
<file path=[Content_Types].xml><?xml version="1.0" encoding="utf-8"?>
<Types xmlns="http://schemas.openxmlformats.org/package/2006/content-types">
  <Default Extension="vml" ContentType="application/vnd.openxmlformats-officedocument.vmlDrawing"/>
  <Default Extension="png" ContentType="image/png"/>
  <Default Extension="jpeg" ContentType="image/jpeg"/>
  <Default Extension="JPG" ContentType="image/.jpg"/>
  <Default Extension="wmf" ContentType="image/x-wm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externalLinks/externalLink1.xml" ContentType="application/vnd.openxmlformats-officedocument.spreadsheetml.externalLink+xml"/>
  <Override PartName="/xl/externalLinks/externalLink10.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externalLinks/externalLink148.xml" ContentType="application/vnd.openxmlformats-officedocument.spreadsheetml.externalLink+xml"/>
  <Override PartName="/xl/externalLinks/externalLink149.xml" ContentType="application/vnd.openxmlformats-officedocument.spreadsheetml.externalLink+xml"/>
  <Override PartName="/xl/externalLinks/externalLink15.xml" ContentType="application/vnd.openxmlformats-officedocument.spreadsheetml.externalLink+xml"/>
  <Override PartName="/xl/externalLinks/externalLink150.xml" ContentType="application/vnd.openxmlformats-officedocument.spreadsheetml.externalLink+xml"/>
  <Override PartName="/xl/externalLinks/externalLink151.xml" ContentType="application/vnd.openxmlformats-officedocument.spreadsheetml.externalLink+xml"/>
  <Override PartName="/xl/externalLinks/externalLink152.xml" ContentType="application/vnd.openxmlformats-officedocument.spreadsheetml.externalLink+xml"/>
  <Override PartName="/xl/externalLinks/externalLink153.xml" ContentType="application/vnd.openxmlformats-officedocument.spreadsheetml.externalLink+xml"/>
  <Override PartName="/xl/externalLinks/externalLink154.xml" ContentType="application/vnd.openxmlformats-officedocument.spreadsheetml.externalLink+xml"/>
  <Override PartName="/xl/externalLinks/externalLink155.xml" ContentType="application/vnd.openxmlformats-officedocument.spreadsheetml.externalLink+xml"/>
  <Override PartName="/xl/externalLinks/externalLink156.xml" ContentType="application/vnd.openxmlformats-officedocument.spreadsheetml.externalLink+xml"/>
  <Override PartName="/xl/externalLinks/externalLink157.xml" ContentType="application/vnd.openxmlformats-officedocument.spreadsheetml.externalLink+xml"/>
  <Override PartName="/xl/externalLinks/externalLink158.xml" ContentType="application/vnd.openxmlformats-officedocument.spreadsheetml.externalLink+xml"/>
  <Override PartName="/xl/externalLinks/externalLink159.xml" ContentType="application/vnd.openxmlformats-officedocument.spreadsheetml.externalLink+xml"/>
  <Override PartName="/xl/externalLinks/externalLink16.xml" ContentType="application/vnd.openxmlformats-officedocument.spreadsheetml.externalLink+xml"/>
  <Override PartName="/xl/externalLinks/externalLink160.xml" ContentType="application/vnd.openxmlformats-officedocument.spreadsheetml.externalLink+xml"/>
  <Override PartName="/xl/externalLinks/externalLink161.xml" ContentType="application/vnd.openxmlformats-officedocument.spreadsheetml.externalLink+xml"/>
  <Override PartName="/xl/externalLinks/externalLink162.xml" ContentType="application/vnd.openxmlformats-officedocument.spreadsheetml.externalLink+xml"/>
  <Override PartName="/xl/externalLinks/externalLink163.xml" ContentType="application/vnd.openxmlformats-officedocument.spreadsheetml.externalLink+xml"/>
  <Override PartName="/xl/externalLinks/externalLink164.xml" ContentType="application/vnd.openxmlformats-officedocument.spreadsheetml.externalLink+xml"/>
  <Override PartName="/xl/externalLinks/externalLink165.xml" ContentType="application/vnd.openxmlformats-officedocument.spreadsheetml.externalLink+xml"/>
  <Override PartName="/xl/externalLinks/externalLink166.xml" ContentType="application/vnd.openxmlformats-officedocument.spreadsheetml.externalLink+xml"/>
  <Override PartName="/xl/externalLinks/externalLink167.xml" ContentType="application/vnd.openxmlformats-officedocument.spreadsheetml.externalLink+xml"/>
  <Override PartName="/xl/externalLinks/externalLink168.xml" ContentType="application/vnd.openxmlformats-officedocument.spreadsheetml.externalLink+xml"/>
  <Override PartName="/xl/externalLinks/externalLink169.xml" ContentType="application/vnd.openxmlformats-officedocument.spreadsheetml.externalLink+xml"/>
  <Override PartName="/xl/externalLinks/externalLink17.xml" ContentType="application/vnd.openxmlformats-officedocument.spreadsheetml.externalLink+xml"/>
  <Override PartName="/xl/externalLinks/externalLink170.xml" ContentType="application/vnd.openxmlformats-officedocument.spreadsheetml.externalLink+xml"/>
  <Override PartName="/xl/externalLinks/externalLink171.xml" ContentType="application/vnd.openxmlformats-officedocument.spreadsheetml.externalLink+xml"/>
  <Override PartName="/xl/externalLinks/externalLink172.xml" ContentType="application/vnd.openxmlformats-officedocument.spreadsheetml.externalLink+xml"/>
  <Override PartName="/xl/externalLinks/externalLink173.xml" ContentType="application/vnd.openxmlformats-officedocument.spreadsheetml.externalLink+xml"/>
  <Override PartName="/xl/externalLinks/externalLink174.xml" ContentType="application/vnd.openxmlformats-officedocument.spreadsheetml.externalLink+xml"/>
  <Override PartName="/xl/externalLinks/externalLink175.xml" ContentType="application/vnd.openxmlformats-officedocument.spreadsheetml.externalLink+xml"/>
  <Override PartName="/xl/externalLinks/externalLink176.xml" ContentType="application/vnd.openxmlformats-officedocument.spreadsheetml.externalLink+xml"/>
  <Override PartName="/xl/externalLinks/externalLink177.xml" ContentType="application/vnd.openxmlformats-officedocument.spreadsheetml.externalLink+xml"/>
  <Override PartName="/xl/externalLinks/externalLink178.xml" ContentType="application/vnd.openxmlformats-officedocument.spreadsheetml.externalLink+xml"/>
  <Override PartName="/xl/externalLinks/externalLink179.xml" ContentType="application/vnd.openxmlformats-officedocument.spreadsheetml.externalLink+xml"/>
  <Override PartName="/xl/externalLinks/externalLink18.xml" ContentType="application/vnd.openxmlformats-officedocument.spreadsheetml.externalLink+xml"/>
  <Override PartName="/xl/externalLinks/externalLink180.xml" ContentType="application/vnd.openxmlformats-officedocument.spreadsheetml.externalLink+xml"/>
  <Override PartName="/xl/externalLinks/externalLink181.xml" ContentType="application/vnd.openxmlformats-officedocument.spreadsheetml.externalLink+xml"/>
  <Override PartName="/xl/externalLinks/externalLink182.xml" ContentType="application/vnd.openxmlformats-officedocument.spreadsheetml.externalLink+xml"/>
  <Override PartName="/xl/externalLinks/externalLink183.xml" ContentType="application/vnd.openxmlformats-officedocument.spreadsheetml.externalLink+xml"/>
  <Override PartName="/xl/externalLinks/externalLink184.xml" ContentType="application/vnd.openxmlformats-officedocument.spreadsheetml.externalLink+xml"/>
  <Override PartName="/xl/externalLinks/externalLink185.xml" ContentType="application/vnd.openxmlformats-officedocument.spreadsheetml.externalLink+xml"/>
  <Override PartName="/xl/externalLinks/externalLink186.xml" ContentType="application/vnd.openxmlformats-officedocument.spreadsheetml.externalLink+xml"/>
  <Override PartName="/xl/externalLinks/externalLink187.xml" ContentType="application/vnd.openxmlformats-officedocument.spreadsheetml.externalLink+xml"/>
  <Override PartName="/xl/externalLinks/externalLink188.xml" ContentType="application/vnd.openxmlformats-officedocument.spreadsheetml.externalLink+xml"/>
  <Override PartName="/xl/externalLinks/externalLink189.xml" ContentType="application/vnd.openxmlformats-officedocument.spreadsheetml.externalLink+xml"/>
  <Override PartName="/xl/externalLinks/externalLink19.xml" ContentType="application/vnd.openxmlformats-officedocument.spreadsheetml.externalLink+xml"/>
  <Override PartName="/xl/externalLinks/externalLink190.xml" ContentType="application/vnd.openxmlformats-officedocument.spreadsheetml.externalLink+xml"/>
  <Override PartName="/xl/externalLinks/externalLink191.xml" ContentType="application/vnd.openxmlformats-officedocument.spreadsheetml.externalLink+xml"/>
  <Override PartName="/xl/externalLinks/externalLink192.xml" ContentType="application/vnd.openxmlformats-officedocument.spreadsheetml.externalLink+xml"/>
  <Override PartName="/xl/externalLinks/externalLink193.xml" ContentType="application/vnd.openxmlformats-officedocument.spreadsheetml.externalLink+xml"/>
  <Override PartName="/xl/externalLinks/externalLink194.xml" ContentType="application/vnd.openxmlformats-officedocument.spreadsheetml.externalLink+xml"/>
  <Override PartName="/xl/externalLinks/externalLink195.xml" ContentType="application/vnd.openxmlformats-officedocument.spreadsheetml.externalLink+xml"/>
  <Override PartName="/xl/externalLinks/externalLink196.xml" ContentType="application/vnd.openxmlformats-officedocument.spreadsheetml.externalLink+xml"/>
  <Override PartName="/xl/externalLinks/externalLink197.xml" ContentType="application/vnd.openxmlformats-officedocument.spreadsheetml.externalLink+xml"/>
  <Override PartName="/xl/externalLinks/externalLink198.xml" ContentType="application/vnd.openxmlformats-officedocument.spreadsheetml.externalLink+xml"/>
  <Override PartName="/xl/externalLinks/externalLink199.xml" ContentType="application/vnd.openxmlformats-officedocument.spreadsheetml.externalLink+xml"/>
  <Override PartName="/xl/externalLinks/externalLink2.xml" ContentType="application/vnd.openxmlformats-officedocument.spreadsheetml.externalLink+xml"/>
  <Override PartName="/xl/externalLinks/externalLink20.xml" ContentType="application/vnd.openxmlformats-officedocument.spreadsheetml.externalLink+xml"/>
  <Override PartName="/xl/externalLinks/externalLink200.xml" ContentType="application/vnd.openxmlformats-officedocument.spreadsheetml.externalLink+xml"/>
  <Override PartName="/xl/externalLinks/externalLink201.xml" ContentType="application/vnd.openxmlformats-officedocument.spreadsheetml.externalLink+xml"/>
  <Override PartName="/xl/externalLinks/externalLink202.xml" ContentType="application/vnd.openxmlformats-officedocument.spreadsheetml.externalLink+xml"/>
  <Override PartName="/xl/externalLinks/externalLink203.xml" ContentType="application/vnd.openxmlformats-officedocument.spreadsheetml.externalLink+xml"/>
  <Override PartName="/xl/externalLinks/externalLink204.xml" ContentType="application/vnd.openxmlformats-officedocument.spreadsheetml.externalLink+xml"/>
  <Override PartName="/xl/externalLinks/externalLink205.xml" ContentType="application/vnd.openxmlformats-officedocument.spreadsheetml.externalLink+xml"/>
  <Override PartName="/xl/externalLinks/externalLink206.xml" ContentType="application/vnd.openxmlformats-officedocument.spreadsheetml.externalLink+xml"/>
  <Override PartName="/xl/externalLinks/externalLink207.xml" ContentType="application/vnd.openxmlformats-officedocument.spreadsheetml.externalLink+xml"/>
  <Override PartName="/xl/externalLinks/externalLink208.xml" ContentType="application/vnd.openxmlformats-officedocument.spreadsheetml.externalLink+xml"/>
  <Override PartName="/xl/externalLinks/externalLink209.xml" ContentType="application/vnd.openxmlformats-officedocument.spreadsheetml.externalLink+xml"/>
  <Override PartName="/xl/externalLinks/externalLink21.xml" ContentType="application/vnd.openxmlformats-officedocument.spreadsheetml.externalLink+xml"/>
  <Override PartName="/xl/externalLinks/externalLink210.xml" ContentType="application/vnd.openxmlformats-officedocument.spreadsheetml.externalLink+xml"/>
  <Override PartName="/xl/externalLinks/externalLink211.xml" ContentType="application/vnd.openxmlformats-officedocument.spreadsheetml.externalLink+xml"/>
  <Override PartName="/xl/externalLinks/externalLink212.xml" ContentType="application/vnd.openxmlformats-officedocument.spreadsheetml.externalLink+xml"/>
  <Override PartName="/xl/externalLinks/externalLink213.xml" ContentType="application/vnd.openxmlformats-officedocument.spreadsheetml.externalLink+xml"/>
  <Override PartName="/xl/externalLinks/externalLink214.xml" ContentType="application/vnd.openxmlformats-officedocument.spreadsheetml.externalLink+xml"/>
  <Override PartName="/xl/externalLinks/externalLink215.xml" ContentType="application/vnd.openxmlformats-officedocument.spreadsheetml.externalLink+xml"/>
  <Override PartName="/xl/externalLinks/externalLink216.xml" ContentType="application/vnd.openxmlformats-officedocument.spreadsheetml.externalLink+xml"/>
  <Override PartName="/xl/externalLinks/externalLink217.xml" ContentType="application/vnd.openxmlformats-officedocument.spreadsheetml.externalLink+xml"/>
  <Override PartName="/xl/externalLinks/externalLink218.xml" ContentType="application/vnd.openxmlformats-officedocument.spreadsheetml.externalLink+xml"/>
  <Override PartName="/xl/externalLinks/externalLink219.xml" ContentType="application/vnd.openxmlformats-officedocument.spreadsheetml.externalLink+xml"/>
  <Override PartName="/xl/externalLinks/externalLink22.xml" ContentType="application/vnd.openxmlformats-officedocument.spreadsheetml.externalLink+xml"/>
  <Override PartName="/xl/externalLinks/externalLink220.xml" ContentType="application/vnd.openxmlformats-officedocument.spreadsheetml.externalLink+xml"/>
  <Override PartName="/xl/externalLinks/externalLink221.xml" ContentType="application/vnd.openxmlformats-officedocument.spreadsheetml.externalLink+xml"/>
  <Override PartName="/xl/externalLinks/externalLink222.xml" ContentType="application/vnd.openxmlformats-officedocument.spreadsheetml.externalLink+xml"/>
  <Override PartName="/xl/externalLinks/externalLink223.xml" ContentType="application/vnd.openxmlformats-officedocument.spreadsheetml.externalLink+xml"/>
  <Override PartName="/xl/externalLinks/externalLink224.xml" ContentType="application/vnd.openxmlformats-officedocument.spreadsheetml.externalLink+xml"/>
  <Override PartName="/xl/externalLinks/externalLink225.xml" ContentType="application/vnd.openxmlformats-officedocument.spreadsheetml.externalLink+xml"/>
  <Override PartName="/xl/externalLinks/externalLink226.xml" ContentType="application/vnd.openxmlformats-officedocument.spreadsheetml.externalLink+xml"/>
  <Override PartName="/xl/externalLinks/externalLink227.xml" ContentType="application/vnd.openxmlformats-officedocument.spreadsheetml.externalLink+xml"/>
  <Override PartName="/xl/externalLinks/externalLink228.xml" ContentType="application/vnd.openxmlformats-officedocument.spreadsheetml.externalLink+xml"/>
  <Override PartName="/xl/externalLinks/externalLink229.xml" ContentType="application/vnd.openxmlformats-officedocument.spreadsheetml.externalLink+xml"/>
  <Override PartName="/xl/externalLinks/externalLink23.xml" ContentType="application/vnd.openxmlformats-officedocument.spreadsheetml.externalLink+xml"/>
  <Override PartName="/xl/externalLinks/externalLink230.xml" ContentType="application/vnd.openxmlformats-officedocument.spreadsheetml.externalLink+xml"/>
  <Override PartName="/xl/externalLinks/externalLink231.xml" ContentType="application/vnd.openxmlformats-officedocument.spreadsheetml.externalLink+xml"/>
  <Override PartName="/xl/externalLinks/externalLink232.xml" ContentType="application/vnd.openxmlformats-officedocument.spreadsheetml.externalLink+xml"/>
  <Override PartName="/xl/externalLinks/externalLink233.xml" ContentType="application/vnd.openxmlformats-officedocument.spreadsheetml.externalLink+xml"/>
  <Override PartName="/xl/externalLinks/externalLink234.xml" ContentType="application/vnd.openxmlformats-officedocument.spreadsheetml.externalLink+xml"/>
  <Override PartName="/xl/externalLinks/externalLink235.xml" ContentType="application/vnd.openxmlformats-officedocument.spreadsheetml.externalLink+xml"/>
  <Override PartName="/xl/externalLinks/externalLink236.xml" ContentType="application/vnd.openxmlformats-officedocument.spreadsheetml.externalLink+xml"/>
  <Override PartName="/xl/externalLinks/externalLink237.xml" ContentType="application/vnd.openxmlformats-officedocument.spreadsheetml.externalLink+xml"/>
  <Override PartName="/xl/externalLinks/externalLink238.xml" ContentType="application/vnd.openxmlformats-officedocument.spreadsheetml.externalLink+xml"/>
  <Override PartName="/xl/externalLinks/externalLink239.xml" ContentType="application/vnd.openxmlformats-officedocument.spreadsheetml.externalLink+xml"/>
  <Override PartName="/xl/externalLinks/externalLink24.xml" ContentType="application/vnd.openxmlformats-officedocument.spreadsheetml.externalLink+xml"/>
  <Override PartName="/xl/externalLinks/externalLink240.xml" ContentType="application/vnd.openxmlformats-officedocument.spreadsheetml.externalLink+xml"/>
  <Override PartName="/xl/externalLinks/externalLink241.xml" ContentType="application/vnd.openxmlformats-officedocument.spreadsheetml.externalLink+xml"/>
  <Override PartName="/xl/externalLinks/externalLink242.xml" ContentType="application/vnd.openxmlformats-officedocument.spreadsheetml.externalLink+xml"/>
  <Override PartName="/xl/externalLinks/externalLink243.xml" ContentType="application/vnd.openxmlformats-officedocument.spreadsheetml.externalLink+xml"/>
  <Override PartName="/xl/externalLinks/externalLink244.xml" ContentType="application/vnd.openxmlformats-officedocument.spreadsheetml.externalLink+xml"/>
  <Override PartName="/xl/externalLinks/externalLink245.xml" ContentType="application/vnd.openxmlformats-officedocument.spreadsheetml.externalLink+xml"/>
  <Override PartName="/xl/externalLinks/externalLink246.xml" ContentType="application/vnd.openxmlformats-officedocument.spreadsheetml.externalLink+xml"/>
  <Override PartName="/xl/externalLinks/externalLink247.xml" ContentType="application/vnd.openxmlformats-officedocument.spreadsheetml.externalLink+xml"/>
  <Override PartName="/xl/externalLinks/externalLink248.xml" ContentType="application/vnd.openxmlformats-officedocument.spreadsheetml.externalLink+xml"/>
  <Override PartName="/xl/externalLinks/externalLink249.xml" ContentType="application/vnd.openxmlformats-officedocument.spreadsheetml.externalLink+xml"/>
  <Override PartName="/xl/externalLinks/externalLink25.xml" ContentType="application/vnd.openxmlformats-officedocument.spreadsheetml.externalLink+xml"/>
  <Override PartName="/xl/externalLinks/externalLink250.xml" ContentType="application/vnd.openxmlformats-officedocument.spreadsheetml.externalLink+xml"/>
  <Override PartName="/xl/externalLinks/externalLink251.xml" ContentType="application/vnd.openxmlformats-officedocument.spreadsheetml.externalLink+xml"/>
  <Override PartName="/xl/externalLinks/externalLink252.xml" ContentType="application/vnd.openxmlformats-officedocument.spreadsheetml.externalLink+xml"/>
  <Override PartName="/xl/externalLinks/externalLink253.xml" ContentType="application/vnd.openxmlformats-officedocument.spreadsheetml.externalLink+xml"/>
  <Override PartName="/xl/externalLinks/externalLink254.xml" ContentType="application/vnd.openxmlformats-officedocument.spreadsheetml.externalLink+xml"/>
  <Override PartName="/xl/externalLinks/externalLink255.xml" ContentType="application/vnd.openxmlformats-officedocument.spreadsheetml.externalLink+xml"/>
  <Override PartName="/xl/externalLinks/externalLink256.xml" ContentType="application/vnd.openxmlformats-officedocument.spreadsheetml.externalLink+xml"/>
  <Override PartName="/xl/externalLinks/externalLink257.xml" ContentType="application/vnd.openxmlformats-officedocument.spreadsheetml.externalLink+xml"/>
  <Override PartName="/xl/externalLinks/externalLink258.xml" ContentType="application/vnd.openxmlformats-officedocument.spreadsheetml.externalLink+xml"/>
  <Override PartName="/xl/externalLinks/externalLink259.xml" ContentType="application/vnd.openxmlformats-officedocument.spreadsheetml.externalLink+xml"/>
  <Override PartName="/xl/externalLinks/externalLink26.xml" ContentType="application/vnd.openxmlformats-officedocument.spreadsheetml.externalLink+xml"/>
  <Override PartName="/xl/externalLinks/externalLink260.xml" ContentType="application/vnd.openxmlformats-officedocument.spreadsheetml.externalLink+xml"/>
  <Override PartName="/xl/externalLinks/externalLink261.xml" ContentType="application/vnd.openxmlformats-officedocument.spreadsheetml.externalLink+xml"/>
  <Override PartName="/xl/externalLinks/externalLink262.xml" ContentType="application/vnd.openxmlformats-officedocument.spreadsheetml.externalLink+xml"/>
  <Override PartName="/xl/externalLinks/externalLink263.xml" ContentType="application/vnd.openxmlformats-officedocument.spreadsheetml.externalLink+xml"/>
  <Override PartName="/xl/externalLinks/externalLink264.xml" ContentType="application/vnd.openxmlformats-officedocument.spreadsheetml.externalLink+xml"/>
  <Override PartName="/xl/externalLinks/externalLink265.xml" ContentType="application/vnd.openxmlformats-officedocument.spreadsheetml.externalLink+xml"/>
  <Override PartName="/xl/externalLinks/externalLink266.xml" ContentType="application/vnd.openxmlformats-officedocument.spreadsheetml.externalLink+xml"/>
  <Override PartName="/xl/externalLinks/externalLink267.xml" ContentType="application/vnd.openxmlformats-officedocument.spreadsheetml.externalLink+xml"/>
  <Override PartName="/xl/externalLinks/externalLink268.xml" ContentType="application/vnd.openxmlformats-officedocument.spreadsheetml.externalLink+xml"/>
  <Override PartName="/xl/externalLinks/externalLink269.xml" ContentType="application/vnd.openxmlformats-officedocument.spreadsheetml.externalLink+xml"/>
  <Override PartName="/xl/externalLinks/externalLink27.xml" ContentType="application/vnd.openxmlformats-officedocument.spreadsheetml.externalLink+xml"/>
  <Override PartName="/xl/externalLinks/externalLink270.xml" ContentType="application/vnd.openxmlformats-officedocument.spreadsheetml.externalLink+xml"/>
  <Override PartName="/xl/externalLinks/externalLink271.xml" ContentType="application/vnd.openxmlformats-officedocument.spreadsheetml.externalLink+xml"/>
  <Override PartName="/xl/externalLinks/externalLink272.xml" ContentType="application/vnd.openxmlformats-officedocument.spreadsheetml.externalLink+xml"/>
  <Override PartName="/xl/externalLinks/externalLink273.xml" ContentType="application/vnd.openxmlformats-officedocument.spreadsheetml.externalLink+xml"/>
  <Override PartName="/xl/externalLinks/externalLink274.xml" ContentType="application/vnd.openxmlformats-officedocument.spreadsheetml.externalLink+xml"/>
  <Override PartName="/xl/externalLinks/externalLink275.xml" ContentType="application/vnd.openxmlformats-officedocument.spreadsheetml.externalLink+xml"/>
  <Override PartName="/xl/externalLinks/externalLink276.xml" ContentType="application/vnd.openxmlformats-officedocument.spreadsheetml.externalLink+xml"/>
  <Override PartName="/xl/externalLinks/externalLink277.xml" ContentType="application/vnd.openxmlformats-officedocument.spreadsheetml.externalLink+xml"/>
  <Override PartName="/xl/externalLinks/externalLink278.xml" ContentType="application/vnd.openxmlformats-officedocument.spreadsheetml.externalLink+xml"/>
  <Override PartName="/xl/externalLinks/externalLink279.xml" ContentType="application/vnd.openxmlformats-officedocument.spreadsheetml.externalLink+xml"/>
  <Override PartName="/xl/externalLinks/externalLink28.xml" ContentType="application/vnd.openxmlformats-officedocument.spreadsheetml.externalLink+xml"/>
  <Override PartName="/xl/externalLinks/externalLink280.xml" ContentType="application/vnd.openxmlformats-officedocument.spreadsheetml.externalLink+xml"/>
  <Override PartName="/xl/externalLinks/externalLink281.xml" ContentType="application/vnd.openxmlformats-officedocument.spreadsheetml.externalLink+xml"/>
  <Override PartName="/xl/externalLinks/externalLink282.xml" ContentType="application/vnd.openxmlformats-officedocument.spreadsheetml.externalLink+xml"/>
  <Override PartName="/xl/externalLinks/externalLink283.xml" ContentType="application/vnd.openxmlformats-officedocument.spreadsheetml.externalLink+xml"/>
  <Override PartName="/xl/externalLinks/externalLink284.xml" ContentType="application/vnd.openxmlformats-officedocument.spreadsheetml.externalLink+xml"/>
  <Override PartName="/xl/externalLinks/externalLink285.xml" ContentType="application/vnd.openxmlformats-officedocument.spreadsheetml.externalLink+xml"/>
  <Override PartName="/xl/externalLinks/externalLink286.xml" ContentType="application/vnd.openxmlformats-officedocument.spreadsheetml.externalLink+xml"/>
  <Override PartName="/xl/externalLinks/externalLink287.xml" ContentType="application/vnd.openxmlformats-officedocument.spreadsheetml.externalLink+xml"/>
  <Override PartName="/xl/externalLinks/externalLink288.xml" ContentType="application/vnd.openxmlformats-officedocument.spreadsheetml.externalLink+xml"/>
  <Override PartName="/xl/externalLinks/externalLink289.xml" ContentType="application/vnd.openxmlformats-officedocument.spreadsheetml.externalLink+xml"/>
  <Override PartName="/xl/externalLinks/externalLink29.xml" ContentType="application/vnd.openxmlformats-officedocument.spreadsheetml.externalLink+xml"/>
  <Override PartName="/xl/externalLinks/externalLink290.xml" ContentType="application/vnd.openxmlformats-officedocument.spreadsheetml.externalLink+xml"/>
  <Override PartName="/xl/externalLinks/externalLink291.xml" ContentType="application/vnd.openxmlformats-officedocument.spreadsheetml.externalLink+xml"/>
  <Override PartName="/xl/externalLinks/externalLink292.xml" ContentType="application/vnd.openxmlformats-officedocument.spreadsheetml.externalLink+xml"/>
  <Override PartName="/xl/externalLinks/externalLink293.xml" ContentType="application/vnd.openxmlformats-officedocument.spreadsheetml.externalLink+xml"/>
  <Override PartName="/xl/externalLinks/externalLink294.xml" ContentType="application/vnd.openxmlformats-officedocument.spreadsheetml.externalLink+xml"/>
  <Override PartName="/xl/externalLinks/externalLink295.xml" ContentType="application/vnd.openxmlformats-officedocument.spreadsheetml.externalLink+xml"/>
  <Override PartName="/xl/externalLinks/externalLink296.xml" ContentType="application/vnd.openxmlformats-officedocument.spreadsheetml.externalLink+xml"/>
  <Override PartName="/xl/externalLinks/externalLink297.xml" ContentType="application/vnd.openxmlformats-officedocument.spreadsheetml.externalLink+xml"/>
  <Override PartName="/xl/externalLinks/externalLink298.xml" ContentType="application/vnd.openxmlformats-officedocument.spreadsheetml.externalLink+xml"/>
  <Override PartName="/xl/externalLinks/externalLink299.xml" ContentType="application/vnd.openxmlformats-officedocument.spreadsheetml.externalLink+xml"/>
  <Override PartName="/xl/externalLinks/externalLink3.xml" ContentType="application/vnd.openxmlformats-officedocument.spreadsheetml.externalLink+xml"/>
  <Override PartName="/xl/externalLinks/externalLink30.xml" ContentType="application/vnd.openxmlformats-officedocument.spreadsheetml.externalLink+xml"/>
  <Override PartName="/xl/externalLinks/externalLink300.xml" ContentType="application/vnd.openxmlformats-officedocument.spreadsheetml.externalLink+xml"/>
  <Override PartName="/xl/externalLinks/externalLink301.xml" ContentType="application/vnd.openxmlformats-officedocument.spreadsheetml.externalLink+xml"/>
  <Override PartName="/xl/externalLinks/externalLink302.xml" ContentType="application/vnd.openxmlformats-officedocument.spreadsheetml.externalLink+xml"/>
  <Override PartName="/xl/externalLinks/externalLink303.xml" ContentType="application/vnd.openxmlformats-officedocument.spreadsheetml.externalLink+xml"/>
  <Override PartName="/xl/externalLinks/externalLink304.xml" ContentType="application/vnd.openxmlformats-officedocument.spreadsheetml.externalLink+xml"/>
  <Override PartName="/xl/externalLinks/externalLink305.xml" ContentType="application/vnd.openxmlformats-officedocument.spreadsheetml.externalLink+xml"/>
  <Override PartName="/xl/externalLinks/externalLink306.xml" ContentType="application/vnd.openxmlformats-officedocument.spreadsheetml.externalLink+xml"/>
  <Override PartName="/xl/externalLinks/externalLink307.xml" ContentType="application/vnd.openxmlformats-officedocument.spreadsheetml.externalLink+xml"/>
  <Override PartName="/xl/externalLinks/externalLink308.xml" ContentType="application/vnd.openxmlformats-officedocument.spreadsheetml.externalLink+xml"/>
  <Override PartName="/xl/externalLinks/externalLink309.xml" ContentType="application/vnd.openxmlformats-officedocument.spreadsheetml.externalLink+xml"/>
  <Override PartName="/xl/externalLinks/externalLink31.xml" ContentType="application/vnd.openxmlformats-officedocument.spreadsheetml.externalLink+xml"/>
  <Override PartName="/xl/externalLinks/externalLink310.xml" ContentType="application/vnd.openxmlformats-officedocument.spreadsheetml.externalLink+xml"/>
  <Override PartName="/xl/externalLinks/externalLink311.xml" ContentType="application/vnd.openxmlformats-officedocument.spreadsheetml.externalLink+xml"/>
  <Override PartName="/xl/externalLinks/externalLink312.xml" ContentType="application/vnd.openxmlformats-officedocument.spreadsheetml.externalLink+xml"/>
  <Override PartName="/xl/externalLinks/externalLink313.xml" ContentType="application/vnd.openxmlformats-officedocument.spreadsheetml.externalLink+xml"/>
  <Override PartName="/xl/externalLinks/externalLink314.xml" ContentType="application/vnd.openxmlformats-officedocument.spreadsheetml.externalLink+xml"/>
  <Override PartName="/xl/externalLinks/externalLink315.xml" ContentType="application/vnd.openxmlformats-officedocument.spreadsheetml.externalLink+xml"/>
  <Override PartName="/xl/externalLinks/externalLink316.xml" ContentType="application/vnd.openxmlformats-officedocument.spreadsheetml.externalLink+xml"/>
  <Override PartName="/xl/externalLinks/externalLink317.xml" ContentType="application/vnd.openxmlformats-officedocument.spreadsheetml.externalLink+xml"/>
  <Override PartName="/xl/externalLinks/externalLink318.xml" ContentType="application/vnd.openxmlformats-officedocument.spreadsheetml.externalLink+xml"/>
  <Override PartName="/xl/externalLinks/externalLink319.xml" ContentType="application/vnd.openxmlformats-officedocument.spreadsheetml.externalLink+xml"/>
  <Override PartName="/xl/externalLinks/externalLink32.xml" ContentType="application/vnd.openxmlformats-officedocument.spreadsheetml.externalLink+xml"/>
  <Override PartName="/xl/externalLinks/externalLink320.xml" ContentType="application/vnd.openxmlformats-officedocument.spreadsheetml.externalLink+xml"/>
  <Override PartName="/xl/externalLinks/externalLink321.xml" ContentType="application/vnd.openxmlformats-officedocument.spreadsheetml.externalLink+xml"/>
  <Override PartName="/xl/externalLinks/externalLink322.xml" ContentType="application/vnd.openxmlformats-officedocument.spreadsheetml.externalLink+xml"/>
  <Override PartName="/xl/externalLinks/externalLink323.xml" ContentType="application/vnd.openxmlformats-officedocument.spreadsheetml.externalLink+xml"/>
  <Override PartName="/xl/externalLinks/externalLink324.xml" ContentType="application/vnd.openxmlformats-officedocument.spreadsheetml.externalLink+xml"/>
  <Override PartName="/xl/externalLinks/externalLink325.xml" ContentType="application/vnd.openxmlformats-officedocument.spreadsheetml.externalLink+xml"/>
  <Override PartName="/xl/externalLinks/externalLink326.xml" ContentType="application/vnd.openxmlformats-officedocument.spreadsheetml.externalLink+xml"/>
  <Override PartName="/xl/externalLinks/externalLink327.xml" ContentType="application/vnd.openxmlformats-officedocument.spreadsheetml.externalLink+xml"/>
  <Override PartName="/xl/externalLinks/externalLink328.xml" ContentType="application/vnd.openxmlformats-officedocument.spreadsheetml.externalLink+xml"/>
  <Override PartName="/xl/externalLinks/externalLink329.xml" ContentType="application/vnd.openxmlformats-officedocument.spreadsheetml.externalLink+xml"/>
  <Override PartName="/xl/externalLinks/externalLink33.xml" ContentType="application/vnd.openxmlformats-officedocument.spreadsheetml.externalLink+xml"/>
  <Override PartName="/xl/externalLinks/externalLink330.xml" ContentType="application/vnd.openxmlformats-officedocument.spreadsheetml.externalLink+xml"/>
  <Override PartName="/xl/externalLinks/externalLink331.xml" ContentType="application/vnd.openxmlformats-officedocument.spreadsheetml.externalLink+xml"/>
  <Override PartName="/xl/externalLinks/externalLink332.xml" ContentType="application/vnd.openxmlformats-officedocument.spreadsheetml.externalLink+xml"/>
  <Override PartName="/xl/externalLinks/externalLink333.xml" ContentType="application/vnd.openxmlformats-officedocument.spreadsheetml.externalLink+xml"/>
  <Override PartName="/xl/externalLinks/externalLink334.xml" ContentType="application/vnd.openxmlformats-officedocument.spreadsheetml.externalLink+xml"/>
  <Override PartName="/xl/externalLinks/externalLink335.xml" ContentType="application/vnd.openxmlformats-officedocument.spreadsheetml.externalLink+xml"/>
  <Override PartName="/xl/externalLinks/externalLink336.xml" ContentType="application/vnd.openxmlformats-officedocument.spreadsheetml.externalLink+xml"/>
  <Override PartName="/xl/externalLinks/externalLink337.xml" ContentType="application/vnd.openxmlformats-officedocument.spreadsheetml.externalLink+xml"/>
  <Override PartName="/xl/externalLinks/externalLink338.xml" ContentType="application/vnd.openxmlformats-officedocument.spreadsheetml.externalLink+xml"/>
  <Override PartName="/xl/externalLinks/externalLink339.xml" ContentType="application/vnd.openxmlformats-officedocument.spreadsheetml.externalLink+xml"/>
  <Override PartName="/xl/externalLinks/externalLink34.xml" ContentType="application/vnd.openxmlformats-officedocument.spreadsheetml.externalLink+xml"/>
  <Override PartName="/xl/externalLinks/externalLink340.xml" ContentType="application/vnd.openxmlformats-officedocument.spreadsheetml.externalLink+xml"/>
  <Override PartName="/xl/externalLinks/externalLink341.xml" ContentType="application/vnd.openxmlformats-officedocument.spreadsheetml.externalLink+xml"/>
  <Override PartName="/xl/externalLinks/externalLink342.xml" ContentType="application/vnd.openxmlformats-officedocument.spreadsheetml.externalLink+xml"/>
  <Override PartName="/xl/externalLinks/externalLink343.xml" ContentType="application/vnd.openxmlformats-officedocument.spreadsheetml.externalLink+xml"/>
  <Override PartName="/xl/externalLinks/externalLink344.xml" ContentType="application/vnd.openxmlformats-officedocument.spreadsheetml.externalLink+xml"/>
  <Override PartName="/xl/externalLinks/externalLink345.xml" ContentType="application/vnd.openxmlformats-officedocument.spreadsheetml.externalLink+xml"/>
  <Override PartName="/xl/externalLinks/externalLink346.xml" ContentType="application/vnd.openxmlformats-officedocument.spreadsheetml.externalLink+xml"/>
  <Override PartName="/xl/externalLinks/externalLink347.xml" ContentType="application/vnd.openxmlformats-officedocument.spreadsheetml.externalLink+xml"/>
  <Override PartName="/xl/externalLinks/externalLink348.xml" ContentType="application/vnd.openxmlformats-officedocument.spreadsheetml.externalLink+xml"/>
  <Override PartName="/xl/externalLinks/externalLink349.xml" ContentType="application/vnd.openxmlformats-officedocument.spreadsheetml.externalLink+xml"/>
  <Override PartName="/xl/externalLinks/externalLink35.xml" ContentType="application/vnd.openxmlformats-officedocument.spreadsheetml.externalLink+xml"/>
  <Override PartName="/xl/externalLinks/externalLink350.xml" ContentType="application/vnd.openxmlformats-officedocument.spreadsheetml.externalLink+xml"/>
  <Override PartName="/xl/externalLinks/externalLink351.xml" ContentType="application/vnd.openxmlformats-officedocument.spreadsheetml.externalLink+xml"/>
  <Override PartName="/xl/externalLinks/externalLink352.xml" ContentType="application/vnd.openxmlformats-officedocument.spreadsheetml.externalLink+xml"/>
  <Override PartName="/xl/externalLinks/externalLink353.xml" ContentType="application/vnd.openxmlformats-officedocument.spreadsheetml.externalLink+xml"/>
  <Override PartName="/xl/externalLinks/externalLink354.xml" ContentType="application/vnd.openxmlformats-officedocument.spreadsheetml.externalLink+xml"/>
  <Override PartName="/xl/externalLinks/externalLink355.xml" ContentType="application/vnd.openxmlformats-officedocument.spreadsheetml.externalLink+xml"/>
  <Override PartName="/xl/externalLinks/externalLink356.xml" ContentType="application/vnd.openxmlformats-officedocument.spreadsheetml.externalLink+xml"/>
  <Override PartName="/xl/externalLinks/externalLink357.xml" ContentType="application/vnd.openxmlformats-officedocument.spreadsheetml.externalLink+xml"/>
  <Override PartName="/xl/externalLinks/externalLink358.xml" ContentType="application/vnd.openxmlformats-officedocument.spreadsheetml.externalLink+xml"/>
  <Override PartName="/xl/externalLinks/externalLink359.xml" ContentType="application/vnd.openxmlformats-officedocument.spreadsheetml.externalLink+xml"/>
  <Override PartName="/xl/externalLinks/externalLink36.xml" ContentType="application/vnd.openxmlformats-officedocument.spreadsheetml.externalLink+xml"/>
  <Override PartName="/xl/externalLinks/externalLink360.xml" ContentType="application/vnd.openxmlformats-officedocument.spreadsheetml.externalLink+xml"/>
  <Override PartName="/xl/externalLinks/externalLink361.xml" ContentType="application/vnd.openxmlformats-officedocument.spreadsheetml.externalLink+xml"/>
  <Override PartName="/xl/externalLinks/externalLink362.xml" ContentType="application/vnd.openxmlformats-officedocument.spreadsheetml.externalLink+xml"/>
  <Override PartName="/xl/externalLinks/externalLink363.xml" ContentType="application/vnd.openxmlformats-officedocument.spreadsheetml.externalLink+xml"/>
  <Override PartName="/xl/externalLinks/externalLink364.xml" ContentType="application/vnd.openxmlformats-officedocument.spreadsheetml.externalLink+xml"/>
  <Override PartName="/xl/externalLinks/externalLink365.xml" ContentType="application/vnd.openxmlformats-officedocument.spreadsheetml.externalLink+xml"/>
  <Override PartName="/xl/externalLinks/externalLink366.xml" ContentType="application/vnd.openxmlformats-officedocument.spreadsheetml.externalLink+xml"/>
  <Override PartName="/xl/externalLinks/externalLink367.xml" ContentType="application/vnd.openxmlformats-officedocument.spreadsheetml.externalLink+xml"/>
  <Override PartName="/xl/externalLinks/externalLink368.xml" ContentType="application/vnd.openxmlformats-officedocument.spreadsheetml.externalLink+xml"/>
  <Override PartName="/xl/externalLinks/externalLink369.xml" ContentType="application/vnd.openxmlformats-officedocument.spreadsheetml.externalLink+xml"/>
  <Override PartName="/xl/externalLinks/externalLink37.xml" ContentType="application/vnd.openxmlformats-officedocument.spreadsheetml.externalLink+xml"/>
  <Override PartName="/xl/externalLinks/externalLink370.xml" ContentType="application/vnd.openxmlformats-officedocument.spreadsheetml.externalLink+xml"/>
  <Override PartName="/xl/externalLinks/externalLink371.xml" ContentType="application/vnd.openxmlformats-officedocument.spreadsheetml.externalLink+xml"/>
  <Override PartName="/xl/externalLinks/externalLink372.xml" ContentType="application/vnd.openxmlformats-officedocument.spreadsheetml.externalLink+xml"/>
  <Override PartName="/xl/externalLinks/externalLink373.xml" ContentType="application/vnd.openxmlformats-officedocument.spreadsheetml.externalLink+xml"/>
  <Override PartName="/xl/externalLinks/externalLink374.xml" ContentType="application/vnd.openxmlformats-officedocument.spreadsheetml.externalLink+xml"/>
  <Override PartName="/xl/externalLinks/externalLink375.xml" ContentType="application/vnd.openxmlformats-officedocument.spreadsheetml.externalLink+xml"/>
  <Override PartName="/xl/externalLinks/externalLink376.xml" ContentType="application/vnd.openxmlformats-officedocument.spreadsheetml.externalLink+xml"/>
  <Override PartName="/xl/externalLinks/externalLink377.xml" ContentType="application/vnd.openxmlformats-officedocument.spreadsheetml.externalLink+xml"/>
  <Override PartName="/xl/externalLinks/externalLink378.xml" ContentType="application/vnd.openxmlformats-officedocument.spreadsheetml.externalLink+xml"/>
  <Override PartName="/xl/externalLinks/externalLink379.xml" ContentType="application/vnd.openxmlformats-officedocument.spreadsheetml.externalLink+xml"/>
  <Override PartName="/xl/externalLinks/externalLink38.xml" ContentType="application/vnd.openxmlformats-officedocument.spreadsheetml.externalLink+xml"/>
  <Override PartName="/xl/externalLinks/externalLink380.xml" ContentType="application/vnd.openxmlformats-officedocument.spreadsheetml.externalLink+xml"/>
  <Override PartName="/xl/externalLinks/externalLink381.xml" ContentType="application/vnd.openxmlformats-officedocument.spreadsheetml.externalLink+xml"/>
  <Override PartName="/xl/externalLinks/externalLink382.xml" ContentType="application/vnd.openxmlformats-officedocument.spreadsheetml.externalLink+xml"/>
  <Override PartName="/xl/externalLinks/externalLink383.xml" ContentType="application/vnd.openxmlformats-officedocument.spreadsheetml.externalLink+xml"/>
  <Override PartName="/xl/externalLinks/externalLink384.xml" ContentType="application/vnd.openxmlformats-officedocument.spreadsheetml.externalLink+xml"/>
  <Override PartName="/xl/externalLinks/externalLink385.xml" ContentType="application/vnd.openxmlformats-officedocument.spreadsheetml.externalLink+xml"/>
  <Override PartName="/xl/externalLinks/externalLink386.xml" ContentType="application/vnd.openxmlformats-officedocument.spreadsheetml.externalLink+xml"/>
  <Override PartName="/xl/externalLinks/externalLink387.xml" ContentType="application/vnd.openxmlformats-officedocument.spreadsheetml.externalLink+xml"/>
  <Override PartName="/xl/externalLinks/externalLink388.xml" ContentType="application/vnd.openxmlformats-officedocument.spreadsheetml.externalLink+xml"/>
  <Override PartName="/xl/externalLinks/externalLink389.xml" ContentType="application/vnd.openxmlformats-officedocument.spreadsheetml.externalLink+xml"/>
  <Override PartName="/xl/externalLinks/externalLink39.xml" ContentType="application/vnd.openxmlformats-officedocument.spreadsheetml.externalLink+xml"/>
  <Override PartName="/xl/externalLinks/externalLink390.xml" ContentType="application/vnd.openxmlformats-officedocument.spreadsheetml.externalLink+xml"/>
  <Override PartName="/xl/externalLinks/externalLink391.xml" ContentType="application/vnd.openxmlformats-officedocument.spreadsheetml.externalLink+xml"/>
  <Override PartName="/xl/externalLinks/externalLink392.xml" ContentType="application/vnd.openxmlformats-officedocument.spreadsheetml.externalLink+xml"/>
  <Override PartName="/xl/externalLinks/externalLink393.xml" ContentType="application/vnd.openxmlformats-officedocument.spreadsheetml.externalLink+xml"/>
  <Override PartName="/xl/externalLinks/externalLink394.xml" ContentType="application/vnd.openxmlformats-officedocument.spreadsheetml.externalLink+xml"/>
  <Override PartName="/xl/externalLinks/externalLink395.xml" ContentType="application/vnd.openxmlformats-officedocument.spreadsheetml.externalLink+xml"/>
  <Override PartName="/xl/externalLinks/externalLink396.xml" ContentType="application/vnd.openxmlformats-officedocument.spreadsheetml.externalLink+xml"/>
  <Override PartName="/xl/externalLinks/externalLink397.xml" ContentType="application/vnd.openxmlformats-officedocument.spreadsheetml.externalLink+xml"/>
  <Override PartName="/xl/externalLinks/externalLink398.xml" ContentType="application/vnd.openxmlformats-officedocument.spreadsheetml.externalLink+xml"/>
  <Override PartName="/xl/externalLinks/externalLink399.xml" ContentType="application/vnd.openxmlformats-officedocument.spreadsheetml.externalLink+xml"/>
  <Override PartName="/xl/externalLinks/externalLink4.xml" ContentType="application/vnd.openxmlformats-officedocument.spreadsheetml.externalLink+xml"/>
  <Override PartName="/xl/externalLinks/externalLink40.xml" ContentType="application/vnd.openxmlformats-officedocument.spreadsheetml.externalLink+xml"/>
  <Override PartName="/xl/externalLinks/externalLink400.xml" ContentType="application/vnd.openxmlformats-officedocument.spreadsheetml.externalLink+xml"/>
  <Override PartName="/xl/externalLinks/externalLink401.xml" ContentType="application/vnd.openxmlformats-officedocument.spreadsheetml.externalLink+xml"/>
  <Override PartName="/xl/externalLinks/externalLink402.xml" ContentType="application/vnd.openxmlformats-officedocument.spreadsheetml.externalLink+xml"/>
  <Override PartName="/xl/externalLinks/externalLink403.xml" ContentType="application/vnd.openxmlformats-officedocument.spreadsheetml.externalLink+xml"/>
  <Override PartName="/xl/externalLinks/externalLink404.xml" ContentType="application/vnd.openxmlformats-officedocument.spreadsheetml.externalLink+xml"/>
  <Override PartName="/xl/externalLinks/externalLink405.xml" ContentType="application/vnd.openxmlformats-officedocument.spreadsheetml.externalLink+xml"/>
  <Override PartName="/xl/externalLinks/externalLink406.xml" ContentType="application/vnd.openxmlformats-officedocument.spreadsheetml.externalLink+xml"/>
  <Override PartName="/xl/externalLinks/externalLink407.xml" ContentType="application/vnd.openxmlformats-officedocument.spreadsheetml.externalLink+xml"/>
  <Override PartName="/xl/externalLinks/externalLink408.xml" ContentType="application/vnd.openxmlformats-officedocument.spreadsheetml.externalLink+xml"/>
  <Override PartName="/xl/externalLinks/externalLink409.xml" ContentType="application/vnd.openxmlformats-officedocument.spreadsheetml.externalLink+xml"/>
  <Override PartName="/xl/externalLinks/externalLink41.xml" ContentType="application/vnd.openxmlformats-officedocument.spreadsheetml.externalLink+xml"/>
  <Override PartName="/xl/externalLinks/externalLink410.xml" ContentType="application/vnd.openxmlformats-officedocument.spreadsheetml.externalLink+xml"/>
  <Override PartName="/xl/externalLinks/externalLink411.xml" ContentType="application/vnd.openxmlformats-officedocument.spreadsheetml.externalLink+xml"/>
  <Override PartName="/xl/externalLinks/externalLink412.xml" ContentType="application/vnd.openxmlformats-officedocument.spreadsheetml.externalLink+xml"/>
  <Override PartName="/xl/externalLinks/externalLink413.xml" ContentType="application/vnd.openxmlformats-officedocument.spreadsheetml.externalLink+xml"/>
  <Override PartName="/xl/externalLinks/externalLink414.xml" ContentType="application/vnd.openxmlformats-officedocument.spreadsheetml.externalLink+xml"/>
  <Override PartName="/xl/externalLinks/externalLink415.xml" ContentType="application/vnd.openxmlformats-officedocument.spreadsheetml.externalLink+xml"/>
  <Override PartName="/xl/externalLinks/externalLink416.xml" ContentType="application/vnd.openxmlformats-officedocument.spreadsheetml.externalLink+xml"/>
  <Override PartName="/xl/externalLinks/externalLink417.xml" ContentType="application/vnd.openxmlformats-officedocument.spreadsheetml.externalLink+xml"/>
  <Override PartName="/xl/externalLinks/externalLink418.xml" ContentType="application/vnd.openxmlformats-officedocument.spreadsheetml.externalLink+xml"/>
  <Override PartName="/xl/externalLinks/externalLink419.xml" ContentType="application/vnd.openxmlformats-officedocument.spreadsheetml.externalLink+xml"/>
  <Override PartName="/xl/externalLinks/externalLink42.xml" ContentType="application/vnd.openxmlformats-officedocument.spreadsheetml.externalLink+xml"/>
  <Override PartName="/xl/externalLinks/externalLink420.xml" ContentType="application/vnd.openxmlformats-officedocument.spreadsheetml.externalLink+xml"/>
  <Override PartName="/xl/externalLinks/externalLink421.xml" ContentType="application/vnd.openxmlformats-officedocument.spreadsheetml.externalLink+xml"/>
  <Override PartName="/xl/externalLinks/externalLink422.xml" ContentType="application/vnd.openxmlformats-officedocument.spreadsheetml.externalLink+xml"/>
  <Override PartName="/xl/externalLinks/externalLink423.xml" ContentType="application/vnd.openxmlformats-officedocument.spreadsheetml.externalLink+xml"/>
  <Override PartName="/xl/externalLinks/externalLink424.xml" ContentType="application/vnd.openxmlformats-officedocument.spreadsheetml.externalLink+xml"/>
  <Override PartName="/xl/externalLinks/externalLink425.xml" ContentType="application/vnd.openxmlformats-officedocument.spreadsheetml.externalLink+xml"/>
  <Override PartName="/xl/externalLinks/externalLink426.xml" ContentType="application/vnd.openxmlformats-officedocument.spreadsheetml.externalLink+xml"/>
  <Override PartName="/xl/externalLinks/externalLink427.xml" ContentType="application/vnd.openxmlformats-officedocument.spreadsheetml.externalLink+xml"/>
  <Override PartName="/xl/externalLinks/externalLink428.xml" ContentType="application/vnd.openxmlformats-officedocument.spreadsheetml.externalLink+xml"/>
  <Override PartName="/xl/externalLinks/externalLink429.xml" ContentType="application/vnd.openxmlformats-officedocument.spreadsheetml.externalLink+xml"/>
  <Override PartName="/xl/externalLinks/externalLink43.xml" ContentType="application/vnd.openxmlformats-officedocument.spreadsheetml.externalLink+xml"/>
  <Override PartName="/xl/externalLinks/externalLink430.xml" ContentType="application/vnd.openxmlformats-officedocument.spreadsheetml.externalLink+xml"/>
  <Override PartName="/xl/externalLinks/externalLink431.xml" ContentType="application/vnd.openxmlformats-officedocument.spreadsheetml.externalLink+xml"/>
  <Override PartName="/xl/externalLinks/externalLink432.xml" ContentType="application/vnd.openxmlformats-officedocument.spreadsheetml.externalLink+xml"/>
  <Override PartName="/xl/externalLinks/externalLink433.xml" ContentType="application/vnd.openxmlformats-officedocument.spreadsheetml.externalLink+xml"/>
  <Override PartName="/xl/externalLinks/externalLink434.xml" ContentType="application/vnd.openxmlformats-officedocument.spreadsheetml.externalLink+xml"/>
  <Override PartName="/xl/externalLinks/externalLink435.xml" ContentType="application/vnd.openxmlformats-officedocument.spreadsheetml.externalLink+xml"/>
  <Override PartName="/xl/externalLinks/externalLink436.xml" ContentType="application/vnd.openxmlformats-officedocument.spreadsheetml.externalLink+xml"/>
  <Override PartName="/xl/externalLinks/externalLink437.xml" ContentType="application/vnd.openxmlformats-officedocument.spreadsheetml.externalLink+xml"/>
  <Override PartName="/xl/externalLinks/externalLink438.xml" ContentType="application/vnd.openxmlformats-officedocument.spreadsheetml.externalLink+xml"/>
  <Override PartName="/xl/externalLinks/externalLink439.xml" ContentType="application/vnd.openxmlformats-officedocument.spreadsheetml.externalLink+xml"/>
  <Override PartName="/xl/externalLinks/externalLink44.xml" ContentType="application/vnd.openxmlformats-officedocument.spreadsheetml.externalLink+xml"/>
  <Override PartName="/xl/externalLinks/externalLink440.xml" ContentType="application/vnd.openxmlformats-officedocument.spreadsheetml.externalLink+xml"/>
  <Override PartName="/xl/externalLinks/externalLink441.xml" ContentType="application/vnd.openxmlformats-officedocument.spreadsheetml.externalLink+xml"/>
  <Override PartName="/xl/externalLinks/externalLink442.xml" ContentType="application/vnd.openxmlformats-officedocument.spreadsheetml.externalLink+xml"/>
  <Override PartName="/xl/externalLinks/externalLink443.xml" ContentType="application/vnd.openxmlformats-officedocument.spreadsheetml.externalLink+xml"/>
  <Override PartName="/xl/externalLinks/externalLink444.xml" ContentType="application/vnd.openxmlformats-officedocument.spreadsheetml.externalLink+xml"/>
  <Override PartName="/xl/externalLinks/externalLink445.xml" ContentType="application/vnd.openxmlformats-officedocument.spreadsheetml.externalLink+xml"/>
  <Override PartName="/xl/externalLinks/externalLink446.xml" ContentType="application/vnd.openxmlformats-officedocument.spreadsheetml.externalLink+xml"/>
  <Override PartName="/xl/externalLinks/externalLink447.xml" ContentType="application/vnd.openxmlformats-officedocument.spreadsheetml.externalLink+xml"/>
  <Override PartName="/xl/externalLinks/externalLink448.xml" ContentType="application/vnd.openxmlformats-officedocument.spreadsheetml.externalLink+xml"/>
  <Override PartName="/xl/externalLinks/externalLink449.xml" ContentType="application/vnd.openxmlformats-officedocument.spreadsheetml.externalLink+xml"/>
  <Override PartName="/xl/externalLinks/externalLink45.xml" ContentType="application/vnd.openxmlformats-officedocument.spreadsheetml.externalLink+xml"/>
  <Override PartName="/xl/externalLinks/externalLink450.xml" ContentType="application/vnd.openxmlformats-officedocument.spreadsheetml.externalLink+xml"/>
  <Override PartName="/xl/externalLinks/externalLink451.xml" ContentType="application/vnd.openxmlformats-officedocument.spreadsheetml.externalLink+xml"/>
  <Override PartName="/xl/externalLinks/externalLink452.xml" ContentType="application/vnd.openxmlformats-officedocument.spreadsheetml.externalLink+xml"/>
  <Override PartName="/xl/externalLinks/externalLink453.xml" ContentType="application/vnd.openxmlformats-officedocument.spreadsheetml.externalLink+xml"/>
  <Override PartName="/xl/externalLinks/externalLink454.xml" ContentType="application/vnd.openxmlformats-officedocument.spreadsheetml.externalLink+xml"/>
  <Override PartName="/xl/externalLinks/externalLink455.xml" ContentType="application/vnd.openxmlformats-officedocument.spreadsheetml.externalLink+xml"/>
  <Override PartName="/xl/externalLinks/externalLink456.xml" ContentType="application/vnd.openxmlformats-officedocument.spreadsheetml.externalLink+xml"/>
  <Override PartName="/xl/externalLinks/externalLink457.xml" ContentType="application/vnd.openxmlformats-officedocument.spreadsheetml.externalLink+xml"/>
  <Override PartName="/xl/externalLinks/externalLink458.xml" ContentType="application/vnd.openxmlformats-officedocument.spreadsheetml.externalLink+xml"/>
  <Override PartName="/xl/externalLinks/externalLink459.xml" ContentType="application/vnd.openxmlformats-officedocument.spreadsheetml.externalLink+xml"/>
  <Override PartName="/xl/externalLinks/externalLink46.xml" ContentType="application/vnd.openxmlformats-officedocument.spreadsheetml.externalLink+xml"/>
  <Override PartName="/xl/externalLinks/externalLink460.xml" ContentType="application/vnd.openxmlformats-officedocument.spreadsheetml.externalLink+xml"/>
  <Override PartName="/xl/externalLinks/externalLink461.xml" ContentType="application/vnd.openxmlformats-officedocument.spreadsheetml.externalLink+xml"/>
  <Override PartName="/xl/externalLinks/externalLink462.xml" ContentType="application/vnd.openxmlformats-officedocument.spreadsheetml.externalLink+xml"/>
  <Override PartName="/xl/externalLinks/externalLink463.xml" ContentType="application/vnd.openxmlformats-officedocument.spreadsheetml.externalLink+xml"/>
  <Override PartName="/xl/externalLinks/externalLink464.xml" ContentType="application/vnd.openxmlformats-officedocument.spreadsheetml.externalLink+xml"/>
  <Override PartName="/xl/externalLinks/externalLink465.xml" ContentType="application/vnd.openxmlformats-officedocument.spreadsheetml.externalLink+xml"/>
  <Override PartName="/xl/externalLinks/externalLink466.xml" ContentType="application/vnd.openxmlformats-officedocument.spreadsheetml.externalLink+xml"/>
  <Override PartName="/xl/externalLinks/externalLink467.xml" ContentType="application/vnd.openxmlformats-officedocument.spreadsheetml.externalLink+xml"/>
  <Override PartName="/xl/externalLinks/externalLink468.xml" ContentType="application/vnd.openxmlformats-officedocument.spreadsheetml.externalLink+xml"/>
  <Override PartName="/xl/externalLinks/externalLink469.xml" ContentType="application/vnd.openxmlformats-officedocument.spreadsheetml.externalLink+xml"/>
  <Override PartName="/xl/externalLinks/externalLink47.xml" ContentType="application/vnd.openxmlformats-officedocument.spreadsheetml.externalLink+xml"/>
  <Override PartName="/xl/externalLinks/externalLink470.xml" ContentType="application/vnd.openxmlformats-officedocument.spreadsheetml.externalLink+xml"/>
  <Override PartName="/xl/externalLinks/externalLink471.xml" ContentType="application/vnd.openxmlformats-officedocument.spreadsheetml.externalLink+xml"/>
  <Override PartName="/xl/externalLinks/externalLink472.xml" ContentType="application/vnd.openxmlformats-officedocument.spreadsheetml.externalLink+xml"/>
  <Override PartName="/xl/externalLinks/externalLink473.xml" ContentType="application/vnd.openxmlformats-officedocument.spreadsheetml.externalLink+xml"/>
  <Override PartName="/xl/externalLinks/externalLink474.xml" ContentType="application/vnd.openxmlformats-officedocument.spreadsheetml.externalLink+xml"/>
  <Override PartName="/xl/externalLinks/externalLink475.xml" ContentType="application/vnd.openxmlformats-officedocument.spreadsheetml.externalLink+xml"/>
  <Override PartName="/xl/externalLinks/externalLink476.xml" ContentType="application/vnd.openxmlformats-officedocument.spreadsheetml.externalLink+xml"/>
  <Override PartName="/xl/externalLinks/externalLink477.xml" ContentType="application/vnd.openxmlformats-officedocument.spreadsheetml.externalLink+xml"/>
  <Override PartName="/xl/externalLinks/externalLink478.xml" ContentType="application/vnd.openxmlformats-officedocument.spreadsheetml.externalLink+xml"/>
  <Override PartName="/xl/externalLinks/externalLink479.xml" ContentType="application/vnd.openxmlformats-officedocument.spreadsheetml.externalLink+xml"/>
  <Override PartName="/xl/externalLinks/externalLink48.xml" ContentType="application/vnd.openxmlformats-officedocument.spreadsheetml.externalLink+xml"/>
  <Override PartName="/xl/externalLinks/externalLink480.xml" ContentType="application/vnd.openxmlformats-officedocument.spreadsheetml.externalLink+xml"/>
  <Override PartName="/xl/externalLinks/externalLink481.xml" ContentType="application/vnd.openxmlformats-officedocument.spreadsheetml.externalLink+xml"/>
  <Override PartName="/xl/externalLinks/externalLink482.xml" ContentType="application/vnd.openxmlformats-officedocument.spreadsheetml.externalLink+xml"/>
  <Override PartName="/xl/externalLinks/externalLink483.xml" ContentType="application/vnd.openxmlformats-officedocument.spreadsheetml.externalLink+xml"/>
  <Override PartName="/xl/externalLinks/externalLink484.xml" ContentType="application/vnd.openxmlformats-officedocument.spreadsheetml.externalLink+xml"/>
  <Override PartName="/xl/externalLinks/externalLink485.xml" ContentType="application/vnd.openxmlformats-officedocument.spreadsheetml.externalLink+xml"/>
  <Override PartName="/xl/externalLinks/externalLink486.xml" ContentType="application/vnd.openxmlformats-officedocument.spreadsheetml.externalLink+xml"/>
  <Override PartName="/xl/externalLinks/externalLink487.xml" ContentType="application/vnd.openxmlformats-officedocument.spreadsheetml.externalLink+xml"/>
  <Override PartName="/xl/externalLinks/externalLink488.xml" ContentType="application/vnd.openxmlformats-officedocument.spreadsheetml.externalLink+xml"/>
  <Override PartName="/xl/externalLinks/externalLink489.xml" ContentType="application/vnd.openxmlformats-officedocument.spreadsheetml.externalLink+xml"/>
  <Override PartName="/xl/externalLinks/externalLink49.xml" ContentType="application/vnd.openxmlformats-officedocument.spreadsheetml.externalLink+xml"/>
  <Override PartName="/xl/externalLinks/externalLink490.xml" ContentType="application/vnd.openxmlformats-officedocument.spreadsheetml.externalLink+xml"/>
  <Override PartName="/xl/externalLinks/externalLink491.xml" ContentType="application/vnd.openxmlformats-officedocument.spreadsheetml.externalLink+xml"/>
  <Override PartName="/xl/externalLinks/externalLink5.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3040" windowHeight="9264" tabRatio="843" firstSheet="6" activeTab="36"/>
  </bookViews>
  <sheets>
    <sheet name="Sheet1" sheetId="1" state="hidden" r:id="rId1"/>
    <sheet name="Sheet2" sheetId="2" state="hidden" r:id="rId2"/>
    <sheet name="Isian" sheetId="22" r:id="rId3"/>
    <sheet name="Tujuan dan Dasar Nilai" sheetId="48" r:id="rId4"/>
    <sheet name="Identifikasi" sheetId="41" r:id="rId5"/>
    <sheet name="BUT_" sheetId="31" r:id="rId6"/>
    <sheet name="IKK" sheetId="30" r:id="rId7"/>
    <sheet name="ILM" sheetId="33" r:id="rId8"/>
    <sheet name="Dapur Basah" sheetId="16" state="hidden" r:id="rId9"/>
    <sheet name="B. Toilet" sheetId="24" state="hidden" r:id="rId10"/>
    <sheet name="Rumah Sederhana Pembnding 1" sheetId="72" state="hidden" r:id="rId11"/>
    <sheet name="Rumah Sederhana Pembnding 2. sd" sheetId="75" state="hidden" r:id="rId12"/>
    <sheet name="Pembanding 3.rmah mnngah" sheetId="69" state="hidden" r:id="rId13"/>
    <sheet name="Pembanding 1.." sheetId="59" r:id="rId14"/>
    <sheet name="Pembanding 2" sheetId="29" r:id="rId15"/>
    <sheet name="Rumah Usaha" sheetId="53" state="hidden" r:id="rId16"/>
    <sheet name="Pasar Ruko" sheetId="57" state="hidden" r:id="rId17"/>
    <sheet name="R. Mewah" sheetId="51" state="hidden" r:id="rId18"/>
    <sheet name="Semi Permanen" sheetId="54" state="hidden" r:id="rId19"/>
    <sheet name="Low Rise Building" sheetId="56" state="hidden" r:id="rId20"/>
    <sheet name="Rumah Sederhana Pembnding 3." sheetId="77" state="hidden" r:id="rId21"/>
    <sheet name="Pembanding 3" sheetId="68" r:id="rId22"/>
    <sheet name="Tanah" sheetId="8" r:id="rId23"/>
    <sheet name="Kantor" sheetId="79" r:id="rId24"/>
    <sheet name="R. Menengah" sheetId="52" state="hidden" r:id="rId25"/>
    <sheet name="Rumah Gudang" sheetId="78" state="hidden" r:id="rId26"/>
    <sheet name="Gudang " sheetId="55" r:id="rId27"/>
    <sheet name="Gudang 1 (Baru)" sheetId="84" state="hidden" r:id="rId28"/>
    <sheet name="Indikasi" sheetId="36" r:id="rId29"/>
    <sheet name="Peta" sheetId="65" r:id="rId30"/>
    <sheet name="Denah Tanah" sheetId="63" r:id="rId31"/>
    <sheet name="Denah Bang" sheetId="64" r:id="rId32"/>
    <sheet name="Denah Bang. Rumah Tinggal" sheetId="83" state="hidden" r:id="rId33"/>
    <sheet name="Denah Bang. Gudang" sheetId="82" state="hidden" r:id="rId34"/>
    <sheet name="Waktu Ekspos" sheetId="37" r:id="rId35"/>
    <sheet name="BIAYA AYDA" sheetId="58" state="hidden" r:id="rId36"/>
    <sheet name="Resume" sheetId="40" r:id="rId37"/>
    <sheet name="Sheet3" sheetId="66" state="hidden" r:id="rId38"/>
    <sheet name="Cvr" sheetId="43" r:id="rId39"/>
    <sheet name="S. Resume" sheetId="61" r:id="rId40"/>
    <sheet name="Lap 1" sheetId="45" r:id="rId41"/>
    <sheet name="Lap. 2" sheetId="46" r:id="rId42"/>
    <sheet name="Lap. 3. Tempat Usaha" sheetId="49" state="hidden" r:id="rId43"/>
    <sheet name="Lap. 3 Gudang" sheetId="71" state="hidden" r:id="rId44"/>
    <sheet name="Lap. 3. Tempat Gudang" sheetId="80" state="hidden" r:id="rId45"/>
    <sheet name="Lap. 3" sheetId="81" r:id="rId46"/>
    <sheet name="Foto Pembanding" sheetId="50" r:id="rId47"/>
    <sheet name="Peta Tanah" sheetId="62" state="hidden" r:id="rId48"/>
    <sheet name="DATA FINALISASI" sheetId="42" state="hidden" r:id="rId49"/>
    <sheet name="Umur" sheetId="38" r:id="rId50"/>
    <sheet name="Sheet6" sheetId="73" state="hidden" r:id="rId51"/>
    <sheet name="Sheet8" sheetId="76" state="hidden" r:id="rId52"/>
    <sheet name="Sheet7" sheetId="74" state="hidden" r:id="rId53"/>
    <sheet name="Sheet4" sheetId="67" state="hidden" r:id="rId54"/>
  </sheets>
  <externalReferences>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 r:id="rId180"/>
    <externalReference r:id="rId181"/>
    <externalReference r:id="rId182"/>
    <externalReference r:id="rId183"/>
    <externalReference r:id="rId184"/>
    <externalReference r:id="rId185"/>
    <externalReference r:id="rId186"/>
    <externalReference r:id="rId187"/>
    <externalReference r:id="rId188"/>
    <externalReference r:id="rId189"/>
    <externalReference r:id="rId190"/>
    <externalReference r:id="rId191"/>
    <externalReference r:id="rId192"/>
    <externalReference r:id="rId193"/>
    <externalReference r:id="rId194"/>
    <externalReference r:id="rId195"/>
    <externalReference r:id="rId196"/>
    <externalReference r:id="rId197"/>
    <externalReference r:id="rId198"/>
    <externalReference r:id="rId199"/>
    <externalReference r:id="rId200"/>
    <externalReference r:id="rId201"/>
    <externalReference r:id="rId202"/>
    <externalReference r:id="rId203"/>
    <externalReference r:id="rId204"/>
    <externalReference r:id="rId205"/>
    <externalReference r:id="rId206"/>
    <externalReference r:id="rId207"/>
    <externalReference r:id="rId208"/>
    <externalReference r:id="rId209"/>
    <externalReference r:id="rId210"/>
    <externalReference r:id="rId211"/>
    <externalReference r:id="rId212"/>
    <externalReference r:id="rId213"/>
    <externalReference r:id="rId214"/>
    <externalReference r:id="rId215"/>
    <externalReference r:id="rId216"/>
    <externalReference r:id="rId217"/>
    <externalReference r:id="rId218"/>
    <externalReference r:id="rId219"/>
    <externalReference r:id="rId220"/>
    <externalReference r:id="rId221"/>
    <externalReference r:id="rId222"/>
    <externalReference r:id="rId223"/>
    <externalReference r:id="rId224"/>
    <externalReference r:id="rId225"/>
    <externalReference r:id="rId226"/>
    <externalReference r:id="rId227"/>
    <externalReference r:id="rId228"/>
    <externalReference r:id="rId229"/>
    <externalReference r:id="rId230"/>
    <externalReference r:id="rId231"/>
    <externalReference r:id="rId232"/>
    <externalReference r:id="rId233"/>
    <externalReference r:id="rId234"/>
    <externalReference r:id="rId235"/>
    <externalReference r:id="rId236"/>
    <externalReference r:id="rId237"/>
    <externalReference r:id="rId238"/>
    <externalReference r:id="rId239"/>
    <externalReference r:id="rId240"/>
    <externalReference r:id="rId241"/>
    <externalReference r:id="rId242"/>
    <externalReference r:id="rId243"/>
    <externalReference r:id="rId244"/>
    <externalReference r:id="rId245"/>
    <externalReference r:id="rId246"/>
    <externalReference r:id="rId247"/>
    <externalReference r:id="rId248"/>
    <externalReference r:id="rId249"/>
    <externalReference r:id="rId250"/>
    <externalReference r:id="rId251"/>
    <externalReference r:id="rId252"/>
    <externalReference r:id="rId253"/>
    <externalReference r:id="rId254"/>
    <externalReference r:id="rId255"/>
    <externalReference r:id="rId256"/>
    <externalReference r:id="rId257"/>
    <externalReference r:id="rId258"/>
    <externalReference r:id="rId259"/>
    <externalReference r:id="rId260"/>
    <externalReference r:id="rId261"/>
    <externalReference r:id="rId262"/>
    <externalReference r:id="rId263"/>
    <externalReference r:id="rId264"/>
    <externalReference r:id="rId265"/>
    <externalReference r:id="rId266"/>
    <externalReference r:id="rId267"/>
    <externalReference r:id="rId268"/>
    <externalReference r:id="rId269"/>
    <externalReference r:id="rId270"/>
    <externalReference r:id="rId271"/>
    <externalReference r:id="rId272"/>
    <externalReference r:id="rId273"/>
    <externalReference r:id="rId274"/>
    <externalReference r:id="rId275"/>
    <externalReference r:id="rId276"/>
    <externalReference r:id="rId277"/>
    <externalReference r:id="rId278"/>
    <externalReference r:id="rId279"/>
    <externalReference r:id="rId280"/>
    <externalReference r:id="rId281"/>
    <externalReference r:id="rId282"/>
    <externalReference r:id="rId283"/>
    <externalReference r:id="rId284"/>
    <externalReference r:id="rId285"/>
    <externalReference r:id="rId286"/>
    <externalReference r:id="rId287"/>
    <externalReference r:id="rId288"/>
    <externalReference r:id="rId289"/>
    <externalReference r:id="rId290"/>
    <externalReference r:id="rId291"/>
    <externalReference r:id="rId292"/>
    <externalReference r:id="rId293"/>
    <externalReference r:id="rId294"/>
    <externalReference r:id="rId295"/>
    <externalReference r:id="rId296"/>
    <externalReference r:id="rId297"/>
    <externalReference r:id="rId298"/>
    <externalReference r:id="rId299"/>
    <externalReference r:id="rId300"/>
    <externalReference r:id="rId301"/>
    <externalReference r:id="rId302"/>
    <externalReference r:id="rId303"/>
    <externalReference r:id="rId304"/>
    <externalReference r:id="rId305"/>
    <externalReference r:id="rId306"/>
    <externalReference r:id="rId307"/>
    <externalReference r:id="rId308"/>
    <externalReference r:id="rId309"/>
    <externalReference r:id="rId310"/>
    <externalReference r:id="rId311"/>
    <externalReference r:id="rId312"/>
    <externalReference r:id="rId313"/>
    <externalReference r:id="rId314"/>
    <externalReference r:id="rId315"/>
    <externalReference r:id="rId316"/>
    <externalReference r:id="rId317"/>
    <externalReference r:id="rId318"/>
    <externalReference r:id="rId319"/>
    <externalReference r:id="rId320"/>
    <externalReference r:id="rId321"/>
    <externalReference r:id="rId322"/>
    <externalReference r:id="rId323"/>
    <externalReference r:id="rId324"/>
    <externalReference r:id="rId325"/>
    <externalReference r:id="rId326"/>
    <externalReference r:id="rId327"/>
    <externalReference r:id="rId328"/>
    <externalReference r:id="rId329"/>
    <externalReference r:id="rId330"/>
    <externalReference r:id="rId331"/>
    <externalReference r:id="rId332"/>
    <externalReference r:id="rId333"/>
    <externalReference r:id="rId334"/>
    <externalReference r:id="rId335"/>
    <externalReference r:id="rId336"/>
    <externalReference r:id="rId337"/>
    <externalReference r:id="rId338"/>
    <externalReference r:id="rId339"/>
    <externalReference r:id="rId340"/>
    <externalReference r:id="rId341"/>
    <externalReference r:id="rId342"/>
    <externalReference r:id="rId343"/>
    <externalReference r:id="rId344"/>
    <externalReference r:id="rId345"/>
    <externalReference r:id="rId346"/>
    <externalReference r:id="rId347"/>
    <externalReference r:id="rId348"/>
    <externalReference r:id="rId349"/>
    <externalReference r:id="rId350"/>
    <externalReference r:id="rId351"/>
    <externalReference r:id="rId352"/>
    <externalReference r:id="rId353"/>
    <externalReference r:id="rId354"/>
    <externalReference r:id="rId355"/>
    <externalReference r:id="rId356"/>
    <externalReference r:id="rId357"/>
    <externalReference r:id="rId358"/>
    <externalReference r:id="rId359"/>
    <externalReference r:id="rId360"/>
    <externalReference r:id="rId361"/>
    <externalReference r:id="rId362"/>
    <externalReference r:id="rId363"/>
    <externalReference r:id="rId364"/>
    <externalReference r:id="rId365"/>
    <externalReference r:id="rId366"/>
    <externalReference r:id="rId367"/>
    <externalReference r:id="rId368"/>
    <externalReference r:id="rId369"/>
    <externalReference r:id="rId370"/>
    <externalReference r:id="rId371"/>
    <externalReference r:id="rId372"/>
    <externalReference r:id="rId373"/>
    <externalReference r:id="rId374"/>
    <externalReference r:id="rId375"/>
    <externalReference r:id="rId376"/>
    <externalReference r:id="rId377"/>
    <externalReference r:id="rId378"/>
    <externalReference r:id="rId379"/>
    <externalReference r:id="rId380"/>
    <externalReference r:id="rId381"/>
    <externalReference r:id="rId382"/>
    <externalReference r:id="rId383"/>
    <externalReference r:id="rId384"/>
    <externalReference r:id="rId385"/>
    <externalReference r:id="rId386"/>
    <externalReference r:id="rId387"/>
    <externalReference r:id="rId388"/>
    <externalReference r:id="rId389"/>
    <externalReference r:id="rId390"/>
    <externalReference r:id="rId391"/>
    <externalReference r:id="rId392"/>
    <externalReference r:id="rId393"/>
    <externalReference r:id="rId394"/>
    <externalReference r:id="rId395"/>
    <externalReference r:id="rId396"/>
    <externalReference r:id="rId397"/>
    <externalReference r:id="rId398"/>
    <externalReference r:id="rId399"/>
    <externalReference r:id="rId400"/>
    <externalReference r:id="rId401"/>
    <externalReference r:id="rId402"/>
    <externalReference r:id="rId403"/>
    <externalReference r:id="rId404"/>
    <externalReference r:id="rId405"/>
    <externalReference r:id="rId406"/>
    <externalReference r:id="rId407"/>
    <externalReference r:id="rId408"/>
    <externalReference r:id="rId409"/>
    <externalReference r:id="rId410"/>
    <externalReference r:id="rId411"/>
    <externalReference r:id="rId412"/>
    <externalReference r:id="rId413"/>
    <externalReference r:id="rId414"/>
    <externalReference r:id="rId415"/>
    <externalReference r:id="rId416"/>
    <externalReference r:id="rId417"/>
    <externalReference r:id="rId418"/>
    <externalReference r:id="rId419"/>
    <externalReference r:id="rId420"/>
    <externalReference r:id="rId421"/>
    <externalReference r:id="rId422"/>
    <externalReference r:id="rId423"/>
    <externalReference r:id="rId424"/>
    <externalReference r:id="rId425"/>
    <externalReference r:id="rId426"/>
    <externalReference r:id="rId427"/>
    <externalReference r:id="rId428"/>
    <externalReference r:id="rId429"/>
    <externalReference r:id="rId430"/>
    <externalReference r:id="rId431"/>
    <externalReference r:id="rId432"/>
    <externalReference r:id="rId433"/>
    <externalReference r:id="rId434"/>
    <externalReference r:id="rId435"/>
    <externalReference r:id="rId436"/>
    <externalReference r:id="rId437"/>
    <externalReference r:id="rId438"/>
    <externalReference r:id="rId439"/>
    <externalReference r:id="rId440"/>
    <externalReference r:id="rId441"/>
    <externalReference r:id="rId442"/>
    <externalReference r:id="rId443"/>
    <externalReference r:id="rId444"/>
    <externalReference r:id="rId445"/>
    <externalReference r:id="rId446"/>
    <externalReference r:id="rId447"/>
    <externalReference r:id="rId448"/>
    <externalReference r:id="rId449"/>
    <externalReference r:id="rId450"/>
    <externalReference r:id="rId451"/>
    <externalReference r:id="rId452"/>
    <externalReference r:id="rId453"/>
    <externalReference r:id="rId454"/>
    <externalReference r:id="rId455"/>
    <externalReference r:id="rId456"/>
    <externalReference r:id="rId457"/>
    <externalReference r:id="rId458"/>
    <externalReference r:id="rId459"/>
    <externalReference r:id="rId460"/>
    <externalReference r:id="rId461"/>
    <externalReference r:id="rId462"/>
    <externalReference r:id="rId463"/>
    <externalReference r:id="rId464"/>
    <externalReference r:id="rId465"/>
    <externalReference r:id="rId466"/>
    <externalReference r:id="rId467"/>
    <externalReference r:id="rId468"/>
    <externalReference r:id="rId469"/>
    <externalReference r:id="rId470"/>
    <externalReference r:id="rId471"/>
    <externalReference r:id="rId472"/>
    <externalReference r:id="rId473"/>
    <externalReference r:id="rId474"/>
    <externalReference r:id="rId475"/>
    <externalReference r:id="rId476"/>
    <externalReference r:id="rId477"/>
    <externalReference r:id="rId478"/>
    <externalReference r:id="rId479"/>
    <externalReference r:id="rId480"/>
    <externalReference r:id="rId481"/>
    <externalReference r:id="rId482"/>
    <externalReference r:id="rId483"/>
    <externalReference r:id="rId484"/>
    <externalReference r:id="rId485"/>
    <externalReference r:id="rId486"/>
    <externalReference r:id="rId487"/>
    <externalReference r:id="rId488"/>
    <externalReference r:id="rId489"/>
    <externalReference r:id="rId490"/>
    <externalReference r:id="rId491"/>
    <externalReference r:id="rId492"/>
    <externalReference r:id="rId493"/>
    <externalReference r:id="rId494"/>
    <externalReference r:id="rId495"/>
    <externalReference r:id="rId496"/>
    <externalReference r:id="rId497"/>
    <externalReference r:id="rId498"/>
    <externalReference r:id="rId499"/>
    <externalReference r:id="rId500"/>
    <externalReference r:id="rId501"/>
    <externalReference r:id="rId502"/>
    <externalReference r:id="rId503"/>
    <externalReference r:id="rId504"/>
    <externalReference r:id="rId505"/>
    <externalReference r:id="rId506"/>
    <externalReference r:id="rId507"/>
    <externalReference r:id="rId508"/>
    <externalReference r:id="rId509"/>
    <externalReference r:id="rId510"/>
    <externalReference r:id="rId511"/>
    <externalReference r:id="rId512"/>
    <externalReference r:id="rId513"/>
    <externalReference r:id="rId514"/>
    <externalReference r:id="rId515"/>
    <externalReference r:id="rId516"/>
    <externalReference r:id="rId517"/>
    <externalReference r:id="rId518"/>
    <externalReference r:id="rId519"/>
    <externalReference r:id="rId520"/>
    <externalReference r:id="rId521"/>
    <externalReference r:id="rId522"/>
    <externalReference r:id="rId523"/>
    <externalReference r:id="rId524"/>
    <externalReference r:id="rId525"/>
    <externalReference r:id="rId526"/>
    <externalReference r:id="rId527"/>
    <externalReference r:id="rId528"/>
    <externalReference r:id="rId529"/>
    <externalReference r:id="rId530"/>
    <externalReference r:id="rId531"/>
    <externalReference r:id="rId532"/>
    <externalReference r:id="rId533"/>
    <externalReference r:id="rId534"/>
    <externalReference r:id="rId535"/>
    <externalReference r:id="rId536"/>
    <externalReference r:id="rId537"/>
    <externalReference r:id="rId538"/>
    <externalReference r:id="rId539"/>
    <externalReference r:id="rId540"/>
    <externalReference r:id="rId541"/>
    <externalReference r:id="rId542"/>
    <externalReference r:id="rId543"/>
    <externalReference r:id="rId544"/>
    <externalReference r:id="rId545"/>
  </externalReferences>
  <definedNames>
    <definedName name="\0" localSheetId="30">[1]Penjumlahan!#REF!</definedName>
    <definedName name="\0" localSheetId="4">[1]Penjumlahan!#REF!</definedName>
    <definedName name="\0" localSheetId="7">[1]Penjumlahan!#REF!</definedName>
    <definedName name="\0" localSheetId="16">[1]Penjumlahan!#REF!</definedName>
    <definedName name="\0" localSheetId="36">[1]Penjumlahan!#REF!</definedName>
    <definedName name="\0" localSheetId="49">[1]Penjumlahan!#REF!</definedName>
    <definedName name="\0" localSheetId="34">[1]Penjumlahan!#REF!</definedName>
    <definedName name="\0">[1]Penjumlahan!#REF!</definedName>
    <definedName name="\1" localSheetId="9">#REF!</definedName>
    <definedName name="\1" localSheetId="5">#REF!</definedName>
    <definedName name="\1" localSheetId="38">#REF!</definedName>
    <definedName name="\1" localSheetId="8">#REF!</definedName>
    <definedName name="\1" localSheetId="30">#REF!</definedName>
    <definedName name="\1" localSheetId="46">#REF!</definedName>
    <definedName name="\1" localSheetId="4">#REF!</definedName>
    <definedName name="\1" localSheetId="6">#REF!</definedName>
    <definedName name="\1" localSheetId="40">#REF!</definedName>
    <definedName name="\1" localSheetId="41">#REF!</definedName>
    <definedName name="\1" localSheetId="45">#REF!</definedName>
    <definedName name="\1" localSheetId="43">#REF!</definedName>
    <definedName name="\1" localSheetId="44">#REF!</definedName>
    <definedName name="\1" localSheetId="42">#REF!</definedName>
    <definedName name="\1" localSheetId="16">#REF!</definedName>
    <definedName name="\1" localSheetId="14">#REF!</definedName>
    <definedName name="\1" localSheetId="12">#REF!</definedName>
    <definedName name="\1" localSheetId="36">#REF!</definedName>
    <definedName name="\1" localSheetId="34">#REF!</definedName>
    <definedName name="\1">#REF!</definedName>
    <definedName name="\2" localSheetId="9">#REF!</definedName>
    <definedName name="\2" localSheetId="5">#REF!</definedName>
    <definedName name="\2" localSheetId="38">#REF!</definedName>
    <definedName name="\2" localSheetId="8">#REF!</definedName>
    <definedName name="\2" localSheetId="30">#REF!</definedName>
    <definedName name="\2" localSheetId="46">#REF!</definedName>
    <definedName name="\2" localSheetId="4">#REF!</definedName>
    <definedName name="\2" localSheetId="6">#REF!</definedName>
    <definedName name="\2" localSheetId="40">#REF!</definedName>
    <definedName name="\2" localSheetId="41">#REF!</definedName>
    <definedName name="\2" localSheetId="45">#REF!</definedName>
    <definedName name="\2" localSheetId="43">#REF!</definedName>
    <definedName name="\2" localSheetId="44">#REF!</definedName>
    <definedName name="\2" localSheetId="42">#REF!</definedName>
    <definedName name="\2" localSheetId="16">#REF!</definedName>
    <definedName name="\2" localSheetId="14">#REF!</definedName>
    <definedName name="\2" localSheetId="12">#REF!</definedName>
    <definedName name="\2" localSheetId="36">#REF!</definedName>
    <definedName name="\2">#REF!</definedName>
    <definedName name="\3" localSheetId="9">#REF!</definedName>
    <definedName name="\3" localSheetId="5">#REF!</definedName>
    <definedName name="\3" localSheetId="38">#REF!</definedName>
    <definedName name="\3" localSheetId="8">#REF!</definedName>
    <definedName name="\3" localSheetId="30">#REF!</definedName>
    <definedName name="\3" localSheetId="46">#REF!</definedName>
    <definedName name="\3" localSheetId="4">#REF!</definedName>
    <definedName name="\3" localSheetId="6">#REF!</definedName>
    <definedName name="\3" localSheetId="40">#REF!</definedName>
    <definedName name="\3" localSheetId="41">#REF!</definedName>
    <definedName name="\3" localSheetId="45">#REF!</definedName>
    <definedName name="\3" localSheetId="43">#REF!</definedName>
    <definedName name="\3" localSheetId="44">#REF!</definedName>
    <definedName name="\3" localSheetId="42">#REF!</definedName>
    <definedName name="\3" localSheetId="16">#REF!</definedName>
    <definedName name="\3" localSheetId="14">#REF!</definedName>
    <definedName name="\3" localSheetId="12">#REF!</definedName>
    <definedName name="\3" localSheetId="36">#REF!</definedName>
    <definedName name="\3">#REF!</definedName>
    <definedName name="\4" localSheetId="9">#REF!</definedName>
    <definedName name="\4" localSheetId="5">#REF!</definedName>
    <definedName name="\4" localSheetId="38">#REF!</definedName>
    <definedName name="\4" localSheetId="8">#REF!</definedName>
    <definedName name="\4" localSheetId="30">#REF!</definedName>
    <definedName name="\4" localSheetId="46">#REF!</definedName>
    <definedName name="\4" localSheetId="4">#REF!</definedName>
    <definedName name="\4" localSheetId="6">#REF!</definedName>
    <definedName name="\4" localSheetId="40">#REF!</definedName>
    <definedName name="\4" localSheetId="41">#REF!</definedName>
    <definedName name="\4" localSheetId="45">#REF!</definedName>
    <definedName name="\4" localSheetId="43">#REF!</definedName>
    <definedName name="\4" localSheetId="44">#REF!</definedName>
    <definedName name="\4" localSheetId="42">#REF!</definedName>
    <definedName name="\4" localSheetId="16">#REF!</definedName>
    <definedName name="\4" localSheetId="14">#REF!</definedName>
    <definedName name="\4" localSheetId="12">#REF!</definedName>
    <definedName name="\4" localSheetId="36">#REF!</definedName>
    <definedName name="\4">#REF!</definedName>
    <definedName name="\5" localSheetId="9">#REF!</definedName>
    <definedName name="\5" localSheetId="5">#REF!</definedName>
    <definedName name="\5" localSheetId="38">#REF!</definedName>
    <definedName name="\5" localSheetId="8">#REF!</definedName>
    <definedName name="\5" localSheetId="30">#REF!</definedName>
    <definedName name="\5" localSheetId="46">#REF!</definedName>
    <definedName name="\5" localSheetId="4">#REF!</definedName>
    <definedName name="\5" localSheetId="6">#REF!</definedName>
    <definedName name="\5" localSheetId="40">#REF!</definedName>
    <definedName name="\5" localSheetId="41">#REF!</definedName>
    <definedName name="\5" localSheetId="45">#REF!</definedName>
    <definedName name="\5" localSheetId="43">#REF!</definedName>
    <definedName name="\5" localSheetId="44">#REF!</definedName>
    <definedName name="\5" localSheetId="42">#REF!</definedName>
    <definedName name="\5" localSheetId="16">#REF!</definedName>
    <definedName name="\5" localSheetId="14">#REF!</definedName>
    <definedName name="\5" localSheetId="12">#REF!</definedName>
    <definedName name="\5" localSheetId="36">#REF!</definedName>
    <definedName name="\5">#REF!</definedName>
    <definedName name="\6" localSheetId="9">#REF!</definedName>
    <definedName name="\6" localSheetId="5">#REF!</definedName>
    <definedName name="\6" localSheetId="38">#REF!</definedName>
    <definedName name="\6" localSheetId="8">#REF!</definedName>
    <definedName name="\6" localSheetId="30">#REF!</definedName>
    <definedName name="\6" localSheetId="46">#REF!</definedName>
    <definedName name="\6" localSheetId="4">#REF!</definedName>
    <definedName name="\6" localSheetId="6">#REF!</definedName>
    <definedName name="\6" localSheetId="40">#REF!</definedName>
    <definedName name="\6" localSheetId="41">#REF!</definedName>
    <definedName name="\6" localSheetId="45">#REF!</definedName>
    <definedName name="\6" localSheetId="43">#REF!</definedName>
    <definedName name="\6" localSheetId="44">#REF!</definedName>
    <definedName name="\6" localSheetId="42">#REF!</definedName>
    <definedName name="\6" localSheetId="16">#REF!</definedName>
    <definedName name="\6" localSheetId="14">#REF!</definedName>
    <definedName name="\6" localSheetId="12">#REF!</definedName>
    <definedName name="\6" localSheetId="36">#REF!</definedName>
    <definedName name="\6">#REF!</definedName>
    <definedName name="\A" localSheetId="9">#REF!</definedName>
    <definedName name="\A" localSheetId="5">#REF!</definedName>
    <definedName name="\A" localSheetId="38">#REF!</definedName>
    <definedName name="\A" localSheetId="8">#REF!</definedName>
    <definedName name="\A" localSheetId="30">#REF!</definedName>
    <definedName name="\A" localSheetId="46">#REF!</definedName>
    <definedName name="\A" localSheetId="4">'[2]bdrl-usg'!#REF!</definedName>
    <definedName name="\A" localSheetId="6">#REF!</definedName>
    <definedName name="\A" localSheetId="7">#REF!</definedName>
    <definedName name="\A" localSheetId="40">#REF!</definedName>
    <definedName name="\A" localSheetId="41">#REF!</definedName>
    <definedName name="\A" localSheetId="45">#REF!</definedName>
    <definedName name="\A" localSheetId="43">#REF!</definedName>
    <definedName name="\A" localSheetId="44">#REF!</definedName>
    <definedName name="\A" localSheetId="42">#REF!</definedName>
    <definedName name="\A" localSheetId="16">#REF!</definedName>
    <definedName name="\A" localSheetId="14">#REF!</definedName>
    <definedName name="\A" localSheetId="12">#REF!</definedName>
    <definedName name="\A" localSheetId="36">#REF!</definedName>
    <definedName name="\A" localSheetId="49">#REF!</definedName>
    <definedName name="\A" localSheetId="34">#REF!</definedName>
    <definedName name="\A">#REF!</definedName>
    <definedName name="\B" localSheetId="9">#REF!</definedName>
    <definedName name="\B" localSheetId="5">#REF!</definedName>
    <definedName name="\B" localSheetId="38">#REF!</definedName>
    <definedName name="\B" localSheetId="8">#REF!</definedName>
    <definedName name="\B" localSheetId="30">#REF!</definedName>
    <definedName name="\B" localSheetId="46">#REF!</definedName>
    <definedName name="\B" localSheetId="4">#REF!</definedName>
    <definedName name="\B" localSheetId="6">#REF!</definedName>
    <definedName name="\B" localSheetId="40">#REF!</definedName>
    <definedName name="\B" localSheetId="41">#REF!</definedName>
    <definedName name="\B" localSheetId="45">#REF!</definedName>
    <definedName name="\B" localSheetId="43">#REF!</definedName>
    <definedName name="\B" localSheetId="44">#REF!</definedName>
    <definedName name="\B" localSheetId="42">#REF!</definedName>
    <definedName name="\B" localSheetId="16">#REF!</definedName>
    <definedName name="\B" localSheetId="14">#REF!</definedName>
    <definedName name="\B" localSheetId="12">#REF!</definedName>
    <definedName name="\B" localSheetId="36">#REF!</definedName>
    <definedName name="\B">#REF!</definedName>
    <definedName name="\C" localSheetId="9">#REF!</definedName>
    <definedName name="\C" localSheetId="5">#REF!</definedName>
    <definedName name="\C" localSheetId="38">#REF!</definedName>
    <definedName name="\C" localSheetId="8">#REF!</definedName>
    <definedName name="\C" localSheetId="30">#REF!</definedName>
    <definedName name="\C" localSheetId="46">#REF!</definedName>
    <definedName name="\C" localSheetId="4">#REF!</definedName>
    <definedName name="\C" localSheetId="6">#REF!</definedName>
    <definedName name="\C" localSheetId="40">#REF!</definedName>
    <definedName name="\C" localSheetId="41">#REF!</definedName>
    <definedName name="\C" localSheetId="45">#REF!</definedName>
    <definedName name="\C" localSheetId="43">#REF!</definedName>
    <definedName name="\C" localSheetId="44">#REF!</definedName>
    <definedName name="\C" localSheetId="42">#REF!</definedName>
    <definedName name="\C" localSheetId="16">#REF!</definedName>
    <definedName name="\C" localSheetId="14">#REF!</definedName>
    <definedName name="\C" localSheetId="12">#REF!</definedName>
    <definedName name="\C" localSheetId="36">#REF!</definedName>
    <definedName name="\C">#REF!</definedName>
    <definedName name="\CC" localSheetId="9">#REF!</definedName>
    <definedName name="\CC" localSheetId="5">#REF!</definedName>
    <definedName name="\CC" localSheetId="38">#REF!</definedName>
    <definedName name="\CC" localSheetId="8">#REF!</definedName>
    <definedName name="\CC" localSheetId="30">#REF!</definedName>
    <definedName name="\CC" localSheetId="46">#REF!</definedName>
    <definedName name="\CC" localSheetId="6">#REF!</definedName>
    <definedName name="\CC" localSheetId="40">#REF!</definedName>
    <definedName name="\CC" localSheetId="41">#REF!</definedName>
    <definedName name="\CC" localSheetId="45">#REF!</definedName>
    <definedName name="\CC" localSheetId="43">#REF!</definedName>
    <definedName name="\CC" localSheetId="44">#REF!</definedName>
    <definedName name="\CC" localSheetId="42">#REF!</definedName>
    <definedName name="\CC" localSheetId="16">#REF!</definedName>
    <definedName name="\CC" localSheetId="14">#REF!</definedName>
    <definedName name="\CC" localSheetId="12">#REF!</definedName>
    <definedName name="\CC" localSheetId="36">#REF!</definedName>
    <definedName name="\CC">#REF!</definedName>
    <definedName name="\D" localSheetId="9">#REF!</definedName>
    <definedName name="\D" localSheetId="5">#REF!</definedName>
    <definedName name="\D" localSheetId="38">#REF!</definedName>
    <definedName name="\D" localSheetId="8">#REF!</definedName>
    <definedName name="\D" localSheetId="30">#REF!</definedName>
    <definedName name="\D" localSheetId="46">#REF!</definedName>
    <definedName name="\D" localSheetId="4">#REF!</definedName>
    <definedName name="\D" localSheetId="6">#REF!</definedName>
    <definedName name="\D" localSheetId="40">#REF!</definedName>
    <definedName name="\D" localSheetId="41">#REF!</definedName>
    <definedName name="\D" localSheetId="45">#REF!</definedName>
    <definedName name="\D" localSheetId="43">#REF!</definedName>
    <definedName name="\D" localSheetId="44">#REF!</definedName>
    <definedName name="\D" localSheetId="42">#REF!</definedName>
    <definedName name="\D" localSheetId="16">#REF!</definedName>
    <definedName name="\D" localSheetId="14">#REF!</definedName>
    <definedName name="\D" localSheetId="12">#REF!</definedName>
    <definedName name="\D" localSheetId="36">#REF!</definedName>
    <definedName name="\D">#REF!</definedName>
    <definedName name="\DD" localSheetId="9">#REF!</definedName>
    <definedName name="\DD" localSheetId="5">#REF!</definedName>
    <definedName name="\DD" localSheetId="38">#REF!</definedName>
    <definedName name="\DD" localSheetId="8">#REF!</definedName>
    <definedName name="\DD" localSheetId="30">#REF!</definedName>
    <definedName name="\DD" localSheetId="46">#REF!</definedName>
    <definedName name="\DD" localSheetId="6">#REF!</definedName>
    <definedName name="\DD" localSheetId="40">#REF!</definedName>
    <definedName name="\DD" localSheetId="41">#REF!</definedName>
    <definedName name="\DD" localSheetId="45">#REF!</definedName>
    <definedName name="\DD" localSheetId="43">#REF!</definedName>
    <definedName name="\DD" localSheetId="44">#REF!</definedName>
    <definedName name="\DD" localSheetId="42">#REF!</definedName>
    <definedName name="\DD" localSheetId="16">#REF!</definedName>
    <definedName name="\DD" localSheetId="14">#REF!</definedName>
    <definedName name="\DD" localSheetId="12">#REF!</definedName>
    <definedName name="\DD" localSheetId="36">#REF!</definedName>
    <definedName name="\DD">#REF!</definedName>
    <definedName name="\E" localSheetId="9">#REF!</definedName>
    <definedName name="\E" localSheetId="5">#REF!</definedName>
    <definedName name="\E" localSheetId="38">#REF!</definedName>
    <definedName name="\E" localSheetId="8">#REF!</definedName>
    <definedName name="\E" localSheetId="30">#REF!</definedName>
    <definedName name="\E" localSheetId="46">#REF!</definedName>
    <definedName name="\E" localSheetId="4">#REF!</definedName>
    <definedName name="\E" localSheetId="6">#REF!</definedName>
    <definedName name="\E" localSheetId="40">#REF!</definedName>
    <definedName name="\E" localSheetId="41">#REF!</definedName>
    <definedName name="\E" localSheetId="45">#REF!</definedName>
    <definedName name="\E" localSheetId="43">#REF!</definedName>
    <definedName name="\E" localSheetId="44">#REF!</definedName>
    <definedName name="\E" localSheetId="42">#REF!</definedName>
    <definedName name="\E" localSheetId="16">#REF!</definedName>
    <definedName name="\E" localSheetId="14">#REF!</definedName>
    <definedName name="\E" localSheetId="12">#REF!</definedName>
    <definedName name="\E" localSheetId="36">#REF!</definedName>
    <definedName name="\E">#REF!</definedName>
    <definedName name="\F" localSheetId="9">#REF!</definedName>
    <definedName name="\F" localSheetId="5">#REF!</definedName>
    <definedName name="\F" localSheetId="38">#REF!</definedName>
    <definedName name="\F" localSheetId="8">#REF!</definedName>
    <definedName name="\F" localSheetId="30">#REF!</definedName>
    <definedName name="\F" localSheetId="46">#REF!</definedName>
    <definedName name="\F" localSheetId="4">#REF!</definedName>
    <definedName name="\F" localSheetId="6">#REF!</definedName>
    <definedName name="\F" localSheetId="40">#REF!</definedName>
    <definedName name="\F" localSheetId="41">#REF!</definedName>
    <definedName name="\F" localSheetId="45">#REF!</definedName>
    <definedName name="\F" localSheetId="43">#REF!</definedName>
    <definedName name="\F" localSheetId="44">#REF!</definedName>
    <definedName name="\F" localSheetId="42">#REF!</definedName>
    <definedName name="\F" localSheetId="16">#REF!</definedName>
    <definedName name="\F" localSheetId="14">#REF!</definedName>
    <definedName name="\F" localSheetId="12">#REF!</definedName>
    <definedName name="\F" localSheetId="36">#REF!</definedName>
    <definedName name="\F">#REF!</definedName>
    <definedName name="\G" localSheetId="9">#REF!</definedName>
    <definedName name="\G" localSheetId="5">#REF!</definedName>
    <definedName name="\G" localSheetId="38">#REF!</definedName>
    <definedName name="\G" localSheetId="8">#REF!</definedName>
    <definedName name="\G" localSheetId="30">#REF!</definedName>
    <definedName name="\G" localSheetId="46">#REF!</definedName>
    <definedName name="\G" localSheetId="4">#REF!</definedName>
    <definedName name="\G" localSheetId="6">#REF!</definedName>
    <definedName name="\G" localSheetId="40">#REF!</definedName>
    <definedName name="\G" localSheetId="41">#REF!</definedName>
    <definedName name="\G" localSheetId="45">#REF!</definedName>
    <definedName name="\G" localSheetId="43">#REF!</definedName>
    <definedName name="\G" localSheetId="44">#REF!</definedName>
    <definedName name="\G" localSheetId="42">#REF!</definedName>
    <definedName name="\G" localSheetId="16">#REF!</definedName>
    <definedName name="\G" localSheetId="14">#REF!</definedName>
    <definedName name="\G" localSheetId="12">#REF!</definedName>
    <definedName name="\G" localSheetId="36">#REF!</definedName>
    <definedName name="\G">#REF!</definedName>
    <definedName name="\H" localSheetId="9">#REF!</definedName>
    <definedName name="\H" localSheetId="5">#REF!</definedName>
    <definedName name="\H" localSheetId="38">#REF!</definedName>
    <definedName name="\H" localSheetId="8">#REF!</definedName>
    <definedName name="\H" localSheetId="30">#REF!</definedName>
    <definedName name="\H" localSheetId="46">#REF!</definedName>
    <definedName name="\H" localSheetId="4">#REF!</definedName>
    <definedName name="\H" localSheetId="6">#REF!</definedName>
    <definedName name="\H" localSheetId="40">#REF!</definedName>
    <definedName name="\H" localSheetId="41">#REF!</definedName>
    <definedName name="\H" localSheetId="45">#REF!</definedName>
    <definedName name="\H" localSheetId="43">#REF!</definedName>
    <definedName name="\H" localSheetId="44">#REF!</definedName>
    <definedName name="\H" localSheetId="42">#REF!</definedName>
    <definedName name="\H" localSheetId="16">#REF!</definedName>
    <definedName name="\H" localSheetId="14">#REF!</definedName>
    <definedName name="\H" localSheetId="12">#REF!</definedName>
    <definedName name="\H" localSheetId="36">#REF!</definedName>
    <definedName name="\H">#REF!</definedName>
    <definedName name="\HRM" localSheetId="9">#REF!</definedName>
    <definedName name="\HRM" localSheetId="5">#REF!</definedName>
    <definedName name="\HRM" localSheetId="38">#REF!</definedName>
    <definedName name="\HRM" localSheetId="8">#REF!</definedName>
    <definedName name="\HRM" localSheetId="30">#REF!</definedName>
    <definedName name="\HRM" localSheetId="46">#REF!</definedName>
    <definedName name="\HRM" localSheetId="6">#REF!</definedName>
    <definedName name="\HRM" localSheetId="40">#REF!</definedName>
    <definedName name="\HRM" localSheetId="41">#REF!</definedName>
    <definedName name="\HRM" localSheetId="45">#REF!</definedName>
    <definedName name="\HRM" localSheetId="43">#REF!</definedName>
    <definedName name="\HRM" localSheetId="44">#REF!</definedName>
    <definedName name="\HRM" localSheetId="42">#REF!</definedName>
    <definedName name="\HRM" localSheetId="16">#REF!</definedName>
    <definedName name="\HRM" localSheetId="14">#REF!</definedName>
    <definedName name="\HRM" localSheetId="12">#REF!</definedName>
    <definedName name="\HRM" localSheetId="36">#REF!</definedName>
    <definedName name="\HRM">#REF!</definedName>
    <definedName name="\I" localSheetId="9">#REF!</definedName>
    <definedName name="\I" localSheetId="5">#REF!</definedName>
    <definedName name="\I" localSheetId="38">#REF!</definedName>
    <definedName name="\I" localSheetId="8">#REF!</definedName>
    <definedName name="\I" localSheetId="30">#REF!</definedName>
    <definedName name="\I" localSheetId="46">#REF!</definedName>
    <definedName name="\I" localSheetId="4">#REF!</definedName>
    <definedName name="\I" localSheetId="6">#REF!</definedName>
    <definedName name="\I" localSheetId="40">#REF!</definedName>
    <definedName name="\I" localSheetId="41">#REF!</definedName>
    <definedName name="\I" localSheetId="45">#REF!</definedName>
    <definedName name="\I" localSheetId="43">#REF!</definedName>
    <definedName name="\I" localSheetId="44">#REF!</definedName>
    <definedName name="\I" localSheetId="42">#REF!</definedName>
    <definedName name="\I" localSheetId="16">#REF!</definedName>
    <definedName name="\I" localSheetId="14">#REF!</definedName>
    <definedName name="\I" localSheetId="12">#REF!</definedName>
    <definedName name="\I" localSheetId="36">#REF!</definedName>
    <definedName name="\I">#REF!</definedName>
    <definedName name="\J" localSheetId="9">#REF!</definedName>
    <definedName name="\J" localSheetId="5">#REF!</definedName>
    <definedName name="\J" localSheetId="38">#REF!</definedName>
    <definedName name="\J" localSheetId="8">#REF!</definedName>
    <definedName name="\J" localSheetId="30">#REF!</definedName>
    <definedName name="\J" localSheetId="46">#REF!</definedName>
    <definedName name="\J" localSheetId="4">#REF!</definedName>
    <definedName name="\J" localSheetId="6">#REF!</definedName>
    <definedName name="\J" localSheetId="40">#REF!</definedName>
    <definedName name="\J" localSheetId="41">#REF!</definedName>
    <definedName name="\J" localSheetId="45">#REF!</definedName>
    <definedName name="\J" localSheetId="43">#REF!</definedName>
    <definedName name="\J" localSheetId="44">#REF!</definedName>
    <definedName name="\J" localSheetId="42">#REF!</definedName>
    <definedName name="\J" localSheetId="16">#REF!</definedName>
    <definedName name="\J" localSheetId="14">#REF!</definedName>
    <definedName name="\J" localSheetId="12">#REF!</definedName>
    <definedName name="\J" localSheetId="36">#REF!</definedName>
    <definedName name="\J">#REF!</definedName>
    <definedName name="\K" localSheetId="9">#REF!</definedName>
    <definedName name="\K" localSheetId="5">#REF!</definedName>
    <definedName name="\K" localSheetId="38">#REF!</definedName>
    <definedName name="\K" localSheetId="8">#REF!</definedName>
    <definedName name="\K" localSheetId="30">#REF!</definedName>
    <definedName name="\K" localSheetId="46">#REF!</definedName>
    <definedName name="\K" localSheetId="4">#REF!</definedName>
    <definedName name="\K" localSheetId="6">#REF!</definedName>
    <definedName name="\K" localSheetId="40">#REF!</definedName>
    <definedName name="\K" localSheetId="41">#REF!</definedName>
    <definedName name="\K" localSheetId="45">#REF!</definedName>
    <definedName name="\K" localSheetId="43">#REF!</definedName>
    <definedName name="\K" localSheetId="44">#REF!</definedName>
    <definedName name="\K" localSheetId="42">#REF!</definedName>
    <definedName name="\K" localSheetId="16">#REF!</definedName>
    <definedName name="\K" localSheetId="14">#REF!</definedName>
    <definedName name="\K" localSheetId="12">#REF!</definedName>
    <definedName name="\K" localSheetId="36">#REF!</definedName>
    <definedName name="\K">#REF!</definedName>
    <definedName name="\L" localSheetId="9">#REF!</definedName>
    <definedName name="\L" localSheetId="5">#REF!</definedName>
    <definedName name="\L" localSheetId="38">#REF!</definedName>
    <definedName name="\L" localSheetId="8">#REF!</definedName>
    <definedName name="\L" localSheetId="30">#REF!</definedName>
    <definedName name="\L" localSheetId="46">#REF!</definedName>
    <definedName name="\L" localSheetId="4">#REF!</definedName>
    <definedName name="\L" localSheetId="6">#REF!</definedName>
    <definedName name="\L" localSheetId="40">#REF!</definedName>
    <definedName name="\L" localSheetId="41">#REF!</definedName>
    <definedName name="\L" localSheetId="45">#REF!</definedName>
    <definedName name="\L" localSheetId="43">#REF!</definedName>
    <definedName name="\L" localSheetId="44">#REF!</definedName>
    <definedName name="\L" localSheetId="42">#REF!</definedName>
    <definedName name="\L" localSheetId="16">#REF!</definedName>
    <definedName name="\L" localSheetId="14">#REF!</definedName>
    <definedName name="\L" localSheetId="12">#REF!</definedName>
    <definedName name="\L" localSheetId="36">#REF!</definedName>
    <definedName name="\L">#REF!</definedName>
    <definedName name="\M" localSheetId="9">#REF!</definedName>
    <definedName name="\M" localSheetId="5">#REF!</definedName>
    <definedName name="\M" localSheetId="38">#REF!</definedName>
    <definedName name="\M" localSheetId="8">#REF!</definedName>
    <definedName name="\M" localSheetId="30">#REF!</definedName>
    <definedName name="\M" localSheetId="46">#REF!</definedName>
    <definedName name="\M" localSheetId="4">#REF!</definedName>
    <definedName name="\M" localSheetId="6">#REF!</definedName>
    <definedName name="\M" localSheetId="40">#REF!</definedName>
    <definedName name="\M" localSheetId="41">#REF!</definedName>
    <definedName name="\M" localSheetId="45">#REF!</definedName>
    <definedName name="\M" localSheetId="43">#REF!</definedName>
    <definedName name="\M" localSheetId="44">#REF!</definedName>
    <definedName name="\M" localSheetId="42">#REF!</definedName>
    <definedName name="\M" localSheetId="16">#REF!</definedName>
    <definedName name="\M" localSheetId="14">#REF!</definedName>
    <definedName name="\M" localSheetId="12">#REF!</definedName>
    <definedName name="\M" localSheetId="36">#REF!</definedName>
    <definedName name="\M">#REF!</definedName>
    <definedName name="\n" localSheetId="9">#REF!</definedName>
    <definedName name="\N" localSheetId="5">#REF!</definedName>
    <definedName name="\n" localSheetId="38">#REF!</definedName>
    <definedName name="\n" localSheetId="8">#REF!</definedName>
    <definedName name="\n" localSheetId="30">#REF!</definedName>
    <definedName name="\n" localSheetId="46">#REF!</definedName>
    <definedName name="\N" localSheetId="6">#REF!</definedName>
    <definedName name="\n" localSheetId="40">#REF!</definedName>
    <definedName name="\n" localSheetId="41">#REF!</definedName>
    <definedName name="\n" localSheetId="45">#REF!</definedName>
    <definedName name="\n" localSheetId="43">#REF!</definedName>
    <definedName name="\n" localSheetId="44">#REF!</definedName>
    <definedName name="\n" localSheetId="42">#REF!</definedName>
    <definedName name="\n" localSheetId="16">#REF!</definedName>
    <definedName name="\N" localSheetId="14">#REF!</definedName>
    <definedName name="\N" localSheetId="12">#REF!</definedName>
    <definedName name="\n" localSheetId="36">#REF!</definedName>
    <definedName name="\n">#REF!</definedName>
    <definedName name="\O" localSheetId="9">#REF!</definedName>
    <definedName name="\O" localSheetId="5">#REF!</definedName>
    <definedName name="\O" localSheetId="38">#REF!</definedName>
    <definedName name="\O" localSheetId="8">#REF!</definedName>
    <definedName name="\O" localSheetId="30">#REF!</definedName>
    <definedName name="\O" localSheetId="46">#REF!</definedName>
    <definedName name="\O" localSheetId="4">#REF!</definedName>
    <definedName name="\O" localSheetId="6">#REF!</definedName>
    <definedName name="\O" localSheetId="40">#REF!</definedName>
    <definedName name="\O" localSheetId="41">#REF!</definedName>
    <definedName name="\O" localSheetId="45">#REF!</definedName>
    <definedName name="\O" localSheetId="43">#REF!</definedName>
    <definedName name="\O" localSheetId="44">#REF!</definedName>
    <definedName name="\O" localSheetId="42">#REF!</definedName>
    <definedName name="\O" localSheetId="16">#REF!</definedName>
    <definedName name="\O" localSheetId="14">#REF!</definedName>
    <definedName name="\O" localSheetId="12">#REF!</definedName>
    <definedName name="\O" localSheetId="36">#REF!</definedName>
    <definedName name="\O">#REF!</definedName>
    <definedName name="\P" localSheetId="9">#REF!</definedName>
    <definedName name="\P" localSheetId="5">#REF!</definedName>
    <definedName name="\P" localSheetId="38">#REF!</definedName>
    <definedName name="\P" localSheetId="8">#REF!</definedName>
    <definedName name="\P" localSheetId="30">#REF!</definedName>
    <definedName name="\P" localSheetId="46">#REF!</definedName>
    <definedName name="\P" localSheetId="4">#REF!</definedName>
    <definedName name="\P" localSheetId="6">#REF!</definedName>
    <definedName name="\P" localSheetId="40">#REF!</definedName>
    <definedName name="\P" localSheetId="41">#REF!</definedName>
    <definedName name="\P" localSheetId="45">#REF!</definedName>
    <definedName name="\P" localSheetId="43">#REF!</definedName>
    <definedName name="\P" localSheetId="44">#REF!</definedName>
    <definedName name="\P" localSheetId="42">#REF!</definedName>
    <definedName name="\P" localSheetId="16">#REF!</definedName>
    <definedName name="\P" localSheetId="14">#REF!</definedName>
    <definedName name="\P" localSheetId="12">#REF!</definedName>
    <definedName name="\P" localSheetId="36">#REF!</definedName>
    <definedName name="\P">#REF!</definedName>
    <definedName name="\Q" localSheetId="9">#REF!</definedName>
    <definedName name="\Q" localSheetId="5">#REF!</definedName>
    <definedName name="\Q" localSheetId="38">#REF!</definedName>
    <definedName name="\Q" localSheetId="8">#REF!</definedName>
    <definedName name="\Q" localSheetId="30">#REF!</definedName>
    <definedName name="\Q" localSheetId="46">#REF!</definedName>
    <definedName name="\Q" localSheetId="4">#REF!</definedName>
    <definedName name="\Q" localSheetId="6">#REF!</definedName>
    <definedName name="\Q" localSheetId="40">#REF!</definedName>
    <definedName name="\Q" localSheetId="41">#REF!</definedName>
    <definedName name="\Q" localSheetId="45">#REF!</definedName>
    <definedName name="\Q" localSheetId="43">#REF!</definedName>
    <definedName name="\Q" localSheetId="44">#REF!</definedName>
    <definedName name="\Q" localSheetId="42">#REF!</definedName>
    <definedName name="\Q" localSheetId="16">#REF!</definedName>
    <definedName name="\Q" localSheetId="14">#REF!</definedName>
    <definedName name="\Q" localSheetId="12">#REF!</definedName>
    <definedName name="\Q" localSheetId="36">#REF!</definedName>
    <definedName name="\Q">#REF!</definedName>
    <definedName name="\R" localSheetId="9">#REF!</definedName>
    <definedName name="\R" localSheetId="5">#REF!</definedName>
    <definedName name="\R" localSheetId="38">#REF!</definedName>
    <definedName name="\R" localSheetId="8">#REF!</definedName>
    <definedName name="\R" localSheetId="30">#REF!</definedName>
    <definedName name="\R" localSheetId="46">#REF!</definedName>
    <definedName name="\R" localSheetId="4">#REF!</definedName>
    <definedName name="\R" localSheetId="6">#REF!</definedName>
    <definedName name="\R" localSheetId="40">#REF!</definedName>
    <definedName name="\R" localSheetId="41">#REF!</definedName>
    <definedName name="\R" localSheetId="45">#REF!</definedName>
    <definedName name="\R" localSheetId="43">#REF!</definedName>
    <definedName name="\R" localSheetId="44">#REF!</definedName>
    <definedName name="\R" localSheetId="42">#REF!</definedName>
    <definedName name="\R" localSheetId="16">#REF!</definedName>
    <definedName name="\R" localSheetId="14">#REF!</definedName>
    <definedName name="\R" localSheetId="12">#REF!</definedName>
    <definedName name="\R" localSheetId="36">#REF!</definedName>
    <definedName name="\R">#REF!</definedName>
    <definedName name="\RM" localSheetId="9">#REF!</definedName>
    <definedName name="\RM" localSheetId="5">#REF!</definedName>
    <definedName name="\RM" localSheetId="38">#REF!</definedName>
    <definedName name="\RM" localSheetId="8">#REF!</definedName>
    <definedName name="\RM" localSheetId="30">#REF!</definedName>
    <definedName name="\RM" localSheetId="46">#REF!</definedName>
    <definedName name="\RM" localSheetId="6">#REF!</definedName>
    <definedName name="\RM" localSheetId="40">#REF!</definedName>
    <definedName name="\RM" localSheetId="41">#REF!</definedName>
    <definedName name="\RM" localSheetId="45">#REF!</definedName>
    <definedName name="\RM" localSheetId="43">#REF!</definedName>
    <definedName name="\RM" localSheetId="44">#REF!</definedName>
    <definedName name="\RM" localSheetId="42">#REF!</definedName>
    <definedName name="\RM" localSheetId="16">#REF!</definedName>
    <definedName name="\RM" localSheetId="14">#REF!</definedName>
    <definedName name="\RM" localSheetId="12">#REF!</definedName>
    <definedName name="\RM" localSheetId="36">#REF!</definedName>
    <definedName name="\RM">#REF!</definedName>
    <definedName name="\S" localSheetId="9">#REF!</definedName>
    <definedName name="\s" localSheetId="5">[3]Olah!#REF!</definedName>
    <definedName name="\S" localSheetId="38">#REF!</definedName>
    <definedName name="\S" localSheetId="8">#REF!</definedName>
    <definedName name="\S" localSheetId="30">#REF!</definedName>
    <definedName name="\S" localSheetId="46">#REF!</definedName>
    <definedName name="\S" localSheetId="4">#REF!</definedName>
    <definedName name="\s" localSheetId="6">[3]Olah!#REF!</definedName>
    <definedName name="\s" localSheetId="7">[3]Olah!#REF!</definedName>
    <definedName name="\S" localSheetId="40">#REF!</definedName>
    <definedName name="\S" localSheetId="41">#REF!</definedName>
    <definedName name="\S" localSheetId="45">#REF!</definedName>
    <definedName name="\S" localSheetId="43">#REF!</definedName>
    <definedName name="\S" localSheetId="44">#REF!</definedName>
    <definedName name="\S" localSheetId="42">#REF!</definedName>
    <definedName name="\S" localSheetId="16">#REF!</definedName>
    <definedName name="\s" localSheetId="14">[3]Olah!#REF!</definedName>
    <definedName name="\s" localSheetId="12">[3]Olah!#REF!</definedName>
    <definedName name="\S" localSheetId="36">#REF!</definedName>
    <definedName name="\s" localSheetId="49">[3]Olah!#REF!</definedName>
    <definedName name="\S" localSheetId="34">#REF!</definedName>
    <definedName name="\S">#REF!</definedName>
    <definedName name="\T" localSheetId="9">#REF!</definedName>
    <definedName name="\T" localSheetId="5">#REF!</definedName>
    <definedName name="\T" localSheetId="38">#REF!</definedName>
    <definedName name="\T" localSheetId="8">#REF!</definedName>
    <definedName name="\T" localSheetId="30">#REF!</definedName>
    <definedName name="\T" localSheetId="46">#REF!</definedName>
    <definedName name="\T" localSheetId="4">#REF!</definedName>
    <definedName name="\T" localSheetId="6">#REF!</definedName>
    <definedName name="\T" localSheetId="40">#REF!</definedName>
    <definedName name="\T" localSheetId="41">#REF!</definedName>
    <definedName name="\T" localSheetId="45">#REF!</definedName>
    <definedName name="\T" localSheetId="43">#REF!</definedName>
    <definedName name="\T" localSheetId="44">#REF!</definedName>
    <definedName name="\T" localSheetId="42">#REF!</definedName>
    <definedName name="\T" localSheetId="16">#REF!</definedName>
    <definedName name="\T" localSheetId="14">#REF!</definedName>
    <definedName name="\T" localSheetId="12">#REF!</definedName>
    <definedName name="\T" localSheetId="36">#REF!</definedName>
    <definedName name="\T" localSheetId="34">#REF!</definedName>
    <definedName name="\T">#REF!</definedName>
    <definedName name="\TKM" localSheetId="9">#REF!</definedName>
    <definedName name="\TKM" localSheetId="5">#REF!</definedName>
    <definedName name="\TKM" localSheetId="38">#REF!</definedName>
    <definedName name="\TKM" localSheetId="8">#REF!</definedName>
    <definedName name="\TKM" localSheetId="30">#REF!</definedName>
    <definedName name="\TKM" localSheetId="46">#REF!</definedName>
    <definedName name="\TKM" localSheetId="6">#REF!</definedName>
    <definedName name="\TKM" localSheetId="40">#REF!</definedName>
    <definedName name="\TKM" localSheetId="41">#REF!</definedName>
    <definedName name="\TKM" localSheetId="45">#REF!</definedName>
    <definedName name="\TKM" localSheetId="43">#REF!</definedName>
    <definedName name="\TKM" localSheetId="44">#REF!</definedName>
    <definedName name="\TKM" localSheetId="42">#REF!</definedName>
    <definedName name="\TKM" localSheetId="16">#REF!</definedName>
    <definedName name="\TKM" localSheetId="14">#REF!</definedName>
    <definedName name="\TKM" localSheetId="12">#REF!</definedName>
    <definedName name="\TKM" localSheetId="36">#REF!</definedName>
    <definedName name="\TKM">#REF!</definedName>
    <definedName name="\TKS" localSheetId="9">#REF!</definedName>
    <definedName name="\TKS" localSheetId="5">#REF!</definedName>
    <definedName name="\TKS" localSheetId="38">#REF!</definedName>
    <definedName name="\TKS" localSheetId="8">#REF!</definedName>
    <definedName name="\TKS" localSheetId="30">#REF!</definedName>
    <definedName name="\TKS" localSheetId="46">#REF!</definedName>
    <definedName name="\TKS" localSheetId="6">#REF!</definedName>
    <definedName name="\TKS" localSheetId="40">#REF!</definedName>
    <definedName name="\TKS" localSheetId="41">#REF!</definedName>
    <definedName name="\TKS" localSheetId="45">#REF!</definedName>
    <definedName name="\TKS" localSheetId="43">#REF!</definedName>
    <definedName name="\TKS" localSheetId="44">#REF!</definedName>
    <definedName name="\TKS" localSheetId="42">#REF!</definedName>
    <definedName name="\TKS" localSheetId="16">#REF!</definedName>
    <definedName name="\TKS" localSheetId="14">#REF!</definedName>
    <definedName name="\TKS" localSheetId="12">#REF!</definedName>
    <definedName name="\TKS" localSheetId="36">#REF!</definedName>
    <definedName name="\TKS">#REF!</definedName>
    <definedName name="\TKU" localSheetId="9">#REF!</definedName>
    <definedName name="\TKU" localSheetId="5">#REF!</definedName>
    <definedName name="\TKU" localSheetId="38">#REF!</definedName>
    <definedName name="\TKU" localSheetId="8">#REF!</definedName>
    <definedName name="\TKU" localSheetId="30">#REF!</definedName>
    <definedName name="\TKU" localSheetId="46">#REF!</definedName>
    <definedName name="\TKU" localSheetId="6">#REF!</definedName>
    <definedName name="\TKU" localSheetId="40">#REF!</definedName>
    <definedName name="\TKU" localSheetId="41">#REF!</definedName>
    <definedName name="\TKU" localSheetId="45">#REF!</definedName>
    <definedName name="\TKU" localSheetId="43">#REF!</definedName>
    <definedName name="\TKU" localSheetId="44">#REF!</definedName>
    <definedName name="\TKU" localSheetId="42">#REF!</definedName>
    <definedName name="\TKU" localSheetId="16">#REF!</definedName>
    <definedName name="\TKU" localSheetId="14">#REF!</definedName>
    <definedName name="\TKU" localSheetId="12">#REF!</definedName>
    <definedName name="\TKU" localSheetId="36">#REF!</definedName>
    <definedName name="\TKU">#REF!</definedName>
    <definedName name="\U" localSheetId="9">#REF!</definedName>
    <definedName name="\U" localSheetId="5">#REF!</definedName>
    <definedName name="\U" localSheetId="38">#REF!</definedName>
    <definedName name="\U" localSheetId="8">#REF!</definedName>
    <definedName name="\U" localSheetId="30">#REF!</definedName>
    <definedName name="\U" localSheetId="46">#REF!</definedName>
    <definedName name="\U" localSheetId="4">#REF!</definedName>
    <definedName name="\U" localSheetId="6">#REF!</definedName>
    <definedName name="\U" localSheetId="40">#REF!</definedName>
    <definedName name="\U" localSheetId="41">#REF!</definedName>
    <definedName name="\U" localSheetId="45">#REF!</definedName>
    <definedName name="\U" localSheetId="43">#REF!</definedName>
    <definedName name="\U" localSheetId="44">#REF!</definedName>
    <definedName name="\U" localSheetId="42">#REF!</definedName>
    <definedName name="\U" localSheetId="16">#REF!</definedName>
    <definedName name="\U" localSheetId="14">#REF!</definedName>
    <definedName name="\U" localSheetId="12">#REF!</definedName>
    <definedName name="\U" localSheetId="36">#REF!</definedName>
    <definedName name="\U">#REF!</definedName>
    <definedName name="\V" localSheetId="9">#REF!</definedName>
    <definedName name="\V" localSheetId="5">#REF!</definedName>
    <definedName name="\V" localSheetId="38">#REF!</definedName>
    <definedName name="\V" localSheetId="8">#REF!</definedName>
    <definedName name="\V" localSheetId="30">#REF!</definedName>
    <definedName name="\V" localSheetId="46">#REF!</definedName>
    <definedName name="\V" localSheetId="4">#REF!</definedName>
    <definedName name="\V" localSheetId="6">#REF!</definedName>
    <definedName name="\V" localSheetId="40">#REF!</definedName>
    <definedName name="\V" localSheetId="41">#REF!</definedName>
    <definedName name="\V" localSheetId="45">#REF!</definedName>
    <definedName name="\V" localSheetId="43">#REF!</definedName>
    <definedName name="\V" localSheetId="44">#REF!</definedName>
    <definedName name="\V" localSheetId="42">#REF!</definedName>
    <definedName name="\V" localSheetId="16">#REF!</definedName>
    <definedName name="\V" localSheetId="14">#REF!</definedName>
    <definedName name="\V" localSheetId="12">#REF!</definedName>
    <definedName name="\V" localSheetId="36">#REF!</definedName>
    <definedName name="\V">#REF!</definedName>
    <definedName name="\w" localSheetId="30">#REF!</definedName>
    <definedName name="\W" localSheetId="4">#REF!</definedName>
    <definedName name="\w" localSheetId="16">#REF!</definedName>
    <definedName name="\w" localSheetId="36">#REF!</definedName>
    <definedName name="\w">#REF!</definedName>
    <definedName name="\X" localSheetId="9">#REF!</definedName>
    <definedName name="\X" localSheetId="5">#REF!</definedName>
    <definedName name="\X" localSheetId="38">#REF!</definedName>
    <definedName name="\X" localSheetId="8">#REF!</definedName>
    <definedName name="\X" localSheetId="30">#REF!</definedName>
    <definedName name="\X" localSheetId="46">#REF!</definedName>
    <definedName name="\X" localSheetId="4">#REF!</definedName>
    <definedName name="\X" localSheetId="6">#REF!</definedName>
    <definedName name="\X" localSheetId="40">#REF!</definedName>
    <definedName name="\X" localSheetId="41">#REF!</definedName>
    <definedName name="\X" localSheetId="45">#REF!</definedName>
    <definedName name="\X" localSheetId="43">#REF!</definedName>
    <definedName name="\X" localSheetId="44">#REF!</definedName>
    <definedName name="\X" localSheetId="42">#REF!</definedName>
    <definedName name="\X" localSheetId="16">#REF!</definedName>
    <definedName name="\X" localSheetId="14">#REF!</definedName>
    <definedName name="\X" localSheetId="12">#REF!</definedName>
    <definedName name="\X" localSheetId="36">#REF!</definedName>
    <definedName name="\X">#REF!</definedName>
    <definedName name="\Y" localSheetId="30">#REF!</definedName>
    <definedName name="\Y" localSheetId="16">#REF!</definedName>
    <definedName name="\Y" localSheetId="36">#REF!</definedName>
    <definedName name="\Y">#REF!</definedName>
    <definedName name="\z" localSheetId="30">[3]Olah!#REF!</definedName>
    <definedName name="\z" localSheetId="4">[3]Olah!#REF!</definedName>
    <definedName name="\z" localSheetId="7">[3]Olah!#REF!</definedName>
    <definedName name="\z" localSheetId="16">[3]Olah!#REF!</definedName>
    <definedName name="\z" localSheetId="36">[3]Olah!#REF!</definedName>
    <definedName name="\z" localSheetId="49">[3]Olah!#REF!</definedName>
    <definedName name="\z" localSheetId="34">[3]Olah!#REF!</definedName>
    <definedName name="\z">[3]Olah!#REF!</definedName>
    <definedName name="______________________AF3">#N/A</definedName>
    <definedName name="______________________AST1" localSheetId="9">#REF!</definedName>
    <definedName name="______________________AST1" localSheetId="38">#REF!</definedName>
    <definedName name="______________________AST1" localSheetId="8">#REF!</definedName>
    <definedName name="______________________AST1" localSheetId="30">#REF!</definedName>
    <definedName name="______________________AST1" localSheetId="46">#REF!</definedName>
    <definedName name="______________________AST1" localSheetId="40">#REF!</definedName>
    <definedName name="______________________AST1" localSheetId="41">#REF!</definedName>
    <definedName name="______________________AST1" localSheetId="45">#REF!</definedName>
    <definedName name="______________________AST1" localSheetId="43">#REF!</definedName>
    <definedName name="______________________AST1" localSheetId="44">#REF!</definedName>
    <definedName name="______________________AST1" localSheetId="42">#REF!</definedName>
    <definedName name="______________________AST1" localSheetId="16">#REF!</definedName>
    <definedName name="______________________AST1" localSheetId="36">#REF!</definedName>
    <definedName name="______________________AST1">#REF!</definedName>
    <definedName name="______________________AST2" localSheetId="9">#REF!</definedName>
    <definedName name="______________________AST2" localSheetId="38">#REF!</definedName>
    <definedName name="______________________AST2" localSheetId="8">#REF!</definedName>
    <definedName name="______________________AST2" localSheetId="30">#REF!</definedName>
    <definedName name="______________________AST2" localSheetId="46">#REF!</definedName>
    <definedName name="______________________AST2" localSheetId="40">#REF!</definedName>
    <definedName name="______________________AST2" localSheetId="41">#REF!</definedName>
    <definedName name="______________________AST2" localSheetId="45">#REF!</definedName>
    <definedName name="______________________AST2" localSheetId="43">#REF!</definedName>
    <definedName name="______________________AST2" localSheetId="44">#REF!</definedName>
    <definedName name="______________________AST2" localSheetId="42">#REF!</definedName>
    <definedName name="______________________AST2" localSheetId="16">#REF!</definedName>
    <definedName name="______________________AST2" localSheetId="36">#REF!</definedName>
    <definedName name="______________________AST2">#REF!</definedName>
    <definedName name="______________________CFL1" localSheetId="9">#REF!</definedName>
    <definedName name="______________________CFL1" localSheetId="38">#REF!</definedName>
    <definedName name="______________________CFL1" localSheetId="8">#REF!</definedName>
    <definedName name="______________________CFL1" localSheetId="30">#REF!</definedName>
    <definedName name="______________________CFL1" localSheetId="46">#REF!</definedName>
    <definedName name="______________________CFL1" localSheetId="40">#REF!</definedName>
    <definedName name="______________________CFL1" localSheetId="41">#REF!</definedName>
    <definedName name="______________________CFL1" localSheetId="45">#REF!</definedName>
    <definedName name="______________________CFL1" localSheetId="43">#REF!</definedName>
    <definedName name="______________________CFL1" localSheetId="44">#REF!</definedName>
    <definedName name="______________________CFL1" localSheetId="42">#REF!</definedName>
    <definedName name="______________________CFL1" localSheetId="16">#REF!</definedName>
    <definedName name="______________________CFL1" localSheetId="36">#REF!</definedName>
    <definedName name="______________________CFL1">#REF!</definedName>
    <definedName name="______________________CFL2" localSheetId="9">#REF!</definedName>
    <definedName name="______________________CFL2" localSheetId="38">#REF!</definedName>
    <definedName name="______________________CFL2" localSheetId="8">#REF!</definedName>
    <definedName name="______________________CFL2" localSheetId="30">#REF!</definedName>
    <definedName name="______________________CFL2" localSheetId="46">#REF!</definedName>
    <definedName name="______________________CFL2" localSheetId="40">#REF!</definedName>
    <definedName name="______________________CFL2" localSheetId="41">#REF!</definedName>
    <definedName name="______________________CFL2" localSheetId="45">#REF!</definedName>
    <definedName name="______________________CFL2" localSheetId="43">#REF!</definedName>
    <definedName name="______________________CFL2" localSheetId="44">#REF!</definedName>
    <definedName name="______________________CFL2" localSheetId="42">#REF!</definedName>
    <definedName name="______________________CFL2" localSheetId="16">#REF!</definedName>
    <definedName name="______________________CFL2" localSheetId="36">#REF!</definedName>
    <definedName name="______________________CFL2">#REF!</definedName>
    <definedName name="______________________FAC1" localSheetId="9">#REF!</definedName>
    <definedName name="______________________FAC1" localSheetId="38">#REF!</definedName>
    <definedName name="______________________FAC1" localSheetId="8">#REF!</definedName>
    <definedName name="______________________FAC1" localSheetId="30">#REF!</definedName>
    <definedName name="______________________FAC1" localSheetId="46">#REF!</definedName>
    <definedName name="______________________FAC1" localSheetId="40">#REF!</definedName>
    <definedName name="______________________FAC1" localSheetId="41">#REF!</definedName>
    <definedName name="______________________FAC1" localSheetId="45">#REF!</definedName>
    <definedName name="______________________FAC1" localSheetId="43">#REF!</definedName>
    <definedName name="______________________FAC1" localSheetId="44">#REF!</definedName>
    <definedName name="______________________FAC1" localSheetId="42">#REF!</definedName>
    <definedName name="______________________FAC1" localSheetId="16">#REF!</definedName>
    <definedName name="______________________FAC1" localSheetId="36">#REF!</definedName>
    <definedName name="______________________FAC1">#REF!</definedName>
    <definedName name="______________________FAC2" localSheetId="9">#REF!</definedName>
    <definedName name="______________________FAC2" localSheetId="38">#REF!</definedName>
    <definedName name="______________________FAC2" localSheetId="8">#REF!</definedName>
    <definedName name="______________________FAC2" localSheetId="30">#REF!</definedName>
    <definedName name="______________________FAC2" localSheetId="46">#REF!</definedName>
    <definedName name="______________________FAC2" localSheetId="40">#REF!</definedName>
    <definedName name="______________________FAC2" localSheetId="41">#REF!</definedName>
    <definedName name="______________________FAC2" localSheetId="45">#REF!</definedName>
    <definedName name="______________________FAC2" localSheetId="43">#REF!</definedName>
    <definedName name="______________________FAC2" localSheetId="44">#REF!</definedName>
    <definedName name="______________________FAC2" localSheetId="42">#REF!</definedName>
    <definedName name="______________________FAC2" localSheetId="16">#REF!</definedName>
    <definedName name="______________________FAC2" localSheetId="36">#REF!</definedName>
    <definedName name="______________________FAC2">#REF!</definedName>
    <definedName name="______________________HDG2" localSheetId="9">#REF!</definedName>
    <definedName name="______________________HDG2" localSheetId="38">#REF!</definedName>
    <definedName name="______________________HDG2" localSheetId="8">#REF!</definedName>
    <definedName name="______________________HDG2" localSheetId="30">#REF!</definedName>
    <definedName name="______________________HDG2" localSheetId="46">#REF!</definedName>
    <definedName name="______________________HDG2" localSheetId="40">#REF!</definedName>
    <definedName name="______________________HDG2" localSheetId="41">#REF!</definedName>
    <definedName name="______________________HDG2" localSheetId="45">#REF!</definedName>
    <definedName name="______________________HDG2" localSheetId="43">#REF!</definedName>
    <definedName name="______________________HDG2" localSheetId="44">#REF!</definedName>
    <definedName name="______________________HDG2" localSheetId="42">#REF!</definedName>
    <definedName name="______________________HDG2" localSheetId="16">#REF!</definedName>
    <definedName name="______________________HDG2" localSheetId="36">#REF!</definedName>
    <definedName name="______________________HDG2">#REF!</definedName>
    <definedName name="______________________Inv2" localSheetId="9">[4]JSiar!#REF!</definedName>
    <definedName name="______________________Inv2" localSheetId="38">[5]JSiar!#REF!</definedName>
    <definedName name="______________________Inv2" localSheetId="8">[4]JSiar!#REF!</definedName>
    <definedName name="______________________Inv2" localSheetId="30">[4]JSiar!#REF!</definedName>
    <definedName name="______________________Inv2" localSheetId="46">[5]JSiar!#REF!</definedName>
    <definedName name="______________________Inv2" localSheetId="2">[5]JSiar!#REF!</definedName>
    <definedName name="______________________Inv2" localSheetId="40">[5]JSiar!#REF!</definedName>
    <definedName name="______________________Inv2" localSheetId="41">[5]JSiar!#REF!</definedName>
    <definedName name="______________________Inv2" localSheetId="45">[5]JSiar!#REF!</definedName>
    <definedName name="______________________Inv2" localSheetId="43">[5]JSiar!#REF!</definedName>
    <definedName name="______________________Inv2" localSheetId="44">[5]JSiar!#REF!</definedName>
    <definedName name="______________________Inv2" localSheetId="42">[5]JSiar!#REF!</definedName>
    <definedName name="______________________Inv2" localSheetId="16">[4]JSiar!#REF!</definedName>
    <definedName name="______________________Inv2" localSheetId="36">[4]JSiar!#REF!</definedName>
    <definedName name="______________________Inv2">[4]JSiar!#REF!</definedName>
    <definedName name="______________________LIA1" localSheetId="9">#REF!</definedName>
    <definedName name="______________________LIA1" localSheetId="38">#REF!</definedName>
    <definedName name="______________________LIA1" localSheetId="8">#REF!</definedName>
    <definedName name="______________________LIA1" localSheetId="30">#REF!</definedName>
    <definedName name="______________________LIA1" localSheetId="46">#REF!</definedName>
    <definedName name="______________________LIA1" localSheetId="40">#REF!</definedName>
    <definedName name="______________________LIA1" localSheetId="41">#REF!</definedName>
    <definedName name="______________________LIA1" localSheetId="45">#REF!</definedName>
    <definedName name="______________________LIA1" localSheetId="43">#REF!</definedName>
    <definedName name="______________________LIA1" localSheetId="44">#REF!</definedName>
    <definedName name="______________________LIA1" localSheetId="42">#REF!</definedName>
    <definedName name="______________________LIA1" localSheetId="16">#REF!</definedName>
    <definedName name="______________________LIA1" localSheetId="36">#REF!</definedName>
    <definedName name="______________________LIA1">#REF!</definedName>
    <definedName name="______________________LIA2" localSheetId="9">#REF!</definedName>
    <definedName name="______________________LIA2" localSheetId="38">#REF!</definedName>
    <definedName name="______________________LIA2" localSheetId="8">#REF!</definedName>
    <definedName name="______________________LIA2" localSheetId="30">#REF!</definedName>
    <definedName name="______________________LIA2" localSheetId="46">#REF!</definedName>
    <definedName name="______________________LIA2" localSheetId="40">#REF!</definedName>
    <definedName name="______________________LIA2" localSheetId="41">#REF!</definedName>
    <definedName name="______________________LIA2" localSheetId="45">#REF!</definedName>
    <definedName name="______________________LIA2" localSheetId="43">#REF!</definedName>
    <definedName name="______________________LIA2" localSheetId="44">#REF!</definedName>
    <definedName name="______________________LIA2" localSheetId="42">#REF!</definedName>
    <definedName name="______________________LIA2" localSheetId="16">#REF!</definedName>
    <definedName name="______________________LIA2" localSheetId="36">#REF!</definedName>
    <definedName name="______________________LIA2">#REF!</definedName>
    <definedName name="_____________________AF3">#N/A</definedName>
    <definedName name="_____________________af4">NA()</definedName>
    <definedName name="_____________________AST1" localSheetId="9">#REF!</definedName>
    <definedName name="_____________________AST1" localSheetId="38">#REF!</definedName>
    <definedName name="_____________________AST1" localSheetId="8">#REF!</definedName>
    <definedName name="_____________________AST1" localSheetId="30">#REF!</definedName>
    <definedName name="_____________________AST1" localSheetId="46">#REF!</definedName>
    <definedName name="_____________________AST1" localSheetId="40">#REF!</definedName>
    <definedName name="_____________________AST1" localSheetId="41">#REF!</definedName>
    <definedName name="_____________________AST1" localSheetId="45">#REF!</definedName>
    <definedName name="_____________________AST1" localSheetId="43">#REF!</definedName>
    <definedName name="_____________________AST1" localSheetId="44">#REF!</definedName>
    <definedName name="_____________________AST1" localSheetId="42">#REF!</definedName>
    <definedName name="_____________________AST1" localSheetId="16">#REF!</definedName>
    <definedName name="_____________________AST1" localSheetId="36">#REF!</definedName>
    <definedName name="_____________________AST1">#REF!</definedName>
    <definedName name="_____________________AST2" localSheetId="9">#REF!</definedName>
    <definedName name="_____________________AST2" localSheetId="38">#REF!</definedName>
    <definedName name="_____________________AST2" localSheetId="8">#REF!</definedName>
    <definedName name="_____________________AST2" localSheetId="30">#REF!</definedName>
    <definedName name="_____________________AST2" localSheetId="46">#REF!</definedName>
    <definedName name="_____________________AST2" localSheetId="40">#REF!</definedName>
    <definedName name="_____________________AST2" localSheetId="41">#REF!</definedName>
    <definedName name="_____________________AST2" localSheetId="45">#REF!</definedName>
    <definedName name="_____________________AST2" localSheetId="43">#REF!</definedName>
    <definedName name="_____________________AST2" localSheetId="44">#REF!</definedName>
    <definedName name="_____________________AST2" localSheetId="42">#REF!</definedName>
    <definedName name="_____________________AST2" localSheetId="16">#REF!</definedName>
    <definedName name="_____________________AST2" localSheetId="36">#REF!</definedName>
    <definedName name="_____________________AST2">#REF!</definedName>
    <definedName name="_____________________CFL1" localSheetId="9">#REF!</definedName>
    <definedName name="_____________________CFL1" localSheetId="38">#REF!</definedName>
    <definedName name="_____________________CFL1" localSheetId="8">#REF!</definedName>
    <definedName name="_____________________CFL1" localSheetId="30">#REF!</definedName>
    <definedName name="_____________________CFL1" localSheetId="46">#REF!</definedName>
    <definedName name="_____________________CFL1" localSheetId="40">#REF!</definedName>
    <definedName name="_____________________CFL1" localSheetId="41">#REF!</definedName>
    <definedName name="_____________________CFL1" localSheetId="45">#REF!</definedName>
    <definedName name="_____________________CFL1" localSheetId="43">#REF!</definedName>
    <definedName name="_____________________CFL1" localSheetId="44">#REF!</definedName>
    <definedName name="_____________________CFL1" localSheetId="42">#REF!</definedName>
    <definedName name="_____________________CFL1" localSheetId="16">#REF!</definedName>
    <definedName name="_____________________CFL1" localSheetId="36">#REF!</definedName>
    <definedName name="_____________________CFL1">#REF!</definedName>
    <definedName name="_____________________CFL2" localSheetId="9">#REF!</definedName>
    <definedName name="_____________________CFL2" localSheetId="38">#REF!</definedName>
    <definedName name="_____________________CFL2" localSheetId="8">#REF!</definedName>
    <definedName name="_____________________CFL2" localSheetId="30">#REF!</definedName>
    <definedName name="_____________________CFL2" localSheetId="46">#REF!</definedName>
    <definedName name="_____________________CFL2" localSheetId="40">#REF!</definedName>
    <definedName name="_____________________CFL2" localSheetId="41">#REF!</definedName>
    <definedName name="_____________________CFL2" localSheetId="45">#REF!</definedName>
    <definedName name="_____________________CFL2" localSheetId="43">#REF!</definedName>
    <definedName name="_____________________CFL2" localSheetId="44">#REF!</definedName>
    <definedName name="_____________________CFL2" localSheetId="42">#REF!</definedName>
    <definedName name="_____________________CFL2" localSheetId="16">#REF!</definedName>
    <definedName name="_____________________CFL2" localSheetId="36">#REF!</definedName>
    <definedName name="_____________________CFL2">#REF!</definedName>
    <definedName name="_____________________ed3">#NAME?+#NAME?</definedName>
    <definedName name="_____________________FAC1" localSheetId="9">#REF!</definedName>
    <definedName name="_____________________FAC1" localSheetId="38">#REF!</definedName>
    <definedName name="_____________________FAC1" localSheetId="8">#REF!</definedName>
    <definedName name="_____________________FAC1" localSheetId="30">#REF!</definedName>
    <definedName name="_____________________FAC1" localSheetId="46">#REF!</definedName>
    <definedName name="_____________________FAC1" localSheetId="40">#REF!</definedName>
    <definedName name="_____________________FAC1" localSheetId="41">#REF!</definedName>
    <definedName name="_____________________FAC1" localSheetId="45">#REF!</definedName>
    <definedName name="_____________________FAC1" localSheetId="43">#REF!</definedName>
    <definedName name="_____________________FAC1" localSheetId="44">#REF!</definedName>
    <definedName name="_____________________FAC1" localSheetId="42">#REF!</definedName>
    <definedName name="_____________________FAC1" localSheetId="16">#REF!</definedName>
    <definedName name="_____________________FAC1" localSheetId="36">#REF!</definedName>
    <definedName name="_____________________FAC1">#REF!</definedName>
    <definedName name="_____________________FAC2" localSheetId="9">#REF!</definedName>
    <definedName name="_____________________FAC2" localSheetId="38">#REF!</definedName>
    <definedName name="_____________________FAC2" localSheetId="8">#REF!</definedName>
    <definedName name="_____________________FAC2" localSheetId="30">#REF!</definedName>
    <definedName name="_____________________FAC2" localSheetId="46">#REF!</definedName>
    <definedName name="_____________________FAC2" localSheetId="40">#REF!</definedName>
    <definedName name="_____________________FAC2" localSheetId="41">#REF!</definedName>
    <definedName name="_____________________FAC2" localSheetId="45">#REF!</definedName>
    <definedName name="_____________________FAC2" localSheetId="43">#REF!</definedName>
    <definedName name="_____________________FAC2" localSheetId="44">#REF!</definedName>
    <definedName name="_____________________FAC2" localSheetId="42">#REF!</definedName>
    <definedName name="_____________________FAC2" localSheetId="16">#REF!</definedName>
    <definedName name="_____________________FAC2" localSheetId="36">#REF!</definedName>
    <definedName name="_____________________FAC2">#REF!</definedName>
    <definedName name="_____________________HDG2" localSheetId="9">#REF!</definedName>
    <definedName name="_____________________HDG2" localSheetId="38">#REF!</definedName>
    <definedName name="_____________________HDG2" localSheetId="8">#REF!</definedName>
    <definedName name="_____________________HDG2" localSheetId="30">#REF!</definedName>
    <definedName name="_____________________HDG2" localSheetId="46">#REF!</definedName>
    <definedName name="_____________________HDG2" localSheetId="40">#REF!</definedName>
    <definedName name="_____________________HDG2" localSheetId="41">#REF!</definedName>
    <definedName name="_____________________HDG2" localSheetId="45">#REF!</definedName>
    <definedName name="_____________________HDG2" localSheetId="43">#REF!</definedName>
    <definedName name="_____________________HDG2" localSheetId="44">#REF!</definedName>
    <definedName name="_____________________HDG2" localSheetId="42">#REF!</definedName>
    <definedName name="_____________________HDG2" localSheetId="16">#REF!</definedName>
    <definedName name="_____________________HDG2" localSheetId="36">#REF!</definedName>
    <definedName name="_____________________HDG2">#REF!</definedName>
    <definedName name="_____________________Inv2" localSheetId="9">[4]JSiar!#REF!</definedName>
    <definedName name="_____________________Inv2" localSheetId="38">[5]JSiar!#REF!</definedName>
    <definedName name="_____________________Inv2" localSheetId="8">[4]JSiar!#REF!</definedName>
    <definedName name="_____________________Inv2" localSheetId="30">[4]JSiar!#REF!</definedName>
    <definedName name="_____________________Inv2" localSheetId="46">[5]JSiar!#REF!</definedName>
    <definedName name="_____________________Inv2" localSheetId="2">[5]JSiar!#REF!</definedName>
    <definedName name="_____________________Inv2" localSheetId="40">[5]JSiar!#REF!</definedName>
    <definedName name="_____________________Inv2" localSheetId="41">[5]JSiar!#REF!</definedName>
    <definedName name="_____________________Inv2" localSheetId="45">[5]JSiar!#REF!</definedName>
    <definedName name="_____________________Inv2" localSheetId="43">[5]JSiar!#REF!</definedName>
    <definedName name="_____________________Inv2" localSheetId="44">[5]JSiar!#REF!</definedName>
    <definedName name="_____________________Inv2" localSheetId="42">[5]JSiar!#REF!</definedName>
    <definedName name="_____________________Inv2" localSheetId="16">[4]JSiar!#REF!</definedName>
    <definedName name="_____________________Inv2" localSheetId="36">[4]JSiar!#REF!</definedName>
    <definedName name="_____________________Inv2">[4]JSiar!#REF!</definedName>
    <definedName name="_____________________LIA1" localSheetId="9">#REF!</definedName>
    <definedName name="_____________________LIA1" localSheetId="38">#REF!</definedName>
    <definedName name="_____________________LIA1" localSheetId="8">#REF!</definedName>
    <definedName name="_____________________LIA1" localSheetId="30">#REF!</definedName>
    <definedName name="_____________________LIA1" localSheetId="46">#REF!</definedName>
    <definedName name="_____________________LIA1" localSheetId="40">#REF!</definedName>
    <definedName name="_____________________LIA1" localSheetId="41">#REF!</definedName>
    <definedName name="_____________________LIA1" localSheetId="45">#REF!</definedName>
    <definedName name="_____________________LIA1" localSheetId="43">#REF!</definedName>
    <definedName name="_____________________LIA1" localSheetId="44">#REF!</definedName>
    <definedName name="_____________________LIA1" localSheetId="42">#REF!</definedName>
    <definedName name="_____________________LIA1" localSheetId="16">#REF!</definedName>
    <definedName name="_____________________LIA1" localSheetId="36">#REF!</definedName>
    <definedName name="_____________________LIA1">#REF!</definedName>
    <definedName name="_____________________LIA2" localSheetId="9">#REF!</definedName>
    <definedName name="_____________________LIA2" localSheetId="38">#REF!</definedName>
    <definedName name="_____________________LIA2" localSheetId="8">#REF!</definedName>
    <definedName name="_____________________LIA2" localSheetId="30">#REF!</definedName>
    <definedName name="_____________________LIA2" localSheetId="46">#REF!</definedName>
    <definedName name="_____________________LIA2" localSheetId="40">#REF!</definedName>
    <definedName name="_____________________LIA2" localSheetId="41">#REF!</definedName>
    <definedName name="_____________________LIA2" localSheetId="45">#REF!</definedName>
    <definedName name="_____________________LIA2" localSheetId="43">#REF!</definedName>
    <definedName name="_____________________LIA2" localSheetId="44">#REF!</definedName>
    <definedName name="_____________________LIA2" localSheetId="42">#REF!</definedName>
    <definedName name="_____________________LIA2" localSheetId="16">#REF!</definedName>
    <definedName name="_____________________LIA2" localSheetId="36">#REF!</definedName>
    <definedName name="_____________________LIA2">#REF!</definedName>
    <definedName name="_____________________qwe1">NA()</definedName>
    <definedName name="_____________________z2">NA()</definedName>
    <definedName name="____________________AF3">#N/A</definedName>
    <definedName name="____________________af4">NA()</definedName>
    <definedName name="____________________AST1" localSheetId="9">#REF!</definedName>
    <definedName name="____________________AST1" localSheetId="38">#REF!</definedName>
    <definedName name="____________________AST1" localSheetId="8">#REF!</definedName>
    <definedName name="____________________AST1" localSheetId="30">#REF!</definedName>
    <definedName name="____________________AST1" localSheetId="46">#REF!</definedName>
    <definedName name="____________________AST1" localSheetId="40">#REF!</definedName>
    <definedName name="____________________AST1" localSheetId="41">#REF!</definedName>
    <definedName name="____________________AST1" localSheetId="45">#REF!</definedName>
    <definedName name="____________________AST1" localSheetId="43">#REF!</definedName>
    <definedName name="____________________AST1" localSheetId="44">#REF!</definedName>
    <definedName name="____________________AST1" localSheetId="42">#REF!</definedName>
    <definedName name="____________________AST1" localSheetId="16">#REF!</definedName>
    <definedName name="____________________AST1" localSheetId="36">#REF!</definedName>
    <definedName name="____________________AST1">#REF!</definedName>
    <definedName name="____________________AST2" localSheetId="9">#REF!</definedName>
    <definedName name="____________________AST2" localSheetId="38">#REF!</definedName>
    <definedName name="____________________AST2" localSheetId="8">#REF!</definedName>
    <definedName name="____________________AST2" localSheetId="30">#REF!</definedName>
    <definedName name="____________________AST2" localSheetId="46">#REF!</definedName>
    <definedName name="____________________AST2" localSheetId="40">#REF!</definedName>
    <definedName name="____________________AST2" localSheetId="41">#REF!</definedName>
    <definedName name="____________________AST2" localSheetId="45">#REF!</definedName>
    <definedName name="____________________AST2" localSheetId="43">#REF!</definedName>
    <definedName name="____________________AST2" localSheetId="44">#REF!</definedName>
    <definedName name="____________________AST2" localSheetId="42">#REF!</definedName>
    <definedName name="____________________AST2" localSheetId="16">#REF!</definedName>
    <definedName name="____________________AST2" localSheetId="36">#REF!</definedName>
    <definedName name="____________________AST2">#REF!</definedName>
    <definedName name="____________________CFL1" localSheetId="9">#REF!</definedName>
    <definedName name="____________________CFL1" localSheetId="38">#REF!</definedName>
    <definedName name="____________________CFL1" localSheetId="8">#REF!</definedName>
    <definedName name="____________________CFL1" localSheetId="30">#REF!</definedName>
    <definedName name="____________________CFL1" localSheetId="46">#REF!</definedName>
    <definedName name="____________________CFL1" localSheetId="40">#REF!</definedName>
    <definedName name="____________________CFL1" localSheetId="41">#REF!</definedName>
    <definedName name="____________________CFL1" localSheetId="45">#REF!</definedName>
    <definedName name="____________________CFL1" localSheetId="43">#REF!</definedName>
    <definedName name="____________________CFL1" localSheetId="44">#REF!</definedName>
    <definedName name="____________________CFL1" localSheetId="42">#REF!</definedName>
    <definedName name="____________________CFL1" localSheetId="16">#REF!</definedName>
    <definedName name="____________________CFL1" localSheetId="36">#REF!</definedName>
    <definedName name="____________________CFL1">#REF!</definedName>
    <definedName name="____________________CFL2" localSheetId="9">#REF!</definedName>
    <definedName name="____________________CFL2" localSheetId="38">#REF!</definedName>
    <definedName name="____________________CFL2" localSheetId="8">#REF!</definedName>
    <definedName name="____________________CFL2" localSheetId="30">#REF!</definedName>
    <definedName name="____________________CFL2" localSheetId="46">#REF!</definedName>
    <definedName name="____________________CFL2" localSheetId="40">#REF!</definedName>
    <definedName name="____________________CFL2" localSheetId="41">#REF!</definedName>
    <definedName name="____________________CFL2" localSheetId="45">#REF!</definedName>
    <definedName name="____________________CFL2" localSheetId="43">#REF!</definedName>
    <definedName name="____________________CFL2" localSheetId="44">#REF!</definedName>
    <definedName name="____________________CFL2" localSheetId="42">#REF!</definedName>
    <definedName name="____________________CFL2" localSheetId="16">#REF!</definedName>
    <definedName name="____________________CFL2" localSheetId="36">#REF!</definedName>
    <definedName name="____________________CFL2">#REF!</definedName>
    <definedName name="____________________ed3">#NAME?+#NAME?</definedName>
    <definedName name="____________________FAC1" localSheetId="9">#REF!</definedName>
    <definedName name="____________________FAC1" localSheetId="38">#REF!</definedName>
    <definedName name="____________________FAC1" localSheetId="8">#REF!</definedName>
    <definedName name="____________________FAC1" localSheetId="30">#REF!</definedName>
    <definedName name="____________________FAC1" localSheetId="46">#REF!</definedName>
    <definedName name="____________________FAC1" localSheetId="40">#REF!</definedName>
    <definedName name="____________________FAC1" localSheetId="41">#REF!</definedName>
    <definedName name="____________________FAC1" localSheetId="45">#REF!</definedName>
    <definedName name="____________________FAC1" localSheetId="43">#REF!</definedName>
    <definedName name="____________________FAC1" localSheetId="44">#REF!</definedName>
    <definedName name="____________________FAC1" localSheetId="42">#REF!</definedName>
    <definedName name="____________________FAC1" localSheetId="16">#REF!</definedName>
    <definedName name="____________________FAC1" localSheetId="36">#REF!</definedName>
    <definedName name="____________________FAC1">#REF!</definedName>
    <definedName name="____________________FAC2" localSheetId="9">#REF!</definedName>
    <definedName name="____________________FAC2" localSheetId="38">#REF!</definedName>
    <definedName name="____________________FAC2" localSheetId="8">#REF!</definedName>
    <definedName name="____________________FAC2" localSheetId="30">#REF!</definedName>
    <definedName name="____________________FAC2" localSheetId="46">#REF!</definedName>
    <definedName name="____________________FAC2" localSheetId="40">#REF!</definedName>
    <definedName name="____________________FAC2" localSheetId="41">#REF!</definedName>
    <definedName name="____________________FAC2" localSheetId="45">#REF!</definedName>
    <definedName name="____________________FAC2" localSheetId="43">#REF!</definedName>
    <definedName name="____________________FAC2" localSheetId="44">#REF!</definedName>
    <definedName name="____________________FAC2" localSheetId="42">#REF!</definedName>
    <definedName name="____________________FAC2" localSheetId="16">#REF!</definedName>
    <definedName name="____________________FAC2" localSheetId="36">#REF!</definedName>
    <definedName name="____________________FAC2">#REF!</definedName>
    <definedName name="____________________HDG2" localSheetId="9">#REF!</definedName>
    <definedName name="____________________HDG2" localSheetId="38">#REF!</definedName>
    <definedName name="____________________HDG2" localSheetId="8">#REF!</definedName>
    <definedName name="____________________HDG2" localSheetId="30">#REF!</definedName>
    <definedName name="____________________HDG2" localSheetId="46">#REF!</definedName>
    <definedName name="____________________HDG2" localSheetId="40">#REF!</definedName>
    <definedName name="____________________HDG2" localSheetId="41">#REF!</definedName>
    <definedName name="____________________HDG2" localSheetId="45">#REF!</definedName>
    <definedName name="____________________HDG2" localSheetId="43">#REF!</definedName>
    <definedName name="____________________HDG2" localSheetId="44">#REF!</definedName>
    <definedName name="____________________HDG2" localSheetId="42">#REF!</definedName>
    <definedName name="____________________HDG2" localSheetId="16">#REF!</definedName>
    <definedName name="____________________HDG2" localSheetId="36">#REF!</definedName>
    <definedName name="____________________HDG2">#REF!</definedName>
    <definedName name="____________________Inv2" localSheetId="9">[4]JSiar!#REF!</definedName>
    <definedName name="____________________Inv2" localSheetId="38">[5]JSiar!#REF!</definedName>
    <definedName name="____________________Inv2" localSheetId="8">[4]JSiar!#REF!</definedName>
    <definedName name="____________________Inv2" localSheetId="30">[4]JSiar!#REF!</definedName>
    <definedName name="____________________Inv2" localSheetId="46">[5]JSiar!#REF!</definedName>
    <definedName name="____________________Inv2" localSheetId="2">[5]JSiar!#REF!</definedName>
    <definedName name="____________________Inv2" localSheetId="40">[5]JSiar!#REF!</definedName>
    <definedName name="____________________Inv2" localSheetId="41">[5]JSiar!#REF!</definedName>
    <definedName name="____________________Inv2" localSheetId="45">[5]JSiar!#REF!</definedName>
    <definedName name="____________________Inv2" localSheetId="43">[5]JSiar!#REF!</definedName>
    <definedName name="____________________Inv2" localSheetId="44">[5]JSiar!#REF!</definedName>
    <definedName name="____________________Inv2" localSheetId="42">[5]JSiar!#REF!</definedName>
    <definedName name="____________________Inv2" localSheetId="16">[4]JSiar!#REF!</definedName>
    <definedName name="____________________Inv2" localSheetId="36">[4]JSiar!#REF!</definedName>
    <definedName name="____________________Inv2">[4]JSiar!#REF!</definedName>
    <definedName name="____________________LIA1" localSheetId="9">#REF!</definedName>
    <definedName name="____________________LIA1" localSheetId="38">#REF!</definedName>
    <definedName name="____________________LIA1" localSheetId="8">#REF!</definedName>
    <definedName name="____________________LIA1" localSheetId="30">#REF!</definedName>
    <definedName name="____________________LIA1" localSheetId="46">#REF!</definedName>
    <definedName name="____________________LIA1" localSheetId="40">#REF!</definedName>
    <definedName name="____________________LIA1" localSheetId="41">#REF!</definedName>
    <definedName name="____________________LIA1" localSheetId="45">#REF!</definedName>
    <definedName name="____________________LIA1" localSheetId="43">#REF!</definedName>
    <definedName name="____________________LIA1" localSheetId="44">#REF!</definedName>
    <definedName name="____________________LIA1" localSheetId="42">#REF!</definedName>
    <definedName name="____________________LIA1" localSheetId="16">#REF!</definedName>
    <definedName name="____________________LIA1" localSheetId="36">#REF!</definedName>
    <definedName name="____________________LIA1">#REF!</definedName>
    <definedName name="____________________LIA2" localSheetId="9">#REF!</definedName>
    <definedName name="____________________LIA2" localSheetId="38">#REF!</definedName>
    <definedName name="____________________LIA2" localSheetId="8">#REF!</definedName>
    <definedName name="____________________LIA2" localSheetId="30">#REF!</definedName>
    <definedName name="____________________LIA2" localSheetId="46">#REF!</definedName>
    <definedName name="____________________LIA2" localSheetId="40">#REF!</definedName>
    <definedName name="____________________LIA2" localSheetId="41">#REF!</definedName>
    <definedName name="____________________LIA2" localSheetId="45">#REF!</definedName>
    <definedName name="____________________LIA2" localSheetId="43">#REF!</definedName>
    <definedName name="____________________LIA2" localSheetId="44">#REF!</definedName>
    <definedName name="____________________LIA2" localSheetId="42">#REF!</definedName>
    <definedName name="____________________LIA2" localSheetId="16">#REF!</definedName>
    <definedName name="____________________LIA2" localSheetId="36">#REF!</definedName>
    <definedName name="____________________LIA2">#REF!</definedName>
    <definedName name="____________________qwe1">NA()</definedName>
    <definedName name="____________________z2">NA()</definedName>
    <definedName name="___________________AF3">#N/A</definedName>
    <definedName name="___________________af4">NA()</definedName>
    <definedName name="___________________AST1" localSheetId="9">#REF!</definedName>
    <definedName name="___________________AST1" localSheetId="38">#REF!</definedName>
    <definedName name="___________________AST1" localSheetId="8">#REF!</definedName>
    <definedName name="___________________AST1" localSheetId="30">#REF!</definedName>
    <definedName name="___________________AST1" localSheetId="46">#REF!</definedName>
    <definedName name="___________________AST1" localSheetId="40">#REF!</definedName>
    <definedName name="___________________AST1" localSheetId="41">#REF!</definedName>
    <definedName name="___________________AST1" localSheetId="45">#REF!</definedName>
    <definedName name="___________________AST1" localSheetId="43">#REF!</definedName>
    <definedName name="___________________AST1" localSheetId="44">#REF!</definedName>
    <definedName name="___________________AST1" localSheetId="42">#REF!</definedName>
    <definedName name="___________________AST1" localSheetId="16">#REF!</definedName>
    <definedName name="___________________AST1" localSheetId="36">#REF!</definedName>
    <definedName name="___________________AST1">#REF!</definedName>
    <definedName name="___________________AST2" localSheetId="9">#REF!</definedName>
    <definedName name="___________________AST2" localSheetId="38">#REF!</definedName>
    <definedName name="___________________AST2" localSheetId="8">#REF!</definedName>
    <definedName name="___________________AST2" localSheetId="30">#REF!</definedName>
    <definedName name="___________________AST2" localSheetId="46">#REF!</definedName>
    <definedName name="___________________AST2" localSheetId="40">#REF!</definedName>
    <definedName name="___________________AST2" localSheetId="41">#REF!</definedName>
    <definedName name="___________________AST2" localSheetId="45">#REF!</definedName>
    <definedName name="___________________AST2" localSheetId="43">#REF!</definedName>
    <definedName name="___________________AST2" localSheetId="44">#REF!</definedName>
    <definedName name="___________________AST2" localSheetId="42">#REF!</definedName>
    <definedName name="___________________AST2" localSheetId="16">#REF!</definedName>
    <definedName name="___________________AST2" localSheetId="36">#REF!</definedName>
    <definedName name="___________________AST2">#REF!</definedName>
    <definedName name="___________________CFL1" localSheetId="9">#REF!</definedName>
    <definedName name="___________________CFL1" localSheetId="38">#REF!</definedName>
    <definedName name="___________________CFL1" localSheetId="8">#REF!</definedName>
    <definedName name="___________________CFL1" localSheetId="30">#REF!</definedName>
    <definedName name="___________________CFL1" localSheetId="46">#REF!</definedName>
    <definedName name="___________________CFL1" localSheetId="40">#REF!</definedName>
    <definedName name="___________________CFL1" localSheetId="41">#REF!</definedName>
    <definedName name="___________________CFL1" localSheetId="45">#REF!</definedName>
    <definedName name="___________________CFL1" localSheetId="43">#REF!</definedName>
    <definedName name="___________________CFL1" localSheetId="44">#REF!</definedName>
    <definedName name="___________________CFL1" localSheetId="42">#REF!</definedName>
    <definedName name="___________________CFL1" localSheetId="16">#REF!</definedName>
    <definedName name="___________________CFL1" localSheetId="36">#REF!</definedName>
    <definedName name="___________________CFL1">#REF!</definedName>
    <definedName name="___________________CFL2" localSheetId="9">#REF!</definedName>
    <definedName name="___________________CFL2" localSheetId="38">#REF!</definedName>
    <definedName name="___________________CFL2" localSheetId="8">#REF!</definedName>
    <definedName name="___________________CFL2" localSheetId="30">#REF!</definedName>
    <definedName name="___________________CFL2" localSheetId="46">#REF!</definedName>
    <definedName name="___________________CFL2" localSheetId="40">#REF!</definedName>
    <definedName name="___________________CFL2" localSheetId="41">#REF!</definedName>
    <definedName name="___________________CFL2" localSheetId="45">#REF!</definedName>
    <definedName name="___________________CFL2" localSheetId="43">#REF!</definedName>
    <definedName name="___________________CFL2" localSheetId="44">#REF!</definedName>
    <definedName name="___________________CFL2" localSheetId="42">#REF!</definedName>
    <definedName name="___________________CFL2" localSheetId="16">#REF!</definedName>
    <definedName name="___________________CFL2" localSheetId="36">#REF!</definedName>
    <definedName name="___________________CFL2">#REF!</definedName>
    <definedName name="___________________ed3">#NAME?+#NAME?</definedName>
    <definedName name="___________________FAC1" localSheetId="9">#REF!</definedName>
    <definedName name="___________________FAC1" localSheetId="38">#REF!</definedName>
    <definedName name="___________________FAC1" localSheetId="8">#REF!</definedName>
    <definedName name="___________________FAC1" localSheetId="30">#REF!</definedName>
    <definedName name="___________________FAC1" localSheetId="46">#REF!</definedName>
    <definedName name="___________________FAC1" localSheetId="40">#REF!</definedName>
    <definedName name="___________________FAC1" localSheetId="41">#REF!</definedName>
    <definedName name="___________________FAC1" localSheetId="45">#REF!</definedName>
    <definedName name="___________________FAC1" localSheetId="43">#REF!</definedName>
    <definedName name="___________________FAC1" localSheetId="44">#REF!</definedName>
    <definedName name="___________________FAC1" localSheetId="42">#REF!</definedName>
    <definedName name="___________________FAC1" localSheetId="16">#REF!</definedName>
    <definedName name="___________________FAC1" localSheetId="36">#REF!</definedName>
    <definedName name="___________________FAC1">#REF!</definedName>
    <definedName name="___________________FAC2" localSheetId="9">#REF!</definedName>
    <definedName name="___________________FAC2" localSheetId="38">#REF!</definedName>
    <definedName name="___________________FAC2" localSheetId="8">#REF!</definedName>
    <definedName name="___________________FAC2" localSheetId="30">#REF!</definedName>
    <definedName name="___________________FAC2" localSheetId="46">#REF!</definedName>
    <definedName name="___________________FAC2" localSheetId="40">#REF!</definedName>
    <definedName name="___________________FAC2" localSheetId="41">#REF!</definedName>
    <definedName name="___________________FAC2" localSheetId="45">#REF!</definedName>
    <definedName name="___________________FAC2" localSheetId="43">#REF!</definedName>
    <definedName name="___________________FAC2" localSheetId="44">#REF!</definedName>
    <definedName name="___________________FAC2" localSheetId="42">#REF!</definedName>
    <definedName name="___________________FAC2" localSheetId="16">#REF!</definedName>
    <definedName name="___________________FAC2" localSheetId="36">#REF!</definedName>
    <definedName name="___________________FAC2">#REF!</definedName>
    <definedName name="___________________HDG2" localSheetId="9">#REF!</definedName>
    <definedName name="___________________HDG2" localSheetId="38">#REF!</definedName>
    <definedName name="___________________HDG2" localSheetId="8">#REF!</definedName>
    <definedName name="___________________HDG2" localSheetId="30">#REF!</definedName>
    <definedName name="___________________HDG2" localSheetId="46">#REF!</definedName>
    <definedName name="___________________HDG2" localSheetId="40">#REF!</definedName>
    <definedName name="___________________HDG2" localSheetId="41">#REF!</definedName>
    <definedName name="___________________HDG2" localSheetId="45">#REF!</definedName>
    <definedName name="___________________HDG2" localSheetId="43">#REF!</definedName>
    <definedName name="___________________HDG2" localSheetId="44">#REF!</definedName>
    <definedName name="___________________HDG2" localSheetId="42">#REF!</definedName>
    <definedName name="___________________HDG2" localSheetId="16">#REF!</definedName>
    <definedName name="___________________HDG2" localSheetId="36">#REF!</definedName>
    <definedName name="___________________HDG2">#REF!</definedName>
    <definedName name="___________________Inv2" localSheetId="9">[6]JSiar!#REF!</definedName>
    <definedName name="___________________Inv2" localSheetId="38">[6]JSiar!#REF!</definedName>
    <definedName name="___________________Inv2" localSheetId="8">[6]JSiar!#REF!</definedName>
    <definedName name="___________________Inv2" localSheetId="46">[6]JSiar!#REF!</definedName>
    <definedName name="___________________Inv2" localSheetId="40">[6]JSiar!#REF!</definedName>
    <definedName name="___________________Inv2" localSheetId="41">[6]JSiar!#REF!</definedName>
    <definedName name="___________________Inv2" localSheetId="45">[6]JSiar!#REF!</definedName>
    <definedName name="___________________Inv2" localSheetId="43">[6]JSiar!#REF!</definedName>
    <definedName name="___________________Inv2" localSheetId="44">[6]JSiar!#REF!</definedName>
    <definedName name="___________________Inv2" localSheetId="42">[6]JSiar!#REF!</definedName>
    <definedName name="___________________Inv2" localSheetId="16">[6]JSiar!#REF!</definedName>
    <definedName name="___________________Inv2" localSheetId="36">[6]JSiar!#REF!</definedName>
    <definedName name="___________________Inv2">[6]JSiar!#REF!</definedName>
    <definedName name="___________________KEY001" localSheetId="4" hidden="1">[7]LOADDAT!#REF!</definedName>
    <definedName name="___________________KEY001" localSheetId="7" hidden="1">[7]LOADDAT!#REF!</definedName>
    <definedName name="___________________KEY001" localSheetId="23" hidden="1">[7]LOADDAT!#REF!</definedName>
    <definedName name="___________________KEY001" localSheetId="19" hidden="1">[7]LOADDAT!#REF!</definedName>
    <definedName name="___________________KEY001" localSheetId="16" hidden="1">[7]LOADDAT!#REF!</definedName>
    <definedName name="___________________KEY001" localSheetId="21" hidden="1">[7]LOADDAT!#REF!</definedName>
    <definedName name="___________________KEY001" localSheetId="36" hidden="1">[7]LOADDAT!#REF!</definedName>
    <definedName name="___________________KEY001" localSheetId="25" hidden="1">[7]LOADDAT!#REF!</definedName>
    <definedName name="___________________KEY001" localSheetId="10" hidden="1">[7]LOADDAT!#REF!</definedName>
    <definedName name="___________________KEY001" localSheetId="11" hidden="1">[7]LOADDAT!#REF!</definedName>
    <definedName name="___________________KEY001" localSheetId="20" hidden="1">[7]LOADDAT!#REF!</definedName>
    <definedName name="___________________KEY001" localSheetId="15" hidden="1">[7]LOADDAT!#REF!</definedName>
    <definedName name="___________________KEY001" localSheetId="49" hidden="1">[7]LOADDAT!#REF!</definedName>
    <definedName name="___________________KEY001" localSheetId="34" hidden="1">[7]LOADDAT!#REF!</definedName>
    <definedName name="___________________KEY001" hidden="1">[7]LOADDAT!#REF!</definedName>
    <definedName name="___________________KEY002" localSheetId="4" hidden="1">[7]LOADDAT!#REF!</definedName>
    <definedName name="___________________KEY002" localSheetId="7" hidden="1">[7]LOADDAT!#REF!</definedName>
    <definedName name="___________________KEY002" localSheetId="23" hidden="1">[7]LOADDAT!#REF!</definedName>
    <definedName name="___________________KEY002" localSheetId="19" hidden="1">[7]LOADDAT!#REF!</definedName>
    <definedName name="___________________KEY002" localSheetId="16" hidden="1">[7]LOADDAT!#REF!</definedName>
    <definedName name="___________________KEY002" localSheetId="21" hidden="1">[7]LOADDAT!#REF!</definedName>
    <definedName name="___________________KEY002" localSheetId="36" hidden="1">[7]LOADDAT!#REF!</definedName>
    <definedName name="___________________KEY002" localSheetId="25" hidden="1">[7]LOADDAT!#REF!</definedName>
    <definedName name="___________________KEY002" localSheetId="10" hidden="1">[7]LOADDAT!#REF!</definedName>
    <definedName name="___________________KEY002" localSheetId="11" hidden="1">[7]LOADDAT!#REF!</definedName>
    <definedName name="___________________KEY002" localSheetId="20" hidden="1">[7]LOADDAT!#REF!</definedName>
    <definedName name="___________________KEY002" localSheetId="15" hidden="1">[7]LOADDAT!#REF!</definedName>
    <definedName name="___________________KEY002" localSheetId="49" hidden="1">[7]LOADDAT!#REF!</definedName>
    <definedName name="___________________KEY002" localSheetId="34" hidden="1">[7]LOADDAT!#REF!</definedName>
    <definedName name="___________________KEY002" hidden="1">[7]LOADDAT!#REF!</definedName>
    <definedName name="___________________KEY01" localSheetId="4" hidden="1">[7]LOADDAT!#REF!</definedName>
    <definedName name="___________________KEY01" localSheetId="7" hidden="1">[7]LOADDAT!#REF!</definedName>
    <definedName name="___________________KEY01" localSheetId="23" hidden="1">[7]LOADDAT!#REF!</definedName>
    <definedName name="___________________KEY01" localSheetId="19" hidden="1">[7]LOADDAT!#REF!</definedName>
    <definedName name="___________________KEY01" localSheetId="16" hidden="1">[7]LOADDAT!#REF!</definedName>
    <definedName name="___________________KEY01" localSheetId="21" hidden="1">[7]LOADDAT!#REF!</definedName>
    <definedName name="___________________KEY01" localSheetId="36" hidden="1">[7]LOADDAT!#REF!</definedName>
    <definedName name="___________________KEY01" localSheetId="25" hidden="1">[7]LOADDAT!#REF!</definedName>
    <definedName name="___________________KEY01" localSheetId="10" hidden="1">[7]LOADDAT!#REF!</definedName>
    <definedName name="___________________KEY01" localSheetId="11" hidden="1">[7]LOADDAT!#REF!</definedName>
    <definedName name="___________________KEY01" localSheetId="20" hidden="1">[7]LOADDAT!#REF!</definedName>
    <definedName name="___________________KEY01" localSheetId="15" hidden="1">[7]LOADDAT!#REF!</definedName>
    <definedName name="___________________KEY01" localSheetId="49" hidden="1">[7]LOADDAT!#REF!</definedName>
    <definedName name="___________________KEY01" localSheetId="34" hidden="1">[7]LOADDAT!#REF!</definedName>
    <definedName name="___________________KEY01" hidden="1">[7]LOADDAT!#REF!</definedName>
    <definedName name="___________________KEY02" localSheetId="4" hidden="1">[7]LOADDAT!#REF!</definedName>
    <definedName name="___________________KEY02" localSheetId="7" hidden="1">[7]LOADDAT!#REF!</definedName>
    <definedName name="___________________KEY02" localSheetId="23" hidden="1">[7]LOADDAT!#REF!</definedName>
    <definedName name="___________________KEY02" localSheetId="19" hidden="1">[7]LOADDAT!#REF!</definedName>
    <definedName name="___________________KEY02" localSheetId="16" hidden="1">[7]LOADDAT!#REF!</definedName>
    <definedName name="___________________KEY02" localSheetId="21" hidden="1">[7]LOADDAT!#REF!</definedName>
    <definedName name="___________________KEY02" localSheetId="36" hidden="1">[7]LOADDAT!#REF!</definedName>
    <definedName name="___________________KEY02" localSheetId="25" hidden="1">[7]LOADDAT!#REF!</definedName>
    <definedName name="___________________KEY02" localSheetId="10" hidden="1">[7]LOADDAT!#REF!</definedName>
    <definedName name="___________________KEY02" localSheetId="11" hidden="1">[7]LOADDAT!#REF!</definedName>
    <definedName name="___________________KEY02" localSheetId="20" hidden="1">[7]LOADDAT!#REF!</definedName>
    <definedName name="___________________KEY02" localSheetId="15" hidden="1">[7]LOADDAT!#REF!</definedName>
    <definedName name="___________________KEY02" localSheetId="49" hidden="1">[7]LOADDAT!#REF!</definedName>
    <definedName name="___________________KEY02" localSheetId="34" hidden="1">[7]LOADDAT!#REF!</definedName>
    <definedName name="___________________KEY02" hidden="1">[7]LOADDAT!#REF!</definedName>
    <definedName name="___________________LIA1" localSheetId="9">#REF!</definedName>
    <definedName name="___________________LIA1" localSheetId="38">#REF!</definedName>
    <definedName name="___________________LIA1" localSheetId="8">#REF!</definedName>
    <definedName name="___________________LIA1" localSheetId="30">#REF!</definedName>
    <definedName name="___________________LIA1" localSheetId="46">#REF!</definedName>
    <definedName name="___________________LIA1" localSheetId="40">#REF!</definedName>
    <definedName name="___________________LIA1" localSheetId="41">#REF!</definedName>
    <definedName name="___________________LIA1" localSheetId="45">#REF!</definedName>
    <definedName name="___________________LIA1" localSheetId="43">#REF!</definedName>
    <definedName name="___________________LIA1" localSheetId="44">#REF!</definedName>
    <definedName name="___________________LIA1" localSheetId="42">#REF!</definedName>
    <definedName name="___________________LIA1" localSheetId="16">#REF!</definedName>
    <definedName name="___________________LIA1" localSheetId="36">#REF!</definedName>
    <definedName name="___________________LIA1">#REF!</definedName>
    <definedName name="___________________LIA2" localSheetId="9">#REF!</definedName>
    <definedName name="___________________LIA2" localSheetId="38">#REF!</definedName>
    <definedName name="___________________LIA2" localSheetId="8">#REF!</definedName>
    <definedName name="___________________LIA2" localSheetId="30">#REF!</definedName>
    <definedName name="___________________LIA2" localSheetId="46">#REF!</definedName>
    <definedName name="___________________LIA2" localSheetId="40">#REF!</definedName>
    <definedName name="___________________LIA2" localSheetId="41">#REF!</definedName>
    <definedName name="___________________LIA2" localSheetId="45">#REF!</definedName>
    <definedName name="___________________LIA2" localSheetId="43">#REF!</definedName>
    <definedName name="___________________LIA2" localSheetId="44">#REF!</definedName>
    <definedName name="___________________LIA2" localSheetId="42">#REF!</definedName>
    <definedName name="___________________LIA2" localSheetId="16">#REF!</definedName>
    <definedName name="___________________LIA2" localSheetId="36">#REF!</definedName>
    <definedName name="___________________LIA2">#REF!</definedName>
    <definedName name="___________________qwe1">NA()</definedName>
    <definedName name="___________________z2">NA()</definedName>
    <definedName name="__________________AF3" localSheetId="38">#N/A</definedName>
    <definedName name="__________________AF3" localSheetId="46">#N/A</definedName>
    <definedName name="__________________AF3" localSheetId="2">#N/A</definedName>
    <definedName name="__________________AF3" localSheetId="40">#N/A</definedName>
    <definedName name="__________________AF3" localSheetId="41">#N/A</definedName>
    <definedName name="__________________AF3" localSheetId="45">#N/A</definedName>
    <definedName name="__________________AF3" localSheetId="43">#N/A</definedName>
    <definedName name="__________________AF3" localSheetId="44">#N/A</definedName>
    <definedName name="__________________AF3" localSheetId="42">#N/A</definedName>
    <definedName name="__________________AF3">#N/A</definedName>
    <definedName name="__________________af4">NA()</definedName>
    <definedName name="__________________AST1" localSheetId="9">#REF!</definedName>
    <definedName name="__________________AST1" localSheetId="38">#REF!</definedName>
    <definedName name="__________________AST1" localSheetId="8">#REF!</definedName>
    <definedName name="__________________AST1" localSheetId="30">#REF!</definedName>
    <definedName name="__________________AST1" localSheetId="46">#REF!</definedName>
    <definedName name="__________________AST1" localSheetId="40">#REF!</definedName>
    <definedName name="__________________AST1" localSheetId="41">#REF!</definedName>
    <definedName name="__________________AST1" localSheetId="45">#REF!</definedName>
    <definedName name="__________________AST1" localSheetId="43">#REF!</definedName>
    <definedName name="__________________AST1" localSheetId="44">#REF!</definedName>
    <definedName name="__________________AST1" localSheetId="42">#REF!</definedName>
    <definedName name="__________________AST1" localSheetId="16">#REF!</definedName>
    <definedName name="__________________AST1" localSheetId="36">#REF!</definedName>
    <definedName name="__________________AST1">#REF!</definedName>
    <definedName name="__________________AST2" localSheetId="9">#REF!</definedName>
    <definedName name="__________________AST2" localSheetId="38">#REF!</definedName>
    <definedName name="__________________AST2" localSheetId="8">#REF!</definedName>
    <definedName name="__________________AST2" localSheetId="30">#REF!</definedName>
    <definedName name="__________________AST2" localSheetId="46">#REF!</definedName>
    <definedName name="__________________AST2" localSheetId="40">#REF!</definedName>
    <definedName name="__________________AST2" localSheetId="41">#REF!</definedName>
    <definedName name="__________________AST2" localSheetId="45">#REF!</definedName>
    <definedName name="__________________AST2" localSheetId="43">#REF!</definedName>
    <definedName name="__________________AST2" localSheetId="44">#REF!</definedName>
    <definedName name="__________________AST2" localSheetId="42">#REF!</definedName>
    <definedName name="__________________AST2" localSheetId="16">#REF!</definedName>
    <definedName name="__________________AST2" localSheetId="36">#REF!</definedName>
    <definedName name="__________________AST2">#REF!</definedName>
    <definedName name="__________________CFL1" localSheetId="9">#REF!</definedName>
    <definedName name="__________________CFL1" localSheetId="38">#REF!</definedName>
    <definedName name="__________________CFL1" localSheetId="8">#REF!</definedName>
    <definedName name="__________________CFL1" localSheetId="30">#REF!</definedName>
    <definedName name="__________________CFL1" localSheetId="46">#REF!</definedName>
    <definedName name="__________________CFL1" localSheetId="40">#REF!</definedName>
    <definedName name="__________________CFL1" localSheetId="41">#REF!</definedName>
    <definedName name="__________________CFL1" localSheetId="45">#REF!</definedName>
    <definedName name="__________________CFL1" localSheetId="43">#REF!</definedName>
    <definedName name="__________________CFL1" localSheetId="44">#REF!</definedName>
    <definedName name="__________________CFL1" localSheetId="42">#REF!</definedName>
    <definedName name="__________________CFL1" localSheetId="16">#REF!</definedName>
    <definedName name="__________________CFL1" localSheetId="36">#REF!</definedName>
    <definedName name="__________________CFL1">#REF!</definedName>
    <definedName name="__________________CFL2" localSheetId="9">#REF!</definedName>
    <definedName name="__________________CFL2" localSheetId="38">#REF!</definedName>
    <definedName name="__________________CFL2" localSheetId="8">#REF!</definedName>
    <definedName name="__________________CFL2" localSheetId="30">#REF!</definedName>
    <definedName name="__________________CFL2" localSheetId="46">#REF!</definedName>
    <definedName name="__________________CFL2" localSheetId="40">#REF!</definedName>
    <definedName name="__________________CFL2" localSheetId="41">#REF!</definedName>
    <definedName name="__________________CFL2" localSheetId="45">#REF!</definedName>
    <definedName name="__________________CFL2" localSheetId="43">#REF!</definedName>
    <definedName name="__________________CFL2" localSheetId="44">#REF!</definedName>
    <definedName name="__________________CFL2" localSheetId="42">#REF!</definedName>
    <definedName name="__________________CFL2" localSheetId="16">#REF!</definedName>
    <definedName name="__________________CFL2" localSheetId="36">#REF!</definedName>
    <definedName name="__________________CFL2">#REF!</definedName>
    <definedName name="__________________ed3">#NAME?+#NAME?</definedName>
    <definedName name="__________________FAC1" localSheetId="9">#REF!</definedName>
    <definedName name="__________________FAC1" localSheetId="38">#REF!</definedName>
    <definedName name="__________________FAC1" localSheetId="8">#REF!</definedName>
    <definedName name="__________________FAC1" localSheetId="30">#REF!</definedName>
    <definedName name="__________________FAC1" localSheetId="46">#REF!</definedName>
    <definedName name="__________________FAC1" localSheetId="40">#REF!</definedName>
    <definedName name="__________________FAC1" localSheetId="41">#REF!</definedName>
    <definedName name="__________________FAC1" localSheetId="45">#REF!</definedName>
    <definedName name="__________________FAC1" localSheetId="43">#REF!</definedName>
    <definedName name="__________________FAC1" localSheetId="44">#REF!</definedName>
    <definedName name="__________________FAC1" localSheetId="42">#REF!</definedName>
    <definedName name="__________________FAC1" localSheetId="16">#REF!</definedName>
    <definedName name="__________________FAC1" localSheetId="36">#REF!</definedName>
    <definedName name="__________________FAC1">#REF!</definedName>
    <definedName name="__________________FAC2" localSheetId="9">#REF!</definedName>
    <definedName name="__________________FAC2" localSheetId="38">#REF!</definedName>
    <definedName name="__________________FAC2" localSheetId="8">#REF!</definedName>
    <definedName name="__________________FAC2" localSheetId="30">#REF!</definedName>
    <definedName name="__________________FAC2" localSheetId="46">#REF!</definedName>
    <definedName name="__________________FAC2" localSheetId="40">#REF!</definedName>
    <definedName name="__________________FAC2" localSheetId="41">#REF!</definedName>
    <definedName name="__________________FAC2" localSheetId="45">#REF!</definedName>
    <definedName name="__________________FAC2" localSheetId="43">#REF!</definedName>
    <definedName name="__________________FAC2" localSheetId="44">#REF!</definedName>
    <definedName name="__________________FAC2" localSheetId="42">#REF!</definedName>
    <definedName name="__________________FAC2" localSheetId="16">#REF!</definedName>
    <definedName name="__________________FAC2" localSheetId="36">#REF!</definedName>
    <definedName name="__________________FAC2">#REF!</definedName>
    <definedName name="__________________HDG2" localSheetId="9">#REF!</definedName>
    <definedName name="__________________HDG2" localSheetId="38">#REF!</definedName>
    <definedName name="__________________HDG2" localSheetId="8">#REF!</definedName>
    <definedName name="__________________HDG2" localSheetId="30">#REF!</definedName>
    <definedName name="__________________HDG2" localSheetId="46">#REF!</definedName>
    <definedName name="__________________HDG2" localSheetId="40">#REF!</definedName>
    <definedName name="__________________HDG2" localSheetId="41">#REF!</definedName>
    <definedName name="__________________HDG2" localSheetId="45">#REF!</definedName>
    <definedName name="__________________HDG2" localSheetId="43">#REF!</definedName>
    <definedName name="__________________HDG2" localSheetId="44">#REF!</definedName>
    <definedName name="__________________HDG2" localSheetId="42">#REF!</definedName>
    <definedName name="__________________HDG2" localSheetId="16">#REF!</definedName>
    <definedName name="__________________HDG2" localSheetId="36">#REF!</definedName>
    <definedName name="__________________HDG2">#REF!</definedName>
    <definedName name="__________________Inv2" localSheetId="9">[4]JSiar!#REF!</definedName>
    <definedName name="__________________Inv2" localSheetId="38">[5]JSiar!#REF!</definedName>
    <definedName name="__________________Inv2" localSheetId="8">[4]JSiar!#REF!</definedName>
    <definedName name="__________________Inv2" localSheetId="30">[4]JSiar!#REF!</definedName>
    <definedName name="__________________Inv2" localSheetId="46">[5]JSiar!#REF!</definedName>
    <definedName name="__________________Inv2" localSheetId="2">[5]JSiar!#REF!</definedName>
    <definedName name="__________________Inv2" localSheetId="40">[5]JSiar!#REF!</definedName>
    <definedName name="__________________Inv2" localSheetId="41">[5]JSiar!#REF!</definedName>
    <definedName name="__________________Inv2" localSheetId="45">[5]JSiar!#REF!</definedName>
    <definedName name="__________________Inv2" localSheetId="43">[5]JSiar!#REF!</definedName>
    <definedName name="__________________Inv2" localSheetId="44">[5]JSiar!#REF!</definedName>
    <definedName name="__________________Inv2" localSheetId="42">[5]JSiar!#REF!</definedName>
    <definedName name="__________________Inv2" localSheetId="16">[4]JSiar!#REF!</definedName>
    <definedName name="__________________Inv2" localSheetId="36">[4]JSiar!#REF!</definedName>
    <definedName name="__________________Inv2">[4]JSiar!#REF!</definedName>
    <definedName name="__________________KEY001" localSheetId="4" hidden="1">[7]LOADDAT!#REF!</definedName>
    <definedName name="__________________KEY001" localSheetId="7" hidden="1">[7]LOADDAT!#REF!</definedName>
    <definedName name="__________________KEY001" localSheetId="23" hidden="1">[7]LOADDAT!#REF!</definedName>
    <definedName name="__________________KEY001" localSheetId="19" hidden="1">[7]LOADDAT!#REF!</definedName>
    <definedName name="__________________KEY001" localSheetId="16" hidden="1">[7]LOADDAT!#REF!</definedName>
    <definedName name="__________________KEY001" localSheetId="21" hidden="1">[7]LOADDAT!#REF!</definedName>
    <definedName name="__________________KEY001" localSheetId="36" hidden="1">[7]LOADDAT!#REF!</definedName>
    <definedName name="__________________KEY001" localSheetId="25" hidden="1">[7]LOADDAT!#REF!</definedName>
    <definedName name="__________________KEY001" localSheetId="10" hidden="1">[7]LOADDAT!#REF!</definedName>
    <definedName name="__________________KEY001" localSheetId="11" hidden="1">[7]LOADDAT!#REF!</definedName>
    <definedName name="__________________KEY001" localSheetId="20" hidden="1">[7]LOADDAT!#REF!</definedName>
    <definedName name="__________________KEY001" localSheetId="15" hidden="1">[7]LOADDAT!#REF!</definedName>
    <definedName name="__________________KEY001" localSheetId="49" hidden="1">[7]LOADDAT!#REF!</definedName>
    <definedName name="__________________KEY001" localSheetId="34" hidden="1">[7]LOADDAT!#REF!</definedName>
    <definedName name="__________________KEY001" hidden="1">[7]LOADDAT!#REF!</definedName>
    <definedName name="__________________KEY002" localSheetId="4" hidden="1">[7]LOADDAT!#REF!</definedName>
    <definedName name="__________________KEY002" localSheetId="7" hidden="1">[7]LOADDAT!#REF!</definedName>
    <definedName name="__________________KEY002" localSheetId="23" hidden="1">[7]LOADDAT!#REF!</definedName>
    <definedName name="__________________KEY002" localSheetId="19" hidden="1">[7]LOADDAT!#REF!</definedName>
    <definedName name="__________________KEY002" localSheetId="16" hidden="1">[7]LOADDAT!#REF!</definedName>
    <definedName name="__________________KEY002" localSheetId="21" hidden="1">[7]LOADDAT!#REF!</definedName>
    <definedName name="__________________KEY002" localSheetId="36" hidden="1">[7]LOADDAT!#REF!</definedName>
    <definedName name="__________________KEY002" localSheetId="25" hidden="1">[7]LOADDAT!#REF!</definedName>
    <definedName name="__________________KEY002" localSheetId="10" hidden="1">[7]LOADDAT!#REF!</definedName>
    <definedName name="__________________KEY002" localSheetId="11" hidden="1">[7]LOADDAT!#REF!</definedName>
    <definedName name="__________________KEY002" localSheetId="20" hidden="1">[7]LOADDAT!#REF!</definedName>
    <definedName name="__________________KEY002" localSheetId="15" hidden="1">[7]LOADDAT!#REF!</definedName>
    <definedName name="__________________KEY002" localSheetId="49" hidden="1">[7]LOADDAT!#REF!</definedName>
    <definedName name="__________________KEY002" localSheetId="34" hidden="1">[7]LOADDAT!#REF!</definedName>
    <definedName name="__________________KEY002" hidden="1">[7]LOADDAT!#REF!</definedName>
    <definedName name="__________________KEY01" localSheetId="4" hidden="1">[7]LOADDAT!#REF!</definedName>
    <definedName name="__________________KEY01" localSheetId="7" hidden="1">[7]LOADDAT!#REF!</definedName>
    <definedName name="__________________KEY01" localSheetId="23" hidden="1">[7]LOADDAT!#REF!</definedName>
    <definedName name="__________________KEY01" localSheetId="19" hidden="1">[7]LOADDAT!#REF!</definedName>
    <definedName name="__________________KEY01" localSheetId="16" hidden="1">[7]LOADDAT!#REF!</definedName>
    <definedName name="__________________KEY01" localSheetId="21" hidden="1">[7]LOADDAT!#REF!</definedName>
    <definedName name="__________________KEY01" localSheetId="36" hidden="1">[7]LOADDAT!#REF!</definedName>
    <definedName name="__________________KEY01" localSheetId="25" hidden="1">[7]LOADDAT!#REF!</definedName>
    <definedName name="__________________KEY01" localSheetId="10" hidden="1">[7]LOADDAT!#REF!</definedName>
    <definedName name="__________________KEY01" localSheetId="11" hidden="1">[7]LOADDAT!#REF!</definedName>
    <definedName name="__________________KEY01" localSheetId="20" hidden="1">[7]LOADDAT!#REF!</definedName>
    <definedName name="__________________KEY01" localSheetId="15" hidden="1">[7]LOADDAT!#REF!</definedName>
    <definedName name="__________________KEY01" localSheetId="49" hidden="1">[7]LOADDAT!#REF!</definedName>
    <definedName name="__________________KEY01" localSheetId="34" hidden="1">[7]LOADDAT!#REF!</definedName>
    <definedName name="__________________KEY01" hidden="1">[7]LOADDAT!#REF!</definedName>
    <definedName name="__________________KEY02" localSheetId="4" hidden="1">[7]LOADDAT!#REF!</definedName>
    <definedName name="__________________KEY02" localSheetId="7" hidden="1">[7]LOADDAT!#REF!</definedName>
    <definedName name="__________________KEY02" localSheetId="23" hidden="1">[7]LOADDAT!#REF!</definedName>
    <definedName name="__________________KEY02" localSheetId="19" hidden="1">[7]LOADDAT!#REF!</definedName>
    <definedName name="__________________KEY02" localSheetId="16" hidden="1">[7]LOADDAT!#REF!</definedName>
    <definedName name="__________________KEY02" localSheetId="21" hidden="1">[7]LOADDAT!#REF!</definedName>
    <definedName name="__________________KEY02" localSheetId="36" hidden="1">[7]LOADDAT!#REF!</definedName>
    <definedName name="__________________KEY02" localSheetId="25" hidden="1">[7]LOADDAT!#REF!</definedName>
    <definedName name="__________________KEY02" localSheetId="10" hidden="1">[7]LOADDAT!#REF!</definedName>
    <definedName name="__________________KEY02" localSheetId="11" hidden="1">[7]LOADDAT!#REF!</definedName>
    <definedName name="__________________KEY02" localSheetId="20" hidden="1">[7]LOADDAT!#REF!</definedName>
    <definedName name="__________________KEY02" localSheetId="15" hidden="1">[7]LOADDAT!#REF!</definedName>
    <definedName name="__________________KEY02" localSheetId="49" hidden="1">[7]LOADDAT!#REF!</definedName>
    <definedName name="__________________KEY02" localSheetId="34" hidden="1">[7]LOADDAT!#REF!</definedName>
    <definedName name="__________________KEY02" hidden="1">[7]LOADDAT!#REF!</definedName>
    <definedName name="__________________LIA1" localSheetId="9">#REF!</definedName>
    <definedName name="__________________LIA1" localSheetId="38">#REF!</definedName>
    <definedName name="__________________LIA1" localSheetId="8">#REF!</definedName>
    <definedName name="__________________LIA1" localSheetId="30">#REF!</definedName>
    <definedName name="__________________LIA1" localSheetId="46">#REF!</definedName>
    <definedName name="__________________LIA1" localSheetId="40">#REF!</definedName>
    <definedName name="__________________LIA1" localSheetId="41">#REF!</definedName>
    <definedName name="__________________LIA1" localSheetId="45">#REF!</definedName>
    <definedName name="__________________LIA1" localSheetId="43">#REF!</definedName>
    <definedName name="__________________LIA1" localSheetId="44">#REF!</definedName>
    <definedName name="__________________LIA1" localSheetId="42">#REF!</definedName>
    <definedName name="__________________LIA1" localSheetId="16">#REF!</definedName>
    <definedName name="__________________LIA1" localSheetId="36">#REF!</definedName>
    <definedName name="__________________LIA1">#REF!</definedName>
    <definedName name="__________________LIA2" localSheetId="9">#REF!</definedName>
    <definedName name="__________________LIA2" localSheetId="38">#REF!</definedName>
    <definedName name="__________________LIA2" localSheetId="8">#REF!</definedName>
    <definedName name="__________________LIA2" localSheetId="30">#REF!</definedName>
    <definedName name="__________________LIA2" localSheetId="46">#REF!</definedName>
    <definedName name="__________________LIA2" localSheetId="40">#REF!</definedName>
    <definedName name="__________________LIA2" localSheetId="41">#REF!</definedName>
    <definedName name="__________________LIA2" localSheetId="45">#REF!</definedName>
    <definedName name="__________________LIA2" localSheetId="43">#REF!</definedName>
    <definedName name="__________________LIA2" localSheetId="44">#REF!</definedName>
    <definedName name="__________________LIA2" localSheetId="42">#REF!</definedName>
    <definedName name="__________________LIA2" localSheetId="16">#REF!</definedName>
    <definedName name="__________________LIA2" localSheetId="36">#REF!</definedName>
    <definedName name="__________________LIA2">#REF!</definedName>
    <definedName name="__________________qwe1">NA()</definedName>
    <definedName name="__________________z2">NA()</definedName>
    <definedName name="_________________AF3">#N/A</definedName>
    <definedName name="_________________af4">NA()</definedName>
    <definedName name="_________________AST1" localSheetId="9">#REF!</definedName>
    <definedName name="_________________AST1" localSheetId="38">#REF!</definedName>
    <definedName name="_________________AST1" localSheetId="8">#REF!</definedName>
    <definedName name="_________________AST1" localSheetId="30">#REF!</definedName>
    <definedName name="_________________AST1" localSheetId="46">#REF!</definedName>
    <definedName name="_________________AST1" localSheetId="40">#REF!</definedName>
    <definedName name="_________________AST1" localSheetId="41">#REF!</definedName>
    <definedName name="_________________AST1" localSheetId="45">#REF!</definedName>
    <definedName name="_________________AST1" localSheetId="43">#REF!</definedName>
    <definedName name="_________________AST1" localSheetId="44">#REF!</definedName>
    <definedName name="_________________AST1" localSheetId="42">#REF!</definedName>
    <definedName name="_________________AST1" localSheetId="16">#REF!</definedName>
    <definedName name="_________________AST1" localSheetId="36">#REF!</definedName>
    <definedName name="_________________AST1">#REF!</definedName>
    <definedName name="_________________AST2" localSheetId="9">#REF!</definedName>
    <definedName name="_________________AST2" localSheetId="38">#REF!</definedName>
    <definedName name="_________________AST2" localSheetId="8">#REF!</definedName>
    <definedName name="_________________AST2" localSheetId="30">#REF!</definedName>
    <definedName name="_________________AST2" localSheetId="46">#REF!</definedName>
    <definedName name="_________________AST2" localSheetId="40">#REF!</definedName>
    <definedName name="_________________AST2" localSheetId="41">#REF!</definedName>
    <definedName name="_________________AST2" localSheetId="45">#REF!</definedName>
    <definedName name="_________________AST2" localSheetId="43">#REF!</definedName>
    <definedName name="_________________AST2" localSheetId="44">#REF!</definedName>
    <definedName name="_________________AST2" localSheetId="42">#REF!</definedName>
    <definedName name="_________________AST2" localSheetId="16">#REF!</definedName>
    <definedName name="_________________AST2" localSheetId="36">#REF!</definedName>
    <definedName name="_________________AST2">#REF!</definedName>
    <definedName name="_________________CFL1" localSheetId="9">#REF!</definedName>
    <definedName name="_________________CFL1" localSheetId="38">#REF!</definedName>
    <definedName name="_________________CFL1" localSheetId="8">#REF!</definedName>
    <definedName name="_________________CFL1" localSheetId="30">#REF!</definedName>
    <definedName name="_________________CFL1" localSheetId="46">#REF!</definedName>
    <definedName name="_________________CFL1" localSheetId="40">#REF!</definedName>
    <definedName name="_________________CFL1" localSheetId="41">#REF!</definedName>
    <definedName name="_________________CFL1" localSheetId="45">#REF!</definedName>
    <definedName name="_________________CFL1" localSheetId="43">#REF!</definedName>
    <definedName name="_________________CFL1" localSheetId="44">#REF!</definedName>
    <definedName name="_________________CFL1" localSheetId="42">#REF!</definedName>
    <definedName name="_________________CFL1" localSheetId="16">#REF!</definedName>
    <definedName name="_________________CFL1" localSheetId="36">#REF!</definedName>
    <definedName name="_________________CFL1">#REF!</definedName>
    <definedName name="_________________CFL2" localSheetId="9">#REF!</definedName>
    <definedName name="_________________CFL2" localSheetId="38">#REF!</definedName>
    <definedName name="_________________CFL2" localSheetId="8">#REF!</definedName>
    <definedName name="_________________CFL2" localSheetId="30">#REF!</definedName>
    <definedName name="_________________CFL2" localSheetId="46">#REF!</definedName>
    <definedName name="_________________CFL2" localSheetId="40">#REF!</definedName>
    <definedName name="_________________CFL2" localSheetId="41">#REF!</definedName>
    <definedName name="_________________CFL2" localSheetId="45">#REF!</definedName>
    <definedName name="_________________CFL2" localSheetId="43">#REF!</definedName>
    <definedName name="_________________CFL2" localSheetId="44">#REF!</definedName>
    <definedName name="_________________CFL2" localSheetId="42">#REF!</definedName>
    <definedName name="_________________CFL2" localSheetId="16">#REF!</definedName>
    <definedName name="_________________CFL2" localSheetId="36">#REF!</definedName>
    <definedName name="_________________CFL2">#REF!</definedName>
    <definedName name="_________________ed3">#NAME?+#NAME?</definedName>
    <definedName name="_________________FAC1" localSheetId="9">#REF!</definedName>
    <definedName name="_________________FAC1" localSheetId="38">#REF!</definedName>
    <definedName name="_________________FAC1" localSheetId="8">#REF!</definedName>
    <definedName name="_________________FAC1" localSheetId="30">#REF!</definedName>
    <definedName name="_________________FAC1" localSheetId="46">#REF!</definedName>
    <definedName name="_________________FAC1" localSheetId="40">#REF!</definedName>
    <definedName name="_________________FAC1" localSheetId="41">#REF!</definedName>
    <definedName name="_________________FAC1" localSheetId="45">#REF!</definedName>
    <definedName name="_________________FAC1" localSheetId="43">#REF!</definedName>
    <definedName name="_________________FAC1" localSheetId="44">#REF!</definedName>
    <definedName name="_________________FAC1" localSheetId="42">#REF!</definedName>
    <definedName name="_________________FAC1" localSheetId="16">#REF!</definedName>
    <definedName name="_________________FAC1" localSheetId="36">#REF!</definedName>
    <definedName name="_________________FAC1">#REF!</definedName>
    <definedName name="_________________FAC2" localSheetId="9">#REF!</definedName>
    <definedName name="_________________FAC2" localSheetId="38">#REF!</definedName>
    <definedName name="_________________FAC2" localSheetId="8">#REF!</definedName>
    <definedName name="_________________FAC2" localSheetId="30">#REF!</definedName>
    <definedName name="_________________FAC2" localSheetId="46">#REF!</definedName>
    <definedName name="_________________FAC2" localSheetId="40">#REF!</definedName>
    <definedName name="_________________FAC2" localSheetId="41">#REF!</definedName>
    <definedName name="_________________FAC2" localSheetId="45">#REF!</definedName>
    <definedName name="_________________FAC2" localSheetId="43">#REF!</definedName>
    <definedName name="_________________FAC2" localSheetId="44">#REF!</definedName>
    <definedName name="_________________FAC2" localSheetId="42">#REF!</definedName>
    <definedName name="_________________FAC2" localSheetId="16">#REF!</definedName>
    <definedName name="_________________FAC2" localSheetId="36">#REF!</definedName>
    <definedName name="_________________FAC2">#REF!</definedName>
    <definedName name="_________________HDG2" localSheetId="9">#REF!</definedName>
    <definedName name="_________________HDG2" localSheetId="38">#REF!</definedName>
    <definedName name="_________________HDG2" localSheetId="8">#REF!</definedName>
    <definedName name="_________________HDG2" localSheetId="30">#REF!</definedName>
    <definedName name="_________________HDG2" localSheetId="46">#REF!</definedName>
    <definedName name="_________________HDG2" localSheetId="40">#REF!</definedName>
    <definedName name="_________________HDG2" localSheetId="41">#REF!</definedName>
    <definedName name="_________________HDG2" localSheetId="45">#REF!</definedName>
    <definedName name="_________________HDG2" localSheetId="43">#REF!</definedName>
    <definedName name="_________________HDG2" localSheetId="44">#REF!</definedName>
    <definedName name="_________________HDG2" localSheetId="42">#REF!</definedName>
    <definedName name="_________________HDG2" localSheetId="16">#REF!</definedName>
    <definedName name="_________________HDG2" localSheetId="36">#REF!</definedName>
    <definedName name="_________________HDG2">#REF!</definedName>
    <definedName name="_________________Inv2" localSheetId="9">[4]JSiar!#REF!</definedName>
    <definedName name="_________________Inv2" localSheetId="38">[5]JSiar!#REF!</definedName>
    <definedName name="_________________Inv2" localSheetId="8">[4]JSiar!#REF!</definedName>
    <definedName name="_________________Inv2" localSheetId="30">[4]JSiar!#REF!</definedName>
    <definedName name="_________________Inv2" localSheetId="46">[5]JSiar!#REF!</definedName>
    <definedName name="_________________Inv2" localSheetId="2">[5]JSiar!#REF!</definedName>
    <definedName name="_________________Inv2" localSheetId="40">[5]JSiar!#REF!</definedName>
    <definedName name="_________________Inv2" localSheetId="41">[5]JSiar!#REF!</definedName>
    <definedName name="_________________Inv2" localSheetId="45">[5]JSiar!#REF!</definedName>
    <definedName name="_________________Inv2" localSheetId="43">[5]JSiar!#REF!</definedName>
    <definedName name="_________________Inv2" localSheetId="44">[5]JSiar!#REF!</definedName>
    <definedName name="_________________Inv2" localSheetId="42">[5]JSiar!#REF!</definedName>
    <definedName name="_________________Inv2" localSheetId="16">[4]JSiar!#REF!</definedName>
    <definedName name="_________________Inv2" localSheetId="36">[4]JSiar!#REF!</definedName>
    <definedName name="_________________Inv2">[4]JSiar!#REF!</definedName>
    <definedName name="_________________LIA1" localSheetId="9">#REF!</definedName>
    <definedName name="_________________LIA1" localSheetId="38">#REF!</definedName>
    <definedName name="_________________LIA1" localSheetId="8">#REF!</definedName>
    <definedName name="_________________LIA1" localSheetId="30">#REF!</definedName>
    <definedName name="_________________LIA1" localSheetId="46">#REF!</definedName>
    <definedName name="_________________LIA1" localSheetId="40">#REF!</definedName>
    <definedName name="_________________LIA1" localSheetId="41">#REF!</definedName>
    <definedName name="_________________LIA1" localSheetId="45">#REF!</definedName>
    <definedName name="_________________LIA1" localSheetId="43">#REF!</definedName>
    <definedName name="_________________LIA1" localSheetId="44">#REF!</definedName>
    <definedName name="_________________LIA1" localSheetId="42">#REF!</definedName>
    <definedName name="_________________LIA1" localSheetId="16">#REF!</definedName>
    <definedName name="_________________LIA1" localSheetId="36">#REF!</definedName>
    <definedName name="_________________LIA1">#REF!</definedName>
    <definedName name="_________________LIA2" localSheetId="9">#REF!</definedName>
    <definedName name="_________________LIA2" localSheetId="38">#REF!</definedName>
    <definedName name="_________________LIA2" localSheetId="8">#REF!</definedName>
    <definedName name="_________________LIA2" localSheetId="30">#REF!</definedName>
    <definedName name="_________________LIA2" localSheetId="46">#REF!</definedName>
    <definedName name="_________________LIA2" localSheetId="40">#REF!</definedName>
    <definedName name="_________________LIA2" localSheetId="41">#REF!</definedName>
    <definedName name="_________________LIA2" localSheetId="45">#REF!</definedName>
    <definedName name="_________________LIA2" localSheetId="43">#REF!</definedName>
    <definedName name="_________________LIA2" localSheetId="44">#REF!</definedName>
    <definedName name="_________________LIA2" localSheetId="42">#REF!</definedName>
    <definedName name="_________________LIA2" localSheetId="16">#REF!</definedName>
    <definedName name="_________________LIA2" localSheetId="36">#REF!</definedName>
    <definedName name="_________________LIA2">#REF!</definedName>
    <definedName name="_________________qwe1">NA()</definedName>
    <definedName name="_________________z2">NA()</definedName>
    <definedName name="________________AF3">#N/A</definedName>
    <definedName name="________________af4">NA()</definedName>
    <definedName name="________________AST1" localSheetId="9">#REF!</definedName>
    <definedName name="________________AST1" localSheetId="38">#REF!</definedName>
    <definedName name="________________AST1" localSheetId="8">#REF!</definedName>
    <definedName name="________________AST1" localSheetId="30">#REF!</definedName>
    <definedName name="________________AST1" localSheetId="46">#REF!</definedName>
    <definedName name="________________AST1" localSheetId="40">#REF!</definedName>
    <definedName name="________________AST1" localSheetId="41">#REF!</definedName>
    <definedName name="________________AST1" localSheetId="45">#REF!</definedName>
    <definedName name="________________AST1" localSheetId="43">#REF!</definedName>
    <definedName name="________________AST1" localSheetId="44">#REF!</definedName>
    <definedName name="________________AST1" localSheetId="42">#REF!</definedName>
    <definedName name="________________AST1" localSheetId="16">#REF!</definedName>
    <definedName name="________________AST1" localSheetId="36">#REF!</definedName>
    <definedName name="________________AST1">#REF!</definedName>
    <definedName name="________________AST2" localSheetId="9">#REF!</definedName>
    <definedName name="________________AST2" localSheetId="38">#REF!</definedName>
    <definedName name="________________AST2" localSheetId="8">#REF!</definedName>
    <definedName name="________________AST2" localSheetId="30">#REF!</definedName>
    <definedName name="________________AST2" localSheetId="46">#REF!</definedName>
    <definedName name="________________AST2" localSheetId="40">#REF!</definedName>
    <definedName name="________________AST2" localSheetId="41">#REF!</definedName>
    <definedName name="________________AST2" localSheetId="45">#REF!</definedName>
    <definedName name="________________AST2" localSheetId="43">#REF!</definedName>
    <definedName name="________________AST2" localSheetId="44">#REF!</definedName>
    <definedName name="________________AST2" localSheetId="42">#REF!</definedName>
    <definedName name="________________AST2" localSheetId="16">#REF!</definedName>
    <definedName name="________________AST2" localSheetId="36">#REF!</definedName>
    <definedName name="________________AST2">#REF!</definedName>
    <definedName name="________________CFL1" localSheetId="9">#REF!</definedName>
    <definedName name="________________CFL1" localSheetId="38">#REF!</definedName>
    <definedName name="________________CFL1" localSheetId="8">#REF!</definedName>
    <definedName name="________________CFL1" localSheetId="30">#REF!</definedName>
    <definedName name="________________CFL1" localSheetId="46">#REF!</definedName>
    <definedName name="________________CFL1" localSheetId="40">#REF!</definedName>
    <definedName name="________________CFL1" localSheetId="41">#REF!</definedName>
    <definedName name="________________CFL1" localSheetId="45">#REF!</definedName>
    <definedName name="________________CFL1" localSheetId="43">#REF!</definedName>
    <definedName name="________________CFL1" localSheetId="44">#REF!</definedName>
    <definedName name="________________CFL1" localSheetId="42">#REF!</definedName>
    <definedName name="________________CFL1" localSheetId="16">#REF!</definedName>
    <definedName name="________________CFL1" localSheetId="36">#REF!</definedName>
    <definedName name="________________CFL1">#REF!</definedName>
    <definedName name="________________CFL2" localSheetId="9">#REF!</definedName>
    <definedName name="________________CFL2" localSheetId="38">#REF!</definedName>
    <definedName name="________________CFL2" localSheetId="8">#REF!</definedName>
    <definedName name="________________CFL2" localSheetId="30">#REF!</definedName>
    <definedName name="________________CFL2" localSheetId="46">#REF!</definedName>
    <definedName name="________________CFL2" localSheetId="40">#REF!</definedName>
    <definedName name="________________CFL2" localSheetId="41">#REF!</definedName>
    <definedName name="________________CFL2" localSheetId="45">#REF!</definedName>
    <definedName name="________________CFL2" localSheetId="43">#REF!</definedName>
    <definedName name="________________CFL2" localSheetId="44">#REF!</definedName>
    <definedName name="________________CFL2" localSheetId="42">#REF!</definedName>
    <definedName name="________________CFL2" localSheetId="16">#REF!</definedName>
    <definedName name="________________CFL2" localSheetId="36">#REF!</definedName>
    <definedName name="________________CFL2">#REF!</definedName>
    <definedName name="________________ed3">#NAME?+#NAME?</definedName>
    <definedName name="________________FAC1" localSheetId="9">#REF!</definedName>
    <definedName name="________________FAC1" localSheetId="38">#REF!</definedName>
    <definedName name="________________FAC1" localSheetId="8">#REF!</definedName>
    <definedName name="________________FAC1" localSheetId="30">#REF!</definedName>
    <definedName name="________________FAC1" localSheetId="46">#REF!</definedName>
    <definedName name="________________FAC1" localSheetId="40">#REF!</definedName>
    <definedName name="________________FAC1" localSheetId="41">#REF!</definedName>
    <definedName name="________________FAC1" localSheetId="45">#REF!</definedName>
    <definedName name="________________FAC1" localSheetId="43">#REF!</definedName>
    <definedName name="________________FAC1" localSheetId="44">#REF!</definedName>
    <definedName name="________________FAC1" localSheetId="42">#REF!</definedName>
    <definedName name="________________FAC1" localSheetId="16">#REF!</definedName>
    <definedName name="________________FAC1" localSheetId="36">#REF!</definedName>
    <definedName name="________________FAC1">#REF!</definedName>
    <definedName name="________________FAC2" localSheetId="9">#REF!</definedName>
    <definedName name="________________FAC2" localSheetId="38">#REF!</definedName>
    <definedName name="________________FAC2" localSheetId="8">#REF!</definedName>
    <definedName name="________________FAC2" localSheetId="30">#REF!</definedName>
    <definedName name="________________FAC2" localSheetId="46">#REF!</definedName>
    <definedName name="________________FAC2" localSheetId="40">#REF!</definedName>
    <definedName name="________________FAC2" localSheetId="41">#REF!</definedName>
    <definedName name="________________FAC2" localSheetId="45">#REF!</definedName>
    <definedName name="________________FAC2" localSheetId="43">#REF!</definedName>
    <definedName name="________________FAC2" localSheetId="44">#REF!</definedName>
    <definedName name="________________FAC2" localSheetId="42">#REF!</definedName>
    <definedName name="________________FAC2" localSheetId="16">#REF!</definedName>
    <definedName name="________________FAC2" localSheetId="36">#REF!</definedName>
    <definedName name="________________FAC2">#REF!</definedName>
    <definedName name="________________HDG2" localSheetId="9">#REF!</definedName>
    <definedName name="________________HDG2" localSheetId="38">#REF!</definedName>
    <definedName name="________________HDG2" localSheetId="8">#REF!</definedName>
    <definedName name="________________HDG2" localSheetId="30">#REF!</definedName>
    <definedName name="________________HDG2" localSheetId="46">#REF!</definedName>
    <definedName name="________________HDG2" localSheetId="40">#REF!</definedName>
    <definedName name="________________HDG2" localSheetId="41">#REF!</definedName>
    <definedName name="________________HDG2" localSheetId="45">#REF!</definedName>
    <definedName name="________________HDG2" localSheetId="43">#REF!</definedName>
    <definedName name="________________HDG2" localSheetId="44">#REF!</definedName>
    <definedName name="________________HDG2" localSheetId="42">#REF!</definedName>
    <definedName name="________________HDG2" localSheetId="16">#REF!</definedName>
    <definedName name="________________HDG2" localSheetId="36">#REF!</definedName>
    <definedName name="________________HDG2">#REF!</definedName>
    <definedName name="________________Inv2" localSheetId="9">[4]JSiar!#REF!</definedName>
    <definedName name="________________Inv2" localSheetId="38">[5]JSiar!#REF!</definedName>
    <definedName name="________________Inv2" localSheetId="8">[4]JSiar!#REF!</definedName>
    <definedName name="________________Inv2" localSheetId="30">[4]JSiar!#REF!</definedName>
    <definedName name="________________Inv2" localSheetId="46">[5]JSiar!#REF!</definedName>
    <definedName name="________________Inv2" localSheetId="2">[5]JSiar!#REF!</definedName>
    <definedName name="________________Inv2" localSheetId="40">[5]JSiar!#REF!</definedName>
    <definedName name="________________Inv2" localSheetId="41">[5]JSiar!#REF!</definedName>
    <definedName name="________________Inv2" localSheetId="45">[5]JSiar!#REF!</definedName>
    <definedName name="________________Inv2" localSheetId="43">[5]JSiar!#REF!</definedName>
    <definedName name="________________Inv2" localSheetId="44">[5]JSiar!#REF!</definedName>
    <definedName name="________________Inv2" localSheetId="42">[5]JSiar!#REF!</definedName>
    <definedName name="________________Inv2" localSheetId="16">[4]JSiar!#REF!</definedName>
    <definedName name="________________Inv2" localSheetId="36">[4]JSiar!#REF!</definedName>
    <definedName name="________________Inv2">[4]JSiar!#REF!</definedName>
    <definedName name="________________LIA1" localSheetId="9">#REF!</definedName>
    <definedName name="________________LIA1" localSheetId="38">#REF!</definedName>
    <definedName name="________________LIA1" localSheetId="8">#REF!</definedName>
    <definedName name="________________LIA1" localSheetId="30">#REF!</definedName>
    <definedName name="________________LIA1" localSheetId="46">#REF!</definedName>
    <definedName name="________________LIA1" localSheetId="40">#REF!</definedName>
    <definedName name="________________LIA1" localSheetId="41">#REF!</definedName>
    <definedName name="________________LIA1" localSheetId="45">#REF!</definedName>
    <definedName name="________________LIA1" localSheetId="43">#REF!</definedName>
    <definedName name="________________LIA1" localSheetId="44">#REF!</definedName>
    <definedName name="________________LIA1" localSheetId="42">#REF!</definedName>
    <definedName name="________________LIA1" localSheetId="16">#REF!</definedName>
    <definedName name="________________LIA1" localSheetId="36">#REF!</definedName>
    <definedName name="________________LIA1">#REF!</definedName>
    <definedName name="________________LIA2" localSheetId="9">#REF!</definedName>
    <definedName name="________________LIA2" localSheetId="38">#REF!</definedName>
    <definedName name="________________LIA2" localSheetId="8">#REF!</definedName>
    <definedName name="________________LIA2" localSheetId="30">#REF!</definedName>
    <definedName name="________________LIA2" localSheetId="46">#REF!</definedName>
    <definedName name="________________LIA2" localSheetId="40">#REF!</definedName>
    <definedName name="________________LIA2" localSheetId="41">#REF!</definedName>
    <definedName name="________________LIA2" localSheetId="45">#REF!</definedName>
    <definedName name="________________LIA2" localSheetId="43">#REF!</definedName>
    <definedName name="________________LIA2" localSheetId="44">#REF!</definedName>
    <definedName name="________________LIA2" localSheetId="42">#REF!</definedName>
    <definedName name="________________LIA2" localSheetId="16">#REF!</definedName>
    <definedName name="________________LIA2" localSheetId="36">#REF!</definedName>
    <definedName name="________________LIA2">#REF!</definedName>
    <definedName name="________________qwe1">NA()</definedName>
    <definedName name="________________z2">NA()</definedName>
    <definedName name="_______________AF3">#N/A</definedName>
    <definedName name="_______________af4">NA()</definedName>
    <definedName name="_______________AST1" localSheetId="9">#REF!</definedName>
    <definedName name="_______________AST1" localSheetId="38">#REF!</definedName>
    <definedName name="_______________AST1" localSheetId="8">#REF!</definedName>
    <definedName name="_______________AST1" localSheetId="30">#REF!</definedName>
    <definedName name="_______________AST1" localSheetId="46">#REF!</definedName>
    <definedName name="_______________AST1" localSheetId="40">#REF!</definedName>
    <definedName name="_______________AST1" localSheetId="41">#REF!</definedName>
    <definedName name="_______________AST1" localSheetId="45">#REF!</definedName>
    <definedName name="_______________AST1" localSheetId="43">#REF!</definedName>
    <definedName name="_______________AST1" localSheetId="44">#REF!</definedName>
    <definedName name="_______________AST1" localSheetId="42">#REF!</definedName>
    <definedName name="_______________AST1" localSheetId="16">#REF!</definedName>
    <definedName name="_______________AST1" localSheetId="36">#REF!</definedName>
    <definedName name="_______________AST1">#REF!</definedName>
    <definedName name="_______________AST2" localSheetId="9">#REF!</definedName>
    <definedName name="_______________AST2" localSheetId="38">#REF!</definedName>
    <definedName name="_______________AST2" localSheetId="8">#REF!</definedName>
    <definedName name="_______________AST2" localSheetId="30">#REF!</definedName>
    <definedName name="_______________AST2" localSheetId="46">#REF!</definedName>
    <definedName name="_______________AST2" localSheetId="40">#REF!</definedName>
    <definedName name="_______________AST2" localSheetId="41">#REF!</definedName>
    <definedName name="_______________AST2" localSheetId="45">#REF!</definedName>
    <definedName name="_______________AST2" localSheetId="43">#REF!</definedName>
    <definedName name="_______________AST2" localSheetId="44">#REF!</definedName>
    <definedName name="_______________AST2" localSheetId="42">#REF!</definedName>
    <definedName name="_______________AST2" localSheetId="16">#REF!</definedName>
    <definedName name="_______________AST2" localSheetId="36">#REF!</definedName>
    <definedName name="_______________AST2">#REF!</definedName>
    <definedName name="_______________CFL1" localSheetId="9">#REF!</definedName>
    <definedName name="_______________CFL1" localSheetId="38">#REF!</definedName>
    <definedName name="_______________CFL1" localSheetId="8">#REF!</definedName>
    <definedName name="_______________CFL1" localSheetId="30">#REF!</definedName>
    <definedName name="_______________CFL1" localSheetId="46">#REF!</definedName>
    <definedName name="_______________CFL1" localSheetId="40">#REF!</definedName>
    <definedName name="_______________CFL1" localSheetId="41">#REF!</definedName>
    <definedName name="_______________CFL1" localSheetId="45">#REF!</definedName>
    <definedName name="_______________CFL1" localSheetId="43">#REF!</definedName>
    <definedName name="_______________CFL1" localSheetId="44">#REF!</definedName>
    <definedName name="_______________CFL1" localSheetId="42">#REF!</definedName>
    <definedName name="_______________CFL1" localSheetId="16">#REF!</definedName>
    <definedName name="_______________CFL1" localSheetId="36">#REF!</definedName>
    <definedName name="_______________CFL1">#REF!</definedName>
    <definedName name="_______________CFL2" localSheetId="9">#REF!</definedName>
    <definedName name="_______________CFL2" localSheetId="38">#REF!</definedName>
    <definedName name="_______________CFL2" localSheetId="8">#REF!</definedName>
    <definedName name="_______________CFL2" localSheetId="30">#REF!</definedName>
    <definedName name="_______________CFL2" localSheetId="46">#REF!</definedName>
    <definedName name="_______________CFL2" localSheetId="40">#REF!</definedName>
    <definedName name="_______________CFL2" localSheetId="41">#REF!</definedName>
    <definedName name="_______________CFL2" localSheetId="45">#REF!</definedName>
    <definedName name="_______________CFL2" localSheetId="43">#REF!</definedName>
    <definedName name="_______________CFL2" localSheetId="44">#REF!</definedName>
    <definedName name="_______________CFL2" localSheetId="42">#REF!</definedName>
    <definedName name="_______________CFL2" localSheetId="16">#REF!</definedName>
    <definedName name="_______________CFL2" localSheetId="36">#REF!</definedName>
    <definedName name="_______________CFL2">#REF!</definedName>
    <definedName name="_______________ed3">#NAME?+#NAME?</definedName>
    <definedName name="_______________FAC1" localSheetId="9">#REF!</definedName>
    <definedName name="_______________FAC1" localSheetId="38">#REF!</definedName>
    <definedName name="_______________FAC1" localSheetId="8">#REF!</definedName>
    <definedName name="_______________FAC1" localSheetId="30">#REF!</definedName>
    <definedName name="_______________FAC1" localSheetId="46">#REF!</definedName>
    <definedName name="_______________FAC1" localSheetId="40">#REF!</definedName>
    <definedName name="_______________FAC1" localSheetId="41">#REF!</definedName>
    <definedName name="_______________FAC1" localSheetId="45">#REF!</definedName>
    <definedName name="_______________FAC1" localSheetId="43">#REF!</definedName>
    <definedName name="_______________FAC1" localSheetId="44">#REF!</definedName>
    <definedName name="_______________FAC1" localSheetId="42">#REF!</definedName>
    <definedName name="_______________FAC1" localSheetId="16">#REF!</definedName>
    <definedName name="_______________FAC1" localSheetId="36">#REF!</definedName>
    <definedName name="_______________FAC1">#REF!</definedName>
    <definedName name="_______________FAC2" localSheetId="9">#REF!</definedName>
    <definedName name="_______________FAC2" localSheetId="38">#REF!</definedName>
    <definedName name="_______________FAC2" localSheetId="8">#REF!</definedName>
    <definedName name="_______________FAC2" localSheetId="30">#REF!</definedName>
    <definedName name="_______________FAC2" localSheetId="46">#REF!</definedName>
    <definedName name="_______________FAC2" localSheetId="40">#REF!</definedName>
    <definedName name="_______________FAC2" localSheetId="41">#REF!</definedName>
    <definedName name="_______________FAC2" localSheetId="45">#REF!</definedName>
    <definedName name="_______________FAC2" localSheetId="43">#REF!</definedName>
    <definedName name="_______________FAC2" localSheetId="44">#REF!</definedName>
    <definedName name="_______________FAC2" localSheetId="42">#REF!</definedName>
    <definedName name="_______________FAC2" localSheetId="16">#REF!</definedName>
    <definedName name="_______________FAC2" localSheetId="36">#REF!</definedName>
    <definedName name="_______________FAC2">#REF!</definedName>
    <definedName name="_______________HDG2" localSheetId="9">#REF!</definedName>
    <definedName name="_______________HDG2" localSheetId="38">#REF!</definedName>
    <definedName name="_______________HDG2" localSheetId="8">#REF!</definedName>
    <definedName name="_______________HDG2" localSheetId="30">#REF!</definedName>
    <definedName name="_______________HDG2" localSheetId="46">#REF!</definedName>
    <definedName name="_______________HDG2" localSheetId="40">#REF!</definedName>
    <definedName name="_______________HDG2" localSheetId="41">#REF!</definedName>
    <definedName name="_______________HDG2" localSheetId="45">#REF!</definedName>
    <definedName name="_______________HDG2" localSheetId="43">#REF!</definedName>
    <definedName name="_______________HDG2" localSheetId="44">#REF!</definedName>
    <definedName name="_______________HDG2" localSheetId="42">#REF!</definedName>
    <definedName name="_______________HDG2" localSheetId="16">#REF!</definedName>
    <definedName name="_______________HDG2" localSheetId="36">#REF!</definedName>
    <definedName name="_______________HDG2">#REF!</definedName>
    <definedName name="_______________Inv2" localSheetId="9">[4]JSiar!#REF!</definedName>
    <definedName name="_______________Inv2" localSheetId="38">[5]JSiar!#REF!</definedName>
    <definedName name="_______________Inv2" localSheetId="8">[4]JSiar!#REF!</definedName>
    <definedName name="_______________Inv2" localSheetId="30">[4]JSiar!#REF!</definedName>
    <definedName name="_______________Inv2" localSheetId="46">[5]JSiar!#REF!</definedName>
    <definedName name="_______________Inv2" localSheetId="2">[5]JSiar!#REF!</definedName>
    <definedName name="_______________Inv2" localSheetId="40">[5]JSiar!#REF!</definedName>
    <definedName name="_______________Inv2" localSheetId="41">[5]JSiar!#REF!</definedName>
    <definedName name="_______________Inv2" localSheetId="45">[5]JSiar!#REF!</definedName>
    <definedName name="_______________Inv2" localSheetId="43">[5]JSiar!#REF!</definedName>
    <definedName name="_______________Inv2" localSheetId="44">[5]JSiar!#REF!</definedName>
    <definedName name="_______________Inv2" localSheetId="42">[5]JSiar!#REF!</definedName>
    <definedName name="_______________Inv2" localSheetId="16">[4]JSiar!#REF!</definedName>
    <definedName name="_______________Inv2" localSheetId="36">[4]JSiar!#REF!</definedName>
    <definedName name="_______________Inv2">[4]JSiar!#REF!</definedName>
    <definedName name="_______________LIA1" localSheetId="9">#REF!</definedName>
    <definedName name="_______________LIA1" localSheetId="38">#REF!</definedName>
    <definedName name="_______________LIA1" localSheetId="8">#REF!</definedName>
    <definedName name="_______________LIA1" localSheetId="30">#REF!</definedName>
    <definedName name="_______________LIA1" localSheetId="46">#REF!</definedName>
    <definedName name="_______________LIA1" localSheetId="40">#REF!</definedName>
    <definedName name="_______________LIA1" localSheetId="41">#REF!</definedName>
    <definedName name="_______________LIA1" localSheetId="45">#REF!</definedName>
    <definedName name="_______________LIA1" localSheetId="43">#REF!</definedName>
    <definedName name="_______________LIA1" localSheetId="44">#REF!</definedName>
    <definedName name="_______________LIA1" localSheetId="42">#REF!</definedName>
    <definedName name="_______________LIA1" localSheetId="16">#REF!</definedName>
    <definedName name="_______________LIA1" localSheetId="36">#REF!</definedName>
    <definedName name="_______________LIA1">#REF!</definedName>
    <definedName name="_______________LIA2" localSheetId="9">#REF!</definedName>
    <definedName name="_______________LIA2" localSheetId="38">#REF!</definedName>
    <definedName name="_______________LIA2" localSheetId="8">#REF!</definedName>
    <definedName name="_______________LIA2" localSheetId="30">#REF!</definedName>
    <definedName name="_______________LIA2" localSheetId="46">#REF!</definedName>
    <definedName name="_______________LIA2" localSheetId="40">#REF!</definedName>
    <definedName name="_______________LIA2" localSheetId="41">#REF!</definedName>
    <definedName name="_______________LIA2" localSheetId="45">#REF!</definedName>
    <definedName name="_______________LIA2" localSheetId="43">#REF!</definedName>
    <definedName name="_______________LIA2" localSheetId="44">#REF!</definedName>
    <definedName name="_______________LIA2" localSheetId="42">#REF!</definedName>
    <definedName name="_______________LIA2" localSheetId="16">#REF!</definedName>
    <definedName name="_______________LIA2" localSheetId="36">#REF!</definedName>
    <definedName name="_______________LIA2">#REF!</definedName>
    <definedName name="_______________qwe1">NA()</definedName>
    <definedName name="_______________z2">NA()</definedName>
    <definedName name="______________AF3">#N/A</definedName>
    <definedName name="______________af4">#N/A</definedName>
    <definedName name="______________AST1" localSheetId="9">#REF!</definedName>
    <definedName name="______________AST1" localSheetId="5">#REF!</definedName>
    <definedName name="______________AST1" localSheetId="38">#REF!</definedName>
    <definedName name="______________AST1" localSheetId="8">#REF!</definedName>
    <definedName name="______________AST1" localSheetId="30">#REF!</definedName>
    <definedName name="______________AST1" localSheetId="46">#REF!</definedName>
    <definedName name="______________AST1" localSheetId="4">#REF!</definedName>
    <definedName name="______________AST1" localSheetId="6">#REF!</definedName>
    <definedName name="______________AST1" localSheetId="7">#REF!</definedName>
    <definedName name="______________AST1" localSheetId="40">#REF!</definedName>
    <definedName name="______________AST1" localSheetId="41">#REF!</definedName>
    <definedName name="______________AST1" localSheetId="45">#REF!</definedName>
    <definedName name="______________AST1" localSheetId="43">#REF!</definedName>
    <definedName name="______________AST1" localSheetId="44">#REF!</definedName>
    <definedName name="______________AST1" localSheetId="42">#REF!</definedName>
    <definedName name="______________AST1" localSheetId="16">#REF!</definedName>
    <definedName name="______________AST1" localSheetId="14">#REF!</definedName>
    <definedName name="______________AST1" localSheetId="12">#REF!</definedName>
    <definedName name="______________AST1" localSheetId="36">#REF!</definedName>
    <definedName name="______________AST1" localSheetId="49">#REF!</definedName>
    <definedName name="______________AST1" localSheetId="34">#REF!</definedName>
    <definedName name="______________AST1">#REF!</definedName>
    <definedName name="______________AST2" localSheetId="9">#REF!</definedName>
    <definedName name="______________AST2" localSheetId="5">#REF!</definedName>
    <definedName name="______________AST2" localSheetId="38">#REF!</definedName>
    <definedName name="______________AST2" localSheetId="8">#REF!</definedName>
    <definedName name="______________AST2" localSheetId="30">#REF!</definedName>
    <definedName name="______________AST2" localSheetId="46">#REF!</definedName>
    <definedName name="______________AST2" localSheetId="6">#REF!</definedName>
    <definedName name="______________AST2" localSheetId="40">#REF!</definedName>
    <definedName name="______________AST2" localSheetId="41">#REF!</definedName>
    <definedName name="______________AST2" localSheetId="45">#REF!</definedName>
    <definedName name="______________AST2" localSheetId="43">#REF!</definedName>
    <definedName name="______________AST2" localSheetId="44">#REF!</definedName>
    <definedName name="______________AST2" localSheetId="42">#REF!</definedName>
    <definedName name="______________AST2" localSheetId="16">#REF!</definedName>
    <definedName name="______________AST2" localSheetId="14">#REF!</definedName>
    <definedName name="______________AST2" localSheetId="12">#REF!</definedName>
    <definedName name="______________AST2" localSheetId="36">#REF!</definedName>
    <definedName name="______________AST2">#REF!</definedName>
    <definedName name="______________CFL1" localSheetId="9">#REF!</definedName>
    <definedName name="______________CFL1" localSheetId="5">#REF!</definedName>
    <definedName name="______________CFL1" localSheetId="38">#REF!</definedName>
    <definedName name="______________CFL1" localSheetId="8">#REF!</definedName>
    <definedName name="______________CFL1" localSheetId="30">#REF!</definedName>
    <definedName name="______________CFL1" localSheetId="46">#REF!</definedName>
    <definedName name="______________CFL1" localSheetId="6">#REF!</definedName>
    <definedName name="______________CFL1" localSheetId="40">#REF!</definedName>
    <definedName name="______________CFL1" localSheetId="41">#REF!</definedName>
    <definedName name="______________CFL1" localSheetId="45">#REF!</definedName>
    <definedName name="______________CFL1" localSheetId="43">#REF!</definedName>
    <definedName name="______________CFL1" localSheetId="44">#REF!</definedName>
    <definedName name="______________CFL1" localSheetId="42">#REF!</definedName>
    <definedName name="______________CFL1" localSheetId="16">#REF!</definedName>
    <definedName name="______________CFL1" localSheetId="14">#REF!</definedName>
    <definedName name="______________CFL1" localSheetId="12">#REF!</definedName>
    <definedName name="______________CFL1" localSheetId="36">#REF!</definedName>
    <definedName name="______________CFL1">#REF!</definedName>
    <definedName name="______________CFL2" localSheetId="9">#REF!</definedName>
    <definedName name="______________CFL2" localSheetId="5">#REF!</definedName>
    <definedName name="______________CFL2" localSheetId="38">#REF!</definedName>
    <definedName name="______________CFL2" localSheetId="8">#REF!</definedName>
    <definedName name="______________CFL2" localSheetId="30">#REF!</definedName>
    <definedName name="______________CFL2" localSheetId="46">#REF!</definedName>
    <definedName name="______________CFL2" localSheetId="6">#REF!</definedName>
    <definedName name="______________CFL2" localSheetId="40">#REF!</definedName>
    <definedName name="______________CFL2" localSheetId="41">#REF!</definedName>
    <definedName name="______________CFL2" localSheetId="45">#REF!</definedName>
    <definedName name="______________CFL2" localSheetId="43">#REF!</definedName>
    <definedName name="______________CFL2" localSheetId="44">#REF!</definedName>
    <definedName name="______________CFL2" localSheetId="42">#REF!</definedName>
    <definedName name="______________CFL2" localSheetId="16">#REF!</definedName>
    <definedName name="______________CFL2" localSheetId="14">#REF!</definedName>
    <definedName name="______________CFL2" localSheetId="12">#REF!</definedName>
    <definedName name="______________CFL2" localSheetId="36">#REF!</definedName>
    <definedName name="______________CFL2">#REF!</definedName>
    <definedName name="______________ed3" localSheetId="9">Scheduled_Payment+Extra_Payment</definedName>
    <definedName name="______________ed3" localSheetId="38">Scheduled_Payment+Extra_Payment</definedName>
    <definedName name="______________ed3" localSheetId="8">Scheduled_Payment+Extra_Payment</definedName>
    <definedName name="______________ed3" localSheetId="33">Scheduled_Payment+Extra_Payment</definedName>
    <definedName name="______________ed3" localSheetId="32">Scheduled_Payment+Extra_Payment</definedName>
    <definedName name="______________ed3" localSheetId="30">Scheduled_Payment+Extra_Payment</definedName>
    <definedName name="______________ed3" localSheetId="46">Scheduled_Payment+Extra_Payment</definedName>
    <definedName name="______________ed3" localSheetId="2">Scheduled_Payment+Extra_Payment</definedName>
    <definedName name="______________ed3" localSheetId="23">Scheduled_Payment+Extra_Payment</definedName>
    <definedName name="______________ed3" localSheetId="40">Scheduled_Payment+Extra_Payment</definedName>
    <definedName name="______________ed3" localSheetId="41">Scheduled_Payment+Extra_Payment</definedName>
    <definedName name="______________ed3" localSheetId="45">Scheduled_Payment+Extra_Payment</definedName>
    <definedName name="______________ed3" localSheetId="43">Scheduled_Payment+Extra_Payment</definedName>
    <definedName name="______________ed3" localSheetId="44">Scheduled_Payment+Extra_Payment</definedName>
    <definedName name="______________ed3" localSheetId="42">Scheduled_Payment+Extra_Payment</definedName>
    <definedName name="______________ed3" localSheetId="16">Scheduled_Payment+Extra_Payment</definedName>
    <definedName name="______________ed3" localSheetId="21">Scheduled_Payment+Extra_Payment</definedName>
    <definedName name="______________ed3" localSheetId="12">Scheduled_Payment+Extra_Payment</definedName>
    <definedName name="______________ed3" localSheetId="36">Scheduled_Payment+Extra_Payment</definedName>
    <definedName name="______________ed3" localSheetId="25">Scheduled_Payment+Extra_Payment</definedName>
    <definedName name="______________ed3" localSheetId="10">Scheduled_Payment+Extra_Payment</definedName>
    <definedName name="______________ed3" localSheetId="11">Scheduled_Payment+Extra_Payment</definedName>
    <definedName name="______________ed3" localSheetId="20">Scheduled_Payment+Extra_Payment</definedName>
    <definedName name="______________ed3">Scheduled_Payment+Extra_Payment</definedName>
    <definedName name="______________FAC1" localSheetId="9">#REF!</definedName>
    <definedName name="______________FAC1" localSheetId="5">#REF!</definedName>
    <definedName name="______________FAC1" localSheetId="38">#REF!</definedName>
    <definedName name="______________FAC1" localSheetId="8">#REF!</definedName>
    <definedName name="______________FAC1" localSheetId="30">#REF!</definedName>
    <definedName name="______________FAC1" localSheetId="46">#REF!</definedName>
    <definedName name="______________FAC1" localSheetId="6">#REF!</definedName>
    <definedName name="______________FAC1" localSheetId="40">#REF!</definedName>
    <definedName name="______________FAC1" localSheetId="41">#REF!</definedName>
    <definedName name="______________FAC1" localSheetId="45">#REF!</definedName>
    <definedName name="______________FAC1" localSheetId="43">#REF!</definedName>
    <definedName name="______________FAC1" localSheetId="44">#REF!</definedName>
    <definedName name="______________FAC1" localSheetId="42">#REF!</definedName>
    <definedName name="______________FAC1" localSheetId="16">#REF!</definedName>
    <definedName name="______________FAC1" localSheetId="14">#REF!</definedName>
    <definedName name="______________FAC1" localSheetId="12">#REF!</definedName>
    <definedName name="______________FAC1" localSheetId="36">#REF!</definedName>
    <definedName name="______________FAC1">#REF!</definedName>
    <definedName name="______________FAC2" localSheetId="9">#REF!</definedName>
    <definedName name="______________FAC2" localSheetId="5">#REF!</definedName>
    <definedName name="______________FAC2" localSheetId="38">#REF!</definedName>
    <definedName name="______________FAC2" localSheetId="8">#REF!</definedName>
    <definedName name="______________FAC2" localSheetId="30">#REF!</definedName>
    <definedName name="______________FAC2" localSheetId="46">#REF!</definedName>
    <definedName name="______________FAC2" localSheetId="6">#REF!</definedName>
    <definedName name="______________FAC2" localSheetId="40">#REF!</definedName>
    <definedName name="______________FAC2" localSheetId="41">#REF!</definedName>
    <definedName name="______________FAC2" localSheetId="45">#REF!</definedName>
    <definedName name="______________FAC2" localSheetId="43">#REF!</definedName>
    <definedName name="______________FAC2" localSheetId="44">#REF!</definedName>
    <definedName name="______________FAC2" localSheetId="42">#REF!</definedName>
    <definedName name="______________FAC2" localSheetId="16">#REF!</definedName>
    <definedName name="______________FAC2" localSheetId="14">#REF!</definedName>
    <definedName name="______________FAC2" localSheetId="12">#REF!</definedName>
    <definedName name="______________FAC2" localSheetId="36">#REF!</definedName>
    <definedName name="______________FAC2">#REF!</definedName>
    <definedName name="______________HDG2" localSheetId="9">#REF!</definedName>
    <definedName name="______________HDG2" localSheetId="5">#REF!</definedName>
    <definedName name="______________HDG2" localSheetId="38">#REF!</definedName>
    <definedName name="______________HDG2" localSheetId="8">#REF!</definedName>
    <definedName name="______________HDG2" localSheetId="30">#REF!</definedName>
    <definedName name="______________HDG2" localSheetId="46">#REF!</definedName>
    <definedName name="______________HDG2" localSheetId="6">#REF!</definedName>
    <definedName name="______________HDG2" localSheetId="40">#REF!</definedName>
    <definedName name="______________HDG2" localSheetId="41">#REF!</definedName>
    <definedName name="______________HDG2" localSheetId="45">#REF!</definedName>
    <definedName name="______________HDG2" localSheetId="43">#REF!</definedName>
    <definedName name="______________HDG2" localSheetId="44">#REF!</definedName>
    <definedName name="______________HDG2" localSheetId="42">#REF!</definedName>
    <definedName name="______________HDG2" localSheetId="16">#REF!</definedName>
    <definedName name="______________HDG2" localSheetId="14">#REF!</definedName>
    <definedName name="______________HDG2" localSheetId="12">#REF!</definedName>
    <definedName name="______________HDG2" localSheetId="36">#REF!</definedName>
    <definedName name="______________HDG2">#REF!</definedName>
    <definedName name="______________Inv2" localSheetId="9">[4]JSiar!#REF!</definedName>
    <definedName name="______________Inv2" localSheetId="38">[5]JSiar!#REF!</definedName>
    <definedName name="______________Inv2" localSheetId="8">[4]JSiar!#REF!</definedName>
    <definedName name="______________Inv2" localSheetId="30">[4]JSiar!#REF!</definedName>
    <definedName name="______________Inv2" localSheetId="46">[5]JSiar!#REF!</definedName>
    <definedName name="______________Inv2" localSheetId="2">[5]JSiar!#REF!</definedName>
    <definedName name="______________Inv2" localSheetId="40">[5]JSiar!#REF!</definedName>
    <definedName name="______________Inv2" localSheetId="41">[5]JSiar!#REF!</definedName>
    <definedName name="______________Inv2" localSheetId="45">[5]JSiar!#REF!</definedName>
    <definedName name="______________Inv2" localSheetId="43">[5]JSiar!#REF!</definedName>
    <definedName name="______________Inv2" localSheetId="44">[5]JSiar!#REF!</definedName>
    <definedName name="______________Inv2" localSheetId="42">[5]JSiar!#REF!</definedName>
    <definedName name="______________Inv2" localSheetId="16">[4]JSiar!#REF!</definedName>
    <definedName name="______________Inv2" localSheetId="36">[4]JSiar!#REF!</definedName>
    <definedName name="______________Inv2">[4]JSiar!#REF!</definedName>
    <definedName name="______________KEY001" localSheetId="4" hidden="1">[7]LOADDAT!#REF!</definedName>
    <definedName name="______________KEY001" localSheetId="7" hidden="1">[7]LOADDAT!#REF!</definedName>
    <definedName name="______________KEY001" localSheetId="23" hidden="1">[7]LOADDAT!#REF!</definedName>
    <definedName name="______________KEY001" localSheetId="19" hidden="1">[7]LOADDAT!#REF!</definedName>
    <definedName name="______________KEY001" localSheetId="16" hidden="1">[7]LOADDAT!#REF!</definedName>
    <definedName name="______________KEY001" localSheetId="21" hidden="1">[7]LOADDAT!#REF!</definedName>
    <definedName name="______________KEY001" localSheetId="36" hidden="1">[7]LOADDAT!#REF!</definedName>
    <definedName name="______________KEY001" localSheetId="25" hidden="1">[7]LOADDAT!#REF!</definedName>
    <definedName name="______________KEY001" localSheetId="10" hidden="1">[7]LOADDAT!#REF!</definedName>
    <definedName name="______________KEY001" localSheetId="11" hidden="1">[7]LOADDAT!#REF!</definedName>
    <definedName name="______________KEY001" localSheetId="20" hidden="1">[7]LOADDAT!#REF!</definedName>
    <definedName name="______________KEY001" localSheetId="15" hidden="1">[7]LOADDAT!#REF!</definedName>
    <definedName name="______________KEY001" localSheetId="49" hidden="1">[7]LOADDAT!#REF!</definedName>
    <definedName name="______________KEY001" localSheetId="34" hidden="1">[7]LOADDAT!#REF!</definedName>
    <definedName name="______________KEY001" hidden="1">[7]LOADDAT!#REF!</definedName>
    <definedName name="______________KEY002" localSheetId="4" hidden="1">[7]LOADDAT!#REF!</definedName>
    <definedName name="______________KEY002" localSheetId="7" hidden="1">[7]LOADDAT!#REF!</definedName>
    <definedName name="______________KEY002" localSheetId="23" hidden="1">[7]LOADDAT!#REF!</definedName>
    <definedName name="______________KEY002" localSheetId="19" hidden="1">[7]LOADDAT!#REF!</definedName>
    <definedName name="______________KEY002" localSheetId="16" hidden="1">[7]LOADDAT!#REF!</definedName>
    <definedName name="______________KEY002" localSheetId="21" hidden="1">[7]LOADDAT!#REF!</definedName>
    <definedName name="______________KEY002" localSheetId="36" hidden="1">[7]LOADDAT!#REF!</definedName>
    <definedName name="______________KEY002" localSheetId="25" hidden="1">[7]LOADDAT!#REF!</definedName>
    <definedName name="______________KEY002" localSheetId="10" hidden="1">[7]LOADDAT!#REF!</definedName>
    <definedName name="______________KEY002" localSheetId="11" hidden="1">[7]LOADDAT!#REF!</definedName>
    <definedName name="______________KEY002" localSheetId="20" hidden="1">[7]LOADDAT!#REF!</definedName>
    <definedName name="______________KEY002" localSheetId="15" hidden="1">[7]LOADDAT!#REF!</definedName>
    <definedName name="______________KEY002" localSheetId="49" hidden="1">[7]LOADDAT!#REF!</definedName>
    <definedName name="______________KEY002" localSheetId="34" hidden="1">[7]LOADDAT!#REF!</definedName>
    <definedName name="______________KEY002" hidden="1">[7]LOADDAT!#REF!</definedName>
    <definedName name="______________KEY01" localSheetId="4" hidden="1">[7]LOADDAT!#REF!</definedName>
    <definedName name="______________KEY01" localSheetId="7" hidden="1">[7]LOADDAT!#REF!</definedName>
    <definedName name="______________KEY01" localSheetId="23" hidden="1">[7]LOADDAT!#REF!</definedName>
    <definedName name="______________KEY01" localSheetId="19" hidden="1">[7]LOADDAT!#REF!</definedName>
    <definedName name="______________KEY01" localSheetId="16" hidden="1">[7]LOADDAT!#REF!</definedName>
    <definedName name="______________KEY01" localSheetId="21" hidden="1">[7]LOADDAT!#REF!</definedName>
    <definedName name="______________KEY01" localSheetId="36" hidden="1">[7]LOADDAT!#REF!</definedName>
    <definedName name="______________KEY01" localSheetId="25" hidden="1">[7]LOADDAT!#REF!</definedName>
    <definedName name="______________KEY01" localSheetId="10" hidden="1">[7]LOADDAT!#REF!</definedName>
    <definedName name="______________KEY01" localSheetId="11" hidden="1">[7]LOADDAT!#REF!</definedName>
    <definedName name="______________KEY01" localSheetId="20" hidden="1">[7]LOADDAT!#REF!</definedName>
    <definedName name="______________KEY01" localSheetId="15" hidden="1">[7]LOADDAT!#REF!</definedName>
    <definedName name="______________KEY01" localSheetId="49" hidden="1">[7]LOADDAT!#REF!</definedName>
    <definedName name="______________KEY01" localSheetId="34" hidden="1">[7]LOADDAT!#REF!</definedName>
    <definedName name="______________KEY01" hidden="1">[7]LOADDAT!#REF!</definedName>
    <definedName name="______________KEY02" localSheetId="4" hidden="1">[7]LOADDAT!#REF!</definedName>
    <definedName name="______________KEY02" localSheetId="7" hidden="1">[7]LOADDAT!#REF!</definedName>
    <definedName name="______________KEY02" localSheetId="23" hidden="1">[7]LOADDAT!#REF!</definedName>
    <definedName name="______________KEY02" localSheetId="19" hidden="1">[7]LOADDAT!#REF!</definedName>
    <definedName name="______________KEY02" localSheetId="16" hidden="1">[7]LOADDAT!#REF!</definedName>
    <definedName name="______________KEY02" localSheetId="21" hidden="1">[7]LOADDAT!#REF!</definedName>
    <definedName name="______________KEY02" localSheetId="36" hidden="1">[7]LOADDAT!#REF!</definedName>
    <definedName name="______________KEY02" localSheetId="25" hidden="1">[7]LOADDAT!#REF!</definedName>
    <definedName name="______________KEY02" localSheetId="10" hidden="1">[7]LOADDAT!#REF!</definedName>
    <definedName name="______________KEY02" localSheetId="11" hidden="1">[7]LOADDAT!#REF!</definedName>
    <definedName name="______________KEY02" localSheetId="20" hidden="1">[7]LOADDAT!#REF!</definedName>
    <definedName name="______________KEY02" localSheetId="15" hidden="1">[7]LOADDAT!#REF!</definedName>
    <definedName name="______________KEY02" localSheetId="49" hidden="1">[7]LOADDAT!#REF!</definedName>
    <definedName name="______________KEY02" localSheetId="34" hidden="1">[7]LOADDAT!#REF!</definedName>
    <definedName name="______________KEY02" hidden="1">[7]LOADDAT!#REF!</definedName>
    <definedName name="______________LIA1" localSheetId="9">#REF!</definedName>
    <definedName name="______________LIA1" localSheetId="5">#REF!</definedName>
    <definedName name="______________LIA1" localSheetId="38">#REF!</definedName>
    <definedName name="______________LIA1" localSheetId="8">#REF!</definedName>
    <definedName name="______________LIA1" localSheetId="30">#REF!</definedName>
    <definedName name="______________LIA1" localSheetId="46">#REF!</definedName>
    <definedName name="______________LIA1" localSheetId="4">#REF!</definedName>
    <definedName name="______________LIA1" localSheetId="6">#REF!</definedName>
    <definedName name="______________LIA1" localSheetId="7">#REF!</definedName>
    <definedName name="______________LIA1" localSheetId="40">#REF!</definedName>
    <definedName name="______________LIA1" localSheetId="41">#REF!</definedName>
    <definedName name="______________LIA1" localSheetId="45">#REF!</definedName>
    <definedName name="______________LIA1" localSheetId="43">#REF!</definedName>
    <definedName name="______________LIA1" localSheetId="44">#REF!</definedName>
    <definedName name="______________LIA1" localSheetId="42">#REF!</definedName>
    <definedName name="______________LIA1" localSheetId="16">#REF!</definedName>
    <definedName name="______________LIA1" localSheetId="14">#REF!</definedName>
    <definedName name="______________LIA1" localSheetId="12">#REF!</definedName>
    <definedName name="______________LIA1" localSheetId="36">#REF!</definedName>
    <definedName name="______________LIA1" localSheetId="49">#REF!</definedName>
    <definedName name="______________LIA1" localSheetId="34">#REF!</definedName>
    <definedName name="______________LIA1">#REF!</definedName>
    <definedName name="______________LIA2" localSheetId="9">#REF!</definedName>
    <definedName name="______________LIA2" localSheetId="5">#REF!</definedName>
    <definedName name="______________LIA2" localSheetId="38">#REF!</definedName>
    <definedName name="______________LIA2" localSheetId="8">#REF!</definedName>
    <definedName name="______________LIA2" localSheetId="30">#REF!</definedName>
    <definedName name="______________LIA2" localSheetId="46">#REF!</definedName>
    <definedName name="______________LIA2" localSheetId="6">#REF!</definedName>
    <definedName name="______________LIA2" localSheetId="40">#REF!</definedName>
    <definedName name="______________LIA2" localSheetId="41">#REF!</definedName>
    <definedName name="______________LIA2" localSheetId="45">#REF!</definedName>
    <definedName name="______________LIA2" localSheetId="43">#REF!</definedName>
    <definedName name="______________LIA2" localSheetId="44">#REF!</definedName>
    <definedName name="______________LIA2" localSheetId="42">#REF!</definedName>
    <definedName name="______________LIA2" localSheetId="16">#REF!</definedName>
    <definedName name="______________LIA2" localSheetId="14">#REF!</definedName>
    <definedName name="______________LIA2" localSheetId="12">#REF!</definedName>
    <definedName name="______________LIA2" localSheetId="36">#REF!</definedName>
    <definedName name="______________LIA2">#REF!</definedName>
    <definedName name="______________qwe1">#N/A</definedName>
    <definedName name="______________TT20021" localSheetId="30">#REF!</definedName>
    <definedName name="______________TT20021" localSheetId="4">#REF!</definedName>
    <definedName name="______________TT20021" localSheetId="7">#REF!</definedName>
    <definedName name="______________TT20021" localSheetId="16">#REF!</definedName>
    <definedName name="______________TT20021" localSheetId="36">#REF!</definedName>
    <definedName name="______________TT20021" localSheetId="49">#REF!</definedName>
    <definedName name="______________TT20021" localSheetId="34">#REF!</definedName>
    <definedName name="______________TT20021">#REF!</definedName>
    <definedName name="______________TT20022" localSheetId="30">#REF!</definedName>
    <definedName name="______________TT20022" localSheetId="4">#REF!</definedName>
    <definedName name="______________TT20022" localSheetId="7">#REF!</definedName>
    <definedName name="______________TT20022" localSheetId="16">#REF!</definedName>
    <definedName name="______________TT20022" localSheetId="36">#REF!</definedName>
    <definedName name="______________TT20022" localSheetId="49">#REF!</definedName>
    <definedName name="______________TT20022" localSheetId="34">#REF!</definedName>
    <definedName name="______________TT20022">#REF!</definedName>
    <definedName name="______________TT20023" localSheetId="30">#REF!</definedName>
    <definedName name="______________TT20023" localSheetId="4">#REF!</definedName>
    <definedName name="______________TT20023" localSheetId="7">#REF!</definedName>
    <definedName name="______________TT20023" localSheetId="16">#REF!</definedName>
    <definedName name="______________TT20023" localSheetId="36">#REF!</definedName>
    <definedName name="______________TT20023" localSheetId="49">#REF!</definedName>
    <definedName name="______________TT20023" localSheetId="34">#REF!</definedName>
    <definedName name="______________TT20023">#REF!</definedName>
    <definedName name="______________TT20031" localSheetId="30">#REF!</definedName>
    <definedName name="______________TT20031" localSheetId="16">#REF!</definedName>
    <definedName name="______________TT20031" localSheetId="36">#REF!</definedName>
    <definedName name="______________TT20031">#REF!</definedName>
    <definedName name="______________TT20032" localSheetId="30">#REF!</definedName>
    <definedName name="______________TT20032" localSheetId="16">#REF!</definedName>
    <definedName name="______________TT20032" localSheetId="36">#REF!</definedName>
    <definedName name="______________TT20032">#REF!</definedName>
    <definedName name="______________TT20033" localSheetId="30">#REF!</definedName>
    <definedName name="______________TT20033" localSheetId="16">#REF!</definedName>
    <definedName name="______________TT20033" localSheetId="36">#REF!</definedName>
    <definedName name="______________TT20033">#REF!</definedName>
    <definedName name="______________TT20041" localSheetId="30">#REF!</definedName>
    <definedName name="______________TT20041" localSheetId="16">#REF!</definedName>
    <definedName name="______________TT20041" localSheetId="36">#REF!</definedName>
    <definedName name="______________TT20041">#REF!</definedName>
    <definedName name="______________TT20042" localSheetId="30">#REF!</definedName>
    <definedName name="______________TT20042" localSheetId="16">#REF!</definedName>
    <definedName name="______________TT20042" localSheetId="36">#REF!</definedName>
    <definedName name="______________TT20042">#REF!</definedName>
    <definedName name="______________TT20043" localSheetId="30">#REF!</definedName>
    <definedName name="______________TT20043" localSheetId="16">#REF!</definedName>
    <definedName name="______________TT20043" localSheetId="36">#REF!</definedName>
    <definedName name="______________TT20043">#REF!</definedName>
    <definedName name="______________TT20051" localSheetId="30">#REF!</definedName>
    <definedName name="______________TT20051" localSheetId="16">#REF!</definedName>
    <definedName name="______________TT20051" localSheetId="36">#REF!</definedName>
    <definedName name="______________TT20051">#REF!</definedName>
    <definedName name="______________TT20052" localSheetId="30">#REF!</definedName>
    <definedName name="______________TT20052" localSheetId="16">#REF!</definedName>
    <definedName name="______________TT20052" localSheetId="36">#REF!</definedName>
    <definedName name="______________TT20052">#REF!</definedName>
    <definedName name="______________TT20053" localSheetId="30">#REF!</definedName>
    <definedName name="______________TT20053" localSheetId="16">#REF!</definedName>
    <definedName name="______________TT20053" localSheetId="36">#REF!</definedName>
    <definedName name="______________TT20053">#REF!</definedName>
    <definedName name="______________TT20061" localSheetId="30">#REF!</definedName>
    <definedName name="______________TT20061" localSheetId="16">#REF!</definedName>
    <definedName name="______________TT20061" localSheetId="36">#REF!</definedName>
    <definedName name="______________TT20061">#REF!</definedName>
    <definedName name="______________TT20062" localSheetId="30">#REF!</definedName>
    <definedName name="______________TT20062" localSheetId="16">#REF!</definedName>
    <definedName name="______________TT20062" localSheetId="36">#REF!</definedName>
    <definedName name="______________TT20062">#REF!</definedName>
    <definedName name="______________TT20063" localSheetId="30">#REF!</definedName>
    <definedName name="______________TT20063" localSheetId="16">#REF!</definedName>
    <definedName name="______________TT20063" localSheetId="36">#REF!</definedName>
    <definedName name="______________TT20063">#REF!</definedName>
    <definedName name="______________tt20071" localSheetId="30">#REF!</definedName>
    <definedName name="______________tt20071" localSheetId="16">#REF!</definedName>
    <definedName name="______________tt20071" localSheetId="36">#REF!</definedName>
    <definedName name="______________tt20071">#REF!</definedName>
    <definedName name="______________tt20072" localSheetId="30">#REF!</definedName>
    <definedName name="______________tt20072" localSheetId="16">#REF!</definedName>
    <definedName name="______________tt20072" localSheetId="36">#REF!</definedName>
    <definedName name="______________tt20072">#REF!</definedName>
    <definedName name="______________tt20073" localSheetId="30">#REF!</definedName>
    <definedName name="______________tt20073" localSheetId="16">#REF!</definedName>
    <definedName name="______________tt20073" localSheetId="36">#REF!</definedName>
    <definedName name="______________tt20073">#REF!</definedName>
    <definedName name="______________tt20081" localSheetId="30">#REF!</definedName>
    <definedName name="______________tt20081" localSheetId="16">#REF!</definedName>
    <definedName name="______________tt20081" localSheetId="36">#REF!</definedName>
    <definedName name="______________tt20081">#REF!</definedName>
    <definedName name="______________tt20082" localSheetId="30">#REF!</definedName>
    <definedName name="______________tt20082" localSheetId="16">#REF!</definedName>
    <definedName name="______________tt20082" localSheetId="36">#REF!</definedName>
    <definedName name="______________tt20082">#REF!</definedName>
    <definedName name="______________tt20083" localSheetId="30">#REF!</definedName>
    <definedName name="______________tt20083" localSheetId="16">#REF!</definedName>
    <definedName name="______________tt20083" localSheetId="36">#REF!</definedName>
    <definedName name="______________tt20083">#REF!</definedName>
    <definedName name="______________yr5" localSheetId="30">#REF!</definedName>
    <definedName name="______________yr5" localSheetId="16">#REF!</definedName>
    <definedName name="______________yr5" localSheetId="36">#REF!</definedName>
    <definedName name="______________yr5">#REF!</definedName>
    <definedName name="______________z2">#N/A</definedName>
    <definedName name="_____________A1" localSheetId="9">#REF!</definedName>
    <definedName name="_____________A1" localSheetId="38">#REF!</definedName>
    <definedName name="_____________A1" localSheetId="8">#REF!</definedName>
    <definedName name="_____________A1" localSheetId="30">#REF!</definedName>
    <definedName name="_____________A1" localSheetId="46">#REF!</definedName>
    <definedName name="_____________A1" localSheetId="40">#REF!</definedName>
    <definedName name="_____________A1" localSheetId="41">#REF!</definedName>
    <definedName name="_____________A1" localSheetId="45">#REF!</definedName>
    <definedName name="_____________A1" localSheetId="43">#REF!</definedName>
    <definedName name="_____________A1" localSheetId="44">#REF!</definedName>
    <definedName name="_____________A1" localSheetId="42">#REF!</definedName>
    <definedName name="_____________A1" localSheetId="16">#REF!</definedName>
    <definedName name="_____________A1" localSheetId="36">#REF!</definedName>
    <definedName name="_____________A1">#REF!</definedName>
    <definedName name="_____________AF3">#N/A</definedName>
    <definedName name="_____________af4">#N/A</definedName>
    <definedName name="_____________AST1" localSheetId="9">#REF!</definedName>
    <definedName name="_____________AST1" localSheetId="5">#REF!</definedName>
    <definedName name="_____________AST1" localSheetId="38">#REF!</definedName>
    <definedName name="_____________AST1" localSheetId="8">#REF!</definedName>
    <definedName name="_____________AST1" localSheetId="30">#REF!</definedName>
    <definedName name="_____________AST1" localSheetId="46">#REF!</definedName>
    <definedName name="_____________AST1" localSheetId="6">#REF!</definedName>
    <definedName name="_____________AST1" localSheetId="40">#REF!</definedName>
    <definedName name="_____________AST1" localSheetId="41">#REF!</definedName>
    <definedName name="_____________AST1" localSheetId="45">#REF!</definedName>
    <definedName name="_____________AST1" localSheetId="43">#REF!</definedName>
    <definedName name="_____________AST1" localSheetId="44">#REF!</definedName>
    <definedName name="_____________AST1" localSheetId="42">#REF!</definedName>
    <definedName name="_____________AST1" localSheetId="16">#REF!</definedName>
    <definedName name="_____________AST1" localSheetId="14">#REF!</definedName>
    <definedName name="_____________AST1" localSheetId="12">#REF!</definedName>
    <definedName name="_____________AST1" localSheetId="36">#REF!</definedName>
    <definedName name="_____________AST1">#REF!</definedName>
    <definedName name="_____________AST2" localSheetId="9">#REF!</definedName>
    <definedName name="_____________AST2" localSheetId="5">#REF!</definedName>
    <definedName name="_____________AST2" localSheetId="38">#REF!</definedName>
    <definedName name="_____________AST2" localSheetId="8">#REF!</definedName>
    <definedName name="_____________AST2" localSheetId="30">#REF!</definedName>
    <definedName name="_____________AST2" localSheetId="46">#REF!</definedName>
    <definedName name="_____________AST2" localSheetId="6">#REF!</definedName>
    <definedName name="_____________AST2" localSheetId="40">#REF!</definedName>
    <definedName name="_____________AST2" localSheetId="41">#REF!</definedName>
    <definedName name="_____________AST2" localSheetId="45">#REF!</definedName>
    <definedName name="_____________AST2" localSheetId="43">#REF!</definedName>
    <definedName name="_____________AST2" localSheetId="44">#REF!</definedName>
    <definedName name="_____________AST2" localSheetId="42">#REF!</definedName>
    <definedName name="_____________AST2" localSheetId="16">#REF!</definedName>
    <definedName name="_____________AST2" localSheetId="14">#REF!</definedName>
    <definedName name="_____________AST2" localSheetId="12">#REF!</definedName>
    <definedName name="_____________AST2" localSheetId="36">#REF!</definedName>
    <definedName name="_____________AST2">#REF!</definedName>
    <definedName name="_____________BA2">#N/A</definedName>
    <definedName name="_____________CFL1" localSheetId="9">#REF!</definedName>
    <definedName name="_____________CFL1" localSheetId="5">#REF!</definedName>
    <definedName name="_____________CFL1" localSheetId="38">#REF!</definedName>
    <definedName name="_____________CFL1" localSheetId="8">#REF!</definedName>
    <definedName name="_____________CFL1" localSheetId="30">#REF!</definedName>
    <definedName name="_____________CFL1" localSheetId="46">#REF!</definedName>
    <definedName name="_____________CFL1" localSheetId="6">#REF!</definedName>
    <definedName name="_____________CFL1" localSheetId="40">#REF!</definedName>
    <definedName name="_____________CFL1" localSheetId="41">#REF!</definedName>
    <definedName name="_____________CFL1" localSheetId="45">#REF!</definedName>
    <definedName name="_____________CFL1" localSheetId="43">#REF!</definedName>
    <definedName name="_____________CFL1" localSheetId="44">#REF!</definedName>
    <definedName name="_____________CFL1" localSheetId="42">#REF!</definedName>
    <definedName name="_____________CFL1" localSheetId="16">#REF!</definedName>
    <definedName name="_____________CFL1" localSheetId="14">#REF!</definedName>
    <definedName name="_____________CFL1" localSheetId="12">#REF!</definedName>
    <definedName name="_____________CFL1" localSheetId="36">#REF!</definedName>
    <definedName name="_____________CFL1">#REF!</definedName>
    <definedName name="_____________CFL2" localSheetId="9">#REF!</definedName>
    <definedName name="_____________CFL2" localSheetId="5">#REF!</definedName>
    <definedName name="_____________CFL2" localSheetId="38">#REF!</definedName>
    <definedName name="_____________CFL2" localSheetId="8">#REF!</definedName>
    <definedName name="_____________CFL2" localSheetId="30">#REF!</definedName>
    <definedName name="_____________CFL2" localSheetId="46">#REF!</definedName>
    <definedName name="_____________CFL2" localSheetId="6">#REF!</definedName>
    <definedName name="_____________CFL2" localSheetId="40">#REF!</definedName>
    <definedName name="_____________CFL2" localSheetId="41">#REF!</definedName>
    <definedName name="_____________CFL2" localSheetId="45">#REF!</definedName>
    <definedName name="_____________CFL2" localSheetId="43">#REF!</definedName>
    <definedName name="_____________CFL2" localSheetId="44">#REF!</definedName>
    <definedName name="_____________CFL2" localSheetId="42">#REF!</definedName>
    <definedName name="_____________CFL2" localSheetId="16">#REF!</definedName>
    <definedName name="_____________CFL2" localSheetId="14">#REF!</definedName>
    <definedName name="_____________CFL2" localSheetId="12">#REF!</definedName>
    <definedName name="_____________CFL2" localSheetId="36">#REF!</definedName>
    <definedName name="_____________CFL2">#REF!</definedName>
    <definedName name="_____________ed3" localSheetId="9">Scheduled_Payment+Extra_Payment</definedName>
    <definedName name="_____________ed3" localSheetId="38">Scheduled_Payment+Extra_Payment</definedName>
    <definedName name="_____________ed3" localSheetId="8">Scheduled_Payment+Extra_Payment</definedName>
    <definedName name="_____________ed3" localSheetId="33">Scheduled_Payment+Extra_Payment</definedName>
    <definedName name="_____________ed3" localSheetId="32">Scheduled_Payment+Extra_Payment</definedName>
    <definedName name="_____________ed3" localSheetId="30">Scheduled_Payment+Extra_Payment</definedName>
    <definedName name="_____________ed3" localSheetId="46">Scheduled_Payment+Extra_Payment</definedName>
    <definedName name="_____________ed3" localSheetId="2">Scheduled_Payment+Extra_Payment</definedName>
    <definedName name="_____________ed3" localSheetId="23">Scheduled_Payment+Extra_Payment</definedName>
    <definedName name="_____________ed3" localSheetId="40">Scheduled_Payment+Extra_Payment</definedName>
    <definedName name="_____________ed3" localSheetId="41">Scheduled_Payment+Extra_Payment</definedName>
    <definedName name="_____________ed3" localSheetId="45">Scheduled_Payment+Extra_Payment</definedName>
    <definedName name="_____________ed3" localSheetId="43">Scheduled_Payment+Extra_Payment</definedName>
    <definedName name="_____________ed3" localSheetId="44">Scheduled_Payment+Extra_Payment</definedName>
    <definedName name="_____________ed3" localSheetId="42">Scheduled_Payment+Extra_Payment</definedName>
    <definedName name="_____________ed3" localSheetId="16">Scheduled_Payment+Extra_Payment</definedName>
    <definedName name="_____________ed3" localSheetId="21">Scheduled_Payment+Extra_Payment</definedName>
    <definedName name="_____________ed3" localSheetId="12">Scheduled_Payment+Extra_Payment</definedName>
    <definedName name="_____________ed3" localSheetId="36">Scheduled_Payment+Extra_Payment</definedName>
    <definedName name="_____________ed3" localSheetId="25">Scheduled_Payment+Extra_Payment</definedName>
    <definedName name="_____________ed3" localSheetId="10">Scheduled_Payment+Extra_Payment</definedName>
    <definedName name="_____________ed3" localSheetId="11">Scheduled_Payment+Extra_Payment</definedName>
    <definedName name="_____________ed3" localSheetId="20">Scheduled_Payment+Extra_Payment</definedName>
    <definedName name="_____________ed3">Scheduled_Payment+Extra_Payment</definedName>
    <definedName name="_____________FAC1" localSheetId="9">#REF!</definedName>
    <definedName name="_____________FAC1" localSheetId="5">#REF!</definedName>
    <definedName name="_____________FAC1" localSheetId="38">#REF!</definedName>
    <definedName name="_____________FAC1" localSheetId="8">#REF!</definedName>
    <definedName name="_____________FAC1" localSheetId="30">#REF!</definedName>
    <definedName name="_____________FAC1" localSheetId="46">#REF!</definedName>
    <definedName name="_____________FAC1" localSheetId="6">#REF!</definedName>
    <definedName name="_____________FAC1" localSheetId="40">#REF!</definedName>
    <definedName name="_____________FAC1" localSheetId="41">#REF!</definedName>
    <definedName name="_____________FAC1" localSheetId="45">#REF!</definedName>
    <definedName name="_____________FAC1" localSheetId="43">#REF!</definedName>
    <definedName name="_____________FAC1" localSheetId="44">#REF!</definedName>
    <definedName name="_____________FAC1" localSheetId="42">#REF!</definedName>
    <definedName name="_____________FAC1" localSheetId="16">#REF!</definedName>
    <definedName name="_____________FAC1" localSheetId="14">#REF!</definedName>
    <definedName name="_____________FAC1" localSheetId="12">#REF!</definedName>
    <definedName name="_____________FAC1" localSheetId="36">#REF!</definedName>
    <definedName name="_____________FAC1">#REF!</definedName>
    <definedName name="_____________FAC2" localSheetId="9">#REF!</definedName>
    <definedName name="_____________FAC2" localSheetId="5">#REF!</definedName>
    <definedName name="_____________FAC2" localSheetId="38">#REF!</definedName>
    <definedName name="_____________FAC2" localSheetId="8">#REF!</definedName>
    <definedName name="_____________FAC2" localSheetId="30">#REF!</definedName>
    <definedName name="_____________FAC2" localSheetId="46">#REF!</definedName>
    <definedName name="_____________FAC2" localSheetId="6">#REF!</definedName>
    <definedName name="_____________FAC2" localSheetId="40">#REF!</definedName>
    <definedName name="_____________FAC2" localSheetId="41">#REF!</definedName>
    <definedName name="_____________FAC2" localSheetId="45">#REF!</definedName>
    <definedName name="_____________FAC2" localSheetId="43">#REF!</definedName>
    <definedName name="_____________FAC2" localSheetId="44">#REF!</definedName>
    <definedName name="_____________FAC2" localSheetId="42">#REF!</definedName>
    <definedName name="_____________FAC2" localSheetId="16">#REF!</definedName>
    <definedName name="_____________FAC2" localSheetId="14">#REF!</definedName>
    <definedName name="_____________FAC2" localSheetId="12">#REF!</definedName>
    <definedName name="_____________FAC2" localSheetId="36">#REF!</definedName>
    <definedName name="_____________FAC2">#REF!</definedName>
    <definedName name="_____________HDG2" localSheetId="9">#REF!</definedName>
    <definedName name="_____________HDG2" localSheetId="5">#REF!</definedName>
    <definedName name="_____________HDG2" localSheetId="38">#REF!</definedName>
    <definedName name="_____________HDG2" localSheetId="8">#REF!</definedName>
    <definedName name="_____________HDG2" localSheetId="30">#REF!</definedName>
    <definedName name="_____________HDG2" localSheetId="46">#REF!</definedName>
    <definedName name="_____________HDG2" localSheetId="6">#REF!</definedName>
    <definedName name="_____________HDG2" localSheetId="40">#REF!</definedName>
    <definedName name="_____________HDG2" localSheetId="41">#REF!</definedName>
    <definedName name="_____________HDG2" localSheetId="45">#REF!</definedName>
    <definedName name="_____________HDG2" localSheetId="43">#REF!</definedName>
    <definedName name="_____________HDG2" localSheetId="44">#REF!</definedName>
    <definedName name="_____________HDG2" localSheetId="42">#REF!</definedName>
    <definedName name="_____________HDG2" localSheetId="16">#REF!</definedName>
    <definedName name="_____________HDG2" localSheetId="14">#REF!</definedName>
    <definedName name="_____________HDG2" localSheetId="12">#REF!</definedName>
    <definedName name="_____________HDG2" localSheetId="36">#REF!</definedName>
    <definedName name="_____________HDG2">#REF!</definedName>
    <definedName name="_____________Inv2" localSheetId="9">[4]JSiar!#REF!</definedName>
    <definedName name="_____________Inv2" localSheetId="38">[5]JSiar!#REF!</definedName>
    <definedName name="_____________Inv2" localSheetId="8">[4]JSiar!#REF!</definedName>
    <definedName name="_____________Inv2" localSheetId="30">[4]JSiar!#REF!</definedName>
    <definedName name="_____________Inv2" localSheetId="46">[5]JSiar!#REF!</definedName>
    <definedName name="_____________Inv2" localSheetId="2">[5]JSiar!#REF!</definedName>
    <definedName name="_____________Inv2" localSheetId="40">[5]JSiar!#REF!</definedName>
    <definedName name="_____________Inv2" localSheetId="41">[5]JSiar!#REF!</definedName>
    <definedName name="_____________Inv2" localSheetId="45">[5]JSiar!#REF!</definedName>
    <definedName name="_____________Inv2" localSheetId="43">[5]JSiar!#REF!</definedName>
    <definedName name="_____________Inv2" localSheetId="44">[5]JSiar!#REF!</definedName>
    <definedName name="_____________Inv2" localSheetId="42">[5]JSiar!#REF!</definedName>
    <definedName name="_____________Inv2" localSheetId="16">[4]JSiar!#REF!</definedName>
    <definedName name="_____________Inv2" localSheetId="36">[4]JSiar!#REF!</definedName>
    <definedName name="_____________Inv2">[4]JSiar!#REF!</definedName>
    <definedName name="_____________LIA01" localSheetId="9">#REF!</definedName>
    <definedName name="_____________LIA01" localSheetId="38">#REF!</definedName>
    <definedName name="_____________LIA01" localSheetId="8">#REF!</definedName>
    <definedName name="_____________LIA01" localSheetId="30">#REF!</definedName>
    <definedName name="_____________LIA01" localSheetId="46">#REF!</definedName>
    <definedName name="_____________LIA01" localSheetId="40">#REF!</definedName>
    <definedName name="_____________LIA01" localSheetId="41">#REF!</definedName>
    <definedName name="_____________LIA01" localSheetId="45">#REF!</definedName>
    <definedName name="_____________LIA01" localSheetId="43">#REF!</definedName>
    <definedName name="_____________LIA01" localSheetId="44">#REF!</definedName>
    <definedName name="_____________LIA01" localSheetId="42">#REF!</definedName>
    <definedName name="_____________LIA01" localSheetId="16">#REF!</definedName>
    <definedName name="_____________LIA01" localSheetId="36">#REF!</definedName>
    <definedName name="_____________LIA01">#REF!</definedName>
    <definedName name="_____________LIA1" localSheetId="9">#REF!</definedName>
    <definedName name="_____________LIA1" localSheetId="5">#REF!</definedName>
    <definedName name="_____________LIA1" localSheetId="38">#REF!</definedName>
    <definedName name="_____________LIA1" localSheetId="8">#REF!</definedName>
    <definedName name="_____________LIA1" localSheetId="30">#REF!</definedName>
    <definedName name="_____________LIA1" localSheetId="46">#REF!</definedName>
    <definedName name="_____________LIA1" localSheetId="6">#REF!</definedName>
    <definedName name="_____________LIA1" localSheetId="40">#REF!</definedName>
    <definedName name="_____________LIA1" localSheetId="41">#REF!</definedName>
    <definedName name="_____________LIA1" localSheetId="45">#REF!</definedName>
    <definedName name="_____________LIA1" localSheetId="43">#REF!</definedName>
    <definedName name="_____________LIA1" localSheetId="44">#REF!</definedName>
    <definedName name="_____________LIA1" localSheetId="42">#REF!</definedName>
    <definedName name="_____________LIA1" localSheetId="16">#REF!</definedName>
    <definedName name="_____________LIA1" localSheetId="14">#REF!</definedName>
    <definedName name="_____________LIA1" localSheetId="12">#REF!</definedName>
    <definedName name="_____________LIA1" localSheetId="36">#REF!</definedName>
    <definedName name="_____________LIA1">#REF!</definedName>
    <definedName name="_____________LIA2" localSheetId="9">#REF!</definedName>
    <definedName name="_____________LIA2" localSheetId="5">#REF!</definedName>
    <definedName name="_____________LIA2" localSheetId="38">#REF!</definedName>
    <definedName name="_____________LIA2" localSheetId="8">#REF!</definedName>
    <definedName name="_____________LIA2" localSheetId="30">#REF!</definedName>
    <definedName name="_____________LIA2" localSheetId="46">#REF!</definedName>
    <definedName name="_____________LIA2" localSheetId="6">#REF!</definedName>
    <definedName name="_____________LIA2" localSheetId="40">#REF!</definedName>
    <definedName name="_____________LIA2" localSheetId="41">#REF!</definedName>
    <definedName name="_____________LIA2" localSheetId="45">#REF!</definedName>
    <definedName name="_____________LIA2" localSheetId="43">#REF!</definedName>
    <definedName name="_____________LIA2" localSheetId="44">#REF!</definedName>
    <definedName name="_____________LIA2" localSheetId="42">#REF!</definedName>
    <definedName name="_____________LIA2" localSheetId="16">#REF!</definedName>
    <definedName name="_____________LIA2" localSheetId="14">#REF!</definedName>
    <definedName name="_____________LIA2" localSheetId="12">#REF!</definedName>
    <definedName name="_____________LIA2" localSheetId="36">#REF!</definedName>
    <definedName name="_____________LIA2">#REF!</definedName>
    <definedName name="_____________Mov2" localSheetId="30">[8]Revenue!$J$7:$R$187</definedName>
    <definedName name="_____________Mov2">[8]Revenue!$J$7:$R$187</definedName>
    <definedName name="_____________pa1" localSheetId="9">#REF!</definedName>
    <definedName name="_____________pa1" localSheetId="38">#REF!</definedName>
    <definedName name="_____________pa1" localSheetId="8">#REF!</definedName>
    <definedName name="_____________pa1" localSheetId="30">#REF!</definedName>
    <definedName name="_____________pa1" localSheetId="46">#REF!</definedName>
    <definedName name="_____________pa1" localSheetId="40">#REF!</definedName>
    <definedName name="_____________pa1" localSheetId="41">#REF!</definedName>
    <definedName name="_____________pa1" localSheetId="45">#REF!</definedName>
    <definedName name="_____________pa1" localSheetId="43">#REF!</definedName>
    <definedName name="_____________pa1" localSheetId="44">#REF!</definedName>
    <definedName name="_____________pa1" localSheetId="42">#REF!</definedName>
    <definedName name="_____________pa1" localSheetId="16">#REF!</definedName>
    <definedName name="_____________pa1" localSheetId="36">#REF!</definedName>
    <definedName name="_____________pa1">#REF!</definedName>
    <definedName name="_____________pa18" localSheetId="9">#REF!</definedName>
    <definedName name="_____________pa18" localSheetId="38">#REF!</definedName>
    <definedName name="_____________pa18" localSheetId="8">#REF!</definedName>
    <definedName name="_____________pa18" localSheetId="30">#REF!</definedName>
    <definedName name="_____________pa18" localSheetId="46">#REF!</definedName>
    <definedName name="_____________pa18" localSheetId="40">#REF!</definedName>
    <definedName name="_____________pa18" localSheetId="41">#REF!</definedName>
    <definedName name="_____________pa18" localSheetId="45">#REF!</definedName>
    <definedName name="_____________pa18" localSheetId="43">#REF!</definedName>
    <definedName name="_____________pa18" localSheetId="44">#REF!</definedName>
    <definedName name="_____________pa18" localSheetId="42">#REF!</definedName>
    <definedName name="_____________pa18" localSheetId="16">#REF!</definedName>
    <definedName name="_____________pa18" localSheetId="36">#REF!</definedName>
    <definedName name="_____________pa18">#REF!</definedName>
    <definedName name="_____________pa2" localSheetId="9">#REF!</definedName>
    <definedName name="_____________pa2" localSheetId="38">#REF!</definedName>
    <definedName name="_____________pa2" localSheetId="8">#REF!</definedName>
    <definedName name="_____________pa2" localSheetId="30">#REF!</definedName>
    <definedName name="_____________pa2" localSheetId="46">#REF!</definedName>
    <definedName name="_____________pa2" localSheetId="40">#REF!</definedName>
    <definedName name="_____________pa2" localSheetId="41">#REF!</definedName>
    <definedName name="_____________pa2" localSheetId="45">#REF!</definedName>
    <definedName name="_____________pa2" localSheetId="43">#REF!</definedName>
    <definedName name="_____________pa2" localSheetId="44">#REF!</definedName>
    <definedName name="_____________pa2" localSheetId="42">#REF!</definedName>
    <definedName name="_____________pa2" localSheetId="16">#REF!</definedName>
    <definedName name="_____________pa2" localSheetId="36">#REF!</definedName>
    <definedName name="_____________pa2">#REF!</definedName>
    <definedName name="_____________pa3" localSheetId="9">#REF!</definedName>
    <definedName name="_____________pa3" localSheetId="38">#REF!</definedName>
    <definedName name="_____________pa3" localSheetId="8">#REF!</definedName>
    <definedName name="_____________pa3" localSheetId="30">#REF!</definedName>
    <definedName name="_____________pa3" localSheetId="46">#REF!</definedName>
    <definedName name="_____________pa3" localSheetId="40">#REF!</definedName>
    <definedName name="_____________pa3" localSheetId="41">#REF!</definedName>
    <definedName name="_____________pa3" localSheetId="45">#REF!</definedName>
    <definedName name="_____________pa3" localSheetId="43">#REF!</definedName>
    <definedName name="_____________pa3" localSheetId="44">#REF!</definedName>
    <definedName name="_____________pa3" localSheetId="42">#REF!</definedName>
    <definedName name="_____________pa3" localSheetId="16">#REF!</definedName>
    <definedName name="_____________pa3" localSheetId="36">#REF!</definedName>
    <definedName name="_____________pa3">#REF!</definedName>
    <definedName name="_____________pa6" localSheetId="9">#REF!</definedName>
    <definedName name="_____________pa6" localSheetId="38">#REF!</definedName>
    <definedName name="_____________pa6" localSheetId="8">#REF!</definedName>
    <definedName name="_____________pa6" localSheetId="30">#REF!</definedName>
    <definedName name="_____________pa6" localSheetId="46">#REF!</definedName>
    <definedName name="_____________pa6" localSheetId="40">#REF!</definedName>
    <definedName name="_____________pa6" localSheetId="41">#REF!</definedName>
    <definedName name="_____________pa6" localSheetId="45">#REF!</definedName>
    <definedName name="_____________pa6" localSheetId="43">#REF!</definedName>
    <definedName name="_____________pa6" localSheetId="44">#REF!</definedName>
    <definedName name="_____________pa6" localSheetId="42">#REF!</definedName>
    <definedName name="_____________pa6" localSheetId="16">#REF!</definedName>
    <definedName name="_____________pa6" localSheetId="36">#REF!</definedName>
    <definedName name="_____________pa6">#REF!</definedName>
    <definedName name="_____________pg2" localSheetId="9">#REF!</definedName>
    <definedName name="_____________pg2" localSheetId="38">#REF!</definedName>
    <definedName name="_____________pg2" localSheetId="8">#REF!</definedName>
    <definedName name="_____________pg2" localSheetId="30">#REF!</definedName>
    <definedName name="_____________pg2" localSheetId="46">#REF!</definedName>
    <definedName name="_____________pg2" localSheetId="40">#REF!</definedName>
    <definedName name="_____________pg2" localSheetId="41">#REF!</definedName>
    <definedName name="_____________pg2" localSheetId="45">#REF!</definedName>
    <definedName name="_____________pg2" localSheetId="43">#REF!</definedName>
    <definedName name="_____________pg2" localSheetId="44">#REF!</definedName>
    <definedName name="_____________pg2" localSheetId="42">#REF!</definedName>
    <definedName name="_____________pg2" localSheetId="16">#REF!</definedName>
    <definedName name="_____________pg2" localSheetId="36">#REF!</definedName>
    <definedName name="_____________pg2">#REF!</definedName>
    <definedName name="_____________qwe1">#N/A</definedName>
    <definedName name="_____________TT20021" localSheetId="9">#REF!</definedName>
    <definedName name="_____________TT20021" localSheetId="5">#REF!</definedName>
    <definedName name="_____________TT20021" localSheetId="38">#REF!</definedName>
    <definedName name="_____________TT20021" localSheetId="8">#REF!</definedName>
    <definedName name="_____________TT20021" localSheetId="30">#REF!</definedName>
    <definedName name="_____________TT20021" localSheetId="46">#REF!</definedName>
    <definedName name="_____________TT20021" localSheetId="6">#REF!</definedName>
    <definedName name="_____________TT20021" localSheetId="40">#REF!</definedName>
    <definedName name="_____________TT20021" localSheetId="41">#REF!</definedName>
    <definedName name="_____________TT20021" localSheetId="45">#REF!</definedName>
    <definedName name="_____________TT20021" localSheetId="43">#REF!</definedName>
    <definedName name="_____________TT20021" localSheetId="44">#REF!</definedName>
    <definedName name="_____________TT20021" localSheetId="42">#REF!</definedName>
    <definedName name="_____________TT20021" localSheetId="16">#REF!</definedName>
    <definedName name="_____________TT20021" localSheetId="14">#REF!</definedName>
    <definedName name="_____________TT20021" localSheetId="12">#REF!</definedName>
    <definedName name="_____________TT20021" localSheetId="36">#REF!</definedName>
    <definedName name="_____________TT20021">#REF!</definedName>
    <definedName name="_____________TT20022" localSheetId="9">#REF!</definedName>
    <definedName name="_____________TT20022" localSheetId="5">#REF!</definedName>
    <definedName name="_____________TT20022" localSheetId="38">#REF!</definedName>
    <definedName name="_____________TT20022" localSheetId="8">#REF!</definedName>
    <definedName name="_____________TT20022" localSheetId="30">#REF!</definedName>
    <definedName name="_____________TT20022" localSheetId="46">#REF!</definedName>
    <definedName name="_____________TT20022" localSheetId="6">#REF!</definedName>
    <definedName name="_____________TT20022" localSheetId="40">#REF!</definedName>
    <definedName name="_____________TT20022" localSheetId="41">#REF!</definedName>
    <definedName name="_____________TT20022" localSheetId="45">#REF!</definedName>
    <definedName name="_____________TT20022" localSheetId="43">#REF!</definedName>
    <definedName name="_____________TT20022" localSheetId="44">#REF!</definedName>
    <definedName name="_____________TT20022" localSheetId="42">#REF!</definedName>
    <definedName name="_____________TT20022" localSheetId="16">#REF!</definedName>
    <definedName name="_____________TT20022" localSheetId="14">#REF!</definedName>
    <definedName name="_____________TT20022" localSheetId="12">#REF!</definedName>
    <definedName name="_____________TT20022" localSheetId="36">#REF!</definedName>
    <definedName name="_____________TT20022">#REF!</definedName>
    <definedName name="_____________TT20023" localSheetId="9">#REF!</definedName>
    <definedName name="_____________TT20023" localSheetId="5">#REF!</definedName>
    <definedName name="_____________TT20023" localSheetId="38">#REF!</definedName>
    <definedName name="_____________TT20023" localSheetId="8">#REF!</definedName>
    <definedName name="_____________TT20023" localSheetId="30">#REF!</definedName>
    <definedName name="_____________TT20023" localSheetId="46">#REF!</definedName>
    <definedName name="_____________TT20023" localSheetId="6">#REF!</definedName>
    <definedName name="_____________TT20023" localSheetId="40">#REF!</definedName>
    <definedName name="_____________TT20023" localSheetId="41">#REF!</definedName>
    <definedName name="_____________TT20023" localSheetId="45">#REF!</definedName>
    <definedName name="_____________TT20023" localSheetId="43">#REF!</definedName>
    <definedName name="_____________TT20023" localSheetId="44">#REF!</definedName>
    <definedName name="_____________TT20023" localSheetId="42">#REF!</definedName>
    <definedName name="_____________TT20023" localSheetId="16">#REF!</definedName>
    <definedName name="_____________TT20023" localSheetId="14">#REF!</definedName>
    <definedName name="_____________TT20023" localSheetId="12">#REF!</definedName>
    <definedName name="_____________TT20023" localSheetId="36">#REF!</definedName>
    <definedName name="_____________TT20023">#REF!</definedName>
    <definedName name="_____________TT20031" localSheetId="9">#REF!</definedName>
    <definedName name="_____________TT20031" localSheetId="5">#REF!</definedName>
    <definedName name="_____________TT20031" localSheetId="38">#REF!</definedName>
    <definedName name="_____________TT20031" localSheetId="8">#REF!</definedName>
    <definedName name="_____________TT20031" localSheetId="30">#REF!</definedName>
    <definedName name="_____________TT20031" localSheetId="46">#REF!</definedName>
    <definedName name="_____________TT20031" localSheetId="6">#REF!</definedName>
    <definedName name="_____________TT20031" localSheetId="40">#REF!</definedName>
    <definedName name="_____________TT20031" localSheetId="41">#REF!</definedName>
    <definedName name="_____________TT20031" localSheetId="45">#REF!</definedName>
    <definedName name="_____________TT20031" localSheetId="43">#REF!</definedName>
    <definedName name="_____________TT20031" localSheetId="44">#REF!</definedName>
    <definedName name="_____________TT20031" localSheetId="42">#REF!</definedName>
    <definedName name="_____________TT20031" localSheetId="16">#REF!</definedName>
    <definedName name="_____________TT20031" localSheetId="14">#REF!</definedName>
    <definedName name="_____________TT20031" localSheetId="12">#REF!</definedName>
    <definedName name="_____________TT20031" localSheetId="36">#REF!</definedName>
    <definedName name="_____________TT20031">#REF!</definedName>
    <definedName name="_____________TT20032" localSheetId="9">#REF!</definedName>
    <definedName name="_____________TT20032" localSheetId="5">#REF!</definedName>
    <definedName name="_____________TT20032" localSheetId="38">#REF!</definedName>
    <definedName name="_____________TT20032" localSheetId="8">#REF!</definedName>
    <definedName name="_____________TT20032" localSheetId="30">#REF!</definedName>
    <definedName name="_____________TT20032" localSheetId="46">#REF!</definedName>
    <definedName name="_____________TT20032" localSheetId="6">#REF!</definedName>
    <definedName name="_____________TT20032" localSheetId="40">#REF!</definedName>
    <definedName name="_____________TT20032" localSheetId="41">#REF!</definedName>
    <definedName name="_____________TT20032" localSheetId="45">#REF!</definedName>
    <definedName name="_____________TT20032" localSheetId="43">#REF!</definedName>
    <definedName name="_____________TT20032" localSheetId="44">#REF!</definedName>
    <definedName name="_____________TT20032" localSheetId="42">#REF!</definedName>
    <definedName name="_____________TT20032" localSheetId="16">#REF!</definedName>
    <definedName name="_____________TT20032" localSheetId="14">#REF!</definedName>
    <definedName name="_____________TT20032" localSheetId="12">#REF!</definedName>
    <definedName name="_____________TT20032" localSheetId="36">#REF!</definedName>
    <definedName name="_____________TT20032">#REF!</definedName>
    <definedName name="_____________TT20033" localSheetId="9">#REF!</definedName>
    <definedName name="_____________TT20033" localSheetId="5">#REF!</definedName>
    <definedName name="_____________TT20033" localSheetId="38">#REF!</definedName>
    <definedName name="_____________TT20033" localSheetId="8">#REF!</definedName>
    <definedName name="_____________TT20033" localSheetId="30">#REF!</definedName>
    <definedName name="_____________TT20033" localSheetId="46">#REF!</definedName>
    <definedName name="_____________TT20033" localSheetId="6">#REF!</definedName>
    <definedName name="_____________TT20033" localSheetId="40">#REF!</definedName>
    <definedName name="_____________TT20033" localSheetId="41">#REF!</definedName>
    <definedName name="_____________TT20033" localSheetId="45">#REF!</definedName>
    <definedName name="_____________TT20033" localSheetId="43">#REF!</definedName>
    <definedName name="_____________TT20033" localSheetId="44">#REF!</definedName>
    <definedName name="_____________TT20033" localSheetId="42">#REF!</definedName>
    <definedName name="_____________TT20033" localSheetId="16">#REF!</definedName>
    <definedName name="_____________TT20033" localSheetId="14">#REF!</definedName>
    <definedName name="_____________TT20033" localSheetId="12">#REF!</definedName>
    <definedName name="_____________TT20033" localSheetId="36">#REF!</definedName>
    <definedName name="_____________TT20033">#REF!</definedName>
    <definedName name="_____________TT20041" localSheetId="9">#REF!</definedName>
    <definedName name="_____________TT20041" localSheetId="5">#REF!</definedName>
    <definedName name="_____________TT20041" localSheetId="38">#REF!</definedName>
    <definedName name="_____________TT20041" localSheetId="8">#REF!</definedName>
    <definedName name="_____________TT20041" localSheetId="30">#REF!</definedName>
    <definedName name="_____________TT20041" localSheetId="46">#REF!</definedName>
    <definedName name="_____________TT20041" localSheetId="6">#REF!</definedName>
    <definedName name="_____________TT20041" localSheetId="40">#REF!</definedName>
    <definedName name="_____________TT20041" localSheetId="41">#REF!</definedName>
    <definedName name="_____________TT20041" localSheetId="45">#REF!</definedName>
    <definedName name="_____________TT20041" localSheetId="43">#REF!</definedName>
    <definedName name="_____________TT20041" localSheetId="44">#REF!</definedName>
    <definedName name="_____________TT20041" localSheetId="42">#REF!</definedName>
    <definedName name="_____________TT20041" localSheetId="16">#REF!</definedName>
    <definedName name="_____________TT20041" localSheetId="14">#REF!</definedName>
    <definedName name="_____________TT20041" localSheetId="12">#REF!</definedName>
    <definedName name="_____________TT20041" localSheetId="36">#REF!</definedName>
    <definedName name="_____________TT20041">#REF!</definedName>
    <definedName name="_____________TT20042" localSheetId="9">#REF!</definedName>
    <definedName name="_____________TT20042" localSheetId="5">#REF!</definedName>
    <definedName name="_____________TT20042" localSheetId="38">#REF!</definedName>
    <definedName name="_____________TT20042" localSheetId="8">#REF!</definedName>
    <definedName name="_____________TT20042" localSheetId="30">#REF!</definedName>
    <definedName name="_____________TT20042" localSheetId="46">#REF!</definedName>
    <definedName name="_____________TT20042" localSheetId="6">#REF!</definedName>
    <definedName name="_____________TT20042" localSheetId="40">#REF!</definedName>
    <definedName name="_____________TT20042" localSheetId="41">#REF!</definedName>
    <definedName name="_____________TT20042" localSheetId="45">#REF!</definedName>
    <definedName name="_____________TT20042" localSheetId="43">#REF!</definedName>
    <definedName name="_____________TT20042" localSheetId="44">#REF!</definedName>
    <definedName name="_____________TT20042" localSheetId="42">#REF!</definedName>
    <definedName name="_____________TT20042" localSheetId="16">#REF!</definedName>
    <definedName name="_____________TT20042" localSheetId="14">#REF!</definedName>
    <definedName name="_____________TT20042" localSheetId="12">#REF!</definedName>
    <definedName name="_____________TT20042" localSheetId="36">#REF!</definedName>
    <definedName name="_____________TT20042">#REF!</definedName>
    <definedName name="_____________TT20043" localSheetId="9">#REF!</definedName>
    <definedName name="_____________TT20043" localSheetId="5">#REF!</definedName>
    <definedName name="_____________TT20043" localSheetId="38">#REF!</definedName>
    <definedName name="_____________TT20043" localSheetId="8">#REF!</definedName>
    <definedName name="_____________TT20043" localSheetId="30">#REF!</definedName>
    <definedName name="_____________TT20043" localSheetId="46">#REF!</definedName>
    <definedName name="_____________TT20043" localSheetId="6">#REF!</definedName>
    <definedName name="_____________TT20043" localSheetId="40">#REF!</definedName>
    <definedName name="_____________TT20043" localSheetId="41">#REF!</definedName>
    <definedName name="_____________TT20043" localSheetId="45">#REF!</definedName>
    <definedName name="_____________TT20043" localSheetId="43">#REF!</definedName>
    <definedName name="_____________TT20043" localSheetId="44">#REF!</definedName>
    <definedName name="_____________TT20043" localSheetId="42">#REF!</definedName>
    <definedName name="_____________TT20043" localSheetId="16">#REF!</definedName>
    <definedName name="_____________TT20043" localSheetId="14">#REF!</definedName>
    <definedName name="_____________TT20043" localSheetId="12">#REF!</definedName>
    <definedName name="_____________TT20043" localSheetId="36">#REF!</definedName>
    <definedName name="_____________TT20043">#REF!</definedName>
    <definedName name="_____________TT20051" localSheetId="9">#REF!</definedName>
    <definedName name="_____________TT20051" localSheetId="5">#REF!</definedName>
    <definedName name="_____________TT20051" localSheetId="38">#REF!</definedName>
    <definedName name="_____________TT20051" localSheetId="8">#REF!</definedName>
    <definedName name="_____________TT20051" localSheetId="30">#REF!</definedName>
    <definedName name="_____________TT20051" localSheetId="46">#REF!</definedName>
    <definedName name="_____________TT20051" localSheetId="6">#REF!</definedName>
    <definedName name="_____________TT20051" localSheetId="40">#REF!</definedName>
    <definedName name="_____________TT20051" localSheetId="41">#REF!</definedName>
    <definedName name="_____________TT20051" localSheetId="45">#REF!</definedName>
    <definedName name="_____________TT20051" localSheetId="43">#REF!</definedName>
    <definedName name="_____________TT20051" localSheetId="44">#REF!</definedName>
    <definedName name="_____________TT20051" localSheetId="42">#REF!</definedName>
    <definedName name="_____________TT20051" localSheetId="16">#REF!</definedName>
    <definedName name="_____________TT20051" localSheetId="14">#REF!</definedName>
    <definedName name="_____________TT20051" localSheetId="12">#REF!</definedName>
    <definedName name="_____________TT20051" localSheetId="36">#REF!</definedName>
    <definedName name="_____________TT20051">#REF!</definedName>
    <definedName name="_____________TT20052" localSheetId="9">#REF!</definedName>
    <definedName name="_____________TT20052" localSheetId="5">#REF!</definedName>
    <definedName name="_____________TT20052" localSheetId="38">#REF!</definedName>
    <definedName name="_____________TT20052" localSheetId="8">#REF!</definedName>
    <definedName name="_____________TT20052" localSheetId="30">#REF!</definedName>
    <definedName name="_____________TT20052" localSheetId="46">#REF!</definedName>
    <definedName name="_____________TT20052" localSheetId="6">#REF!</definedName>
    <definedName name="_____________TT20052" localSheetId="40">#REF!</definedName>
    <definedName name="_____________TT20052" localSheetId="41">#REF!</definedName>
    <definedName name="_____________TT20052" localSheetId="45">#REF!</definedName>
    <definedName name="_____________TT20052" localSheetId="43">#REF!</definedName>
    <definedName name="_____________TT20052" localSheetId="44">#REF!</definedName>
    <definedName name="_____________TT20052" localSheetId="42">#REF!</definedName>
    <definedName name="_____________TT20052" localSheetId="16">#REF!</definedName>
    <definedName name="_____________TT20052" localSheetId="14">#REF!</definedName>
    <definedName name="_____________TT20052" localSheetId="12">#REF!</definedName>
    <definedName name="_____________TT20052" localSheetId="36">#REF!</definedName>
    <definedName name="_____________TT20052">#REF!</definedName>
    <definedName name="_____________TT20053" localSheetId="9">#REF!</definedName>
    <definedName name="_____________TT20053" localSheetId="5">#REF!</definedName>
    <definedName name="_____________TT20053" localSheetId="38">#REF!</definedName>
    <definedName name="_____________TT20053" localSheetId="8">#REF!</definedName>
    <definedName name="_____________TT20053" localSheetId="30">#REF!</definedName>
    <definedName name="_____________TT20053" localSheetId="46">#REF!</definedName>
    <definedName name="_____________TT20053" localSheetId="6">#REF!</definedName>
    <definedName name="_____________TT20053" localSheetId="40">#REF!</definedName>
    <definedName name="_____________TT20053" localSheetId="41">#REF!</definedName>
    <definedName name="_____________TT20053" localSheetId="45">#REF!</definedName>
    <definedName name="_____________TT20053" localSheetId="43">#REF!</definedName>
    <definedName name="_____________TT20053" localSheetId="44">#REF!</definedName>
    <definedName name="_____________TT20053" localSheetId="42">#REF!</definedName>
    <definedName name="_____________TT20053" localSheetId="16">#REF!</definedName>
    <definedName name="_____________TT20053" localSheetId="14">#REF!</definedName>
    <definedName name="_____________TT20053" localSheetId="12">#REF!</definedName>
    <definedName name="_____________TT20053" localSheetId="36">#REF!</definedName>
    <definedName name="_____________TT20053">#REF!</definedName>
    <definedName name="_____________TT20061" localSheetId="9">#REF!</definedName>
    <definedName name="_____________TT20061" localSheetId="5">#REF!</definedName>
    <definedName name="_____________TT20061" localSheetId="38">#REF!</definedName>
    <definedName name="_____________TT20061" localSheetId="8">#REF!</definedName>
    <definedName name="_____________TT20061" localSheetId="30">#REF!</definedName>
    <definedName name="_____________TT20061" localSheetId="46">#REF!</definedName>
    <definedName name="_____________TT20061" localSheetId="6">#REF!</definedName>
    <definedName name="_____________TT20061" localSheetId="40">#REF!</definedName>
    <definedName name="_____________TT20061" localSheetId="41">#REF!</definedName>
    <definedName name="_____________TT20061" localSheetId="45">#REF!</definedName>
    <definedName name="_____________TT20061" localSheetId="43">#REF!</definedName>
    <definedName name="_____________TT20061" localSheetId="44">#REF!</definedName>
    <definedName name="_____________TT20061" localSheetId="42">#REF!</definedName>
    <definedName name="_____________TT20061" localSheetId="16">#REF!</definedName>
    <definedName name="_____________TT20061" localSheetId="14">#REF!</definedName>
    <definedName name="_____________TT20061" localSheetId="12">#REF!</definedName>
    <definedName name="_____________TT20061" localSheetId="36">#REF!</definedName>
    <definedName name="_____________TT20061">#REF!</definedName>
    <definedName name="_____________TT20062" localSheetId="9">#REF!</definedName>
    <definedName name="_____________TT20062" localSheetId="5">#REF!</definedName>
    <definedName name="_____________TT20062" localSheetId="38">#REF!</definedName>
    <definedName name="_____________TT20062" localSheetId="8">#REF!</definedName>
    <definedName name="_____________TT20062" localSheetId="30">#REF!</definedName>
    <definedName name="_____________TT20062" localSheetId="46">#REF!</definedName>
    <definedName name="_____________TT20062" localSheetId="6">#REF!</definedName>
    <definedName name="_____________TT20062" localSheetId="40">#REF!</definedName>
    <definedName name="_____________TT20062" localSheetId="41">#REF!</definedName>
    <definedName name="_____________TT20062" localSheetId="45">#REF!</definedName>
    <definedName name="_____________TT20062" localSheetId="43">#REF!</definedName>
    <definedName name="_____________TT20062" localSheetId="44">#REF!</definedName>
    <definedName name="_____________TT20062" localSheetId="42">#REF!</definedName>
    <definedName name="_____________TT20062" localSheetId="16">#REF!</definedName>
    <definedName name="_____________TT20062" localSheetId="14">#REF!</definedName>
    <definedName name="_____________TT20062" localSheetId="12">#REF!</definedName>
    <definedName name="_____________TT20062" localSheetId="36">#REF!</definedName>
    <definedName name="_____________TT20062">#REF!</definedName>
    <definedName name="_____________TT20063" localSheetId="9">#REF!</definedName>
    <definedName name="_____________TT20063" localSheetId="5">#REF!</definedName>
    <definedName name="_____________TT20063" localSheetId="38">#REF!</definedName>
    <definedName name="_____________TT20063" localSheetId="8">#REF!</definedName>
    <definedName name="_____________TT20063" localSheetId="30">#REF!</definedName>
    <definedName name="_____________TT20063" localSheetId="46">#REF!</definedName>
    <definedName name="_____________TT20063" localSheetId="6">#REF!</definedName>
    <definedName name="_____________TT20063" localSheetId="40">#REF!</definedName>
    <definedName name="_____________TT20063" localSheetId="41">#REF!</definedName>
    <definedName name="_____________TT20063" localSheetId="45">#REF!</definedName>
    <definedName name="_____________TT20063" localSheetId="43">#REF!</definedName>
    <definedName name="_____________TT20063" localSheetId="44">#REF!</definedName>
    <definedName name="_____________TT20063" localSheetId="42">#REF!</definedName>
    <definedName name="_____________TT20063" localSheetId="16">#REF!</definedName>
    <definedName name="_____________TT20063" localSheetId="14">#REF!</definedName>
    <definedName name="_____________TT20063" localSheetId="12">#REF!</definedName>
    <definedName name="_____________TT20063" localSheetId="36">#REF!</definedName>
    <definedName name="_____________TT20063">#REF!</definedName>
    <definedName name="_____________tt20071" localSheetId="9">#REF!</definedName>
    <definedName name="_____________tt20071" localSheetId="5">#REF!</definedName>
    <definedName name="_____________tt20071" localSheetId="38">#REF!</definedName>
    <definedName name="_____________tt20071" localSheetId="8">#REF!</definedName>
    <definedName name="_____________tt20071" localSheetId="30">#REF!</definedName>
    <definedName name="_____________tt20071" localSheetId="46">#REF!</definedName>
    <definedName name="_____________tt20071" localSheetId="6">#REF!</definedName>
    <definedName name="_____________tt20071" localSheetId="40">#REF!</definedName>
    <definedName name="_____________tt20071" localSheetId="41">#REF!</definedName>
    <definedName name="_____________tt20071" localSheetId="45">#REF!</definedName>
    <definedName name="_____________tt20071" localSheetId="43">#REF!</definedName>
    <definedName name="_____________tt20071" localSheetId="44">#REF!</definedName>
    <definedName name="_____________tt20071" localSheetId="42">#REF!</definedName>
    <definedName name="_____________tt20071" localSheetId="16">#REF!</definedName>
    <definedName name="_____________tt20071" localSheetId="14">#REF!</definedName>
    <definedName name="_____________tt20071" localSheetId="12">#REF!</definedName>
    <definedName name="_____________tt20071" localSheetId="36">#REF!</definedName>
    <definedName name="_____________tt20071">#REF!</definedName>
    <definedName name="_____________tt20072" localSheetId="9">#REF!</definedName>
    <definedName name="_____________tt20072" localSheetId="5">#REF!</definedName>
    <definedName name="_____________tt20072" localSheetId="38">#REF!</definedName>
    <definedName name="_____________tt20072" localSheetId="8">#REF!</definedName>
    <definedName name="_____________tt20072" localSheetId="30">#REF!</definedName>
    <definedName name="_____________tt20072" localSheetId="46">#REF!</definedName>
    <definedName name="_____________tt20072" localSheetId="6">#REF!</definedName>
    <definedName name="_____________tt20072" localSheetId="40">#REF!</definedName>
    <definedName name="_____________tt20072" localSheetId="41">#REF!</definedName>
    <definedName name="_____________tt20072" localSheetId="45">#REF!</definedName>
    <definedName name="_____________tt20072" localSheetId="43">#REF!</definedName>
    <definedName name="_____________tt20072" localSheetId="44">#REF!</definedName>
    <definedName name="_____________tt20072" localSheetId="42">#REF!</definedName>
    <definedName name="_____________tt20072" localSheetId="16">#REF!</definedName>
    <definedName name="_____________tt20072" localSheetId="14">#REF!</definedName>
    <definedName name="_____________tt20072" localSheetId="12">#REF!</definedName>
    <definedName name="_____________tt20072" localSheetId="36">#REF!</definedName>
    <definedName name="_____________tt20072">#REF!</definedName>
    <definedName name="_____________tt20073" localSheetId="9">#REF!</definedName>
    <definedName name="_____________tt20073" localSheetId="5">#REF!</definedName>
    <definedName name="_____________tt20073" localSheetId="38">#REF!</definedName>
    <definedName name="_____________tt20073" localSheetId="8">#REF!</definedName>
    <definedName name="_____________tt20073" localSheetId="30">#REF!</definedName>
    <definedName name="_____________tt20073" localSheetId="46">#REF!</definedName>
    <definedName name="_____________tt20073" localSheetId="6">#REF!</definedName>
    <definedName name="_____________tt20073" localSheetId="40">#REF!</definedName>
    <definedName name="_____________tt20073" localSheetId="41">#REF!</definedName>
    <definedName name="_____________tt20073" localSheetId="45">#REF!</definedName>
    <definedName name="_____________tt20073" localSheetId="43">#REF!</definedName>
    <definedName name="_____________tt20073" localSheetId="44">#REF!</definedName>
    <definedName name="_____________tt20073" localSheetId="42">#REF!</definedName>
    <definedName name="_____________tt20073" localSheetId="16">#REF!</definedName>
    <definedName name="_____________tt20073" localSheetId="14">#REF!</definedName>
    <definedName name="_____________tt20073" localSheetId="12">#REF!</definedName>
    <definedName name="_____________tt20073" localSheetId="36">#REF!</definedName>
    <definedName name="_____________tt20073">#REF!</definedName>
    <definedName name="_____________tt20081" localSheetId="9">#REF!</definedName>
    <definedName name="_____________tt20081" localSheetId="5">#REF!</definedName>
    <definedName name="_____________tt20081" localSheetId="38">#REF!</definedName>
    <definedName name="_____________tt20081" localSheetId="8">#REF!</definedName>
    <definedName name="_____________tt20081" localSheetId="30">#REF!</definedName>
    <definedName name="_____________tt20081" localSheetId="46">#REF!</definedName>
    <definedName name="_____________tt20081" localSheetId="6">#REF!</definedName>
    <definedName name="_____________tt20081" localSheetId="40">#REF!</definedName>
    <definedName name="_____________tt20081" localSheetId="41">#REF!</definedName>
    <definedName name="_____________tt20081" localSheetId="45">#REF!</definedName>
    <definedName name="_____________tt20081" localSheetId="43">#REF!</definedName>
    <definedName name="_____________tt20081" localSheetId="44">#REF!</definedName>
    <definedName name="_____________tt20081" localSheetId="42">#REF!</definedName>
    <definedName name="_____________tt20081" localSheetId="16">#REF!</definedName>
    <definedName name="_____________tt20081" localSheetId="14">#REF!</definedName>
    <definedName name="_____________tt20081" localSheetId="12">#REF!</definedName>
    <definedName name="_____________tt20081" localSheetId="36">#REF!</definedName>
    <definedName name="_____________tt20081">#REF!</definedName>
    <definedName name="_____________tt20082" localSheetId="9">#REF!</definedName>
    <definedName name="_____________tt20082" localSheetId="5">#REF!</definedName>
    <definedName name="_____________tt20082" localSheetId="38">#REF!</definedName>
    <definedName name="_____________tt20082" localSheetId="8">#REF!</definedName>
    <definedName name="_____________tt20082" localSheetId="30">#REF!</definedName>
    <definedName name="_____________tt20082" localSheetId="46">#REF!</definedName>
    <definedName name="_____________tt20082" localSheetId="6">#REF!</definedName>
    <definedName name="_____________tt20082" localSheetId="40">#REF!</definedName>
    <definedName name="_____________tt20082" localSheetId="41">#REF!</definedName>
    <definedName name="_____________tt20082" localSheetId="45">#REF!</definedName>
    <definedName name="_____________tt20082" localSheetId="43">#REF!</definedName>
    <definedName name="_____________tt20082" localSheetId="44">#REF!</definedName>
    <definedName name="_____________tt20082" localSheetId="42">#REF!</definedName>
    <definedName name="_____________tt20082" localSheetId="16">#REF!</definedName>
    <definedName name="_____________tt20082" localSheetId="14">#REF!</definedName>
    <definedName name="_____________tt20082" localSheetId="12">#REF!</definedName>
    <definedName name="_____________tt20082" localSheetId="36">#REF!</definedName>
    <definedName name="_____________tt20082">#REF!</definedName>
    <definedName name="_____________tt20083" localSheetId="9">#REF!</definedName>
    <definedName name="_____________tt20083" localSheetId="5">#REF!</definedName>
    <definedName name="_____________tt20083" localSheetId="38">#REF!</definedName>
    <definedName name="_____________tt20083" localSheetId="8">#REF!</definedName>
    <definedName name="_____________tt20083" localSheetId="30">#REF!</definedName>
    <definedName name="_____________tt20083" localSheetId="46">#REF!</definedName>
    <definedName name="_____________tt20083" localSheetId="6">#REF!</definedName>
    <definedName name="_____________tt20083" localSheetId="40">#REF!</definedName>
    <definedName name="_____________tt20083" localSheetId="41">#REF!</definedName>
    <definedName name="_____________tt20083" localSheetId="45">#REF!</definedName>
    <definedName name="_____________tt20083" localSheetId="43">#REF!</definedName>
    <definedName name="_____________tt20083" localSheetId="44">#REF!</definedName>
    <definedName name="_____________tt20083" localSheetId="42">#REF!</definedName>
    <definedName name="_____________tt20083" localSheetId="16">#REF!</definedName>
    <definedName name="_____________tt20083" localSheetId="14">#REF!</definedName>
    <definedName name="_____________tt20083" localSheetId="12">#REF!</definedName>
    <definedName name="_____________tt20083" localSheetId="36">#REF!</definedName>
    <definedName name="_____________tt20083">#REF!</definedName>
    <definedName name="_____________vol1" localSheetId="9">#REF!</definedName>
    <definedName name="_____________vol1" localSheetId="38">#REF!</definedName>
    <definedName name="_____________vol1" localSheetId="8">#REF!</definedName>
    <definedName name="_____________vol1" localSheetId="30">#REF!</definedName>
    <definedName name="_____________vol1" localSheetId="46">#REF!</definedName>
    <definedName name="_____________vol1" localSheetId="40">#REF!</definedName>
    <definedName name="_____________vol1" localSheetId="41">#REF!</definedName>
    <definedName name="_____________vol1" localSheetId="45">#REF!</definedName>
    <definedName name="_____________vol1" localSheetId="43">#REF!</definedName>
    <definedName name="_____________vol1" localSheetId="44">#REF!</definedName>
    <definedName name="_____________vol1" localSheetId="42">#REF!</definedName>
    <definedName name="_____________vol1" localSheetId="16">#REF!</definedName>
    <definedName name="_____________vol1" localSheetId="36">#REF!</definedName>
    <definedName name="_____________vol1">#REF!</definedName>
    <definedName name="_____________vol10" localSheetId="9">#REF!</definedName>
    <definedName name="_____________vol10" localSheetId="38">#REF!</definedName>
    <definedName name="_____________vol10" localSheetId="8">#REF!</definedName>
    <definedName name="_____________vol10" localSheetId="30">#REF!</definedName>
    <definedName name="_____________vol10" localSheetId="46">#REF!</definedName>
    <definedName name="_____________vol10" localSheetId="40">#REF!</definedName>
    <definedName name="_____________vol10" localSheetId="41">#REF!</definedName>
    <definedName name="_____________vol10" localSheetId="45">#REF!</definedName>
    <definedName name="_____________vol10" localSheetId="43">#REF!</definedName>
    <definedName name="_____________vol10" localSheetId="44">#REF!</definedName>
    <definedName name="_____________vol10" localSheetId="42">#REF!</definedName>
    <definedName name="_____________vol10" localSheetId="16">#REF!</definedName>
    <definedName name="_____________vol10" localSheetId="36">#REF!</definedName>
    <definedName name="_____________vol10">#REF!</definedName>
    <definedName name="_____________vol11" localSheetId="9">#REF!</definedName>
    <definedName name="_____________vol11" localSheetId="38">#REF!</definedName>
    <definedName name="_____________vol11" localSheetId="8">#REF!</definedName>
    <definedName name="_____________vol11" localSheetId="30">#REF!</definedName>
    <definedName name="_____________vol11" localSheetId="46">#REF!</definedName>
    <definedName name="_____________vol11" localSheetId="40">#REF!</definedName>
    <definedName name="_____________vol11" localSheetId="41">#REF!</definedName>
    <definedName name="_____________vol11" localSheetId="45">#REF!</definedName>
    <definedName name="_____________vol11" localSheetId="43">#REF!</definedName>
    <definedName name="_____________vol11" localSheetId="44">#REF!</definedName>
    <definedName name="_____________vol11" localSheetId="42">#REF!</definedName>
    <definedName name="_____________vol11" localSheetId="16">#REF!</definedName>
    <definedName name="_____________vol11" localSheetId="36">#REF!</definedName>
    <definedName name="_____________vol11">#REF!</definedName>
    <definedName name="_____________vol12" localSheetId="9">#REF!</definedName>
    <definedName name="_____________vol12" localSheetId="38">#REF!</definedName>
    <definedName name="_____________vol12" localSheetId="8">#REF!</definedName>
    <definedName name="_____________vol12" localSheetId="30">#REF!</definedName>
    <definedName name="_____________vol12" localSheetId="46">#REF!</definedName>
    <definedName name="_____________vol12" localSheetId="40">#REF!</definedName>
    <definedName name="_____________vol12" localSheetId="41">#REF!</definedName>
    <definedName name="_____________vol12" localSheetId="45">#REF!</definedName>
    <definedName name="_____________vol12" localSheetId="43">#REF!</definedName>
    <definedName name="_____________vol12" localSheetId="44">#REF!</definedName>
    <definedName name="_____________vol12" localSheetId="42">#REF!</definedName>
    <definedName name="_____________vol12" localSheetId="16">#REF!</definedName>
    <definedName name="_____________vol12" localSheetId="36">#REF!</definedName>
    <definedName name="_____________vol12">#REF!</definedName>
    <definedName name="_____________vol13" localSheetId="9">#REF!</definedName>
    <definedName name="_____________vol13" localSheetId="38">#REF!</definedName>
    <definedName name="_____________vol13" localSheetId="8">#REF!</definedName>
    <definedName name="_____________vol13" localSheetId="30">#REF!</definedName>
    <definedName name="_____________vol13" localSheetId="46">#REF!</definedName>
    <definedName name="_____________vol13" localSheetId="40">#REF!</definedName>
    <definedName name="_____________vol13" localSheetId="41">#REF!</definedName>
    <definedName name="_____________vol13" localSheetId="45">#REF!</definedName>
    <definedName name="_____________vol13" localSheetId="43">#REF!</definedName>
    <definedName name="_____________vol13" localSheetId="44">#REF!</definedName>
    <definedName name="_____________vol13" localSheetId="42">#REF!</definedName>
    <definedName name="_____________vol13" localSheetId="16">#REF!</definedName>
    <definedName name="_____________vol13" localSheetId="36">#REF!</definedName>
    <definedName name="_____________vol13">#REF!</definedName>
    <definedName name="_____________vol14" localSheetId="9">#REF!</definedName>
    <definedName name="_____________vol14" localSheetId="38">#REF!</definedName>
    <definedName name="_____________vol14" localSheetId="8">#REF!</definedName>
    <definedName name="_____________vol14" localSheetId="30">#REF!</definedName>
    <definedName name="_____________vol14" localSheetId="46">#REF!</definedName>
    <definedName name="_____________vol14" localSheetId="40">#REF!</definedName>
    <definedName name="_____________vol14" localSheetId="41">#REF!</definedName>
    <definedName name="_____________vol14" localSheetId="45">#REF!</definedName>
    <definedName name="_____________vol14" localSheetId="43">#REF!</definedName>
    <definedName name="_____________vol14" localSheetId="44">#REF!</definedName>
    <definedName name="_____________vol14" localSheetId="42">#REF!</definedName>
    <definedName name="_____________vol14" localSheetId="16">#REF!</definedName>
    <definedName name="_____________vol14" localSheetId="36">#REF!</definedName>
    <definedName name="_____________vol14">#REF!</definedName>
    <definedName name="_____________vol15" localSheetId="9">#REF!</definedName>
    <definedName name="_____________vol15" localSheetId="38">#REF!</definedName>
    <definedName name="_____________vol15" localSheetId="8">#REF!</definedName>
    <definedName name="_____________vol15" localSheetId="30">#REF!</definedName>
    <definedName name="_____________vol15" localSheetId="46">#REF!</definedName>
    <definedName name="_____________vol15" localSheetId="40">#REF!</definedName>
    <definedName name="_____________vol15" localSheetId="41">#REF!</definedName>
    <definedName name="_____________vol15" localSheetId="45">#REF!</definedName>
    <definedName name="_____________vol15" localSheetId="43">#REF!</definedName>
    <definedName name="_____________vol15" localSheetId="44">#REF!</definedName>
    <definedName name="_____________vol15" localSheetId="42">#REF!</definedName>
    <definedName name="_____________vol15" localSheetId="16">#REF!</definedName>
    <definedName name="_____________vol15" localSheetId="36">#REF!</definedName>
    <definedName name="_____________vol15">#REF!</definedName>
    <definedName name="_____________vol16" localSheetId="9">#REF!</definedName>
    <definedName name="_____________vol16" localSheetId="38">#REF!</definedName>
    <definedName name="_____________vol16" localSheetId="8">#REF!</definedName>
    <definedName name="_____________vol16" localSheetId="30">#REF!</definedName>
    <definedName name="_____________vol16" localSheetId="46">#REF!</definedName>
    <definedName name="_____________vol16" localSheetId="40">#REF!</definedName>
    <definedName name="_____________vol16" localSheetId="41">#REF!</definedName>
    <definedName name="_____________vol16" localSheetId="45">#REF!</definedName>
    <definedName name="_____________vol16" localSheetId="43">#REF!</definedName>
    <definedName name="_____________vol16" localSheetId="44">#REF!</definedName>
    <definedName name="_____________vol16" localSheetId="42">#REF!</definedName>
    <definedName name="_____________vol16" localSheetId="16">#REF!</definedName>
    <definedName name="_____________vol16" localSheetId="36">#REF!</definedName>
    <definedName name="_____________vol16">#REF!</definedName>
    <definedName name="_____________vol2" localSheetId="9">#REF!</definedName>
    <definedName name="_____________vol2" localSheetId="38">#REF!</definedName>
    <definedName name="_____________vol2" localSheetId="8">#REF!</definedName>
    <definedName name="_____________vol2" localSheetId="30">#REF!</definedName>
    <definedName name="_____________vol2" localSheetId="46">#REF!</definedName>
    <definedName name="_____________vol2" localSheetId="40">#REF!</definedName>
    <definedName name="_____________vol2" localSheetId="41">#REF!</definedName>
    <definedName name="_____________vol2" localSheetId="45">#REF!</definedName>
    <definedName name="_____________vol2" localSheetId="43">#REF!</definedName>
    <definedName name="_____________vol2" localSheetId="44">#REF!</definedName>
    <definedName name="_____________vol2" localSheetId="42">#REF!</definedName>
    <definedName name="_____________vol2" localSheetId="16">#REF!</definedName>
    <definedName name="_____________vol2" localSheetId="36">#REF!</definedName>
    <definedName name="_____________vol2">#REF!</definedName>
    <definedName name="_____________vol3" localSheetId="9">#REF!</definedName>
    <definedName name="_____________vol3" localSheetId="38">#REF!</definedName>
    <definedName name="_____________vol3" localSheetId="8">#REF!</definedName>
    <definedName name="_____________vol3" localSheetId="30">#REF!</definedName>
    <definedName name="_____________vol3" localSheetId="46">#REF!</definedName>
    <definedName name="_____________vol3" localSheetId="40">#REF!</definedName>
    <definedName name="_____________vol3" localSheetId="41">#REF!</definedName>
    <definedName name="_____________vol3" localSheetId="45">#REF!</definedName>
    <definedName name="_____________vol3" localSheetId="43">#REF!</definedName>
    <definedName name="_____________vol3" localSheetId="44">#REF!</definedName>
    <definedName name="_____________vol3" localSheetId="42">#REF!</definedName>
    <definedName name="_____________vol3" localSheetId="16">#REF!</definedName>
    <definedName name="_____________vol3" localSheetId="36">#REF!</definedName>
    <definedName name="_____________vol3">#REF!</definedName>
    <definedName name="_____________vol4" localSheetId="9">#REF!</definedName>
    <definedName name="_____________vol4" localSheetId="38">#REF!</definedName>
    <definedName name="_____________vol4" localSheetId="8">#REF!</definedName>
    <definedName name="_____________vol4" localSheetId="30">#REF!</definedName>
    <definedName name="_____________vol4" localSheetId="46">#REF!</definedName>
    <definedName name="_____________vol4" localSheetId="40">#REF!</definedName>
    <definedName name="_____________vol4" localSheetId="41">#REF!</definedName>
    <definedName name="_____________vol4" localSheetId="45">#REF!</definedName>
    <definedName name="_____________vol4" localSheetId="43">#REF!</definedName>
    <definedName name="_____________vol4" localSheetId="44">#REF!</definedName>
    <definedName name="_____________vol4" localSheetId="42">#REF!</definedName>
    <definedName name="_____________vol4" localSheetId="16">#REF!</definedName>
    <definedName name="_____________vol4" localSheetId="36">#REF!</definedName>
    <definedName name="_____________vol4">#REF!</definedName>
    <definedName name="_____________vol5" localSheetId="9">#REF!</definedName>
    <definedName name="_____________vol5" localSheetId="38">#REF!</definedName>
    <definedName name="_____________vol5" localSheetId="8">#REF!</definedName>
    <definedName name="_____________vol5" localSheetId="30">#REF!</definedName>
    <definedName name="_____________vol5" localSheetId="46">#REF!</definedName>
    <definedName name="_____________vol5" localSheetId="40">#REF!</definedName>
    <definedName name="_____________vol5" localSheetId="41">#REF!</definedName>
    <definedName name="_____________vol5" localSheetId="45">#REF!</definedName>
    <definedName name="_____________vol5" localSheetId="43">#REF!</definedName>
    <definedName name="_____________vol5" localSheetId="44">#REF!</definedName>
    <definedName name="_____________vol5" localSheetId="42">#REF!</definedName>
    <definedName name="_____________vol5" localSheetId="16">#REF!</definedName>
    <definedName name="_____________vol5" localSheetId="36">#REF!</definedName>
    <definedName name="_____________vol5">#REF!</definedName>
    <definedName name="_____________vol6" localSheetId="9">#REF!</definedName>
    <definedName name="_____________vol6" localSheetId="38">#REF!</definedName>
    <definedName name="_____________vol6" localSheetId="8">#REF!</definedName>
    <definedName name="_____________vol6" localSheetId="30">#REF!</definedName>
    <definedName name="_____________vol6" localSheetId="46">#REF!</definedName>
    <definedName name="_____________vol6" localSheetId="40">#REF!</definedName>
    <definedName name="_____________vol6" localSheetId="41">#REF!</definedName>
    <definedName name="_____________vol6" localSheetId="45">#REF!</definedName>
    <definedName name="_____________vol6" localSheetId="43">#REF!</definedName>
    <definedName name="_____________vol6" localSheetId="44">#REF!</definedName>
    <definedName name="_____________vol6" localSheetId="42">#REF!</definedName>
    <definedName name="_____________vol6" localSheetId="16">#REF!</definedName>
    <definedName name="_____________vol6" localSheetId="36">#REF!</definedName>
    <definedName name="_____________vol6">#REF!</definedName>
    <definedName name="_____________vol7" localSheetId="9">#REF!</definedName>
    <definedName name="_____________vol7" localSheetId="38">#REF!</definedName>
    <definedName name="_____________vol7" localSheetId="8">#REF!</definedName>
    <definedName name="_____________vol7" localSheetId="30">#REF!</definedName>
    <definedName name="_____________vol7" localSheetId="46">#REF!</definedName>
    <definedName name="_____________vol7" localSheetId="40">#REF!</definedName>
    <definedName name="_____________vol7" localSheetId="41">#REF!</definedName>
    <definedName name="_____________vol7" localSheetId="45">#REF!</definedName>
    <definedName name="_____________vol7" localSheetId="43">#REF!</definedName>
    <definedName name="_____________vol7" localSheetId="44">#REF!</definedName>
    <definedName name="_____________vol7" localSheetId="42">#REF!</definedName>
    <definedName name="_____________vol7" localSheetId="16">#REF!</definedName>
    <definedName name="_____________vol7" localSheetId="36">#REF!</definedName>
    <definedName name="_____________vol7">#REF!</definedName>
    <definedName name="_____________vol8" localSheetId="9">#REF!</definedName>
    <definedName name="_____________vol8" localSheetId="38">#REF!</definedName>
    <definedName name="_____________vol8" localSheetId="8">#REF!</definedName>
    <definedName name="_____________vol8" localSheetId="30">#REF!</definedName>
    <definedName name="_____________vol8" localSheetId="46">#REF!</definedName>
    <definedName name="_____________vol8" localSheetId="40">#REF!</definedName>
    <definedName name="_____________vol8" localSheetId="41">#REF!</definedName>
    <definedName name="_____________vol8" localSheetId="45">#REF!</definedName>
    <definedName name="_____________vol8" localSheetId="43">#REF!</definedName>
    <definedName name="_____________vol8" localSheetId="44">#REF!</definedName>
    <definedName name="_____________vol8" localSheetId="42">#REF!</definedName>
    <definedName name="_____________vol8" localSheetId="16">#REF!</definedName>
    <definedName name="_____________vol8" localSheetId="36">#REF!</definedName>
    <definedName name="_____________vol8">#REF!</definedName>
    <definedName name="_____________vol9" localSheetId="9">#REF!</definedName>
    <definedName name="_____________vol9" localSheetId="38">#REF!</definedName>
    <definedName name="_____________vol9" localSheetId="8">#REF!</definedName>
    <definedName name="_____________vol9" localSheetId="30">#REF!</definedName>
    <definedName name="_____________vol9" localSheetId="46">#REF!</definedName>
    <definedName name="_____________vol9" localSheetId="40">#REF!</definedName>
    <definedName name="_____________vol9" localSheetId="41">#REF!</definedName>
    <definedName name="_____________vol9" localSheetId="45">#REF!</definedName>
    <definedName name="_____________vol9" localSheetId="43">#REF!</definedName>
    <definedName name="_____________vol9" localSheetId="44">#REF!</definedName>
    <definedName name="_____________vol9" localSheetId="42">#REF!</definedName>
    <definedName name="_____________vol9" localSheetId="16">#REF!</definedName>
    <definedName name="_____________vol9" localSheetId="36">#REF!</definedName>
    <definedName name="_____________vol9">#REF!</definedName>
    <definedName name="_____________yr5" localSheetId="30">#REF!</definedName>
    <definedName name="_____________yr5" localSheetId="16">#REF!</definedName>
    <definedName name="_____________yr5" localSheetId="36">#REF!</definedName>
    <definedName name="_____________yr5">#REF!</definedName>
    <definedName name="_____________z2">#N/A</definedName>
    <definedName name="____________A1" localSheetId="9">#REF!</definedName>
    <definedName name="____________A1" localSheetId="5">#REF!</definedName>
    <definedName name="____________A1" localSheetId="38">#REF!</definedName>
    <definedName name="____________A1" localSheetId="8">#REF!</definedName>
    <definedName name="____________A1" localSheetId="30">#REF!</definedName>
    <definedName name="____________A1" localSheetId="46">#REF!</definedName>
    <definedName name="____________A1" localSheetId="6">#REF!</definedName>
    <definedName name="____________A1" localSheetId="40">#REF!</definedName>
    <definedName name="____________A1" localSheetId="41">#REF!</definedName>
    <definedName name="____________A1" localSheetId="45">#REF!</definedName>
    <definedName name="____________A1" localSheetId="43">#REF!</definedName>
    <definedName name="____________A1" localSheetId="44">#REF!</definedName>
    <definedName name="____________A1" localSheetId="42">#REF!</definedName>
    <definedName name="____________A1" localSheetId="16">#REF!</definedName>
    <definedName name="____________A1" localSheetId="14">#REF!</definedName>
    <definedName name="____________A1" localSheetId="12">#REF!</definedName>
    <definedName name="____________A1" localSheetId="36">#REF!</definedName>
    <definedName name="____________A1">#REF!</definedName>
    <definedName name="____________AF1" localSheetId="9">#REF!</definedName>
    <definedName name="____________AF1" localSheetId="38">#REF!</definedName>
    <definedName name="____________AF1" localSheetId="8">#REF!</definedName>
    <definedName name="____________AF1" localSheetId="30">#REF!</definedName>
    <definedName name="____________AF1" localSheetId="46">#REF!</definedName>
    <definedName name="____________AF1" localSheetId="40">#REF!</definedName>
    <definedName name="____________AF1" localSheetId="41">#REF!</definedName>
    <definedName name="____________AF1" localSheetId="45">#REF!</definedName>
    <definedName name="____________AF1" localSheetId="43">#REF!</definedName>
    <definedName name="____________AF1" localSheetId="44">#REF!</definedName>
    <definedName name="____________AF1" localSheetId="42">#REF!</definedName>
    <definedName name="____________AF1" localSheetId="16">#REF!</definedName>
    <definedName name="____________AF1" localSheetId="36">#REF!</definedName>
    <definedName name="____________AF1">#REF!</definedName>
    <definedName name="____________AF3">#N/A</definedName>
    <definedName name="____________af4">#N/A</definedName>
    <definedName name="____________AST1" localSheetId="9">#REF!</definedName>
    <definedName name="____________AST1" localSheetId="5">#REF!</definedName>
    <definedName name="____________AST1" localSheetId="38">#REF!</definedName>
    <definedName name="____________AST1" localSheetId="8">#REF!</definedName>
    <definedName name="____________AST1" localSheetId="30">#REF!</definedName>
    <definedName name="____________AST1" localSheetId="46">#REF!</definedName>
    <definedName name="____________AST1" localSheetId="6">#REF!</definedName>
    <definedName name="____________AST1" localSheetId="40">#REF!</definedName>
    <definedName name="____________AST1" localSheetId="41">#REF!</definedName>
    <definedName name="____________AST1" localSheetId="45">#REF!</definedName>
    <definedName name="____________AST1" localSheetId="43">#REF!</definedName>
    <definedName name="____________AST1" localSheetId="44">#REF!</definedName>
    <definedName name="____________AST1" localSheetId="42">#REF!</definedName>
    <definedName name="____________AST1" localSheetId="16">#REF!</definedName>
    <definedName name="____________AST1" localSheetId="14">#REF!</definedName>
    <definedName name="____________AST1" localSheetId="12">#REF!</definedName>
    <definedName name="____________AST1" localSheetId="36">#REF!</definedName>
    <definedName name="____________AST1">#REF!</definedName>
    <definedName name="____________AST2" localSheetId="9">#REF!</definedName>
    <definedName name="____________AST2" localSheetId="5">#REF!</definedName>
    <definedName name="____________AST2" localSheetId="38">#REF!</definedName>
    <definedName name="____________AST2" localSheetId="8">#REF!</definedName>
    <definedName name="____________AST2" localSheetId="30">#REF!</definedName>
    <definedName name="____________AST2" localSheetId="46">#REF!</definedName>
    <definedName name="____________AST2" localSheetId="6">#REF!</definedName>
    <definedName name="____________AST2" localSheetId="40">#REF!</definedName>
    <definedName name="____________AST2" localSheetId="41">#REF!</definedName>
    <definedName name="____________AST2" localSheetId="45">#REF!</definedName>
    <definedName name="____________AST2" localSheetId="43">#REF!</definedName>
    <definedName name="____________AST2" localSheetId="44">#REF!</definedName>
    <definedName name="____________AST2" localSheetId="42">#REF!</definedName>
    <definedName name="____________AST2" localSheetId="16">#REF!</definedName>
    <definedName name="____________AST2" localSheetId="14">#REF!</definedName>
    <definedName name="____________AST2" localSheetId="12">#REF!</definedName>
    <definedName name="____________AST2" localSheetId="36">#REF!</definedName>
    <definedName name="____________AST2">#REF!</definedName>
    <definedName name="____________BA2">#N/A</definedName>
    <definedName name="____________BRS1" localSheetId="30">#REF!</definedName>
    <definedName name="____________BRS1" localSheetId="4">#REF!</definedName>
    <definedName name="____________BRS1" localSheetId="7">#REF!</definedName>
    <definedName name="____________BRS1" localSheetId="16">#REF!</definedName>
    <definedName name="____________BRS1" localSheetId="36">#REF!</definedName>
    <definedName name="____________BRS1" localSheetId="49">#REF!</definedName>
    <definedName name="____________BRS1" localSheetId="34">#REF!</definedName>
    <definedName name="____________BRS1">#REF!</definedName>
    <definedName name="____________CFL1" localSheetId="9">#REF!</definedName>
    <definedName name="____________CFL1" localSheetId="5">#REF!</definedName>
    <definedName name="____________CFL1" localSheetId="38">#REF!</definedName>
    <definedName name="____________CFL1" localSheetId="8">#REF!</definedName>
    <definedName name="____________CFL1" localSheetId="30">#REF!</definedName>
    <definedName name="____________CFL1" localSheetId="46">#REF!</definedName>
    <definedName name="____________CFL1" localSheetId="6">#REF!</definedName>
    <definedName name="____________CFL1" localSheetId="40">#REF!</definedName>
    <definedName name="____________CFL1" localSheetId="41">#REF!</definedName>
    <definedName name="____________CFL1" localSheetId="45">#REF!</definedName>
    <definedName name="____________CFL1" localSheetId="43">#REF!</definedName>
    <definedName name="____________CFL1" localSheetId="44">#REF!</definedName>
    <definedName name="____________CFL1" localSheetId="42">#REF!</definedName>
    <definedName name="____________CFL1" localSheetId="16">#REF!</definedName>
    <definedName name="____________CFL1" localSheetId="14">#REF!</definedName>
    <definedName name="____________CFL1" localSheetId="12">#REF!</definedName>
    <definedName name="____________CFL1" localSheetId="36">#REF!</definedName>
    <definedName name="____________CFL1">#REF!</definedName>
    <definedName name="____________CFL2" localSheetId="9">#REF!</definedName>
    <definedName name="____________CFL2" localSheetId="5">#REF!</definedName>
    <definedName name="____________CFL2" localSheetId="38">#REF!</definedName>
    <definedName name="____________CFL2" localSheetId="8">#REF!</definedName>
    <definedName name="____________CFL2" localSheetId="30">#REF!</definedName>
    <definedName name="____________CFL2" localSheetId="46">#REF!</definedName>
    <definedName name="____________CFL2" localSheetId="6">#REF!</definedName>
    <definedName name="____________CFL2" localSheetId="40">#REF!</definedName>
    <definedName name="____________CFL2" localSheetId="41">#REF!</definedName>
    <definedName name="____________CFL2" localSheetId="45">#REF!</definedName>
    <definedName name="____________CFL2" localSheetId="43">#REF!</definedName>
    <definedName name="____________CFL2" localSheetId="44">#REF!</definedName>
    <definedName name="____________CFL2" localSheetId="42">#REF!</definedName>
    <definedName name="____________CFL2" localSheetId="16">#REF!</definedName>
    <definedName name="____________CFL2" localSheetId="14">#REF!</definedName>
    <definedName name="____________CFL2" localSheetId="12">#REF!</definedName>
    <definedName name="____________CFL2" localSheetId="36">#REF!</definedName>
    <definedName name="____________CFL2">#REF!</definedName>
    <definedName name="____________ed3" localSheetId="9">Scheduled_Payment+Extra_Payment</definedName>
    <definedName name="____________ed3" localSheetId="38">Scheduled_Payment+Extra_Payment</definedName>
    <definedName name="____________ed3" localSheetId="8">Scheduled_Payment+Extra_Payment</definedName>
    <definedName name="____________ed3" localSheetId="33">Scheduled_Payment+Extra_Payment</definedName>
    <definedName name="____________ed3" localSheetId="32">Scheduled_Payment+Extra_Payment</definedName>
    <definedName name="____________ed3" localSheetId="30">Scheduled_Payment+Extra_Payment</definedName>
    <definedName name="____________ed3" localSheetId="46">Scheduled_Payment+Extra_Payment</definedName>
    <definedName name="____________ed3" localSheetId="2">Scheduled_Payment+Extra_Payment</definedName>
    <definedName name="____________ed3" localSheetId="23">Scheduled_Payment+Extra_Payment</definedName>
    <definedName name="____________ed3" localSheetId="40">Scheduled_Payment+Extra_Payment</definedName>
    <definedName name="____________ed3" localSheetId="41">Scheduled_Payment+Extra_Payment</definedName>
    <definedName name="____________ed3" localSheetId="45">Scheduled_Payment+Extra_Payment</definedName>
    <definedName name="____________ed3" localSheetId="43">Scheduled_Payment+Extra_Payment</definedName>
    <definedName name="____________ed3" localSheetId="44">Scheduled_Payment+Extra_Payment</definedName>
    <definedName name="____________ed3" localSheetId="42">Scheduled_Payment+Extra_Payment</definedName>
    <definedName name="____________ed3" localSheetId="16">Scheduled_Payment+Extra_Payment</definedName>
    <definedName name="____________ed3" localSheetId="21">Scheduled_Payment+Extra_Payment</definedName>
    <definedName name="____________ed3" localSheetId="12">Scheduled_Payment+Extra_Payment</definedName>
    <definedName name="____________ed3" localSheetId="36">Scheduled_Payment+Extra_Payment</definedName>
    <definedName name="____________ed3" localSheetId="25">Scheduled_Payment+Extra_Payment</definedName>
    <definedName name="____________ed3" localSheetId="10">Scheduled_Payment+Extra_Payment</definedName>
    <definedName name="____________ed3" localSheetId="11">Scheduled_Payment+Extra_Payment</definedName>
    <definedName name="____________ed3" localSheetId="20">Scheduled_Payment+Extra_Payment</definedName>
    <definedName name="____________ed3">Scheduled_Payment+Extra_Payment</definedName>
    <definedName name="____________FAC1" localSheetId="9">#REF!</definedName>
    <definedName name="____________FAC1" localSheetId="5">#REF!</definedName>
    <definedName name="____________FAC1" localSheetId="38">#REF!</definedName>
    <definedName name="____________FAC1" localSheetId="8">#REF!</definedName>
    <definedName name="____________FAC1" localSheetId="30">#REF!</definedName>
    <definedName name="____________FAC1" localSheetId="46">#REF!</definedName>
    <definedName name="____________FAC1" localSheetId="6">#REF!</definedName>
    <definedName name="____________FAC1" localSheetId="40">#REF!</definedName>
    <definedName name="____________FAC1" localSheetId="41">#REF!</definedName>
    <definedName name="____________FAC1" localSheetId="45">#REF!</definedName>
    <definedName name="____________FAC1" localSheetId="43">#REF!</definedName>
    <definedName name="____________FAC1" localSheetId="44">#REF!</definedName>
    <definedName name="____________FAC1" localSheetId="42">#REF!</definedName>
    <definedName name="____________FAC1" localSheetId="16">#REF!</definedName>
    <definedName name="____________FAC1" localSheetId="14">#REF!</definedName>
    <definedName name="____________FAC1" localSheetId="12">#REF!</definedName>
    <definedName name="____________FAC1" localSheetId="36">#REF!</definedName>
    <definedName name="____________FAC1">#REF!</definedName>
    <definedName name="____________FAC2" localSheetId="9">#REF!</definedName>
    <definedName name="____________FAC2" localSheetId="5">#REF!</definedName>
    <definedName name="____________FAC2" localSheetId="38">#REF!</definedName>
    <definedName name="____________FAC2" localSheetId="8">#REF!</definedName>
    <definedName name="____________FAC2" localSheetId="30">#REF!</definedName>
    <definedName name="____________FAC2" localSheetId="46">#REF!</definedName>
    <definedName name="____________FAC2" localSheetId="6">#REF!</definedName>
    <definedName name="____________FAC2" localSheetId="40">#REF!</definedName>
    <definedName name="____________FAC2" localSheetId="41">#REF!</definedName>
    <definedName name="____________FAC2" localSheetId="45">#REF!</definedName>
    <definedName name="____________FAC2" localSheetId="43">#REF!</definedName>
    <definedName name="____________FAC2" localSheetId="44">#REF!</definedName>
    <definedName name="____________FAC2" localSheetId="42">#REF!</definedName>
    <definedName name="____________FAC2" localSheetId="16">#REF!</definedName>
    <definedName name="____________FAC2" localSheetId="14">#REF!</definedName>
    <definedName name="____________FAC2" localSheetId="12">#REF!</definedName>
    <definedName name="____________FAC2" localSheetId="36">#REF!</definedName>
    <definedName name="____________FAC2">#REF!</definedName>
    <definedName name="____________FHC2" localSheetId="30">#REF!</definedName>
    <definedName name="____________FHC2" localSheetId="16">#REF!</definedName>
    <definedName name="____________FHC2" localSheetId="36">#REF!</definedName>
    <definedName name="____________FHC2">#REF!</definedName>
    <definedName name="____________FHF3" localSheetId="30">#REF!</definedName>
    <definedName name="____________FHF3" localSheetId="16">#REF!</definedName>
    <definedName name="____________FHF3" localSheetId="36">#REF!</definedName>
    <definedName name="____________FHF3">#REF!</definedName>
    <definedName name="____________FHF4" localSheetId="30">#REF!</definedName>
    <definedName name="____________FHF4" localSheetId="16">#REF!</definedName>
    <definedName name="____________FHF4" localSheetId="36">#REF!</definedName>
    <definedName name="____________FHF4">#REF!</definedName>
    <definedName name="____________FHF7" localSheetId="30">#REF!</definedName>
    <definedName name="____________FHF7" localSheetId="16">#REF!</definedName>
    <definedName name="____________FHF7" localSheetId="36">#REF!</definedName>
    <definedName name="____________FHF7">#REF!</definedName>
    <definedName name="____________HDG2" localSheetId="9">#REF!</definedName>
    <definedName name="____________HDG2" localSheetId="5">#REF!</definedName>
    <definedName name="____________HDG2" localSheetId="38">#REF!</definedName>
    <definedName name="____________HDG2" localSheetId="8">#REF!</definedName>
    <definedName name="____________HDG2" localSheetId="30">#REF!</definedName>
    <definedName name="____________HDG2" localSheetId="46">#REF!</definedName>
    <definedName name="____________HDG2" localSheetId="6">#REF!</definedName>
    <definedName name="____________HDG2" localSheetId="40">#REF!</definedName>
    <definedName name="____________HDG2" localSheetId="41">#REF!</definedName>
    <definedName name="____________HDG2" localSheetId="45">#REF!</definedName>
    <definedName name="____________HDG2" localSheetId="43">#REF!</definedName>
    <definedName name="____________HDG2" localSheetId="44">#REF!</definedName>
    <definedName name="____________HDG2" localSheetId="42">#REF!</definedName>
    <definedName name="____________HDG2" localSheetId="16">#REF!</definedName>
    <definedName name="____________HDG2" localSheetId="14">#REF!</definedName>
    <definedName name="____________HDG2" localSheetId="12">#REF!</definedName>
    <definedName name="____________HDG2" localSheetId="36">#REF!</definedName>
    <definedName name="____________HDG2">#REF!</definedName>
    <definedName name="____________Inv2" localSheetId="9">[9]JSiar!#REF!</definedName>
    <definedName name="____________Inv2" localSheetId="5">[6]JSiar!#REF!</definedName>
    <definedName name="____________Inv2" localSheetId="38">[10]JSiar!#REF!</definedName>
    <definedName name="____________Inv2" localSheetId="8">[9]JSiar!#REF!</definedName>
    <definedName name="____________Inv2" localSheetId="30">[9]JSiar!#REF!</definedName>
    <definedName name="____________Inv2" localSheetId="46">[10]JSiar!#REF!</definedName>
    <definedName name="____________Inv2" localSheetId="4">[6]JSiar!#REF!</definedName>
    <definedName name="____________Inv2" localSheetId="6">[6]JSiar!#REF!</definedName>
    <definedName name="____________Inv2" localSheetId="7">[6]JSiar!#REF!</definedName>
    <definedName name="____________Inv2" localSheetId="2">[10]JSiar!#REF!</definedName>
    <definedName name="____________Inv2" localSheetId="40">[10]JSiar!#REF!</definedName>
    <definedName name="____________Inv2" localSheetId="41">[10]JSiar!#REF!</definedName>
    <definedName name="____________Inv2" localSheetId="45">[10]JSiar!#REF!</definedName>
    <definedName name="____________Inv2" localSheetId="43">[10]JSiar!#REF!</definedName>
    <definedName name="____________Inv2" localSheetId="44">[10]JSiar!#REF!</definedName>
    <definedName name="____________Inv2" localSheetId="42">[10]JSiar!#REF!</definedName>
    <definedName name="____________Inv2" localSheetId="16">[9]JSiar!#REF!</definedName>
    <definedName name="____________Inv2" localSheetId="14">[6]JSiar!#REF!</definedName>
    <definedName name="____________Inv2" localSheetId="12">[6]JSiar!#REF!</definedName>
    <definedName name="____________Inv2" localSheetId="36">[9]JSiar!#REF!</definedName>
    <definedName name="____________Inv2" localSheetId="49">[6]JSiar!#REF!</definedName>
    <definedName name="____________Inv2" localSheetId="34">[6]JSiar!#REF!</definedName>
    <definedName name="____________Inv2">[9]JSiar!#REF!</definedName>
    <definedName name="____________LIA01" localSheetId="9">#REF!</definedName>
    <definedName name="____________LIA01" localSheetId="38">#REF!</definedName>
    <definedName name="____________LIA01" localSheetId="8">#REF!</definedName>
    <definedName name="____________LIA01" localSheetId="30">#REF!</definedName>
    <definedName name="____________LIA01" localSheetId="46">#REF!</definedName>
    <definedName name="____________LIA01" localSheetId="40">#REF!</definedName>
    <definedName name="____________LIA01" localSheetId="41">#REF!</definedName>
    <definedName name="____________LIA01" localSheetId="45">#REF!</definedName>
    <definedName name="____________LIA01" localSheetId="43">#REF!</definedName>
    <definedName name="____________LIA01" localSheetId="44">#REF!</definedName>
    <definedName name="____________LIA01" localSheetId="42">#REF!</definedName>
    <definedName name="____________LIA01" localSheetId="16">#REF!</definedName>
    <definedName name="____________LIA01" localSheetId="36">#REF!</definedName>
    <definedName name="____________LIA01">#REF!</definedName>
    <definedName name="____________LIA1" localSheetId="9">#REF!</definedName>
    <definedName name="____________LIA1" localSheetId="5">#REF!</definedName>
    <definedName name="____________LIA1" localSheetId="38">#REF!</definedName>
    <definedName name="____________LIA1" localSheetId="8">#REF!</definedName>
    <definedName name="____________LIA1" localSheetId="30">#REF!</definedName>
    <definedName name="____________LIA1" localSheetId="46">#REF!</definedName>
    <definedName name="____________LIA1" localSheetId="4">#REF!</definedName>
    <definedName name="____________LIA1" localSheetId="6">#REF!</definedName>
    <definedName name="____________LIA1" localSheetId="7">#REF!</definedName>
    <definedName name="____________LIA1" localSheetId="40">#REF!</definedName>
    <definedName name="____________LIA1" localSheetId="41">#REF!</definedName>
    <definedName name="____________LIA1" localSheetId="45">#REF!</definedName>
    <definedName name="____________LIA1" localSheetId="43">#REF!</definedName>
    <definedName name="____________LIA1" localSheetId="44">#REF!</definedName>
    <definedName name="____________LIA1" localSheetId="42">#REF!</definedName>
    <definedName name="____________LIA1" localSheetId="16">#REF!</definedName>
    <definedName name="____________LIA1" localSheetId="14">#REF!</definedName>
    <definedName name="____________LIA1" localSheetId="12">#REF!</definedName>
    <definedName name="____________LIA1" localSheetId="36">#REF!</definedName>
    <definedName name="____________LIA1" localSheetId="49">#REF!</definedName>
    <definedName name="____________LIA1" localSheetId="34">#REF!</definedName>
    <definedName name="____________LIA1">#REF!</definedName>
    <definedName name="____________LIA2" localSheetId="9">#REF!</definedName>
    <definedName name="____________LIA2" localSheetId="5">#REF!</definedName>
    <definedName name="____________LIA2" localSheetId="38">#REF!</definedName>
    <definedName name="____________LIA2" localSheetId="8">#REF!</definedName>
    <definedName name="____________LIA2" localSheetId="30">#REF!</definedName>
    <definedName name="____________LIA2" localSheetId="46">#REF!</definedName>
    <definedName name="____________LIA2" localSheetId="6">#REF!</definedName>
    <definedName name="____________LIA2" localSheetId="40">#REF!</definedName>
    <definedName name="____________LIA2" localSheetId="41">#REF!</definedName>
    <definedName name="____________LIA2" localSheetId="45">#REF!</definedName>
    <definedName name="____________LIA2" localSheetId="43">#REF!</definedName>
    <definedName name="____________LIA2" localSheetId="44">#REF!</definedName>
    <definedName name="____________LIA2" localSheetId="42">#REF!</definedName>
    <definedName name="____________LIA2" localSheetId="16">#REF!</definedName>
    <definedName name="____________LIA2" localSheetId="14">#REF!</definedName>
    <definedName name="____________LIA2" localSheetId="12">#REF!</definedName>
    <definedName name="____________LIA2" localSheetId="36">#REF!</definedName>
    <definedName name="____________LIA2">#REF!</definedName>
    <definedName name="____________LK2020" localSheetId="30">#REF!</definedName>
    <definedName name="____________LK2020" localSheetId="16">#REF!</definedName>
    <definedName name="____________LK2020" localSheetId="36">#REF!</definedName>
    <definedName name="____________LK2020">#REF!</definedName>
    <definedName name="____________LMB4040" localSheetId="30">#REF!</definedName>
    <definedName name="____________LMB4040" localSheetId="16">#REF!</definedName>
    <definedName name="____________LMB4040" localSheetId="36">#REF!</definedName>
    <definedName name="____________LMB4040">#REF!</definedName>
    <definedName name="____________LMC2040" localSheetId="30">#REF!</definedName>
    <definedName name="____________LMC2040" localSheetId="16">#REF!</definedName>
    <definedName name="____________LMC2040" localSheetId="36">#REF!</definedName>
    <definedName name="____________LMC2040">#REF!</definedName>
    <definedName name="____________LMC4040" localSheetId="30">#REF!</definedName>
    <definedName name="____________LMC4040" localSheetId="16">#REF!</definedName>
    <definedName name="____________LMC4040" localSheetId="36">#REF!</definedName>
    <definedName name="____________LMC4040">#REF!</definedName>
    <definedName name="____________LMC9090" localSheetId="30">#REF!</definedName>
    <definedName name="____________LMC9090" localSheetId="16">#REF!</definedName>
    <definedName name="____________LMC9090" localSheetId="36">#REF!</definedName>
    <definedName name="____________LMC9090">#REF!</definedName>
    <definedName name="____________MBW25252" localSheetId="30">#REF!</definedName>
    <definedName name="____________MBW25252" localSheetId="16">#REF!</definedName>
    <definedName name="____________MBW25252" localSheetId="36">#REF!</definedName>
    <definedName name="____________MBW25252">#REF!</definedName>
    <definedName name="____________MBW30302" localSheetId="30">#REF!</definedName>
    <definedName name="____________MBW30302" localSheetId="16">#REF!</definedName>
    <definedName name="____________MBW30302" localSheetId="36">#REF!</definedName>
    <definedName name="____________MBW30302">#REF!</definedName>
    <definedName name="____________MBW40404" localSheetId="30">#REF!</definedName>
    <definedName name="____________MBW40404" localSheetId="16">#REF!</definedName>
    <definedName name="____________MBW40404" localSheetId="36">#REF!</definedName>
    <definedName name="____________MBW40404">#REF!</definedName>
    <definedName name="____________MBW502012" localSheetId="30">#REF!</definedName>
    <definedName name="____________MBW502012" localSheetId="16">#REF!</definedName>
    <definedName name="____________MBW502012" localSheetId="36">#REF!</definedName>
    <definedName name="____________MBW502012">#REF!</definedName>
    <definedName name="____________MC10" localSheetId="30">#REF!</definedName>
    <definedName name="____________MC10" localSheetId="16">#REF!</definedName>
    <definedName name="____________MC10" localSheetId="36">#REF!</definedName>
    <definedName name="____________MC10">#REF!</definedName>
    <definedName name="____________MC75" localSheetId="30">#REF!</definedName>
    <definedName name="____________MC75" localSheetId="16">#REF!</definedName>
    <definedName name="____________MC75" localSheetId="36">#REF!</definedName>
    <definedName name="____________MC75">#REF!</definedName>
    <definedName name="____________MCA5" localSheetId="30">#REF!</definedName>
    <definedName name="____________MCA5" localSheetId="16">#REF!</definedName>
    <definedName name="____________MCA5" localSheetId="36">#REF!</definedName>
    <definedName name="____________MCA5">#REF!</definedName>
    <definedName name="____________MCA6" localSheetId="30">#REF!</definedName>
    <definedName name="____________MCA6" localSheetId="16">#REF!</definedName>
    <definedName name="____________MCA6" localSheetId="36">#REF!</definedName>
    <definedName name="____________MCA6">#REF!</definedName>
    <definedName name="____________MCG1010" localSheetId="30">#REF!</definedName>
    <definedName name="____________MCG1010" localSheetId="16">#REF!</definedName>
    <definedName name="____________MCG1010" localSheetId="36">#REF!</definedName>
    <definedName name="____________MCG1010">#REF!</definedName>
    <definedName name="____________MCG1015" localSheetId="30">#REF!</definedName>
    <definedName name="____________MCG1015" localSheetId="16">#REF!</definedName>
    <definedName name="____________MCG1015" localSheetId="36">#REF!</definedName>
    <definedName name="____________MCG1015">#REF!</definedName>
    <definedName name="____________MCG1728" localSheetId="30">#REF!</definedName>
    <definedName name="____________MCG1728" localSheetId="16">#REF!</definedName>
    <definedName name="____________MCG1728" localSheetId="36">#REF!</definedName>
    <definedName name="____________MCG1728">#REF!</definedName>
    <definedName name="____________MCG55" localSheetId="30">#REF!</definedName>
    <definedName name="____________MCG55" localSheetId="16">#REF!</definedName>
    <definedName name="____________MCG55" localSheetId="36">#REF!</definedName>
    <definedName name="____________MCG55">#REF!</definedName>
    <definedName name="____________MCG77" localSheetId="30">#REF!</definedName>
    <definedName name="____________MCG77" localSheetId="16">#REF!</definedName>
    <definedName name="____________MCG77" localSheetId="36">#REF!</definedName>
    <definedName name="____________MCG77">#REF!</definedName>
    <definedName name="____________MCG810" localSheetId="30">#REF!</definedName>
    <definedName name="____________MCG810" localSheetId="16">#REF!</definedName>
    <definedName name="____________MCG810" localSheetId="36">#REF!</definedName>
    <definedName name="____________MCG810">#REF!</definedName>
    <definedName name="____________MGB9" localSheetId="30">#REF!</definedName>
    <definedName name="____________MGB9" localSheetId="16">#REF!</definedName>
    <definedName name="____________MGB9" localSheetId="36">#REF!</definedName>
    <definedName name="____________MGB9">#REF!</definedName>
    <definedName name="____________MMC3030" localSheetId="30">#REF!</definedName>
    <definedName name="____________MMC3030" localSheetId="16">#REF!</definedName>
    <definedName name="____________MMC3030" localSheetId="36">#REF!</definedName>
    <definedName name="____________MMC3030">#REF!</definedName>
    <definedName name="____________MMC3060" localSheetId="30">#REF!</definedName>
    <definedName name="____________MMC3060" localSheetId="16">#REF!</definedName>
    <definedName name="____________MMC3060" localSheetId="36">#REF!</definedName>
    <definedName name="____________MMC3060">#REF!</definedName>
    <definedName name="____________MMC4040" localSheetId="30">#REF!</definedName>
    <definedName name="____________MMC4040" localSheetId="16">#REF!</definedName>
    <definedName name="____________MMC4040" localSheetId="36">#REF!</definedName>
    <definedName name="____________MMC4040">#REF!</definedName>
    <definedName name="____________MMC51" localSheetId="30">#REF!</definedName>
    <definedName name="____________MMC51" localSheetId="16">#REF!</definedName>
    <definedName name="____________MMC51" localSheetId="36">#REF!</definedName>
    <definedName name="____________MMC51">#REF!</definedName>
    <definedName name="____________MMC6060" localSheetId="30">#REF!</definedName>
    <definedName name="____________MMC6060" localSheetId="16">#REF!</definedName>
    <definedName name="____________MMC6060" localSheetId="36">#REF!</definedName>
    <definedName name="____________MMC6060">#REF!</definedName>
    <definedName name="____________MMI4040" localSheetId="30">#REF!</definedName>
    <definedName name="____________MMI4040" localSheetId="16">#REF!</definedName>
    <definedName name="____________MMI4040" localSheetId="36">#REF!</definedName>
    <definedName name="____________MMI4040">#REF!</definedName>
    <definedName name="____________Mov2">[11]Revenue!$J$7:$R$187</definedName>
    <definedName name="____________pa1" localSheetId="9">#REF!</definedName>
    <definedName name="____________pa1" localSheetId="38">#REF!</definedName>
    <definedName name="____________pa1" localSheetId="8">#REF!</definedName>
    <definedName name="____________pa1" localSheetId="30">#REF!</definedName>
    <definedName name="____________pa1" localSheetId="46">#REF!</definedName>
    <definedName name="____________pa1" localSheetId="40">#REF!</definedName>
    <definedName name="____________pa1" localSheetId="41">#REF!</definedName>
    <definedName name="____________pa1" localSheetId="45">#REF!</definedName>
    <definedName name="____________pa1" localSheetId="43">#REF!</definedName>
    <definedName name="____________pa1" localSheetId="44">#REF!</definedName>
    <definedName name="____________pa1" localSheetId="42">#REF!</definedName>
    <definedName name="____________pa1" localSheetId="16">#REF!</definedName>
    <definedName name="____________pa1" localSheetId="36">#REF!</definedName>
    <definedName name="____________pa1">#REF!</definedName>
    <definedName name="____________pa18" localSheetId="9">#REF!</definedName>
    <definedName name="____________pa18" localSheetId="38">#REF!</definedName>
    <definedName name="____________pa18" localSheetId="8">#REF!</definedName>
    <definedName name="____________pa18" localSheetId="30">#REF!</definedName>
    <definedName name="____________pa18" localSheetId="46">#REF!</definedName>
    <definedName name="____________pa18" localSheetId="40">#REF!</definedName>
    <definedName name="____________pa18" localSheetId="41">#REF!</definedName>
    <definedName name="____________pa18" localSheetId="45">#REF!</definedName>
    <definedName name="____________pa18" localSheetId="43">#REF!</definedName>
    <definedName name="____________pa18" localSheetId="44">#REF!</definedName>
    <definedName name="____________pa18" localSheetId="42">#REF!</definedName>
    <definedName name="____________pa18" localSheetId="16">#REF!</definedName>
    <definedName name="____________pa18" localSheetId="36">#REF!</definedName>
    <definedName name="____________pa18">#REF!</definedName>
    <definedName name="____________pa2" localSheetId="9">#REF!</definedName>
    <definedName name="____________pa2" localSheetId="38">#REF!</definedName>
    <definedName name="____________pa2" localSheetId="8">#REF!</definedName>
    <definedName name="____________pa2" localSheetId="30">#REF!</definedName>
    <definedName name="____________pa2" localSheetId="46">#REF!</definedName>
    <definedName name="____________pa2" localSheetId="40">#REF!</definedName>
    <definedName name="____________pa2" localSheetId="41">#REF!</definedName>
    <definedName name="____________pa2" localSheetId="45">#REF!</definedName>
    <definedName name="____________pa2" localSheetId="43">#REF!</definedName>
    <definedName name="____________pa2" localSheetId="44">#REF!</definedName>
    <definedName name="____________pa2" localSheetId="42">#REF!</definedName>
    <definedName name="____________pa2" localSheetId="16">#REF!</definedName>
    <definedName name="____________pa2" localSheetId="36">#REF!</definedName>
    <definedName name="____________pa2">#REF!</definedName>
    <definedName name="____________pa3" localSheetId="9">#REF!</definedName>
    <definedName name="____________pa3" localSheetId="38">#REF!</definedName>
    <definedName name="____________pa3" localSheetId="8">#REF!</definedName>
    <definedName name="____________pa3" localSheetId="30">#REF!</definedName>
    <definedName name="____________pa3" localSheetId="46">#REF!</definedName>
    <definedName name="____________pa3" localSheetId="40">#REF!</definedName>
    <definedName name="____________pa3" localSheetId="41">#REF!</definedName>
    <definedName name="____________pa3" localSheetId="45">#REF!</definedName>
    <definedName name="____________pa3" localSheetId="43">#REF!</definedName>
    <definedName name="____________pa3" localSheetId="44">#REF!</definedName>
    <definedName name="____________pa3" localSheetId="42">#REF!</definedName>
    <definedName name="____________pa3" localSheetId="16">#REF!</definedName>
    <definedName name="____________pa3" localSheetId="36">#REF!</definedName>
    <definedName name="____________pa3">#REF!</definedName>
    <definedName name="____________pa6" localSheetId="9">#REF!</definedName>
    <definedName name="____________pa6" localSheetId="38">#REF!</definedName>
    <definedName name="____________pa6" localSheetId="8">#REF!</definedName>
    <definedName name="____________pa6" localSheetId="30">#REF!</definedName>
    <definedName name="____________pa6" localSheetId="46">#REF!</definedName>
    <definedName name="____________pa6" localSheetId="40">#REF!</definedName>
    <definedName name="____________pa6" localSheetId="41">#REF!</definedName>
    <definedName name="____________pa6" localSheetId="45">#REF!</definedName>
    <definedName name="____________pa6" localSheetId="43">#REF!</definedName>
    <definedName name="____________pa6" localSheetId="44">#REF!</definedName>
    <definedName name="____________pa6" localSheetId="42">#REF!</definedName>
    <definedName name="____________pa6" localSheetId="16">#REF!</definedName>
    <definedName name="____________pa6" localSheetId="36">#REF!</definedName>
    <definedName name="____________pa6">#REF!</definedName>
    <definedName name="____________pg2" localSheetId="9">#REF!</definedName>
    <definedName name="____________pg2" localSheetId="38">#REF!</definedName>
    <definedName name="____________pg2" localSheetId="8">#REF!</definedName>
    <definedName name="____________pg2" localSheetId="30">#REF!</definedName>
    <definedName name="____________pg2" localSheetId="46">#REF!</definedName>
    <definedName name="____________pg2" localSheetId="40">#REF!</definedName>
    <definedName name="____________pg2" localSheetId="41">#REF!</definedName>
    <definedName name="____________pg2" localSheetId="45">#REF!</definedName>
    <definedName name="____________pg2" localSheetId="43">#REF!</definedName>
    <definedName name="____________pg2" localSheetId="44">#REF!</definedName>
    <definedName name="____________pg2" localSheetId="42">#REF!</definedName>
    <definedName name="____________pg2" localSheetId="16">#REF!</definedName>
    <definedName name="____________pg2" localSheetId="36">#REF!</definedName>
    <definedName name="____________pg2">#REF!</definedName>
    <definedName name="____________PK12" localSheetId="30">#REF!</definedName>
    <definedName name="____________PK12" localSheetId="16">#REF!</definedName>
    <definedName name="____________PK12" localSheetId="36">#REF!</definedName>
    <definedName name="____________PK12">#REF!</definedName>
    <definedName name="____________PK210" localSheetId="30">#REF!</definedName>
    <definedName name="____________PK210" localSheetId="16">#REF!</definedName>
    <definedName name="____________PK210" localSheetId="36">#REF!</definedName>
    <definedName name="____________PK210">#REF!</definedName>
    <definedName name="____________PK215" localSheetId="30">#REF!</definedName>
    <definedName name="____________PK215" localSheetId="16">#REF!</definedName>
    <definedName name="____________PK215" localSheetId="36">#REF!</definedName>
    <definedName name="____________PK215">#REF!</definedName>
    <definedName name="____________PK2530" localSheetId="30">#REF!</definedName>
    <definedName name="____________PK2530" localSheetId="16">#REF!</definedName>
    <definedName name="____________PK2530" localSheetId="36">#REF!</definedName>
    <definedName name="____________PK2530">#REF!</definedName>
    <definedName name="____________PRT1">[12]Financials!$C$5:$L$54</definedName>
    <definedName name="____________PRT2">[12]Financials!$M$5:$AF$54</definedName>
    <definedName name="____________PRT3">[12]Financials!$C$55:$L$103</definedName>
    <definedName name="____________PRT4">[12]Financials!$M$55:$AF$103</definedName>
    <definedName name="____________PRT5">'[12]10 yr val'!$D$3:$I$60</definedName>
    <definedName name="____________qwe1">#N/A</definedName>
    <definedName name="____________SC125" localSheetId="30">#REF!</definedName>
    <definedName name="____________SC125" localSheetId="4">#REF!</definedName>
    <definedName name="____________SC125" localSheetId="7">#REF!</definedName>
    <definedName name="____________SC125" localSheetId="16">#REF!</definedName>
    <definedName name="____________SC125" localSheetId="36">#REF!</definedName>
    <definedName name="____________SC125" localSheetId="49">#REF!</definedName>
    <definedName name="____________SC125" localSheetId="34">#REF!</definedName>
    <definedName name="____________SC125">#REF!</definedName>
    <definedName name="____________SC133" localSheetId="30">#REF!</definedName>
    <definedName name="____________SC133" localSheetId="4">#REF!</definedName>
    <definedName name="____________SC133" localSheetId="7">#REF!</definedName>
    <definedName name="____________SC133" localSheetId="16">#REF!</definedName>
    <definedName name="____________SC133" localSheetId="36">#REF!</definedName>
    <definedName name="____________SC133" localSheetId="49">#REF!</definedName>
    <definedName name="____________SC133" localSheetId="34">#REF!</definedName>
    <definedName name="____________SC133">#REF!</definedName>
    <definedName name="____________SC135" localSheetId="30">#REF!</definedName>
    <definedName name="____________SC135" localSheetId="4">#REF!</definedName>
    <definedName name="____________SC135" localSheetId="7">#REF!</definedName>
    <definedName name="____________SC135" localSheetId="16">#REF!</definedName>
    <definedName name="____________SC135" localSheetId="36">#REF!</definedName>
    <definedName name="____________SC135" localSheetId="49">#REF!</definedName>
    <definedName name="____________SC135" localSheetId="34">#REF!</definedName>
    <definedName name="____________SC135">#REF!</definedName>
    <definedName name="____________SC143" localSheetId="30">#REF!</definedName>
    <definedName name="____________SC143" localSheetId="16">#REF!</definedName>
    <definedName name="____________SC143" localSheetId="36">#REF!</definedName>
    <definedName name="____________SC143">#REF!</definedName>
    <definedName name="____________SC144" localSheetId="30">#REF!</definedName>
    <definedName name="____________SC144" localSheetId="16">#REF!</definedName>
    <definedName name="____________SC144" localSheetId="36">#REF!</definedName>
    <definedName name="____________SC144">#REF!</definedName>
    <definedName name="____________SDC30" localSheetId="30">#REF!</definedName>
    <definedName name="____________SDC30" localSheetId="16">#REF!</definedName>
    <definedName name="____________SDC30" localSheetId="36">#REF!</definedName>
    <definedName name="____________SDC30">#REF!</definedName>
    <definedName name="____________SDC3545" localSheetId="30">#REF!</definedName>
    <definedName name="____________SDC3545" localSheetId="16">#REF!</definedName>
    <definedName name="____________SDC3545" localSheetId="36">#REF!</definedName>
    <definedName name="____________SDC3545">#REF!</definedName>
    <definedName name="____________SDC70130" localSheetId="30">#REF!</definedName>
    <definedName name="____________SDC70130" localSheetId="16">#REF!</definedName>
    <definedName name="____________SDC70130" localSheetId="36">#REF!</definedName>
    <definedName name="____________SDC70130">#REF!</definedName>
    <definedName name="____________SN5" localSheetId="30">#REF!</definedName>
    <definedName name="____________SN5" localSheetId="16">#REF!</definedName>
    <definedName name="____________SN5" localSheetId="36">#REF!</definedName>
    <definedName name="____________SN5">#REF!</definedName>
    <definedName name="____________SSS12" localSheetId="30">#REF!</definedName>
    <definedName name="____________SSS12" localSheetId="16">#REF!</definedName>
    <definedName name="____________SSS12" localSheetId="36">#REF!</definedName>
    <definedName name="____________SSS12">#REF!</definedName>
    <definedName name="____________SWR7" localSheetId="30">#REF!</definedName>
    <definedName name="____________SWR7" localSheetId="16">#REF!</definedName>
    <definedName name="____________SWR7" localSheetId="36">#REF!</definedName>
    <definedName name="____________SWR7">#REF!</definedName>
    <definedName name="____________SWT60" localSheetId="30">#REF!</definedName>
    <definedName name="____________SWT60" localSheetId="16">#REF!</definedName>
    <definedName name="____________SWT60" localSheetId="36">#REF!</definedName>
    <definedName name="____________SWT60">#REF!</definedName>
    <definedName name="____________TT20021" localSheetId="9">#REF!</definedName>
    <definedName name="____________TT20021" localSheetId="5">#REF!</definedName>
    <definedName name="____________TT20021" localSheetId="38">#REF!</definedName>
    <definedName name="____________TT20021" localSheetId="8">#REF!</definedName>
    <definedName name="____________TT20021" localSheetId="30">#REF!</definedName>
    <definedName name="____________TT20021" localSheetId="46">#REF!</definedName>
    <definedName name="____________TT20021" localSheetId="6">#REF!</definedName>
    <definedName name="____________TT20021" localSheetId="40">#REF!</definedName>
    <definedName name="____________TT20021" localSheetId="41">#REF!</definedName>
    <definedName name="____________TT20021" localSheetId="45">#REF!</definedName>
    <definedName name="____________TT20021" localSheetId="43">#REF!</definedName>
    <definedName name="____________TT20021" localSheetId="44">#REF!</definedName>
    <definedName name="____________TT20021" localSheetId="42">#REF!</definedName>
    <definedName name="____________TT20021" localSheetId="16">#REF!</definedName>
    <definedName name="____________TT20021" localSheetId="14">#REF!</definedName>
    <definedName name="____________TT20021" localSheetId="12">#REF!</definedName>
    <definedName name="____________TT20021" localSheetId="36">#REF!</definedName>
    <definedName name="____________TT20021">#REF!</definedName>
    <definedName name="____________TT20022" localSheetId="9">#REF!</definedName>
    <definedName name="____________TT20022" localSheetId="5">#REF!</definedName>
    <definedName name="____________TT20022" localSheetId="38">#REF!</definedName>
    <definedName name="____________TT20022" localSheetId="8">#REF!</definedName>
    <definedName name="____________TT20022" localSheetId="30">#REF!</definedName>
    <definedName name="____________TT20022" localSheetId="46">#REF!</definedName>
    <definedName name="____________TT20022" localSheetId="6">#REF!</definedName>
    <definedName name="____________TT20022" localSheetId="40">#REF!</definedName>
    <definedName name="____________TT20022" localSheetId="41">#REF!</definedName>
    <definedName name="____________TT20022" localSheetId="45">#REF!</definedName>
    <definedName name="____________TT20022" localSheetId="43">#REF!</definedName>
    <definedName name="____________TT20022" localSheetId="44">#REF!</definedName>
    <definedName name="____________TT20022" localSheetId="42">#REF!</definedName>
    <definedName name="____________TT20022" localSheetId="16">#REF!</definedName>
    <definedName name="____________TT20022" localSheetId="14">#REF!</definedName>
    <definedName name="____________TT20022" localSheetId="12">#REF!</definedName>
    <definedName name="____________TT20022" localSheetId="36">#REF!</definedName>
    <definedName name="____________TT20022">#REF!</definedName>
    <definedName name="____________TT20023" localSheetId="9">#REF!</definedName>
    <definedName name="____________TT20023" localSheetId="5">#REF!</definedName>
    <definedName name="____________TT20023" localSheetId="38">#REF!</definedName>
    <definedName name="____________TT20023" localSheetId="8">#REF!</definedName>
    <definedName name="____________TT20023" localSheetId="30">#REF!</definedName>
    <definedName name="____________TT20023" localSheetId="46">#REF!</definedName>
    <definedName name="____________TT20023" localSheetId="6">#REF!</definedName>
    <definedName name="____________TT20023" localSheetId="40">#REF!</definedName>
    <definedName name="____________TT20023" localSheetId="41">#REF!</definedName>
    <definedName name="____________TT20023" localSheetId="45">#REF!</definedName>
    <definedName name="____________TT20023" localSheetId="43">#REF!</definedName>
    <definedName name="____________TT20023" localSheetId="44">#REF!</definedName>
    <definedName name="____________TT20023" localSheetId="42">#REF!</definedName>
    <definedName name="____________TT20023" localSheetId="16">#REF!</definedName>
    <definedName name="____________TT20023" localSheetId="14">#REF!</definedName>
    <definedName name="____________TT20023" localSheetId="12">#REF!</definedName>
    <definedName name="____________TT20023" localSheetId="36">#REF!</definedName>
    <definedName name="____________TT20023">#REF!</definedName>
    <definedName name="____________TT20031" localSheetId="9">#REF!</definedName>
    <definedName name="____________TT20031" localSheetId="5">#REF!</definedName>
    <definedName name="____________TT20031" localSheetId="38">#REF!</definedName>
    <definedName name="____________TT20031" localSheetId="8">#REF!</definedName>
    <definedName name="____________TT20031" localSheetId="30">#REF!</definedName>
    <definedName name="____________TT20031" localSheetId="46">#REF!</definedName>
    <definedName name="____________TT20031" localSheetId="6">#REF!</definedName>
    <definedName name="____________TT20031" localSheetId="40">#REF!</definedName>
    <definedName name="____________TT20031" localSheetId="41">#REF!</definedName>
    <definedName name="____________TT20031" localSheetId="45">#REF!</definedName>
    <definedName name="____________TT20031" localSheetId="43">#REF!</definedName>
    <definedName name="____________TT20031" localSheetId="44">#REF!</definedName>
    <definedName name="____________TT20031" localSheetId="42">#REF!</definedName>
    <definedName name="____________TT20031" localSheetId="16">#REF!</definedName>
    <definedName name="____________TT20031" localSheetId="14">#REF!</definedName>
    <definedName name="____________TT20031" localSheetId="12">#REF!</definedName>
    <definedName name="____________TT20031" localSheetId="36">#REF!</definedName>
    <definedName name="____________TT20031">#REF!</definedName>
    <definedName name="____________TT20032" localSheetId="9">#REF!</definedName>
    <definedName name="____________TT20032" localSheetId="5">#REF!</definedName>
    <definedName name="____________TT20032" localSheetId="38">#REF!</definedName>
    <definedName name="____________TT20032" localSheetId="8">#REF!</definedName>
    <definedName name="____________TT20032" localSheetId="30">#REF!</definedName>
    <definedName name="____________TT20032" localSheetId="46">#REF!</definedName>
    <definedName name="____________TT20032" localSheetId="6">#REF!</definedName>
    <definedName name="____________TT20032" localSheetId="40">#REF!</definedName>
    <definedName name="____________TT20032" localSheetId="41">#REF!</definedName>
    <definedName name="____________TT20032" localSheetId="45">#REF!</definedName>
    <definedName name="____________TT20032" localSheetId="43">#REF!</definedName>
    <definedName name="____________TT20032" localSheetId="44">#REF!</definedName>
    <definedName name="____________TT20032" localSheetId="42">#REF!</definedName>
    <definedName name="____________TT20032" localSheetId="16">#REF!</definedName>
    <definedName name="____________TT20032" localSheetId="14">#REF!</definedName>
    <definedName name="____________TT20032" localSheetId="12">#REF!</definedName>
    <definedName name="____________TT20032" localSheetId="36">#REF!</definedName>
    <definedName name="____________TT20032">#REF!</definedName>
    <definedName name="____________TT20033" localSheetId="9">#REF!</definedName>
    <definedName name="____________TT20033" localSheetId="5">#REF!</definedName>
    <definedName name="____________TT20033" localSheetId="38">#REF!</definedName>
    <definedName name="____________TT20033" localSheetId="8">#REF!</definedName>
    <definedName name="____________TT20033" localSheetId="30">#REF!</definedName>
    <definedName name="____________TT20033" localSheetId="46">#REF!</definedName>
    <definedName name="____________TT20033" localSheetId="6">#REF!</definedName>
    <definedName name="____________TT20033" localSheetId="40">#REF!</definedName>
    <definedName name="____________TT20033" localSheetId="41">#REF!</definedName>
    <definedName name="____________TT20033" localSheetId="45">#REF!</definedName>
    <definedName name="____________TT20033" localSheetId="43">#REF!</definedName>
    <definedName name="____________TT20033" localSheetId="44">#REF!</definedName>
    <definedName name="____________TT20033" localSheetId="42">#REF!</definedName>
    <definedName name="____________TT20033" localSheetId="16">#REF!</definedName>
    <definedName name="____________TT20033" localSheetId="14">#REF!</definedName>
    <definedName name="____________TT20033" localSheetId="12">#REF!</definedName>
    <definedName name="____________TT20033" localSheetId="36">#REF!</definedName>
    <definedName name="____________TT20033">#REF!</definedName>
    <definedName name="____________TT20041" localSheetId="9">#REF!</definedName>
    <definedName name="____________TT20041" localSheetId="5">#REF!</definedName>
    <definedName name="____________TT20041" localSheetId="38">#REF!</definedName>
    <definedName name="____________TT20041" localSheetId="8">#REF!</definedName>
    <definedName name="____________TT20041" localSheetId="30">#REF!</definedName>
    <definedName name="____________TT20041" localSheetId="46">#REF!</definedName>
    <definedName name="____________TT20041" localSheetId="6">#REF!</definedName>
    <definedName name="____________TT20041" localSheetId="40">#REF!</definedName>
    <definedName name="____________TT20041" localSheetId="41">#REF!</definedName>
    <definedName name="____________TT20041" localSheetId="45">#REF!</definedName>
    <definedName name="____________TT20041" localSheetId="43">#REF!</definedName>
    <definedName name="____________TT20041" localSheetId="44">#REF!</definedName>
    <definedName name="____________TT20041" localSheetId="42">#REF!</definedName>
    <definedName name="____________TT20041" localSheetId="16">#REF!</definedName>
    <definedName name="____________TT20041" localSheetId="14">#REF!</definedName>
    <definedName name="____________TT20041" localSheetId="12">#REF!</definedName>
    <definedName name="____________TT20041" localSheetId="36">#REF!</definedName>
    <definedName name="____________TT20041">#REF!</definedName>
    <definedName name="____________TT20042" localSheetId="9">#REF!</definedName>
    <definedName name="____________TT20042" localSheetId="5">#REF!</definedName>
    <definedName name="____________TT20042" localSheetId="38">#REF!</definedName>
    <definedName name="____________TT20042" localSheetId="8">#REF!</definedName>
    <definedName name="____________TT20042" localSheetId="30">#REF!</definedName>
    <definedName name="____________TT20042" localSheetId="46">#REF!</definedName>
    <definedName name="____________TT20042" localSheetId="6">#REF!</definedName>
    <definedName name="____________TT20042" localSheetId="40">#REF!</definedName>
    <definedName name="____________TT20042" localSheetId="41">#REF!</definedName>
    <definedName name="____________TT20042" localSheetId="45">#REF!</definedName>
    <definedName name="____________TT20042" localSheetId="43">#REF!</definedName>
    <definedName name="____________TT20042" localSheetId="44">#REF!</definedName>
    <definedName name="____________TT20042" localSheetId="42">#REF!</definedName>
    <definedName name="____________TT20042" localSheetId="16">#REF!</definedName>
    <definedName name="____________TT20042" localSheetId="14">#REF!</definedName>
    <definedName name="____________TT20042" localSheetId="12">#REF!</definedName>
    <definedName name="____________TT20042" localSheetId="36">#REF!</definedName>
    <definedName name="____________TT20042">#REF!</definedName>
    <definedName name="____________TT20043" localSheetId="9">#REF!</definedName>
    <definedName name="____________TT20043" localSheetId="5">#REF!</definedName>
    <definedName name="____________TT20043" localSheetId="38">#REF!</definedName>
    <definedName name="____________TT20043" localSheetId="8">#REF!</definedName>
    <definedName name="____________TT20043" localSheetId="30">#REF!</definedName>
    <definedName name="____________TT20043" localSheetId="46">#REF!</definedName>
    <definedName name="____________TT20043" localSheetId="6">#REF!</definedName>
    <definedName name="____________TT20043" localSheetId="40">#REF!</definedName>
    <definedName name="____________TT20043" localSheetId="41">#REF!</definedName>
    <definedName name="____________TT20043" localSheetId="45">#REF!</definedName>
    <definedName name="____________TT20043" localSheetId="43">#REF!</definedName>
    <definedName name="____________TT20043" localSheetId="44">#REF!</definedName>
    <definedName name="____________TT20043" localSheetId="42">#REF!</definedName>
    <definedName name="____________TT20043" localSheetId="16">#REF!</definedName>
    <definedName name="____________TT20043" localSheetId="14">#REF!</definedName>
    <definedName name="____________TT20043" localSheetId="12">#REF!</definedName>
    <definedName name="____________TT20043" localSheetId="36">#REF!</definedName>
    <definedName name="____________TT20043">#REF!</definedName>
    <definedName name="____________TT20051" localSheetId="9">#REF!</definedName>
    <definedName name="____________TT20051" localSheetId="5">#REF!</definedName>
    <definedName name="____________TT20051" localSheetId="38">#REF!</definedName>
    <definedName name="____________TT20051" localSheetId="8">#REF!</definedName>
    <definedName name="____________TT20051" localSheetId="30">#REF!</definedName>
    <definedName name="____________TT20051" localSheetId="46">#REF!</definedName>
    <definedName name="____________TT20051" localSheetId="6">#REF!</definedName>
    <definedName name="____________TT20051" localSheetId="40">#REF!</definedName>
    <definedName name="____________TT20051" localSheetId="41">#REF!</definedName>
    <definedName name="____________TT20051" localSheetId="45">#REF!</definedName>
    <definedName name="____________TT20051" localSheetId="43">#REF!</definedName>
    <definedName name="____________TT20051" localSheetId="44">#REF!</definedName>
    <definedName name="____________TT20051" localSheetId="42">#REF!</definedName>
    <definedName name="____________TT20051" localSheetId="16">#REF!</definedName>
    <definedName name="____________TT20051" localSheetId="14">#REF!</definedName>
    <definedName name="____________TT20051" localSheetId="12">#REF!</definedName>
    <definedName name="____________TT20051" localSheetId="36">#REF!</definedName>
    <definedName name="____________TT20051">#REF!</definedName>
    <definedName name="____________TT20052" localSheetId="9">#REF!</definedName>
    <definedName name="____________TT20052" localSheetId="5">#REF!</definedName>
    <definedName name="____________TT20052" localSheetId="38">#REF!</definedName>
    <definedName name="____________TT20052" localSheetId="8">#REF!</definedName>
    <definedName name="____________TT20052" localSheetId="30">#REF!</definedName>
    <definedName name="____________TT20052" localSheetId="46">#REF!</definedName>
    <definedName name="____________TT20052" localSheetId="6">#REF!</definedName>
    <definedName name="____________TT20052" localSheetId="40">#REF!</definedName>
    <definedName name="____________TT20052" localSheetId="41">#REF!</definedName>
    <definedName name="____________TT20052" localSheetId="45">#REF!</definedName>
    <definedName name="____________TT20052" localSheetId="43">#REF!</definedName>
    <definedName name="____________TT20052" localSheetId="44">#REF!</definedName>
    <definedName name="____________TT20052" localSheetId="42">#REF!</definedName>
    <definedName name="____________TT20052" localSheetId="16">#REF!</definedName>
    <definedName name="____________TT20052" localSheetId="14">#REF!</definedName>
    <definedName name="____________TT20052" localSheetId="12">#REF!</definedName>
    <definedName name="____________TT20052" localSheetId="36">#REF!</definedName>
    <definedName name="____________TT20052">#REF!</definedName>
    <definedName name="____________TT20053" localSheetId="9">#REF!</definedName>
    <definedName name="____________TT20053" localSheetId="5">#REF!</definedName>
    <definedName name="____________TT20053" localSheetId="38">#REF!</definedName>
    <definedName name="____________TT20053" localSheetId="8">#REF!</definedName>
    <definedName name="____________TT20053" localSheetId="30">#REF!</definedName>
    <definedName name="____________TT20053" localSheetId="46">#REF!</definedName>
    <definedName name="____________TT20053" localSheetId="6">#REF!</definedName>
    <definedName name="____________TT20053" localSheetId="40">#REF!</definedName>
    <definedName name="____________TT20053" localSheetId="41">#REF!</definedName>
    <definedName name="____________TT20053" localSheetId="45">#REF!</definedName>
    <definedName name="____________TT20053" localSheetId="43">#REF!</definedName>
    <definedName name="____________TT20053" localSheetId="44">#REF!</definedName>
    <definedName name="____________TT20053" localSheetId="42">#REF!</definedName>
    <definedName name="____________TT20053" localSheetId="16">#REF!</definedName>
    <definedName name="____________TT20053" localSheetId="14">#REF!</definedName>
    <definedName name="____________TT20053" localSheetId="12">#REF!</definedName>
    <definedName name="____________TT20053" localSheetId="36">#REF!</definedName>
    <definedName name="____________TT20053">#REF!</definedName>
    <definedName name="____________TT20061" localSheetId="9">#REF!</definedName>
    <definedName name="____________TT20061" localSheetId="5">#REF!</definedName>
    <definedName name="____________TT20061" localSheetId="38">#REF!</definedName>
    <definedName name="____________TT20061" localSheetId="8">#REF!</definedName>
    <definedName name="____________TT20061" localSheetId="30">#REF!</definedName>
    <definedName name="____________TT20061" localSheetId="46">#REF!</definedName>
    <definedName name="____________TT20061" localSheetId="6">#REF!</definedName>
    <definedName name="____________TT20061" localSheetId="40">#REF!</definedName>
    <definedName name="____________TT20061" localSheetId="41">#REF!</definedName>
    <definedName name="____________TT20061" localSheetId="45">#REF!</definedName>
    <definedName name="____________TT20061" localSheetId="43">#REF!</definedName>
    <definedName name="____________TT20061" localSheetId="44">#REF!</definedName>
    <definedName name="____________TT20061" localSheetId="42">#REF!</definedName>
    <definedName name="____________TT20061" localSheetId="16">#REF!</definedName>
    <definedName name="____________TT20061" localSheetId="14">#REF!</definedName>
    <definedName name="____________TT20061" localSheetId="12">#REF!</definedName>
    <definedName name="____________TT20061" localSheetId="36">#REF!</definedName>
    <definedName name="____________TT20061">#REF!</definedName>
    <definedName name="____________TT20062" localSheetId="9">#REF!</definedName>
    <definedName name="____________TT20062" localSheetId="5">#REF!</definedName>
    <definedName name="____________TT20062" localSheetId="38">#REF!</definedName>
    <definedName name="____________TT20062" localSheetId="8">#REF!</definedName>
    <definedName name="____________TT20062" localSheetId="30">#REF!</definedName>
    <definedName name="____________TT20062" localSheetId="46">#REF!</definedName>
    <definedName name="____________TT20062" localSheetId="6">#REF!</definedName>
    <definedName name="____________TT20062" localSheetId="40">#REF!</definedName>
    <definedName name="____________TT20062" localSheetId="41">#REF!</definedName>
    <definedName name="____________TT20062" localSheetId="45">#REF!</definedName>
    <definedName name="____________TT20062" localSheetId="43">#REF!</definedName>
    <definedName name="____________TT20062" localSheetId="44">#REF!</definedName>
    <definedName name="____________TT20062" localSheetId="42">#REF!</definedName>
    <definedName name="____________TT20062" localSheetId="16">#REF!</definedName>
    <definedName name="____________TT20062" localSheetId="14">#REF!</definedName>
    <definedName name="____________TT20062" localSheetId="12">#REF!</definedName>
    <definedName name="____________TT20062" localSheetId="36">#REF!</definedName>
    <definedName name="____________TT20062">#REF!</definedName>
    <definedName name="____________TT20063" localSheetId="9">#REF!</definedName>
    <definedName name="____________TT20063" localSheetId="5">#REF!</definedName>
    <definedName name="____________TT20063" localSheetId="38">#REF!</definedName>
    <definedName name="____________TT20063" localSheetId="8">#REF!</definedName>
    <definedName name="____________TT20063" localSheetId="30">#REF!</definedName>
    <definedName name="____________TT20063" localSheetId="46">#REF!</definedName>
    <definedName name="____________TT20063" localSheetId="6">#REF!</definedName>
    <definedName name="____________TT20063" localSheetId="40">#REF!</definedName>
    <definedName name="____________TT20063" localSheetId="41">#REF!</definedName>
    <definedName name="____________TT20063" localSheetId="45">#REF!</definedName>
    <definedName name="____________TT20063" localSheetId="43">#REF!</definedName>
    <definedName name="____________TT20063" localSheetId="44">#REF!</definedName>
    <definedName name="____________TT20063" localSheetId="42">#REF!</definedName>
    <definedName name="____________TT20063" localSheetId="16">#REF!</definedName>
    <definedName name="____________TT20063" localSheetId="14">#REF!</definedName>
    <definedName name="____________TT20063" localSheetId="12">#REF!</definedName>
    <definedName name="____________TT20063" localSheetId="36">#REF!</definedName>
    <definedName name="____________TT20063">#REF!</definedName>
    <definedName name="____________tt20071" localSheetId="9">#REF!</definedName>
    <definedName name="____________tt20071" localSheetId="5">#REF!</definedName>
    <definedName name="____________tt20071" localSheetId="38">#REF!</definedName>
    <definedName name="____________tt20071" localSheetId="8">#REF!</definedName>
    <definedName name="____________tt20071" localSheetId="30">#REF!</definedName>
    <definedName name="____________tt20071" localSheetId="46">#REF!</definedName>
    <definedName name="____________tt20071" localSheetId="6">#REF!</definedName>
    <definedName name="____________tt20071" localSheetId="40">#REF!</definedName>
    <definedName name="____________tt20071" localSheetId="41">#REF!</definedName>
    <definedName name="____________tt20071" localSheetId="45">#REF!</definedName>
    <definedName name="____________tt20071" localSheetId="43">#REF!</definedName>
    <definedName name="____________tt20071" localSheetId="44">#REF!</definedName>
    <definedName name="____________tt20071" localSheetId="42">#REF!</definedName>
    <definedName name="____________tt20071" localSheetId="16">#REF!</definedName>
    <definedName name="____________tt20071" localSheetId="14">#REF!</definedName>
    <definedName name="____________tt20071" localSheetId="12">#REF!</definedName>
    <definedName name="____________tt20071" localSheetId="36">#REF!</definedName>
    <definedName name="____________tt20071">#REF!</definedName>
    <definedName name="____________tt20072" localSheetId="9">#REF!</definedName>
    <definedName name="____________tt20072" localSheetId="5">#REF!</definedName>
    <definedName name="____________tt20072" localSheetId="38">#REF!</definedName>
    <definedName name="____________tt20072" localSheetId="8">#REF!</definedName>
    <definedName name="____________tt20072" localSheetId="30">#REF!</definedName>
    <definedName name="____________tt20072" localSheetId="46">#REF!</definedName>
    <definedName name="____________tt20072" localSheetId="6">#REF!</definedName>
    <definedName name="____________tt20072" localSheetId="40">#REF!</definedName>
    <definedName name="____________tt20072" localSheetId="41">#REF!</definedName>
    <definedName name="____________tt20072" localSheetId="45">#REF!</definedName>
    <definedName name="____________tt20072" localSheetId="43">#REF!</definedName>
    <definedName name="____________tt20072" localSheetId="44">#REF!</definedName>
    <definedName name="____________tt20072" localSheetId="42">#REF!</definedName>
    <definedName name="____________tt20072" localSheetId="16">#REF!</definedName>
    <definedName name="____________tt20072" localSheetId="14">#REF!</definedName>
    <definedName name="____________tt20072" localSheetId="12">#REF!</definedName>
    <definedName name="____________tt20072" localSheetId="36">#REF!</definedName>
    <definedName name="____________tt20072">#REF!</definedName>
    <definedName name="____________tt20073" localSheetId="9">#REF!</definedName>
    <definedName name="____________tt20073" localSheetId="5">#REF!</definedName>
    <definedName name="____________tt20073" localSheetId="38">#REF!</definedName>
    <definedName name="____________tt20073" localSheetId="8">#REF!</definedName>
    <definedName name="____________tt20073" localSheetId="30">#REF!</definedName>
    <definedName name="____________tt20073" localSheetId="46">#REF!</definedName>
    <definedName name="____________tt20073" localSheetId="6">#REF!</definedName>
    <definedName name="____________tt20073" localSheetId="40">#REF!</definedName>
    <definedName name="____________tt20073" localSheetId="41">#REF!</definedName>
    <definedName name="____________tt20073" localSheetId="45">#REF!</definedName>
    <definedName name="____________tt20073" localSheetId="43">#REF!</definedName>
    <definedName name="____________tt20073" localSheetId="44">#REF!</definedName>
    <definedName name="____________tt20073" localSheetId="42">#REF!</definedName>
    <definedName name="____________tt20073" localSheetId="16">#REF!</definedName>
    <definedName name="____________tt20073" localSheetId="14">#REF!</definedName>
    <definedName name="____________tt20073" localSheetId="12">#REF!</definedName>
    <definedName name="____________tt20073" localSheetId="36">#REF!</definedName>
    <definedName name="____________tt20073">#REF!</definedName>
    <definedName name="____________tt20081" localSheetId="9">#REF!</definedName>
    <definedName name="____________tt20081" localSheetId="5">#REF!</definedName>
    <definedName name="____________tt20081" localSheetId="38">#REF!</definedName>
    <definedName name="____________tt20081" localSheetId="8">#REF!</definedName>
    <definedName name="____________tt20081" localSheetId="30">#REF!</definedName>
    <definedName name="____________tt20081" localSheetId="46">#REF!</definedName>
    <definedName name="____________tt20081" localSheetId="6">#REF!</definedName>
    <definedName name="____________tt20081" localSheetId="40">#REF!</definedName>
    <definedName name="____________tt20081" localSheetId="41">#REF!</definedName>
    <definedName name="____________tt20081" localSheetId="45">#REF!</definedName>
    <definedName name="____________tt20081" localSheetId="43">#REF!</definedName>
    <definedName name="____________tt20081" localSheetId="44">#REF!</definedName>
    <definedName name="____________tt20081" localSheetId="42">#REF!</definedName>
    <definedName name="____________tt20081" localSheetId="16">#REF!</definedName>
    <definedName name="____________tt20081" localSheetId="14">#REF!</definedName>
    <definedName name="____________tt20081" localSheetId="12">#REF!</definedName>
    <definedName name="____________tt20081" localSheetId="36">#REF!</definedName>
    <definedName name="____________tt20081">#REF!</definedName>
    <definedName name="____________tt20082" localSheetId="9">#REF!</definedName>
    <definedName name="____________tt20082" localSheetId="5">#REF!</definedName>
    <definedName name="____________tt20082" localSheetId="38">#REF!</definedName>
    <definedName name="____________tt20082" localSheetId="8">#REF!</definedName>
    <definedName name="____________tt20082" localSheetId="30">#REF!</definedName>
    <definedName name="____________tt20082" localSheetId="46">#REF!</definedName>
    <definedName name="____________tt20082" localSheetId="6">#REF!</definedName>
    <definedName name="____________tt20082" localSheetId="40">#REF!</definedName>
    <definedName name="____________tt20082" localSheetId="41">#REF!</definedName>
    <definedName name="____________tt20082" localSheetId="45">#REF!</definedName>
    <definedName name="____________tt20082" localSheetId="43">#REF!</definedName>
    <definedName name="____________tt20082" localSheetId="44">#REF!</definedName>
    <definedName name="____________tt20082" localSheetId="42">#REF!</definedName>
    <definedName name="____________tt20082" localSheetId="16">#REF!</definedName>
    <definedName name="____________tt20082" localSheetId="14">#REF!</definedName>
    <definedName name="____________tt20082" localSheetId="12">#REF!</definedName>
    <definedName name="____________tt20082" localSheetId="36">#REF!</definedName>
    <definedName name="____________tt20082">#REF!</definedName>
    <definedName name="____________tt20083" localSheetId="9">#REF!</definedName>
    <definedName name="____________tt20083" localSheetId="5">#REF!</definedName>
    <definedName name="____________tt20083" localSheetId="38">#REF!</definedName>
    <definedName name="____________tt20083" localSheetId="8">#REF!</definedName>
    <definedName name="____________tt20083" localSheetId="30">#REF!</definedName>
    <definedName name="____________tt20083" localSheetId="46">#REF!</definedName>
    <definedName name="____________tt20083" localSheetId="6">#REF!</definedName>
    <definedName name="____________tt20083" localSheetId="40">#REF!</definedName>
    <definedName name="____________tt20083" localSheetId="41">#REF!</definedName>
    <definedName name="____________tt20083" localSheetId="45">#REF!</definedName>
    <definedName name="____________tt20083" localSheetId="43">#REF!</definedName>
    <definedName name="____________tt20083" localSheetId="44">#REF!</definedName>
    <definedName name="____________tt20083" localSheetId="42">#REF!</definedName>
    <definedName name="____________tt20083" localSheetId="16">#REF!</definedName>
    <definedName name="____________tt20083" localSheetId="14">#REF!</definedName>
    <definedName name="____________tt20083" localSheetId="12">#REF!</definedName>
    <definedName name="____________tt20083" localSheetId="36">#REF!</definedName>
    <definedName name="____________tt20083">#REF!</definedName>
    <definedName name="____________UBK2" localSheetId="30">#REF!</definedName>
    <definedName name="____________UBK2" localSheetId="16">#REF!</definedName>
    <definedName name="____________UBK2" localSheetId="36">#REF!</definedName>
    <definedName name="____________UBK2">#REF!</definedName>
    <definedName name="____________UBK3" localSheetId="30">#REF!</definedName>
    <definedName name="____________UBK3" localSheetId="16">#REF!</definedName>
    <definedName name="____________UBK3" localSheetId="36">#REF!</definedName>
    <definedName name="____________UBK3">#REF!</definedName>
    <definedName name="____________vol1" localSheetId="9">#REF!</definedName>
    <definedName name="____________vol1" localSheetId="38">#REF!</definedName>
    <definedName name="____________vol1" localSheetId="8">#REF!</definedName>
    <definedName name="____________vol1" localSheetId="30">#REF!</definedName>
    <definedName name="____________vol1" localSheetId="46">#REF!</definedName>
    <definedName name="____________vol1" localSheetId="40">#REF!</definedName>
    <definedName name="____________vol1" localSheetId="41">#REF!</definedName>
    <definedName name="____________vol1" localSheetId="45">#REF!</definedName>
    <definedName name="____________vol1" localSheetId="43">#REF!</definedName>
    <definedName name="____________vol1" localSheetId="44">#REF!</definedName>
    <definedName name="____________vol1" localSheetId="42">#REF!</definedName>
    <definedName name="____________vol1" localSheetId="16">#REF!</definedName>
    <definedName name="____________vol1" localSheetId="36">#REF!</definedName>
    <definedName name="____________vol1">#REF!</definedName>
    <definedName name="____________vol10" localSheetId="9">#REF!</definedName>
    <definedName name="____________vol10" localSheetId="38">#REF!</definedName>
    <definedName name="____________vol10" localSheetId="8">#REF!</definedName>
    <definedName name="____________vol10" localSheetId="30">#REF!</definedName>
    <definedName name="____________vol10" localSheetId="46">#REF!</definedName>
    <definedName name="____________vol10" localSheetId="40">#REF!</definedName>
    <definedName name="____________vol10" localSheetId="41">#REF!</definedName>
    <definedName name="____________vol10" localSheetId="45">#REF!</definedName>
    <definedName name="____________vol10" localSheetId="43">#REF!</definedName>
    <definedName name="____________vol10" localSheetId="44">#REF!</definedName>
    <definedName name="____________vol10" localSheetId="42">#REF!</definedName>
    <definedName name="____________vol10" localSheetId="16">#REF!</definedName>
    <definedName name="____________vol10" localSheetId="36">#REF!</definedName>
    <definedName name="____________vol10">#REF!</definedName>
    <definedName name="____________vol11" localSheetId="9">#REF!</definedName>
    <definedName name="____________vol11" localSheetId="38">#REF!</definedName>
    <definedName name="____________vol11" localSheetId="8">#REF!</definedName>
    <definedName name="____________vol11" localSheetId="30">#REF!</definedName>
    <definedName name="____________vol11" localSheetId="46">#REF!</definedName>
    <definedName name="____________vol11" localSheetId="40">#REF!</definedName>
    <definedName name="____________vol11" localSheetId="41">#REF!</definedName>
    <definedName name="____________vol11" localSheetId="45">#REF!</definedName>
    <definedName name="____________vol11" localSheetId="43">#REF!</definedName>
    <definedName name="____________vol11" localSheetId="44">#REF!</definedName>
    <definedName name="____________vol11" localSheetId="42">#REF!</definedName>
    <definedName name="____________vol11" localSheetId="16">#REF!</definedName>
    <definedName name="____________vol11" localSheetId="36">#REF!</definedName>
    <definedName name="____________vol11">#REF!</definedName>
    <definedName name="____________vol12" localSheetId="9">#REF!</definedName>
    <definedName name="____________vol12" localSheetId="38">#REF!</definedName>
    <definedName name="____________vol12" localSheetId="8">#REF!</definedName>
    <definedName name="____________vol12" localSheetId="30">#REF!</definedName>
    <definedName name="____________vol12" localSheetId="46">#REF!</definedName>
    <definedName name="____________vol12" localSheetId="40">#REF!</definedName>
    <definedName name="____________vol12" localSheetId="41">#REF!</definedName>
    <definedName name="____________vol12" localSheetId="45">#REF!</definedName>
    <definedName name="____________vol12" localSheetId="43">#REF!</definedName>
    <definedName name="____________vol12" localSheetId="44">#REF!</definedName>
    <definedName name="____________vol12" localSheetId="42">#REF!</definedName>
    <definedName name="____________vol12" localSheetId="16">#REF!</definedName>
    <definedName name="____________vol12" localSheetId="36">#REF!</definedName>
    <definedName name="____________vol12">#REF!</definedName>
    <definedName name="____________vol13" localSheetId="9">#REF!</definedName>
    <definedName name="____________vol13" localSheetId="38">#REF!</definedName>
    <definedName name="____________vol13" localSheetId="8">#REF!</definedName>
    <definedName name="____________vol13" localSheetId="30">#REF!</definedName>
    <definedName name="____________vol13" localSheetId="46">#REF!</definedName>
    <definedName name="____________vol13" localSheetId="40">#REF!</definedName>
    <definedName name="____________vol13" localSheetId="41">#REF!</definedName>
    <definedName name="____________vol13" localSheetId="45">#REF!</definedName>
    <definedName name="____________vol13" localSheetId="43">#REF!</definedName>
    <definedName name="____________vol13" localSheetId="44">#REF!</definedName>
    <definedName name="____________vol13" localSheetId="42">#REF!</definedName>
    <definedName name="____________vol13" localSheetId="16">#REF!</definedName>
    <definedName name="____________vol13" localSheetId="36">#REF!</definedName>
    <definedName name="____________vol13">#REF!</definedName>
    <definedName name="____________vol14" localSheetId="9">#REF!</definedName>
    <definedName name="____________vol14" localSheetId="38">#REF!</definedName>
    <definedName name="____________vol14" localSheetId="8">#REF!</definedName>
    <definedName name="____________vol14" localSheetId="30">#REF!</definedName>
    <definedName name="____________vol14" localSheetId="46">#REF!</definedName>
    <definedName name="____________vol14" localSheetId="40">#REF!</definedName>
    <definedName name="____________vol14" localSheetId="41">#REF!</definedName>
    <definedName name="____________vol14" localSheetId="45">#REF!</definedName>
    <definedName name="____________vol14" localSheetId="43">#REF!</definedName>
    <definedName name="____________vol14" localSheetId="44">#REF!</definedName>
    <definedName name="____________vol14" localSheetId="42">#REF!</definedName>
    <definedName name="____________vol14" localSheetId="16">#REF!</definedName>
    <definedName name="____________vol14" localSheetId="36">#REF!</definedName>
    <definedName name="____________vol14">#REF!</definedName>
    <definedName name="____________vol15" localSheetId="9">#REF!</definedName>
    <definedName name="____________vol15" localSheetId="38">#REF!</definedName>
    <definedName name="____________vol15" localSheetId="8">#REF!</definedName>
    <definedName name="____________vol15" localSheetId="30">#REF!</definedName>
    <definedName name="____________vol15" localSheetId="46">#REF!</definedName>
    <definedName name="____________vol15" localSheetId="40">#REF!</definedName>
    <definedName name="____________vol15" localSheetId="41">#REF!</definedName>
    <definedName name="____________vol15" localSheetId="45">#REF!</definedName>
    <definedName name="____________vol15" localSheetId="43">#REF!</definedName>
    <definedName name="____________vol15" localSheetId="44">#REF!</definedName>
    <definedName name="____________vol15" localSheetId="42">#REF!</definedName>
    <definedName name="____________vol15" localSheetId="16">#REF!</definedName>
    <definedName name="____________vol15" localSheetId="36">#REF!</definedName>
    <definedName name="____________vol15">#REF!</definedName>
    <definedName name="____________vol16" localSheetId="9">#REF!</definedName>
    <definedName name="____________vol16" localSheetId="38">#REF!</definedName>
    <definedName name="____________vol16" localSheetId="8">#REF!</definedName>
    <definedName name="____________vol16" localSheetId="30">#REF!</definedName>
    <definedName name="____________vol16" localSheetId="46">#REF!</definedName>
    <definedName name="____________vol16" localSheetId="40">#REF!</definedName>
    <definedName name="____________vol16" localSheetId="41">#REF!</definedName>
    <definedName name="____________vol16" localSheetId="45">#REF!</definedName>
    <definedName name="____________vol16" localSheetId="43">#REF!</definedName>
    <definedName name="____________vol16" localSheetId="44">#REF!</definedName>
    <definedName name="____________vol16" localSheetId="42">#REF!</definedName>
    <definedName name="____________vol16" localSheetId="16">#REF!</definedName>
    <definedName name="____________vol16" localSheetId="36">#REF!</definedName>
    <definedName name="____________vol16">#REF!</definedName>
    <definedName name="____________vol2" localSheetId="9">#REF!</definedName>
    <definedName name="____________vol2" localSheetId="38">#REF!</definedName>
    <definedName name="____________vol2" localSheetId="8">#REF!</definedName>
    <definedName name="____________vol2" localSheetId="30">#REF!</definedName>
    <definedName name="____________vol2" localSheetId="46">#REF!</definedName>
    <definedName name="____________vol2" localSheetId="40">#REF!</definedName>
    <definedName name="____________vol2" localSheetId="41">#REF!</definedName>
    <definedName name="____________vol2" localSheetId="45">#REF!</definedName>
    <definedName name="____________vol2" localSheetId="43">#REF!</definedName>
    <definedName name="____________vol2" localSheetId="44">#REF!</definedName>
    <definedName name="____________vol2" localSheetId="42">#REF!</definedName>
    <definedName name="____________vol2" localSheetId="16">#REF!</definedName>
    <definedName name="____________vol2" localSheetId="36">#REF!</definedName>
    <definedName name="____________vol2">#REF!</definedName>
    <definedName name="____________vol3" localSheetId="9">#REF!</definedName>
    <definedName name="____________vol3" localSheetId="38">#REF!</definedName>
    <definedName name="____________vol3" localSheetId="8">#REF!</definedName>
    <definedName name="____________vol3" localSheetId="30">#REF!</definedName>
    <definedName name="____________vol3" localSheetId="46">#REF!</definedName>
    <definedName name="____________vol3" localSheetId="40">#REF!</definedName>
    <definedName name="____________vol3" localSheetId="41">#REF!</definedName>
    <definedName name="____________vol3" localSheetId="45">#REF!</definedName>
    <definedName name="____________vol3" localSheetId="43">#REF!</definedName>
    <definedName name="____________vol3" localSheetId="44">#REF!</definedName>
    <definedName name="____________vol3" localSheetId="42">#REF!</definedName>
    <definedName name="____________vol3" localSheetId="16">#REF!</definedName>
    <definedName name="____________vol3" localSheetId="36">#REF!</definedName>
    <definedName name="____________vol3">#REF!</definedName>
    <definedName name="____________vol4" localSheetId="9">#REF!</definedName>
    <definedName name="____________vol4" localSheetId="38">#REF!</definedName>
    <definedName name="____________vol4" localSheetId="8">#REF!</definedName>
    <definedName name="____________vol4" localSheetId="30">#REF!</definedName>
    <definedName name="____________vol4" localSheetId="46">#REF!</definedName>
    <definedName name="____________vol4" localSheetId="40">#REF!</definedName>
    <definedName name="____________vol4" localSheetId="41">#REF!</definedName>
    <definedName name="____________vol4" localSheetId="45">#REF!</definedName>
    <definedName name="____________vol4" localSheetId="43">#REF!</definedName>
    <definedName name="____________vol4" localSheetId="44">#REF!</definedName>
    <definedName name="____________vol4" localSheetId="42">#REF!</definedName>
    <definedName name="____________vol4" localSheetId="16">#REF!</definedName>
    <definedName name="____________vol4" localSheetId="36">#REF!</definedName>
    <definedName name="____________vol4">#REF!</definedName>
    <definedName name="____________vol5" localSheetId="9">#REF!</definedName>
    <definedName name="____________vol5" localSheetId="38">#REF!</definedName>
    <definedName name="____________vol5" localSheetId="8">#REF!</definedName>
    <definedName name="____________vol5" localSheetId="30">#REF!</definedName>
    <definedName name="____________vol5" localSheetId="46">#REF!</definedName>
    <definedName name="____________vol5" localSheetId="40">#REF!</definedName>
    <definedName name="____________vol5" localSheetId="41">#REF!</definedName>
    <definedName name="____________vol5" localSheetId="45">#REF!</definedName>
    <definedName name="____________vol5" localSheetId="43">#REF!</definedName>
    <definedName name="____________vol5" localSheetId="44">#REF!</definedName>
    <definedName name="____________vol5" localSheetId="42">#REF!</definedName>
    <definedName name="____________vol5" localSheetId="16">#REF!</definedName>
    <definedName name="____________vol5" localSheetId="36">#REF!</definedName>
    <definedName name="____________vol5">#REF!</definedName>
    <definedName name="____________vol6" localSheetId="9">#REF!</definedName>
    <definedName name="____________vol6" localSheetId="38">#REF!</definedName>
    <definedName name="____________vol6" localSheetId="8">#REF!</definedName>
    <definedName name="____________vol6" localSheetId="30">#REF!</definedName>
    <definedName name="____________vol6" localSheetId="46">#REF!</definedName>
    <definedName name="____________vol6" localSheetId="40">#REF!</definedName>
    <definedName name="____________vol6" localSheetId="41">#REF!</definedName>
    <definedName name="____________vol6" localSheetId="45">#REF!</definedName>
    <definedName name="____________vol6" localSheetId="43">#REF!</definedName>
    <definedName name="____________vol6" localSheetId="44">#REF!</definedName>
    <definedName name="____________vol6" localSheetId="42">#REF!</definedName>
    <definedName name="____________vol6" localSheetId="16">#REF!</definedName>
    <definedName name="____________vol6" localSheetId="36">#REF!</definedName>
    <definedName name="____________vol6">#REF!</definedName>
    <definedName name="____________vol7" localSheetId="9">#REF!</definedName>
    <definedName name="____________vol7" localSheetId="38">#REF!</definedName>
    <definedName name="____________vol7" localSheetId="8">#REF!</definedName>
    <definedName name="____________vol7" localSheetId="30">#REF!</definedName>
    <definedName name="____________vol7" localSheetId="46">#REF!</definedName>
    <definedName name="____________vol7" localSheetId="40">#REF!</definedName>
    <definedName name="____________vol7" localSheetId="41">#REF!</definedName>
    <definedName name="____________vol7" localSheetId="45">#REF!</definedName>
    <definedName name="____________vol7" localSheetId="43">#REF!</definedName>
    <definedName name="____________vol7" localSheetId="44">#REF!</definedName>
    <definedName name="____________vol7" localSheetId="42">#REF!</definedName>
    <definedName name="____________vol7" localSheetId="16">#REF!</definedName>
    <definedName name="____________vol7" localSheetId="36">#REF!</definedName>
    <definedName name="____________vol7">#REF!</definedName>
    <definedName name="____________vol8" localSheetId="9">#REF!</definedName>
    <definedName name="____________vol8" localSheetId="38">#REF!</definedName>
    <definedName name="____________vol8" localSheetId="8">#REF!</definedName>
    <definedName name="____________vol8" localSheetId="30">#REF!</definedName>
    <definedName name="____________vol8" localSheetId="46">#REF!</definedName>
    <definedName name="____________vol8" localSheetId="40">#REF!</definedName>
    <definedName name="____________vol8" localSheetId="41">#REF!</definedName>
    <definedName name="____________vol8" localSheetId="45">#REF!</definedName>
    <definedName name="____________vol8" localSheetId="43">#REF!</definedName>
    <definedName name="____________vol8" localSheetId="44">#REF!</definedName>
    <definedName name="____________vol8" localSheetId="42">#REF!</definedName>
    <definedName name="____________vol8" localSheetId="16">#REF!</definedName>
    <definedName name="____________vol8" localSheetId="36">#REF!</definedName>
    <definedName name="____________vol8">#REF!</definedName>
    <definedName name="____________vol9" localSheetId="9">#REF!</definedName>
    <definedName name="____________vol9" localSheetId="38">#REF!</definedName>
    <definedName name="____________vol9" localSheetId="8">#REF!</definedName>
    <definedName name="____________vol9" localSheetId="30">#REF!</definedName>
    <definedName name="____________vol9" localSheetId="46">#REF!</definedName>
    <definedName name="____________vol9" localSheetId="40">#REF!</definedName>
    <definedName name="____________vol9" localSheetId="41">#REF!</definedName>
    <definedName name="____________vol9" localSheetId="45">#REF!</definedName>
    <definedName name="____________vol9" localSheetId="43">#REF!</definedName>
    <definedName name="____________vol9" localSheetId="44">#REF!</definedName>
    <definedName name="____________vol9" localSheetId="42">#REF!</definedName>
    <definedName name="____________vol9" localSheetId="16">#REF!</definedName>
    <definedName name="____________vol9" localSheetId="36">#REF!</definedName>
    <definedName name="____________vol9">#REF!</definedName>
    <definedName name="____________WM5" localSheetId="30">#REF!</definedName>
    <definedName name="____________WM5" localSheetId="16">#REF!</definedName>
    <definedName name="____________WM5" localSheetId="36">#REF!</definedName>
    <definedName name="____________WM5">#REF!</definedName>
    <definedName name="____________WM6" localSheetId="30">#REF!</definedName>
    <definedName name="____________WM6" localSheetId="16">#REF!</definedName>
    <definedName name="____________WM6" localSheetId="36">#REF!</definedName>
    <definedName name="____________WM6">#REF!</definedName>
    <definedName name="____________WP2000" localSheetId="30">#REF!</definedName>
    <definedName name="____________WP2000" localSheetId="16">#REF!</definedName>
    <definedName name="____________WP2000" localSheetId="36">#REF!</definedName>
    <definedName name="____________WP2000">#REF!</definedName>
    <definedName name="____________WP3000" localSheetId="30">#REF!</definedName>
    <definedName name="____________WP3000" localSheetId="16">#REF!</definedName>
    <definedName name="____________WP3000" localSheetId="36">#REF!</definedName>
    <definedName name="____________WP3000">#REF!</definedName>
    <definedName name="____________WPB3000" localSheetId="30">#REF!</definedName>
    <definedName name="____________WPB3000" localSheetId="16">#REF!</definedName>
    <definedName name="____________WPB3000" localSheetId="36">#REF!</definedName>
    <definedName name="____________WPB3000">#REF!</definedName>
    <definedName name="____________yr5" localSheetId="5">#REF!</definedName>
    <definedName name="____________yr5" localSheetId="4">#REF!</definedName>
    <definedName name="____________yr5" localSheetId="6">#REF!</definedName>
    <definedName name="____________yr5" localSheetId="7">#REF!</definedName>
    <definedName name="____________yr5" localSheetId="14">#REF!</definedName>
    <definedName name="____________yr5" localSheetId="12">#REF!</definedName>
    <definedName name="____________yr5" localSheetId="49">#REF!</definedName>
    <definedName name="____________yr5" localSheetId="34">#REF!</definedName>
    <definedName name="____________yr5">'[13]5 yr val'!$D$3:$I$50</definedName>
    <definedName name="____________z2">#N/A</definedName>
    <definedName name="___________A1" localSheetId="9">#REF!</definedName>
    <definedName name="___________A1" localSheetId="5">#REF!</definedName>
    <definedName name="___________A1" localSheetId="38">#REF!</definedName>
    <definedName name="___________A1" localSheetId="8">#REF!</definedName>
    <definedName name="___________A1" localSheetId="30">#REF!</definedName>
    <definedName name="___________A1" localSheetId="46">#REF!</definedName>
    <definedName name="___________A1" localSheetId="6">#REF!</definedName>
    <definedName name="___________A1" localSheetId="40">#REF!</definedName>
    <definedName name="___________A1" localSheetId="41">#REF!</definedName>
    <definedName name="___________A1" localSheetId="45">#REF!</definedName>
    <definedName name="___________A1" localSheetId="43">#REF!</definedName>
    <definedName name="___________A1" localSheetId="44">#REF!</definedName>
    <definedName name="___________A1" localSheetId="42">#REF!</definedName>
    <definedName name="___________A1" localSheetId="16">#REF!</definedName>
    <definedName name="___________A1" localSheetId="14">#REF!</definedName>
    <definedName name="___________A1" localSheetId="12">#REF!</definedName>
    <definedName name="___________A1" localSheetId="36">#REF!</definedName>
    <definedName name="___________A1" localSheetId="34">#REF!</definedName>
    <definedName name="___________A1">#REF!</definedName>
    <definedName name="___________AF1" localSheetId="9">#REF!</definedName>
    <definedName name="___________AF1" localSheetId="38">#REF!</definedName>
    <definedName name="___________AF1" localSheetId="8">#REF!</definedName>
    <definedName name="___________AF1" localSheetId="30">#REF!</definedName>
    <definedName name="___________AF1" localSheetId="46">#REF!</definedName>
    <definedName name="___________AF1" localSheetId="40">#REF!</definedName>
    <definedName name="___________AF1" localSheetId="41">#REF!</definedName>
    <definedName name="___________AF1" localSheetId="45">#REF!</definedName>
    <definedName name="___________AF1" localSheetId="43">#REF!</definedName>
    <definedName name="___________AF1" localSheetId="44">#REF!</definedName>
    <definedName name="___________AF1" localSheetId="42">#REF!</definedName>
    <definedName name="___________AF1" localSheetId="16">#REF!</definedName>
    <definedName name="___________AF1" localSheetId="36">#REF!</definedName>
    <definedName name="___________AF1">#REF!</definedName>
    <definedName name="___________AF3">#N/A</definedName>
    <definedName name="___________af4">NA()</definedName>
    <definedName name="___________AST1" localSheetId="9">#REF!</definedName>
    <definedName name="___________AST1" localSheetId="5">#REF!</definedName>
    <definedName name="___________AST1" localSheetId="38">#REF!</definedName>
    <definedName name="___________AST1" localSheetId="8">#REF!</definedName>
    <definedName name="___________AST1" localSheetId="30">#REF!</definedName>
    <definedName name="___________AST1" localSheetId="46">#REF!</definedName>
    <definedName name="___________AST1" localSheetId="6">#REF!</definedName>
    <definedName name="___________AST1" localSheetId="40">#REF!</definedName>
    <definedName name="___________AST1" localSheetId="41">#REF!</definedName>
    <definedName name="___________AST1" localSheetId="45">#REF!</definedName>
    <definedName name="___________AST1" localSheetId="43">#REF!</definedName>
    <definedName name="___________AST1" localSheetId="44">#REF!</definedName>
    <definedName name="___________AST1" localSheetId="42">#REF!</definedName>
    <definedName name="___________AST1" localSheetId="16">#REF!</definedName>
    <definedName name="___________AST1" localSheetId="14">#REF!</definedName>
    <definedName name="___________AST1" localSheetId="12">#REF!</definedName>
    <definedName name="___________AST1" localSheetId="36">#REF!</definedName>
    <definedName name="___________AST1" localSheetId="34">#REF!</definedName>
    <definedName name="___________AST1">#REF!</definedName>
    <definedName name="___________AST2" localSheetId="9">#REF!</definedName>
    <definedName name="___________AST2" localSheetId="5">#REF!</definedName>
    <definedName name="___________AST2" localSheetId="38">#REF!</definedName>
    <definedName name="___________AST2" localSheetId="8">#REF!</definedName>
    <definedName name="___________AST2" localSheetId="30">#REF!</definedName>
    <definedName name="___________AST2" localSheetId="46">#REF!</definedName>
    <definedName name="___________AST2" localSheetId="6">#REF!</definedName>
    <definedName name="___________AST2" localSheetId="40">#REF!</definedName>
    <definedName name="___________AST2" localSheetId="41">#REF!</definedName>
    <definedName name="___________AST2" localSheetId="45">#REF!</definedName>
    <definedName name="___________AST2" localSheetId="43">#REF!</definedName>
    <definedName name="___________AST2" localSheetId="44">#REF!</definedName>
    <definedName name="___________AST2" localSheetId="42">#REF!</definedName>
    <definedName name="___________AST2" localSheetId="16">#REF!</definedName>
    <definedName name="___________AST2" localSheetId="14">#REF!</definedName>
    <definedName name="___________AST2" localSheetId="12">#REF!</definedName>
    <definedName name="___________AST2" localSheetId="36">#REF!</definedName>
    <definedName name="___________AST2" localSheetId="34">#REF!</definedName>
    <definedName name="___________AST2">#REF!</definedName>
    <definedName name="___________BA2">#N/A</definedName>
    <definedName name="___________BRS1" localSheetId="9">#REF!</definedName>
    <definedName name="___________BRS1" localSheetId="5">#REF!</definedName>
    <definedName name="___________BRS1" localSheetId="38">#REF!</definedName>
    <definedName name="___________BRS1" localSheetId="8">#REF!</definedName>
    <definedName name="___________BRS1" localSheetId="30">#REF!</definedName>
    <definedName name="___________BRS1" localSheetId="46">#REF!</definedName>
    <definedName name="___________BRS1" localSheetId="6">#REF!</definedName>
    <definedName name="___________BRS1" localSheetId="40">#REF!</definedName>
    <definedName name="___________BRS1" localSheetId="41">#REF!</definedName>
    <definedName name="___________BRS1" localSheetId="45">#REF!</definedName>
    <definedName name="___________BRS1" localSheetId="43">#REF!</definedName>
    <definedName name="___________BRS1" localSheetId="44">#REF!</definedName>
    <definedName name="___________BRS1" localSheetId="42">#REF!</definedName>
    <definedName name="___________BRS1" localSheetId="16">#REF!</definedName>
    <definedName name="___________BRS1" localSheetId="14">#REF!</definedName>
    <definedName name="___________BRS1" localSheetId="12">#REF!</definedName>
    <definedName name="___________BRS1" localSheetId="36">#REF!</definedName>
    <definedName name="___________BRS1">#REF!</definedName>
    <definedName name="___________CFL1" localSheetId="9">#REF!</definedName>
    <definedName name="___________CFL1" localSheetId="5">#REF!</definedName>
    <definedName name="___________CFL1" localSheetId="38">#REF!</definedName>
    <definedName name="___________CFL1" localSheetId="8">#REF!</definedName>
    <definedName name="___________CFL1" localSheetId="30">#REF!</definedName>
    <definedName name="___________CFL1" localSheetId="46">#REF!</definedName>
    <definedName name="___________CFL1" localSheetId="6">#REF!</definedName>
    <definedName name="___________CFL1" localSheetId="40">#REF!</definedName>
    <definedName name="___________CFL1" localSheetId="41">#REF!</definedName>
    <definedName name="___________CFL1" localSheetId="45">#REF!</definedName>
    <definedName name="___________CFL1" localSheetId="43">#REF!</definedName>
    <definedName name="___________CFL1" localSheetId="44">#REF!</definedName>
    <definedName name="___________CFL1" localSheetId="42">#REF!</definedName>
    <definedName name="___________CFL1" localSheetId="16">#REF!</definedName>
    <definedName name="___________CFL1" localSheetId="14">#REF!</definedName>
    <definedName name="___________CFL1" localSheetId="12">#REF!</definedName>
    <definedName name="___________CFL1" localSheetId="36">#REF!</definedName>
    <definedName name="___________CFL1">#REF!</definedName>
    <definedName name="___________CFL2" localSheetId="9">#REF!</definedName>
    <definedName name="___________CFL2" localSheetId="5">#REF!</definedName>
    <definedName name="___________CFL2" localSheetId="38">#REF!</definedName>
    <definedName name="___________CFL2" localSheetId="8">#REF!</definedName>
    <definedName name="___________CFL2" localSheetId="30">#REF!</definedName>
    <definedName name="___________CFL2" localSheetId="46">#REF!</definedName>
    <definedName name="___________CFL2" localSheetId="6">#REF!</definedName>
    <definedName name="___________CFL2" localSheetId="40">#REF!</definedName>
    <definedName name="___________CFL2" localSheetId="41">#REF!</definedName>
    <definedName name="___________CFL2" localSheetId="45">#REF!</definedName>
    <definedName name="___________CFL2" localSheetId="43">#REF!</definedName>
    <definedName name="___________CFL2" localSheetId="44">#REF!</definedName>
    <definedName name="___________CFL2" localSheetId="42">#REF!</definedName>
    <definedName name="___________CFL2" localSheetId="16">#REF!</definedName>
    <definedName name="___________CFL2" localSheetId="14">#REF!</definedName>
    <definedName name="___________CFL2" localSheetId="12">#REF!</definedName>
    <definedName name="___________CFL2" localSheetId="36">#REF!</definedName>
    <definedName name="___________CFL2">#REF!</definedName>
    <definedName name="___________ed3">#NAME?+#NAME?</definedName>
    <definedName name="___________FAC1" localSheetId="9">#REF!</definedName>
    <definedName name="___________FAC1" localSheetId="5">#REF!</definedName>
    <definedName name="___________FAC1" localSheetId="38">#REF!</definedName>
    <definedName name="___________FAC1" localSheetId="8">#REF!</definedName>
    <definedName name="___________FAC1" localSheetId="30">#REF!</definedName>
    <definedName name="___________FAC1" localSheetId="46">#REF!</definedName>
    <definedName name="___________FAC1" localSheetId="6">#REF!</definedName>
    <definedName name="___________FAC1" localSheetId="40">#REF!</definedName>
    <definedName name="___________FAC1" localSheetId="41">#REF!</definedName>
    <definedName name="___________FAC1" localSheetId="45">#REF!</definedName>
    <definedName name="___________FAC1" localSheetId="43">#REF!</definedName>
    <definedName name="___________FAC1" localSheetId="44">#REF!</definedName>
    <definedName name="___________FAC1" localSheetId="42">#REF!</definedName>
    <definedName name="___________FAC1" localSheetId="16">#REF!</definedName>
    <definedName name="___________FAC1" localSheetId="14">#REF!</definedName>
    <definedName name="___________FAC1" localSheetId="12">#REF!</definedName>
    <definedName name="___________FAC1" localSheetId="36">#REF!</definedName>
    <definedName name="___________FAC1">#REF!</definedName>
    <definedName name="___________FAC2" localSheetId="9">#REF!</definedName>
    <definedName name="___________FAC2" localSheetId="5">#REF!</definedName>
    <definedName name="___________FAC2" localSheetId="38">#REF!</definedName>
    <definedName name="___________FAC2" localSheetId="8">#REF!</definedName>
    <definedName name="___________FAC2" localSheetId="30">#REF!</definedName>
    <definedName name="___________FAC2" localSheetId="46">#REF!</definedName>
    <definedName name="___________FAC2" localSheetId="6">#REF!</definedName>
    <definedName name="___________FAC2" localSheetId="40">#REF!</definedName>
    <definedName name="___________FAC2" localSheetId="41">#REF!</definedName>
    <definedName name="___________FAC2" localSheetId="45">#REF!</definedName>
    <definedName name="___________FAC2" localSheetId="43">#REF!</definedName>
    <definedName name="___________FAC2" localSheetId="44">#REF!</definedName>
    <definedName name="___________FAC2" localSheetId="42">#REF!</definedName>
    <definedName name="___________FAC2" localSheetId="16">#REF!</definedName>
    <definedName name="___________FAC2" localSheetId="14">#REF!</definedName>
    <definedName name="___________FAC2" localSheetId="12">#REF!</definedName>
    <definedName name="___________FAC2" localSheetId="36">#REF!</definedName>
    <definedName name="___________FAC2">#REF!</definedName>
    <definedName name="___________FHC2" localSheetId="9">#REF!</definedName>
    <definedName name="___________FHC2" localSheetId="5">#REF!</definedName>
    <definedName name="___________FHC2" localSheetId="38">#REF!</definedName>
    <definedName name="___________FHC2" localSheetId="8">#REF!</definedName>
    <definedName name="___________FHC2" localSheetId="30">#REF!</definedName>
    <definedName name="___________FHC2" localSheetId="46">#REF!</definedName>
    <definedName name="___________FHC2" localSheetId="6">#REF!</definedName>
    <definedName name="___________FHC2" localSheetId="40">#REF!</definedName>
    <definedName name="___________FHC2" localSheetId="41">#REF!</definedName>
    <definedName name="___________FHC2" localSheetId="45">#REF!</definedName>
    <definedName name="___________FHC2" localSheetId="43">#REF!</definedName>
    <definedName name="___________FHC2" localSheetId="44">#REF!</definedName>
    <definedName name="___________FHC2" localSheetId="42">#REF!</definedName>
    <definedName name="___________FHC2" localSheetId="16">#REF!</definedName>
    <definedName name="___________FHC2" localSheetId="14">#REF!</definedName>
    <definedName name="___________FHC2" localSheetId="12">#REF!</definedName>
    <definedName name="___________FHC2" localSheetId="36">#REF!</definedName>
    <definedName name="___________FHC2">#REF!</definedName>
    <definedName name="___________FHF3" localSheetId="9">#REF!</definedName>
    <definedName name="___________FHF3" localSheetId="5">#REF!</definedName>
    <definedName name="___________FHF3" localSheetId="38">#REF!</definedName>
    <definedName name="___________FHF3" localSheetId="8">#REF!</definedName>
    <definedName name="___________FHF3" localSheetId="30">#REF!</definedName>
    <definedName name="___________FHF3" localSheetId="46">#REF!</definedName>
    <definedName name="___________FHF3" localSheetId="6">#REF!</definedName>
    <definedName name="___________FHF3" localSheetId="40">#REF!</definedName>
    <definedName name="___________FHF3" localSheetId="41">#REF!</definedName>
    <definedName name="___________FHF3" localSheetId="45">#REF!</definedName>
    <definedName name="___________FHF3" localSheetId="43">#REF!</definedName>
    <definedName name="___________FHF3" localSheetId="44">#REF!</definedName>
    <definedName name="___________FHF3" localSheetId="42">#REF!</definedName>
    <definedName name="___________FHF3" localSheetId="16">#REF!</definedName>
    <definedName name="___________FHF3" localSheetId="14">#REF!</definedName>
    <definedName name="___________FHF3" localSheetId="12">#REF!</definedName>
    <definedName name="___________FHF3" localSheetId="36">#REF!</definedName>
    <definedName name="___________FHF3">#REF!</definedName>
    <definedName name="___________FHF4" localSheetId="9">#REF!</definedName>
    <definedName name="___________FHF4" localSheetId="5">#REF!</definedName>
    <definedName name="___________FHF4" localSheetId="38">#REF!</definedName>
    <definedName name="___________FHF4" localSheetId="8">#REF!</definedName>
    <definedName name="___________FHF4" localSheetId="30">#REF!</definedName>
    <definedName name="___________FHF4" localSheetId="46">#REF!</definedName>
    <definedName name="___________FHF4" localSheetId="6">#REF!</definedName>
    <definedName name="___________FHF4" localSheetId="40">#REF!</definedName>
    <definedName name="___________FHF4" localSheetId="41">#REF!</definedName>
    <definedName name="___________FHF4" localSheetId="45">#REF!</definedName>
    <definedName name="___________FHF4" localSheetId="43">#REF!</definedName>
    <definedName name="___________FHF4" localSheetId="44">#REF!</definedName>
    <definedName name="___________FHF4" localSheetId="42">#REF!</definedName>
    <definedName name="___________FHF4" localSheetId="16">#REF!</definedName>
    <definedName name="___________FHF4" localSheetId="14">#REF!</definedName>
    <definedName name="___________FHF4" localSheetId="12">#REF!</definedName>
    <definedName name="___________FHF4" localSheetId="36">#REF!</definedName>
    <definedName name="___________FHF4">#REF!</definedName>
    <definedName name="___________FHF7" localSheetId="9">#REF!</definedName>
    <definedName name="___________FHF7" localSheetId="5">#REF!</definedName>
    <definedName name="___________FHF7" localSheetId="38">#REF!</definedName>
    <definedName name="___________FHF7" localSheetId="8">#REF!</definedName>
    <definedName name="___________FHF7" localSheetId="30">#REF!</definedName>
    <definedName name="___________FHF7" localSheetId="46">#REF!</definedName>
    <definedName name="___________FHF7" localSheetId="6">#REF!</definedName>
    <definedName name="___________FHF7" localSheetId="40">#REF!</definedName>
    <definedName name="___________FHF7" localSheetId="41">#REF!</definedName>
    <definedName name="___________FHF7" localSheetId="45">#REF!</definedName>
    <definedName name="___________FHF7" localSheetId="43">#REF!</definedName>
    <definedName name="___________FHF7" localSheetId="44">#REF!</definedName>
    <definedName name="___________FHF7" localSheetId="42">#REF!</definedName>
    <definedName name="___________FHF7" localSheetId="16">#REF!</definedName>
    <definedName name="___________FHF7" localSheetId="14">#REF!</definedName>
    <definedName name="___________FHF7" localSheetId="12">#REF!</definedName>
    <definedName name="___________FHF7" localSheetId="36">#REF!</definedName>
    <definedName name="___________FHF7">#REF!</definedName>
    <definedName name="___________HDG2" localSheetId="9">#REF!</definedName>
    <definedName name="___________HDG2" localSheetId="5">#REF!</definedName>
    <definedName name="___________HDG2" localSheetId="38">#REF!</definedName>
    <definedName name="___________HDG2" localSheetId="8">#REF!</definedName>
    <definedName name="___________HDG2" localSheetId="30">#REF!</definedName>
    <definedName name="___________HDG2" localSheetId="46">#REF!</definedName>
    <definedName name="___________HDG2" localSheetId="6">#REF!</definedName>
    <definedName name="___________HDG2" localSheetId="40">#REF!</definedName>
    <definedName name="___________HDG2" localSheetId="41">#REF!</definedName>
    <definedName name="___________HDG2" localSheetId="45">#REF!</definedName>
    <definedName name="___________HDG2" localSheetId="43">#REF!</definedName>
    <definedName name="___________HDG2" localSheetId="44">#REF!</definedName>
    <definedName name="___________HDG2" localSheetId="42">#REF!</definedName>
    <definedName name="___________HDG2" localSheetId="16">#REF!</definedName>
    <definedName name="___________HDG2" localSheetId="14">#REF!</definedName>
    <definedName name="___________HDG2" localSheetId="12">#REF!</definedName>
    <definedName name="___________HDG2" localSheetId="36">#REF!</definedName>
    <definedName name="___________HDG2">#REF!</definedName>
    <definedName name="___________Inv2" localSheetId="9">[9]JSiar!#REF!</definedName>
    <definedName name="___________Inv2" localSheetId="5">[6]JSiar!#REF!</definedName>
    <definedName name="___________Inv2" localSheetId="38">[10]JSiar!#REF!</definedName>
    <definedName name="___________Inv2" localSheetId="8">[9]JSiar!#REF!</definedName>
    <definedName name="___________Inv2" localSheetId="30">[9]JSiar!#REF!</definedName>
    <definedName name="___________Inv2" localSheetId="46">[10]JSiar!#REF!</definedName>
    <definedName name="___________Inv2" localSheetId="4">[6]JSiar!#REF!</definedName>
    <definedName name="___________Inv2" localSheetId="6">[6]JSiar!#REF!</definedName>
    <definedName name="___________Inv2" localSheetId="7">[6]JSiar!#REF!</definedName>
    <definedName name="___________Inv2" localSheetId="2">[10]JSiar!#REF!</definedName>
    <definedName name="___________Inv2" localSheetId="40">[10]JSiar!#REF!</definedName>
    <definedName name="___________Inv2" localSheetId="41">[10]JSiar!#REF!</definedName>
    <definedName name="___________Inv2" localSheetId="45">[10]JSiar!#REF!</definedName>
    <definedName name="___________Inv2" localSheetId="43">[10]JSiar!#REF!</definedName>
    <definedName name="___________Inv2" localSheetId="44">[10]JSiar!#REF!</definedName>
    <definedName name="___________Inv2" localSheetId="42">[10]JSiar!#REF!</definedName>
    <definedName name="___________Inv2" localSheetId="16">[9]JSiar!#REF!</definedName>
    <definedName name="___________Inv2" localSheetId="14">[6]JSiar!#REF!</definedName>
    <definedName name="___________Inv2" localSheetId="12">[6]JSiar!#REF!</definedName>
    <definedName name="___________Inv2" localSheetId="36">[9]JSiar!#REF!</definedName>
    <definedName name="___________Inv2" localSheetId="49">[6]JSiar!#REF!</definedName>
    <definedName name="___________Inv2" localSheetId="34">[6]JSiar!#REF!</definedName>
    <definedName name="___________Inv2">[9]JSiar!#REF!</definedName>
    <definedName name="___________LIA01" localSheetId="9">#REF!</definedName>
    <definedName name="___________LIA01" localSheetId="38">#REF!</definedName>
    <definedName name="___________LIA01" localSheetId="8">#REF!</definedName>
    <definedName name="___________LIA01" localSheetId="30">#REF!</definedName>
    <definedName name="___________LIA01" localSheetId="46">#REF!</definedName>
    <definedName name="___________LIA01" localSheetId="40">#REF!</definedName>
    <definedName name="___________LIA01" localSheetId="41">#REF!</definedName>
    <definedName name="___________LIA01" localSheetId="45">#REF!</definedName>
    <definedName name="___________LIA01" localSheetId="43">#REF!</definedName>
    <definedName name="___________LIA01" localSheetId="44">#REF!</definedName>
    <definedName name="___________LIA01" localSheetId="42">#REF!</definedName>
    <definedName name="___________LIA01" localSheetId="16">#REF!</definedName>
    <definedName name="___________LIA01" localSheetId="36">#REF!</definedName>
    <definedName name="___________LIA01">#REF!</definedName>
    <definedName name="___________LIA1" localSheetId="9">#REF!</definedName>
    <definedName name="___________LIA1" localSheetId="5">#REF!</definedName>
    <definedName name="___________LIA1" localSheetId="38">#REF!</definedName>
    <definedName name="___________LIA1" localSheetId="8">#REF!</definedName>
    <definedName name="___________LIA1" localSheetId="30">#REF!</definedName>
    <definedName name="___________LIA1" localSheetId="46">#REF!</definedName>
    <definedName name="___________LIA1" localSheetId="6">#REF!</definedName>
    <definedName name="___________LIA1" localSheetId="40">#REF!</definedName>
    <definedName name="___________LIA1" localSheetId="41">#REF!</definedName>
    <definedName name="___________LIA1" localSheetId="45">#REF!</definedName>
    <definedName name="___________LIA1" localSheetId="43">#REF!</definedName>
    <definedName name="___________LIA1" localSheetId="44">#REF!</definedName>
    <definedName name="___________LIA1" localSheetId="42">#REF!</definedName>
    <definedName name="___________LIA1" localSheetId="16">#REF!</definedName>
    <definedName name="___________LIA1" localSheetId="14">#REF!</definedName>
    <definedName name="___________LIA1" localSheetId="12">#REF!</definedName>
    <definedName name="___________LIA1" localSheetId="36">#REF!</definedName>
    <definedName name="___________LIA1" localSheetId="34">#REF!</definedName>
    <definedName name="___________LIA1">#REF!</definedName>
    <definedName name="___________LIA2" localSheetId="9">#REF!</definedName>
    <definedName name="___________LIA2" localSheetId="5">#REF!</definedName>
    <definedName name="___________LIA2" localSheetId="38">#REF!</definedName>
    <definedName name="___________LIA2" localSheetId="8">#REF!</definedName>
    <definedName name="___________LIA2" localSheetId="30">#REF!</definedName>
    <definedName name="___________LIA2" localSheetId="46">#REF!</definedName>
    <definedName name="___________LIA2" localSheetId="6">#REF!</definedName>
    <definedName name="___________LIA2" localSheetId="40">#REF!</definedName>
    <definedName name="___________LIA2" localSheetId="41">#REF!</definedName>
    <definedName name="___________LIA2" localSheetId="45">#REF!</definedName>
    <definedName name="___________LIA2" localSheetId="43">#REF!</definedName>
    <definedName name="___________LIA2" localSheetId="44">#REF!</definedName>
    <definedName name="___________LIA2" localSheetId="42">#REF!</definedName>
    <definedName name="___________LIA2" localSheetId="16">#REF!</definedName>
    <definedName name="___________LIA2" localSheetId="14">#REF!</definedName>
    <definedName name="___________LIA2" localSheetId="12">#REF!</definedName>
    <definedName name="___________LIA2" localSheetId="36">#REF!</definedName>
    <definedName name="___________LIA2" localSheetId="34">#REF!</definedName>
    <definedName name="___________LIA2">#REF!</definedName>
    <definedName name="___________LK2020" localSheetId="9">#REF!</definedName>
    <definedName name="___________LK2020" localSheetId="5">#REF!</definedName>
    <definedName name="___________LK2020" localSheetId="38">#REF!</definedName>
    <definedName name="___________LK2020" localSheetId="8">#REF!</definedName>
    <definedName name="___________LK2020" localSheetId="30">#REF!</definedName>
    <definedName name="___________LK2020" localSheetId="46">#REF!</definedName>
    <definedName name="___________LK2020" localSheetId="6">#REF!</definedName>
    <definedName name="___________LK2020" localSheetId="40">#REF!</definedName>
    <definedName name="___________LK2020" localSheetId="41">#REF!</definedName>
    <definedName name="___________LK2020" localSheetId="45">#REF!</definedName>
    <definedName name="___________LK2020" localSheetId="43">#REF!</definedName>
    <definedName name="___________LK2020" localSheetId="44">#REF!</definedName>
    <definedName name="___________LK2020" localSheetId="42">#REF!</definedName>
    <definedName name="___________LK2020" localSheetId="16">#REF!</definedName>
    <definedName name="___________LK2020" localSheetId="14">#REF!</definedName>
    <definedName name="___________LK2020" localSheetId="12">#REF!</definedName>
    <definedName name="___________LK2020" localSheetId="36">#REF!</definedName>
    <definedName name="___________LK2020" localSheetId="34">#REF!</definedName>
    <definedName name="___________LK2020">#REF!</definedName>
    <definedName name="___________LMB4040" localSheetId="9">#REF!</definedName>
    <definedName name="___________LMB4040" localSheetId="5">#REF!</definedName>
    <definedName name="___________LMB4040" localSheetId="38">#REF!</definedName>
    <definedName name="___________LMB4040" localSheetId="8">#REF!</definedName>
    <definedName name="___________LMB4040" localSheetId="30">#REF!</definedName>
    <definedName name="___________LMB4040" localSheetId="46">#REF!</definedName>
    <definedName name="___________LMB4040" localSheetId="6">#REF!</definedName>
    <definedName name="___________LMB4040" localSheetId="40">#REF!</definedName>
    <definedName name="___________LMB4040" localSheetId="41">#REF!</definedName>
    <definedName name="___________LMB4040" localSheetId="45">#REF!</definedName>
    <definedName name="___________LMB4040" localSheetId="43">#REF!</definedName>
    <definedName name="___________LMB4040" localSheetId="44">#REF!</definedName>
    <definedName name="___________LMB4040" localSheetId="42">#REF!</definedName>
    <definedName name="___________LMB4040" localSheetId="16">#REF!</definedName>
    <definedName name="___________LMB4040" localSheetId="14">#REF!</definedName>
    <definedName name="___________LMB4040" localSheetId="12">#REF!</definedName>
    <definedName name="___________LMB4040" localSheetId="36">#REF!</definedName>
    <definedName name="___________LMB4040">#REF!</definedName>
    <definedName name="___________LMC2040" localSheetId="9">#REF!</definedName>
    <definedName name="___________LMC2040" localSheetId="5">#REF!</definedName>
    <definedName name="___________LMC2040" localSheetId="38">#REF!</definedName>
    <definedName name="___________LMC2040" localSheetId="8">#REF!</definedName>
    <definedName name="___________LMC2040" localSheetId="30">#REF!</definedName>
    <definedName name="___________LMC2040" localSheetId="46">#REF!</definedName>
    <definedName name="___________LMC2040" localSheetId="6">#REF!</definedName>
    <definedName name="___________LMC2040" localSheetId="40">#REF!</definedName>
    <definedName name="___________LMC2040" localSheetId="41">#REF!</definedName>
    <definedName name="___________LMC2040" localSheetId="45">#REF!</definedName>
    <definedName name="___________LMC2040" localSheetId="43">#REF!</definedName>
    <definedName name="___________LMC2040" localSheetId="44">#REF!</definedName>
    <definedName name="___________LMC2040" localSheetId="42">#REF!</definedName>
    <definedName name="___________LMC2040" localSheetId="16">#REF!</definedName>
    <definedName name="___________LMC2040" localSheetId="14">#REF!</definedName>
    <definedName name="___________LMC2040" localSheetId="12">#REF!</definedName>
    <definedName name="___________LMC2040" localSheetId="36">#REF!</definedName>
    <definedName name="___________LMC2040">#REF!</definedName>
    <definedName name="___________LMC4040" localSheetId="9">#REF!</definedName>
    <definedName name="___________LMC4040" localSheetId="5">#REF!</definedName>
    <definedName name="___________LMC4040" localSheetId="38">#REF!</definedName>
    <definedName name="___________LMC4040" localSheetId="8">#REF!</definedName>
    <definedName name="___________LMC4040" localSheetId="30">#REF!</definedName>
    <definedName name="___________LMC4040" localSheetId="46">#REF!</definedName>
    <definedName name="___________LMC4040" localSheetId="6">#REF!</definedName>
    <definedName name="___________LMC4040" localSheetId="40">#REF!</definedName>
    <definedName name="___________LMC4040" localSheetId="41">#REF!</definedName>
    <definedName name="___________LMC4040" localSheetId="45">#REF!</definedName>
    <definedName name="___________LMC4040" localSheetId="43">#REF!</definedName>
    <definedName name="___________LMC4040" localSheetId="44">#REF!</definedName>
    <definedName name="___________LMC4040" localSheetId="42">#REF!</definedName>
    <definedName name="___________LMC4040" localSheetId="16">#REF!</definedName>
    <definedName name="___________LMC4040" localSheetId="14">#REF!</definedName>
    <definedName name="___________LMC4040" localSheetId="12">#REF!</definedName>
    <definedName name="___________LMC4040" localSheetId="36">#REF!</definedName>
    <definedName name="___________LMC4040">#REF!</definedName>
    <definedName name="___________LMC9090" localSheetId="9">#REF!</definedName>
    <definedName name="___________LMC9090" localSheetId="5">#REF!</definedName>
    <definedName name="___________LMC9090" localSheetId="38">#REF!</definedName>
    <definedName name="___________LMC9090" localSheetId="8">#REF!</definedName>
    <definedName name="___________LMC9090" localSheetId="30">#REF!</definedName>
    <definedName name="___________LMC9090" localSheetId="46">#REF!</definedName>
    <definedName name="___________LMC9090" localSheetId="6">#REF!</definedName>
    <definedName name="___________LMC9090" localSheetId="40">#REF!</definedName>
    <definedName name="___________LMC9090" localSheetId="41">#REF!</definedName>
    <definedName name="___________LMC9090" localSheetId="45">#REF!</definedName>
    <definedName name="___________LMC9090" localSheetId="43">#REF!</definedName>
    <definedName name="___________LMC9090" localSheetId="44">#REF!</definedName>
    <definedName name="___________LMC9090" localSheetId="42">#REF!</definedName>
    <definedName name="___________LMC9090" localSheetId="16">#REF!</definedName>
    <definedName name="___________LMC9090" localSheetId="14">#REF!</definedName>
    <definedName name="___________LMC9090" localSheetId="12">#REF!</definedName>
    <definedName name="___________LMC9090" localSheetId="36">#REF!</definedName>
    <definedName name="___________LMC9090">#REF!</definedName>
    <definedName name="___________MBW25252" localSheetId="9">#REF!</definedName>
    <definedName name="___________MBW25252" localSheetId="5">#REF!</definedName>
    <definedName name="___________MBW25252" localSheetId="38">#REF!</definedName>
    <definedName name="___________MBW25252" localSheetId="8">#REF!</definedName>
    <definedName name="___________MBW25252" localSheetId="30">#REF!</definedName>
    <definedName name="___________MBW25252" localSheetId="46">#REF!</definedName>
    <definedName name="___________MBW25252" localSheetId="6">#REF!</definedName>
    <definedName name="___________MBW25252" localSheetId="40">#REF!</definedName>
    <definedName name="___________MBW25252" localSheetId="41">#REF!</definedName>
    <definedName name="___________MBW25252" localSheetId="45">#REF!</definedName>
    <definedName name="___________MBW25252" localSheetId="43">#REF!</definedName>
    <definedName name="___________MBW25252" localSheetId="44">#REF!</definedName>
    <definedName name="___________MBW25252" localSheetId="42">#REF!</definedName>
    <definedName name="___________MBW25252" localSheetId="16">#REF!</definedName>
    <definedName name="___________MBW25252" localSheetId="14">#REF!</definedName>
    <definedName name="___________MBW25252" localSheetId="12">#REF!</definedName>
    <definedName name="___________MBW25252" localSheetId="36">#REF!</definedName>
    <definedName name="___________MBW25252">#REF!</definedName>
    <definedName name="___________MBW30302" localSheetId="9">#REF!</definedName>
    <definedName name="___________MBW30302" localSheetId="5">#REF!</definedName>
    <definedName name="___________MBW30302" localSheetId="38">#REF!</definedName>
    <definedName name="___________MBW30302" localSheetId="8">#REF!</definedName>
    <definedName name="___________MBW30302" localSheetId="30">#REF!</definedName>
    <definedName name="___________MBW30302" localSheetId="46">#REF!</definedName>
    <definedName name="___________MBW30302" localSheetId="6">#REF!</definedName>
    <definedName name="___________MBW30302" localSheetId="40">#REF!</definedName>
    <definedName name="___________MBW30302" localSheetId="41">#REF!</definedName>
    <definedName name="___________MBW30302" localSheetId="45">#REF!</definedName>
    <definedName name="___________MBW30302" localSheetId="43">#REF!</definedName>
    <definedName name="___________MBW30302" localSheetId="44">#REF!</definedName>
    <definedName name="___________MBW30302" localSheetId="42">#REF!</definedName>
    <definedName name="___________MBW30302" localSheetId="16">#REF!</definedName>
    <definedName name="___________MBW30302" localSheetId="14">#REF!</definedName>
    <definedName name="___________MBW30302" localSheetId="12">#REF!</definedName>
    <definedName name="___________MBW30302" localSheetId="36">#REF!</definedName>
    <definedName name="___________MBW30302">#REF!</definedName>
    <definedName name="___________MBW40404" localSheetId="9">#REF!</definedName>
    <definedName name="___________MBW40404" localSheetId="5">#REF!</definedName>
    <definedName name="___________MBW40404" localSheetId="38">#REF!</definedName>
    <definedName name="___________MBW40404" localSheetId="8">#REF!</definedName>
    <definedName name="___________MBW40404" localSheetId="30">#REF!</definedName>
    <definedName name="___________MBW40404" localSheetId="46">#REF!</definedName>
    <definedName name="___________MBW40404" localSheetId="6">#REF!</definedName>
    <definedName name="___________MBW40404" localSheetId="40">#REF!</definedName>
    <definedName name="___________MBW40404" localSheetId="41">#REF!</definedName>
    <definedName name="___________MBW40404" localSheetId="45">#REF!</definedName>
    <definedName name="___________MBW40404" localSheetId="43">#REF!</definedName>
    <definedName name="___________MBW40404" localSheetId="44">#REF!</definedName>
    <definedName name="___________MBW40404" localSheetId="42">#REF!</definedName>
    <definedName name="___________MBW40404" localSheetId="16">#REF!</definedName>
    <definedName name="___________MBW40404" localSheetId="14">#REF!</definedName>
    <definedName name="___________MBW40404" localSheetId="12">#REF!</definedName>
    <definedName name="___________MBW40404" localSheetId="36">#REF!</definedName>
    <definedName name="___________MBW40404">#REF!</definedName>
    <definedName name="___________MBW502012" localSheetId="9">#REF!</definedName>
    <definedName name="___________MBW502012" localSheetId="5">#REF!</definedName>
    <definedName name="___________MBW502012" localSheetId="38">#REF!</definedName>
    <definedName name="___________MBW502012" localSheetId="8">#REF!</definedName>
    <definedName name="___________MBW502012" localSheetId="30">#REF!</definedName>
    <definedName name="___________MBW502012" localSheetId="46">#REF!</definedName>
    <definedName name="___________MBW502012" localSheetId="6">#REF!</definedName>
    <definedName name="___________MBW502012" localSheetId="40">#REF!</definedName>
    <definedName name="___________MBW502012" localSheetId="41">#REF!</definedName>
    <definedName name="___________MBW502012" localSheetId="45">#REF!</definedName>
    <definedName name="___________MBW502012" localSheetId="43">#REF!</definedName>
    <definedName name="___________MBW502012" localSheetId="44">#REF!</definedName>
    <definedName name="___________MBW502012" localSheetId="42">#REF!</definedName>
    <definedName name="___________MBW502012" localSheetId="16">#REF!</definedName>
    <definedName name="___________MBW502012" localSheetId="14">#REF!</definedName>
    <definedName name="___________MBW502012" localSheetId="12">#REF!</definedName>
    <definedName name="___________MBW502012" localSheetId="36">#REF!</definedName>
    <definedName name="___________MBW502012">#REF!</definedName>
    <definedName name="___________MC10" localSheetId="9">#REF!</definedName>
    <definedName name="___________MC10" localSheetId="5">#REF!</definedName>
    <definedName name="___________MC10" localSheetId="38">#REF!</definedName>
    <definedName name="___________MC10" localSheetId="8">#REF!</definedName>
    <definedName name="___________MC10" localSheetId="30">#REF!</definedName>
    <definedName name="___________MC10" localSheetId="46">#REF!</definedName>
    <definedName name="___________MC10" localSheetId="6">#REF!</definedName>
    <definedName name="___________MC10" localSheetId="40">#REF!</definedName>
    <definedName name="___________MC10" localSheetId="41">#REF!</definedName>
    <definedName name="___________MC10" localSheetId="45">#REF!</definedName>
    <definedName name="___________MC10" localSheetId="43">#REF!</definedName>
    <definedName name="___________MC10" localSheetId="44">#REF!</definedName>
    <definedName name="___________MC10" localSheetId="42">#REF!</definedName>
    <definedName name="___________MC10" localSheetId="16">#REF!</definedName>
    <definedName name="___________MC10" localSheetId="14">#REF!</definedName>
    <definedName name="___________MC10" localSheetId="12">#REF!</definedName>
    <definedName name="___________MC10" localSheetId="36">#REF!</definedName>
    <definedName name="___________MC10">#REF!</definedName>
    <definedName name="___________MC75" localSheetId="9">#REF!</definedName>
    <definedName name="___________MC75" localSheetId="5">#REF!</definedName>
    <definedName name="___________MC75" localSheetId="38">#REF!</definedName>
    <definedName name="___________MC75" localSheetId="8">#REF!</definedName>
    <definedName name="___________MC75" localSheetId="30">#REF!</definedName>
    <definedName name="___________MC75" localSheetId="46">#REF!</definedName>
    <definedName name="___________MC75" localSheetId="6">#REF!</definedName>
    <definedName name="___________MC75" localSheetId="40">#REF!</definedName>
    <definedName name="___________MC75" localSheetId="41">#REF!</definedName>
    <definedName name="___________MC75" localSheetId="45">#REF!</definedName>
    <definedName name="___________MC75" localSheetId="43">#REF!</definedName>
    <definedName name="___________MC75" localSheetId="44">#REF!</definedName>
    <definedName name="___________MC75" localSheetId="42">#REF!</definedName>
    <definedName name="___________MC75" localSheetId="16">#REF!</definedName>
    <definedName name="___________MC75" localSheetId="14">#REF!</definedName>
    <definedName name="___________MC75" localSheetId="12">#REF!</definedName>
    <definedName name="___________MC75" localSheetId="36">#REF!</definedName>
    <definedName name="___________MC75">#REF!</definedName>
    <definedName name="___________MCA5" localSheetId="9">#REF!</definedName>
    <definedName name="___________MCA5" localSheetId="5">#REF!</definedName>
    <definedName name="___________MCA5" localSheetId="38">#REF!</definedName>
    <definedName name="___________MCA5" localSheetId="8">#REF!</definedName>
    <definedName name="___________MCA5" localSheetId="30">#REF!</definedName>
    <definedName name="___________MCA5" localSheetId="46">#REF!</definedName>
    <definedName name="___________MCA5" localSheetId="6">#REF!</definedName>
    <definedName name="___________MCA5" localSheetId="40">#REF!</definedName>
    <definedName name="___________MCA5" localSheetId="41">#REF!</definedName>
    <definedName name="___________MCA5" localSheetId="45">#REF!</definedName>
    <definedName name="___________MCA5" localSheetId="43">#REF!</definedName>
    <definedName name="___________MCA5" localSheetId="44">#REF!</definedName>
    <definedName name="___________MCA5" localSheetId="42">#REF!</definedName>
    <definedName name="___________MCA5" localSheetId="16">#REF!</definedName>
    <definedName name="___________MCA5" localSheetId="14">#REF!</definedName>
    <definedName name="___________MCA5" localSheetId="12">#REF!</definedName>
    <definedName name="___________MCA5" localSheetId="36">#REF!</definedName>
    <definedName name="___________MCA5">#REF!</definedName>
    <definedName name="___________MCA6" localSheetId="9">#REF!</definedName>
    <definedName name="___________MCA6" localSheetId="5">#REF!</definedName>
    <definedName name="___________MCA6" localSheetId="38">#REF!</definedName>
    <definedName name="___________MCA6" localSheetId="8">#REF!</definedName>
    <definedName name="___________MCA6" localSheetId="30">#REF!</definedName>
    <definedName name="___________MCA6" localSheetId="46">#REF!</definedName>
    <definedName name="___________MCA6" localSheetId="6">#REF!</definedName>
    <definedName name="___________MCA6" localSheetId="40">#REF!</definedName>
    <definedName name="___________MCA6" localSheetId="41">#REF!</definedName>
    <definedName name="___________MCA6" localSheetId="45">#REF!</definedName>
    <definedName name="___________MCA6" localSheetId="43">#REF!</definedName>
    <definedName name="___________MCA6" localSheetId="44">#REF!</definedName>
    <definedName name="___________MCA6" localSheetId="42">#REF!</definedName>
    <definedName name="___________MCA6" localSheetId="16">#REF!</definedName>
    <definedName name="___________MCA6" localSheetId="14">#REF!</definedName>
    <definedName name="___________MCA6" localSheetId="12">#REF!</definedName>
    <definedName name="___________MCA6" localSheetId="36">#REF!</definedName>
    <definedName name="___________MCA6">#REF!</definedName>
    <definedName name="___________MCG1010" localSheetId="9">#REF!</definedName>
    <definedName name="___________MCG1010" localSheetId="5">#REF!</definedName>
    <definedName name="___________MCG1010" localSheetId="38">#REF!</definedName>
    <definedName name="___________MCG1010" localSheetId="8">#REF!</definedName>
    <definedName name="___________MCG1010" localSheetId="30">#REF!</definedName>
    <definedName name="___________MCG1010" localSheetId="46">#REF!</definedName>
    <definedName name="___________MCG1010" localSheetId="6">#REF!</definedName>
    <definedName name="___________MCG1010" localSheetId="40">#REF!</definedName>
    <definedName name="___________MCG1010" localSheetId="41">#REF!</definedName>
    <definedName name="___________MCG1010" localSheetId="45">#REF!</definedName>
    <definedName name="___________MCG1010" localSheetId="43">#REF!</definedName>
    <definedName name="___________MCG1010" localSheetId="44">#REF!</definedName>
    <definedName name="___________MCG1010" localSheetId="42">#REF!</definedName>
    <definedName name="___________MCG1010" localSheetId="16">#REF!</definedName>
    <definedName name="___________MCG1010" localSheetId="14">#REF!</definedName>
    <definedName name="___________MCG1010" localSheetId="12">#REF!</definedName>
    <definedName name="___________MCG1010" localSheetId="36">#REF!</definedName>
    <definedName name="___________MCG1010">#REF!</definedName>
    <definedName name="___________MCG1015" localSheetId="9">#REF!</definedName>
    <definedName name="___________MCG1015" localSheetId="5">#REF!</definedName>
    <definedName name="___________MCG1015" localSheetId="38">#REF!</definedName>
    <definedName name="___________MCG1015" localSheetId="8">#REF!</definedName>
    <definedName name="___________MCG1015" localSheetId="30">#REF!</definedName>
    <definedName name="___________MCG1015" localSheetId="46">#REF!</definedName>
    <definedName name="___________MCG1015" localSheetId="6">#REF!</definedName>
    <definedName name="___________MCG1015" localSheetId="40">#REF!</definedName>
    <definedName name="___________MCG1015" localSheetId="41">#REF!</definedName>
    <definedName name="___________MCG1015" localSheetId="45">#REF!</definedName>
    <definedName name="___________MCG1015" localSheetId="43">#REF!</definedName>
    <definedName name="___________MCG1015" localSheetId="44">#REF!</definedName>
    <definedName name="___________MCG1015" localSheetId="42">#REF!</definedName>
    <definedName name="___________MCG1015" localSheetId="16">#REF!</definedName>
    <definedName name="___________MCG1015" localSheetId="14">#REF!</definedName>
    <definedName name="___________MCG1015" localSheetId="12">#REF!</definedName>
    <definedName name="___________MCG1015" localSheetId="36">#REF!</definedName>
    <definedName name="___________MCG1015">#REF!</definedName>
    <definedName name="___________MCG1728" localSheetId="9">#REF!</definedName>
    <definedName name="___________MCG1728" localSheetId="5">#REF!</definedName>
    <definedName name="___________MCG1728" localSheetId="38">#REF!</definedName>
    <definedName name="___________MCG1728" localSheetId="8">#REF!</definedName>
    <definedName name="___________MCG1728" localSheetId="30">#REF!</definedName>
    <definedName name="___________MCG1728" localSheetId="46">#REF!</definedName>
    <definedName name="___________MCG1728" localSheetId="6">#REF!</definedName>
    <definedName name="___________MCG1728" localSheetId="40">#REF!</definedName>
    <definedName name="___________MCG1728" localSheetId="41">#REF!</definedName>
    <definedName name="___________MCG1728" localSheetId="45">#REF!</definedName>
    <definedName name="___________MCG1728" localSheetId="43">#REF!</definedName>
    <definedName name="___________MCG1728" localSheetId="44">#REF!</definedName>
    <definedName name="___________MCG1728" localSheetId="42">#REF!</definedName>
    <definedName name="___________MCG1728" localSheetId="16">#REF!</definedName>
    <definedName name="___________MCG1728" localSheetId="14">#REF!</definedName>
    <definedName name="___________MCG1728" localSheetId="12">#REF!</definedName>
    <definedName name="___________MCG1728" localSheetId="36">#REF!</definedName>
    <definedName name="___________MCG1728">#REF!</definedName>
    <definedName name="___________MCG55" localSheetId="9">#REF!</definedName>
    <definedName name="___________MCG55" localSheetId="5">#REF!</definedName>
    <definedName name="___________MCG55" localSheetId="38">#REF!</definedName>
    <definedName name="___________MCG55" localSheetId="8">#REF!</definedName>
    <definedName name="___________MCG55" localSheetId="30">#REF!</definedName>
    <definedName name="___________MCG55" localSheetId="46">#REF!</definedName>
    <definedName name="___________MCG55" localSheetId="6">#REF!</definedName>
    <definedName name="___________MCG55" localSheetId="40">#REF!</definedName>
    <definedName name="___________MCG55" localSheetId="41">#REF!</definedName>
    <definedName name="___________MCG55" localSheetId="45">#REF!</definedName>
    <definedName name="___________MCG55" localSheetId="43">#REF!</definedName>
    <definedName name="___________MCG55" localSheetId="44">#REF!</definedName>
    <definedName name="___________MCG55" localSheetId="42">#REF!</definedName>
    <definedName name="___________MCG55" localSheetId="16">#REF!</definedName>
    <definedName name="___________MCG55" localSheetId="14">#REF!</definedName>
    <definedName name="___________MCG55" localSheetId="12">#REF!</definedName>
    <definedName name="___________MCG55" localSheetId="36">#REF!</definedName>
    <definedName name="___________MCG55">#REF!</definedName>
    <definedName name="___________MCG77" localSheetId="9">#REF!</definedName>
    <definedName name="___________MCG77" localSheetId="5">#REF!</definedName>
    <definedName name="___________MCG77" localSheetId="38">#REF!</definedName>
    <definedName name="___________MCG77" localSheetId="8">#REF!</definedName>
    <definedName name="___________MCG77" localSheetId="30">#REF!</definedName>
    <definedName name="___________MCG77" localSheetId="46">#REF!</definedName>
    <definedName name="___________MCG77" localSheetId="6">#REF!</definedName>
    <definedName name="___________MCG77" localSheetId="40">#REF!</definedName>
    <definedName name="___________MCG77" localSheetId="41">#REF!</definedName>
    <definedName name="___________MCG77" localSheetId="45">#REF!</definedName>
    <definedName name="___________MCG77" localSheetId="43">#REF!</definedName>
    <definedName name="___________MCG77" localSheetId="44">#REF!</definedName>
    <definedName name="___________MCG77" localSheetId="42">#REF!</definedName>
    <definedName name="___________MCG77" localSheetId="16">#REF!</definedName>
    <definedName name="___________MCG77" localSheetId="14">#REF!</definedName>
    <definedName name="___________MCG77" localSheetId="12">#REF!</definedName>
    <definedName name="___________MCG77" localSheetId="36">#REF!</definedName>
    <definedName name="___________MCG77">#REF!</definedName>
    <definedName name="___________MCG810" localSheetId="9">#REF!</definedName>
    <definedName name="___________MCG810" localSheetId="5">#REF!</definedName>
    <definedName name="___________MCG810" localSheetId="38">#REF!</definedName>
    <definedName name="___________MCG810" localSheetId="8">#REF!</definedName>
    <definedName name="___________MCG810" localSheetId="30">#REF!</definedName>
    <definedName name="___________MCG810" localSheetId="46">#REF!</definedName>
    <definedName name="___________MCG810" localSheetId="6">#REF!</definedName>
    <definedName name="___________MCG810" localSheetId="40">#REF!</definedName>
    <definedName name="___________MCG810" localSheetId="41">#REF!</definedName>
    <definedName name="___________MCG810" localSheetId="45">#REF!</definedName>
    <definedName name="___________MCG810" localSheetId="43">#REF!</definedName>
    <definedName name="___________MCG810" localSheetId="44">#REF!</definedName>
    <definedName name="___________MCG810" localSheetId="42">#REF!</definedName>
    <definedName name="___________MCG810" localSheetId="16">#REF!</definedName>
    <definedName name="___________MCG810" localSheetId="14">#REF!</definedName>
    <definedName name="___________MCG810" localSheetId="12">#REF!</definedName>
    <definedName name="___________MCG810" localSheetId="36">#REF!</definedName>
    <definedName name="___________MCG810">#REF!</definedName>
    <definedName name="___________MGB9" localSheetId="9">#REF!</definedName>
    <definedName name="___________MGB9" localSheetId="5">#REF!</definedName>
    <definedName name="___________MGB9" localSheetId="38">#REF!</definedName>
    <definedName name="___________MGB9" localSheetId="8">#REF!</definedName>
    <definedName name="___________MGB9" localSheetId="30">#REF!</definedName>
    <definedName name="___________MGB9" localSheetId="46">#REF!</definedName>
    <definedName name="___________MGB9" localSheetId="6">#REF!</definedName>
    <definedName name="___________MGB9" localSheetId="40">#REF!</definedName>
    <definedName name="___________MGB9" localSheetId="41">#REF!</definedName>
    <definedName name="___________MGB9" localSheetId="45">#REF!</definedName>
    <definedName name="___________MGB9" localSheetId="43">#REF!</definedName>
    <definedName name="___________MGB9" localSheetId="44">#REF!</definedName>
    <definedName name="___________MGB9" localSheetId="42">#REF!</definedName>
    <definedName name="___________MGB9" localSheetId="16">#REF!</definedName>
    <definedName name="___________MGB9" localSheetId="14">#REF!</definedName>
    <definedName name="___________MGB9" localSheetId="12">#REF!</definedName>
    <definedName name="___________MGB9" localSheetId="36">#REF!</definedName>
    <definedName name="___________MGB9">#REF!</definedName>
    <definedName name="___________MMC3030" localSheetId="9">#REF!</definedName>
    <definedName name="___________MMC3030" localSheetId="5">#REF!</definedName>
    <definedName name="___________MMC3030" localSheetId="38">#REF!</definedName>
    <definedName name="___________MMC3030" localSheetId="8">#REF!</definedName>
    <definedName name="___________MMC3030" localSheetId="30">#REF!</definedName>
    <definedName name="___________MMC3030" localSheetId="46">#REF!</definedName>
    <definedName name="___________MMC3030" localSheetId="6">#REF!</definedName>
    <definedName name="___________MMC3030" localSheetId="40">#REF!</definedName>
    <definedName name="___________MMC3030" localSheetId="41">#REF!</definedName>
    <definedName name="___________MMC3030" localSheetId="45">#REF!</definedName>
    <definedName name="___________MMC3030" localSheetId="43">#REF!</definedName>
    <definedName name="___________MMC3030" localSheetId="44">#REF!</definedName>
    <definedName name="___________MMC3030" localSheetId="42">#REF!</definedName>
    <definedName name="___________MMC3030" localSheetId="16">#REF!</definedName>
    <definedName name="___________MMC3030" localSheetId="14">#REF!</definedName>
    <definedName name="___________MMC3030" localSheetId="12">#REF!</definedName>
    <definedName name="___________MMC3030" localSheetId="36">#REF!</definedName>
    <definedName name="___________MMC3030">#REF!</definedName>
    <definedName name="___________MMC3060" localSheetId="9">#REF!</definedName>
    <definedName name="___________MMC3060" localSheetId="5">#REF!</definedName>
    <definedName name="___________MMC3060" localSheetId="38">#REF!</definedName>
    <definedName name="___________MMC3060" localSheetId="8">#REF!</definedName>
    <definedName name="___________MMC3060" localSheetId="30">#REF!</definedName>
    <definedName name="___________MMC3060" localSheetId="46">#REF!</definedName>
    <definedName name="___________MMC3060" localSheetId="6">#REF!</definedName>
    <definedName name="___________MMC3060" localSheetId="40">#REF!</definedName>
    <definedName name="___________MMC3060" localSheetId="41">#REF!</definedName>
    <definedName name="___________MMC3060" localSheetId="45">#REF!</definedName>
    <definedName name="___________MMC3060" localSheetId="43">#REF!</definedName>
    <definedName name="___________MMC3060" localSheetId="44">#REF!</definedName>
    <definedName name="___________MMC3060" localSheetId="42">#REF!</definedName>
    <definedName name="___________MMC3060" localSheetId="16">#REF!</definedName>
    <definedName name="___________MMC3060" localSheetId="14">#REF!</definedName>
    <definedName name="___________MMC3060" localSheetId="12">#REF!</definedName>
    <definedName name="___________MMC3060" localSheetId="36">#REF!</definedName>
    <definedName name="___________MMC3060">#REF!</definedName>
    <definedName name="___________MMC4040" localSheetId="9">#REF!</definedName>
    <definedName name="___________MMC4040" localSheetId="5">#REF!</definedName>
    <definedName name="___________MMC4040" localSheetId="38">#REF!</definedName>
    <definedName name="___________MMC4040" localSheetId="8">#REF!</definedName>
    <definedName name="___________MMC4040" localSheetId="30">#REF!</definedName>
    <definedName name="___________MMC4040" localSheetId="46">#REF!</definedName>
    <definedName name="___________MMC4040" localSheetId="6">#REF!</definedName>
    <definedName name="___________MMC4040" localSheetId="40">#REF!</definedName>
    <definedName name="___________MMC4040" localSheetId="41">#REF!</definedName>
    <definedName name="___________MMC4040" localSheetId="45">#REF!</definedName>
    <definedName name="___________MMC4040" localSheetId="43">#REF!</definedName>
    <definedName name="___________MMC4040" localSheetId="44">#REF!</definedName>
    <definedName name="___________MMC4040" localSheetId="42">#REF!</definedName>
    <definedName name="___________MMC4040" localSheetId="16">#REF!</definedName>
    <definedName name="___________MMC4040" localSheetId="14">#REF!</definedName>
    <definedName name="___________MMC4040" localSheetId="12">#REF!</definedName>
    <definedName name="___________MMC4040" localSheetId="36">#REF!</definedName>
    <definedName name="___________MMC4040">#REF!</definedName>
    <definedName name="___________MMC51" localSheetId="9">#REF!</definedName>
    <definedName name="___________MMC51" localSheetId="5">#REF!</definedName>
    <definedName name="___________MMC51" localSheetId="38">#REF!</definedName>
    <definedName name="___________MMC51" localSheetId="8">#REF!</definedName>
    <definedName name="___________MMC51" localSheetId="30">#REF!</definedName>
    <definedName name="___________MMC51" localSheetId="46">#REF!</definedName>
    <definedName name="___________MMC51" localSheetId="6">#REF!</definedName>
    <definedName name="___________MMC51" localSheetId="40">#REF!</definedName>
    <definedName name="___________MMC51" localSheetId="41">#REF!</definedName>
    <definedName name="___________MMC51" localSheetId="45">#REF!</definedName>
    <definedName name="___________MMC51" localSheetId="43">#REF!</definedName>
    <definedName name="___________MMC51" localSheetId="44">#REF!</definedName>
    <definedName name="___________MMC51" localSheetId="42">#REF!</definedName>
    <definedName name="___________MMC51" localSheetId="16">#REF!</definedName>
    <definedName name="___________MMC51" localSheetId="14">#REF!</definedName>
    <definedName name="___________MMC51" localSheetId="12">#REF!</definedName>
    <definedName name="___________MMC51" localSheetId="36">#REF!</definedName>
    <definedName name="___________MMC51">#REF!</definedName>
    <definedName name="___________MMC6060" localSheetId="9">#REF!</definedName>
    <definedName name="___________MMC6060" localSheetId="5">#REF!</definedName>
    <definedName name="___________MMC6060" localSheetId="38">#REF!</definedName>
    <definedName name="___________MMC6060" localSheetId="8">#REF!</definedName>
    <definedName name="___________MMC6060" localSheetId="30">#REF!</definedName>
    <definedName name="___________MMC6060" localSheetId="46">#REF!</definedName>
    <definedName name="___________MMC6060" localSheetId="6">#REF!</definedName>
    <definedName name="___________MMC6060" localSheetId="40">#REF!</definedName>
    <definedName name="___________MMC6060" localSheetId="41">#REF!</definedName>
    <definedName name="___________MMC6060" localSheetId="45">#REF!</definedName>
    <definedName name="___________MMC6060" localSheetId="43">#REF!</definedName>
    <definedName name="___________MMC6060" localSheetId="44">#REF!</definedName>
    <definedName name="___________MMC6060" localSheetId="42">#REF!</definedName>
    <definedName name="___________MMC6060" localSheetId="16">#REF!</definedName>
    <definedName name="___________MMC6060" localSheetId="14">#REF!</definedName>
    <definedName name="___________MMC6060" localSheetId="12">#REF!</definedName>
    <definedName name="___________MMC6060" localSheetId="36">#REF!</definedName>
    <definedName name="___________MMC6060">#REF!</definedName>
    <definedName name="___________MMI4040" localSheetId="9">#REF!</definedName>
    <definedName name="___________MMI4040" localSheetId="5">#REF!</definedName>
    <definedName name="___________MMI4040" localSheetId="38">#REF!</definedName>
    <definedName name="___________MMI4040" localSheetId="8">#REF!</definedName>
    <definedName name="___________MMI4040" localSheetId="30">#REF!</definedName>
    <definedName name="___________MMI4040" localSheetId="46">#REF!</definedName>
    <definedName name="___________MMI4040" localSheetId="6">#REF!</definedName>
    <definedName name="___________MMI4040" localSheetId="40">#REF!</definedName>
    <definedName name="___________MMI4040" localSheetId="41">#REF!</definedName>
    <definedName name="___________MMI4040" localSheetId="45">#REF!</definedName>
    <definedName name="___________MMI4040" localSheetId="43">#REF!</definedName>
    <definedName name="___________MMI4040" localSheetId="44">#REF!</definedName>
    <definedName name="___________MMI4040" localSheetId="42">#REF!</definedName>
    <definedName name="___________MMI4040" localSheetId="16">#REF!</definedName>
    <definedName name="___________MMI4040" localSheetId="14">#REF!</definedName>
    <definedName name="___________MMI4040" localSheetId="12">#REF!</definedName>
    <definedName name="___________MMI4040" localSheetId="36">#REF!</definedName>
    <definedName name="___________MMI4040">#REF!</definedName>
    <definedName name="___________Mov2">[11]Revenue!$J$7:$R$187</definedName>
    <definedName name="___________pa1" localSheetId="9">#REF!</definedName>
    <definedName name="___________pa1" localSheetId="38">#REF!</definedName>
    <definedName name="___________pa1" localSheetId="8">#REF!</definedName>
    <definedName name="___________pa1" localSheetId="30">#REF!</definedName>
    <definedName name="___________pa1" localSheetId="46">#REF!</definedName>
    <definedName name="___________pa1" localSheetId="40">#REF!</definedName>
    <definedName name="___________pa1" localSheetId="41">#REF!</definedName>
    <definedName name="___________pa1" localSheetId="45">#REF!</definedName>
    <definedName name="___________pa1" localSheetId="43">#REF!</definedName>
    <definedName name="___________pa1" localSheetId="44">#REF!</definedName>
    <definedName name="___________pa1" localSheetId="42">#REF!</definedName>
    <definedName name="___________pa1" localSheetId="16">#REF!</definedName>
    <definedName name="___________pa1" localSheetId="36">#REF!</definedName>
    <definedName name="___________pa1">#REF!</definedName>
    <definedName name="___________pa18" localSheetId="9">#REF!</definedName>
    <definedName name="___________pa18" localSheetId="38">#REF!</definedName>
    <definedName name="___________pa18" localSheetId="8">#REF!</definedName>
    <definedName name="___________pa18" localSheetId="30">#REF!</definedName>
    <definedName name="___________pa18" localSheetId="46">#REF!</definedName>
    <definedName name="___________pa18" localSheetId="40">#REF!</definedName>
    <definedName name="___________pa18" localSheetId="41">#REF!</definedName>
    <definedName name="___________pa18" localSheetId="45">#REF!</definedName>
    <definedName name="___________pa18" localSheetId="43">#REF!</definedName>
    <definedName name="___________pa18" localSheetId="44">#REF!</definedName>
    <definedName name="___________pa18" localSheetId="42">#REF!</definedName>
    <definedName name="___________pa18" localSheetId="16">#REF!</definedName>
    <definedName name="___________pa18" localSheetId="36">#REF!</definedName>
    <definedName name="___________pa18">#REF!</definedName>
    <definedName name="___________pa2" localSheetId="9">#REF!</definedName>
    <definedName name="___________pa2" localSheetId="38">#REF!</definedName>
    <definedName name="___________pa2" localSheetId="8">#REF!</definedName>
    <definedName name="___________pa2" localSheetId="30">#REF!</definedName>
    <definedName name="___________pa2" localSheetId="46">#REF!</definedName>
    <definedName name="___________pa2" localSheetId="40">#REF!</definedName>
    <definedName name="___________pa2" localSheetId="41">#REF!</definedName>
    <definedName name="___________pa2" localSheetId="45">#REF!</definedName>
    <definedName name="___________pa2" localSheetId="43">#REF!</definedName>
    <definedName name="___________pa2" localSheetId="44">#REF!</definedName>
    <definedName name="___________pa2" localSheetId="42">#REF!</definedName>
    <definedName name="___________pa2" localSheetId="16">#REF!</definedName>
    <definedName name="___________pa2" localSheetId="36">#REF!</definedName>
    <definedName name="___________pa2">#REF!</definedName>
    <definedName name="___________pa3" localSheetId="9">#REF!</definedName>
    <definedName name="___________pa3" localSheetId="38">#REF!</definedName>
    <definedName name="___________pa3" localSheetId="8">#REF!</definedName>
    <definedName name="___________pa3" localSheetId="30">#REF!</definedName>
    <definedName name="___________pa3" localSheetId="46">#REF!</definedName>
    <definedName name="___________pa3" localSheetId="40">#REF!</definedName>
    <definedName name="___________pa3" localSheetId="41">#REF!</definedName>
    <definedName name="___________pa3" localSheetId="45">#REF!</definedName>
    <definedName name="___________pa3" localSheetId="43">#REF!</definedName>
    <definedName name="___________pa3" localSheetId="44">#REF!</definedName>
    <definedName name="___________pa3" localSheetId="42">#REF!</definedName>
    <definedName name="___________pa3" localSheetId="16">#REF!</definedName>
    <definedName name="___________pa3" localSheetId="36">#REF!</definedName>
    <definedName name="___________pa3">#REF!</definedName>
    <definedName name="___________pa6" localSheetId="9">#REF!</definedName>
    <definedName name="___________pa6" localSheetId="38">#REF!</definedName>
    <definedName name="___________pa6" localSheetId="8">#REF!</definedName>
    <definedName name="___________pa6" localSheetId="30">#REF!</definedName>
    <definedName name="___________pa6" localSheetId="46">#REF!</definedName>
    <definedName name="___________pa6" localSheetId="40">#REF!</definedName>
    <definedName name="___________pa6" localSheetId="41">#REF!</definedName>
    <definedName name="___________pa6" localSheetId="45">#REF!</definedName>
    <definedName name="___________pa6" localSheetId="43">#REF!</definedName>
    <definedName name="___________pa6" localSheetId="44">#REF!</definedName>
    <definedName name="___________pa6" localSheetId="42">#REF!</definedName>
    <definedName name="___________pa6" localSheetId="16">#REF!</definedName>
    <definedName name="___________pa6" localSheetId="36">#REF!</definedName>
    <definedName name="___________pa6">#REF!</definedName>
    <definedName name="___________pg2" localSheetId="9">#REF!</definedName>
    <definedName name="___________pg2" localSheetId="38">#REF!</definedName>
    <definedName name="___________pg2" localSheetId="8">#REF!</definedName>
    <definedName name="___________pg2" localSheetId="30">#REF!</definedName>
    <definedName name="___________pg2" localSheetId="46">#REF!</definedName>
    <definedName name="___________pg2" localSheetId="40">#REF!</definedName>
    <definedName name="___________pg2" localSheetId="41">#REF!</definedName>
    <definedName name="___________pg2" localSheetId="45">#REF!</definedName>
    <definedName name="___________pg2" localSheetId="43">#REF!</definedName>
    <definedName name="___________pg2" localSheetId="44">#REF!</definedName>
    <definedName name="___________pg2" localSheetId="42">#REF!</definedName>
    <definedName name="___________pg2" localSheetId="16">#REF!</definedName>
    <definedName name="___________pg2" localSheetId="36">#REF!</definedName>
    <definedName name="___________pg2">#REF!</definedName>
    <definedName name="___________PK12" localSheetId="9">#REF!</definedName>
    <definedName name="___________PK12" localSheetId="5">#REF!</definedName>
    <definedName name="___________PK12" localSheetId="38">#REF!</definedName>
    <definedName name="___________PK12" localSheetId="8">#REF!</definedName>
    <definedName name="___________PK12" localSheetId="30">#REF!</definedName>
    <definedName name="___________PK12" localSheetId="46">#REF!</definedName>
    <definedName name="___________PK12" localSheetId="6">#REF!</definedName>
    <definedName name="___________PK12" localSheetId="40">#REF!</definedName>
    <definedName name="___________PK12" localSheetId="41">#REF!</definedName>
    <definedName name="___________PK12" localSheetId="45">#REF!</definedName>
    <definedName name="___________PK12" localSheetId="43">#REF!</definedName>
    <definedName name="___________PK12" localSheetId="44">#REF!</definedName>
    <definedName name="___________PK12" localSheetId="42">#REF!</definedName>
    <definedName name="___________PK12" localSheetId="16">#REF!</definedName>
    <definedName name="___________PK12" localSheetId="14">#REF!</definedName>
    <definedName name="___________PK12" localSheetId="12">#REF!</definedName>
    <definedName name="___________PK12" localSheetId="36">#REF!</definedName>
    <definedName name="___________PK12">#REF!</definedName>
    <definedName name="___________PK210" localSheetId="9">#REF!</definedName>
    <definedName name="___________PK210" localSheetId="5">#REF!</definedName>
    <definedName name="___________PK210" localSheetId="38">#REF!</definedName>
    <definedName name="___________PK210" localSheetId="8">#REF!</definedName>
    <definedName name="___________PK210" localSheetId="30">#REF!</definedName>
    <definedName name="___________PK210" localSheetId="46">#REF!</definedName>
    <definedName name="___________PK210" localSheetId="6">#REF!</definedName>
    <definedName name="___________PK210" localSheetId="40">#REF!</definedName>
    <definedName name="___________PK210" localSheetId="41">#REF!</definedName>
    <definedName name="___________PK210" localSheetId="45">#REF!</definedName>
    <definedName name="___________PK210" localSheetId="43">#REF!</definedName>
    <definedName name="___________PK210" localSheetId="44">#REF!</definedName>
    <definedName name="___________PK210" localSheetId="42">#REF!</definedName>
    <definedName name="___________PK210" localSheetId="16">#REF!</definedName>
    <definedName name="___________PK210" localSheetId="14">#REF!</definedName>
    <definedName name="___________PK210" localSheetId="12">#REF!</definedName>
    <definedName name="___________PK210" localSheetId="36">#REF!</definedName>
    <definedName name="___________PK210">#REF!</definedName>
    <definedName name="___________PK215" localSheetId="9">#REF!</definedName>
    <definedName name="___________PK215" localSheetId="5">#REF!</definedName>
    <definedName name="___________PK215" localSheetId="38">#REF!</definedName>
    <definedName name="___________PK215" localSheetId="8">#REF!</definedName>
    <definedName name="___________PK215" localSheetId="30">#REF!</definedName>
    <definedName name="___________PK215" localSheetId="46">#REF!</definedName>
    <definedName name="___________PK215" localSheetId="6">#REF!</definedName>
    <definedName name="___________PK215" localSheetId="40">#REF!</definedName>
    <definedName name="___________PK215" localSheetId="41">#REF!</definedName>
    <definedName name="___________PK215" localSheetId="45">#REF!</definedName>
    <definedName name="___________PK215" localSheetId="43">#REF!</definedName>
    <definedName name="___________PK215" localSheetId="44">#REF!</definedName>
    <definedName name="___________PK215" localSheetId="42">#REF!</definedName>
    <definedName name="___________PK215" localSheetId="16">#REF!</definedName>
    <definedName name="___________PK215" localSheetId="14">#REF!</definedName>
    <definedName name="___________PK215" localSheetId="12">#REF!</definedName>
    <definedName name="___________PK215" localSheetId="36">#REF!</definedName>
    <definedName name="___________PK215">#REF!</definedName>
    <definedName name="___________PK2530" localSheetId="9">#REF!</definedName>
    <definedName name="___________PK2530" localSheetId="5">#REF!</definedName>
    <definedName name="___________PK2530" localSheetId="38">#REF!</definedName>
    <definedName name="___________PK2530" localSheetId="8">#REF!</definedName>
    <definedName name="___________PK2530" localSheetId="30">#REF!</definedName>
    <definedName name="___________PK2530" localSheetId="46">#REF!</definedName>
    <definedName name="___________PK2530" localSheetId="6">#REF!</definedName>
    <definedName name="___________PK2530" localSheetId="40">#REF!</definedName>
    <definedName name="___________PK2530" localSheetId="41">#REF!</definedName>
    <definedName name="___________PK2530" localSheetId="45">#REF!</definedName>
    <definedName name="___________PK2530" localSheetId="43">#REF!</definedName>
    <definedName name="___________PK2530" localSheetId="44">#REF!</definedName>
    <definedName name="___________PK2530" localSheetId="42">#REF!</definedName>
    <definedName name="___________PK2530" localSheetId="16">#REF!</definedName>
    <definedName name="___________PK2530" localSheetId="14">#REF!</definedName>
    <definedName name="___________PK2530" localSheetId="12">#REF!</definedName>
    <definedName name="___________PK2530" localSheetId="36">#REF!</definedName>
    <definedName name="___________PK2530">#REF!</definedName>
    <definedName name="___________PRT1">[12]Financials!$C$5:$L$54</definedName>
    <definedName name="___________PRT2">[12]Financials!$M$5:$AF$54</definedName>
    <definedName name="___________PRT3">[12]Financials!$C$55:$L$103</definedName>
    <definedName name="___________PRT4">[12]Financials!$M$55:$AF$103</definedName>
    <definedName name="___________PRT5">'[12]10 yr val'!$D$3:$I$60</definedName>
    <definedName name="___________qwe1">NA()</definedName>
    <definedName name="___________SC125" localSheetId="9">#REF!</definedName>
    <definedName name="___________SC125" localSheetId="5">#REF!</definedName>
    <definedName name="___________SC125" localSheetId="38">#REF!</definedName>
    <definedName name="___________SC125" localSheetId="8">#REF!</definedName>
    <definedName name="___________SC125" localSheetId="30">#REF!</definedName>
    <definedName name="___________SC125" localSheetId="46">#REF!</definedName>
    <definedName name="___________SC125" localSheetId="6">#REF!</definedName>
    <definedName name="___________SC125" localSheetId="40">#REF!</definedName>
    <definedName name="___________SC125" localSheetId="41">#REF!</definedName>
    <definedName name="___________SC125" localSheetId="45">#REF!</definedName>
    <definedName name="___________SC125" localSheetId="43">#REF!</definedName>
    <definedName name="___________SC125" localSheetId="44">#REF!</definedName>
    <definedName name="___________SC125" localSheetId="42">#REF!</definedName>
    <definedName name="___________SC125" localSheetId="16">#REF!</definedName>
    <definedName name="___________SC125" localSheetId="14">#REF!</definedName>
    <definedName name="___________SC125" localSheetId="12">#REF!</definedName>
    <definedName name="___________SC125" localSheetId="36">#REF!</definedName>
    <definedName name="___________SC125" localSheetId="34">#REF!</definedName>
    <definedName name="___________SC125">#REF!</definedName>
    <definedName name="___________SC133" localSheetId="9">#REF!</definedName>
    <definedName name="___________SC133" localSheetId="5">#REF!</definedName>
    <definedName name="___________SC133" localSheetId="38">#REF!</definedName>
    <definedName name="___________SC133" localSheetId="8">#REF!</definedName>
    <definedName name="___________SC133" localSheetId="30">#REF!</definedName>
    <definedName name="___________SC133" localSheetId="46">#REF!</definedName>
    <definedName name="___________SC133" localSheetId="6">#REF!</definedName>
    <definedName name="___________SC133" localSheetId="40">#REF!</definedName>
    <definedName name="___________SC133" localSheetId="41">#REF!</definedName>
    <definedName name="___________SC133" localSheetId="45">#REF!</definedName>
    <definedName name="___________SC133" localSheetId="43">#REF!</definedName>
    <definedName name="___________SC133" localSheetId="44">#REF!</definedName>
    <definedName name="___________SC133" localSheetId="42">#REF!</definedName>
    <definedName name="___________SC133" localSheetId="16">#REF!</definedName>
    <definedName name="___________SC133" localSheetId="14">#REF!</definedName>
    <definedName name="___________SC133" localSheetId="12">#REF!</definedName>
    <definedName name="___________SC133" localSheetId="36">#REF!</definedName>
    <definedName name="___________SC133" localSheetId="34">#REF!</definedName>
    <definedName name="___________SC133">#REF!</definedName>
    <definedName name="___________SC135" localSheetId="9">#REF!</definedName>
    <definedName name="___________SC135" localSheetId="5">#REF!</definedName>
    <definedName name="___________SC135" localSheetId="38">#REF!</definedName>
    <definedName name="___________SC135" localSheetId="8">#REF!</definedName>
    <definedName name="___________SC135" localSheetId="30">#REF!</definedName>
    <definedName name="___________SC135" localSheetId="46">#REF!</definedName>
    <definedName name="___________SC135" localSheetId="6">#REF!</definedName>
    <definedName name="___________SC135" localSheetId="40">#REF!</definedName>
    <definedName name="___________SC135" localSheetId="41">#REF!</definedName>
    <definedName name="___________SC135" localSheetId="45">#REF!</definedName>
    <definedName name="___________SC135" localSheetId="43">#REF!</definedName>
    <definedName name="___________SC135" localSheetId="44">#REF!</definedName>
    <definedName name="___________SC135" localSheetId="42">#REF!</definedName>
    <definedName name="___________SC135" localSheetId="16">#REF!</definedName>
    <definedName name="___________SC135" localSheetId="14">#REF!</definedName>
    <definedName name="___________SC135" localSheetId="12">#REF!</definedName>
    <definedName name="___________SC135" localSheetId="36">#REF!</definedName>
    <definedName name="___________SC135" localSheetId="34">#REF!</definedName>
    <definedName name="___________SC135">#REF!</definedName>
    <definedName name="___________SC143" localSheetId="9">#REF!</definedName>
    <definedName name="___________SC143" localSheetId="5">#REF!</definedName>
    <definedName name="___________SC143" localSheetId="38">#REF!</definedName>
    <definedName name="___________SC143" localSheetId="8">#REF!</definedName>
    <definedName name="___________SC143" localSheetId="30">#REF!</definedName>
    <definedName name="___________SC143" localSheetId="46">#REF!</definedName>
    <definedName name="___________SC143" localSheetId="6">#REF!</definedName>
    <definedName name="___________SC143" localSheetId="40">#REF!</definedName>
    <definedName name="___________SC143" localSheetId="41">#REF!</definedName>
    <definedName name="___________SC143" localSheetId="45">#REF!</definedName>
    <definedName name="___________SC143" localSheetId="43">#REF!</definedName>
    <definedName name="___________SC143" localSheetId="44">#REF!</definedName>
    <definedName name="___________SC143" localSheetId="42">#REF!</definedName>
    <definedName name="___________SC143" localSheetId="16">#REF!</definedName>
    <definedName name="___________SC143" localSheetId="14">#REF!</definedName>
    <definedName name="___________SC143" localSheetId="12">#REF!</definedName>
    <definedName name="___________SC143" localSheetId="36">#REF!</definedName>
    <definedName name="___________SC143">#REF!</definedName>
    <definedName name="___________SC144" localSheetId="9">#REF!</definedName>
    <definedName name="___________SC144" localSheetId="5">#REF!</definedName>
    <definedName name="___________SC144" localSheetId="38">#REF!</definedName>
    <definedName name="___________SC144" localSheetId="8">#REF!</definedName>
    <definedName name="___________SC144" localSheetId="30">#REF!</definedName>
    <definedName name="___________SC144" localSheetId="46">#REF!</definedName>
    <definedName name="___________SC144" localSheetId="6">#REF!</definedName>
    <definedName name="___________SC144" localSheetId="40">#REF!</definedName>
    <definedName name="___________SC144" localSheetId="41">#REF!</definedName>
    <definedName name="___________SC144" localSheetId="45">#REF!</definedName>
    <definedName name="___________SC144" localSheetId="43">#REF!</definedName>
    <definedName name="___________SC144" localSheetId="44">#REF!</definedName>
    <definedName name="___________SC144" localSheetId="42">#REF!</definedName>
    <definedName name="___________SC144" localSheetId="16">#REF!</definedName>
    <definedName name="___________SC144" localSheetId="14">#REF!</definedName>
    <definedName name="___________SC144" localSheetId="12">#REF!</definedName>
    <definedName name="___________SC144" localSheetId="36">#REF!</definedName>
    <definedName name="___________SC144">#REF!</definedName>
    <definedName name="___________SDC30" localSheetId="9">#REF!</definedName>
    <definedName name="___________SDC30" localSheetId="5">#REF!</definedName>
    <definedName name="___________SDC30" localSheetId="38">#REF!</definedName>
    <definedName name="___________SDC30" localSheetId="8">#REF!</definedName>
    <definedName name="___________SDC30" localSheetId="30">#REF!</definedName>
    <definedName name="___________SDC30" localSheetId="46">#REF!</definedName>
    <definedName name="___________SDC30" localSheetId="6">#REF!</definedName>
    <definedName name="___________SDC30" localSheetId="40">#REF!</definedName>
    <definedName name="___________SDC30" localSheetId="41">#REF!</definedName>
    <definedName name="___________SDC30" localSheetId="45">#REF!</definedName>
    <definedName name="___________SDC30" localSheetId="43">#REF!</definedName>
    <definedName name="___________SDC30" localSheetId="44">#REF!</definedName>
    <definedName name="___________SDC30" localSheetId="42">#REF!</definedName>
    <definedName name="___________SDC30" localSheetId="16">#REF!</definedName>
    <definedName name="___________SDC30" localSheetId="14">#REF!</definedName>
    <definedName name="___________SDC30" localSheetId="12">#REF!</definedName>
    <definedName name="___________SDC30" localSheetId="36">#REF!</definedName>
    <definedName name="___________SDC30">#REF!</definedName>
    <definedName name="___________SDC3545" localSheetId="9">#REF!</definedName>
    <definedName name="___________SDC3545" localSheetId="5">#REF!</definedName>
    <definedName name="___________SDC3545" localSheetId="38">#REF!</definedName>
    <definedName name="___________SDC3545" localSheetId="8">#REF!</definedName>
    <definedName name="___________SDC3545" localSheetId="30">#REF!</definedName>
    <definedName name="___________SDC3545" localSheetId="46">#REF!</definedName>
    <definedName name="___________SDC3545" localSheetId="6">#REF!</definedName>
    <definedName name="___________SDC3545" localSheetId="40">#REF!</definedName>
    <definedName name="___________SDC3545" localSheetId="41">#REF!</definedName>
    <definedName name="___________SDC3545" localSheetId="45">#REF!</definedName>
    <definedName name="___________SDC3545" localSheetId="43">#REF!</definedName>
    <definedName name="___________SDC3545" localSheetId="44">#REF!</definedName>
    <definedName name="___________SDC3545" localSheetId="42">#REF!</definedName>
    <definedName name="___________SDC3545" localSheetId="16">#REF!</definedName>
    <definedName name="___________SDC3545" localSheetId="14">#REF!</definedName>
    <definedName name="___________SDC3545" localSheetId="12">#REF!</definedName>
    <definedName name="___________SDC3545" localSheetId="36">#REF!</definedName>
    <definedName name="___________SDC3545">#REF!</definedName>
    <definedName name="___________SDC70130" localSheetId="9">#REF!</definedName>
    <definedName name="___________SDC70130" localSheetId="5">#REF!</definedName>
    <definedName name="___________SDC70130" localSheetId="38">#REF!</definedName>
    <definedName name="___________SDC70130" localSheetId="8">#REF!</definedName>
    <definedName name="___________SDC70130" localSheetId="30">#REF!</definedName>
    <definedName name="___________SDC70130" localSheetId="46">#REF!</definedName>
    <definedName name="___________SDC70130" localSheetId="6">#REF!</definedName>
    <definedName name="___________SDC70130" localSheetId="40">#REF!</definedName>
    <definedName name="___________SDC70130" localSheetId="41">#REF!</definedName>
    <definedName name="___________SDC70130" localSheetId="45">#REF!</definedName>
    <definedName name="___________SDC70130" localSheetId="43">#REF!</definedName>
    <definedName name="___________SDC70130" localSheetId="44">#REF!</definedName>
    <definedName name="___________SDC70130" localSheetId="42">#REF!</definedName>
    <definedName name="___________SDC70130" localSheetId="16">#REF!</definedName>
    <definedName name="___________SDC70130" localSheetId="14">#REF!</definedName>
    <definedName name="___________SDC70130" localSheetId="12">#REF!</definedName>
    <definedName name="___________SDC70130" localSheetId="36">#REF!</definedName>
    <definedName name="___________SDC70130">#REF!</definedName>
    <definedName name="___________SN5" localSheetId="9">#REF!</definedName>
    <definedName name="___________SN5" localSheetId="5">#REF!</definedName>
    <definedName name="___________SN5" localSheetId="38">#REF!</definedName>
    <definedName name="___________SN5" localSheetId="8">#REF!</definedName>
    <definedName name="___________SN5" localSheetId="30">#REF!</definedName>
    <definedName name="___________SN5" localSheetId="46">#REF!</definedName>
    <definedName name="___________SN5" localSheetId="6">#REF!</definedName>
    <definedName name="___________SN5" localSheetId="40">#REF!</definedName>
    <definedName name="___________SN5" localSheetId="41">#REF!</definedName>
    <definedName name="___________SN5" localSheetId="45">#REF!</definedName>
    <definedName name="___________SN5" localSheetId="43">#REF!</definedName>
    <definedName name="___________SN5" localSheetId="44">#REF!</definedName>
    <definedName name="___________SN5" localSheetId="42">#REF!</definedName>
    <definedName name="___________SN5" localSheetId="16">#REF!</definedName>
    <definedName name="___________SN5" localSheetId="14">#REF!</definedName>
    <definedName name="___________SN5" localSheetId="12">#REF!</definedName>
    <definedName name="___________SN5" localSheetId="36">#REF!</definedName>
    <definedName name="___________SN5">#REF!</definedName>
    <definedName name="___________SSS12" localSheetId="9">#REF!</definedName>
    <definedName name="___________SSS12" localSheetId="5">#REF!</definedName>
    <definedName name="___________SSS12" localSheetId="38">#REF!</definedName>
    <definedName name="___________SSS12" localSheetId="8">#REF!</definedName>
    <definedName name="___________SSS12" localSheetId="30">#REF!</definedName>
    <definedName name="___________SSS12" localSheetId="46">#REF!</definedName>
    <definedName name="___________SSS12" localSheetId="6">#REF!</definedName>
    <definedName name="___________SSS12" localSheetId="40">#REF!</definedName>
    <definedName name="___________SSS12" localSheetId="41">#REF!</definedName>
    <definedName name="___________SSS12" localSheetId="45">#REF!</definedName>
    <definedName name="___________SSS12" localSheetId="43">#REF!</definedName>
    <definedName name="___________SSS12" localSheetId="44">#REF!</definedName>
    <definedName name="___________SSS12" localSheetId="42">#REF!</definedName>
    <definedName name="___________SSS12" localSheetId="16">#REF!</definedName>
    <definedName name="___________SSS12" localSheetId="14">#REF!</definedName>
    <definedName name="___________SSS12" localSheetId="12">#REF!</definedName>
    <definedName name="___________SSS12" localSheetId="36">#REF!</definedName>
    <definedName name="___________SSS12">#REF!</definedName>
    <definedName name="___________SWR7" localSheetId="9">#REF!</definedName>
    <definedName name="___________SWR7" localSheetId="5">#REF!</definedName>
    <definedName name="___________SWR7" localSheetId="38">#REF!</definedName>
    <definedName name="___________SWR7" localSheetId="8">#REF!</definedName>
    <definedName name="___________SWR7" localSheetId="30">#REF!</definedName>
    <definedName name="___________SWR7" localSheetId="46">#REF!</definedName>
    <definedName name="___________SWR7" localSheetId="6">#REF!</definedName>
    <definedName name="___________SWR7" localSheetId="40">#REF!</definedName>
    <definedName name="___________SWR7" localSheetId="41">#REF!</definedName>
    <definedName name="___________SWR7" localSheetId="45">#REF!</definedName>
    <definedName name="___________SWR7" localSheetId="43">#REF!</definedName>
    <definedName name="___________SWR7" localSheetId="44">#REF!</definedName>
    <definedName name="___________SWR7" localSheetId="42">#REF!</definedName>
    <definedName name="___________SWR7" localSheetId="16">#REF!</definedName>
    <definedName name="___________SWR7" localSheetId="14">#REF!</definedName>
    <definedName name="___________SWR7" localSheetId="12">#REF!</definedName>
    <definedName name="___________SWR7" localSheetId="36">#REF!</definedName>
    <definedName name="___________SWR7">#REF!</definedName>
    <definedName name="___________SWT60" localSheetId="9">#REF!</definedName>
    <definedName name="___________SWT60" localSheetId="5">#REF!</definedName>
    <definedName name="___________SWT60" localSheetId="38">#REF!</definedName>
    <definedName name="___________SWT60" localSheetId="8">#REF!</definedName>
    <definedName name="___________SWT60" localSheetId="30">#REF!</definedName>
    <definedName name="___________SWT60" localSheetId="46">#REF!</definedName>
    <definedName name="___________SWT60" localSheetId="6">#REF!</definedName>
    <definedName name="___________SWT60" localSheetId="40">#REF!</definedName>
    <definedName name="___________SWT60" localSheetId="41">#REF!</definedName>
    <definedName name="___________SWT60" localSheetId="45">#REF!</definedName>
    <definedName name="___________SWT60" localSheetId="43">#REF!</definedName>
    <definedName name="___________SWT60" localSheetId="44">#REF!</definedName>
    <definedName name="___________SWT60" localSheetId="42">#REF!</definedName>
    <definedName name="___________SWT60" localSheetId="16">#REF!</definedName>
    <definedName name="___________SWT60" localSheetId="14">#REF!</definedName>
    <definedName name="___________SWT60" localSheetId="12">#REF!</definedName>
    <definedName name="___________SWT60" localSheetId="36">#REF!</definedName>
    <definedName name="___________SWT60">#REF!</definedName>
    <definedName name="___________TT20021" localSheetId="9">#REF!</definedName>
    <definedName name="___________TT20021" localSheetId="5">#REF!</definedName>
    <definedName name="___________TT20021" localSheetId="38">#REF!</definedName>
    <definedName name="___________TT20021" localSheetId="8">#REF!</definedName>
    <definedName name="___________TT20021" localSheetId="30">#REF!</definedName>
    <definedName name="___________TT20021" localSheetId="46">#REF!</definedName>
    <definedName name="___________TT20021" localSheetId="6">#REF!</definedName>
    <definedName name="___________TT20021" localSheetId="40">#REF!</definedName>
    <definedName name="___________TT20021" localSheetId="41">#REF!</definedName>
    <definedName name="___________TT20021" localSheetId="45">#REF!</definedName>
    <definedName name="___________TT20021" localSheetId="43">#REF!</definedName>
    <definedName name="___________TT20021" localSheetId="44">#REF!</definedName>
    <definedName name="___________TT20021" localSheetId="42">#REF!</definedName>
    <definedName name="___________TT20021" localSheetId="16">#REF!</definedName>
    <definedName name="___________TT20021" localSheetId="14">#REF!</definedName>
    <definedName name="___________TT20021" localSheetId="12">#REF!</definedName>
    <definedName name="___________TT20021" localSheetId="36">#REF!</definedName>
    <definedName name="___________TT20021">#REF!</definedName>
    <definedName name="___________TT20022" localSheetId="9">#REF!</definedName>
    <definedName name="___________TT20022" localSheetId="5">#REF!</definedName>
    <definedName name="___________TT20022" localSheetId="38">#REF!</definedName>
    <definedName name="___________TT20022" localSheetId="8">#REF!</definedName>
    <definedName name="___________TT20022" localSheetId="30">#REF!</definedName>
    <definedName name="___________TT20022" localSheetId="46">#REF!</definedName>
    <definedName name="___________TT20022" localSheetId="6">#REF!</definedName>
    <definedName name="___________TT20022" localSheetId="40">#REF!</definedName>
    <definedName name="___________TT20022" localSheetId="41">#REF!</definedName>
    <definedName name="___________TT20022" localSheetId="45">#REF!</definedName>
    <definedName name="___________TT20022" localSheetId="43">#REF!</definedName>
    <definedName name="___________TT20022" localSheetId="44">#REF!</definedName>
    <definedName name="___________TT20022" localSheetId="42">#REF!</definedName>
    <definedName name="___________TT20022" localSheetId="16">#REF!</definedName>
    <definedName name="___________TT20022" localSheetId="14">#REF!</definedName>
    <definedName name="___________TT20022" localSheetId="12">#REF!</definedName>
    <definedName name="___________TT20022" localSheetId="36">#REF!</definedName>
    <definedName name="___________TT20022">#REF!</definedName>
    <definedName name="___________TT20023" localSheetId="9">#REF!</definedName>
    <definedName name="___________TT20023" localSheetId="5">#REF!</definedName>
    <definedName name="___________TT20023" localSheetId="38">#REF!</definedName>
    <definedName name="___________TT20023" localSheetId="8">#REF!</definedName>
    <definedName name="___________TT20023" localSheetId="30">#REF!</definedName>
    <definedName name="___________TT20023" localSheetId="46">#REF!</definedName>
    <definedName name="___________TT20023" localSheetId="6">#REF!</definedName>
    <definedName name="___________TT20023" localSheetId="40">#REF!</definedName>
    <definedName name="___________TT20023" localSheetId="41">#REF!</definedName>
    <definedName name="___________TT20023" localSheetId="45">#REF!</definedName>
    <definedName name="___________TT20023" localSheetId="43">#REF!</definedName>
    <definedName name="___________TT20023" localSheetId="44">#REF!</definedName>
    <definedName name="___________TT20023" localSheetId="42">#REF!</definedName>
    <definedName name="___________TT20023" localSheetId="16">#REF!</definedName>
    <definedName name="___________TT20023" localSheetId="14">#REF!</definedName>
    <definedName name="___________TT20023" localSheetId="12">#REF!</definedName>
    <definedName name="___________TT20023" localSheetId="36">#REF!</definedName>
    <definedName name="___________TT20023">#REF!</definedName>
    <definedName name="___________TT20031" localSheetId="9">#REF!</definedName>
    <definedName name="___________TT20031" localSheetId="5">#REF!</definedName>
    <definedName name="___________TT20031" localSheetId="38">#REF!</definedName>
    <definedName name="___________TT20031" localSheetId="8">#REF!</definedName>
    <definedName name="___________TT20031" localSheetId="30">#REF!</definedName>
    <definedName name="___________TT20031" localSheetId="46">#REF!</definedName>
    <definedName name="___________TT20031" localSheetId="6">#REF!</definedName>
    <definedName name="___________TT20031" localSheetId="40">#REF!</definedName>
    <definedName name="___________TT20031" localSheetId="41">#REF!</definedName>
    <definedName name="___________TT20031" localSheetId="45">#REF!</definedName>
    <definedName name="___________TT20031" localSheetId="43">#REF!</definedName>
    <definedName name="___________TT20031" localSheetId="44">#REF!</definedName>
    <definedName name="___________TT20031" localSheetId="42">#REF!</definedName>
    <definedName name="___________TT20031" localSheetId="16">#REF!</definedName>
    <definedName name="___________TT20031" localSheetId="14">#REF!</definedName>
    <definedName name="___________TT20031" localSheetId="12">#REF!</definedName>
    <definedName name="___________TT20031" localSheetId="36">#REF!</definedName>
    <definedName name="___________TT20031">#REF!</definedName>
    <definedName name="___________TT20032" localSheetId="9">#REF!</definedName>
    <definedName name="___________TT20032" localSheetId="5">#REF!</definedName>
    <definedName name="___________TT20032" localSheetId="38">#REF!</definedName>
    <definedName name="___________TT20032" localSheetId="8">#REF!</definedName>
    <definedName name="___________TT20032" localSheetId="30">#REF!</definedName>
    <definedName name="___________TT20032" localSheetId="46">#REF!</definedName>
    <definedName name="___________TT20032" localSheetId="6">#REF!</definedName>
    <definedName name="___________TT20032" localSheetId="40">#REF!</definedName>
    <definedName name="___________TT20032" localSheetId="41">#REF!</definedName>
    <definedName name="___________TT20032" localSheetId="45">#REF!</definedName>
    <definedName name="___________TT20032" localSheetId="43">#REF!</definedName>
    <definedName name="___________TT20032" localSheetId="44">#REF!</definedName>
    <definedName name="___________TT20032" localSheetId="42">#REF!</definedName>
    <definedName name="___________TT20032" localSheetId="16">#REF!</definedName>
    <definedName name="___________TT20032" localSheetId="14">#REF!</definedName>
    <definedName name="___________TT20032" localSheetId="12">#REF!</definedName>
    <definedName name="___________TT20032" localSheetId="36">#REF!</definedName>
    <definedName name="___________TT20032">#REF!</definedName>
    <definedName name="___________TT20033" localSheetId="9">#REF!</definedName>
    <definedName name="___________TT20033" localSheetId="5">#REF!</definedName>
    <definedName name="___________TT20033" localSheetId="38">#REF!</definedName>
    <definedName name="___________TT20033" localSheetId="8">#REF!</definedName>
    <definedName name="___________TT20033" localSheetId="30">#REF!</definedName>
    <definedName name="___________TT20033" localSheetId="46">#REF!</definedName>
    <definedName name="___________TT20033" localSheetId="6">#REF!</definedName>
    <definedName name="___________TT20033" localSheetId="40">#REF!</definedName>
    <definedName name="___________TT20033" localSheetId="41">#REF!</definedName>
    <definedName name="___________TT20033" localSheetId="45">#REF!</definedName>
    <definedName name="___________TT20033" localSheetId="43">#REF!</definedName>
    <definedName name="___________TT20033" localSheetId="44">#REF!</definedName>
    <definedName name="___________TT20033" localSheetId="42">#REF!</definedName>
    <definedName name="___________TT20033" localSheetId="16">#REF!</definedName>
    <definedName name="___________TT20033" localSheetId="14">#REF!</definedName>
    <definedName name="___________TT20033" localSheetId="12">#REF!</definedName>
    <definedName name="___________TT20033" localSheetId="36">#REF!</definedName>
    <definedName name="___________TT20033">#REF!</definedName>
    <definedName name="___________TT20041" localSheetId="9">#REF!</definedName>
    <definedName name="___________TT20041" localSheetId="5">#REF!</definedName>
    <definedName name="___________TT20041" localSheetId="38">#REF!</definedName>
    <definedName name="___________TT20041" localSheetId="8">#REF!</definedName>
    <definedName name="___________TT20041" localSheetId="30">#REF!</definedName>
    <definedName name="___________TT20041" localSheetId="46">#REF!</definedName>
    <definedName name="___________TT20041" localSheetId="6">#REF!</definedName>
    <definedName name="___________TT20041" localSheetId="40">#REF!</definedName>
    <definedName name="___________TT20041" localSheetId="41">#REF!</definedName>
    <definedName name="___________TT20041" localSheetId="45">#REF!</definedName>
    <definedName name="___________TT20041" localSheetId="43">#REF!</definedName>
    <definedName name="___________TT20041" localSheetId="44">#REF!</definedName>
    <definedName name="___________TT20041" localSheetId="42">#REF!</definedName>
    <definedName name="___________TT20041" localSheetId="16">#REF!</definedName>
    <definedName name="___________TT20041" localSheetId="14">#REF!</definedName>
    <definedName name="___________TT20041" localSheetId="12">#REF!</definedName>
    <definedName name="___________TT20041" localSheetId="36">#REF!</definedName>
    <definedName name="___________TT20041">#REF!</definedName>
    <definedName name="___________TT20042" localSheetId="9">#REF!</definedName>
    <definedName name="___________TT20042" localSheetId="5">#REF!</definedName>
    <definedName name="___________TT20042" localSheetId="38">#REF!</definedName>
    <definedName name="___________TT20042" localSheetId="8">#REF!</definedName>
    <definedName name="___________TT20042" localSheetId="30">#REF!</definedName>
    <definedName name="___________TT20042" localSheetId="46">#REF!</definedName>
    <definedName name="___________TT20042" localSheetId="6">#REF!</definedName>
    <definedName name="___________TT20042" localSheetId="40">#REF!</definedName>
    <definedName name="___________TT20042" localSheetId="41">#REF!</definedName>
    <definedName name="___________TT20042" localSheetId="45">#REF!</definedName>
    <definedName name="___________TT20042" localSheetId="43">#REF!</definedName>
    <definedName name="___________TT20042" localSheetId="44">#REF!</definedName>
    <definedName name="___________TT20042" localSheetId="42">#REF!</definedName>
    <definedName name="___________TT20042" localSheetId="16">#REF!</definedName>
    <definedName name="___________TT20042" localSheetId="14">#REF!</definedName>
    <definedName name="___________TT20042" localSheetId="12">#REF!</definedName>
    <definedName name="___________TT20042" localSheetId="36">#REF!</definedName>
    <definedName name="___________TT20042">#REF!</definedName>
    <definedName name="___________TT20043" localSheetId="9">#REF!</definedName>
    <definedName name="___________TT20043" localSheetId="5">#REF!</definedName>
    <definedName name="___________TT20043" localSheetId="38">#REF!</definedName>
    <definedName name="___________TT20043" localSheetId="8">#REF!</definedName>
    <definedName name="___________TT20043" localSheetId="30">#REF!</definedName>
    <definedName name="___________TT20043" localSheetId="46">#REF!</definedName>
    <definedName name="___________TT20043" localSheetId="6">#REF!</definedName>
    <definedName name="___________TT20043" localSheetId="40">#REF!</definedName>
    <definedName name="___________TT20043" localSheetId="41">#REF!</definedName>
    <definedName name="___________TT20043" localSheetId="45">#REF!</definedName>
    <definedName name="___________TT20043" localSheetId="43">#REF!</definedName>
    <definedName name="___________TT20043" localSheetId="44">#REF!</definedName>
    <definedName name="___________TT20043" localSheetId="42">#REF!</definedName>
    <definedName name="___________TT20043" localSheetId="16">#REF!</definedName>
    <definedName name="___________TT20043" localSheetId="14">#REF!</definedName>
    <definedName name="___________TT20043" localSheetId="12">#REF!</definedName>
    <definedName name="___________TT20043" localSheetId="36">#REF!</definedName>
    <definedName name="___________TT20043">#REF!</definedName>
    <definedName name="___________TT20051" localSheetId="9">#REF!</definedName>
    <definedName name="___________TT20051" localSheetId="5">#REF!</definedName>
    <definedName name="___________TT20051" localSheetId="38">#REF!</definedName>
    <definedName name="___________TT20051" localSheetId="8">#REF!</definedName>
    <definedName name="___________TT20051" localSheetId="30">#REF!</definedName>
    <definedName name="___________TT20051" localSheetId="46">#REF!</definedName>
    <definedName name="___________TT20051" localSheetId="6">#REF!</definedName>
    <definedName name="___________TT20051" localSheetId="40">#REF!</definedName>
    <definedName name="___________TT20051" localSheetId="41">#REF!</definedName>
    <definedName name="___________TT20051" localSheetId="45">#REF!</definedName>
    <definedName name="___________TT20051" localSheetId="43">#REF!</definedName>
    <definedName name="___________TT20051" localSheetId="44">#REF!</definedName>
    <definedName name="___________TT20051" localSheetId="42">#REF!</definedName>
    <definedName name="___________TT20051" localSheetId="16">#REF!</definedName>
    <definedName name="___________TT20051" localSheetId="14">#REF!</definedName>
    <definedName name="___________TT20051" localSheetId="12">#REF!</definedName>
    <definedName name="___________TT20051" localSheetId="36">#REF!</definedName>
    <definedName name="___________TT20051">#REF!</definedName>
    <definedName name="___________TT20052" localSheetId="9">#REF!</definedName>
    <definedName name="___________TT20052" localSheetId="5">#REF!</definedName>
    <definedName name="___________TT20052" localSheetId="38">#REF!</definedName>
    <definedName name="___________TT20052" localSheetId="8">#REF!</definedName>
    <definedName name="___________TT20052" localSheetId="30">#REF!</definedName>
    <definedName name="___________TT20052" localSheetId="46">#REF!</definedName>
    <definedName name="___________TT20052" localSheetId="6">#REF!</definedName>
    <definedName name="___________TT20052" localSheetId="40">#REF!</definedName>
    <definedName name="___________TT20052" localSheetId="41">#REF!</definedName>
    <definedName name="___________TT20052" localSheetId="45">#REF!</definedName>
    <definedName name="___________TT20052" localSheetId="43">#REF!</definedName>
    <definedName name="___________TT20052" localSheetId="44">#REF!</definedName>
    <definedName name="___________TT20052" localSheetId="42">#REF!</definedName>
    <definedName name="___________TT20052" localSheetId="16">#REF!</definedName>
    <definedName name="___________TT20052" localSheetId="14">#REF!</definedName>
    <definedName name="___________TT20052" localSheetId="12">#REF!</definedName>
    <definedName name="___________TT20052" localSheetId="36">#REF!</definedName>
    <definedName name="___________TT20052">#REF!</definedName>
    <definedName name="___________TT20053" localSheetId="9">#REF!</definedName>
    <definedName name="___________TT20053" localSheetId="5">#REF!</definedName>
    <definedName name="___________TT20053" localSheetId="38">#REF!</definedName>
    <definedName name="___________TT20053" localSheetId="8">#REF!</definedName>
    <definedName name="___________TT20053" localSheetId="30">#REF!</definedName>
    <definedName name="___________TT20053" localSheetId="46">#REF!</definedName>
    <definedName name="___________TT20053" localSheetId="6">#REF!</definedName>
    <definedName name="___________TT20053" localSheetId="40">#REF!</definedName>
    <definedName name="___________TT20053" localSheetId="41">#REF!</definedName>
    <definedName name="___________TT20053" localSheetId="45">#REF!</definedName>
    <definedName name="___________TT20053" localSheetId="43">#REF!</definedName>
    <definedName name="___________TT20053" localSheetId="44">#REF!</definedName>
    <definedName name="___________TT20053" localSheetId="42">#REF!</definedName>
    <definedName name="___________TT20053" localSheetId="16">#REF!</definedName>
    <definedName name="___________TT20053" localSheetId="14">#REF!</definedName>
    <definedName name="___________TT20053" localSheetId="12">#REF!</definedName>
    <definedName name="___________TT20053" localSheetId="36">#REF!</definedName>
    <definedName name="___________TT20053">#REF!</definedName>
    <definedName name="___________TT20061" localSheetId="9">#REF!</definedName>
    <definedName name="___________TT20061" localSheetId="5">#REF!</definedName>
    <definedName name="___________TT20061" localSheetId="38">#REF!</definedName>
    <definedName name="___________TT20061" localSheetId="8">#REF!</definedName>
    <definedName name="___________TT20061" localSheetId="30">#REF!</definedName>
    <definedName name="___________TT20061" localSheetId="46">#REF!</definedName>
    <definedName name="___________TT20061" localSheetId="6">#REF!</definedName>
    <definedName name="___________TT20061" localSheetId="40">#REF!</definedName>
    <definedName name="___________TT20061" localSheetId="41">#REF!</definedName>
    <definedName name="___________TT20061" localSheetId="45">#REF!</definedName>
    <definedName name="___________TT20061" localSheetId="43">#REF!</definedName>
    <definedName name="___________TT20061" localSheetId="44">#REF!</definedName>
    <definedName name="___________TT20061" localSheetId="42">#REF!</definedName>
    <definedName name="___________TT20061" localSheetId="16">#REF!</definedName>
    <definedName name="___________TT20061" localSheetId="14">#REF!</definedName>
    <definedName name="___________TT20061" localSheetId="12">#REF!</definedName>
    <definedName name="___________TT20061" localSheetId="36">#REF!</definedName>
    <definedName name="___________TT20061">#REF!</definedName>
    <definedName name="___________TT20062" localSheetId="9">#REF!</definedName>
    <definedName name="___________TT20062" localSheetId="5">#REF!</definedName>
    <definedName name="___________TT20062" localSheetId="38">#REF!</definedName>
    <definedName name="___________TT20062" localSheetId="8">#REF!</definedName>
    <definedName name="___________TT20062" localSheetId="30">#REF!</definedName>
    <definedName name="___________TT20062" localSheetId="46">#REF!</definedName>
    <definedName name="___________TT20062" localSheetId="6">#REF!</definedName>
    <definedName name="___________TT20062" localSheetId="40">#REF!</definedName>
    <definedName name="___________TT20062" localSheetId="41">#REF!</definedName>
    <definedName name="___________TT20062" localSheetId="45">#REF!</definedName>
    <definedName name="___________TT20062" localSheetId="43">#REF!</definedName>
    <definedName name="___________TT20062" localSheetId="44">#REF!</definedName>
    <definedName name="___________TT20062" localSheetId="42">#REF!</definedName>
    <definedName name="___________TT20062" localSheetId="16">#REF!</definedName>
    <definedName name="___________TT20062" localSheetId="14">#REF!</definedName>
    <definedName name="___________TT20062" localSheetId="12">#REF!</definedName>
    <definedName name="___________TT20062" localSheetId="36">#REF!</definedName>
    <definedName name="___________TT20062">#REF!</definedName>
    <definedName name="___________TT20063" localSheetId="9">#REF!</definedName>
    <definedName name="___________TT20063" localSheetId="5">#REF!</definedName>
    <definedName name="___________TT20063" localSheetId="38">#REF!</definedName>
    <definedName name="___________TT20063" localSheetId="8">#REF!</definedName>
    <definedName name="___________TT20063" localSheetId="30">#REF!</definedName>
    <definedName name="___________TT20063" localSheetId="46">#REF!</definedName>
    <definedName name="___________TT20063" localSheetId="6">#REF!</definedName>
    <definedName name="___________TT20063" localSheetId="40">#REF!</definedName>
    <definedName name="___________TT20063" localSheetId="41">#REF!</definedName>
    <definedName name="___________TT20063" localSheetId="45">#REF!</definedName>
    <definedName name="___________TT20063" localSheetId="43">#REF!</definedName>
    <definedName name="___________TT20063" localSheetId="44">#REF!</definedName>
    <definedName name="___________TT20063" localSheetId="42">#REF!</definedName>
    <definedName name="___________TT20063" localSheetId="16">#REF!</definedName>
    <definedName name="___________TT20063" localSheetId="14">#REF!</definedName>
    <definedName name="___________TT20063" localSheetId="12">#REF!</definedName>
    <definedName name="___________TT20063" localSheetId="36">#REF!</definedName>
    <definedName name="___________TT20063">#REF!</definedName>
    <definedName name="___________tt20071" localSheetId="9">#REF!</definedName>
    <definedName name="___________tt20071" localSheetId="5">#REF!</definedName>
    <definedName name="___________tt20071" localSheetId="38">#REF!</definedName>
    <definedName name="___________tt20071" localSheetId="8">#REF!</definedName>
    <definedName name="___________tt20071" localSheetId="30">#REF!</definedName>
    <definedName name="___________tt20071" localSheetId="46">#REF!</definedName>
    <definedName name="___________tt20071" localSheetId="6">#REF!</definedName>
    <definedName name="___________tt20071" localSheetId="40">#REF!</definedName>
    <definedName name="___________tt20071" localSheetId="41">#REF!</definedName>
    <definedName name="___________tt20071" localSheetId="45">#REF!</definedName>
    <definedName name="___________tt20071" localSheetId="43">#REF!</definedName>
    <definedName name="___________tt20071" localSheetId="44">#REF!</definedName>
    <definedName name="___________tt20071" localSheetId="42">#REF!</definedName>
    <definedName name="___________tt20071" localSheetId="16">#REF!</definedName>
    <definedName name="___________tt20071" localSheetId="14">#REF!</definedName>
    <definedName name="___________tt20071" localSheetId="12">#REF!</definedName>
    <definedName name="___________tt20071" localSheetId="36">#REF!</definedName>
    <definedName name="___________tt20071">#REF!</definedName>
    <definedName name="___________tt20072" localSheetId="9">#REF!</definedName>
    <definedName name="___________tt20072" localSheetId="5">#REF!</definedName>
    <definedName name="___________tt20072" localSheetId="38">#REF!</definedName>
    <definedName name="___________tt20072" localSheetId="8">#REF!</definedName>
    <definedName name="___________tt20072" localSheetId="30">#REF!</definedName>
    <definedName name="___________tt20072" localSheetId="46">#REF!</definedName>
    <definedName name="___________tt20072" localSheetId="6">#REF!</definedName>
    <definedName name="___________tt20072" localSheetId="40">#REF!</definedName>
    <definedName name="___________tt20072" localSheetId="41">#REF!</definedName>
    <definedName name="___________tt20072" localSheetId="45">#REF!</definedName>
    <definedName name="___________tt20072" localSheetId="43">#REF!</definedName>
    <definedName name="___________tt20072" localSheetId="44">#REF!</definedName>
    <definedName name="___________tt20072" localSheetId="42">#REF!</definedName>
    <definedName name="___________tt20072" localSheetId="16">#REF!</definedName>
    <definedName name="___________tt20072" localSheetId="14">#REF!</definedName>
    <definedName name="___________tt20072" localSheetId="12">#REF!</definedName>
    <definedName name="___________tt20072" localSheetId="36">#REF!</definedName>
    <definedName name="___________tt20072">#REF!</definedName>
    <definedName name="___________tt20073" localSheetId="9">#REF!</definedName>
    <definedName name="___________tt20073" localSheetId="5">#REF!</definedName>
    <definedName name="___________tt20073" localSheetId="38">#REF!</definedName>
    <definedName name="___________tt20073" localSheetId="8">#REF!</definedName>
    <definedName name="___________tt20073" localSheetId="30">#REF!</definedName>
    <definedName name="___________tt20073" localSheetId="46">#REF!</definedName>
    <definedName name="___________tt20073" localSheetId="6">#REF!</definedName>
    <definedName name="___________tt20073" localSheetId="40">#REF!</definedName>
    <definedName name="___________tt20073" localSheetId="41">#REF!</definedName>
    <definedName name="___________tt20073" localSheetId="45">#REF!</definedName>
    <definedName name="___________tt20073" localSheetId="43">#REF!</definedName>
    <definedName name="___________tt20073" localSheetId="44">#REF!</definedName>
    <definedName name="___________tt20073" localSheetId="42">#REF!</definedName>
    <definedName name="___________tt20073" localSheetId="16">#REF!</definedName>
    <definedName name="___________tt20073" localSheetId="14">#REF!</definedName>
    <definedName name="___________tt20073" localSheetId="12">#REF!</definedName>
    <definedName name="___________tt20073" localSheetId="36">#REF!</definedName>
    <definedName name="___________tt20073">#REF!</definedName>
    <definedName name="___________tt20081" localSheetId="9">#REF!</definedName>
    <definedName name="___________tt20081" localSheetId="5">#REF!</definedName>
    <definedName name="___________tt20081" localSheetId="38">#REF!</definedName>
    <definedName name="___________tt20081" localSheetId="8">#REF!</definedName>
    <definedName name="___________tt20081" localSheetId="30">#REF!</definedName>
    <definedName name="___________tt20081" localSheetId="46">#REF!</definedName>
    <definedName name="___________tt20081" localSheetId="6">#REF!</definedName>
    <definedName name="___________tt20081" localSheetId="40">#REF!</definedName>
    <definedName name="___________tt20081" localSheetId="41">#REF!</definedName>
    <definedName name="___________tt20081" localSheetId="45">#REF!</definedName>
    <definedName name="___________tt20081" localSheetId="43">#REF!</definedName>
    <definedName name="___________tt20081" localSheetId="44">#REF!</definedName>
    <definedName name="___________tt20081" localSheetId="42">#REF!</definedName>
    <definedName name="___________tt20081" localSheetId="16">#REF!</definedName>
    <definedName name="___________tt20081" localSheetId="14">#REF!</definedName>
    <definedName name="___________tt20081" localSheetId="12">#REF!</definedName>
    <definedName name="___________tt20081" localSheetId="36">#REF!</definedName>
    <definedName name="___________tt20081">#REF!</definedName>
    <definedName name="___________tt20082" localSheetId="9">#REF!</definedName>
    <definedName name="___________tt20082" localSheetId="5">#REF!</definedName>
    <definedName name="___________tt20082" localSheetId="38">#REF!</definedName>
    <definedName name="___________tt20082" localSheetId="8">#REF!</definedName>
    <definedName name="___________tt20082" localSheetId="30">#REF!</definedName>
    <definedName name="___________tt20082" localSheetId="46">#REF!</definedName>
    <definedName name="___________tt20082" localSheetId="6">#REF!</definedName>
    <definedName name="___________tt20082" localSheetId="40">#REF!</definedName>
    <definedName name="___________tt20082" localSheetId="41">#REF!</definedName>
    <definedName name="___________tt20082" localSheetId="45">#REF!</definedName>
    <definedName name="___________tt20082" localSheetId="43">#REF!</definedName>
    <definedName name="___________tt20082" localSheetId="44">#REF!</definedName>
    <definedName name="___________tt20082" localSheetId="42">#REF!</definedName>
    <definedName name="___________tt20082" localSheetId="16">#REF!</definedName>
    <definedName name="___________tt20082" localSheetId="14">#REF!</definedName>
    <definedName name="___________tt20082" localSheetId="12">#REF!</definedName>
    <definedName name="___________tt20082" localSheetId="36">#REF!</definedName>
    <definedName name="___________tt20082">#REF!</definedName>
    <definedName name="___________tt20083" localSheetId="9">#REF!</definedName>
    <definedName name="___________tt20083" localSheetId="5">#REF!</definedName>
    <definedName name="___________tt20083" localSheetId="38">#REF!</definedName>
    <definedName name="___________tt20083" localSheetId="8">#REF!</definedName>
    <definedName name="___________tt20083" localSheetId="30">#REF!</definedName>
    <definedName name="___________tt20083" localSheetId="46">#REF!</definedName>
    <definedName name="___________tt20083" localSheetId="6">#REF!</definedName>
    <definedName name="___________tt20083" localSheetId="40">#REF!</definedName>
    <definedName name="___________tt20083" localSheetId="41">#REF!</definedName>
    <definedName name="___________tt20083" localSheetId="45">#REF!</definedName>
    <definedName name="___________tt20083" localSheetId="43">#REF!</definedName>
    <definedName name="___________tt20083" localSheetId="44">#REF!</definedName>
    <definedName name="___________tt20083" localSheetId="42">#REF!</definedName>
    <definedName name="___________tt20083" localSheetId="16">#REF!</definedName>
    <definedName name="___________tt20083" localSheetId="14">#REF!</definedName>
    <definedName name="___________tt20083" localSheetId="12">#REF!</definedName>
    <definedName name="___________tt20083" localSheetId="36">#REF!</definedName>
    <definedName name="___________tt20083">#REF!</definedName>
    <definedName name="___________UBK2" localSheetId="9">#REF!</definedName>
    <definedName name="___________UBK2" localSheetId="5">#REF!</definedName>
    <definedName name="___________UBK2" localSheetId="38">#REF!</definedName>
    <definedName name="___________UBK2" localSheetId="8">#REF!</definedName>
    <definedName name="___________UBK2" localSheetId="30">#REF!</definedName>
    <definedName name="___________UBK2" localSheetId="46">#REF!</definedName>
    <definedName name="___________UBK2" localSheetId="6">#REF!</definedName>
    <definedName name="___________UBK2" localSheetId="40">#REF!</definedName>
    <definedName name="___________UBK2" localSheetId="41">#REF!</definedName>
    <definedName name="___________UBK2" localSheetId="45">#REF!</definedName>
    <definedName name="___________UBK2" localSheetId="43">#REF!</definedName>
    <definedName name="___________UBK2" localSheetId="44">#REF!</definedName>
    <definedName name="___________UBK2" localSheetId="42">#REF!</definedName>
    <definedName name="___________UBK2" localSheetId="16">#REF!</definedName>
    <definedName name="___________UBK2" localSheetId="14">#REF!</definedName>
    <definedName name="___________UBK2" localSheetId="12">#REF!</definedName>
    <definedName name="___________UBK2" localSheetId="36">#REF!</definedName>
    <definedName name="___________UBK2">#REF!</definedName>
    <definedName name="___________UBK3" localSheetId="9">#REF!</definedName>
    <definedName name="___________UBK3" localSheetId="5">#REF!</definedName>
    <definedName name="___________UBK3" localSheetId="38">#REF!</definedName>
    <definedName name="___________UBK3" localSheetId="8">#REF!</definedName>
    <definedName name="___________UBK3" localSheetId="30">#REF!</definedName>
    <definedName name="___________UBK3" localSheetId="46">#REF!</definedName>
    <definedName name="___________UBK3" localSheetId="6">#REF!</definedName>
    <definedName name="___________UBK3" localSheetId="40">#REF!</definedName>
    <definedName name="___________UBK3" localSheetId="41">#REF!</definedName>
    <definedName name="___________UBK3" localSheetId="45">#REF!</definedName>
    <definedName name="___________UBK3" localSheetId="43">#REF!</definedName>
    <definedName name="___________UBK3" localSheetId="44">#REF!</definedName>
    <definedName name="___________UBK3" localSheetId="42">#REF!</definedName>
    <definedName name="___________UBK3" localSheetId="16">#REF!</definedName>
    <definedName name="___________UBK3" localSheetId="14">#REF!</definedName>
    <definedName name="___________UBK3" localSheetId="12">#REF!</definedName>
    <definedName name="___________UBK3" localSheetId="36">#REF!</definedName>
    <definedName name="___________UBK3">#REF!</definedName>
    <definedName name="___________vol1" localSheetId="9">#REF!</definedName>
    <definedName name="___________vol1" localSheetId="38">#REF!</definedName>
    <definedName name="___________vol1" localSheetId="8">#REF!</definedName>
    <definedName name="___________vol1" localSheetId="30">#REF!</definedName>
    <definedName name="___________vol1" localSheetId="46">#REF!</definedName>
    <definedName name="___________vol1" localSheetId="40">#REF!</definedName>
    <definedName name="___________vol1" localSheetId="41">#REF!</definedName>
    <definedName name="___________vol1" localSheetId="45">#REF!</definedName>
    <definedName name="___________vol1" localSheetId="43">#REF!</definedName>
    <definedName name="___________vol1" localSheetId="44">#REF!</definedName>
    <definedName name="___________vol1" localSheetId="42">#REF!</definedName>
    <definedName name="___________vol1" localSheetId="16">#REF!</definedName>
    <definedName name="___________vol1" localSheetId="36">#REF!</definedName>
    <definedName name="___________vol1">#REF!</definedName>
    <definedName name="___________vol10" localSheetId="9">#REF!</definedName>
    <definedName name="___________vol10" localSheetId="38">#REF!</definedName>
    <definedName name="___________vol10" localSheetId="8">#REF!</definedName>
    <definedName name="___________vol10" localSheetId="30">#REF!</definedName>
    <definedName name="___________vol10" localSheetId="46">#REF!</definedName>
    <definedName name="___________vol10" localSheetId="40">#REF!</definedName>
    <definedName name="___________vol10" localSheetId="41">#REF!</definedName>
    <definedName name="___________vol10" localSheetId="45">#REF!</definedName>
    <definedName name="___________vol10" localSheetId="43">#REF!</definedName>
    <definedName name="___________vol10" localSheetId="44">#REF!</definedName>
    <definedName name="___________vol10" localSheetId="42">#REF!</definedName>
    <definedName name="___________vol10" localSheetId="16">#REF!</definedName>
    <definedName name="___________vol10" localSheetId="36">#REF!</definedName>
    <definedName name="___________vol10">#REF!</definedName>
    <definedName name="___________vol11" localSheetId="9">#REF!</definedName>
    <definedName name="___________vol11" localSheetId="38">#REF!</definedName>
    <definedName name="___________vol11" localSheetId="8">#REF!</definedName>
    <definedName name="___________vol11" localSheetId="30">#REF!</definedName>
    <definedName name="___________vol11" localSheetId="46">#REF!</definedName>
    <definedName name="___________vol11" localSheetId="40">#REF!</definedName>
    <definedName name="___________vol11" localSheetId="41">#REF!</definedName>
    <definedName name="___________vol11" localSheetId="45">#REF!</definedName>
    <definedName name="___________vol11" localSheetId="43">#REF!</definedName>
    <definedName name="___________vol11" localSheetId="44">#REF!</definedName>
    <definedName name="___________vol11" localSheetId="42">#REF!</definedName>
    <definedName name="___________vol11" localSheetId="16">#REF!</definedName>
    <definedName name="___________vol11" localSheetId="36">#REF!</definedName>
    <definedName name="___________vol11">#REF!</definedName>
    <definedName name="___________vol12" localSheetId="9">#REF!</definedName>
    <definedName name="___________vol12" localSheetId="38">#REF!</definedName>
    <definedName name="___________vol12" localSheetId="8">#REF!</definedName>
    <definedName name="___________vol12" localSheetId="30">#REF!</definedName>
    <definedName name="___________vol12" localSheetId="46">#REF!</definedName>
    <definedName name="___________vol12" localSheetId="40">#REF!</definedName>
    <definedName name="___________vol12" localSheetId="41">#REF!</definedName>
    <definedName name="___________vol12" localSheetId="45">#REF!</definedName>
    <definedName name="___________vol12" localSheetId="43">#REF!</definedName>
    <definedName name="___________vol12" localSheetId="44">#REF!</definedName>
    <definedName name="___________vol12" localSheetId="42">#REF!</definedName>
    <definedName name="___________vol12" localSheetId="16">#REF!</definedName>
    <definedName name="___________vol12" localSheetId="36">#REF!</definedName>
    <definedName name="___________vol12">#REF!</definedName>
    <definedName name="___________vol13" localSheetId="9">#REF!</definedName>
    <definedName name="___________vol13" localSheetId="38">#REF!</definedName>
    <definedName name="___________vol13" localSheetId="8">#REF!</definedName>
    <definedName name="___________vol13" localSheetId="30">#REF!</definedName>
    <definedName name="___________vol13" localSheetId="46">#REF!</definedName>
    <definedName name="___________vol13" localSheetId="40">#REF!</definedName>
    <definedName name="___________vol13" localSheetId="41">#REF!</definedName>
    <definedName name="___________vol13" localSheetId="45">#REF!</definedName>
    <definedName name="___________vol13" localSheetId="43">#REF!</definedName>
    <definedName name="___________vol13" localSheetId="44">#REF!</definedName>
    <definedName name="___________vol13" localSheetId="42">#REF!</definedName>
    <definedName name="___________vol13" localSheetId="16">#REF!</definedName>
    <definedName name="___________vol13" localSheetId="36">#REF!</definedName>
    <definedName name="___________vol13">#REF!</definedName>
    <definedName name="___________vol14" localSheetId="9">#REF!</definedName>
    <definedName name="___________vol14" localSheetId="38">#REF!</definedName>
    <definedName name="___________vol14" localSheetId="8">#REF!</definedName>
    <definedName name="___________vol14" localSheetId="30">#REF!</definedName>
    <definedName name="___________vol14" localSheetId="46">#REF!</definedName>
    <definedName name="___________vol14" localSheetId="40">#REF!</definedName>
    <definedName name="___________vol14" localSheetId="41">#REF!</definedName>
    <definedName name="___________vol14" localSheetId="45">#REF!</definedName>
    <definedName name="___________vol14" localSheetId="43">#REF!</definedName>
    <definedName name="___________vol14" localSheetId="44">#REF!</definedName>
    <definedName name="___________vol14" localSheetId="42">#REF!</definedName>
    <definedName name="___________vol14" localSheetId="16">#REF!</definedName>
    <definedName name="___________vol14" localSheetId="36">#REF!</definedName>
    <definedName name="___________vol14">#REF!</definedName>
    <definedName name="___________vol15" localSheetId="9">#REF!</definedName>
    <definedName name="___________vol15" localSheetId="38">#REF!</definedName>
    <definedName name="___________vol15" localSheetId="8">#REF!</definedName>
    <definedName name="___________vol15" localSheetId="30">#REF!</definedName>
    <definedName name="___________vol15" localSheetId="46">#REF!</definedName>
    <definedName name="___________vol15" localSheetId="40">#REF!</definedName>
    <definedName name="___________vol15" localSheetId="41">#REF!</definedName>
    <definedName name="___________vol15" localSheetId="45">#REF!</definedName>
    <definedName name="___________vol15" localSheetId="43">#REF!</definedName>
    <definedName name="___________vol15" localSheetId="44">#REF!</definedName>
    <definedName name="___________vol15" localSheetId="42">#REF!</definedName>
    <definedName name="___________vol15" localSheetId="16">#REF!</definedName>
    <definedName name="___________vol15" localSheetId="36">#REF!</definedName>
    <definedName name="___________vol15">#REF!</definedName>
    <definedName name="___________vol16" localSheetId="9">#REF!</definedName>
    <definedName name="___________vol16" localSheetId="38">#REF!</definedName>
    <definedName name="___________vol16" localSheetId="8">#REF!</definedName>
    <definedName name="___________vol16" localSheetId="30">#REF!</definedName>
    <definedName name="___________vol16" localSheetId="46">#REF!</definedName>
    <definedName name="___________vol16" localSheetId="40">#REF!</definedName>
    <definedName name="___________vol16" localSheetId="41">#REF!</definedName>
    <definedName name="___________vol16" localSheetId="45">#REF!</definedName>
    <definedName name="___________vol16" localSheetId="43">#REF!</definedName>
    <definedName name="___________vol16" localSheetId="44">#REF!</definedName>
    <definedName name="___________vol16" localSheetId="42">#REF!</definedName>
    <definedName name="___________vol16" localSheetId="16">#REF!</definedName>
    <definedName name="___________vol16" localSheetId="36">#REF!</definedName>
    <definedName name="___________vol16">#REF!</definedName>
    <definedName name="___________vol2" localSheetId="9">#REF!</definedName>
    <definedName name="___________vol2" localSheetId="38">#REF!</definedName>
    <definedName name="___________vol2" localSheetId="8">#REF!</definedName>
    <definedName name="___________vol2" localSheetId="30">#REF!</definedName>
    <definedName name="___________vol2" localSheetId="46">#REF!</definedName>
    <definedName name="___________vol2" localSheetId="40">#REF!</definedName>
    <definedName name="___________vol2" localSheetId="41">#REF!</definedName>
    <definedName name="___________vol2" localSheetId="45">#REF!</definedName>
    <definedName name="___________vol2" localSheetId="43">#REF!</definedName>
    <definedName name="___________vol2" localSheetId="44">#REF!</definedName>
    <definedName name="___________vol2" localSheetId="42">#REF!</definedName>
    <definedName name="___________vol2" localSheetId="16">#REF!</definedName>
    <definedName name="___________vol2" localSheetId="36">#REF!</definedName>
    <definedName name="___________vol2">#REF!</definedName>
    <definedName name="___________vol3" localSheetId="9">#REF!</definedName>
    <definedName name="___________vol3" localSheetId="38">#REF!</definedName>
    <definedName name="___________vol3" localSheetId="8">#REF!</definedName>
    <definedName name="___________vol3" localSheetId="30">#REF!</definedName>
    <definedName name="___________vol3" localSheetId="46">#REF!</definedName>
    <definedName name="___________vol3" localSheetId="40">#REF!</definedName>
    <definedName name="___________vol3" localSheetId="41">#REF!</definedName>
    <definedName name="___________vol3" localSheetId="45">#REF!</definedName>
    <definedName name="___________vol3" localSheetId="43">#REF!</definedName>
    <definedName name="___________vol3" localSheetId="44">#REF!</definedName>
    <definedName name="___________vol3" localSheetId="42">#REF!</definedName>
    <definedName name="___________vol3" localSheetId="16">#REF!</definedName>
    <definedName name="___________vol3" localSheetId="36">#REF!</definedName>
    <definedName name="___________vol3">#REF!</definedName>
    <definedName name="___________vol4" localSheetId="9">#REF!</definedName>
    <definedName name="___________vol4" localSheetId="38">#REF!</definedName>
    <definedName name="___________vol4" localSheetId="8">#REF!</definedName>
    <definedName name="___________vol4" localSheetId="30">#REF!</definedName>
    <definedName name="___________vol4" localSheetId="46">#REF!</definedName>
    <definedName name="___________vol4" localSheetId="40">#REF!</definedName>
    <definedName name="___________vol4" localSheetId="41">#REF!</definedName>
    <definedName name="___________vol4" localSheetId="45">#REF!</definedName>
    <definedName name="___________vol4" localSheetId="43">#REF!</definedName>
    <definedName name="___________vol4" localSheetId="44">#REF!</definedName>
    <definedName name="___________vol4" localSheetId="42">#REF!</definedName>
    <definedName name="___________vol4" localSheetId="16">#REF!</definedName>
    <definedName name="___________vol4" localSheetId="36">#REF!</definedName>
    <definedName name="___________vol4">#REF!</definedName>
    <definedName name="___________vol5" localSheetId="9">#REF!</definedName>
    <definedName name="___________vol5" localSheetId="38">#REF!</definedName>
    <definedName name="___________vol5" localSheetId="8">#REF!</definedName>
    <definedName name="___________vol5" localSheetId="30">#REF!</definedName>
    <definedName name="___________vol5" localSheetId="46">#REF!</definedName>
    <definedName name="___________vol5" localSheetId="40">#REF!</definedName>
    <definedName name="___________vol5" localSheetId="41">#REF!</definedName>
    <definedName name="___________vol5" localSheetId="45">#REF!</definedName>
    <definedName name="___________vol5" localSheetId="43">#REF!</definedName>
    <definedName name="___________vol5" localSheetId="44">#REF!</definedName>
    <definedName name="___________vol5" localSheetId="42">#REF!</definedName>
    <definedName name="___________vol5" localSheetId="16">#REF!</definedName>
    <definedName name="___________vol5" localSheetId="36">#REF!</definedName>
    <definedName name="___________vol5">#REF!</definedName>
    <definedName name="___________vol6" localSheetId="9">#REF!</definedName>
    <definedName name="___________vol6" localSheetId="38">#REF!</definedName>
    <definedName name="___________vol6" localSheetId="8">#REF!</definedName>
    <definedName name="___________vol6" localSheetId="30">#REF!</definedName>
    <definedName name="___________vol6" localSheetId="46">#REF!</definedName>
    <definedName name="___________vol6" localSheetId="40">#REF!</definedName>
    <definedName name="___________vol6" localSheetId="41">#REF!</definedName>
    <definedName name="___________vol6" localSheetId="45">#REF!</definedName>
    <definedName name="___________vol6" localSheetId="43">#REF!</definedName>
    <definedName name="___________vol6" localSheetId="44">#REF!</definedName>
    <definedName name="___________vol6" localSheetId="42">#REF!</definedName>
    <definedName name="___________vol6" localSheetId="16">#REF!</definedName>
    <definedName name="___________vol6" localSheetId="36">#REF!</definedName>
    <definedName name="___________vol6">#REF!</definedName>
    <definedName name="___________vol7" localSheetId="9">#REF!</definedName>
    <definedName name="___________vol7" localSheetId="38">#REF!</definedName>
    <definedName name="___________vol7" localSheetId="8">#REF!</definedName>
    <definedName name="___________vol7" localSheetId="30">#REF!</definedName>
    <definedName name="___________vol7" localSheetId="46">#REF!</definedName>
    <definedName name="___________vol7" localSheetId="40">#REF!</definedName>
    <definedName name="___________vol7" localSheetId="41">#REF!</definedName>
    <definedName name="___________vol7" localSheetId="45">#REF!</definedName>
    <definedName name="___________vol7" localSheetId="43">#REF!</definedName>
    <definedName name="___________vol7" localSheetId="44">#REF!</definedName>
    <definedName name="___________vol7" localSheetId="42">#REF!</definedName>
    <definedName name="___________vol7" localSheetId="16">#REF!</definedName>
    <definedName name="___________vol7" localSheetId="36">#REF!</definedName>
    <definedName name="___________vol7">#REF!</definedName>
    <definedName name="___________vol8" localSheetId="9">#REF!</definedName>
    <definedName name="___________vol8" localSheetId="38">#REF!</definedName>
    <definedName name="___________vol8" localSheetId="8">#REF!</definedName>
    <definedName name="___________vol8" localSheetId="30">#REF!</definedName>
    <definedName name="___________vol8" localSheetId="46">#REF!</definedName>
    <definedName name="___________vol8" localSheetId="40">#REF!</definedName>
    <definedName name="___________vol8" localSheetId="41">#REF!</definedName>
    <definedName name="___________vol8" localSheetId="45">#REF!</definedName>
    <definedName name="___________vol8" localSheetId="43">#REF!</definedName>
    <definedName name="___________vol8" localSheetId="44">#REF!</definedName>
    <definedName name="___________vol8" localSheetId="42">#REF!</definedName>
    <definedName name="___________vol8" localSheetId="16">#REF!</definedName>
    <definedName name="___________vol8" localSheetId="36">#REF!</definedName>
    <definedName name="___________vol8">#REF!</definedName>
    <definedName name="___________vol9" localSheetId="9">#REF!</definedName>
    <definedName name="___________vol9" localSheetId="38">#REF!</definedName>
    <definedName name="___________vol9" localSheetId="8">#REF!</definedName>
    <definedName name="___________vol9" localSheetId="30">#REF!</definedName>
    <definedName name="___________vol9" localSheetId="46">#REF!</definedName>
    <definedName name="___________vol9" localSheetId="40">#REF!</definedName>
    <definedName name="___________vol9" localSheetId="41">#REF!</definedName>
    <definedName name="___________vol9" localSheetId="45">#REF!</definedName>
    <definedName name="___________vol9" localSheetId="43">#REF!</definedName>
    <definedName name="___________vol9" localSheetId="44">#REF!</definedName>
    <definedName name="___________vol9" localSheetId="42">#REF!</definedName>
    <definedName name="___________vol9" localSheetId="16">#REF!</definedName>
    <definedName name="___________vol9" localSheetId="36">#REF!</definedName>
    <definedName name="___________vol9">#REF!</definedName>
    <definedName name="___________WM5" localSheetId="9">#REF!</definedName>
    <definedName name="___________WM5" localSheetId="5">#REF!</definedName>
    <definedName name="___________WM5" localSheetId="38">#REF!</definedName>
    <definedName name="___________WM5" localSheetId="8">#REF!</definedName>
    <definedName name="___________WM5" localSheetId="30">#REF!</definedName>
    <definedName name="___________WM5" localSheetId="46">#REF!</definedName>
    <definedName name="___________WM5" localSheetId="6">#REF!</definedName>
    <definedName name="___________WM5" localSheetId="40">#REF!</definedName>
    <definedName name="___________WM5" localSheetId="41">#REF!</definedName>
    <definedName name="___________WM5" localSheetId="45">#REF!</definedName>
    <definedName name="___________WM5" localSheetId="43">#REF!</definedName>
    <definedName name="___________WM5" localSheetId="44">#REF!</definedName>
    <definedName name="___________WM5" localSheetId="42">#REF!</definedName>
    <definedName name="___________WM5" localSheetId="16">#REF!</definedName>
    <definedName name="___________WM5" localSheetId="14">#REF!</definedName>
    <definedName name="___________WM5" localSheetId="12">#REF!</definedName>
    <definedName name="___________WM5" localSheetId="36">#REF!</definedName>
    <definedName name="___________WM5">#REF!</definedName>
    <definedName name="___________WM6" localSheetId="9">#REF!</definedName>
    <definedName name="___________WM6" localSheetId="5">#REF!</definedName>
    <definedName name="___________WM6" localSheetId="38">#REF!</definedName>
    <definedName name="___________WM6" localSheetId="8">#REF!</definedName>
    <definedName name="___________WM6" localSheetId="30">#REF!</definedName>
    <definedName name="___________WM6" localSheetId="46">#REF!</definedName>
    <definedName name="___________WM6" localSheetId="6">#REF!</definedName>
    <definedName name="___________WM6" localSheetId="40">#REF!</definedName>
    <definedName name="___________WM6" localSheetId="41">#REF!</definedName>
    <definedName name="___________WM6" localSheetId="45">#REF!</definedName>
    <definedName name="___________WM6" localSheetId="43">#REF!</definedName>
    <definedName name="___________WM6" localSheetId="44">#REF!</definedName>
    <definedName name="___________WM6" localSheetId="42">#REF!</definedName>
    <definedName name="___________WM6" localSheetId="16">#REF!</definedName>
    <definedName name="___________WM6" localSheetId="14">#REF!</definedName>
    <definedName name="___________WM6" localSheetId="12">#REF!</definedName>
    <definedName name="___________WM6" localSheetId="36">#REF!</definedName>
    <definedName name="___________WM6">#REF!</definedName>
    <definedName name="___________WP2000" localSheetId="9">#REF!</definedName>
    <definedName name="___________WP2000" localSheetId="5">#REF!</definedName>
    <definedName name="___________WP2000" localSheetId="38">#REF!</definedName>
    <definedName name="___________WP2000" localSheetId="8">#REF!</definedName>
    <definedName name="___________WP2000" localSheetId="30">#REF!</definedName>
    <definedName name="___________WP2000" localSheetId="46">#REF!</definedName>
    <definedName name="___________WP2000" localSheetId="6">#REF!</definedName>
    <definedName name="___________WP2000" localSheetId="40">#REF!</definedName>
    <definedName name="___________WP2000" localSheetId="41">#REF!</definedName>
    <definedName name="___________WP2000" localSheetId="45">#REF!</definedName>
    <definedName name="___________WP2000" localSheetId="43">#REF!</definedName>
    <definedName name="___________WP2000" localSheetId="44">#REF!</definedName>
    <definedName name="___________WP2000" localSheetId="42">#REF!</definedName>
    <definedName name="___________WP2000" localSheetId="16">#REF!</definedName>
    <definedName name="___________WP2000" localSheetId="14">#REF!</definedName>
    <definedName name="___________WP2000" localSheetId="12">#REF!</definedName>
    <definedName name="___________WP2000" localSheetId="36">#REF!</definedName>
    <definedName name="___________WP2000">#REF!</definedName>
    <definedName name="___________WP3000" localSheetId="9">#REF!</definedName>
    <definedName name="___________WP3000" localSheetId="5">#REF!</definedName>
    <definedName name="___________WP3000" localSheetId="38">#REF!</definedName>
    <definedName name="___________WP3000" localSheetId="8">#REF!</definedName>
    <definedName name="___________WP3000" localSheetId="30">#REF!</definedName>
    <definedName name="___________WP3000" localSheetId="46">#REF!</definedName>
    <definedName name="___________WP3000" localSheetId="6">#REF!</definedName>
    <definedName name="___________WP3000" localSheetId="40">#REF!</definedName>
    <definedName name="___________WP3000" localSheetId="41">#REF!</definedName>
    <definedName name="___________WP3000" localSheetId="45">#REF!</definedName>
    <definedName name="___________WP3000" localSheetId="43">#REF!</definedName>
    <definedName name="___________WP3000" localSheetId="44">#REF!</definedName>
    <definedName name="___________WP3000" localSheetId="42">#REF!</definedName>
    <definedName name="___________WP3000" localSheetId="16">#REF!</definedName>
    <definedName name="___________WP3000" localSheetId="14">#REF!</definedName>
    <definedName name="___________WP3000" localSheetId="12">#REF!</definedName>
    <definedName name="___________WP3000" localSheetId="36">#REF!</definedName>
    <definedName name="___________WP3000">#REF!</definedName>
    <definedName name="___________WPB3000" localSheetId="9">#REF!</definedName>
    <definedName name="___________WPB3000" localSheetId="5">#REF!</definedName>
    <definedName name="___________WPB3000" localSheetId="38">#REF!</definedName>
    <definedName name="___________WPB3000" localSheetId="8">#REF!</definedName>
    <definedName name="___________WPB3000" localSheetId="30">#REF!</definedName>
    <definedName name="___________WPB3000" localSheetId="46">#REF!</definedName>
    <definedName name="___________WPB3000" localSheetId="6">#REF!</definedName>
    <definedName name="___________WPB3000" localSheetId="40">#REF!</definedName>
    <definedName name="___________WPB3000" localSheetId="41">#REF!</definedName>
    <definedName name="___________WPB3000" localSheetId="45">#REF!</definedName>
    <definedName name="___________WPB3000" localSheetId="43">#REF!</definedName>
    <definedName name="___________WPB3000" localSheetId="44">#REF!</definedName>
    <definedName name="___________WPB3000" localSheetId="42">#REF!</definedName>
    <definedName name="___________WPB3000" localSheetId="16">#REF!</definedName>
    <definedName name="___________WPB3000" localSheetId="14">#REF!</definedName>
    <definedName name="___________WPB3000" localSheetId="12">#REF!</definedName>
    <definedName name="___________WPB3000" localSheetId="36">#REF!</definedName>
    <definedName name="___________WPB3000">#REF!</definedName>
    <definedName name="___________yr5" localSheetId="5">#REF!</definedName>
    <definedName name="___________yr5" localSheetId="4">#REF!</definedName>
    <definedName name="___________yr5" localSheetId="6">#REF!</definedName>
    <definedName name="___________yr5" localSheetId="7">#REF!</definedName>
    <definedName name="___________yr5" localSheetId="14">#REF!</definedName>
    <definedName name="___________yr5" localSheetId="12">#REF!</definedName>
    <definedName name="___________yr5" localSheetId="49">#REF!</definedName>
    <definedName name="___________yr5" localSheetId="34">#REF!</definedName>
    <definedName name="___________yr5">'[13]5 yr val'!$D$3:$I$50</definedName>
    <definedName name="___________z2">NA()</definedName>
    <definedName name="__________A1" localSheetId="9">#REF!</definedName>
    <definedName name="__________A1" localSheetId="5">#REF!</definedName>
    <definedName name="__________A1" localSheetId="38">#REF!</definedName>
    <definedName name="__________A1" localSheetId="8">#REF!</definedName>
    <definedName name="__________A1" localSheetId="30">#REF!</definedName>
    <definedName name="__________A1" localSheetId="46">#REF!</definedName>
    <definedName name="__________A1" localSheetId="6">#REF!</definedName>
    <definedName name="__________A1" localSheetId="40">#REF!</definedName>
    <definedName name="__________A1" localSheetId="41">#REF!</definedName>
    <definedName name="__________A1" localSheetId="45">#REF!</definedName>
    <definedName name="__________A1" localSheetId="43">#REF!</definedName>
    <definedName name="__________A1" localSheetId="44">#REF!</definedName>
    <definedName name="__________A1" localSheetId="42">#REF!</definedName>
    <definedName name="__________A1" localSheetId="16">#REF!</definedName>
    <definedName name="__________A1" localSheetId="14">#REF!</definedName>
    <definedName name="__________A1" localSheetId="12">#REF!</definedName>
    <definedName name="__________A1" localSheetId="36">#REF!</definedName>
    <definedName name="__________A1">#REF!</definedName>
    <definedName name="__________AF1" localSheetId="9">#REF!</definedName>
    <definedName name="__________AF1" localSheetId="38">#REF!</definedName>
    <definedName name="__________AF1" localSheetId="8">#REF!</definedName>
    <definedName name="__________AF1" localSheetId="30">#REF!</definedName>
    <definedName name="__________AF1" localSheetId="46">#REF!</definedName>
    <definedName name="__________AF1" localSheetId="40">#REF!</definedName>
    <definedName name="__________AF1" localSheetId="41">#REF!</definedName>
    <definedName name="__________AF1" localSheetId="45">#REF!</definedName>
    <definedName name="__________AF1" localSheetId="43">#REF!</definedName>
    <definedName name="__________AF1" localSheetId="44">#REF!</definedName>
    <definedName name="__________AF1" localSheetId="42">#REF!</definedName>
    <definedName name="__________AF1" localSheetId="16">#REF!</definedName>
    <definedName name="__________AF1" localSheetId="36">#REF!</definedName>
    <definedName name="__________AF1">#REF!</definedName>
    <definedName name="__________AF3">#N/A</definedName>
    <definedName name="__________af4">#N/A</definedName>
    <definedName name="__________AST1" localSheetId="9">#REF!</definedName>
    <definedName name="__________AST1" localSheetId="5">#REF!</definedName>
    <definedName name="__________AST1" localSheetId="38">#REF!</definedName>
    <definedName name="__________AST1" localSheetId="8">#REF!</definedName>
    <definedName name="__________AST1" localSheetId="30">#REF!</definedName>
    <definedName name="__________AST1" localSheetId="46">#REF!</definedName>
    <definedName name="__________AST1" localSheetId="6">#REF!</definedName>
    <definedName name="__________AST1" localSheetId="40">#REF!</definedName>
    <definedName name="__________AST1" localSheetId="41">#REF!</definedName>
    <definedName name="__________AST1" localSheetId="45">#REF!</definedName>
    <definedName name="__________AST1" localSheetId="43">#REF!</definedName>
    <definedName name="__________AST1" localSheetId="44">#REF!</definedName>
    <definedName name="__________AST1" localSheetId="42">#REF!</definedName>
    <definedName name="__________AST1" localSheetId="16">#REF!</definedName>
    <definedName name="__________AST1" localSheetId="14">#REF!</definedName>
    <definedName name="__________AST1" localSheetId="12">#REF!</definedName>
    <definedName name="__________AST1" localSheetId="36">#REF!</definedName>
    <definedName name="__________AST1">#REF!</definedName>
    <definedName name="__________AST2" localSheetId="9">#REF!</definedName>
    <definedName name="__________AST2" localSheetId="5">#REF!</definedName>
    <definedName name="__________AST2" localSheetId="38">#REF!</definedName>
    <definedName name="__________AST2" localSheetId="8">#REF!</definedName>
    <definedName name="__________AST2" localSheetId="30">#REF!</definedName>
    <definedName name="__________AST2" localSheetId="46">#REF!</definedName>
    <definedName name="__________AST2" localSheetId="6">#REF!</definedName>
    <definedName name="__________AST2" localSheetId="40">#REF!</definedName>
    <definedName name="__________AST2" localSheetId="41">#REF!</definedName>
    <definedName name="__________AST2" localSheetId="45">#REF!</definedName>
    <definedName name="__________AST2" localSheetId="43">#REF!</definedName>
    <definedName name="__________AST2" localSheetId="44">#REF!</definedName>
    <definedName name="__________AST2" localSheetId="42">#REF!</definedName>
    <definedName name="__________AST2" localSheetId="16">#REF!</definedName>
    <definedName name="__________AST2" localSheetId="14">#REF!</definedName>
    <definedName name="__________AST2" localSheetId="12">#REF!</definedName>
    <definedName name="__________AST2" localSheetId="36">#REF!</definedName>
    <definedName name="__________AST2">#REF!</definedName>
    <definedName name="__________BA2">#N/A</definedName>
    <definedName name="__________BRS1" localSheetId="9">#REF!</definedName>
    <definedName name="__________BRS1" localSheetId="5">#REF!</definedName>
    <definedName name="__________BRS1" localSheetId="38">#REF!</definedName>
    <definedName name="__________BRS1" localSheetId="8">#REF!</definedName>
    <definedName name="__________BRS1" localSheetId="30">#REF!</definedName>
    <definedName name="__________BRS1" localSheetId="46">#REF!</definedName>
    <definedName name="__________BRS1" localSheetId="6">#REF!</definedName>
    <definedName name="__________BRS1" localSheetId="40">#REF!</definedName>
    <definedName name="__________BRS1" localSheetId="41">#REF!</definedName>
    <definedName name="__________BRS1" localSheetId="45">#REF!</definedName>
    <definedName name="__________BRS1" localSheetId="43">#REF!</definedName>
    <definedName name="__________BRS1" localSheetId="44">#REF!</definedName>
    <definedName name="__________BRS1" localSheetId="42">#REF!</definedName>
    <definedName name="__________BRS1" localSheetId="16">#REF!</definedName>
    <definedName name="__________BRS1" localSheetId="14">#REF!</definedName>
    <definedName name="__________BRS1" localSheetId="12">#REF!</definedName>
    <definedName name="__________BRS1" localSheetId="36">#REF!</definedName>
    <definedName name="__________BRS1">#REF!</definedName>
    <definedName name="__________CFL1" localSheetId="9">#REF!</definedName>
    <definedName name="__________CFL1" localSheetId="5">#REF!</definedName>
    <definedName name="__________CFL1" localSheetId="38">#REF!</definedName>
    <definedName name="__________CFL1" localSheetId="8">#REF!</definedName>
    <definedName name="__________CFL1" localSheetId="30">#REF!</definedName>
    <definedName name="__________CFL1" localSheetId="46">#REF!</definedName>
    <definedName name="__________CFL1" localSheetId="6">#REF!</definedName>
    <definedName name="__________CFL1" localSheetId="40">#REF!</definedName>
    <definedName name="__________CFL1" localSheetId="41">#REF!</definedName>
    <definedName name="__________CFL1" localSheetId="45">#REF!</definedName>
    <definedName name="__________CFL1" localSheetId="43">#REF!</definedName>
    <definedName name="__________CFL1" localSheetId="44">#REF!</definedName>
    <definedName name="__________CFL1" localSheetId="42">#REF!</definedName>
    <definedName name="__________CFL1" localSheetId="16">#REF!</definedName>
    <definedName name="__________CFL1" localSheetId="14">#REF!</definedName>
    <definedName name="__________CFL1" localSheetId="12">#REF!</definedName>
    <definedName name="__________CFL1" localSheetId="36">#REF!</definedName>
    <definedName name="__________CFL1">#REF!</definedName>
    <definedName name="__________CFL2" localSheetId="9">#REF!</definedName>
    <definedName name="__________CFL2" localSheetId="5">#REF!</definedName>
    <definedName name="__________CFL2" localSheetId="38">#REF!</definedName>
    <definedName name="__________CFL2" localSheetId="8">#REF!</definedName>
    <definedName name="__________CFL2" localSheetId="30">#REF!</definedName>
    <definedName name="__________CFL2" localSheetId="46">#REF!</definedName>
    <definedName name="__________CFL2" localSheetId="6">#REF!</definedName>
    <definedName name="__________CFL2" localSheetId="40">#REF!</definedName>
    <definedName name="__________CFL2" localSheetId="41">#REF!</definedName>
    <definedName name="__________CFL2" localSheetId="45">#REF!</definedName>
    <definedName name="__________CFL2" localSheetId="43">#REF!</definedName>
    <definedName name="__________CFL2" localSheetId="44">#REF!</definedName>
    <definedName name="__________CFL2" localSheetId="42">#REF!</definedName>
    <definedName name="__________CFL2" localSheetId="16">#REF!</definedName>
    <definedName name="__________CFL2" localSheetId="14">#REF!</definedName>
    <definedName name="__________CFL2" localSheetId="12">#REF!</definedName>
    <definedName name="__________CFL2" localSheetId="36">#REF!</definedName>
    <definedName name="__________CFL2">#REF!</definedName>
    <definedName name="__________ed3" localSheetId="9">Scheduled_Payment+Extra_Payment</definedName>
    <definedName name="__________ed3" localSheetId="38">Scheduled_Payment+Extra_Payment</definedName>
    <definedName name="__________ed3" localSheetId="8">Scheduled_Payment+Extra_Payment</definedName>
    <definedName name="__________ed3" localSheetId="33">Scheduled_Payment+Extra_Payment</definedName>
    <definedName name="__________ed3" localSheetId="32">Scheduled_Payment+Extra_Payment</definedName>
    <definedName name="__________ed3" localSheetId="30">Scheduled_Payment+Extra_Payment</definedName>
    <definedName name="__________ed3" localSheetId="46">Scheduled_Payment+Extra_Payment</definedName>
    <definedName name="__________ed3" localSheetId="2">Scheduled_Payment+Extra_Payment</definedName>
    <definedName name="__________ed3" localSheetId="23">Scheduled_Payment+Extra_Payment</definedName>
    <definedName name="__________ed3" localSheetId="40">Scheduled_Payment+Extra_Payment</definedName>
    <definedName name="__________ed3" localSheetId="41">Scheduled_Payment+Extra_Payment</definedName>
    <definedName name="__________ed3" localSheetId="45">Scheduled_Payment+Extra_Payment</definedName>
    <definedName name="__________ed3" localSheetId="43">Scheduled_Payment+Extra_Payment</definedName>
    <definedName name="__________ed3" localSheetId="44">Scheduled_Payment+Extra_Payment</definedName>
    <definedName name="__________ed3" localSheetId="42">Scheduled_Payment+Extra_Payment</definedName>
    <definedName name="__________ed3" localSheetId="16">Scheduled_Payment+Extra_Payment</definedName>
    <definedName name="__________ed3" localSheetId="21">Scheduled_Payment+Extra_Payment</definedName>
    <definedName name="__________ed3" localSheetId="12">Scheduled_Payment+Extra_Payment</definedName>
    <definedName name="__________ed3" localSheetId="36">Scheduled_Payment+Extra_Payment</definedName>
    <definedName name="__________ed3" localSheetId="25">Scheduled_Payment+Extra_Payment</definedName>
    <definedName name="__________ed3" localSheetId="10">Scheduled_Payment+Extra_Payment</definedName>
    <definedName name="__________ed3" localSheetId="11">Scheduled_Payment+Extra_Payment</definedName>
    <definedName name="__________ed3" localSheetId="20">Scheduled_Payment+Extra_Payment</definedName>
    <definedName name="__________ed3">Scheduled_Payment+Extra_Payment</definedName>
    <definedName name="__________FAC1" localSheetId="9">#REF!</definedName>
    <definedName name="__________FAC1" localSheetId="5">#REF!</definedName>
    <definedName name="__________FAC1" localSheetId="38">#REF!</definedName>
    <definedName name="__________FAC1" localSheetId="8">#REF!</definedName>
    <definedName name="__________FAC1" localSheetId="30">#REF!</definedName>
    <definedName name="__________FAC1" localSheetId="46">#REF!</definedName>
    <definedName name="__________FAC1" localSheetId="6">#REF!</definedName>
    <definedName name="__________FAC1" localSheetId="40">#REF!</definedName>
    <definedName name="__________FAC1" localSheetId="41">#REF!</definedName>
    <definedName name="__________FAC1" localSheetId="45">#REF!</definedName>
    <definedName name="__________FAC1" localSheetId="43">#REF!</definedName>
    <definedName name="__________FAC1" localSheetId="44">#REF!</definedName>
    <definedName name="__________FAC1" localSheetId="42">#REF!</definedName>
    <definedName name="__________FAC1" localSheetId="16">#REF!</definedName>
    <definedName name="__________FAC1" localSheetId="14">#REF!</definedName>
    <definedName name="__________FAC1" localSheetId="12">#REF!</definedName>
    <definedName name="__________FAC1" localSheetId="36">#REF!</definedName>
    <definedName name="__________FAC1">#REF!</definedName>
    <definedName name="__________FAC2" localSheetId="9">#REF!</definedName>
    <definedName name="__________FAC2" localSheetId="5">#REF!</definedName>
    <definedName name="__________FAC2" localSheetId="38">#REF!</definedName>
    <definedName name="__________FAC2" localSheetId="8">#REF!</definedName>
    <definedName name="__________FAC2" localSheetId="30">#REF!</definedName>
    <definedName name="__________FAC2" localSheetId="46">#REF!</definedName>
    <definedName name="__________FAC2" localSheetId="6">#REF!</definedName>
    <definedName name="__________FAC2" localSheetId="40">#REF!</definedName>
    <definedName name="__________FAC2" localSheetId="41">#REF!</definedName>
    <definedName name="__________FAC2" localSheetId="45">#REF!</definedName>
    <definedName name="__________FAC2" localSheetId="43">#REF!</definedName>
    <definedName name="__________FAC2" localSheetId="44">#REF!</definedName>
    <definedName name="__________FAC2" localSheetId="42">#REF!</definedName>
    <definedName name="__________FAC2" localSheetId="16">#REF!</definedName>
    <definedName name="__________FAC2" localSheetId="14">#REF!</definedName>
    <definedName name="__________FAC2" localSheetId="12">#REF!</definedName>
    <definedName name="__________FAC2" localSheetId="36">#REF!</definedName>
    <definedName name="__________FAC2">#REF!</definedName>
    <definedName name="__________FHC2" localSheetId="9">#REF!</definedName>
    <definedName name="__________FHC2" localSheetId="5">#REF!</definedName>
    <definedName name="__________FHC2" localSheetId="38">#REF!</definedName>
    <definedName name="__________FHC2" localSheetId="8">#REF!</definedName>
    <definedName name="__________FHC2" localSheetId="30">#REF!</definedName>
    <definedName name="__________FHC2" localSheetId="46">#REF!</definedName>
    <definedName name="__________FHC2" localSheetId="6">#REF!</definedName>
    <definedName name="__________FHC2" localSheetId="40">#REF!</definedName>
    <definedName name="__________FHC2" localSheetId="41">#REF!</definedName>
    <definedName name="__________FHC2" localSheetId="45">#REF!</definedName>
    <definedName name="__________FHC2" localSheetId="43">#REF!</definedName>
    <definedName name="__________FHC2" localSheetId="44">#REF!</definedName>
    <definedName name="__________FHC2" localSheetId="42">#REF!</definedName>
    <definedName name="__________FHC2" localSheetId="16">#REF!</definedName>
    <definedName name="__________FHC2" localSheetId="14">#REF!</definedName>
    <definedName name="__________FHC2" localSheetId="12">#REF!</definedName>
    <definedName name="__________FHC2" localSheetId="36">#REF!</definedName>
    <definedName name="__________FHC2">#REF!</definedName>
    <definedName name="__________FHF3" localSheetId="9">#REF!</definedName>
    <definedName name="__________FHF3" localSheetId="5">#REF!</definedName>
    <definedName name="__________FHF3" localSheetId="38">#REF!</definedName>
    <definedName name="__________FHF3" localSheetId="8">#REF!</definedName>
    <definedName name="__________FHF3" localSheetId="30">#REF!</definedName>
    <definedName name="__________FHF3" localSheetId="46">#REF!</definedName>
    <definedName name="__________FHF3" localSheetId="6">#REF!</definedName>
    <definedName name="__________FHF3" localSheetId="40">#REF!</definedName>
    <definedName name="__________FHF3" localSheetId="41">#REF!</definedName>
    <definedName name="__________FHF3" localSheetId="45">#REF!</definedName>
    <definedName name="__________FHF3" localSheetId="43">#REF!</definedName>
    <definedName name="__________FHF3" localSheetId="44">#REF!</definedName>
    <definedName name="__________FHF3" localSheetId="42">#REF!</definedName>
    <definedName name="__________FHF3" localSheetId="16">#REF!</definedName>
    <definedName name="__________FHF3" localSheetId="14">#REF!</definedName>
    <definedName name="__________FHF3" localSheetId="12">#REF!</definedName>
    <definedName name="__________FHF3" localSheetId="36">#REF!</definedName>
    <definedName name="__________FHF3">#REF!</definedName>
    <definedName name="__________FHF4" localSheetId="9">#REF!</definedName>
    <definedName name="__________FHF4" localSheetId="5">#REF!</definedName>
    <definedName name="__________FHF4" localSheetId="38">#REF!</definedName>
    <definedName name="__________FHF4" localSheetId="8">#REF!</definedName>
    <definedName name="__________FHF4" localSheetId="30">#REF!</definedName>
    <definedName name="__________FHF4" localSheetId="46">#REF!</definedName>
    <definedName name="__________FHF4" localSheetId="6">#REF!</definedName>
    <definedName name="__________FHF4" localSheetId="40">#REF!</definedName>
    <definedName name="__________FHF4" localSheetId="41">#REF!</definedName>
    <definedName name="__________FHF4" localSheetId="45">#REF!</definedName>
    <definedName name="__________FHF4" localSheetId="43">#REF!</definedName>
    <definedName name="__________FHF4" localSheetId="44">#REF!</definedName>
    <definedName name="__________FHF4" localSheetId="42">#REF!</definedName>
    <definedName name="__________FHF4" localSheetId="16">#REF!</definedName>
    <definedName name="__________FHF4" localSheetId="14">#REF!</definedName>
    <definedName name="__________FHF4" localSheetId="12">#REF!</definedName>
    <definedName name="__________FHF4" localSheetId="36">#REF!</definedName>
    <definedName name="__________FHF4">#REF!</definedName>
    <definedName name="__________FHF7" localSheetId="9">#REF!</definedName>
    <definedName name="__________FHF7" localSheetId="5">#REF!</definedName>
    <definedName name="__________FHF7" localSheetId="38">#REF!</definedName>
    <definedName name="__________FHF7" localSheetId="8">#REF!</definedName>
    <definedName name="__________FHF7" localSheetId="30">#REF!</definedName>
    <definedName name="__________FHF7" localSheetId="46">#REF!</definedName>
    <definedName name="__________FHF7" localSheetId="6">#REF!</definedName>
    <definedName name="__________FHF7" localSheetId="40">#REF!</definedName>
    <definedName name="__________FHF7" localSheetId="41">#REF!</definedName>
    <definedName name="__________FHF7" localSheetId="45">#REF!</definedName>
    <definedName name="__________FHF7" localSheetId="43">#REF!</definedName>
    <definedName name="__________FHF7" localSheetId="44">#REF!</definedName>
    <definedName name="__________FHF7" localSheetId="42">#REF!</definedName>
    <definedName name="__________FHF7" localSheetId="16">#REF!</definedName>
    <definedName name="__________FHF7" localSheetId="14">#REF!</definedName>
    <definedName name="__________FHF7" localSheetId="12">#REF!</definedName>
    <definedName name="__________FHF7" localSheetId="36">#REF!</definedName>
    <definedName name="__________FHF7">#REF!</definedName>
    <definedName name="__________HDG2" localSheetId="9">#REF!</definedName>
    <definedName name="__________HDG2" localSheetId="5">#REF!</definedName>
    <definedName name="__________HDG2" localSheetId="38">#REF!</definedName>
    <definedName name="__________HDG2" localSheetId="8">#REF!</definedName>
    <definedName name="__________HDG2" localSheetId="30">#REF!</definedName>
    <definedName name="__________HDG2" localSheetId="46">#REF!</definedName>
    <definedName name="__________HDG2" localSheetId="6">#REF!</definedName>
    <definedName name="__________HDG2" localSheetId="40">#REF!</definedName>
    <definedName name="__________HDG2" localSheetId="41">#REF!</definedName>
    <definedName name="__________HDG2" localSheetId="45">#REF!</definedName>
    <definedName name="__________HDG2" localSheetId="43">#REF!</definedName>
    <definedName name="__________HDG2" localSheetId="44">#REF!</definedName>
    <definedName name="__________HDG2" localSheetId="42">#REF!</definedName>
    <definedName name="__________HDG2" localSheetId="16">#REF!</definedName>
    <definedName name="__________HDG2" localSheetId="14">#REF!</definedName>
    <definedName name="__________HDG2" localSheetId="12">#REF!</definedName>
    <definedName name="__________HDG2" localSheetId="36">#REF!</definedName>
    <definedName name="__________HDG2">#REF!</definedName>
    <definedName name="__________Inv2" localSheetId="9">[9]JSiar!#REF!</definedName>
    <definedName name="__________Inv2" localSheetId="5">[6]JSiar!#REF!</definedName>
    <definedName name="__________Inv2" localSheetId="38">[10]JSiar!#REF!</definedName>
    <definedName name="__________Inv2" localSheetId="8">[9]JSiar!#REF!</definedName>
    <definedName name="__________Inv2" localSheetId="30">[9]JSiar!#REF!</definedName>
    <definedName name="__________Inv2" localSheetId="46">[10]JSiar!#REF!</definedName>
    <definedName name="__________Inv2" localSheetId="4">[6]JSiar!#REF!</definedName>
    <definedName name="__________Inv2" localSheetId="6">[6]JSiar!#REF!</definedName>
    <definedName name="__________Inv2" localSheetId="7">[6]JSiar!#REF!</definedName>
    <definedName name="__________Inv2" localSheetId="2">[10]JSiar!#REF!</definedName>
    <definedName name="__________Inv2" localSheetId="40">[10]JSiar!#REF!</definedName>
    <definedName name="__________Inv2" localSheetId="41">[10]JSiar!#REF!</definedName>
    <definedName name="__________Inv2" localSheetId="45">[10]JSiar!#REF!</definedName>
    <definedName name="__________Inv2" localSheetId="43">[10]JSiar!#REF!</definedName>
    <definedName name="__________Inv2" localSheetId="44">[10]JSiar!#REF!</definedName>
    <definedName name="__________Inv2" localSheetId="42">[10]JSiar!#REF!</definedName>
    <definedName name="__________Inv2" localSheetId="16">[9]JSiar!#REF!</definedName>
    <definedName name="__________Inv2" localSheetId="14">[6]JSiar!#REF!</definedName>
    <definedName name="__________Inv2" localSheetId="12">[6]JSiar!#REF!</definedName>
    <definedName name="__________Inv2" localSheetId="36">[9]JSiar!#REF!</definedName>
    <definedName name="__________Inv2" localSheetId="49">[6]JSiar!#REF!</definedName>
    <definedName name="__________Inv2" localSheetId="34">[6]JSiar!#REF!</definedName>
    <definedName name="__________Inv2">[9]JSiar!#REF!</definedName>
    <definedName name="__________KEY001" localSheetId="4" hidden="1">[7]LOADDAT!#REF!</definedName>
    <definedName name="__________KEY001" localSheetId="7" hidden="1">[7]LOADDAT!#REF!</definedName>
    <definedName name="__________KEY001" localSheetId="23" hidden="1">[7]LOADDAT!#REF!</definedName>
    <definedName name="__________KEY001" localSheetId="19" hidden="1">[7]LOADDAT!#REF!</definedName>
    <definedName name="__________KEY001" localSheetId="16" hidden="1">[7]LOADDAT!#REF!</definedName>
    <definedName name="__________KEY001" localSheetId="21" hidden="1">[7]LOADDAT!#REF!</definedName>
    <definedName name="__________KEY001" localSheetId="36" hidden="1">[7]LOADDAT!#REF!</definedName>
    <definedName name="__________KEY001" localSheetId="25" hidden="1">[7]LOADDAT!#REF!</definedName>
    <definedName name="__________KEY001" localSheetId="10" hidden="1">[7]LOADDAT!#REF!</definedName>
    <definedName name="__________KEY001" localSheetId="11" hidden="1">[7]LOADDAT!#REF!</definedName>
    <definedName name="__________KEY001" localSheetId="20" hidden="1">[7]LOADDAT!#REF!</definedName>
    <definedName name="__________KEY001" localSheetId="15" hidden="1">[7]LOADDAT!#REF!</definedName>
    <definedName name="__________KEY001" localSheetId="49" hidden="1">[7]LOADDAT!#REF!</definedName>
    <definedName name="__________KEY001" localSheetId="34" hidden="1">[7]LOADDAT!#REF!</definedName>
    <definedName name="__________KEY001" hidden="1">[7]LOADDAT!#REF!</definedName>
    <definedName name="__________KEY002" localSheetId="4" hidden="1">[7]LOADDAT!#REF!</definedName>
    <definedName name="__________KEY002" localSheetId="7" hidden="1">[7]LOADDAT!#REF!</definedName>
    <definedName name="__________KEY002" localSheetId="23" hidden="1">[7]LOADDAT!#REF!</definedName>
    <definedName name="__________KEY002" localSheetId="19" hidden="1">[7]LOADDAT!#REF!</definedName>
    <definedName name="__________KEY002" localSheetId="16" hidden="1">[7]LOADDAT!#REF!</definedName>
    <definedName name="__________KEY002" localSheetId="21" hidden="1">[7]LOADDAT!#REF!</definedName>
    <definedName name="__________KEY002" localSheetId="36" hidden="1">[7]LOADDAT!#REF!</definedName>
    <definedName name="__________KEY002" localSheetId="25" hidden="1">[7]LOADDAT!#REF!</definedName>
    <definedName name="__________KEY002" localSheetId="10" hidden="1">[7]LOADDAT!#REF!</definedName>
    <definedName name="__________KEY002" localSheetId="11" hidden="1">[7]LOADDAT!#REF!</definedName>
    <definedName name="__________KEY002" localSheetId="20" hidden="1">[7]LOADDAT!#REF!</definedName>
    <definedName name="__________KEY002" localSheetId="15" hidden="1">[7]LOADDAT!#REF!</definedName>
    <definedName name="__________KEY002" localSheetId="49" hidden="1">[7]LOADDAT!#REF!</definedName>
    <definedName name="__________KEY002" localSheetId="34" hidden="1">[7]LOADDAT!#REF!</definedName>
    <definedName name="__________KEY002" hidden="1">[7]LOADDAT!#REF!</definedName>
    <definedName name="__________KEY01" localSheetId="4" hidden="1">[7]LOADDAT!#REF!</definedName>
    <definedName name="__________KEY01" localSheetId="7" hidden="1">[7]LOADDAT!#REF!</definedName>
    <definedName name="__________KEY01" localSheetId="23" hidden="1">[7]LOADDAT!#REF!</definedName>
    <definedName name="__________KEY01" localSheetId="19" hidden="1">[7]LOADDAT!#REF!</definedName>
    <definedName name="__________KEY01" localSheetId="16" hidden="1">[7]LOADDAT!#REF!</definedName>
    <definedName name="__________KEY01" localSheetId="21" hidden="1">[7]LOADDAT!#REF!</definedName>
    <definedName name="__________KEY01" localSheetId="36" hidden="1">[7]LOADDAT!#REF!</definedName>
    <definedName name="__________KEY01" localSheetId="25" hidden="1">[7]LOADDAT!#REF!</definedName>
    <definedName name="__________KEY01" localSheetId="10" hidden="1">[7]LOADDAT!#REF!</definedName>
    <definedName name="__________KEY01" localSheetId="11" hidden="1">[7]LOADDAT!#REF!</definedName>
    <definedName name="__________KEY01" localSheetId="20" hidden="1">[7]LOADDAT!#REF!</definedName>
    <definedName name="__________KEY01" localSheetId="15" hidden="1">[7]LOADDAT!#REF!</definedName>
    <definedName name="__________KEY01" localSheetId="49" hidden="1">[7]LOADDAT!#REF!</definedName>
    <definedName name="__________KEY01" localSheetId="34" hidden="1">[7]LOADDAT!#REF!</definedName>
    <definedName name="__________KEY01" hidden="1">[7]LOADDAT!#REF!</definedName>
    <definedName name="__________KEY02" localSheetId="4" hidden="1">[7]LOADDAT!#REF!</definedName>
    <definedName name="__________KEY02" localSheetId="7" hidden="1">[7]LOADDAT!#REF!</definedName>
    <definedName name="__________KEY02" localSheetId="23" hidden="1">[7]LOADDAT!#REF!</definedName>
    <definedName name="__________KEY02" localSheetId="19" hidden="1">[7]LOADDAT!#REF!</definedName>
    <definedName name="__________KEY02" localSheetId="16" hidden="1">[7]LOADDAT!#REF!</definedName>
    <definedName name="__________KEY02" localSheetId="21" hidden="1">[7]LOADDAT!#REF!</definedName>
    <definedName name="__________KEY02" localSheetId="36" hidden="1">[7]LOADDAT!#REF!</definedName>
    <definedName name="__________KEY02" localSheetId="25" hidden="1">[7]LOADDAT!#REF!</definedName>
    <definedName name="__________KEY02" localSheetId="10" hidden="1">[7]LOADDAT!#REF!</definedName>
    <definedName name="__________KEY02" localSheetId="11" hidden="1">[7]LOADDAT!#REF!</definedName>
    <definedName name="__________KEY02" localSheetId="20" hidden="1">[7]LOADDAT!#REF!</definedName>
    <definedName name="__________KEY02" localSheetId="15" hidden="1">[7]LOADDAT!#REF!</definedName>
    <definedName name="__________KEY02" localSheetId="49" hidden="1">[7]LOADDAT!#REF!</definedName>
    <definedName name="__________KEY02" localSheetId="34" hidden="1">[7]LOADDAT!#REF!</definedName>
    <definedName name="__________KEY02" hidden="1">[7]LOADDAT!#REF!</definedName>
    <definedName name="__________LIA01" localSheetId="9">#REF!</definedName>
    <definedName name="__________LIA01" localSheetId="38">#REF!</definedName>
    <definedName name="__________LIA01" localSheetId="8">#REF!</definedName>
    <definedName name="__________LIA01" localSheetId="30">#REF!</definedName>
    <definedName name="__________LIA01" localSheetId="46">#REF!</definedName>
    <definedName name="__________LIA01" localSheetId="40">#REF!</definedName>
    <definedName name="__________LIA01" localSheetId="41">#REF!</definedName>
    <definedName name="__________LIA01" localSheetId="45">#REF!</definedName>
    <definedName name="__________LIA01" localSheetId="43">#REF!</definedName>
    <definedName name="__________LIA01" localSheetId="44">#REF!</definedName>
    <definedName name="__________LIA01" localSheetId="42">#REF!</definedName>
    <definedName name="__________LIA01" localSheetId="16">#REF!</definedName>
    <definedName name="__________LIA01" localSheetId="36">#REF!</definedName>
    <definedName name="__________LIA01">#REF!</definedName>
    <definedName name="__________LIA1" localSheetId="9">#REF!</definedName>
    <definedName name="__________LIA1" localSheetId="5">#REF!</definedName>
    <definedName name="__________LIA1" localSheetId="38">#REF!</definedName>
    <definedName name="__________LIA1" localSheetId="8">#REF!</definedName>
    <definedName name="__________LIA1" localSheetId="30">#REF!</definedName>
    <definedName name="__________LIA1" localSheetId="46">#REF!</definedName>
    <definedName name="__________LIA1" localSheetId="6">#REF!</definedName>
    <definedName name="__________LIA1" localSheetId="40">#REF!</definedName>
    <definedName name="__________LIA1" localSheetId="41">#REF!</definedName>
    <definedName name="__________LIA1" localSheetId="45">#REF!</definedName>
    <definedName name="__________LIA1" localSheetId="43">#REF!</definedName>
    <definedName name="__________LIA1" localSheetId="44">#REF!</definedName>
    <definedName name="__________LIA1" localSheetId="42">#REF!</definedName>
    <definedName name="__________LIA1" localSheetId="16">#REF!</definedName>
    <definedName name="__________LIA1" localSheetId="14">#REF!</definedName>
    <definedName name="__________LIA1" localSheetId="12">#REF!</definedName>
    <definedName name="__________LIA1" localSheetId="36">#REF!</definedName>
    <definedName name="__________LIA1" localSheetId="34">#REF!</definedName>
    <definedName name="__________LIA1">#REF!</definedName>
    <definedName name="__________LIA2" localSheetId="9">#REF!</definedName>
    <definedName name="__________LIA2" localSheetId="5">#REF!</definedName>
    <definedName name="__________LIA2" localSheetId="38">#REF!</definedName>
    <definedName name="__________LIA2" localSheetId="8">#REF!</definedName>
    <definedName name="__________LIA2" localSheetId="30">#REF!</definedName>
    <definedName name="__________LIA2" localSheetId="46">#REF!</definedName>
    <definedName name="__________LIA2" localSheetId="6">#REF!</definedName>
    <definedName name="__________LIA2" localSheetId="40">#REF!</definedName>
    <definedName name="__________LIA2" localSheetId="41">#REF!</definedName>
    <definedName name="__________LIA2" localSheetId="45">#REF!</definedName>
    <definedName name="__________LIA2" localSheetId="43">#REF!</definedName>
    <definedName name="__________LIA2" localSheetId="44">#REF!</definedName>
    <definedName name="__________LIA2" localSheetId="42">#REF!</definedName>
    <definedName name="__________LIA2" localSheetId="16">#REF!</definedName>
    <definedName name="__________LIA2" localSheetId="14">#REF!</definedName>
    <definedName name="__________LIA2" localSheetId="12">#REF!</definedName>
    <definedName name="__________LIA2" localSheetId="36">#REF!</definedName>
    <definedName name="__________LIA2" localSheetId="34">#REF!</definedName>
    <definedName name="__________LIA2">#REF!</definedName>
    <definedName name="__________LK2020" localSheetId="9">#REF!</definedName>
    <definedName name="__________LK2020" localSheetId="5">#REF!</definedName>
    <definedName name="__________LK2020" localSheetId="38">#REF!</definedName>
    <definedName name="__________LK2020" localSheetId="8">#REF!</definedName>
    <definedName name="__________LK2020" localSheetId="30">#REF!</definedName>
    <definedName name="__________LK2020" localSheetId="46">#REF!</definedName>
    <definedName name="__________LK2020" localSheetId="6">#REF!</definedName>
    <definedName name="__________LK2020" localSheetId="40">#REF!</definedName>
    <definedName name="__________LK2020" localSheetId="41">#REF!</definedName>
    <definedName name="__________LK2020" localSheetId="45">#REF!</definedName>
    <definedName name="__________LK2020" localSheetId="43">#REF!</definedName>
    <definedName name="__________LK2020" localSheetId="44">#REF!</definedName>
    <definedName name="__________LK2020" localSheetId="42">#REF!</definedName>
    <definedName name="__________LK2020" localSheetId="16">#REF!</definedName>
    <definedName name="__________LK2020" localSheetId="14">#REF!</definedName>
    <definedName name="__________LK2020" localSheetId="12">#REF!</definedName>
    <definedName name="__________LK2020" localSheetId="36">#REF!</definedName>
    <definedName name="__________LK2020" localSheetId="34">#REF!</definedName>
    <definedName name="__________LK2020">#REF!</definedName>
    <definedName name="__________LMB4040" localSheetId="9">#REF!</definedName>
    <definedName name="__________LMB4040" localSheetId="5">#REF!</definedName>
    <definedName name="__________LMB4040" localSheetId="38">#REF!</definedName>
    <definedName name="__________LMB4040" localSheetId="8">#REF!</definedName>
    <definedName name="__________LMB4040" localSheetId="30">#REF!</definedName>
    <definedName name="__________LMB4040" localSheetId="46">#REF!</definedName>
    <definedName name="__________LMB4040" localSheetId="6">#REF!</definedName>
    <definedName name="__________LMB4040" localSheetId="40">#REF!</definedName>
    <definedName name="__________LMB4040" localSheetId="41">#REF!</definedName>
    <definedName name="__________LMB4040" localSheetId="45">#REF!</definedName>
    <definedName name="__________LMB4040" localSheetId="43">#REF!</definedName>
    <definedName name="__________LMB4040" localSheetId="44">#REF!</definedName>
    <definedName name="__________LMB4040" localSheetId="42">#REF!</definedName>
    <definedName name="__________LMB4040" localSheetId="16">#REF!</definedName>
    <definedName name="__________LMB4040" localSheetId="14">#REF!</definedName>
    <definedName name="__________LMB4040" localSheetId="12">#REF!</definedName>
    <definedName name="__________LMB4040" localSheetId="36">#REF!</definedName>
    <definedName name="__________LMB4040">#REF!</definedName>
    <definedName name="__________LMC2040" localSheetId="9">#REF!</definedName>
    <definedName name="__________LMC2040" localSheetId="5">#REF!</definedName>
    <definedName name="__________LMC2040" localSheetId="38">#REF!</definedName>
    <definedName name="__________LMC2040" localSheetId="8">#REF!</definedName>
    <definedName name="__________LMC2040" localSheetId="30">#REF!</definedName>
    <definedName name="__________LMC2040" localSheetId="46">#REF!</definedName>
    <definedName name="__________LMC2040" localSheetId="6">#REF!</definedName>
    <definedName name="__________LMC2040" localSheetId="40">#REF!</definedName>
    <definedName name="__________LMC2040" localSheetId="41">#REF!</definedName>
    <definedName name="__________LMC2040" localSheetId="45">#REF!</definedName>
    <definedName name="__________LMC2040" localSheetId="43">#REF!</definedName>
    <definedName name="__________LMC2040" localSheetId="44">#REF!</definedName>
    <definedName name="__________LMC2040" localSheetId="42">#REF!</definedName>
    <definedName name="__________LMC2040" localSheetId="16">#REF!</definedName>
    <definedName name="__________LMC2040" localSheetId="14">#REF!</definedName>
    <definedName name="__________LMC2040" localSheetId="12">#REF!</definedName>
    <definedName name="__________LMC2040" localSheetId="36">#REF!</definedName>
    <definedName name="__________LMC2040">#REF!</definedName>
    <definedName name="__________LMC4040" localSheetId="9">#REF!</definedName>
    <definedName name="__________LMC4040" localSheetId="5">#REF!</definedName>
    <definedName name="__________LMC4040" localSheetId="38">#REF!</definedName>
    <definedName name="__________LMC4040" localSheetId="8">#REF!</definedName>
    <definedName name="__________LMC4040" localSheetId="30">#REF!</definedName>
    <definedName name="__________LMC4040" localSheetId="46">#REF!</definedName>
    <definedName name="__________LMC4040" localSheetId="6">#REF!</definedName>
    <definedName name="__________LMC4040" localSheetId="40">#REF!</definedName>
    <definedName name="__________LMC4040" localSheetId="41">#REF!</definedName>
    <definedName name="__________LMC4040" localSheetId="45">#REF!</definedName>
    <definedName name="__________LMC4040" localSheetId="43">#REF!</definedName>
    <definedName name="__________LMC4040" localSheetId="44">#REF!</definedName>
    <definedName name="__________LMC4040" localSheetId="42">#REF!</definedName>
    <definedName name="__________LMC4040" localSheetId="16">#REF!</definedName>
    <definedName name="__________LMC4040" localSheetId="14">#REF!</definedName>
    <definedName name="__________LMC4040" localSheetId="12">#REF!</definedName>
    <definedName name="__________LMC4040" localSheetId="36">#REF!</definedName>
    <definedName name="__________LMC4040">#REF!</definedName>
    <definedName name="__________LMC9090" localSheetId="9">#REF!</definedName>
    <definedName name="__________LMC9090" localSheetId="5">#REF!</definedName>
    <definedName name="__________LMC9090" localSheetId="38">#REF!</definedName>
    <definedName name="__________LMC9090" localSheetId="8">#REF!</definedName>
    <definedName name="__________LMC9090" localSheetId="30">#REF!</definedName>
    <definedName name="__________LMC9090" localSheetId="46">#REF!</definedName>
    <definedName name="__________LMC9090" localSheetId="6">#REF!</definedName>
    <definedName name="__________LMC9090" localSheetId="40">#REF!</definedName>
    <definedName name="__________LMC9090" localSheetId="41">#REF!</definedName>
    <definedName name="__________LMC9090" localSheetId="45">#REF!</definedName>
    <definedName name="__________LMC9090" localSheetId="43">#REF!</definedName>
    <definedName name="__________LMC9090" localSheetId="44">#REF!</definedName>
    <definedName name="__________LMC9090" localSheetId="42">#REF!</definedName>
    <definedName name="__________LMC9090" localSheetId="16">#REF!</definedName>
    <definedName name="__________LMC9090" localSheetId="14">#REF!</definedName>
    <definedName name="__________LMC9090" localSheetId="12">#REF!</definedName>
    <definedName name="__________LMC9090" localSheetId="36">#REF!</definedName>
    <definedName name="__________LMC9090">#REF!</definedName>
    <definedName name="__________MBW25252" localSheetId="9">#REF!</definedName>
    <definedName name="__________MBW25252" localSheetId="5">#REF!</definedName>
    <definedName name="__________MBW25252" localSheetId="38">#REF!</definedName>
    <definedName name="__________MBW25252" localSheetId="8">#REF!</definedName>
    <definedName name="__________MBW25252" localSheetId="30">#REF!</definedName>
    <definedName name="__________MBW25252" localSheetId="46">#REF!</definedName>
    <definedName name="__________MBW25252" localSheetId="6">#REF!</definedName>
    <definedName name="__________MBW25252" localSheetId="40">#REF!</definedName>
    <definedName name="__________MBW25252" localSheetId="41">#REF!</definedName>
    <definedName name="__________MBW25252" localSheetId="45">#REF!</definedName>
    <definedName name="__________MBW25252" localSheetId="43">#REF!</definedName>
    <definedName name="__________MBW25252" localSheetId="44">#REF!</definedName>
    <definedName name="__________MBW25252" localSheetId="42">#REF!</definedName>
    <definedName name="__________MBW25252" localSheetId="16">#REF!</definedName>
    <definedName name="__________MBW25252" localSheetId="14">#REF!</definedName>
    <definedName name="__________MBW25252" localSheetId="12">#REF!</definedName>
    <definedName name="__________MBW25252" localSheetId="36">#REF!</definedName>
    <definedName name="__________MBW25252">#REF!</definedName>
    <definedName name="__________MBW30302" localSheetId="9">#REF!</definedName>
    <definedName name="__________MBW30302" localSheetId="5">#REF!</definedName>
    <definedName name="__________MBW30302" localSheetId="38">#REF!</definedName>
    <definedName name="__________MBW30302" localSheetId="8">#REF!</definedName>
    <definedName name="__________MBW30302" localSheetId="30">#REF!</definedName>
    <definedName name="__________MBW30302" localSheetId="46">#REF!</definedName>
    <definedName name="__________MBW30302" localSheetId="6">#REF!</definedName>
    <definedName name="__________MBW30302" localSheetId="40">#REF!</definedName>
    <definedName name="__________MBW30302" localSheetId="41">#REF!</definedName>
    <definedName name="__________MBW30302" localSheetId="45">#REF!</definedName>
    <definedName name="__________MBW30302" localSheetId="43">#REF!</definedName>
    <definedName name="__________MBW30302" localSheetId="44">#REF!</definedName>
    <definedName name="__________MBW30302" localSheetId="42">#REF!</definedName>
    <definedName name="__________MBW30302" localSheetId="16">#REF!</definedName>
    <definedName name="__________MBW30302" localSheetId="14">#REF!</definedName>
    <definedName name="__________MBW30302" localSheetId="12">#REF!</definedName>
    <definedName name="__________MBW30302" localSheetId="36">#REF!</definedName>
    <definedName name="__________MBW30302">#REF!</definedName>
    <definedName name="__________MBW40404" localSheetId="9">#REF!</definedName>
    <definedName name="__________MBW40404" localSheetId="5">#REF!</definedName>
    <definedName name="__________MBW40404" localSheetId="38">#REF!</definedName>
    <definedName name="__________MBW40404" localSheetId="8">#REF!</definedName>
    <definedName name="__________MBW40404" localSheetId="30">#REF!</definedName>
    <definedName name="__________MBW40404" localSheetId="46">#REF!</definedName>
    <definedName name="__________MBW40404" localSheetId="6">#REF!</definedName>
    <definedName name="__________MBW40404" localSheetId="40">#REF!</definedName>
    <definedName name="__________MBW40404" localSheetId="41">#REF!</definedName>
    <definedName name="__________MBW40404" localSheetId="45">#REF!</definedName>
    <definedName name="__________MBW40404" localSheetId="43">#REF!</definedName>
    <definedName name="__________MBW40404" localSheetId="44">#REF!</definedName>
    <definedName name="__________MBW40404" localSheetId="42">#REF!</definedName>
    <definedName name="__________MBW40404" localSheetId="16">#REF!</definedName>
    <definedName name="__________MBW40404" localSheetId="14">#REF!</definedName>
    <definedName name="__________MBW40404" localSheetId="12">#REF!</definedName>
    <definedName name="__________MBW40404" localSheetId="36">#REF!</definedName>
    <definedName name="__________MBW40404">#REF!</definedName>
    <definedName name="__________MBW502012" localSheetId="9">#REF!</definedName>
    <definedName name="__________MBW502012" localSheetId="5">#REF!</definedName>
    <definedName name="__________MBW502012" localSheetId="38">#REF!</definedName>
    <definedName name="__________MBW502012" localSheetId="8">#REF!</definedName>
    <definedName name="__________MBW502012" localSheetId="30">#REF!</definedName>
    <definedName name="__________MBW502012" localSheetId="46">#REF!</definedName>
    <definedName name="__________MBW502012" localSheetId="6">#REF!</definedName>
    <definedName name="__________MBW502012" localSheetId="40">#REF!</definedName>
    <definedName name="__________MBW502012" localSheetId="41">#REF!</definedName>
    <definedName name="__________MBW502012" localSheetId="45">#REF!</definedName>
    <definedName name="__________MBW502012" localSheetId="43">#REF!</definedName>
    <definedName name="__________MBW502012" localSheetId="44">#REF!</definedName>
    <definedName name="__________MBW502012" localSheetId="42">#REF!</definedName>
    <definedName name="__________MBW502012" localSheetId="16">#REF!</definedName>
    <definedName name="__________MBW502012" localSheetId="14">#REF!</definedName>
    <definedName name="__________MBW502012" localSheetId="12">#REF!</definedName>
    <definedName name="__________MBW502012" localSheetId="36">#REF!</definedName>
    <definedName name="__________MBW502012">#REF!</definedName>
    <definedName name="__________MC10" localSheetId="9">#REF!</definedName>
    <definedName name="__________MC10" localSheetId="5">#REF!</definedName>
    <definedName name="__________MC10" localSheetId="38">#REF!</definedName>
    <definedName name="__________MC10" localSheetId="8">#REF!</definedName>
    <definedName name="__________MC10" localSheetId="30">#REF!</definedName>
    <definedName name="__________MC10" localSheetId="46">#REF!</definedName>
    <definedName name="__________MC10" localSheetId="6">#REF!</definedName>
    <definedName name="__________MC10" localSheetId="40">#REF!</definedName>
    <definedName name="__________MC10" localSheetId="41">#REF!</definedName>
    <definedName name="__________MC10" localSheetId="45">#REF!</definedName>
    <definedName name="__________MC10" localSheetId="43">#REF!</definedName>
    <definedName name="__________MC10" localSheetId="44">#REF!</definedName>
    <definedName name="__________MC10" localSheetId="42">#REF!</definedName>
    <definedName name="__________MC10" localSheetId="16">#REF!</definedName>
    <definedName name="__________MC10" localSheetId="14">#REF!</definedName>
    <definedName name="__________MC10" localSheetId="12">#REF!</definedName>
    <definedName name="__________MC10" localSheetId="36">#REF!</definedName>
    <definedName name="__________MC10">#REF!</definedName>
    <definedName name="__________MC75" localSheetId="9">#REF!</definedName>
    <definedName name="__________MC75" localSheetId="5">#REF!</definedName>
    <definedName name="__________MC75" localSheetId="38">#REF!</definedName>
    <definedName name="__________MC75" localSheetId="8">#REF!</definedName>
    <definedName name="__________MC75" localSheetId="30">#REF!</definedName>
    <definedName name="__________MC75" localSheetId="46">#REF!</definedName>
    <definedName name="__________MC75" localSheetId="6">#REF!</definedName>
    <definedName name="__________MC75" localSheetId="40">#REF!</definedName>
    <definedName name="__________MC75" localSheetId="41">#REF!</definedName>
    <definedName name="__________MC75" localSheetId="45">#REF!</definedName>
    <definedName name="__________MC75" localSheetId="43">#REF!</definedName>
    <definedName name="__________MC75" localSheetId="44">#REF!</definedName>
    <definedName name="__________MC75" localSheetId="42">#REF!</definedName>
    <definedName name="__________MC75" localSheetId="16">#REF!</definedName>
    <definedName name="__________MC75" localSheetId="14">#REF!</definedName>
    <definedName name="__________MC75" localSheetId="12">#REF!</definedName>
    <definedName name="__________MC75" localSheetId="36">#REF!</definedName>
    <definedName name="__________MC75">#REF!</definedName>
    <definedName name="__________MCA5" localSheetId="9">#REF!</definedName>
    <definedName name="__________MCA5" localSheetId="5">#REF!</definedName>
    <definedName name="__________MCA5" localSheetId="38">#REF!</definedName>
    <definedName name="__________MCA5" localSheetId="8">#REF!</definedName>
    <definedName name="__________MCA5" localSheetId="30">#REF!</definedName>
    <definedName name="__________MCA5" localSheetId="46">#REF!</definedName>
    <definedName name="__________MCA5" localSheetId="6">#REF!</definedName>
    <definedName name="__________MCA5" localSheetId="40">#REF!</definedName>
    <definedName name="__________MCA5" localSheetId="41">#REF!</definedName>
    <definedName name="__________MCA5" localSheetId="45">#REF!</definedName>
    <definedName name="__________MCA5" localSheetId="43">#REF!</definedName>
    <definedName name="__________MCA5" localSheetId="44">#REF!</definedName>
    <definedName name="__________MCA5" localSheetId="42">#REF!</definedName>
    <definedName name="__________MCA5" localSheetId="16">#REF!</definedName>
    <definedName name="__________MCA5" localSheetId="14">#REF!</definedName>
    <definedName name="__________MCA5" localSheetId="12">#REF!</definedName>
    <definedName name="__________MCA5" localSheetId="36">#REF!</definedName>
    <definedName name="__________MCA5">#REF!</definedName>
    <definedName name="__________MCA6" localSheetId="9">#REF!</definedName>
    <definedName name="__________MCA6" localSheetId="5">#REF!</definedName>
    <definedName name="__________MCA6" localSheetId="38">#REF!</definedName>
    <definedName name="__________MCA6" localSheetId="8">#REF!</definedName>
    <definedName name="__________MCA6" localSheetId="30">#REF!</definedName>
    <definedName name="__________MCA6" localSheetId="46">#REF!</definedName>
    <definedName name="__________MCA6" localSheetId="6">#REF!</definedName>
    <definedName name="__________MCA6" localSheetId="40">#REF!</definedName>
    <definedName name="__________MCA6" localSheetId="41">#REF!</definedName>
    <definedName name="__________MCA6" localSheetId="45">#REF!</definedName>
    <definedName name="__________MCA6" localSheetId="43">#REF!</definedName>
    <definedName name="__________MCA6" localSheetId="44">#REF!</definedName>
    <definedName name="__________MCA6" localSheetId="42">#REF!</definedName>
    <definedName name="__________MCA6" localSheetId="16">#REF!</definedName>
    <definedName name="__________MCA6" localSheetId="14">#REF!</definedName>
    <definedName name="__________MCA6" localSheetId="12">#REF!</definedName>
    <definedName name="__________MCA6" localSheetId="36">#REF!</definedName>
    <definedName name="__________MCA6">#REF!</definedName>
    <definedName name="__________MCG1010" localSheetId="9">#REF!</definedName>
    <definedName name="__________MCG1010" localSheetId="5">#REF!</definedName>
    <definedName name="__________MCG1010" localSheetId="38">#REF!</definedName>
    <definedName name="__________MCG1010" localSheetId="8">#REF!</definedName>
    <definedName name="__________MCG1010" localSheetId="30">#REF!</definedName>
    <definedName name="__________MCG1010" localSheetId="46">#REF!</definedName>
    <definedName name="__________MCG1010" localSheetId="6">#REF!</definedName>
    <definedName name="__________MCG1010" localSheetId="40">#REF!</definedName>
    <definedName name="__________MCG1010" localSheetId="41">#REF!</definedName>
    <definedName name="__________MCG1010" localSheetId="45">#REF!</definedName>
    <definedName name="__________MCG1010" localSheetId="43">#REF!</definedName>
    <definedName name="__________MCG1010" localSheetId="44">#REF!</definedName>
    <definedName name="__________MCG1010" localSheetId="42">#REF!</definedName>
    <definedName name="__________MCG1010" localSheetId="16">#REF!</definedName>
    <definedName name="__________MCG1010" localSheetId="14">#REF!</definedName>
    <definedName name="__________MCG1010" localSheetId="12">#REF!</definedName>
    <definedName name="__________MCG1010" localSheetId="36">#REF!</definedName>
    <definedName name="__________MCG1010">#REF!</definedName>
    <definedName name="__________MCG1015" localSheetId="9">#REF!</definedName>
    <definedName name="__________MCG1015" localSheetId="5">#REF!</definedName>
    <definedName name="__________MCG1015" localSheetId="38">#REF!</definedName>
    <definedName name="__________MCG1015" localSheetId="8">#REF!</definedName>
    <definedName name="__________MCG1015" localSheetId="30">#REF!</definedName>
    <definedName name="__________MCG1015" localSheetId="46">#REF!</definedName>
    <definedName name="__________MCG1015" localSheetId="6">#REF!</definedName>
    <definedName name="__________MCG1015" localSheetId="40">#REF!</definedName>
    <definedName name="__________MCG1015" localSheetId="41">#REF!</definedName>
    <definedName name="__________MCG1015" localSheetId="45">#REF!</definedName>
    <definedName name="__________MCG1015" localSheetId="43">#REF!</definedName>
    <definedName name="__________MCG1015" localSheetId="44">#REF!</definedName>
    <definedName name="__________MCG1015" localSheetId="42">#REF!</definedName>
    <definedName name="__________MCG1015" localSheetId="16">#REF!</definedName>
    <definedName name="__________MCG1015" localSheetId="14">#REF!</definedName>
    <definedName name="__________MCG1015" localSheetId="12">#REF!</definedName>
    <definedName name="__________MCG1015" localSheetId="36">#REF!</definedName>
    <definedName name="__________MCG1015">#REF!</definedName>
    <definedName name="__________MCG1728" localSheetId="9">#REF!</definedName>
    <definedName name="__________MCG1728" localSheetId="5">#REF!</definedName>
    <definedName name="__________MCG1728" localSheetId="38">#REF!</definedName>
    <definedName name="__________MCG1728" localSheetId="8">#REF!</definedName>
    <definedName name="__________MCG1728" localSheetId="30">#REF!</definedName>
    <definedName name="__________MCG1728" localSheetId="46">#REF!</definedName>
    <definedName name="__________MCG1728" localSheetId="6">#REF!</definedName>
    <definedName name="__________MCG1728" localSheetId="40">#REF!</definedName>
    <definedName name="__________MCG1728" localSheetId="41">#REF!</definedName>
    <definedName name="__________MCG1728" localSheetId="45">#REF!</definedName>
    <definedName name="__________MCG1728" localSheetId="43">#REF!</definedName>
    <definedName name="__________MCG1728" localSheetId="44">#REF!</definedName>
    <definedName name="__________MCG1728" localSheetId="42">#REF!</definedName>
    <definedName name="__________MCG1728" localSheetId="16">#REF!</definedName>
    <definedName name="__________MCG1728" localSheetId="14">#REF!</definedName>
    <definedName name="__________MCG1728" localSheetId="12">#REF!</definedName>
    <definedName name="__________MCG1728" localSheetId="36">#REF!</definedName>
    <definedName name="__________MCG1728">#REF!</definedName>
    <definedName name="__________MCG55" localSheetId="9">#REF!</definedName>
    <definedName name="__________MCG55" localSheetId="5">#REF!</definedName>
    <definedName name="__________MCG55" localSheetId="38">#REF!</definedName>
    <definedName name="__________MCG55" localSheetId="8">#REF!</definedName>
    <definedName name="__________MCG55" localSheetId="30">#REF!</definedName>
    <definedName name="__________MCG55" localSheetId="46">#REF!</definedName>
    <definedName name="__________MCG55" localSheetId="6">#REF!</definedName>
    <definedName name="__________MCG55" localSheetId="40">#REF!</definedName>
    <definedName name="__________MCG55" localSheetId="41">#REF!</definedName>
    <definedName name="__________MCG55" localSheetId="45">#REF!</definedName>
    <definedName name="__________MCG55" localSheetId="43">#REF!</definedName>
    <definedName name="__________MCG55" localSheetId="44">#REF!</definedName>
    <definedName name="__________MCG55" localSheetId="42">#REF!</definedName>
    <definedName name="__________MCG55" localSheetId="16">#REF!</definedName>
    <definedName name="__________MCG55" localSheetId="14">#REF!</definedName>
    <definedName name="__________MCG55" localSheetId="12">#REF!</definedName>
    <definedName name="__________MCG55" localSheetId="36">#REF!</definedName>
    <definedName name="__________MCG55">#REF!</definedName>
    <definedName name="__________MCG77" localSheetId="9">#REF!</definedName>
    <definedName name="__________MCG77" localSheetId="5">#REF!</definedName>
    <definedName name="__________MCG77" localSheetId="38">#REF!</definedName>
    <definedName name="__________MCG77" localSheetId="8">#REF!</definedName>
    <definedName name="__________MCG77" localSheetId="30">#REF!</definedName>
    <definedName name="__________MCG77" localSheetId="46">#REF!</definedName>
    <definedName name="__________MCG77" localSheetId="6">#REF!</definedName>
    <definedName name="__________MCG77" localSheetId="40">#REF!</definedName>
    <definedName name="__________MCG77" localSheetId="41">#REF!</definedName>
    <definedName name="__________MCG77" localSheetId="45">#REF!</definedName>
    <definedName name="__________MCG77" localSheetId="43">#REF!</definedName>
    <definedName name="__________MCG77" localSheetId="44">#REF!</definedName>
    <definedName name="__________MCG77" localSheetId="42">#REF!</definedName>
    <definedName name="__________MCG77" localSheetId="16">#REF!</definedName>
    <definedName name="__________MCG77" localSheetId="14">#REF!</definedName>
    <definedName name="__________MCG77" localSheetId="12">#REF!</definedName>
    <definedName name="__________MCG77" localSheetId="36">#REF!</definedName>
    <definedName name="__________MCG77">#REF!</definedName>
    <definedName name="__________MCG810" localSheetId="9">#REF!</definedName>
    <definedName name="__________MCG810" localSheetId="5">#REF!</definedName>
    <definedName name="__________MCG810" localSheetId="38">#REF!</definedName>
    <definedName name="__________MCG810" localSheetId="8">#REF!</definedName>
    <definedName name="__________MCG810" localSheetId="30">#REF!</definedName>
    <definedName name="__________MCG810" localSheetId="46">#REF!</definedName>
    <definedName name="__________MCG810" localSheetId="6">#REF!</definedName>
    <definedName name="__________MCG810" localSheetId="40">#REF!</definedName>
    <definedName name="__________MCG810" localSheetId="41">#REF!</definedName>
    <definedName name="__________MCG810" localSheetId="45">#REF!</definedName>
    <definedName name="__________MCG810" localSheetId="43">#REF!</definedName>
    <definedName name="__________MCG810" localSheetId="44">#REF!</definedName>
    <definedName name="__________MCG810" localSheetId="42">#REF!</definedName>
    <definedName name="__________MCG810" localSheetId="16">#REF!</definedName>
    <definedName name="__________MCG810" localSheetId="14">#REF!</definedName>
    <definedName name="__________MCG810" localSheetId="12">#REF!</definedName>
    <definedName name="__________MCG810" localSheetId="36">#REF!</definedName>
    <definedName name="__________MCG810">#REF!</definedName>
    <definedName name="__________MGB9" localSheetId="9">#REF!</definedName>
    <definedName name="__________MGB9" localSheetId="5">#REF!</definedName>
    <definedName name="__________MGB9" localSheetId="38">#REF!</definedName>
    <definedName name="__________MGB9" localSheetId="8">#REF!</definedName>
    <definedName name="__________MGB9" localSheetId="30">#REF!</definedName>
    <definedName name="__________MGB9" localSheetId="46">#REF!</definedName>
    <definedName name="__________MGB9" localSheetId="6">#REF!</definedName>
    <definedName name="__________MGB9" localSheetId="40">#REF!</definedName>
    <definedName name="__________MGB9" localSheetId="41">#REF!</definedName>
    <definedName name="__________MGB9" localSheetId="45">#REF!</definedName>
    <definedName name="__________MGB9" localSheetId="43">#REF!</definedName>
    <definedName name="__________MGB9" localSheetId="44">#REF!</definedName>
    <definedName name="__________MGB9" localSheetId="42">#REF!</definedName>
    <definedName name="__________MGB9" localSheetId="16">#REF!</definedName>
    <definedName name="__________MGB9" localSheetId="14">#REF!</definedName>
    <definedName name="__________MGB9" localSheetId="12">#REF!</definedName>
    <definedName name="__________MGB9" localSheetId="36">#REF!</definedName>
    <definedName name="__________MGB9">#REF!</definedName>
    <definedName name="__________MMC3030" localSheetId="9">#REF!</definedName>
    <definedName name="__________MMC3030" localSheetId="5">#REF!</definedName>
    <definedName name="__________MMC3030" localSheetId="38">#REF!</definedName>
    <definedName name="__________MMC3030" localSheetId="8">#REF!</definedName>
    <definedName name="__________MMC3030" localSheetId="30">#REF!</definedName>
    <definedName name="__________MMC3030" localSheetId="46">#REF!</definedName>
    <definedName name="__________MMC3030" localSheetId="6">#REF!</definedName>
    <definedName name="__________MMC3030" localSheetId="40">#REF!</definedName>
    <definedName name="__________MMC3030" localSheetId="41">#REF!</definedName>
    <definedName name="__________MMC3030" localSheetId="45">#REF!</definedName>
    <definedName name="__________MMC3030" localSheetId="43">#REF!</definedName>
    <definedName name="__________MMC3030" localSheetId="44">#REF!</definedName>
    <definedName name="__________MMC3030" localSheetId="42">#REF!</definedName>
    <definedName name="__________MMC3030" localSheetId="16">#REF!</definedName>
    <definedName name="__________MMC3030" localSheetId="14">#REF!</definedName>
    <definedName name="__________MMC3030" localSheetId="12">#REF!</definedName>
    <definedName name="__________MMC3030" localSheetId="36">#REF!</definedName>
    <definedName name="__________MMC3030">#REF!</definedName>
    <definedName name="__________MMC3060" localSheetId="9">#REF!</definedName>
    <definedName name="__________MMC3060" localSheetId="5">#REF!</definedName>
    <definedName name="__________MMC3060" localSheetId="38">#REF!</definedName>
    <definedName name="__________MMC3060" localSheetId="8">#REF!</definedName>
    <definedName name="__________MMC3060" localSheetId="30">#REF!</definedName>
    <definedName name="__________MMC3060" localSheetId="46">#REF!</definedName>
    <definedName name="__________MMC3060" localSheetId="6">#REF!</definedName>
    <definedName name="__________MMC3060" localSheetId="40">#REF!</definedName>
    <definedName name="__________MMC3060" localSheetId="41">#REF!</definedName>
    <definedName name="__________MMC3060" localSheetId="45">#REF!</definedName>
    <definedName name="__________MMC3060" localSheetId="43">#REF!</definedName>
    <definedName name="__________MMC3060" localSheetId="44">#REF!</definedName>
    <definedName name="__________MMC3060" localSheetId="42">#REF!</definedName>
    <definedName name="__________MMC3060" localSheetId="16">#REF!</definedName>
    <definedName name="__________MMC3060" localSheetId="14">#REF!</definedName>
    <definedName name="__________MMC3060" localSheetId="12">#REF!</definedName>
    <definedName name="__________MMC3060" localSheetId="36">#REF!</definedName>
    <definedName name="__________MMC3060">#REF!</definedName>
    <definedName name="__________MMC4040" localSheetId="9">#REF!</definedName>
    <definedName name="__________MMC4040" localSheetId="5">#REF!</definedName>
    <definedName name="__________MMC4040" localSheetId="38">#REF!</definedName>
    <definedName name="__________MMC4040" localSheetId="8">#REF!</definedName>
    <definedName name="__________MMC4040" localSheetId="30">#REF!</definedName>
    <definedName name="__________MMC4040" localSheetId="46">#REF!</definedName>
    <definedName name="__________MMC4040" localSheetId="6">#REF!</definedName>
    <definedName name="__________MMC4040" localSheetId="40">#REF!</definedName>
    <definedName name="__________MMC4040" localSheetId="41">#REF!</definedName>
    <definedName name="__________MMC4040" localSheetId="45">#REF!</definedName>
    <definedName name="__________MMC4040" localSheetId="43">#REF!</definedName>
    <definedName name="__________MMC4040" localSheetId="44">#REF!</definedName>
    <definedName name="__________MMC4040" localSheetId="42">#REF!</definedName>
    <definedName name="__________MMC4040" localSheetId="16">#REF!</definedName>
    <definedName name="__________MMC4040" localSheetId="14">#REF!</definedName>
    <definedName name="__________MMC4040" localSheetId="12">#REF!</definedName>
    <definedName name="__________MMC4040" localSheetId="36">#REF!</definedName>
    <definedName name="__________MMC4040">#REF!</definedName>
    <definedName name="__________MMC51" localSheetId="9">#REF!</definedName>
    <definedName name="__________MMC51" localSheetId="5">#REF!</definedName>
    <definedName name="__________MMC51" localSheetId="38">#REF!</definedName>
    <definedName name="__________MMC51" localSheetId="8">#REF!</definedName>
    <definedName name="__________MMC51" localSheetId="30">#REF!</definedName>
    <definedName name="__________MMC51" localSheetId="46">#REF!</definedName>
    <definedName name="__________MMC51" localSheetId="6">#REF!</definedName>
    <definedName name="__________MMC51" localSheetId="40">#REF!</definedName>
    <definedName name="__________MMC51" localSheetId="41">#REF!</definedName>
    <definedName name="__________MMC51" localSheetId="45">#REF!</definedName>
    <definedName name="__________MMC51" localSheetId="43">#REF!</definedName>
    <definedName name="__________MMC51" localSheetId="44">#REF!</definedName>
    <definedName name="__________MMC51" localSheetId="42">#REF!</definedName>
    <definedName name="__________MMC51" localSheetId="16">#REF!</definedName>
    <definedName name="__________MMC51" localSheetId="14">#REF!</definedName>
    <definedName name="__________MMC51" localSheetId="12">#REF!</definedName>
    <definedName name="__________MMC51" localSheetId="36">#REF!</definedName>
    <definedName name="__________MMC51">#REF!</definedName>
    <definedName name="__________MMC6060" localSheetId="9">#REF!</definedName>
    <definedName name="__________MMC6060" localSheetId="5">#REF!</definedName>
    <definedName name="__________MMC6060" localSheetId="38">#REF!</definedName>
    <definedName name="__________MMC6060" localSheetId="8">#REF!</definedName>
    <definedName name="__________MMC6060" localSheetId="30">#REF!</definedName>
    <definedName name="__________MMC6060" localSheetId="46">#REF!</definedName>
    <definedName name="__________MMC6060" localSheetId="6">#REF!</definedName>
    <definedName name="__________MMC6060" localSheetId="40">#REF!</definedName>
    <definedName name="__________MMC6060" localSheetId="41">#REF!</definedName>
    <definedName name="__________MMC6060" localSheetId="45">#REF!</definedName>
    <definedName name="__________MMC6060" localSheetId="43">#REF!</definedName>
    <definedName name="__________MMC6060" localSheetId="44">#REF!</definedName>
    <definedName name="__________MMC6060" localSheetId="42">#REF!</definedName>
    <definedName name="__________MMC6060" localSheetId="16">#REF!</definedName>
    <definedName name="__________MMC6060" localSheetId="14">#REF!</definedName>
    <definedName name="__________MMC6060" localSheetId="12">#REF!</definedName>
    <definedName name="__________MMC6060" localSheetId="36">#REF!</definedName>
    <definedName name="__________MMC6060">#REF!</definedName>
    <definedName name="__________MMI4040" localSheetId="9">#REF!</definedName>
    <definedName name="__________MMI4040" localSheetId="5">#REF!</definedName>
    <definedName name="__________MMI4040" localSheetId="38">#REF!</definedName>
    <definedName name="__________MMI4040" localSheetId="8">#REF!</definedName>
    <definedName name="__________MMI4040" localSheetId="30">#REF!</definedName>
    <definedName name="__________MMI4040" localSheetId="46">#REF!</definedName>
    <definedName name="__________MMI4040" localSheetId="6">#REF!</definedName>
    <definedName name="__________MMI4040" localSheetId="40">#REF!</definedName>
    <definedName name="__________MMI4040" localSheetId="41">#REF!</definedName>
    <definedName name="__________MMI4040" localSheetId="45">#REF!</definedName>
    <definedName name="__________MMI4040" localSheetId="43">#REF!</definedName>
    <definedName name="__________MMI4040" localSheetId="44">#REF!</definedName>
    <definedName name="__________MMI4040" localSheetId="42">#REF!</definedName>
    <definedName name="__________MMI4040" localSheetId="16">#REF!</definedName>
    <definedName name="__________MMI4040" localSheetId="14">#REF!</definedName>
    <definedName name="__________MMI4040" localSheetId="12">#REF!</definedName>
    <definedName name="__________MMI4040" localSheetId="36">#REF!</definedName>
    <definedName name="__________MMI4040">#REF!</definedName>
    <definedName name="__________Mov2">[11]Revenue!$J$7:$R$187</definedName>
    <definedName name="__________pa1" localSheetId="9">#REF!</definedName>
    <definedName name="__________pa1" localSheetId="38">#REF!</definedName>
    <definedName name="__________pa1" localSheetId="8">#REF!</definedName>
    <definedName name="__________pa1" localSheetId="30">#REF!</definedName>
    <definedName name="__________pa1" localSheetId="46">#REF!</definedName>
    <definedName name="__________pa1" localSheetId="40">#REF!</definedName>
    <definedName name="__________pa1" localSheetId="41">#REF!</definedName>
    <definedName name="__________pa1" localSheetId="45">#REF!</definedName>
    <definedName name="__________pa1" localSheetId="43">#REF!</definedName>
    <definedName name="__________pa1" localSheetId="44">#REF!</definedName>
    <definedName name="__________pa1" localSheetId="42">#REF!</definedName>
    <definedName name="__________pa1" localSheetId="16">#REF!</definedName>
    <definedName name="__________pa1" localSheetId="36">#REF!</definedName>
    <definedName name="__________pa1">#REF!</definedName>
    <definedName name="__________pa18" localSheetId="9">#REF!</definedName>
    <definedName name="__________pa18" localSheetId="38">#REF!</definedName>
    <definedName name="__________pa18" localSheetId="8">#REF!</definedName>
    <definedName name="__________pa18" localSheetId="30">#REF!</definedName>
    <definedName name="__________pa18" localSheetId="46">#REF!</definedName>
    <definedName name="__________pa18" localSheetId="40">#REF!</definedName>
    <definedName name="__________pa18" localSheetId="41">#REF!</definedName>
    <definedName name="__________pa18" localSheetId="45">#REF!</definedName>
    <definedName name="__________pa18" localSheetId="43">#REF!</definedName>
    <definedName name="__________pa18" localSheetId="44">#REF!</definedName>
    <definedName name="__________pa18" localSheetId="42">#REF!</definedName>
    <definedName name="__________pa18" localSheetId="16">#REF!</definedName>
    <definedName name="__________pa18" localSheetId="36">#REF!</definedName>
    <definedName name="__________pa18">#REF!</definedName>
    <definedName name="__________pa2" localSheetId="9">#REF!</definedName>
    <definedName name="__________pa2" localSheetId="38">#REF!</definedName>
    <definedName name="__________pa2" localSheetId="8">#REF!</definedName>
    <definedName name="__________pa2" localSheetId="30">#REF!</definedName>
    <definedName name="__________pa2" localSheetId="46">#REF!</definedName>
    <definedName name="__________pa2" localSheetId="40">#REF!</definedName>
    <definedName name="__________pa2" localSheetId="41">#REF!</definedName>
    <definedName name="__________pa2" localSheetId="45">#REF!</definedName>
    <definedName name="__________pa2" localSheetId="43">#REF!</definedName>
    <definedName name="__________pa2" localSheetId="44">#REF!</definedName>
    <definedName name="__________pa2" localSheetId="42">#REF!</definedName>
    <definedName name="__________pa2" localSheetId="16">#REF!</definedName>
    <definedName name="__________pa2" localSheetId="36">#REF!</definedName>
    <definedName name="__________pa2">#REF!</definedName>
    <definedName name="__________pa3" localSheetId="9">#REF!</definedName>
    <definedName name="__________pa3" localSheetId="38">#REF!</definedName>
    <definedName name="__________pa3" localSheetId="8">#REF!</definedName>
    <definedName name="__________pa3" localSheetId="30">#REF!</definedName>
    <definedName name="__________pa3" localSheetId="46">#REF!</definedName>
    <definedName name="__________pa3" localSheetId="40">#REF!</definedName>
    <definedName name="__________pa3" localSheetId="41">#REF!</definedName>
    <definedName name="__________pa3" localSheetId="45">#REF!</definedName>
    <definedName name="__________pa3" localSheetId="43">#REF!</definedName>
    <definedName name="__________pa3" localSheetId="44">#REF!</definedName>
    <definedName name="__________pa3" localSheetId="42">#REF!</definedName>
    <definedName name="__________pa3" localSheetId="16">#REF!</definedName>
    <definedName name="__________pa3" localSheetId="36">#REF!</definedName>
    <definedName name="__________pa3">#REF!</definedName>
    <definedName name="__________pa6" localSheetId="9">#REF!</definedName>
    <definedName name="__________pa6" localSheetId="38">#REF!</definedName>
    <definedName name="__________pa6" localSheetId="8">#REF!</definedName>
    <definedName name="__________pa6" localSheetId="30">#REF!</definedName>
    <definedName name="__________pa6" localSheetId="46">#REF!</definedName>
    <definedName name="__________pa6" localSheetId="40">#REF!</definedName>
    <definedName name="__________pa6" localSheetId="41">#REF!</definedName>
    <definedName name="__________pa6" localSheetId="45">#REF!</definedName>
    <definedName name="__________pa6" localSheetId="43">#REF!</definedName>
    <definedName name="__________pa6" localSheetId="44">#REF!</definedName>
    <definedName name="__________pa6" localSheetId="42">#REF!</definedName>
    <definedName name="__________pa6" localSheetId="16">#REF!</definedName>
    <definedName name="__________pa6" localSheetId="36">#REF!</definedName>
    <definedName name="__________pa6">#REF!</definedName>
    <definedName name="__________pg2" localSheetId="9">#REF!</definedName>
    <definedName name="__________pg2" localSheetId="38">#REF!</definedName>
    <definedName name="__________pg2" localSheetId="8">#REF!</definedName>
    <definedName name="__________pg2" localSheetId="30">#REF!</definedName>
    <definedName name="__________pg2" localSheetId="46">#REF!</definedName>
    <definedName name="__________pg2" localSheetId="40">#REF!</definedName>
    <definedName name="__________pg2" localSheetId="41">#REF!</definedName>
    <definedName name="__________pg2" localSheetId="45">#REF!</definedName>
    <definedName name="__________pg2" localSheetId="43">#REF!</definedName>
    <definedName name="__________pg2" localSheetId="44">#REF!</definedName>
    <definedName name="__________pg2" localSheetId="42">#REF!</definedName>
    <definedName name="__________pg2" localSheetId="16">#REF!</definedName>
    <definedName name="__________pg2" localSheetId="36">#REF!</definedName>
    <definedName name="__________pg2">#REF!</definedName>
    <definedName name="__________PK12" localSheetId="9">#REF!</definedName>
    <definedName name="__________PK12" localSheetId="5">#REF!</definedName>
    <definedName name="__________PK12" localSheetId="38">#REF!</definedName>
    <definedName name="__________PK12" localSheetId="8">#REF!</definedName>
    <definedName name="__________PK12" localSheetId="30">#REF!</definedName>
    <definedName name="__________PK12" localSheetId="46">#REF!</definedName>
    <definedName name="__________PK12" localSheetId="6">#REF!</definedName>
    <definedName name="__________PK12" localSheetId="40">#REF!</definedName>
    <definedName name="__________PK12" localSheetId="41">#REF!</definedName>
    <definedName name="__________PK12" localSheetId="45">#REF!</definedName>
    <definedName name="__________PK12" localSheetId="43">#REF!</definedName>
    <definedName name="__________PK12" localSheetId="44">#REF!</definedName>
    <definedName name="__________PK12" localSheetId="42">#REF!</definedName>
    <definedName name="__________PK12" localSheetId="16">#REF!</definedName>
    <definedName name="__________PK12" localSheetId="14">#REF!</definedName>
    <definedName name="__________PK12" localSheetId="12">#REF!</definedName>
    <definedName name="__________PK12" localSheetId="36">#REF!</definedName>
    <definedName name="__________PK12">#REF!</definedName>
    <definedName name="__________PK210" localSheetId="9">#REF!</definedName>
    <definedName name="__________PK210" localSheetId="5">#REF!</definedName>
    <definedName name="__________PK210" localSheetId="38">#REF!</definedName>
    <definedName name="__________PK210" localSheetId="8">#REF!</definedName>
    <definedName name="__________PK210" localSheetId="30">#REF!</definedName>
    <definedName name="__________PK210" localSheetId="46">#REF!</definedName>
    <definedName name="__________PK210" localSheetId="6">#REF!</definedName>
    <definedName name="__________PK210" localSheetId="40">#REF!</definedName>
    <definedName name="__________PK210" localSheetId="41">#REF!</definedName>
    <definedName name="__________PK210" localSheetId="45">#REF!</definedName>
    <definedName name="__________PK210" localSheetId="43">#REF!</definedName>
    <definedName name="__________PK210" localSheetId="44">#REF!</definedName>
    <definedName name="__________PK210" localSheetId="42">#REF!</definedName>
    <definedName name="__________PK210" localSheetId="16">#REF!</definedName>
    <definedName name="__________PK210" localSheetId="14">#REF!</definedName>
    <definedName name="__________PK210" localSheetId="12">#REF!</definedName>
    <definedName name="__________PK210" localSheetId="36">#REF!</definedName>
    <definedName name="__________PK210">#REF!</definedName>
    <definedName name="__________PK215" localSheetId="9">#REF!</definedName>
    <definedName name="__________PK215" localSheetId="5">#REF!</definedName>
    <definedName name="__________PK215" localSheetId="38">#REF!</definedName>
    <definedName name="__________PK215" localSheetId="8">#REF!</definedName>
    <definedName name="__________PK215" localSheetId="30">#REF!</definedName>
    <definedName name="__________PK215" localSheetId="46">#REF!</definedName>
    <definedName name="__________PK215" localSheetId="6">#REF!</definedName>
    <definedName name="__________PK215" localSheetId="40">#REF!</definedName>
    <definedName name="__________PK215" localSheetId="41">#REF!</definedName>
    <definedName name="__________PK215" localSheetId="45">#REF!</definedName>
    <definedName name="__________PK215" localSheetId="43">#REF!</definedName>
    <definedName name="__________PK215" localSheetId="44">#REF!</definedName>
    <definedName name="__________PK215" localSheetId="42">#REF!</definedName>
    <definedName name="__________PK215" localSheetId="16">#REF!</definedName>
    <definedName name="__________PK215" localSheetId="14">#REF!</definedName>
    <definedName name="__________PK215" localSheetId="12">#REF!</definedName>
    <definedName name="__________PK215" localSheetId="36">#REF!</definedName>
    <definedName name="__________PK215">#REF!</definedName>
    <definedName name="__________PK2530" localSheetId="9">#REF!</definedName>
    <definedName name="__________PK2530" localSheetId="5">#REF!</definedName>
    <definedName name="__________PK2530" localSheetId="38">#REF!</definedName>
    <definedName name="__________PK2530" localSheetId="8">#REF!</definedName>
    <definedName name="__________PK2530" localSheetId="30">#REF!</definedName>
    <definedName name="__________PK2530" localSheetId="46">#REF!</definedName>
    <definedName name="__________PK2530" localSheetId="6">#REF!</definedName>
    <definedName name="__________PK2530" localSheetId="40">#REF!</definedName>
    <definedName name="__________PK2530" localSheetId="41">#REF!</definedName>
    <definedName name="__________PK2530" localSheetId="45">#REF!</definedName>
    <definedName name="__________PK2530" localSheetId="43">#REF!</definedName>
    <definedName name="__________PK2530" localSheetId="44">#REF!</definedName>
    <definedName name="__________PK2530" localSheetId="42">#REF!</definedName>
    <definedName name="__________PK2530" localSheetId="16">#REF!</definedName>
    <definedName name="__________PK2530" localSheetId="14">#REF!</definedName>
    <definedName name="__________PK2530" localSheetId="12">#REF!</definedName>
    <definedName name="__________PK2530" localSheetId="36">#REF!</definedName>
    <definedName name="__________PK2530">#REF!</definedName>
    <definedName name="__________PRT1">[12]Financials!$C$5:$L$54</definedName>
    <definedName name="__________PRT2">[12]Financials!$M$5:$AF$54</definedName>
    <definedName name="__________PRT3">[12]Financials!$C$55:$L$103</definedName>
    <definedName name="__________PRT4">[12]Financials!$M$55:$AF$103</definedName>
    <definedName name="__________PRT5">'[12]10 yr val'!$D$3:$I$60</definedName>
    <definedName name="__________qwe1">#N/A</definedName>
    <definedName name="__________SC125" localSheetId="9">#REF!</definedName>
    <definedName name="__________SC125" localSheetId="5">#REF!</definedName>
    <definedName name="__________SC125" localSheetId="38">#REF!</definedName>
    <definedName name="__________SC125" localSheetId="8">#REF!</definedName>
    <definedName name="__________SC125" localSheetId="30">#REF!</definedName>
    <definedName name="__________SC125" localSheetId="46">#REF!</definedName>
    <definedName name="__________SC125" localSheetId="6">#REF!</definedName>
    <definedName name="__________SC125" localSheetId="40">#REF!</definedName>
    <definedName name="__________SC125" localSheetId="41">#REF!</definedName>
    <definedName name="__________SC125" localSheetId="45">#REF!</definedName>
    <definedName name="__________SC125" localSheetId="43">#REF!</definedName>
    <definedName name="__________SC125" localSheetId="44">#REF!</definedName>
    <definedName name="__________SC125" localSheetId="42">#REF!</definedName>
    <definedName name="__________SC125" localSheetId="16">#REF!</definedName>
    <definedName name="__________SC125" localSheetId="14">#REF!</definedName>
    <definedName name="__________SC125" localSheetId="12">#REF!</definedName>
    <definedName name="__________SC125" localSheetId="36">#REF!</definedName>
    <definedName name="__________SC125" localSheetId="34">#REF!</definedName>
    <definedName name="__________SC125">#REF!</definedName>
    <definedName name="__________SC133" localSheetId="9">#REF!</definedName>
    <definedName name="__________SC133" localSheetId="5">#REF!</definedName>
    <definedName name="__________SC133" localSheetId="38">#REF!</definedName>
    <definedName name="__________SC133" localSheetId="8">#REF!</definedName>
    <definedName name="__________SC133" localSheetId="30">#REF!</definedName>
    <definedName name="__________SC133" localSheetId="46">#REF!</definedName>
    <definedName name="__________SC133" localSheetId="6">#REF!</definedName>
    <definedName name="__________SC133" localSheetId="40">#REF!</definedName>
    <definedName name="__________SC133" localSheetId="41">#REF!</definedName>
    <definedName name="__________SC133" localSheetId="45">#REF!</definedName>
    <definedName name="__________SC133" localSheetId="43">#REF!</definedName>
    <definedName name="__________SC133" localSheetId="44">#REF!</definedName>
    <definedName name="__________SC133" localSheetId="42">#REF!</definedName>
    <definedName name="__________SC133" localSheetId="16">#REF!</definedName>
    <definedName name="__________SC133" localSheetId="14">#REF!</definedName>
    <definedName name="__________SC133" localSheetId="12">#REF!</definedName>
    <definedName name="__________SC133" localSheetId="36">#REF!</definedName>
    <definedName name="__________SC133" localSheetId="34">#REF!</definedName>
    <definedName name="__________SC133">#REF!</definedName>
    <definedName name="__________SC135" localSheetId="9">#REF!</definedName>
    <definedName name="__________SC135" localSheetId="5">#REF!</definedName>
    <definedName name="__________SC135" localSheetId="38">#REF!</definedName>
    <definedName name="__________SC135" localSheetId="8">#REF!</definedName>
    <definedName name="__________SC135" localSheetId="30">#REF!</definedName>
    <definedName name="__________SC135" localSheetId="46">#REF!</definedName>
    <definedName name="__________SC135" localSheetId="6">#REF!</definedName>
    <definedName name="__________SC135" localSheetId="40">#REF!</definedName>
    <definedName name="__________SC135" localSheetId="41">#REF!</definedName>
    <definedName name="__________SC135" localSheetId="45">#REF!</definedName>
    <definedName name="__________SC135" localSheetId="43">#REF!</definedName>
    <definedName name="__________SC135" localSheetId="44">#REF!</definedName>
    <definedName name="__________SC135" localSheetId="42">#REF!</definedName>
    <definedName name="__________SC135" localSheetId="16">#REF!</definedName>
    <definedName name="__________SC135" localSheetId="14">#REF!</definedName>
    <definedName name="__________SC135" localSheetId="12">#REF!</definedName>
    <definedName name="__________SC135" localSheetId="36">#REF!</definedName>
    <definedName name="__________SC135" localSheetId="34">#REF!</definedName>
    <definedName name="__________SC135">#REF!</definedName>
    <definedName name="__________SC143" localSheetId="9">#REF!</definedName>
    <definedName name="__________SC143" localSheetId="5">#REF!</definedName>
    <definedName name="__________SC143" localSheetId="38">#REF!</definedName>
    <definedName name="__________SC143" localSheetId="8">#REF!</definedName>
    <definedName name="__________SC143" localSheetId="30">#REF!</definedName>
    <definedName name="__________SC143" localSheetId="46">#REF!</definedName>
    <definedName name="__________SC143" localSheetId="6">#REF!</definedName>
    <definedName name="__________SC143" localSheetId="40">#REF!</definedName>
    <definedName name="__________SC143" localSheetId="41">#REF!</definedName>
    <definedName name="__________SC143" localSheetId="45">#REF!</definedName>
    <definedName name="__________SC143" localSheetId="43">#REF!</definedName>
    <definedName name="__________SC143" localSheetId="44">#REF!</definedName>
    <definedName name="__________SC143" localSheetId="42">#REF!</definedName>
    <definedName name="__________SC143" localSheetId="16">#REF!</definedName>
    <definedName name="__________SC143" localSheetId="14">#REF!</definedName>
    <definedName name="__________SC143" localSheetId="12">#REF!</definedName>
    <definedName name="__________SC143" localSheetId="36">#REF!</definedName>
    <definedName name="__________SC143">#REF!</definedName>
    <definedName name="__________SC144" localSheetId="9">#REF!</definedName>
    <definedName name="__________SC144" localSheetId="5">#REF!</definedName>
    <definedName name="__________SC144" localSheetId="38">#REF!</definedName>
    <definedName name="__________SC144" localSheetId="8">#REF!</definedName>
    <definedName name="__________SC144" localSheetId="30">#REF!</definedName>
    <definedName name="__________SC144" localSheetId="46">#REF!</definedName>
    <definedName name="__________SC144" localSheetId="6">#REF!</definedName>
    <definedName name="__________SC144" localSheetId="40">#REF!</definedName>
    <definedName name="__________SC144" localSheetId="41">#REF!</definedName>
    <definedName name="__________SC144" localSheetId="45">#REF!</definedName>
    <definedName name="__________SC144" localSheetId="43">#REF!</definedName>
    <definedName name="__________SC144" localSheetId="44">#REF!</definedName>
    <definedName name="__________SC144" localSheetId="42">#REF!</definedName>
    <definedName name="__________SC144" localSheetId="16">#REF!</definedName>
    <definedName name="__________SC144" localSheetId="14">#REF!</definedName>
    <definedName name="__________SC144" localSheetId="12">#REF!</definedName>
    <definedName name="__________SC144" localSheetId="36">#REF!</definedName>
    <definedName name="__________SC144">#REF!</definedName>
    <definedName name="__________SDC30" localSheetId="9">#REF!</definedName>
    <definedName name="__________SDC30" localSheetId="5">#REF!</definedName>
    <definedName name="__________SDC30" localSheetId="38">#REF!</definedName>
    <definedName name="__________SDC30" localSheetId="8">#REF!</definedName>
    <definedName name="__________SDC30" localSheetId="30">#REF!</definedName>
    <definedName name="__________SDC30" localSheetId="46">#REF!</definedName>
    <definedName name="__________SDC30" localSheetId="6">#REF!</definedName>
    <definedName name="__________SDC30" localSheetId="40">#REF!</definedName>
    <definedName name="__________SDC30" localSheetId="41">#REF!</definedName>
    <definedName name="__________SDC30" localSheetId="45">#REF!</definedName>
    <definedName name="__________SDC30" localSheetId="43">#REF!</definedName>
    <definedName name="__________SDC30" localSheetId="44">#REF!</definedName>
    <definedName name="__________SDC30" localSheetId="42">#REF!</definedName>
    <definedName name="__________SDC30" localSheetId="16">#REF!</definedName>
    <definedName name="__________SDC30" localSheetId="14">#REF!</definedName>
    <definedName name="__________SDC30" localSheetId="12">#REF!</definedName>
    <definedName name="__________SDC30" localSheetId="36">#REF!</definedName>
    <definedName name="__________SDC30">#REF!</definedName>
    <definedName name="__________SDC3545" localSheetId="9">#REF!</definedName>
    <definedName name="__________SDC3545" localSheetId="5">#REF!</definedName>
    <definedName name="__________SDC3545" localSheetId="38">#REF!</definedName>
    <definedName name="__________SDC3545" localSheetId="8">#REF!</definedName>
    <definedName name="__________SDC3545" localSheetId="30">#REF!</definedName>
    <definedName name="__________SDC3545" localSheetId="46">#REF!</definedName>
    <definedName name="__________SDC3545" localSheetId="6">#REF!</definedName>
    <definedName name="__________SDC3545" localSheetId="40">#REF!</definedName>
    <definedName name="__________SDC3545" localSheetId="41">#REF!</definedName>
    <definedName name="__________SDC3545" localSheetId="45">#REF!</definedName>
    <definedName name="__________SDC3545" localSheetId="43">#REF!</definedName>
    <definedName name="__________SDC3545" localSheetId="44">#REF!</definedName>
    <definedName name="__________SDC3545" localSheetId="42">#REF!</definedName>
    <definedName name="__________SDC3545" localSheetId="16">#REF!</definedName>
    <definedName name="__________SDC3545" localSheetId="14">#REF!</definedName>
    <definedName name="__________SDC3545" localSheetId="12">#REF!</definedName>
    <definedName name="__________SDC3545" localSheetId="36">#REF!</definedName>
    <definedName name="__________SDC3545">#REF!</definedName>
    <definedName name="__________SDC70130" localSheetId="9">#REF!</definedName>
    <definedName name="__________SDC70130" localSheetId="5">#REF!</definedName>
    <definedName name="__________SDC70130" localSheetId="38">#REF!</definedName>
    <definedName name="__________SDC70130" localSheetId="8">#REF!</definedName>
    <definedName name="__________SDC70130" localSheetId="30">#REF!</definedName>
    <definedName name="__________SDC70130" localSheetId="46">#REF!</definedName>
    <definedName name="__________SDC70130" localSheetId="6">#REF!</definedName>
    <definedName name="__________SDC70130" localSheetId="40">#REF!</definedName>
    <definedName name="__________SDC70130" localSheetId="41">#REF!</definedName>
    <definedName name="__________SDC70130" localSheetId="45">#REF!</definedName>
    <definedName name="__________SDC70130" localSheetId="43">#REF!</definedName>
    <definedName name="__________SDC70130" localSheetId="44">#REF!</definedName>
    <definedName name="__________SDC70130" localSheetId="42">#REF!</definedName>
    <definedName name="__________SDC70130" localSheetId="16">#REF!</definedName>
    <definedName name="__________SDC70130" localSheetId="14">#REF!</definedName>
    <definedName name="__________SDC70130" localSheetId="12">#REF!</definedName>
    <definedName name="__________SDC70130" localSheetId="36">#REF!</definedName>
    <definedName name="__________SDC70130">#REF!</definedName>
    <definedName name="__________SN5" localSheetId="9">#REF!</definedName>
    <definedName name="__________SN5" localSheetId="5">#REF!</definedName>
    <definedName name="__________SN5" localSheetId="38">#REF!</definedName>
    <definedName name="__________SN5" localSheetId="8">#REF!</definedName>
    <definedName name="__________SN5" localSheetId="30">#REF!</definedName>
    <definedName name="__________SN5" localSheetId="46">#REF!</definedName>
    <definedName name="__________SN5" localSheetId="6">#REF!</definedName>
    <definedName name="__________SN5" localSheetId="40">#REF!</definedName>
    <definedName name="__________SN5" localSheetId="41">#REF!</definedName>
    <definedName name="__________SN5" localSheetId="45">#REF!</definedName>
    <definedName name="__________SN5" localSheetId="43">#REF!</definedName>
    <definedName name="__________SN5" localSheetId="44">#REF!</definedName>
    <definedName name="__________SN5" localSheetId="42">#REF!</definedName>
    <definedName name="__________SN5" localSheetId="16">#REF!</definedName>
    <definedName name="__________SN5" localSheetId="14">#REF!</definedName>
    <definedName name="__________SN5" localSheetId="12">#REF!</definedName>
    <definedName name="__________SN5" localSheetId="36">#REF!</definedName>
    <definedName name="__________SN5">#REF!</definedName>
    <definedName name="__________SSS12" localSheetId="9">#REF!</definedName>
    <definedName name="__________SSS12" localSheetId="5">#REF!</definedName>
    <definedName name="__________SSS12" localSheetId="38">#REF!</definedName>
    <definedName name="__________SSS12" localSheetId="8">#REF!</definedName>
    <definedName name="__________SSS12" localSheetId="30">#REF!</definedName>
    <definedName name="__________SSS12" localSheetId="46">#REF!</definedName>
    <definedName name="__________SSS12" localSheetId="6">#REF!</definedName>
    <definedName name="__________SSS12" localSheetId="40">#REF!</definedName>
    <definedName name="__________SSS12" localSheetId="41">#REF!</definedName>
    <definedName name="__________SSS12" localSheetId="45">#REF!</definedName>
    <definedName name="__________SSS12" localSheetId="43">#REF!</definedName>
    <definedName name="__________SSS12" localSheetId="44">#REF!</definedName>
    <definedName name="__________SSS12" localSheetId="42">#REF!</definedName>
    <definedName name="__________SSS12" localSheetId="16">#REF!</definedName>
    <definedName name="__________SSS12" localSheetId="14">#REF!</definedName>
    <definedName name="__________SSS12" localSheetId="12">#REF!</definedName>
    <definedName name="__________SSS12" localSheetId="36">#REF!</definedName>
    <definedName name="__________SSS12">#REF!</definedName>
    <definedName name="__________SWR7" localSheetId="9">#REF!</definedName>
    <definedName name="__________SWR7" localSheetId="5">#REF!</definedName>
    <definedName name="__________SWR7" localSheetId="38">#REF!</definedName>
    <definedName name="__________SWR7" localSheetId="8">#REF!</definedName>
    <definedName name="__________SWR7" localSheetId="30">#REF!</definedName>
    <definedName name="__________SWR7" localSheetId="46">#REF!</definedName>
    <definedName name="__________SWR7" localSheetId="6">#REF!</definedName>
    <definedName name="__________SWR7" localSheetId="40">#REF!</definedName>
    <definedName name="__________SWR7" localSheetId="41">#REF!</definedName>
    <definedName name="__________SWR7" localSheetId="45">#REF!</definedName>
    <definedName name="__________SWR7" localSheetId="43">#REF!</definedName>
    <definedName name="__________SWR7" localSheetId="44">#REF!</definedName>
    <definedName name="__________SWR7" localSheetId="42">#REF!</definedName>
    <definedName name="__________SWR7" localSheetId="16">#REF!</definedName>
    <definedName name="__________SWR7" localSheetId="14">#REF!</definedName>
    <definedName name="__________SWR7" localSheetId="12">#REF!</definedName>
    <definedName name="__________SWR7" localSheetId="36">#REF!</definedName>
    <definedName name="__________SWR7">#REF!</definedName>
    <definedName name="__________SWT60" localSheetId="9">#REF!</definedName>
    <definedName name="__________SWT60" localSheetId="5">#REF!</definedName>
    <definedName name="__________SWT60" localSheetId="38">#REF!</definedName>
    <definedName name="__________SWT60" localSheetId="8">#REF!</definedName>
    <definedName name="__________SWT60" localSheetId="30">#REF!</definedName>
    <definedName name="__________SWT60" localSheetId="46">#REF!</definedName>
    <definedName name="__________SWT60" localSheetId="6">#REF!</definedName>
    <definedName name="__________SWT60" localSheetId="40">#REF!</definedName>
    <definedName name="__________SWT60" localSheetId="41">#REF!</definedName>
    <definedName name="__________SWT60" localSheetId="45">#REF!</definedName>
    <definedName name="__________SWT60" localSheetId="43">#REF!</definedName>
    <definedName name="__________SWT60" localSheetId="44">#REF!</definedName>
    <definedName name="__________SWT60" localSheetId="42">#REF!</definedName>
    <definedName name="__________SWT60" localSheetId="16">#REF!</definedName>
    <definedName name="__________SWT60" localSheetId="14">#REF!</definedName>
    <definedName name="__________SWT60" localSheetId="12">#REF!</definedName>
    <definedName name="__________SWT60" localSheetId="36">#REF!</definedName>
    <definedName name="__________SWT60">#REF!</definedName>
    <definedName name="__________TT20021" localSheetId="9">#REF!</definedName>
    <definedName name="__________TT20021" localSheetId="5">#REF!</definedName>
    <definedName name="__________TT20021" localSheetId="38">#REF!</definedName>
    <definedName name="__________TT20021" localSheetId="8">#REF!</definedName>
    <definedName name="__________TT20021" localSheetId="30">#REF!</definedName>
    <definedName name="__________TT20021" localSheetId="46">#REF!</definedName>
    <definedName name="__________TT20021" localSheetId="6">#REF!</definedName>
    <definedName name="__________TT20021" localSheetId="40">#REF!</definedName>
    <definedName name="__________TT20021" localSheetId="41">#REF!</definedName>
    <definedName name="__________TT20021" localSheetId="45">#REF!</definedName>
    <definedName name="__________TT20021" localSheetId="43">#REF!</definedName>
    <definedName name="__________TT20021" localSheetId="44">#REF!</definedName>
    <definedName name="__________TT20021" localSheetId="42">#REF!</definedName>
    <definedName name="__________TT20021" localSheetId="16">#REF!</definedName>
    <definedName name="__________TT20021" localSheetId="14">#REF!</definedName>
    <definedName name="__________TT20021" localSheetId="12">#REF!</definedName>
    <definedName name="__________TT20021" localSheetId="36">#REF!</definedName>
    <definedName name="__________TT20021">#REF!</definedName>
    <definedName name="__________TT20022" localSheetId="9">#REF!</definedName>
    <definedName name="__________TT20022" localSheetId="5">#REF!</definedName>
    <definedName name="__________TT20022" localSheetId="38">#REF!</definedName>
    <definedName name="__________TT20022" localSheetId="8">#REF!</definedName>
    <definedName name="__________TT20022" localSheetId="30">#REF!</definedName>
    <definedName name="__________TT20022" localSheetId="46">#REF!</definedName>
    <definedName name="__________TT20022" localSheetId="6">#REF!</definedName>
    <definedName name="__________TT20022" localSheetId="40">#REF!</definedName>
    <definedName name="__________TT20022" localSheetId="41">#REF!</definedName>
    <definedName name="__________TT20022" localSheetId="45">#REF!</definedName>
    <definedName name="__________TT20022" localSheetId="43">#REF!</definedName>
    <definedName name="__________TT20022" localSheetId="44">#REF!</definedName>
    <definedName name="__________TT20022" localSheetId="42">#REF!</definedName>
    <definedName name="__________TT20022" localSheetId="16">#REF!</definedName>
    <definedName name="__________TT20022" localSheetId="14">#REF!</definedName>
    <definedName name="__________TT20022" localSheetId="12">#REF!</definedName>
    <definedName name="__________TT20022" localSheetId="36">#REF!</definedName>
    <definedName name="__________TT20022">#REF!</definedName>
    <definedName name="__________TT20023" localSheetId="9">#REF!</definedName>
    <definedName name="__________TT20023" localSheetId="5">#REF!</definedName>
    <definedName name="__________TT20023" localSheetId="38">#REF!</definedName>
    <definedName name="__________TT20023" localSheetId="8">#REF!</definedName>
    <definedName name="__________TT20023" localSheetId="30">#REF!</definedName>
    <definedName name="__________TT20023" localSheetId="46">#REF!</definedName>
    <definedName name="__________TT20023" localSheetId="6">#REF!</definedName>
    <definedName name="__________TT20023" localSheetId="40">#REF!</definedName>
    <definedName name="__________TT20023" localSheetId="41">#REF!</definedName>
    <definedName name="__________TT20023" localSheetId="45">#REF!</definedName>
    <definedName name="__________TT20023" localSheetId="43">#REF!</definedName>
    <definedName name="__________TT20023" localSheetId="44">#REF!</definedName>
    <definedName name="__________TT20023" localSheetId="42">#REF!</definedName>
    <definedName name="__________TT20023" localSheetId="16">#REF!</definedName>
    <definedName name="__________TT20023" localSheetId="14">#REF!</definedName>
    <definedName name="__________TT20023" localSheetId="12">#REF!</definedName>
    <definedName name="__________TT20023" localSheetId="36">#REF!</definedName>
    <definedName name="__________TT20023">#REF!</definedName>
    <definedName name="__________TT20031" localSheetId="9">#REF!</definedName>
    <definedName name="__________TT20031" localSheetId="5">#REF!</definedName>
    <definedName name="__________TT20031" localSheetId="38">#REF!</definedName>
    <definedName name="__________TT20031" localSheetId="8">#REF!</definedName>
    <definedName name="__________TT20031" localSheetId="30">#REF!</definedName>
    <definedName name="__________TT20031" localSheetId="46">#REF!</definedName>
    <definedName name="__________TT20031" localSheetId="6">#REF!</definedName>
    <definedName name="__________TT20031" localSheetId="40">#REF!</definedName>
    <definedName name="__________TT20031" localSheetId="41">#REF!</definedName>
    <definedName name="__________TT20031" localSheetId="45">#REF!</definedName>
    <definedName name="__________TT20031" localSheetId="43">#REF!</definedName>
    <definedName name="__________TT20031" localSheetId="44">#REF!</definedName>
    <definedName name="__________TT20031" localSheetId="42">#REF!</definedName>
    <definedName name="__________TT20031" localSheetId="16">#REF!</definedName>
    <definedName name="__________TT20031" localSheetId="14">#REF!</definedName>
    <definedName name="__________TT20031" localSheetId="12">#REF!</definedName>
    <definedName name="__________TT20031" localSheetId="36">#REF!</definedName>
    <definedName name="__________TT20031">#REF!</definedName>
    <definedName name="__________TT20032" localSheetId="9">#REF!</definedName>
    <definedName name="__________TT20032" localSheetId="5">#REF!</definedName>
    <definedName name="__________TT20032" localSheetId="38">#REF!</definedName>
    <definedName name="__________TT20032" localSheetId="8">#REF!</definedName>
    <definedName name="__________TT20032" localSheetId="30">#REF!</definedName>
    <definedName name="__________TT20032" localSheetId="46">#REF!</definedName>
    <definedName name="__________TT20032" localSheetId="6">#REF!</definedName>
    <definedName name="__________TT20032" localSheetId="40">#REF!</definedName>
    <definedName name="__________TT20032" localSheetId="41">#REF!</definedName>
    <definedName name="__________TT20032" localSheetId="45">#REF!</definedName>
    <definedName name="__________TT20032" localSheetId="43">#REF!</definedName>
    <definedName name="__________TT20032" localSheetId="44">#REF!</definedName>
    <definedName name="__________TT20032" localSheetId="42">#REF!</definedName>
    <definedName name="__________TT20032" localSheetId="16">#REF!</definedName>
    <definedName name="__________TT20032" localSheetId="14">#REF!</definedName>
    <definedName name="__________TT20032" localSheetId="12">#REF!</definedName>
    <definedName name="__________TT20032" localSheetId="36">#REF!</definedName>
    <definedName name="__________TT20032">#REF!</definedName>
    <definedName name="__________TT20033" localSheetId="9">#REF!</definedName>
    <definedName name="__________TT20033" localSheetId="5">#REF!</definedName>
    <definedName name="__________TT20033" localSheetId="38">#REF!</definedName>
    <definedName name="__________TT20033" localSheetId="8">#REF!</definedName>
    <definedName name="__________TT20033" localSheetId="30">#REF!</definedName>
    <definedName name="__________TT20033" localSheetId="46">#REF!</definedName>
    <definedName name="__________TT20033" localSheetId="6">#REF!</definedName>
    <definedName name="__________TT20033" localSheetId="40">#REF!</definedName>
    <definedName name="__________TT20033" localSheetId="41">#REF!</definedName>
    <definedName name="__________TT20033" localSheetId="45">#REF!</definedName>
    <definedName name="__________TT20033" localSheetId="43">#REF!</definedName>
    <definedName name="__________TT20033" localSheetId="44">#REF!</definedName>
    <definedName name="__________TT20033" localSheetId="42">#REF!</definedName>
    <definedName name="__________TT20033" localSheetId="16">#REF!</definedName>
    <definedName name="__________TT20033" localSheetId="14">#REF!</definedName>
    <definedName name="__________TT20033" localSheetId="12">#REF!</definedName>
    <definedName name="__________TT20033" localSheetId="36">#REF!</definedName>
    <definedName name="__________TT20033">#REF!</definedName>
    <definedName name="__________TT20041" localSheetId="9">#REF!</definedName>
    <definedName name="__________TT20041" localSheetId="5">#REF!</definedName>
    <definedName name="__________TT20041" localSheetId="38">#REF!</definedName>
    <definedName name="__________TT20041" localSheetId="8">#REF!</definedName>
    <definedName name="__________TT20041" localSheetId="30">#REF!</definedName>
    <definedName name="__________TT20041" localSheetId="46">#REF!</definedName>
    <definedName name="__________TT20041" localSheetId="6">#REF!</definedName>
    <definedName name="__________TT20041" localSheetId="40">#REF!</definedName>
    <definedName name="__________TT20041" localSheetId="41">#REF!</definedName>
    <definedName name="__________TT20041" localSheetId="45">#REF!</definedName>
    <definedName name="__________TT20041" localSheetId="43">#REF!</definedName>
    <definedName name="__________TT20041" localSheetId="44">#REF!</definedName>
    <definedName name="__________TT20041" localSheetId="42">#REF!</definedName>
    <definedName name="__________TT20041" localSheetId="16">#REF!</definedName>
    <definedName name="__________TT20041" localSheetId="14">#REF!</definedName>
    <definedName name="__________TT20041" localSheetId="12">#REF!</definedName>
    <definedName name="__________TT20041" localSheetId="36">#REF!</definedName>
    <definedName name="__________TT20041">#REF!</definedName>
    <definedName name="__________TT20042" localSheetId="9">#REF!</definedName>
    <definedName name="__________TT20042" localSheetId="5">#REF!</definedName>
    <definedName name="__________TT20042" localSheetId="38">#REF!</definedName>
    <definedName name="__________TT20042" localSheetId="8">#REF!</definedName>
    <definedName name="__________TT20042" localSheetId="30">#REF!</definedName>
    <definedName name="__________TT20042" localSheetId="46">#REF!</definedName>
    <definedName name="__________TT20042" localSheetId="6">#REF!</definedName>
    <definedName name="__________TT20042" localSheetId="40">#REF!</definedName>
    <definedName name="__________TT20042" localSheetId="41">#REF!</definedName>
    <definedName name="__________TT20042" localSheetId="45">#REF!</definedName>
    <definedName name="__________TT20042" localSheetId="43">#REF!</definedName>
    <definedName name="__________TT20042" localSheetId="44">#REF!</definedName>
    <definedName name="__________TT20042" localSheetId="42">#REF!</definedName>
    <definedName name="__________TT20042" localSheetId="16">#REF!</definedName>
    <definedName name="__________TT20042" localSheetId="14">#REF!</definedName>
    <definedName name="__________TT20042" localSheetId="12">#REF!</definedName>
    <definedName name="__________TT20042" localSheetId="36">#REF!</definedName>
    <definedName name="__________TT20042">#REF!</definedName>
    <definedName name="__________TT20043" localSheetId="9">#REF!</definedName>
    <definedName name="__________TT20043" localSheetId="5">#REF!</definedName>
    <definedName name="__________TT20043" localSheetId="38">#REF!</definedName>
    <definedName name="__________TT20043" localSheetId="8">#REF!</definedName>
    <definedName name="__________TT20043" localSheetId="30">#REF!</definedName>
    <definedName name="__________TT20043" localSheetId="46">#REF!</definedName>
    <definedName name="__________TT20043" localSheetId="6">#REF!</definedName>
    <definedName name="__________TT20043" localSheetId="40">#REF!</definedName>
    <definedName name="__________TT20043" localSheetId="41">#REF!</definedName>
    <definedName name="__________TT20043" localSheetId="45">#REF!</definedName>
    <definedName name="__________TT20043" localSheetId="43">#REF!</definedName>
    <definedName name="__________TT20043" localSheetId="44">#REF!</definedName>
    <definedName name="__________TT20043" localSheetId="42">#REF!</definedName>
    <definedName name="__________TT20043" localSheetId="16">#REF!</definedName>
    <definedName name="__________TT20043" localSheetId="14">#REF!</definedName>
    <definedName name="__________TT20043" localSheetId="12">#REF!</definedName>
    <definedName name="__________TT20043" localSheetId="36">#REF!</definedName>
    <definedName name="__________TT20043">#REF!</definedName>
    <definedName name="__________TT20051" localSheetId="9">#REF!</definedName>
    <definedName name="__________TT20051" localSheetId="5">#REF!</definedName>
    <definedName name="__________TT20051" localSheetId="38">#REF!</definedName>
    <definedName name="__________TT20051" localSheetId="8">#REF!</definedName>
    <definedName name="__________TT20051" localSheetId="30">#REF!</definedName>
    <definedName name="__________TT20051" localSheetId="46">#REF!</definedName>
    <definedName name="__________TT20051" localSheetId="6">#REF!</definedName>
    <definedName name="__________TT20051" localSheetId="40">#REF!</definedName>
    <definedName name="__________TT20051" localSheetId="41">#REF!</definedName>
    <definedName name="__________TT20051" localSheetId="45">#REF!</definedName>
    <definedName name="__________TT20051" localSheetId="43">#REF!</definedName>
    <definedName name="__________TT20051" localSheetId="44">#REF!</definedName>
    <definedName name="__________TT20051" localSheetId="42">#REF!</definedName>
    <definedName name="__________TT20051" localSheetId="16">#REF!</definedName>
    <definedName name="__________TT20051" localSheetId="14">#REF!</definedName>
    <definedName name="__________TT20051" localSheetId="12">#REF!</definedName>
    <definedName name="__________TT20051" localSheetId="36">#REF!</definedName>
    <definedName name="__________TT20051">#REF!</definedName>
    <definedName name="__________TT20052" localSheetId="9">#REF!</definedName>
    <definedName name="__________TT20052" localSheetId="5">#REF!</definedName>
    <definedName name="__________TT20052" localSheetId="38">#REF!</definedName>
    <definedName name="__________TT20052" localSheetId="8">#REF!</definedName>
    <definedName name="__________TT20052" localSheetId="30">#REF!</definedName>
    <definedName name="__________TT20052" localSheetId="46">#REF!</definedName>
    <definedName name="__________TT20052" localSheetId="6">#REF!</definedName>
    <definedName name="__________TT20052" localSheetId="40">#REF!</definedName>
    <definedName name="__________TT20052" localSheetId="41">#REF!</definedName>
    <definedName name="__________TT20052" localSheetId="45">#REF!</definedName>
    <definedName name="__________TT20052" localSheetId="43">#REF!</definedName>
    <definedName name="__________TT20052" localSheetId="44">#REF!</definedName>
    <definedName name="__________TT20052" localSheetId="42">#REF!</definedName>
    <definedName name="__________TT20052" localSheetId="16">#REF!</definedName>
    <definedName name="__________TT20052" localSheetId="14">#REF!</definedName>
    <definedName name="__________TT20052" localSheetId="12">#REF!</definedName>
    <definedName name="__________TT20052" localSheetId="36">#REF!</definedName>
    <definedName name="__________TT20052">#REF!</definedName>
    <definedName name="__________TT20053" localSheetId="9">#REF!</definedName>
    <definedName name="__________TT20053" localSheetId="5">#REF!</definedName>
    <definedName name="__________TT20053" localSheetId="38">#REF!</definedName>
    <definedName name="__________TT20053" localSheetId="8">#REF!</definedName>
    <definedName name="__________TT20053" localSheetId="30">#REF!</definedName>
    <definedName name="__________TT20053" localSheetId="46">#REF!</definedName>
    <definedName name="__________TT20053" localSheetId="6">#REF!</definedName>
    <definedName name="__________TT20053" localSheetId="40">#REF!</definedName>
    <definedName name="__________TT20053" localSheetId="41">#REF!</definedName>
    <definedName name="__________TT20053" localSheetId="45">#REF!</definedName>
    <definedName name="__________TT20053" localSheetId="43">#REF!</definedName>
    <definedName name="__________TT20053" localSheetId="44">#REF!</definedName>
    <definedName name="__________TT20053" localSheetId="42">#REF!</definedName>
    <definedName name="__________TT20053" localSheetId="16">#REF!</definedName>
    <definedName name="__________TT20053" localSheetId="14">#REF!</definedName>
    <definedName name="__________TT20053" localSheetId="12">#REF!</definedName>
    <definedName name="__________TT20053" localSheetId="36">#REF!</definedName>
    <definedName name="__________TT20053">#REF!</definedName>
    <definedName name="__________TT20061" localSheetId="9">#REF!</definedName>
    <definedName name="__________TT20061" localSheetId="5">#REF!</definedName>
    <definedName name="__________TT20061" localSheetId="38">#REF!</definedName>
    <definedName name="__________TT20061" localSheetId="8">#REF!</definedName>
    <definedName name="__________TT20061" localSheetId="30">#REF!</definedName>
    <definedName name="__________TT20061" localSheetId="46">#REF!</definedName>
    <definedName name="__________TT20061" localSheetId="6">#REF!</definedName>
    <definedName name="__________TT20061" localSheetId="40">#REF!</definedName>
    <definedName name="__________TT20061" localSheetId="41">#REF!</definedName>
    <definedName name="__________TT20061" localSheetId="45">#REF!</definedName>
    <definedName name="__________TT20061" localSheetId="43">#REF!</definedName>
    <definedName name="__________TT20061" localSheetId="44">#REF!</definedName>
    <definedName name="__________TT20061" localSheetId="42">#REF!</definedName>
    <definedName name="__________TT20061" localSheetId="16">#REF!</definedName>
    <definedName name="__________TT20061" localSheetId="14">#REF!</definedName>
    <definedName name="__________TT20061" localSheetId="12">#REF!</definedName>
    <definedName name="__________TT20061" localSheetId="36">#REF!</definedName>
    <definedName name="__________TT20061">#REF!</definedName>
    <definedName name="__________TT20062" localSheetId="9">#REF!</definedName>
    <definedName name="__________TT20062" localSheetId="5">#REF!</definedName>
    <definedName name="__________TT20062" localSheetId="38">#REF!</definedName>
    <definedName name="__________TT20062" localSheetId="8">#REF!</definedName>
    <definedName name="__________TT20062" localSheetId="30">#REF!</definedName>
    <definedName name="__________TT20062" localSheetId="46">#REF!</definedName>
    <definedName name="__________TT20062" localSheetId="6">#REF!</definedName>
    <definedName name="__________TT20062" localSheetId="40">#REF!</definedName>
    <definedName name="__________TT20062" localSheetId="41">#REF!</definedName>
    <definedName name="__________TT20062" localSheetId="45">#REF!</definedName>
    <definedName name="__________TT20062" localSheetId="43">#REF!</definedName>
    <definedName name="__________TT20062" localSheetId="44">#REF!</definedName>
    <definedName name="__________TT20062" localSheetId="42">#REF!</definedName>
    <definedName name="__________TT20062" localSheetId="16">#REF!</definedName>
    <definedName name="__________TT20062" localSheetId="14">#REF!</definedName>
    <definedName name="__________TT20062" localSheetId="12">#REF!</definedName>
    <definedName name="__________TT20062" localSheetId="36">#REF!</definedName>
    <definedName name="__________TT20062">#REF!</definedName>
    <definedName name="__________TT20063" localSheetId="9">#REF!</definedName>
    <definedName name="__________TT20063" localSheetId="5">#REF!</definedName>
    <definedName name="__________TT20063" localSheetId="38">#REF!</definedName>
    <definedName name="__________TT20063" localSheetId="8">#REF!</definedName>
    <definedName name="__________TT20063" localSheetId="30">#REF!</definedName>
    <definedName name="__________TT20063" localSheetId="46">#REF!</definedName>
    <definedName name="__________TT20063" localSheetId="6">#REF!</definedName>
    <definedName name="__________TT20063" localSheetId="40">#REF!</definedName>
    <definedName name="__________TT20063" localSheetId="41">#REF!</definedName>
    <definedName name="__________TT20063" localSheetId="45">#REF!</definedName>
    <definedName name="__________TT20063" localSheetId="43">#REF!</definedName>
    <definedName name="__________TT20063" localSheetId="44">#REF!</definedName>
    <definedName name="__________TT20063" localSheetId="42">#REF!</definedName>
    <definedName name="__________TT20063" localSheetId="16">#REF!</definedName>
    <definedName name="__________TT20063" localSheetId="14">#REF!</definedName>
    <definedName name="__________TT20063" localSheetId="12">#REF!</definedName>
    <definedName name="__________TT20063" localSheetId="36">#REF!</definedName>
    <definedName name="__________TT20063">#REF!</definedName>
    <definedName name="__________tt20071" localSheetId="9">#REF!</definedName>
    <definedName name="__________tt20071" localSheetId="5">#REF!</definedName>
    <definedName name="__________tt20071" localSheetId="38">#REF!</definedName>
    <definedName name="__________tt20071" localSheetId="8">#REF!</definedName>
    <definedName name="__________tt20071" localSheetId="30">#REF!</definedName>
    <definedName name="__________tt20071" localSheetId="46">#REF!</definedName>
    <definedName name="__________tt20071" localSheetId="6">#REF!</definedName>
    <definedName name="__________tt20071" localSheetId="40">#REF!</definedName>
    <definedName name="__________tt20071" localSheetId="41">#REF!</definedName>
    <definedName name="__________tt20071" localSheetId="45">#REF!</definedName>
    <definedName name="__________tt20071" localSheetId="43">#REF!</definedName>
    <definedName name="__________tt20071" localSheetId="44">#REF!</definedName>
    <definedName name="__________tt20071" localSheetId="42">#REF!</definedName>
    <definedName name="__________tt20071" localSheetId="16">#REF!</definedName>
    <definedName name="__________tt20071" localSheetId="14">#REF!</definedName>
    <definedName name="__________tt20071" localSheetId="12">#REF!</definedName>
    <definedName name="__________tt20071" localSheetId="36">#REF!</definedName>
    <definedName name="__________tt20071">#REF!</definedName>
    <definedName name="__________tt20072" localSheetId="9">#REF!</definedName>
    <definedName name="__________tt20072" localSheetId="5">#REF!</definedName>
    <definedName name="__________tt20072" localSheetId="38">#REF!</definedName>
    <definedName name="__________tt20072" localSheetId="8">#REF!</definedName>
    <definedName name="__________tt20072" localSheetId="30">#REF!</definedName>
    <definedName name="__________tt20072" localSheetId="46">#REF!</definedName>
    <definedName name="__________tt20072" localSheetId="6">#REF!</definedName>
    <definedName name="__________tt20072" localSheetId="40">#REF!</definedName>
    <definedName name="__________tt20072" localSheetId="41">#REF!</definedName>
    <definedName name="__________tt20072" localSheetId="45">#REF!</definedName>
    <definedName name="__________tt20072" localSheetId="43">#REF!</definedName>
    <definedName name="__________tt20072" localSheetId="44">#REF!</definedName>
    <definedName name="__________tt20072" localSheetId="42">#REF!</definedName>
    <definedName name="__________tt20072" localSheetId="16">#REF!</definedName>
    <definedName name="__________tt20072" localSheetId="14">#REF!</definedName>
    <definedName name="__________tt20072" localSheetId="12">#REF!</definedName>
    <definedName name="__________tt20072" localSheetId="36">#REF!</definedName>
    <definedName name="__________tt20072">#REF!</definedName>
    <definedName name="__________tt20073" localSheetId="9">#REF!</definedName>
    <definedName name="__________tt20073" localSheetId="5">#REF!</definedName>
    <definedName name="__________tt20073" localSheetId="38">#REF!</definedName>
    <definedName name="__________tt20073" localSheetId="8">#REF!</definedName>
    <definedName name="__________tt20073" localSheetId="30">#REF!</definedName>
    <definedName name="__________tt20073" localSheetId="46">#REF!</definedName>
    <definedName name="__________tt20073" localSheetId="6">#REF!</definedName>
    <definedName name="__________tt20073" localSheetId="40">#REF!</definedName>
    <definedName name="__________tt20073" localSheetId="41">#REF!</definedName>
    <definedName name="__________tt20073" localSheetId="45">#REF!</definedName>
    <definedName name="__________tt20073" localSheetId="43">#REF!</definedName>
    <definedName name="__________tt20073" localSheetId="44">#REF!</definedName>
    <definedName name="__________tt20073" localSheetId="42">#REF!</definedName>
    <definedName name="__________tt20073" localSheetId="16">#REF!</definedName>
    <definedName name="__________tt20073" localSheetId="14">#REF!</definedName>
    <definedName name="__________tt20073" localSheetId="12">#REF!</definedName>
    <definedName name="__________tt20073" localSheetId="36">#REF!</definedName>
    <definedName name="__________tt20073">#REF!</definedName>
    <definedName name="__________tt20081" localSheetId="9">#REF!</definedName>
    <definedName name="__________tt20081" localSheetId="5">#REF!</definedName>
    <definedName name="__________tt20081" localSheetId="38">#REF!</definedName>
    <definedName name="__________tt20081" localSheetId="8">#REF!</definedName>
    <definedName name="__________tt20081" localSheetId="30">#REF!</definedName>
    <definedName name="__________tt20081" localSheetId="46">#REF!</definedName>
    <definedName name="__________tt20081" localSheetId="6">#REF!</definedName>
    <definedName name="__________tt20081" localSheetId="40">#REF!</definedName>
    <definedName name="__________tt20081" localSheetId="41">#REF!</definedName>
    <definedName name="__________tt20081" localSheetId="45">#REF!</definedName>
    <definedName name="__________tt20081" localSheetId="43">#REF!</definedName>
    <definedName name="__________tt20081" localSheetId="44">#REF!</definedName>
    <definedName name="__________tt20081" localSheetId="42">#REF!</definedName>
    <definedName name="__________tt20081" localSheetId="16">#REF!</definedName>
    <definedName name="__________tt20081" localSheetId="14">#REF!</definedName>
    <definedName name="__________tt20081" localSheetId="12">#REF!</definedName>
    <definedName name="__________tt20081" localSheetId="36">#REF!</definedName>
    <definedName name="__________tt20081">#REF!</definedName>
    <definedName name="__________tt20082" localSheetId="9">#REF!</definedName>
    <definedName name="__________tt20082" localSheetId="5">#REF!</definedName>
    <definedName name="__________tt20082" localSheetId="38">#REF!</definedName>
    <definedName name="__________tt20082" localSheetId="8">#REF!</definedName>
    <definedName name="__________tt20082" localSheetId="30">#REF!</definedName>
    <definedName name="__________tt20082" localSheetId="46">#REF!</definedName>
    <definedName name="__________tt20082" localSheetId="6">#REF!</definedName>
    <definedName name="__________tt20082" localSheetId="40">#REF!</definedName>
    <definedName name="__________tt20082" localSheetId="41">#REF!</definedName>
    <definedName name="__________tt20082" localSheetId="45">#REF!</definedName>
    <definedName name="__________tt20082" localSheetId="43">#REF!</definedName>
    <definedName name="__________tt20082" localSheetId="44">#REF!</definedName>
    <definedName name="__________tt20082" localSheetId="42">#REF!</definedName>
    <definedName name="__________tt20082" localSheetId="16">#REF!</definedName>
    <definedName name="__________tt20082" localSheetId="14">#REF!</definedName>
    <definedName name="__________tt20082" localSheetId="12">#REF!</definedName>
    <definedName name="__________tt20082" localSheetId="36">#REF!</definedName>
    <definedName name="__________tt20082">#REF!</definedName>
    <definedName name="__________tt20083" localSheetId="9">#REF!</definedName>
    <definedName name="__________tt20083" localSheetId="5">#REF!</definedName>
    <definedName name="__________tt20083" localSheetId="38">#REF!</definedName>
    <definedName name="__________tt20083" localSheetId="8">#REF!</definedName>
    <definedName name="__________tt20083" localSheetId="30">#REF!</definedName>
    <definedName name="__________tt20083" localSheetId="46">#REF!</definedName>
    <definedName name="__________tt20083" localSheetId="6">#REF!</definedName>
    <definedName name="__________tt20083" localSheetId="40">#REF!</definedName>
    <definedName name="__________tt20083" localSheetId="41">#REF!</definedName>
    <definedName name="__________tt20083" localSheetId="45">#REF!</definedName>
    <definedName name="__________tt20083" localSheetId="43">#REF!</definedName>
    <definedName name="__________tt20083" localSheetId="44">#REF!</definedName>
    <definedName name="__________tt20083" localSheetId="42">#REF!</definedName>
    <definedName name="__________tt20083" localSheetId="16">#REF!</definedName>
    <definedName name="__________tt20083" localSheetId="14">#REF!</definedName>
    <definedName name="__________tt20083" localSheetId="12">#REF!</definedName>
    <definedName name="__________tt20083" localSheetId="36">#REF!</definedName>
    <definedName name="__________tt20083">#REF!</definedName>
    <definedName name="__________UBK2" localSheetId="9">#REF!</definedName>
    <definedName name="__________UBK2" localSheetId="5">#REF!</definedName>
    <definedName name="__________UBK2" localSheetId="38">#REF!</definedName>
    <definedName name="__________UBK2" localSheetId="8">#REF!</definedName>
    <definedName name="__________UBK2" localSheetId="30">#REF!</definedName>
    <definedName name="__________UBK2" localSheetId="46">#REF!</definedName>
    <definedName name="__________UBK2" localSheetId="6">#REF!</definedName>
    <definedName name="__________UBK2" localSheetId="40">#REF!</definedName>
    <definedName name="__________UBK2" localSheetId="41">#REF!</definedName>
    <definedName name="__________UBK2" localSheetId="45">#REF!</definedName>
    <definedName name="__________UBK2" localSheetId="43">#REF!</definedName>
    <definedName name="__________UBK2" localSheetId="44">#REF!</definedName>
    <definedName name="__________UBK2" localSheetId="42">#REF!</definedName>
    <definedName name="__________UBK2" localSheetId="16">#REF!</definedName>
    <definedName name="__________UBK2" localSheetId="14">#REF!</definedName>
    <definedName name="__________UBK2" localSheetId="12">#REF!</definedName>
    <definedName name="__________UBK2" localSheetId="36">#REF!</definedName>
    <definedName name="__________UBK2">#REF!</definedName>
    <definedName name="__________UBK3" localSheetId="9">#REF!</definedName>
    <definedName name="__________UBK3" localSheetId="5">#REF!</definedName>
    <definedName name="__________UBK3" localSheetId="38">#REF!</definedName>
    <definedName name="__________UBK3" localSheetId="8">#REF!</definedName>
    <definedName name="__________UBK3" localSheetId="30">#REF!</definedName>
    <definedName name="__________UBK3" localSheetId="46">#REF!</definedName>
    <definedName name="__________UBK3" localSheetId="6">#REF!</definedName>
    <definedName name="__________UBK3" localSheetId="40">#REF!</definedName>
    <definedName name="__________UBK3" localSheetId="41">#REF!</definedName>
    <definedName name="__________UBK3" localSheetId="45">#REF!</definedName>
    <definedName name="__________UBK3" localSheetId="43">#REF!</definedName>
    <definedName name="__________UBK3" localSheetId="44">#REF!</definedName>
    <definedName name="__________UBK3" localSheetId="42">#REF!</definedName>
    <definedName name="__________UBK3" localSheetId="16">#REF!</definedName>
    <definedName name="__________UBK3" localSheetId="14">#REF!</definedName>
    <definedName name="__________UBK3" localSheetId="12">#REF!</definedName>
    <definedName name="__________UBK3" localSheetId="36">#REF!</definedName>
    <definedName name="__________UBK3">#REF!</definedName>
    <definedName name="__________vol1" localSheetId="9">#REF!</definedName>
    <definedName name="__________vol1" localSheetId="38">#REF!</definedName>
    <definedName name="__________vol1" localSheetId="8">#REF!</definedName>
    <definedName name="__________vol1" localSheetId="30">#REF!</definedName>
    <definedName name="__________vol1" localSheetId="46">#REF!</definedName>
    <definedName name="__________vol1" localSheetId="40">#REF!</definedName>
    <definedName name="__________vol1" localSheetId="41">#REF!</definedName>
    <definedName name="__________vol1" localSheetId="45">#REF!</definedName>
    <definedName name="__________vol1" localSheetId="43">#REF!</definedName>
    <definedName name="__________vol1" localSheetId="44">#REF!</definedName>
    <definedName name="__________vol1" localSheetId="42">#REF!</definedName>
    <definedName name="__________vol1" localSheetId="16">#REF!</definedName>
    <definedName name="__________vol1" localSheetId="36">#REF!</definedName>
    <definedName name="__________vol1">#REF!</definedName>
    <definedName name="__________vol10" localSheetId="9">#REF!</definedName>
    <definedName name="__________vol10" localSheetId="38">#REF!</definedName>
    <definedName name="__________vol10" localSheetId="8">#REF!</definedName>
    <definedName name="__________vol10" localSheetId="30">#REF!</definedName>
    <definedName name="__________vol10" localSheetId="46">#REF!</definedName>
    <definedName name="__________vol10" localSheetId="40">#REF!</definedName>
    <definedName name="__________vol10" localSheetId="41">#REF!</definedName>
    <definedName name="__________vol10" localSheetId="45">#REF!</definedName>
    <definedName name="__________vol10" localSheetId="43">#REF!</definedName>
    <definedName name="__________vol10" localSheetId="44">#REF!</definedName>
    <definedName name="__________vol10" localSheetId="42">#REF!</definedName>
    <definedName name="__________vol10" localSheetId="16">#REF!</definedName>
    <definedName name="__________vol10" localSheetId="36">#REF!</definedName>
    <definedName name="__________vol10">#REF!</definedName>
    <definedName name="__________vol11" localSheetId="9">#REF!</definedName>
    <definedName name="__________vol11" localSheetId="38">#REF!</definedName>
    <definedName name="__________vol11" localSheetId="8">#REF!</definedName>
    <definedName name="__________vol11" localSheetId="30">#REF!</definedName>
    <definedName name="__________vol11" localSheetId="46">#REF!</definedName>
    <definedName name="__________vol11" localSheetId="40">#REF!</definedName>
    <definedName name="__________vol11" localSheetId="41">#REF!</definedName>
    <definedName name="__________vol11" localSheetId="45">#REF!</definedName>
    <definedName name="__________vol11" localSheetId="43">#REF!</definedName>
    <definedName name="__________vol11" localSheetId="44">#REF!</definedName>
    <definedName name="__________vol11" localSheetId="42">#REF!</definedName>
    <definedName name="__________vol11" localSheetId="16">#REF!</definedName>
    <definedName name="__________vol11" localSheetId="36">#REF!</definedName>
    <definedName name="__________vol11">#REF!</definedName>
    <definedName name="__________vol12" localSheetId="9">#REF!</definedName>
    <definedName name="__________vol12" localSheetId="38">#REF!</definedName>
    <definedName name="__________vol12" localSheetId="8">#REF!</definedName>
    <definedName name="__________vol12" localSheetId="30">#REF!</definedName>
    <definedName name="__________vol12" localSheetId="46">#REF!</definedName>
    <definedName name="__________vol12" localSheetId="40">#REF!</definedName>
    <definedName name="__________vol12" localSheetId="41">#REF!</definedName>
    <definedName name="__________vol12" localSheetId="45">#REF!</definedName>
    <definedName name="__________vol12" localSheetId="43">#REF!</definedName>
    <definedName name="__________vol12" localSheetId="44">#REF!</definedName>
    <definedName name="__________vol12" localSheetId="42">#REF!</definedName>
    <definedName name="__________vol12" localSheetId="16">#REF!</definedName>
    <definedName name="__________vol12" localSheetId="36">#REF!</definedName>
    <definedName name="__________vol12">#REF!</definedName>
    <definedName name="__________vol13" localSheetId="9">#REF!</definedName>
    <definedName name="__________vol13" localSheetId="38">#REF!</definedName>
    <definedName name="__________vol13" localSheetId="8">#REF!</definedName>
    <definedName name="__________vol13" localSheetId="30">#REF!</definedName>
    <definedName name="__________vol13" localSheetId="46">#REF!</definedName>
    <definedName name="__________vol13" localSheetId="40">#REF!</definedName>
    <definedName name="__________vol13" localSheetId="41">#REF!</definedName>
    <definedName name="__________vol13" localSheetId="45">#REF!</definedName>
    <definedName name="__________vol13" localSheetId="43">#REF!</definedName>
    <definedName name="__________vol13" localSheetId="44">#REF!</definedName>
    <definedName name="__________vol13" localSheetId="42">#REF!</definedName>
    <definedName name="__________vol13" localSheetId="16">#REF!</definedName>
    <definedName name="__________vol13" localSheetId="36">#REF!</definedName>
    <definedName name="__________vol13">#REF!</definedName>
    <definedName name="__________vol14" localSheetId="9">#REF!</definedName>
    <definedName name="__________vol14" localSheetId="38">#REF!</definedName>
    <definedName name="__________vol14" localSheetId="8">#REF!</definedName>
    <definedName name="__________vol14" localSheetId="30">#REF!</definedName>
    <definedName name="__________vol14" localSheetId="46">#REF!</definedName>
    <definedName name="__________vol14" localSheetId="40">#REF!</definedName>
    <definedName name="__________vol14" localSheetId="41">#REF!</definedName>
    <definedName name="__________vol14" localSheetId="45">#REF!</definedName>
    <definedName name="__________vol14" localSheetId="43">#REF!</definedName>
    <definedName name="__________vol14" localSheetId="44">#REF!</definedName>
    <definedName name="__________vol14" localSheetId="42">#REF!</definedName>
    <definedName name="__________vol14" localSheetId="16">#REF!</definedName>
    <definedName name="__________vol14" localSheetId="36">#REF!</definedName>
    <definedName name="__________vol14">#REF!</definedName>
    <definedName name="__________vol15" localSheetId="9">#REF!</definedName>
    <definedName name="__________vol15" localSheetId="38">#REF!</definedName>
    <definedName name="__________vol15" localSheetId="8">#REF!</definedName>
    <definedName name="__________vol15" localSheetId="30">#REF!</definedName>
    <definedName name="__________vol15" localSheetId="46">#REF!</definedName>
    <definedName name="__________vol15" localSheetId="40">#REF!</definedName>
    <definedName name="__________vol15" localSheetId="41">#REF!</definedName>
    <definedName name="__________vol15" localSheetId="45">#REF!</definedName>
    <definedName name="__________vol15" localSheetId="43">#REF!</definedName>
    <definedName name="__________vol15" localSheetId="44">#REF!</definedName>
    <definedName name="__________vol15" localSheetId="42">#REF!</definedName>
    <definedName name="__________vol15" localSheetId="16">#REF!</definedName>
    <definedName name="__________vol15" localSheetId="36">#REF!</definedName>
    <definedName name="__________vol15">#REF!</definedName>
    <definedName name="__________vol16" localSheetId="9">#REF!</definedName>
    <definedName name="__________vol16" localSheetId="38">#REF!</definedName>
    <definedName name="__________vol16" localSheetId="8">#REF!</definedName>
    <definedName name="__________vol16" localSheetId="30">#REF!</definedName>
    <definedName name="__________vol16" localSheetId="46">#REF!</definedName>
    <definedName name="__________vol16" localSheetId="40">#REF!</definedName>
    <definedName name="__________vol16" localSheetId="41">#REF!</definedName>
    <definedName name="__________vol16" localSheetId="45">#REF!</definedName>
    <definedName name="__________vol16" localSheetId="43">#REF!</definedName>
    <definedName name="__________vol16" localSheetId="44">#REF!</definedName>
    <definedName name="__________vol16" localSheetId="42">#REF!</definedName>
    <definedName name="__________vol16" localSheetId="16">#REF!</definedName>
    <definedName name="__________vol16" localSheetId="36">#REF!</definedName>
    <definedName name="__________vol16">#REF!</definedName>
    <definedName name="__________vol2" localSheetId="9">#REF!</definedName>
    <definedName name="__________vol2" localSheetId="38">#REF!</definedName>
    <definedName name="__________vol2" localSheetId="8">#REF!</definedName>
    <definedName name="__________vol2" localSheetId="30">#REF!</definedName>
    <definedName name="__________vol2" localSheetId="46">#REF!</definedName>
    <definedName name="__________vol2" localSheetId="40">#REF!</definedName>
    <definedName name="__________vol2" localSheetId="41">#REF!</definedName>
    <definedName name="__________vol2" localSheetId="45">#REF!</definedName>
    <definedName name="__________vol2" localSheetId="43">#REF!</definedName>
    <definedName name="__________vol2" localSheetId="44">#REF!</definedName>
    <definedName name="__________vol2" localSheetId="42">#REF!</definedName>
    <definedName name="__________vol2" localSheetId="16">#REF!</definedName>
    <definedName name="__________vol2" localSheetId="36">#REF!</definedName>
    <definedName name="__________vol2">#REF!</definedName>
    <definedName name="__________vol3" localSheetId="9">#REF!</definedName>
    <definedName name="__________vol3" localSheetId="38">#REF!</definedName>
    <definedName name="__________vol3" localSheetId="8">#REF!</definedName>
    <definedName name="__________vol3" localSheetId="30">#REF!</definedName>
    <definedName name="__________vol3" localSheetId="46">#REF!</definedName>
    <definedName name="__________vol3" localSheetId="40">#REF!</definedName>
    <definedName name="__________vol3" localSheetId="41">#REF!</definedName>
    <definedName name="__________vol3" localSheetId="45">#REF!</definedName>
    <definedName name="__________vol3" localSheetId="43">#REF!</definedName>
    <definedName name="__________vol3" localSheetId="44">#REF!</definedName>
    <definedName name="__________vol3" localSheetId="42">#REF!</definedName>
    <definedName name="__________vol3" localSheetId="16">#REF!</definedName>
    <definedName name="__________vol3" localSheetId="36">#REF!</definedName>
    <definedName name="__________vol3">#REF!</definedName>
    <definedName name="__________vol4" localSheetId="9">#REF!</definedName>
    <definedName name="__________vol4" localSheetId="38">#REF!</definedName>
    <definedName name="__________vol4" localSheetId="8">#REF!</definedName>
    <definedName name="__________vol4" localSheetId="30">#REF!</definedName>
    <definedName name="__________vol4" localSheetId="46">#REF!</definedName>
    <definedName name="__________vol4" localSheetId="40">#REF!</definedName>
    <definedName name="__________vol4" localSheetId="41">#REF!</definedName>
    <definedName name="__________vol4" localSheetId="45">#REF!</definedName>
    <definedName name="__________vol4" localSheetId="43">#REF!</definedName>
    <definedName name="__________vol4" localSheetId="44">#REF!</definedName>
    <definedName name="__________vol4" localSheetId="42">#REF!</definedName>
    <definedName name="__________vol4" localSheetId="16">#REF!</definedName>
    <definedName name="__________vol4" localSheetId="36">#REF!</definedName>
    <definedName name="__________vol4">#REF!</definedName>
    <definedName name="__________vol5" localSheetId="9">#REF!</definedName>
    <definedName name="__________vol5" localSheetId="38">#REF!</definedName>
    <definedName name="__________vol5" localSheetId="8">#REF!</definedName>
    <definedName name="__________vol5" localSheetId="30">#REF!</definedName>
    <definedName name="__________vol5" localSheetId="46">#REF!</definedName>
    <definedName name="__________vol5" localSheetId="40">#REF!</definedName>
    <definedName name="__________vol5" localSheetId="41">#REF!</definedName>
    <definedName name="__________vol5" localSheetId="45">#REF!</definedName>
    <definedName name="__________vol5" localSheetId="43">#REF!</definedName>
    <definedName name="__________vol5" localSheetId="44">#REF!</definedName>
    <definedName name="__________vol5" localSheetId="42">#REF!</definedName>
    <definedName name="__________vol5" localSheetId="16">#REF!</definedName>
    <definedName name="__________vol5" localSheetId="36">#REF!</definedName>
    <definedName name="__________vol5">#REF!</definedName>
    <definedName name="__________vol6" localSheetId="9">#REF!</definedName>
    <definedName name="__________vol6" localSheetId="38">#REF!</definedName>
    <definedName name="__________vol6" localSheetId="8">#REF!</definedName>
    <definedName name="__________vol6" localSheetId="30">#REF!</definedName>
    <definedName name="__________vol6" localSheetId="46">#REF!</definedName>
    <definedName name="__________vol6" localSheetId="40">#REF!</definedName>
    <definedName name="__________vol6" localSheetId="41">#REF!</definedName>
    <definedName name="__________vol6" localSheetId="45">#REF!</definedName>
    <definedName name="__________vol6" localSheetId="43">#REF!</definedName>
    <definedName name="__________vol6" localSheetId="44">#REF!</definedName>
    <definedName name="__________vol6" localSheetId="42">#REF!</definedName>
    <definedName name="__________vol6" localSheetId="16">#REF!</definedName>
    <definedName name="__________vol6" localSheetId="36">#REF!</definedName>
    <definedName name="__________vol6">#REF!</definedName>
    <definedName name="__________vol7" localSheetId="9">#REF!</definedName>
    <definedName name="__________vol7" localSheetId="38">#REF!</definedName>
    <definedName name="__________vol7" localSheetId="8">#REF!</definedName>
    <definedName name="__________vol7" localSheetId="30">#REF!</definedName>
    <definedName name="__________vol7" localSheetId="46">#REF!</definedName>
    <definedName name="__________vol7" localSheetId="40">#REF!</definedName>
    <definedName name="__________vol7" localSheetId="41">#REF!</definedName>
    <definedName name="__________vol7" localSheetId="45">#REF!</definedName>
    <definedName name="__________vol7" localSheetId="43">#REF!</definedName>
    <definedName name="__________vol7" localSheetId="44">#REF!</definedName>
    <definedName name="__________vol7" localSheetId="42">#REF!</definedName>
    <definedName name="__________vol7" localSheetId="16">#REF!</definedName>
    <definedName name="__________vol7" localSheetId="36">#REF!</definedName>
    <definedName name="__________vol7">#REF!</definedName>
    <definedName name="__________vol8" localSheetId="9">#REF!</definedName>
    <definedName name="__________vol8" localSheetId="38">#REF!</definedName>
    <definedName name="__________vol8" localSheetId="8">#REF!</definedName>
    <definedName name="__________vol8" localSheetId="30">#REF!</definedName>
    <definedName name="__________vol8" localSheetId="46">#REF!</definedName>
    <definedName name="__________vol8" localSheetId="40">#REF!</definedName>
    <definedName name="__________vol8" localSheetId="41">#REF!</definedName>
    <definedName name="__________vol8" localSheetId="45">#REF!</definedName>
    <definedName name="__________vol8" localSheetId="43">#REF!</definedName>
    <definedName name="__________vol8" localSheetId="44">#REF!</definedName>
    <definedName name="__________vol8" localSheetId="42">#REF!</definedName>
    <definedName name="__________vol8" localSheetId="16">#REF!</definedName>
    <definedName name="__________vol8" localSheetId="36">#REF!</definedName>
    <definedName name="__________vol8">#REF!</definedName>
    <definedName name="__________vol9" localSheetId="9">#REF!</definedName>
    <definedName name="__________vol9" localSheetId="38">#REF!</definedName>
    <definedName name="__________vol9" localSheetId="8">#REF!</definedName>
    <definedName name="__________vol9" localSheetId="30">#REF!</definedName>
    <definedName name="__________vol9" localSheetId="46">#REF!</definedName>
    <definedName name="__________vol9" localSheetId="40">#REF!</definedName>
    <definedName name="__________vol9" localSheetId="41">#REF!</definedName>
    <definedName name="__________vol9" localSheetId="45">#REF!</definedName>
    <definedName name="__________vol9" localSheetId="43">#REF!</definedName>
    <definedName name="__________vol9" localSheetId="44">#REF!</definedName>
    <definedName name="__________vol9" localSheetId="42">#REF!</definedName>
    <definedName name="__________vol9" localSheetId="16">#REF!</definedName>
    <definedName name="__________vol9" localSheetId="36">#REF!</definedName>
    <definedName name="__________vol9">#REF!</definedName>
    <definedName name="__________WM5" localSheetId="9">#REF!</definedName>
    <definedName name="__________WM5" localSheetId="5">#REF!</definedName>
    <definedName name="__________WM5" localSheetId="38">#REF!</definedName>
    <definedName name="__________WM5" localSheetId="8">#REF!</definedName>
    <definedName name="__________WM5" localSheetId="30">#REF!</definedName>
    <definedName name="__________WM5" localSheetId="46">#REF!</definedName>
    <definedName name="__________WM5" localSheetId="6">#REF!</definedName>
    <definedName name="__________WM5" localSheetId="40">#REF!</definedName>
    <definedName name="__________WM5" localSheetId="41">#REF!</definedName>
    <definedName name="__________WM5" localSheetId="45">#REF!</definedName>
    <definedName name="__________WM5" localSheetId="43">#REF!</definedName>
    <definedName name="__________WM5" localSheetId="44">#REF!</definedName>
    <definedName name="__________WM5" localSheetId="42">#REF!</definedName>
    <definedName name="__________WM5" localSheetId="16">#REF!</definedName>
    <definedName name="__________WM5" localSheetId="14">#REF!</definedName>
    <definedName name="__________WM5" localSheetId="12">#REF!</definedName>
    <definedName name="__________WM5" localSheetId="36">#REF!</definedName>
    <definedName name="__________WM5">#REF!</definedName>
    <definedName name="__________WM6" localSheetId="9">#REF!</definedName>
    <definedName name="__________WM6" localSheetId="5">#REF!</definedName>
    <definedName name="__________WM6" localSheetId="38">#REF!</definedName>
    <definedName name="__________WM6" localSheetId="8">#REF!</definedName>
    <definedName name="__________WM6" localSheetId="30">#REF!</definedName>
    <definedName name="__________WM6" localSheetId="46">#REF!</definedName>
    <definedName name="__________WM6" localSheetId="6">#REF!</definedName>
    <definedName name="__________WM6" localSheetId="40">#REF!</definedName>
    <definedName name="__________WM6" localSheetId="41">#REF!</definedName>
    <definedName name="__________WM6" localSheetId="45">#REF!</definedName>
    <definedName name="__________WM6" localSheetId="43">#REF!</definedName>
    <definedName name="__________WM6" localSheetId="44">#REF!</definedName>
    <definedName name="__________WM6" localSheetId="42">#REF!</definedName>
    <definedName name="__________WM6" localSheetId="16">#REF!</definedName>
    <definedName name="__________WM6" localSheetId="14">#REF!</definedName>
    <definedName name="__________WM6" localSheetId="12">#REF!</definedName>
    <definedName name="__________WM6" localSheetId="36">#REF!</definedName>
    <definedName name="__________WM6">#REF!</definedName>
    <definedName name="__________WP2000" localSheetId="9">#REF!</definedName>
    <definedName name="__________WP2000" localSheetId="5">#REF!</definedName>
    <definedName name="__________WP2000" localSheetId="38">#REF!</definedName>
    <definedName name="__________WP2000" localSheetId="8">#REF!</definedName>
    <definedName name="__________WP2000" localSheetId="30">#REF!</definedName>
    <definedName name="__________WP2000" localSheetId="46">#REF!</definedName>
    <definedName name="__________WP2000" localSheetId="6">#REF!</definedName>
    <definedName name="__________WP2000" localSheetId="40">#REF!</definedName>
    <definedName name="__________WP2000" localSheetId="41">#REF!</definedName>
    <definedName name="__________WP2000" localSheetId="45">#REF!</definedName>
    <definedName name="__________WP2000" localSheetId="43">#REF!</definedName>
    <definedName name="__________WP2000" localSheetId="44">#REF!</definedName>
    <definedName name="__________WP2000" localSheetId="42">#REF!</definedName>
    <definedName name="__________WP2000" localSheetId="16">#REF!</definedName>
    <definedName name="__________WP2000" localSheetId="14">#REF!</definedName>
    <definedName name="__________WP2000" localSheetId="12">#REF!</definedName>
    <definedName name="__________WP2000" localSheetId="36">#REF!</definedName>
    <definedName name="__________WP2000">#REF!</definedName>
    <definedName name="__________WP3000" localSheetId="9">#REF!</definedName>
    <definedName name="__________WP3000" localSheetId="5">#REF!</definedName>
    <definedName name="__________WP3000" localSheetId="38">#REF!</definedName>
    <definedName name="__________WP3000" localSheetId="8">#REF!</definedName>
    <definedName name="__________WP3000" localSheetId="30">#REF!</definedName>
    <definedName name="__________WP3000" localSheetId="46">#REF!</definedName>
    <definedName name="__________WP3000" localSheetId="6">#REF!</definedName>
    <definedName name="__________WP3000" localSheetId="40">#REF!</definedName>
    <definedName name="__________WP3000" localSheetId="41">#REF!</definedName>
    <definedName name="__________WP3000" localSheetId="45">#REF!</definedName>
    <definedName name="__________WP3000" localSheetId="43">#REF!</definedName>
    <definedName name="__________WP3000" localSheetId="44">#REF!</definedName>
    <definedName name="__________WP3000" localSheetId="42">#REF!</definedName>
    <definedName name="__________WP3000" localSheetId="16">#REF!</definedName>
    <definedName name="__________WP3000" localSheetId="14">#REF!</definedName>
    <definedName name="__________WP3000" localSheetId="12">#REF!</definedName>
    <definedName name="__________WP3000" localSheetId="36">#REF!</definedName>
    <definedName name="__________WP3000">#REF!</definedName>
    <definedName name="__________WPB3000" localSheetId="9">#REF!</definedName>
    <definedName name="__________WPB3000" localSheetId="5">#REF!</definedName>
    <definedName name="__________WPB3000" localSheetId="38">#REF!</definedName>
    <definedName name="__________WPB3000" localSheetId="8">#REF!</definedName>
    <definedName name="__________WPB3000" localSheetId="30">#REF!</definedName>
    <definedName name="__________WPB3000" localSheetId="46">#REF!</definedName>
    <definedName name="__________WPB3000" localSheetId="6">#REF!</definedName>
    <definedName name="__________WPB3000" localSheetId="40">#REF!</definedName>
    <definedName name="__________WPB3000" localSheetId="41">#REF!</definedName>
    <definedName name="__________WPB3000" localSheetId="45">#REF!</definedName>
    <definedName name="__________WPB3000" localSheetId="43">#REF!</definedName>
    <definedName name="__________WPB3000" localSheetId="44">#REF!</definedName>
    <definedName name="__________WPB3000" localSheetId="42">#REF!</definedName>
    <definedName name="__________WPB3000" localSheetId="16">#REF!</definedName>
    <definedName name="__________WPB3000" localSheetId="14">#REF!</definedName>
    <definedName name="__________WPB3000" localSheetId="12">#REF!</definedName>
    <definedName name="__________WPB3000" localSheetId="36">#REF!</definedName>
    <definedName name="__________WPB3000">#REF!</definedName>
    <definedName name="__________yr5" localSheetId="5">#REF!</definedName>
    <definedName name="__________yr5" localSheetId="4">#REF!</definedName>
    <definedName name="__________yr5" localSheetId="6">#REF!</definedName>
    <definedName name="__________yr5" localSheetId="7">#REF!</definedName>
    <definedName name="__________yr5" localSheetId="14">#REF!</definedName>
    <definedName name="__________yr5" localSheetId="12">#REF!</definedName>
    <definedName name="__________yr5" localSheetId="49">#REF!</definedName>
    <definedName name="__________yr5" localSheetId="34">#REF!</definedName>
    <definedName name="__________yr5">'[13]5 yr val'!$D$3:$I$50</definedName>
    <definedName name="__________z2">#N/A</definedName>
    <definedName name="_________A1" localSheetId="9">#REF!</definedName>
    <definedName name="_________A1" localSheetId="5">#REF!</definedName>
    <definedName name="_________A1" localSheetId="38">#REF!</definedName>
    <definedName name="_________A1" localSheetId="8">#REF!</definedName>
    <definedName name="_________A1" localSheetId="30">#REF!</definedName>
    <definedName name="_________A1" localSheetId="46">#REF!</definedName>
    <definedName name="_________A1" localSheetId="6">#REF!</definedName>
    <definedName name="_________A1" localSheetId="40">#REF!</definedName>
    <definedName name="_________A1" localSheetId="41">#REF!</definedName>
    <definedName name="_________A1" localSheetId="45">#REF!</definedName>
    <definedName name="_________A1" localSheetId="43">#REF!</definedName>
    <definedName name="_________A1" localSheetId="44">#REF!</definedName>
    <definedName name="_________A1" localSheetId="42">#REF!</definedName>
    <definedName name="_________A1" localSheetId="16">#REF!</definedName>
    <definedName name="_________A1" localSheetId="14">#REF!</definedName>
    <definedName name="_________A1" localSheetId="12">#REF!</definedName>
    <definedName name="_________A1" localSheetId="36">#REF!</definedName>
    <definedName name="_________A1">#REF!</definedName>
    <definedName name="_________AF1" localSheetId="9">#REF!</definedName>
    <definedName name="_________AF1" localSheetId="38">#REF!</definedName>
    <definedName name="_________AF1" localSheetId="8">#REF!</definedName>
    <definedName name="_________AF1" localSheetId="30">#REF!</definedName>
    <definedName name="_________AF1" localSheetId="46">#REF!</definedName>
    <definedName name="_________AF1" localSheetId="40">#REF!</definedName>
    <definedName name="_________AF1" localSheetId="41">#REF!</definedName>
    <definedName name="_________AF1" localSheetId="45">#REF!</definedName>
    <definedName name="_________AF1" localSheetId="43">#REF!</definedName>
    <definedName name="_________AF1" localSheetId="44">#REF!</definedName>
    <definedName name="_________AF1" localSheetId="42">#REF!</definedName>
    <definedName name="_________AF1" localSheetId="16">#REF!</definedName>
    <definedName name="_________AF1" localSheetId="36">#REF!</definedName>
    <definedName name="_________AF1">#REF!</definedName>
    <definedName name="_________AF3">#N/A</definedName>
    <definedName name="_________af4">NA()</definedName>
    <definedName name="_________AST1" localSheetId="9">#REF!</definedName>
    <definedName name="_________AST1" localSheetId="5">#REF!</definedName>
    <definedName name="_________AST1" localSheetId="38">#REF!</definedName>
    <definedName name="_________AST1" localSheetId="8">#REF!</definedName>
    <definedName name="_________AST1" localSheetId="30">#REF!</definedName>
    <definedName name="_________AST1" localSheetId="46">#REF!</definedName>
    <definedName name="_________AST1" localSheetId="6">#REF!</definedName>
    <definedName name="_________AST1" localSheetId="40">#REF!</definedName>
    <definedName name="_________AST1" localSheetId="41">#REF!</definedName>
    <definedName name="_________AST1" localSheetId="45">#REF!</definedName>
    <definedName name="_________AST1" localSheetId="43">#REF!</definedName>
    <definedName name="_________AST1" localSheetId="44">#REF!</definedName>
    <definedName name="_________AST1" localSheetId="42">#REF!</definedName>
    <definedName name="_________AST1" localSheetId="16">#REF!</definedName>
    <definedName name="_________AST1" localSheetId="14">#REF!</definedName>
    <definedName name="_________AST1" localSheetId="12">#REF!</definedName>
    <definedName name="_________AST1" localSheetId="36">#REF!</definedName>
    <definedName name="_________AST1">#REF!</definedName>
    <definedName name="_________AST2" localSheetId="9">#REF!</definedName>
    <definedName name="_________AST2" localSheetId="5">#REF!</definedName>
    <definedName name="_________AST2" localSheetId="38">#REF!</definedName>
    <definedName name="_________AST2" localSheetId="8">#REF!</definedName>
    <definedName name="_________AST2" localSheetId="30">#REF!</definedName>
    <definedName name="_________AST2" localSheetId="46">#REF!</definedName>
    <definedName name="_________AST2" localSheetId="6">#REF!</definedName>
    <definedName name="_________AST2" localSheetId="40">#REF!</definedName>
    <definedName name="_________AST2" localSheetId="41">#REF!</definedName>
    <definedName name="_________AST2" localSheetId="45">#REF!</definedName>
    <definedName name="_________AST2" localSheetId="43">#REF!</definedName>
    <definedName name="_________AST2" localSheetId="44">#REF!</definedName>
    <definedName name="_________AST2" localSheetId="42">#REF!</definedName>
    <definedName name="_________AST2" localSheetId="16">#REF!</definedName>
    <definedName name="_________AST2" localSheetId="14">#REF!</definedName>
    <definedName name="_________AST2" localSheetId="12">#REF!</definedName>
    <definedName name="_________AST2" localSheetId="36">#REF!</definedName>
    <definedName name="_________AST2">#REF!</definedName>
    <definedName name="_________BA2" localSheetId="38">#N/A</definedName>
    <definedName name="_________BA2" localSheetId="46">#N/A</definedName>
    <definedName name="_________BA2" localSheetId="2">#N/A</definedName>
    <definedName name="_________BA2" localSheetId="40">#N/A</definedName>
    <definedName name="_________BA2" localSheetId="41">#N/A</definedName>
    <definedName name="_________BA2" localSheetId="45">#N/A</definedName>
    <definedName name="_________BA2" localSheetId="43">#N/A</definedName>
    <definedName name="_________BA2" localSheetId="44">#N/A</definedName>
    <definedName name="_________BA2" localSheetId="42">#N/A</definedName>
    <definedName name="_________BA2">#N/A</definedName>
    <definedName name="_________BRS1" localSheetId="9">#REF!</definedName>
    <definedName name="_________BRS1" localSheetId="5">#REF!</definedName>
    <definedName name="_________BRS1" localSheetId="38">#REF!</definedName>
    <definedName name="_________BRS1" localSheetId="8">#REF!</definedName>
    <definedName name="_________BRS1" localSheetId="30">#REF!</definedName>
    <definedName name="_________BRS1" localSheetId="46">#REF!</definedName>
    <definedName name="_________BRS1" localSheetId="6">#REF!</definedName>
    <definedName name="_________BRS1" localSheetId="40">#REF!</definedName>
    <definedName name="_________BRS1" localSheetId="41">#REF!</definedName>
    <definedName name="_________BRS1" localSheetId="45">#REF!</definedName>
    <definedName name="_________BRS1" localSheetId="43">#REF!</definedName>
    <definedName name="_________BRS1" localSheetId="44">#REF!</definedName>
    <definedName name="_________BRS1" localSheetId="42">#REF!</definedName>
    <definedName name="_________BRS1" localSheetId="16">#REF!</definedName>
    <definedName name="_________BRS1" localSheetId="14">#REF!</definedName>
    <definedName name="_________BRS1" localSheetId="12">#REF!</definedName>
    <definedName name="_________BRS1" localSheetId="36">#REF!</definedName>
    <definedName name="_________BRS1">#REF!</definedName>
    <definedName name="_________CFL1" localSheetId="9">#REF!</definedName>
    <definedName name="_________CFL1" localSheetId="5">#REF!</definedName>
    <definedName name="_________CFL1" localSheetId="38">#REF!</definedName>
    <definedName name="_________CFL1" localSheetId="8">#REF!</definedName>
    <definedName name="_________CFL1" localSheetId="30">#REF!</definedName>
    <definedName name="_________CFL1" localSheetId="46">#REF!</definedName>
    <definedName name="_________CFL1" localSheetId="6">#REF!</definedName>
    <definedName name="_________CFL1" localSheetId="40">#REF!</definedName>
    <definedName name="_________CFL1" localSheetId="41">#REF!</definedName>
    <definedName name="_________CFL1" localSheetId="45">#REF!</definedName>
    <definedName name="_________CFL1" localSheetId="43">#REF!</definedName>
    <definedName name="_________CFL1" localSheetId="44">#REF!</definedName>
    <definedName name="_________CFL1" localSheetId="42">#REF!</definedName>
    <definedName name="_________CFL1" localSheetId="16">#REF!</definedName>
    <definedName name="_________CFL1" localSheetId="14">#REF!</definedName>
    <definedName name="_________CFL1" localSheetId="12">#REF!</definedName>
    <definedName name="_________CFL1" localSheetId="36">#REF!</definedName>
    <definedName name="_________CFL1">#REF!</definedName>
    <definedName name="_________CFL2" localSheetId="9">#REF!</definedName>
    <definedName name="_________CFL2" localSheetId="5">#REF!</definedName>
    <definedName name="_________CFL2" localSheetId="38">#REF!</definedName>
    <definedName name="_________CFL2" localSheetId="8">#REF!</definedName>
    <definedName name="_________CFL2" localSheetId="30">#REF!</definedName>
    <definedName name="_________CFL2" localSheetId="46">#REF!</definedName>
    <definedName name="_________CFL2" localSheetId="6">#REF!</definedName>
    <definedName name="_________CFL2" localSheetId="40">#REF!</definedName>
    <definedName name="_________CFL2" localSheetId="41">#REF!</definedName>
    <definedName name="_________CFL2" localSheetId="45">#REF!</definedName>
    <definedName name="_________CFL2" localSheetId="43">#REF!</definedName>
    <definedName name="_________CFL2" localSheetId="44">#REF!</definedName>
    <definedName name="_________CFL2" localSheetId="42">#REF!</definedName>
    <definedName name="_________CFL2" localSheetId="16">#REF!</definedName>
    <definedName name="_________CFL2" localSheetId="14">#REF!</definedName>
    <definedName name="_________CFL2" localSheetId="12">#REF!</definedName>
    <definedName name="_________CFL2" localSheetId="36">#REF!</definedName>
    <definedName name="_________CFL2">#REF!</definedName>
    <definedName name="_________ed3">#NAME?+#NAME?</definedName>
    <definedName name="_________FAC1" localSheetId="9">#REF!</definedName>
    <definedName name="_________FAC1" localSheetId="5">#REF!</definedName>
    <definedName name="_________FAC1" localSheetId="38">#REF!</definedName>
    <definedName name="_________FAC1" localSheetId="8">#REF!</definedName>
    <definedName name="_________FAC1" localSheetId="30">#REF!</definedName>
    <definedName name="_________FAC1" localSheetId="46">#REF!</definedName>
    <definedName name="_________FAC1" localSheetId="6">#REF!</definedName>
    <definedName name="_________FAC1" localSheetId="40">#REF!</definedName>
    <definedName name="_________FAC1" localSheetId="41">#REF!</definedName>
    <definedName name="_________FAC1" localSheetId="45">#REF!</definedName>
    <definedName name="_________FAC1" localSheetId="43">#REF!</definedName>
    <definedName name="_________FAC1" localSheetId="44">#REF!</definedName>
    <definedName name="_________FAC1" localSheetId="42">#REF!</definedName>
    <definedName name="_________FAC1" localSheetId="16">#REF!</definedName>
    <definedName name="_________FAC1" localSheetId="14">#REF!</definedName>
    <definedName name="_________FAC1" localSheetId="12">#REF!</definedName>
    <definedName name="_________FAC1" localSheetId="36">#REF!</definedName>
    <definedName name="_________FAC1">#REF!</definedName>
    <definedName name="_________FAC2" localSheetId="9">#REF!</definedName>
    <definedName name="_________FAC2" localSheetId="5">#REF!</definedName>
    <definedName name="_________FAC2" localSheetId="38">#REF!</definedName>
    <definedName name="_________FAC2" localSheetId="8">#REF!</definedName>
    <definedName name="_________FAC2" localSheetId="30">#REF!</definedName>
    <definedName name="_________FAC2" localSheetId="46">#REF!</definedName>
    <definedName name="_________FAC2" localSheetId="6">#REF!</definedName>
    <definedName name="_________FAC2" localSheetId="40">#REF!</definedName>
    <definedName name="_________FAC2" localSheetId="41">#REF!</definedName>
    <definedName name="_________FAC2" localSheetId="45">#REF!</definedName>
    <definedName name="_________FAC2" localSheetId="43">#REF!</definedName>
    <definedName name="_________FAC2" localSheetId="44">#REF!</definedName>
    <definedName name="_________FAC2" localSheetId="42">#REF!</definedName>
    <definedName name="_________FAC2" localSheetId="16">#REF!</definedName>
    <definedName name="_________FAC2" localSheetId="14">#REF!</definedName>
    <definedName name="_________FAC2" localSheetId="12">#REF!</definedName>
    <definedName name="_________FAC2" localSheetId="36">#REF!</definedName>
    <definedName name="_________FAC2">#REF!</definedName>
    <definedName name="_________FHC2" localSheetId="9">#REF!</definedName>
    <definedName name="_________FHC2" localSheetId="5">#REF!</definedName>
    <definedName name="_________FHC2" localSheetId="38">#REF!</definedName>
    <definedName name="_________FHC2" localSheetId="8">#REF!</definedName>
    <definedName name="_________FHC2" localSheetId="30">#REF!</definedName>
    <definedName name="_________FHC2" localSheetId="46">#REF!</definedName>
    <definedName name="_________FHC2" localSheetId="6">#REF!</definedName>
    <definedName name="_________FHC2" localSheetId="40">#REF!</definedName>
    <definedName name="_________FHC2" localSheetId="41">#REF!</definedName>
    <definedName name="_________FHC2" localSheetId="45">#REF!</definedName>
    <definedName name="_________FHC2" localSheetId="43">#REF!</definedName>
    <definedName name="_________FHC2" localSheetId="44">#REF!</definedName>
    <definedName name="_________FHC2" localSheetId="42">#REF!</definedName>
    <definedName name="_________FHC2" localSheetId="16">#REF!</definedName>
    <definedName name="_________FHC2" localSheetId="14">#REF!</definedName>
    <definedName name="_________FHC2" localSheetId="12">#REF!</definedName>
    <definedName name="_________FHC2" localSheetId="36">#REF!</definedName>
    <definedName name="_________FHC2">#REF!</definedName>
    <definedName name="_________FHF3" localSheetId="9">#REF!</definedName>
    <definedName name="_________FHF3" localSheetId="5">#REF!</definedName>
    <definedName name="_________FHF3" localSheetId="38">#REF!</definedName>
    <definedName name="_________FHF3" localSheetId="8">#REF!</definedName>
    <definedName name="_________FHF3" localSheetId="30">#REF!</definedName>
    <definedName name="_________FHF3" localSheetId="46">#REF!</definedName>
    <definedName name="_________FHF3" localSheetId="6">#REF!</definedName>
    <definedName name="_________FHF3" localSheetId="40">#REF!</definedName>
    <definedName name="_________FHF3" localSheetId="41">#REF!</definedName>
    <definedName name="_________FHF3" localSheetId="45">#REF!</definedName>
    <definedName name="_________FHF3" localSheetId="43">#REF!</definedName>
    <definedName name="_________FHF3" localSheetId="44">#REF!</definedName>
    <definedName name="_________FHF3" localSheetId="42">#REF!</definedName>
    <definedName name="_________FHF3" localSheetId="16">#REF!</definedName>
    <definedName name="_________FHF3" localSheetId="14">#REF!</definedName>
    <definedName name="_________FHF3" localSheetId="12">#REF!</definedName>
    <definedName name="_________FHF3" localSheetId="36">#REF!</definedName>
    <definedName name="_________FHF3">#REF!</definedName>
    <definedName name="_________FHF4" localSheetId="9">#REF!</definedName>
    <definedName name="_________FHF4" localSheetId="5">#REF!</definedName>
    <definedName name="_________FHF4" localSheetId="38">#REF!</definedName>
    <definedName name="_________FHF4" localSheetId="8">#REF!</definedName>
    <definedName name="_________FHF4" localSheetId="30">#REF!</definedName>
    <definedName name="_________FHF4" localSheetId="46">#REF!</definedName>
    <definedName name="_________FHF4" localSheetId="6">#REF!</definedName>
    <definedName name="_________FHF4" localSheetId="40">#REF!</definedName>
    <definedName name="_________FHF4" localSheetId="41">#REF!</definedName>
    <definedName name="_________FHF4" localSheetId="45">#REF!</definedName>
    <definedName name="_________FHF4" localSheetId="43">#REF!</definedName>
    <definedName name="_________FHF4" localSheetId="44">#REF!</definedName>
    <definedName name="_________FHF4" localSheetId="42">#REF!</definedName>
    <definedName name="_________FHF4" localSheetId="16">#REF!</definedName>
    <definedName name="_________FHF4" localSheetId="14">#REF!</definedName>
    <definedName name="_________FHF4" localSheetId="12">#REF!</definedName>
    <definedName name="_________FHF4" localSheetId="36">#REF!</definedName>
    <definedName name="_________FHF4">#REF!</definedName>
    <definedName name="_________FHF7" localSheetId="9">#REF!</definedName>
    <definedName name="_________FHF7" localSheetId="5">#REF!</definedName>
    <definedName name="_________FHF7" localSheetId="38">#REF!</definedName>
    <definedName name="_________FHF7" localSheetId="8">#REF!</definedName>
    <definedName name="_________FHF7" localSheetId="30">#REF!</definedName>
    <definedName name="_________FHF7" localSheetId="46">#REF!</definedName>
    <definedName name="_________FHF7" localSheetId="6">#REF!</definedName>
    <definedName name="_________FHF7" localSheetId="40">#REF!</definedName>
    <definedName name="_________FHF7" localSheetId="41">#REF!</definedName>
    <definedName name="_________FHF7" localSheetId="45">#REF!</definedName>
    <definedName name="_________FHF7" localSheetId="43">#REF!</definedName>
    <definedName name="_________FHF7" localSheetId="44">#REF!</definedName>
    <definedName name="_________FHF7" localSheetId="42">#REF!</definedName>
    <definedName name="_________FHF7" localSheetId="16">#REF!</definedName>
    <definedName name="_________FHF7" localSheetId="14">#REF!</definedName>
    <definedName name="_________FHF7" localSheetId="12">#REF!</definedName>
    <definedName name="_________FHF7" localSheetId="36">#REF!</definedName>
    <definedName name="_________FHF7">#REF!</definedName>
    <definedName name="_________HDG2" localSheetId="9">#REF!</definedName>
    <definedName name="_________HDG2" localSheetId="5">#REF!</definedName>
    <definedName name="_________HDG2" localSheetId="38">#REF!</definedName>
    <definedName name="_________HDG2" localSheetId="8">#REF!</definedName>
    <definedName name="_________HDG2" localSheetId="30">#REF!</definedName>
    <definedName name="_________HDG2" localSheetId="46">#REF!</definedName>
    <definedName name="_________HDG2" localSheetId="6">#REF!</definedName>
    <definedName name="_________HDG2" localSheetId="40">#REF!</definedName>
    <definedName name="_________HDG2" localSheetId="41">#REF!</definedName>
    <definedName name="_________HDG2" localSheetId="45">#REF!</definedName>
    <definedName name="_________HDG2" localSheetId="43">#REF!</definedName>
    <definedName name="_________HDG2" localSheetId="44">#REF!</definedName>
    <definedName name="_________HDG2" localSheetId="42">#REF!</definedName>
    <definedName name="_________HDG2" localSheetId="16">#REF!</definedName>
    <definedName name="_________HDG2" localSheetId="14">#REF!</definedName>
    <definedName name="_________HDG2" localSheetId="12">#REF!</definedName>
    <definedName name="_________HDG2" localSheetId="36">#REF!</definedName>
    <definedName name="_________HDG2">#REF!</definedName>
    <definedName name="_________Inv2" localSheetId="9">[9]JSiar!#REF!</definedName>
    <definedName name="_________Inv2" localSheetId="5">[6]JSiar!#REF!</definedName>
    <definedName name="_________Inv2" localSheetId="38">[10]JSiar!#REF!</definedName>
    <definedName name="_________Inv2" localSheetId="8">[9]JSiar!#REF!</definedName>
    <definedName name="_________Inv2" localSheetId="30">[9]JSiar!#REF!</definedName>
    <definedName name="_________Inv2" localSheetId="46">[10]JSiar!#REF!</definedName>
    <definedName name="_________Inv2" localSheetId="4">[6]JSiar!#REF!</definedName>
    <definedName name="_________Inv2" localSheetId="6">[6]JSiar!#REF!</definedName>
    <definedName name="_________Inv2" localSheetId="7">[6]JSiar!#REF!</definedName>
    <definedName name="_________Inv2" localSheetId="2">[10]JSiar!#REF!</definedName>
    <definedName name="_________Inv2" localSheetId="40">[10]JSiar!#REF!</definedName>
    <definedName name="_________Inv2" localSheetId="41">[10]JSiar!#REF!</definedName>
    <definedName name="_________Inv2" localSheetId="45">[10]JSiar!#REF!</definedName>
    <definedName name="_________Inv2" localSheetId="43">[10]JSiar!#REF!</definedName>
    <definedName name="_________Inv2" localSheetId="44">[10]JSiar!#REF!</definedName>
    <definedName name="_________Inv2" localSheetId="42">[10]JSiar!#REF!</definedName>
    <definedName name="_________Inv2" localSheetId="16">[9]JSiar!#REF!</definedName>
    <definedName name="_________Inv2" localSheetId="14">[6]JSiar!#REF!</definedName>
    <definedName name="_________Inv2" localSheetId="12">[6]JSiar!#REF!</definedName>
    <definedName name="_________Inv2" localSheetId="36">[9]JSiar!#REF!</definedName>
    <definedName name="_________Inv2" localSheetId="49">[6]JSiar!#REF!</definedName>
    <definedName name="_________Inv2" localSheetId="34">[6]JSiar!#REF!</definedName>
    <definedName name="_________Inv2">[9]JSiar!#REF!</definedName>
    <definedName name="_________LIA01" localSheetId="9">#REF!</definedName>
    <definedName name="_________LIA01" localSheetId="38">#REF!</definedName>
    <definedName name="_________LIA01" localSheetId="8">#REF!</definedName>
    <definedName name="_________LIA01" localSheetId="30">#REF!</definedName>
    <definedName name="_________LIA01" localSheetId="46">#REF!</definedName>
    <definedName name="_________LIA01" localSheetId="40">#REF!</definedName>
    <definedName name="_________LIA01" localSheetId="41">#REF!</definedName>
    <definedName name="_________LIA01" localSheetId="45">#REF!</definedName>
    <definedName name="_________LIA01" localSheetId="43">#REF!</definedName>
    <definedName name="_________LIA01" localSheetId="44">#REF!</definedName>
    <definedName name="_________LIA01" localSheetId="42">#REF!</definedName>
    <definedName name="_________LIA01" localSheetId="16">#REF!</definedName>
    <definedName name="_________LIA01" localSheetId="36">#REF!</definedName>
    <definedName name="_________LIA01">#REF!</definedName>
    <definedName name="_________LIA1" localSheetId="9">#REF!</definedName>
    <definedName name="_________LIA1" localSheetId="5">#REF!</definedName>
    <definedName name="_________LIA1" localSheetId="38">#REF!</definedName>
    <definedName name="_________LIA1" localSheetId="8">#REF!</definedName>
    <definedName name="_________LIA1" localSheetId="30">#REF!</definedName>
    <definedName name="_________LIA1" localSheetId="46">#REF!</definedName>
    <definedName name="_________LIA1" localSheetId="6">#REF!</definedName>
    <definedName name="_________LIA1" localSheetId="40">#REF!</definedName>
    <definedName name="_________LIA1" localSheetId="41">#REF!</definedName>
    <definedName name="_________LIA1" localSheetId="45">#REF!</definedName>
    <definedName name="_________LIA1" localSheetId="43">#REF!</definedName>
    <definedName name="_________LIA1" localSheetId="44">#REF!</definedName>
    <definedName name="_________LIA1" localSheetId="42">#REF!</definedName>
    <definedName name="_________LIA1" localSheetId="16">#REF!</definedName>
    <definedName name="_________LIA1" localSheetId="14">#REF!</definedName>
    <definedName name="_________LIA1" localSheetId="12">#REF!</definedName>
    <definedName name="_________LIA1" localSheetId="36">#REF!</definedName>
    <definedName name="_________LIA1" localSheetId="34">#REF!</definedName>
    <definedName name="_________LIA1">#REF!</definedName>
    <definedName name="_________LIA2" localSheetId="9">#REF!</definedName>
    <definedName name="_________LIA2" localSheetId="5">#REF!</definedName>
    <definedName name="_________LIA2" localSheetId="38">#REF!</definedName>
    <definedName name="_________LIA2" localSheetId="8">#REF!</definedName>
    <definedName name="_________LIA2" localSheetId="30">#REF!</definedName>
    <definedName name="_________LIA2" localSheetId="46">#REF!</definedName>
    <definedName name="_________LIA2" localSheetId="6">#REF!</definedName>
    <definedName name="_________LIA2" localSheetId="40">#REF!</definedName>
    <definedName name="_________LIA2" localSheetId="41">#REF!</definedName>
    <definedName name="_________LIA2" localSheetId="45">#REF!</definedName>
    <definedName name="_________LIA2" localSheetId="43">#REF!</definedName>
    <definedName name="_________LIA2" localSheetId="44">#REF!</definedName>
    <definedName name="_________LIA2" localSheetId="42">#REF!</definedName>
    <definedName name="_________LIA2" localSheetId="16">#REF!</definedName>
    <definedName name="_________LIA2" localSheetId="14">#REF!</definedName>
    <definedName name="_________LIA2" localSheetId="12">#REF!</definedName>
    <definedName name="_________LIA2" localSheetId="36">#REF!</definedName>
    <definedName name="_________LIA2" localSheetId="34">#REF!</definedName>
    <definedName name="_________LIA2">#REF!</definedName>
    <definedName name="_________LK2020" localSheetId="9">#REF!</definedName>
    <definedName name="_________LK2020" localSheetId="5">#REF!</definedName>
    <definedName name="_________LK2020" localSheetId="38">#REF!</definedName>
    <definedName name="_________LK2020" localSheetId="8">#REF!</definedName>
    <definedName name="_________LK2020" localSheetId="30">#REF!</definedName>
    <definedName name="_________LK2020" localSheetId="46">#REF!</definedName>
    <definedName name="_________LK2020" localSheetId="6">#REF!</definedName>
    <definedName name="_________LK2020" localSheetId="40">#REF!</definedName>
    <definedName name="_________LK2020" localSheetId="41">#REF!</definedName>
    <definedName name="_________LK2020" localSheetId="45">#REF!</definedName>
    <definedName name="_________LK2020" localSheetId="43">#REF!</definedName>
    <definedName name="_________LK2020" localSheetId="44">#REF!</definedName>
    <definedName name="_________LK2020" localSheetId="42">#REF!</definedName>
    <definedName name="_________LK2020" localSheetId="16">#REF!</definedName>
    <definedName name="_________LK2020" localSheetId="14">#REF!</definedName>
    <definedName name="_________LK2020" localSheetId="12">#REF!</definedName>
    <definedName name="_________LK2020" localSheetId="36">#REF!</definedName>
    <definedName name="_________LK2020" localSheetId="34">#REF!</definedName>
    <definedName name="_________LK2020">#REF!</definedName>
    <definedName name="_________LMB4040" localSheetId="9">#REF!</definedName>
    <definedName name="_________LMB4040" localSheetId="5">#REF!</definedName>
    <definedName name="_________LMB4040" localSheetId="38">#REF!</definedName>
    <definedName name="_________LMB4040" localSheetId="8">#REF!</definedName>
    <definedName name="_________LMB4040" localSheetId="30">#REF!</definedName>
    <definedName name="_________LMB4040" localSheetId="46">#REF!</definedName>
    <definedName name="_________LMB4040" localSheetId="6">#REF!</definedName>
    <definedName name="_________LMB4040" localSheetId="40">#REF!</definedName>
    <definedName name="_________LMB4040" localSheetId="41">#REF!</definedName>
    <definedName name="_________LMB4040" localSheetId="45">#REF!</definedName>
    <definedName name="_________LMB4040" localSheetId="43">#REF!</definedName>
    <definedName name="_________LMB4040" localSheetId="44">#REF!</definedName>
    <definedName name="_________LMB4040" localSheetId="42">#REF!</definedName>
    <definedName name="_________LMB4040" localSheetId="16">#REF!</definedName>
    <definedName name="_________LMB4040" localSheetId="14">#REF!</definedName>
    <definedName name="_________LMB4040" localSheetId="12">#REF!</definedName>
    <definedName name="_________LMB4040" localSheetId="36">#REF!</definedName>
    <definedName name="_________LMB4040">#REF!</definedName>
    <definedName name="_________LMC2040" localSheetId="9">#REF!</definedName>
    <definedName name="_________LMC2040" localSheetId="5">#REF!</definedName>
    <definedName name="_________LMC2040" localSheetId="38">#REF!</definedName>
    <definedName name="_________LMC2040" localSheetId="8">#REF!</definedName>
    <definedName name="_________LMC2040" localSheetId="30">#REF!</definedName>
    <definedName name="_________LMC2040" localSheetId="46">#REF!</definedName>
    <definedName name="_________LMC2040" localSheetId="6">#REF!</definedName>
    <definedName name="_________LMC2040" localSheetId="40">#REF!</definedName>
    <definedName name="_________LMC2040" localSheetId="41">#REF!</definedName>
    <definedName name="_________LMC2040" localSheetId="45">#REF!</definedName>
    <definedName name="_________LMC2040" localSheetId="43">#REF!</definedName>
    <definedName name="_________LMC2040" localSheetId="44">#REF!</definedName>
    <definedName name="_________LMC2040" localSheetId="42">#REF!</definedName>
    <definedName name="_________LMC2040" localSheetId="16">#REF!</definedName>
    <definedName name="_________LMC2040" localSheetId="14">#REF!</definedName>
    <definedName name="_________LMC2040" localSheetId="12">#REF!</definedName>
    <definedName name="_________LMC2040" localSheetId="36">#REF!</definedName>
    <definedName name="_________LMC2040">#REF!</definedName>
    <definedName name="_________LMC4040" localSheetId="9">#REF!</definedName>
    <definedName name="_________LMC4040" localSheetId="5">#REF!</definedName>
    <definedName name="_________LMC4040" localSheetId="38">#REF!</definedName>
    <definedName name="_________LMC4040" localSheetId="8">#REF!</definedName>
    <definedName name="_________LMC4040" localSheetId="30">#REF!</definedName>
    <definedName name="_________LMC4040" localSheetId="46">#REF!</definedName>
    <definedName name="_________LMC4040" localSheetId="6">#REF!</definedName>
    <definedName name="_________LMC4040" localSheetId="40">#REF!</definedName>
    <definedName name="_________LMC4040" localSheetId="41">#REF!</definedName>
    <definedName name="_________LMC4040" localSheetId="45">#REF!</definedName>
    <definedName name="_________LMC4040" localSheetId="43">#REF!</definedName>
    <definedName name="_________LMC4040" localSheetId="44">#REF!</definedName>
    <definedName name="_________LMC4040" localSheetId="42">#REF!</definedName>
    <definedName name="_________LMC4040" localSheetId="16">#REF!</definedName>
    <definedName name="_________LMC4040" localSheetId="14">#REF!</definedName>
    <definedName name="_________LMC4040" localSheetId="12">#REF!</definedName>
    <definedName name="_________LMC4040" localSheetId="36">#REF!</definedName>
    <definedName name="_________LMC4040">#REF!</definedName>
    <definedName name="_________LMC9090" localSheetId="9">#REF!</definedName>
    <definedName name="_________LMC9090" localSheetId="5">#REF!</definedName>
    <definedName name="_________LMC9090" localSheetId="38">#REF!</definedName>
    <definedName name="_________LMC9090" localSheetId="8">#REF!</definedName>
    <definedName name="_________LMC9090" localSheetId="30">#REF!</definedName>
    <definedName name="_________LMC9090" localSheetId="46">#REF!</definedName>
    <definedName name="_________LMC9090" localSheetId="6">#REF!</definedName>
    <definedName name="_________LMC9090" localSheetId="40">#REF!</definedName>
    <definedName name="_________LMC9090" localSheetId="41">#REF!</definedName>
    <definedName name="_________LMC9090" localSheetId="45">#REF!</definedName>
    <definedName name="_________LMC9090" localSheetId="43">#REF!</definedName>
    <definedName name="_________LMC9090" localSheetId="44">#REF!</definedName>
    <definedName name="_________LMC9090" localSheetId="42">#REF!</definedName>
    <definedName name="_________LMC9090" localSheetId="16">#REF!</definedName>
    <definedName name="_________LMC9090" localSheetId="14">#REF!</definedName>
    <definedName name="_________LMC9090" localSheetId="12">#REF!</definedName>
    <definedName name="_________LMC9090" localSheetId="36">#REF!</definedName>
    <definedName name="_________LMC9090">#REF!</definedName>
    <definedName name="_________MBW25252" localSheetId="9">#REF!</definedName>
    <definedName name="_________MBW25252" localSheetId="5">#REF!</definedName>
    <definedName name="_________MBW25252" localSheetId="38">#REF!</definedName>
    <definedName name="_________MBW25252" localSheetId="8">#REF!</definedName>
    <definedName name="_________MBW25252" localSheetId="30">#REF!</definedName>
    <definedName name="_________MBW25252" localSheetId="46">#REF!</definedName>
    <definedName name="_________MBW25252" localSheetId="6">#REF!</definedName>
    <definedName name="_________MBW25252" localSheetId="40">#REF!</definedName>
    <definedName name="_________MBW25252" localSheetId="41">#REF!</definedName>
    <definedName name="_________MBW25252" localSheetId="45">#REF!</definedName>
    <definedName name="_________MBW25252" localSheetId="43">#REF!</definedName>
    <definedName name="_________MBW25252" localSheetId="44">#REF!</definedName>
    <definedName name="_________MBW25252" localSheetId="42">#REF!</definedName>
    <definedName name="_________MBW25252" localSheetId="16">#REF!</definedName>
    <definedName name="_________MBW25252" localSheetId="14">#REF!</definedName>
    <definedName name="_________MBW25252" localSheetId="12">#REF!</definedName>
    <definedName name="_________MBW25252" localSheetId="36">#REF!</definedName>
    <definedName name="_________MBW25252">#REF!</definedName>
    <definedName name="_________MBW30302" localSheetId="9">#REF!</definedName>
    <definedName name="_________MBW30302" localSheetId="5">#REF!</definedName>
    <definedName name="_________MBW30302" localSheetId="38">#REF!</definedName>
    <definedName name="_________MBW30302" localSheetId="8">#REF!</definedName>
    <definedName name="_________MBW30302" localSheetId="30">#REF!</definedName>
    <definedName name="_________MBW30302" localSheetId="46">#REF!</definedName>
    <definedName name="_________MBW30302" localSheetId="6">#REF!</definedName>
    <definedName name="_________MBW30302" localSheetId="40">#REF!</definedName>
    <definedName name="_________MBW30302" localSheetId="41">#REF!</definedName>
    <definedName name="_________MBW30302" localSheetId="45">#REF!</definedName>
    <definedName name="_________MBW30302" localSheetId="43">#REF!</definedName>
    <definedName name="_________MBW30302" localSheetId="44">#REF!</definedName>
    <definedName name="_________MBW30302" localSheetId="42">#REF!</definedName>
    <definedName name="_________MBW30302" localSheetId="16">#REF!</definedName>
    <definedName name="_________MBW30302" localSheetId="14">#REF!</definedName>
    <definedName name="_________MBW30302" localSheetId="12">#REF!</definedName>
    <definedName name="_________MBW30302" localSheetId="36">#REF!</definedName>
    <definedName name="_________MBW30302">#REF!</definedName>
    <definedName name="_________MBW40404" localSheetId="9">#REF!</definedName>
    <definedName name="_________MBW40404" localSheetId="5">#REF!</definedName>
    <definedName name="_________MBW40404" localSheetId="38">#REF!</definedName>
    <definedName name="_________MBW40404" localSheetId="8">#REF!</definedName>
    <definedName name="_________MBW40404" localSheetId="30">#REF!</definedName>
    <definedName name="_________MBW40404" localSheetId="46">#REF!</definedName>
    <definedName name="_________MBW40404" localSheetId="6">#REF!</definedName>
    <definedName name="_________MBW40404" localSheetId="40">#REF!</definedName>
    <definedName name="_________MBW40404" localSheetId="41">#REF!</definedName>
    <definedName name="_________MBW40404" localSheetId="45">#REF!</definedName>
    <definedName name="_________MBW40404" localSheetId="43">#REF!</definedName>
    <definedName name="_________MBW40404" localSheetId="44">#REF!</definedName>
    <definedName name="_________MBW40404" localSheetId="42">#REF!</definedName>
    <definedName name="_________MBW40404" localSheetId="16">#REF!</definedName>
    <definedName name="_________MBW40404" localSheetId="14">#REF!</definedName>
    <definedName name="_________MBW40404" localSheetId="12">#REF!</definedName>
    <definedName name="_________MBW40404" localSheetId="36">#REF!</definedName>
    <definedName name="_________MBW40404">#REF!</definedName>
    <definedName name="_________MBW502012" localSheetId="9">#REF!</definedName>
    <definedName name="_________MBW502012" localSheetId="5">#REF!</definedName>
    <definedName name="_________MBW502012" localSheetId="38">#REF!</definedName>
    <definedName name="_________MBW502012" localSheetId="8">#REF!</definedName>
    <definedName name="_________MBW502012" localSheetId="30">#REF!</definedName>
    <definedName name="_________MBW502012" localSheetId="46">#REF!</definedName>
    <definedName name="_________MBW502012" localSheetId="6">#REF!</definedName>
    <definedName name="_________MBW502012" localSheetId="40">#REF!</definedName>
    <definedName name="_________MBW502012" localSheetId="41">#REF!</definedName>
    <definedName name="_________MBW502012" localSheetId="45">#REF!</definedName>
    <definedName name="_________MBW502012" localSheetId="43">#REF!</definedName>
    <definedName name="_________MBW502012" localSheetId="44">#REF!</definedName>
    <definedName name="_________MBW502012" localSheetId="42">#REF!</definedName>
    <definedName name="_________MBW502012" localSheetId="16">#REF!</definedName>
    <definedName name="_________MBW502012" localSheetId="14">#REF!</definedName>
    <definedName name="_________MBW502012" localSheetId="12">#REF!</definedName>
    <definedName name="_________MBW502012" localSheetId="36">#REF!</definedName>
    <definedName name="_________MBW502012">#REF!</definedName>
    <definedName name="_________MC10" localSheetId="9">#REF!</definedName>
    <definedName name="_________MC10" localSheetId="5">#REF!</definedName>
    <definedName name="_________MC10" localSheetId="38">#REF!</definedName>
    <definedName name="_________MC10" localSheetId="8">#REF!</definedName>
    <definedName name="_________MC10" localSheetId="30">#REF!</definedName>
    <definedName name="_________MC10" localSheetId="46">#REF!</definedName>
    <definedName name="_________MC10" localSheetId="6">#REF!</definedName>
    <definedName name="_________MC10" localSheetId="40">#REF!</definedName>
    <definedName name="_________MC10" localSheetId="41">#REF!</definedName>
    <definedName name="_________MC10" localSheetId="45">#REF!</definedName>
    <definedName name="_________MC10" localSheetId="43">#REF!</definedName>
    <definedName name="_________MC10" localSheetId="44">#REF!</definedName>
    <definedName name="_________MC10" localSheetId="42">#REF!</definedName>
    <definedName name="_________MC10" localSheetId="16">#REF!</definedName>
    <definedName name="_________MC10" localSheetId="14">#REF!</definedName>
    <definedName name="_________MC10" localSheetId="12">#REF!</definedName>
    <definedName name="_________MC10" localSheetId="36">#REF!</definedName>
    <definedName name="_________MC10">#REF!</definedName>
    <definedName name="_________MC75" localSheetId="9">#REF!</definedName>
    <definedName name="_________MC75" localSheetId="5">#REF!</definedName>
    <definedName name="_________MC75" localSheetId="38">#REF!</definedName>
    <definedName name="_________MC75" localSheetId="8">#REF!</definedName>
    <definedName name="_________MC75" localSheetId="30">#REF!</definedName>
    <definedName name="_________MC75" localSheetId="46">#REF!</definedName>
    <definedName name="_________MC75" localSheetId="6">#REF!</definedName>
    <definedName name="_________MC75" localSheetId="40">#REF!</definedName>
    <definedName name="_________MC75" localSheetId="41">#REF!</definedName>
    <definedName name="_________MC75" localSheetId="45">#REF!</definedName>
    <definedName name="_________MC75" localSheetId="43">#REF!</definedName>
    <definedName name="_________MC75" localSheetId="44">#REF!</definedName>
    <definedName name="_________MC75" localSheetId="42">#REF!</definedName>
    <definedName name="_________MC75" localSheetId="16">#REF!</definedName>
    <definedName name="_________MC75" localSheetId="14">#REF!</definedName>
    <definedName name="_________MC75" localSheetId="12">#REF!</definedName>
    <definedName name="_________MC75" localSheetId="36">#REF!</definedName>
    <definedName name="_________MC75">#REF!</definedName>
    <definedName name="_________MCA5" localSheetId="9">#REF!</definedName>
    <definedName name="_________MCA5" localSheetId="5">#REF!</definedName>
    <definedName name="_________MCA5" localSheetId="38">#REF!</definedName>
    <definedName name="_________MCA5" localSheetId="8">#REF!</definedName>
    <definedName name="_________MCA5" localSheetId="30">#REF!</definedName>
    <definedName name="_________MCA5" localSheetId="46">#REF!</definedName>
    <definedName name="_________MCA5" localSheetId="6">#REF!</definedName>
    <definedName name="_________MCA5" localSheetId="40">#REF!</definedName>
    <definedName name="_________MCA5" localSheetId="41">#REF!</definedName>
    <definedName name="_________MCA5" localSheetId="45">#REF!</definedName>
    <definedName name="_________MCA5" localSheetId="43">#REF!</definedName>
    <definedName name="_________MCA5" localSheetId="44">#REF!</definedName>
    <definedName name="_________MCA5" localSheetId="42">#REF!</definedName>
    <definedName name="_________MCA5" localSheetId="16">#REF!</definedName>
    <definedName name="_________MCA5" localSheetId="14">#REF!</definedName>
    <definedName name="_________MCA5" localSheetId="12">#REF!</definedName>
    <definedName name="_________MCA5" localSheetId="36">#REF!</definedName>
    <definedName name="_________MCA5">#REF!</definedName>
    <definedName name="_________MCA6" localSheetId="9">#REF!</definedName>
    <definedName name="_________MCA6" localSheetId="5">#REF!</definedName>
    <definedName name="_________MCA6" localSheetId="38">#REF!</definedName>
    <definedName name="_________MCA6" localSheetId="8">#REF!</definedName>
    <definedName name="_________MCA6" localSheetId="30">#REF!</definedName>
    <definedName name="_________MCA6" localSheetId="46">#REF!</definedName>
    <definedName name="_________MCA6" localSheetId="6">#REF!</definedName>
    <definedName name="_________MCA6" localSheetId="40">#REF!</definedName>
    <definedName name="_________MCA6" localSheetId="41">#REF!</definedName>
    <definedName name="_________MCA6" localSheetId="45">#REF!</definedName>
    <definedName name="_________MCA6" localSheetId="43">#REF!</definedName>
    <definedName name="_________MCA6" localSheetId="44">#REF!</definedName>
    <definedName name="_________MCA6" localSheetId="42">#REF!</definedName>
    <definedName name="_________MCA6" localSheetId="16">#REF!</definedName>
    <definedName name="_________MCA6" localSheetId="14">#REF!</definedName>
    <definedName name="_________MCA6" localSheetId="12">#REF!</definedName>
    <definedName name="_________MCA6" localSheetId="36">#REF!</definedName>
    <definedName name="_________MCA6">#REF!</definedName>
    <definedName name="_________MCG1010" localSheetId="9">#REF!</definedName>
    <definedName name="_________MCG1010" localSheetId="5">#REF!</definedName>
    <definedName name="_________MCG1010" localSheetId="38">#REF!</definedName>
    <definedName name="_________MCG1010" localSheetId="8">#REF!</definedName>
    <definedName name="_________MCG1010" localSheetId="30">#REF!</definedName>
    <definedName name="_________MCG1010" localSheetId="46">#REF!</definedName>
    <definedName name="_________MCG1010" localSheetId="6">#REF!</definedName>
    <definedName name="_________MCG1010" localSheetId="40">#REF!</definedName>
    <definedName name="_________MCG1010" localSheetId="41">#REF!</definedName>
    <definedName name="_________MCG1010" localSheetId="45">#REF!</definedName>
    <definedName name="_________MCG1010" localSheetId="43">#REF!</definedName>
    <definedName name="_________MCG1010" localSheetId="44">#REF!</definedName>
    <definedName name="_________MCG1010" localSheetId="42">#REF!</definedName>
    <definedName name="_________MCG1010" localSheetId="16">#REF!</definedName>
    <definedName name="_________MCG1010" localSheetId="14">#REF!</definedName>
    <definedName name="_________MCG1010" localSheetId="12">#REF!</definedName>
    <definedName name="_________MCG1010" localSheetId="36">#REF!</definedName>
    <definedName name="_________MCG1010">#REF!</definedName>
    <definedName name="_________MCG1015" localSheetId="9">#REF!</definedName>
    <definedName name="_________MCG1015" localSheetId="5">#REF!</definedName>
    <definedName name="_________MCG1015" localSheetId="38">#REF!</definedName>
    <definedName name="_________MCG1015" localSheetId="8">#REF!</definedName>
    <definedName name="_________MCG1015" localSheetId="30">#REF!</definedName>
    <definedName name="_________MCG1015" localSheetId="46">#REF!</definedName>
    <definedName name="_________MCG1015" localSheetId="6">#REF!</definedName>
    <definedName name="_________MCG1015" localSheetId="40">#REF!</definedName>
    <definedName name="_________MCG1015" localSheetId="41">#REF!</definedName>
    <definedName name="_________MCG1015" localSheetId="45">#REF!</definedName>
    <definedName name="_________MCG1015" localSheetId="43">#REF!</definedName>
    <definedName name="_________MCG1015" localSheetId="44">#REF!</definedName>
    <definedName name="_________MCG1015" localSheetId="42">#REF!</definedName>
    <definedName name="_________MCG1015" localSheetId="16">#REF!</definedName>
    <definedName name="_________MCG1015" localSheetId="14">#REF!</definedName>
    <definedName name="_________MCG1015" localSheetId="12">#REF!</definedName>
    <definedName name="_________MCG1015" localSheetId="36">#REF!</definedName>
    <definedName name="_________MCG1015">#REF!</definedName>
    <definedName name="_________MCG1728" localSheetId="9">#REF!</definedName>
    <definedName name="_________MCG1728" localSheetId="5">#REF!</definedName>
    <definedName name="_________MCG1728" localSheetId="38">#REF!</definedName>
    <definedName name="_________MCG1728" localSheetId="8">#REF!</definedName>
    <definedName name="_________MCG1728" localSheetId="30">#REF!</definedName>
    <definedName name="_________MCG1728" localSheetId="46">#REF!</definedName>
    <definedName name="_________MCG1728" localSheetId="6">#REF!</definedName>
    <definedName name="_________MCG1728" localSheetId="40">#REF!</definedName>
    <definedName name="_________MCG1728" localSheetId="41">#REF!</definedName>
    <definedName name="_________MCG1728" localSheetId="45">#REF!</definedName>
    <definedName name="_________MCG1728" localSheetId="43">#REF!</definedName>
    <definedName name="_________MCG1728" localSheetId="44">#REF!</definedName>
    <definedName name="_________MCG1728" localSheetId="42">#REF!</definedName>
    <definedName name="_________MCG1728" localSheetId="16">#REF!</definedName>
    <definedName name="_________MCG1728" localSheetId="14">#REF!</definedName>
    <definedName name="_________MCG1728" localSheetId="12">#REF!</definedName>
    <definedName name="_________MCG1728" localSheetId="36">#REF!</definedName>
    <definedName name="_________MCG1728">#REF!</definedName>
    <definedName name="_________MCG55" localSheetId="9">#REF!</definedName>
    <definedName name="_________MCG55" localSheetId="5">#REF!</definedName>
    <definedName name="_________MCG55" localSheetId="38">#REF!</definedName>
    <definedName name="_________MCG55" localSheetId="8">#REF!</definedName>
    <definedName name="_________MCG55" localSheetId="30">#REF!</definedName>
    <definedName name="_________MCG55" localSheetId="46">#REF!</definedName>
    <definedName name="_________MCG55" localSheetId="6">#REF!</definedName>
    <definedName name="_________MCG55" localSheetId="40">#REF!</definedName>
    <definedName name="_________MCG55" localSheetId="41">#REF!</definedName>
    <definedName name="_________MCG55" localSheetId="45">#REF!</definedName>
    <definedName name="_________MCG55" localSheetId="43">#REF!</definedName>
    <definedName name="_________MCG55" localSheetId="44">#REF!</definedName>
    <definedName name="_________MCG55" localSheetId="42">#REF!</definedName>
    <definedName name="_________MCG55" localSheetId="16">#REF!</definedName>
    <definedName name="_________MCG55" localSheetId="14">#REF!</definedName>
    <definedName name="_________MCG55" localSheetId="12">#REF!</definedName>
    <definedName name="_________MCG55" localSheetId="36">#REF!</definedName>
    <definedName name="_________MCG55">#REF!</definedName>
    <definedName name="_________MCG77" localSheetId="9">#REF!</definedName>
    <definedName name="_________MCG77" localSheetId="5">#REF!</definedName>
    <definedName name="_________MCG77" localSheetId="38">#REF!</definedName>
    <definedName name="_________MCG77" localSheetId="8">#REF!</definedName>
    <definedName name="_________MCG77" localSheetId="30">#REF!</definedName>
    <definedName name="_________MCG77" localSheetId="46">#REF!</definedName>
    <definedName name="_________MCG77" localSheetId="6">#REF!</definedName>
    <definedName name="_________MCG77" localSheetId="40">#REF!</definedName>
    <definedName name="_________MCG77" localSheetId="41">#REF!</definedName>
    <definedName name="_________MCG77" localSheetId="45">#REF!</definedName>
    <definedName name="_________MCG77" localSheetId="43">#REF!</definedName>
    <definedName name="_________MCG77" localSheetId="44">#REF!</definedName>
    <definedName name="_________MCG77" localSheetId="42">#REF!</definedName>
    <definedName name="_________MCG77" localSheetId="16">#REF!</definedName>
    <definedName name="_________MCG77" localSheetId="14">#REF!</definedName>
    <definedName name="_________MCG77" localSheetId="12">#REF!</definedName>
    <definedName name="_________MCG77" localSheetId="36">#REF!</definedName>
    <definedName name="_________MCG77">#REF!</definedName>
    <definedName name="_________MCG810" localSheetId="9">#REF!</definedName>
    <definedName name="_________MCG810" localSheetId="5">#REF!</definedName>
    <definedName name="_________MCG810" localSheetId="38">#REF!</definedName>
    <definedName name="_________MCG810" localSheetId="8">#REF!</definedName>
    <definedName name="_________MCG810" localSheetId="30">#REF!</definedName>
    <definedName name="_________MCG810" localSheetId="46">#REF!</definedName>
    <definedName name="_________MCG810" localSheetId="6">#REF!</definedName>
    <definedName name="_________MCG810" localSheetId="40">#REF!</definedName>
    <definedName name="_________MCG810" localSheetId="41">#REF!</definedName>
    <definedName name="_________MCG810" localSheetId="45">#REF!</definedName>
    <definedName name="_________MCG810" localSheetId="43">#REF!</definedName>
    <definedName name="_________MCG810" localSheetId="44">#REF!</definedName>
    <definedName name="_________MCG810" localSheetId="42">#REF!</definedName>
    <definedName name="_________MCG810" localSheetId="16">#REF!</definedName>
    <definedName name="_________MCG810" localSheetId="14">#REF!</definedName>
    <definedName name="_________MCG810" localSheetId="12">#REF!</definedName>
    <definedName name="_________MCG810" localSheetId="36">#REF!</definedName>
    <definedName name="_________MCG810">#REF!</definedName>
    <definedName name="_________MGB9" localSheetId="9">#REF!</definedName>
    <definedName name="_________MGB9" localSheetId="5">#REF!</definedName>
    <definedName name="_________MGB9" localSheetId="38">#REF!</definedName>
    <definedName name="_________MGB9" localSheetId="8">#REF!</definedName>
    <definedName name="_________MGB9" localSheetId="30">#REF!</definedName>
    <definedName name="_________MGB9" localSheetId="46">#REF!</definedName>
    <definedName name="_________MGB9" localSheetId="6">#REF!</definedName>
    <definedName name="_________MGB9" localSheetId="40">#REF!</definedName>
    <definedName name="_________MGB9" localSheetId="41">#REF!</definedName>
    <definedName name="_________MGB9" localSheetId="45">#REF!</definedName>
    <definedName name="_________MGB9" localSheetId="43">#REF!</definedName>
    <definedName name="_________MGB9" localSheetId="44">#REF!</definedName>
    <definedName name="_________MGB9" localSheetId="42">#REF!</definedName>
    <definedName name="_________MGB9" localSheetId="16">#REF!</definedName>
    <definedName name="_________MGB9" localSheetId="14">#REF!</definedName>
    <definedName name="_________MGB9" localSheetId="12">#REF!</definedName>
    <definedName name="_________MGB9" localSheetId="36">#REF!</definedName>
    <definedName name="_________MGB9">#REF!</definedName>
    <definedName name="_________MMC3030" localSheetId="9">#REF!</definedName>
    <definedName name="_________MMC3030" localSheetId="5">#REF!</definedName>
    <definedName name="_________MMC3030" localSheetId="38">#REF!</definedName>
    <definedName name="_________MMC3030" localSheetId="8">#REF!</definedName>
    <definedName name="_________MMC3030" localSheetId="30">#REF!</definedName>
    <definedName name="_________MMC3030" localSheetId="46">#REF!</definedName>
    <definedName name="_________MMC3030" localSheetId="6">#REF!</definedName>
    <definedName name="_________MMC3030" localSheetId="40">#REF!</definedName>
    <definedName name="_________MMC3030" localSheetId="41">#REF!</definedName>
    <definedName name="_________MMC3030" localSheetId="45">#REF!</definedName>
    <definedName name="_________MMC3030" localSheetId="43">#REF!</definedName>
    <definedName name="_________MMC3030" localSheetId="44">#REF!</definedName>
    <definedName name="_________MMC3030" localSheetId="42">#REF!</definedName>
    <definedName name="_________MMC3030" localSheetId="16">#REF!</definedName>
    <definedName name="_________MMC3030" localSheetId="14">#REF!</definedName>
    <definedName name="_________MMC3030" localSheetId="12">#REF!</definedName>
    <definedName name="_________MMC3030" localSheetId="36">#REF!</definedName>
    <definedName name="_________MMC3030">#REF!</definedName>
    <definedName name="_________MMC3060" localSheetId="9">#REF!</definedName>
    <definedName name="_________MMC3060" localSheetId="5">#REF!</definedName>
    <definedName name="_________MMC3060" localSheetId="38">#REF!</definedName>
    <definedName name="_________MMC3060" localSheetId="8">#REF!</definedName>
    <definedName name="_________MMC3060" localSheetId="30">#REF!</definedName>
    <definedName name="_________MMC3060" localSheetId="46">#REF!</definedName>
    <definedName name="_________MMC3060" localSheetId="6">#REF!</definedName>
    <definedName name="_________MMC3060" localSheetId="40">#REF!</definedName>
    <definedName name="_________MMC3060" localSheetId="41">#REF!</definedName>
    <definedName name="_________MMC3060" localSheetId="45">#REF!</definedName>
    <definedName name="_________MMC3060" localSheetId="43">#REF!</definedName>
    <definedName name="_________MMC3060" localSheetId="44">#REF!</definedName>
    <definedName name="_________MMC3060" localSheetId="42">#REF!</definedName>
    <definedName name="_________MMC3060" localSheetId="16">#REF!</definedName>
    <definedName name="_________MMC3060" localSheetId="14">#REF!</definedName>
    <definedName name="_________MMC3060" localSheetId="12">#REF!</definedName>
    <definedName name="_________MMC3060" localSheetId="36">#REF!</definedName>
    <definedName name="_________MMC3060">#REF!</definedName>
    <definedName name="_________MMC4040" localSheetId="9">#REF!</definedName>
    <definedName name="_________MMC4040" localSheetId="5">#REF!</definedName>
    <definedName name="_________MMC4040" localSheetId="38">#REF!</definedName>
    <definedName name="_________MMC4040" localSheetId="8">#REF!</definedName>
    <definedName name="_________MMC4040" localSheetId="30">#REF!</definedName>
    <definedName name="_________MMC4040" localSheetId="46">#REF!</definedName>
    <definedName name="_________MMC4040" localSheetId="6">#REF!</definedName>
    <definedName name="_________MMC4040" localSheetId="40">#REF!</definedName>
    <definedName name="_________MMC4040" localSheetId="41">#REF!</definedName>
    <definedName name="_________MMC4040" localSheetId="45">#REF!</definedName>
    <definedName name="_________MMC4040" localSheetId="43">#REF!</definedName>
    <definedName name="_________MMC4040" localSheetId="44">#REF!</definedName>
    <definedName name="_________MMC4040" localSheetId="42">#REF!</definedName>
    <definedName name="_________MMC4040" localSheetId="16">#REF!</definedName>
    <definedName name="_________MMC4040" localSheetId="14">#REF!</definedName>
    <definedName name="_________MMC4040" localSheetId="12">#REF!</definedName>
    <definedName name="_________MMC4040" localSheetId="36">#REF!</definedName>
    <definedName name="_________MMC4040">#REF!</definedName>
    <definedName name="_________MMC51" localSheetId="9">#REF!</definedName>
    <definedName name="_________MMC51" localSheetId="5">#REF!</definedName>
    <definedName name="_________MMC51" localSheetId="38">#REF!</definedName>
    <definedName name="_________MMC51" localSheetId="8">#REF!</definedName>
    <definedName name="_________MMC51" localSheetId="30">#REF!</definedName>
    <definedName name="_________MMC51" localSheetId="46">#REF!</definedName>
    <definedName name="_________MMC51" localSheetId="6">#REF!</definedName>
    <definedName name="_________MMC51" localSheetId="40">#REF!</definedName>
    <definedName name="_________MMC51" localSheetId="41">#REF!</definedName>
    <definedName name="_________MMC51" localSheetId="45">#REF!</definedName>
    <definedName name="_________MMC51" localSheetId="43">#REF!</definedName>
    <definedName name="_________MMC51" localSheetId="44">#REF!</definedName>
    <definedName name="_________MMC51" localSheetId="42">#REF!</definedName>
    <definedName name="_________MMC51" localSheetId="16">#REF!</definedName>
    <definedName name="_________MMC51" localSheetId="14">#REF!</definedName>
    <definedName name="_________MMC51" localSheetId="12">#REF!</definedName>
    <definedName name="_________MMC51" localSheetId="36">#REF!</definedName>
    <definedName name="_________MMC51">#REF!</definedName>
    <definedName name="_________MMC6060" localSheetId="9">#REF!</definedName>
    <definedName name="_________MMC6060" localSheetId="5">#REF!</definedName>
    <definedName name="_________MMC6060" localSheetId="38">#REF!</definedName>
    <definedName name="_________MMC6060" localSheetId="8">#REF!</definedName>
    <definedName name="_________MMC6060" localSheetId="30">#REF!</definedName>
    <definedName name="_________MMC6060" localSheetId="46">#REF!</definedName>
    <definedName name="_________MMC6060" localSheetId="6">#REF!</definedName>
    <definedName name="_________MMC6060" localSheetId="40">#REF!</definedName>
    <definedName name="_________MMC6060" localSheetId="41">#REF!</definedName>
    <definedName name="_________MMC6060" localSheetId="45">#REF!</definedName>
    <definedName name="_________MMC6060" localSheetId="43">#REF!</definedName>
    <definedName name="_________MMC6060" localSheetId="44">#REF!</definedName>
    <definedName name="_________MMC6060" localSheetId="42">#REF!</definedName>
    <definedName name="_________MMC6060" localSheetId="16">#REF!</definedName>
    <definedName name="_________MMC6060" localSheetId="14">#REF!</definedName>
    <definedName name="_________MMC6060" localSheetId="12">#REF!</definedName>
    <definedName name="_________MMC6060" localSheetId="36">#REF!</definedName>
    <definedName name="_________MMC6060">#REF!</definedName>
    <definedName name="_________MMI4040" localSheetId="9">#REF!</definedName>
    <definedName name="_________MMI4040" localSheetId="5">#REF!</definedName>
    <definedName name="_________MMI4040" localSheetId="38">#REF!</definedName>
    <definedName name="_________MMI4040" localSheetId="8">#REF!</definedName>
    <definedName name="_________MMI4040" localSheetId="30">#REF!</definedName>
    <definedName name="_________MMI4040" localSheetId="46">#REF!</definedName>
    <definedName name="_________MMI4040" localSheetId="6">#REF!</definedName>
    <definedName name="_________MMI4040" localSheetId="40">#REF!</definedName>
    <definedName name="_________MMI4040" localSheetId="41">#REF!</definedName>
    <definedName name="_________MMI4040" localSheetId="45">#REF!</definedName>
    <definedName name="_________MMI4040" localSheetId="43">#REF!</definedName>
    <definedName name="_________MMI4040" localSheetId="44">#REF!</definedName>
    <definedName name="_________MMI4040" localSheetId="42">#REF!</definedName>
    <definedName name="_________MMI4040" localSheetId="16">#REF!</definedName>
    <definedName name="_________MMI4040" localSheetId="14">#REF!</definedName>
    <definedName name="_________MMI4040" localSheetId="12">#REF!</definedName>
    <definedName name="_________MMI4040" localSheetId="36">#REF!</definedName>
    <definedName name="_________MMI4040">#REF!</definedName>
    <definedName name="_________Mov2">[11]Revenue!$J$7:$R$187</definedName>
    <definedName name="_________pa1" localSheetId="9">#REF!</definedName>
    <definedName name="_________pa1" localSheetId="38">#REF!</definedName>
    <definedName name="_________pa1" localSheetId="8">#REF!</definedName>
    <definedName name="_________pa1" localSheetId="30">#REF!</definedName>
    <definedName name="_________pa1" localSheetId="46">#REF!</definedName>
    <definedName name="_________pa1" localSheetId="40">#REF!</definedName>
    <definedName name="_________pa1" localSheetId="41">#REF!</definedName>
    <definedName name="_________pa1" localSheetId="45">#REF!</definedName>
    <definedName name="_________pa1" localSheetId="43">#REF!</definedName>
    <definedName name="_________pa1" localSheetId="44">#REF!</definedName>
    <definedName name="_________pa1" localSheetId="42">#REF!</definedName>
    <definedName name="_________pa1" localSheetId="16">#REF!</definedName>
    <definedName name="_________pa1" localSheetId="36">#REF!</definedName>
    <definedName name="_________pa1">#REF!</definedName>
    <definedName name="_________pa18" localSheetId="9">#REF!</definedName>
    <definedName name="_________pa18" localSheetId="38">#REF!</definedName>
    <definedName name="_________pa18" localSheetId="8">#REF!</definedName>
    <definedName name="_________pa18" localSheetId="30">#REF!</definedName>
    <definedName name="_________pa18" localSheetId="46">#REF!</definedName>
    <definedName name="_________pa18" localSheetId="40">#REF!</definedName>
    <definedName name="_________pa18" localSheetId="41">#REF!</definedName>
    <definedName name="_________pa18" localSheetId="45">#REF!</definedName>
    <definedName name="_________pa18" localSheetId="43">#REF!</definedName>
    <definedName name="_________pa18" localSheetId="44">#REF!</definedName>
    <definedName name="_________pa18" localSheetId="42">#REF!</definedName>
    <definedName name="_________pa18" localSheetId="16">#REF!</definedName>
    <definedName name="_________pa18" localSheetId="36">#REF!</definedName>
    <definedName name="_________pa18">#REF!</definedName>
    <definedName name="_________pa2" localSheetId="9">#REF!</definedName>
    <definedName name="_________pa2" localSheetId="38">#REF!</definedName>
    <definedName name="_________pa2" localSheetId="8">#REF!</definedName>
    <definedName name="_________pa2" localSheetId="30">#REF!</definedName>
    <definedName name="_________pa2" localSheetId="46">#REF!</definedName>
    <definedName name="_________pa2" localSheetId="40">#REF!</definedName>
    <definedName name="_________pa2" localSheetId="41">#REF!</definedName>
    <definedName name="_________pa2" localSheetId="45">#REF!</definedName>
    <definedName name="_________pa2" localSheetId="43">#REF!</definedName>
    <definedName name="_________pa2" localSheetId="44">#REF!</definedName>
    <definedName name="_________pa2" localSheetId="42">#REF!</definedName>
    <definedName name="_________pa2" localSheetId="16">#REF!</definedName>
    <definedName name="_________pa2" localSheetId="36">#REF!</definedName>
    <definedName name="_________pa2">#REF!</definedName>
    <definedName name="_________pa3" localSheetId="9">#REF!</definedName>
    <definedName name="_________pa3" localSheetId="38">#REF!</definedName>
    <definedName name="_________pa3" localSheetId="8">#REF!</definedName>
    <definedName name="_________pa3" localSheetId="30">#REF!</definedName>
    <definedName name="_________pa3" localSheetId="46">#REF!</definedName>
    <definedName name="_________pa3" localSheetId="40">#REF!</definedName>
    <definedName name="_________pa3" localSheetId="41">#REF!</definedName>
    <definedName name="_________pa3" localSheetId="45">#REF!</definedName>
    <definedName name="_________pa3" localSheetId="43">#REF!</definedName>
    <definedName name="_________pa3" localSheetId="44">#REF!</definedName>
    <definedName name="_________pa3" localSheetId="42">#REF!</definedName>
    <definedName name="_________pa3" localSheetId="16">#REF!</definedName>
    <definedName name="_________pa3" localSheetId="36">#REF!</definedName>
    <definedName name="_________pa3">#REF!</definedName>
    <definedName name="_________pa6" localSheetId="9">#REF!</definedName>
    <definedName name="_________pa6" localSheetId="38">#REF!</definedName>
    <definedName name="_________pa6" localSheetId="8">#REF!</definedName>
    <definedName name="_________pa6" localSheetId="30">#REF!</definedName>
    <definedName name="_________pa6" localSheetId="46">#REF!</definedName>
    <definedName name="_________pa6" localSheetId="40">#REF!</definedName>
    <definedName name="_________pa6" localSheetId="41">#REF!</definedName>
    <definedName name="_________pa6" localSheetId="45">#REF!</definedName>
    <definedName name="_________pa6" localSheetId="43">#REF!</definedName>
    <definedName name="_________pa6" localSheetId="44">#REF!</definedName>
    <definedName name="_________pa6" localSheetId="42">#REF!</definedName>
    <definedName name="_________pa6" localSheetId="16">#REF!</definedName>
    <definedName name="_________pa6" localSheetId="36">#REF!</definedName>
    <definedName name="_________pa6">#REF!</definedName>
    <definedName name="_________pg2" localSheetId="9">#REF!</definedName>
    <definedName name="_________pg2" localSheetId="38">#REF!</definedName>
    <definedName name="_________pg2" localSheetId="8">#REF!</definedName>
    <definedName name="_________pg2" localSheetId="30">#REF!</definedName>
    <definedName name="_________pg2" localSheetId="46">#REF!</definedName>
    <definedName name="_________pg2" localSheetId="40">#REF!</definedName>
    <definedName name="_________pg2" localSheetId="41">#REF!</definedName>
    <definedName name="_________pg2" localSheetId="45">#REF!</definedName>
    <definedName name="_________pg2" localSheetId="43">#REF!</definedName>
    <definedName name="_________pg2" localSheetId="44">#REF!</definedName>
    <definedName name="_________pg2" localSheetId="42">#REF!</definedName>
    <definedName name="_________pg2" localSheetId="16">#REF!</definedName>
    <definedName name="_________pg2" localSheetId="36">#REF!</definedName>
    <definedName name="_________pg2">#REF!</definedName>
    <definedName name="_________PK12" localSheetId="9">#REF!</definedName>
    <definedName name="_________PK12" localSheetId="5">#REF!</definedName>
    <definedName name="_________PK12" localSheetId="38">#REF!</definedName>
    <definedName name="_________PK12" localSheetId="8">#REF!</definedName>
    <definedName name="_________PK12" localSheetId="30">#REF!</definedName>
    <definedName name="_________PK12" localSheetId="46">#REF!</definedName>
    <definedName name="_________PK12" localSheetId="6">#REF!</definedName>
    <definedName name="_________PK12" localSheetId="40">#REF!</definedName>
    <definedName name="_________PK12" localSheetId="41">#REF!</definedName>
    <definedName name="_________PK12" localSheetId="45">#REF!</definedName>
    <definedName name="_________PK12" localSheetId="43">#REF!</definedName>
    <definedName name="_________PK12" localSheetId="44">#REF!</definedName>
    <definedName name="_________PK12" localSheetId="42">#REF!</definedName>
    <definedName name="_________PK12" localSheetId="16">#REF!</definedName>
    <definedName name="_________PK12" localSheetId="14">#REF!</definedName>
    <definedName name="_________PK12" localSheetId="12">#REF!</definedName>
    <definedName name="_________PK12" localSheetId="36">#REF!</definedName>
    <definedName name="_________PK12">#REF!</definedName>
    <definedName name="_________PK210" localSheetId="9">#REF!</definedName>
    <definedName name="_________PK210" localSheetId="5">#REF!</definedName>
    <definedName name="_________PK210" localSheetId="38">#REF!</definedName>
    <definedName name="_________PK210" localSheetId="8">#REF!</definedName>
    <definedName name="_________PK210" localSheetId="30">#REF!</definedName>
    <definedName name="_________PK210" localSheetId="46">#REF!</definedName>
    <definedName name="_________PK210" localSheetId="6">#REF!</definedName>
    <definedName name="_________PK210" localSheetId="40">#REF!</definedName>
    <definedName name="_________PK210" localSheetId="41">#REF!</definedName>
    <definedName name="_________PK210" localSheetId="45">#REF!</definedName>
    <definedName name="_________PK210" localSheetId="43">#REF!</definedName>
    <definedName name="_________PK210" localSheetId="44">#REF!</definedName>
    <definedName name="_________PK210" localSheetId="42">#REF!</definedName>
    <definedName name="_________PK210" localSheetId="16">#REF!</definedName>
    <definedName name="_________PK210" localSheetId="14">#REF!</definedName>
    <definedName name="_________PK210" localSheetId="12">#REF!</definedName>
    <definedName name="_________PK210" localSheetId="36">#REF!</definedName>
    <definedName name="_________PK210">#REF!</definedName>
    <definedName name="_________PK215" localSheetId="9">#REF!</definedName>
    <definedName name="_________PK215" localSheetId="5">#REF!</definedName>
    <definedName name="_________PK215" localSheetId="38">#REF!</definedName>
    <definedName name="_________PK215" localSheetId="8">#REF!</definedName>
    <definedName name="_________PK215" localSheetId="30">#REF!</definedName>
    <definedName name="_________PK215" localSheetId="46">#REF!</definedName>
    <definedName name="_________PK215" localSheetId="6">#REF!</definedName>
    <definedName name="_________PK215" localSheetId="40">#REF!</definedName>
    <definedName name="_________PK215" localSheetId="41">#REF!</definedName>
    <definedName name="_________PK215" localSheetId="45">#REF!</definedName>
    <definedName name="_________PK215" localSheetId="43">#REF!</definedName>
    <definedName name="_________PK215" localSheetId="44">#REF!</definedName>
    <definedName name="_________PK215" localSheetId="42">#REF!</definedName>
    <definedName name="_________PK215" localSheetId="16">#REF!</definedName>
    <definedName name="_________PK215" localSheetId="14">#REF!</definedName>
    <definedName name="_________PK215" localSheetId="12">#REF!</definedName>
    <definedName name="_________PK215" localSheetId="36">#REF!</definedName>
    <definedName name="_________PK215">#REF!</definedName>
    <definedName name="_________PK2530" localSheetId="9">#REF!</definedName>
    <definedName name="_________PK2530" localSheetId="5">#REF!</definedName>
    <definedName name="_________PK2530" localSheetId="38">#REF!</definedName>
    <definedName name="_________PK2530" localSheetId="8">#REF!</definedName>
    <definedName name="_________PK2530" localSheetId="30">#REF!</definedName>
    <definedName name="_________PK2530" localSheetId="46">#REF!</definedName>
    <definedName name="_________PK2530" localSheetId="6">#REF!</definedName>
    <definedName name="_________PK2530" localSheetId="40">#REF!</definedName>
    <definedName name="_________PK2530" localSheetId="41">#REF!</definedName>
    <definedName name="_________PK2530" localSheetId="45">#REF!</definedName>
    <definedName name="_________PK2530" localSheetId="43">#REF!</definedName>
    <definedName name="_________PK2530" localSheetId="44">#REF!</definedName>
    <definedName name="_________PK2530" localSheetId="42">#REF!</definedName>
    <definedName name="_________PK2530" localSheetId="16">#REF!</definedName>
    <definedName name="_________PK2530" localSheetId="14">#REF!</definedName>
    <definedName name="_________PK2530" localSheetId="12">#REF!</definedName>
    <definedName name="_________PK2530" localSheetId="36">#REF!</definedName>
    <definedName name="_________PK2530">#REF!</definedName>
    <definedName name="_________PRT1">[12]Financials!$C$5:$L$54</definedName>
    <definedName name="_________PRT2">[12]Financials!$M$5:$AF$54</definedName>
    <definedName name="_________PRT3">[12]Financials!$C$55:$L$103</definedName>
    <definedName name="_________PRT4">[12]Financials!$M$55:$AF$103</definedName>
    <definedName name="_________PRT5">'[12]10 yr val'!$D$3:$I$60</definedName>
    <definedName name="_________qwe1">NA()</definedName>
    <definedName name="_________SC125" localSheetId="9">#REF!</definedName>
    <definedName name="_________SC125" localSheetId="5">#REF!</definedName>
    <definedName name="_________SC125" localSheetId="38">#REF!</definedName>
    <definedName name="_________SC125" localSheetId="8">#REF!</definedName>
    <definedName name="_________SC125" localSheetId="30">#REF!</definedName>
    <definedName name="_________SC125" localSheetId="46">#REF!</definedName>
    <definedName name="_________SC125" localSheetId="6">#REF!</definedName>
    <definedName name="_________SC125" localSheetId="40">#REF!</definedName>
    <definedName name="_________SC125" localSheetId="41">#REF!</definedName>
    <definedName name="_________SC125" localSheetId="45">#REF!</definedName>
    <definedName name="_________SC125" localSheetId="43">#REF!</definedName>
    <definedName name="_________SC125" localSheetId="44">#REF!</definedName>
    <definedName name="_________SC125" localSheetId="42">#REF!</definedName>
    <definedName name="_________SC125" localSheetId="16">#REF!</definedName>
    <definedName name="_________SC125" localSheetId="14">#REF!</definedName>
    <definedName name="_________SC125" localSheetId="12">#REF!</definedName>
    <definedName name="_________SC125" localSheetId="36">#REF!</definedName>
    <definedName name="_________SC125" localSheetId="34">#REF!</definedName>
    <definedName name="_________SC125">#REF!</definedName>
    <definedName name="_________SC133" localSheetId="9">#REF!</definedName>
    <definedName name="_________SC133" localSheetId="5">#REF!</definedName>
    <definedName name="_________SC133" localSheetId="38">#REF!</definedName>
    <definedName name="_________SC133" localSheetId="8">#REF!</definedName>
    <definedName name="_________SC133" localSheetId="30">#REF!</definedName>
    <definedName name="_________SC133" localSheetId="46">#REF!</definedName>
    <definedName name="_________SC133" localSheetId="6">#REF!</definedName>
    <definedName name="_________SC133" localSheetId="40">#REF!</definedName>
    <definedName name="_________SC133" localSheetId="41">#REF!</definedName>
    <definedName name="_________SC133" localSheetId="45">#REF!</definedName>
    <definedName name="_________SC133" localSheetId="43">#REF!</definedName>
    <definedName name="_________SC133" localSheetId="44">#REF!</definedName>
    <definedName name="_________SC133" localSheetId="42">#REF!</definedName>
    <definedName name="_________SC133" localSheetId="16">#REF!</definedName>
    <definedName name="_________SC133" localSheetId="14">#REF!</definedName>
    <definedName name="_________SC133" localSheetId="12">#REF!</definedName>
    <definedName name="_________SC133" localSheetId="36">#REF!</definedName>
    <definedName name="_________SC133" localSheetId="34">#REF!</definedName>
    <definedName name="_________SC133">#REF!</definedName>
    <definedName name="_________SC135" localSheetId="9">#REF!</definedName>
    <definedName name="_________SC135" localSheetId="5">#REF!</definedName>
    <definedName name="_________SC135" localSheetId="38">#REF!</definedName>
    <definedName name="_________SC135" localSheetId="8">#REF!</definedName>
    <definedName name="_________SC135" localSheetId="30">#REF!</definedName>
    <definedName name="_________SC135" localSheetId="46">#REF!</definedName>
    <definedName name="_________SC135" localSheetId="6">#REF!</definedName>
    <definedName name="_________SC135" localSheetId="40">#REF!</definedName>
    <definedName name="_________SC135" localSheetId="41">#REF!</definedName>
    <definedName name="_________SC135" localSheetId="45">#REF!</definedName>
    <definedName name="_________SC135" localSheetId="43">#REF!</definedName>
    <definedName name="_________SC135" localSheetId="44">#REF!</definedName>
    <definedName name="_________SC135" localSheetId="42">#REF!</definedName>
    <definedName name="_________SC135" localSheetId="16">#REF!</definedName>
    <definedName name="_________SC135" localSheetId="14">#REF!</definedName>
    <definedName name="_________SC135" localSheetId="12">#REF!</definedName>
    <definedName name="_________SC135" localSheetId="36">#REF!</definedName>
    <definedName name="_________SC135" localSheetId="34">#REF!</definedName>
    <definedName name="_________SC135">#REF!</definedName>
    <definedName name="_________SC143" localSheetId="9">#REF!</definedName>
    <definedName name="_________SC143" localSheetId="5">#REF!</definedName>
    <definedName name="_________SC143" localSheetId="38">#REF!</definedName>
    <definedName name="_________SC143" localSheetId="8">#REF!</definedName>
    <definedName name="_________SC143" localSheetId="30">#REF!</definedName>
    <definedName name="_________SC143" localSheetId="46">#REF!</definedName>
    <definedName name="_________SC143" localSheetId="6">#REF!</definedName>
    <definedName name="_________SC143" localSheetId="40">#REF!</definedName>
    <definedName name="_________SC143" localSheetId="41">#REF!</definedName>
    <definedName name="_________SC143" localSheetId="45">#REF!</definedName>
    <definedName name="_________SC143" localSheetId="43">#REF!</definedName>
    <definedName name="_________SC143" localSheetId="44">#REF!</definedName>
    <definedName name="_________SC143" localSheetId="42">#REF!</definedName>
    <definedName name="_________SC143" localSheetId="16">#REF!</definedName>
    <definedName name="_________SC143" localSheetId="14">#REF!</definedName>
    <definedName name="_________SC143" localSheetId="12">#REF!</definedName>
    <definedName name="_________SC143" localSheetId="36">#REF!</definedName>
    <definedName name="_________SC143">#REF!</definedName>
    <definedName name="_________SC144" localSheetId="9">#REF!</definedName>
    <definedName name="_________SC144" localSheetId="5">#REF!</definedName>
    <definedName name="_________SC144" localSheetId="38">#REF!</definedName>
    <definedName name="_________SC144" localSheetId="8">#REF!</definedName>
    <definedName name="_________SC144" localSheetId="30">#REF!</definedName>
    <definedName name="_________SC144" localSheetId="46">#REF!</definedName>
    <definedName name="_________SC144" localSheetId="6">#REF!</definedName>
    <definedName name="_________SC144" localSheetId="40">#REF!</definedName>
    <definedName name="_________SC144" localSheetId="41">#REF!</definedName>
    <definedName name="_________SC144" localSheetId="45">#REF!</definedName>
    <definedName name="_________SC144" localSheetId="43">#REF!</definedName>
    <definedName name="_________SC144" localSheetId="44">#REF!</definedName>
    <definedName name="_________SC144" localSheetId="42">#REF!</definedName>
    <definedName name="_________SC144" localSheetId="16">#REF!</definedName>
    <definedName name="_________SC144" localSheetId="14">#REF!</definedName>
    <definedName name="_________SC144" localSheetId="12">#REF!</definedName>
    <definedName name="_________SC144" localSheetId="36">#REF!</definedName>
    <definedName name="_________SC144">#REF!</definedName>
    <definedName name="_________SDC30" localSheetId="9">#REF!</definedName>
    <definedName name="_________SDC30" localSheetId="5">#REF!</definedName>
    <definedName name="_________SDC30" localSheetId="38">#REF!</definedName>
    <definedName name="_________SDC30" localSheetId="8">#REF!</definedName>
    <definedName name="_________SDC30" localSheetId="30">#REF!</definedName>
    <definedName name="_________SDC30" localSheetId="46">#REF!</definedName>
    <definedName name="_________SDC30" localSheetId="6">#REF!</definedName>
    <definedName name="_________SDC30" localSheetId="40">#REF!</definedName>
    <definedName name="_________SDC30" localSheetId="41">#REF!</definedName>
    <definedName name="_________SDC30" localSheetId="45">#REF!</definedName>
    <definedName name="_________SDC30" localSheetId="43">#REF!</definedName>
    <definedName name="_________SDC30" localSheetId="44">#REF!</definedName>
    <definedName name="_________SDC30" localSheetId="42">#REF!</definedName>
    <definedName name="_________SDC30" localSheetId="16">#REF!</definedName>
    <definedName name="_________SDC30" localSheetId="14">#REF!</definedName>
    <definedName name="_________SDC30" localSheetId="12">#REF!</definedName>
    <definedName name="_________SDC30" localSheetId="36">#REF!</definedName>
    <definedName name="_________SDC30">#REF!</definedName>
    <definedName name="_________SDC3545" localSheetId="9">#REF!</definedName>
    <definedName name="_________SDC3545" localSheetId="5">#REF!</definedName>
    <definedName name="_________SDC3545" localSheetId="38">#REF!</definedName>
    <definedName name="_________SDC3545" localSheetId="8">#REF!</definedName>
    <definedName name="_________SDC3545" localSheetId="30">#REF!</definedName>
    <definedName name="_________SDC3545" localSheetId="46">#REF!</definedName>
    <definedName name="_________SDC3545" localSheetId="6">#REF!</definedName>
    <definedName name="_________SDC3545" localSheetId="40">#REF!</definedName>
    <definedName name="_________SDC3545" localSheetId="41">#REF!</definedName>
    <definedName name="_________SDC3545" localSheetId="45">#REF!</definedName>
    <definedName name="_________SDC3545" localSheetId="43">#REF!</definedName>
    <definedName name="_________SDC3545" localSheetId="44">#REF!</definedName>
    <definedName name="_________SDC3545" localSheetId="42">#REF!</definedName>
    <definedName name="_________SDC3545" localSheetId="16">#REF!</definedName>
    <definedName name="_________SDC3545" localSheetId="14">#REF!</definedName>
    <definedName name="_________SDC3545" localSheetId="12">#REF!</definedName>
    <definedName name="_________SDC3545" localSheetId="36">#REF!</definedName>
    <definedName name="_________SDC3545">#REF!</definedName>
    <definedName name="_________SDC70130" localSheetId="9">#REF!</definedName>
    <definedName name="_________SDC70130" localSheetId="5">#REF!</definedName>
    <definedName name="_________SDC70130" localSheetId="38">#REF!</definedName>
    <definedName name="_________SDC70130" localSheetId="8">#REF!</definedName>
    <definedName name="_________SDC70130" localSheetId="30">#REF!</definedName>
    <definedName name="_________SDC70130" localSheetId="46">#REF!</definedName>
    <definedName name="_________SDC70130" localSheetId="6">#REF!</definedName>
    <definedName name="_________SDC70130" localSheetId="40">#REF!</definedName>
    <definedName name="_________SDC70130" localSheetId="41">#REF!</definedName>
    <definedName name="_________SDC70130" localSheetId="45">#REF!</definedName>
    <definedName name="_________SDC70130" localSheetId="43">#REF!</definedName>
    <definedName name="_________SDC70130" localSheetId="44">#REF!</definedName>
    <definedName name="_________SDC70130" localSheetId="42">#REF!</definedName>
    <definedName name="_________SDC70130" localSheetId="16">#REF!</definedName>
    <definedName name="_________SDC70130" localSheetId="14">#REF!</definedName>
    <definedName name="_________SDC70130" localSheetId="12">#REF!</definedName>
    <definedName name="_________SDC70130" localSheetId="36">#REF!</definedName>
    <definedName name="_________SDC70130">#REF!</definedName>
    <definedName name="_________SN5" localSheetId="9">#REF!</definedName>
    <definedName name="_________SN5" localSheetId="5">#REF!</definedName>
    <definedName name="_________SN5" localSheetId="38">#REF!</definedName>
    <definedName name="_________SN5" localSheetId="8">#REF!</definedName>
    <definedName name="_________SN5" localSheetId="30">#REF!</definedName>
    <definedName name="_________SN5" localSheetId="46">#REF!</definedName>
    <definedName name="_________SN5" localSheetId="6">#REF!</definedName>
    <definedName name="_________SN5" localSheetId="40">#REF!</definedName>
    <definedName name="_________SN5" localSheetId="41">#REF!</definedName>
    <definedName name="_________SN5" localSheetId="45">#REF!</definedName>
    <definedName name="_________SN5" localSheetId="43">#REF!</definedName>
    <definedName name="_________SN5" localSheetId="44">#REF!</definedName>
    <definedName name="_________SN5" localSheetId="42">#REF!</definedName>
    <definedName name="_________SN5" localSheetId="16">#REF!</definedName>
    <definedName name="_________SN5" localSheetId="14">#REF!</definedName>
    <definedName name="_________SN5" localSheetId="12">#REF!</definedName>
    <definedName name="_________SN5" localSheetId="36">#REF!</definedName>
    <definedName name="_________SN5">#REF!</definedName>
    <definedName name="_________SSS12" localSheetId="9">#REF!</definedName>
    <definedName name="_________SSS12" localSheetId="5">#REF!</definedName>
    <definedName name="_________SSS12" localSheetId="38">#REF!</definedName>
    <definedName name="_________SSS12" localSheetId="8">#REF!</definedName>
    <definedName name="_________SSS12" localSheetId="30">#REF!</definedName>
    <definedName name="_________SSS12" localSheetId="46">#REF!</definedName>
    <definedName name="_________SSS12" localSheetId="6">#REF!</definedName>
    <definedName name="_________SSS12" localSheetId="40">#REF!</definedName>
    <definedName name="_________SSS12" localSheetId="41">#REF!</definedName>
    <definedName name="_________SSS12" localSheetId="45">#REF!</definedName>
    <definedName name="_________SSS12" localSheetId="43">#REF!</definedName>
    <definedName name="_________SSS12" localSheetId="44">#REF!</definedName>
    <definedName name="_________SSS12" localSheetId="42">#REF!</definedName>
    <definedName name="_________SSS12" localSheetId="16">#REF!</definedName>
    <definedName name="_________SSS12" localSheetId="14">#REF!</definedName>
    <definedName name="_________SSS12" localSheetId="12">#REF!</definedName>
    <definedName name="_________SSS12" localSheetId="36">#REF!</definedName>
    <definedName name="_________SSS12">#REF!</definedName>
    <definedName name="_________SWR7" localSheetId="9">#REF!</definedName>
    <definedName name="_________SWR7" localSheetId="5">#REF!</definedName>
    <definedName name="_________SWR7" localSheetId="38">#REF!</definedName>
    <definedName name="_________SWR7" localSheetId="8">#REF!</definedName>
    <definedName name="_________SWR7" localSheetId="30">#REF!</definedName>
    <definedName name="_________SWR7" localSheetId="46">#REF!</definedName>
    <definedName name="_________SWR7" localSheetId="6">#REF!</definedName>
    <definedName name="_________SWR7" localSheetId="40">#REF!</definedName>
    <definedName name="_________SWR7" localSheetId="41">#REF!</definedName>
    <definedName name="_________SWR7" localSheetId="45">#REF!</definedName>
    <definedName name="_________SWR7" localSheetId="43">#REF!</definedName>
    <definedName name="_________SWR7" localSheetId="44">#REF!</definedName>
    <definedName name="_________SWR7" localSheetId="42">#REF!</definedName>
    <definedName name="_________SWR7" localSheetId="16">#REF!</definedName>
    <definedName name="_________SWR7" localSheetId="14">#REF!</definedName>
    <definedName name="_________SWR7" localSheetId="12">#REF!</definedName>
    <definedName name="_________SWR7" localSheetId="36">#REF!</definedName>
    <definedName name="_________SWR7">#REF!</definedName>
    <definedName name="_________SWT60" localSheetId="9">#REF!</definedName>
    <definedName name="_________SWT60" localSheetId="5">#REF!</definedName>
    <definedName name="_________SWT60" localSheetId="38">#REF!</definedName>
    <definedName name="_________SWT60" localSheetId="8">#REF!</definedName>
    <definedName name="_________SWT60" localSheetId="30">#REF!</definedName>
    <definedName name="_________SWT60" localSheetId="46">#REF!</definedName>
    <definedName name="_________SWT60" localSheetId="6">#REF!</definedName>
    <definedName name="_________SWT60" localSheetId="40">#REF!</definedName>
    <definedName name="_________SWT60" localSheetId="41">#REF!</definedName>
    <definedName name="_________SWT60" localSheetId="45">#REF!</definedName>
    <definedName name="_________SWT60" localSheetId="43">#REF!</definedName>
    <definedName name="_________SWT60" localSheetId="44">#REF!</definedName>
    <definedName name="_________SWT60" localSheetId="42">#REF!</definedName>
    <definedName name="_________SWT60" localSheetId="16">#REF!</definedName>
    <definedName name="_________SWT60" localSheetId="14">#REF!</definedName>
    <definedName name="_________SWT60" localSheetId="12">#REF!</definedName>
    <definedName name="_________SWT60" localSheetId="36">#REF!</definedName>
    <definedName name="_________SWT60">#REF!</definedName>
    <definedName name="_________TT20021" localSheetId="9">#REF!</definedName>
    <definedName name="_________TT20021" localSheetId="5">#REF!</definedName>
    <definedName name="_________TT20021" localSheetId="38">#REF!</definedName>
    <definedName name="_________TT20021" localSheetId="8">#REF!</definedName>
    <definedName name="_________TT20021" localSheetId="30">#REF!</definedName>
    <definedName name="_________TT20021" localSheetId="46">#REF!</definedName>
    <definedName name="_________TT20021" localSheetId="6">#REF!</definedName>
    <definedName name="_________TT20021" localSheetId="40">#REF!</definedName>
    <definedName name="_________TT20021" localSheetId="41">#REF!</definedName>
    <definedName name="_________TT20021" localSheetId="45">#REF!</definedName>
    <definedName name="_________TT20021" localSheetId="43">#REF!</definedName>
    <definedName name="_________TT20021" localSheetId="44">#REF!</definedName>
    <definedName name="_________TT20021" localSheetId="42">#REF!</definedName>
    <definedName name="_________TT20021" localSheetId="16">#REF!</definedName>
    <definedName name="_________TT20021" localSheetId="14">#REF!</definedName>
    <definedName name="_________TT20021" localSheetId="12">#REF!</definedName>
    <definedName name="_________TT20021" localSheetId="36">#REF!</definedName>
    <definedName name="_________TT20021">#REF!</definedName>
    <definedName name="_________TT20022" localSheetId="9">#REF!</definedName>
    <definedName name="_________TT20022" localSheetId="5">#REF!</definedName>
    <definedName name="_________TT20022" localSheetId="38">#REF!</definedName>
    <definedName name="_________TT20022" localSheetId="8">#REF!</definedName>
    <definedName name="_________TT20022" localSheetId="30">#REF!</definedName>
    <definedName name="_________TT20022" localSheetId="46">#REF!</definedName>
    <definedName name="_________TT20022" localSheetId="6">#REF!</definedName>
    <definedName name="_________TT20022" localSheetId="40">#REF!</definedName>
    <definedName name="_________TT20022" localSheetId="41">#REF!</definedName>
    <definedName name="_________TT20022" localSheetId="45">#REF!</definedName>
    <definedName name="_________TT20022" localSheetId="43">#REF!</definedName>
    <definedName name="_________TT20022" localSheetId="44">#REF!</definedName>
    <definedName name="_________TT20022" localSheetId="42">#REF!</definedName>
    <definedName name="_________TT20022" localSheetId="16">#REF!</definedName>
    <definedName name="_________TT20022" localSheetId="14">#REF!</definedName>
    <definedName name="_________TT20022" localSheetId="12">#REF!</definedName>
    <definedName name="_________TT20022" localSheetId="36">#REF!</definedName>
    <definedName name="_________TT20022">#REF!</definedName>
    <definedName name="_________TT20023" localSheetId="9">#REF!</definedName>
    <definedName name="_________TT20023" localSheetId="5">#REF!</definedName>
    <definedName name="_________TT20023" localSheetId="38">#REF!</definedName>
    <definedName name="_________TT20023" localSheetId="8">#REF!</definedName>
    <definedName name="_________TT20023" localSheetId="30">#REF!</definedName>
    <definedName name="_________TT20023" localSheetId="46">#REF!</definedName>
    <definedName name="_________TT20023" localSheetId="6">#REF!</definedName>
    <definedName name="_________TT20023" localSheetId="40">#REF!</definedName>
    <definedName name="_________TT20023" localSheetId="41">#REF!</definedName>
    <definedName name="_________TT20023" localSheetId="45">#REF!</definedName>
    <definedName name="_________TT20023" localSheetId="43">#REF!</definedName>
    <definedName name="_________TT20023" localSheetId="44">#REF!</definedName>
    <definedName name="_________TT20023" localSheetId="42">#REF!</definedName>
    <definedName name="_________TT20023" localSheetId="16">#REF!</definedName>
    <definedName name="_________TT20023" localSheetId="14">#REF!</definedName>
    <definedName name="_________TT20023" localSheetId="12">#REF!</definedName>
    <definedName name="_________TT20023" localSheetId="36">#REF!</definedName>
    <definedName name="_________TT20023">#REF!</definedName>
    <definedName name="_________TT20031" localSheetId="9">#REF!</definedName>
    <definedName name="_________TT20031" localSheetId="5">#REF!</definedName>
    <definedName name="_________TT20031" localSheetId="38">#REF!</definedName>
    <definedName name="_________TT20031" localSheetId="8">#REF!</definedName>
    <definedName name="_________TT20031" localSheetId="30">#REF!</definedName>
    <definedName name="_________TT20031" localSheetId="46">#REF!</definedName>
    <definedName name="_________TT20031" localSheetId="6">#REF!</definedName>
    <definedName name="_________TT20031" localSheetId="40">#REF!</definedName>
    <definedName name="_________TT20031" localSheetId="41">#REF!</definedName>
    <definedName name="_________TT20031" localSheetId="45">#REF!</definedName>
    <definedName name="_________TT20031" localSheetId="43">#REF!</definedName>
    <definedName name="_________TT20031" localSheetId="44">#REF!</definedName>
    <definedName name="_________TT20031" localSheetId="42">#REF!</definedName>
    <definedName name="_________TT20031" localSheetId="16">#REF!</definedName>
    <definedName name="_________TT20031" localSheetId="14">#REF!</definedName>
    <definedName name="_________TT20031" localSheetId="12">#REF!</definedName>
    <definedName name="_________TT20031" localSheetId="36">#REF!</definedName>
    <definedName name="_________TT20031">#REF!</definedName>
    <definedName name="_________TT20032" localSheetId="9">#REF!</definedName>
    <definedName name="_________TT20032" localSheetId="5">#REF!</definedName>
    <definedName name="_________TT20032" localSheetId="38">#REF!</definedName>
    <definedName name="_________TT20032" localSheetId="8">#REF!</definedName>
    <definedName name="_________TT20032" localSheetId="30">#REF!</definedName>
    <definedName name="_________TT20032" localSheetId="46">#REF!</definedName>
    <definedName name="_________TT20032" localSheetId="6">#REF!</definedName>
    <definedName name="_________TT20032" localSheetId="40">#REF!</definedName>
    <definedName name="_________TT20032" localSheetId="41">#REF!</definedName>
    <definedName name="_________TT20032" localSheetId="45">#REF!</definedName>
    <definedName name="_________TT20032" localSheetId="43">#REF!</definedName>
    <definedName name="_________TT20032" localSheetId="44">#REF!</definedName>
    <definedName name="_________TT20032" localSheetId="42">#REF!</definedName>
    <definedName name="_________TT20032" localSheetId="16">#REF!</definedName>
    <definedName name="_________TT20032" localSheetId="14">#REF!</definedName>
    <definedName name="_________TT20032" localSheetId="12">#REF!</definedName>
    <definedName name="_________TT20032" localSheetId="36">#REF!</definedName>
    <definedName name="_________TT20032">#REF!</definedName>
    <definedName name="_________TT20033" localSheetId="9">#REF!</definedName>
    <definedName name="_________TT20033" localSheetId="5">#REF!</definedName>
    <definedName name="_________TT20033" localSheetId="38">#REF!</definedName>
    <definedName name="_________TT20033" localSheetId="8">#REF!</definedName>
    <definedName name="_________TT20033" localSheetId="30">#REF!</definedName>
    <definedName name="_________TT20033" localSheetId="46">#REF!</definedName>
    <definedName name="_________TT20033" localSheetId="6">#REF!</definedName>
    <definedName name="_________TT20033" localSheetId="40">#REF!</definedName>
    <definedName name="_________TT20033" localSheetId="41">#REF!</definedName>
    <definedName name="_________TT20033" localSheetId="45">#REF!</definedName>
    <definedName name="_________TT20033" localSheetId="43">#REF!</definedName>
    <definedName name="_________TT20033" localSheetId="44">#REF!</definedName>
    <definedName name="_________TT20033" localSheetId="42">#REF!</definedName>
    <definedName name="_________TT20033" localSheetId="16">#REF!</definedName>
    <definedName name="_________TT20033" localSheetId="14">#REF!</definedName>
    <definedName name="_________TT20033" localSheetId="12">#REF!</definedName>
    <definedName name="_________TT20033" localSheetId="36">#REF!</definedName>
    <definedName name="_________TT20033">#REF!</definedName>
    <definedName name="_________TT20041" localSheetId="9">#REF!</definedName>
    <definedName name="_________TT20041" localSheetId="5">#REF!</definedName>
    <definedName name="_________TT20041" localSheetId="38">#REF!</definedName>
    <definedName name="_________TT20041" localSheetId="8">#REF!</definedName>
    <definedName name="_________TT20041" localSheetId="30">#REF!</definedName>
    <definedName name="_________TT20041" localSheetId="46">#REF!</definedName>
    <definedName name="_________TT20041" localSheetId="6">#REF!</definedName>
    <definedName name="_________TT20041" localSheetId="40">#REF!</definedName>
    <definedName name="_________TT20041" localSheetId="41">#REF!</definedName>
    <definedName name="_________TT20041" localSheetId="45">#REF!</definedName>
    <definedName name="_________TT20041" localSheetId="43">#REF!</definedName>
    <definedName name="_________TT20041" localSheetId="44">#REF!</definedName>
    <definedName name="_________TT20041" localSheetId="42">#REF!</definedName>
    <definedName name="_________TT20041" localSheetId="16">#REF!</definedName>
    <definedName name="_________TT20041" localSheetId="14">#REF!</definedName>
    <definedName name="_________TT20041" localSheetId="12">#REF!</definedName>
    <definedName name="_________TT20041" localSheetId="36">#REF!</definedName>
    <definedName name="_________TT20041">#REF!</definedName>
    <definedName name="_________TT20042" localSheetId="9">#REF!</definedName>
    <definedName name="_________TT20042" localSheetId="5">#REF!</definedName>
    <definedName name="_________TT20042" localSheetId="38">#REF!</definedName>
    <definedName name="_________TT20042" localSheetId="8">#REF!</definedName>
    <definedName name="_________TT20042" localSheetId="30">#REF!</definedName>
    <definedName name="_________TT20042" localSheetId="46">#REF!</definedName>
    <definedName name="_________TT20042" localSheetId="6">#REF!</definedName>
    <definedName name="_________TT20042" localSheetId="40">#REF!</definedName>
    <definedName name="_________TT20042" localSheetId="41">#REF!</definedName>
    <definedName name="_________TT20042" localSheetId="45">#REF!</definedName>
    <definedName name="_________TT20042" localSheetId="43">#REF!</definedName>
    <definedName name="_________TT20042" localSheetId="44">#REF!</definedName>
    <definedName name="_________TT20042" localSheetId="42">#REF!</definedName>
    <definedName name="_________TT20042" localSheetId="16">#REF!</definedName>
    <definedName name="_________TT20042" localSheetId="14">#REF!</definedName>
    <definedName name="_________TT20042" localSheetId="12">#REF!</definedName>
    <definedName name="_________TT20042" localSheetId="36">#REF!</definedName>
    <definedName name="_________TT20042">#REF!</definedName>
    <definedName name="_________TT20043" localSheetId="9">#REF!</definedName>
    <definedName name="_________TT20043" localSheetId="5">#REF!</definedName>
    <definedName name="_________TT20043" localSheetId="38">#REF!</definedName>
    <definedName name="_________TT20043" localSheetId="8">#REF!</definedName>
    <definedName name="_________TT20043" localSheetId="30">#REF!</definedName>
    <definedName name="_________TT20043" localSheetId="46">#REF!</definedName>
    <definedName name="_________TT20043" localSheetId="6">#REF!</definedName>
    <definedName name="_________TT20043" localSheetId="40">#REF!</definedName>
    <definedName name="_________TT20043" localSheetId="41">#REF!</definedName>
    <definedName name="_________TT20043" localSheetId="45">#REF!</definedName>
    <definedName name="_________TT20043" localSheetId="43">#REF!</definedName>
    <definedName name="_________TT20043" localSheetId="44">#REF!</definedName>
    <definedName name="_________TT20043" localSheetId="42">#REF!</definedName>
    <definedName name="_________TT20043" localSheetId="16">#REF!</definedName>
    <definedName name="_________TT20043" localSheetId="14">#REF!</definedName>
    <definedName name="_________TT20043" localSheetId="12">#REF!</definedName>
    <definedName name="_________TT20043" localSheetId="36">#REF!</definedName>
    <definedName name="_________TT20043">#REF!</definedName>
    <definedName name="_________TT20051" localSheetId="9">#REF!</definedName>
    <definedName name="_________TT20051" localSheetId="5">#REF!</definedName>
    <definedName name="_________TT20051" localSheetId="38">#REF!</definedName>
    <definedName name="_________TT20051" localSheetId="8">#REF!</definedName>
    <definedName name="_________TT20051" localSheetId="30">#REF!</definedName>
    <definedName name="_________TT20051" localSheetId="46">#REF!</definedName>
    <definedName name="_________TT20051" localSheetId="6">#REF!</definedName>
    <definedName name="_________TT20051" localSheetId="40">#REF!</definedName>
    <definedName name="_________TT20051" localSheetId="41">#REF!</definedName>
    <definedName name="_________TT20051" localSheetId="45">#REF!</definedName>
    <definedName name="_________TT20051" localSheetId="43">#REF!</definedName>
    <definedName name="_________TT20051" localSheetId="44">#REF!</definedName>
    <definedName name="_________TT20051" localSheetId="42">#REF!</definedName>
    <definedName name="_________TT20051" localSheetId="16">#REF!</definedName>
    <definedName name="_________TT20051" localSheetId="14">#REF!</definedName>
    <definedName name="_________TT20051" localSheetId="12">#REF!</definedName>
    <definedName name="_________TT20051" localSheetId="36">#REF!</definedName>
    <definedName name="_________TT20051">#REF!</definedName>
    <definedName name="_________TT20052" localSheetId="9">#REF!</definedName>
    <definedName name="_________TT20052" localSheetId="5">#REF!</definedName>
    <definedName name="_________TT20052" localSheetId="38">#REF!</definedName>
    <definedName name="_________TT20052" localSheetId="8">#REF!</definedName>
    <definedName name="_________TT20052" localSheetId="30">#REF!</definedName>
    <definedName name="_________TT20052" localSheetId="46">#REF!</definedName>
    <definedName name="_________TT20052" localSheetId="6">#REF!</definedName>
    <definedName name="_________TT20052" localSheetId="40">#REF!</definedName>
    <definedName name="_________TT20052" localSheetId="41">#REF!</definedName>
    <definedName name="_________TT20052" localSheetId="45">#REF!</definedName>
    <definedName name="_________TT20052" localSheetId="43">#REF!</definedName>
    <definedName name="_________TT20052" localSheetId="44">#REF!</definedName>
    <definedName name="_________TT20052" localSheetId="42">#REF!</definedName>
    <definedName name="_________TT20052" localSheetId="16">#REF!</definedName>
    <definedName name="_________TT20052" localSheetId="14">#REF!</definedName>
    <definedName name="_________TT20052" localSheetId="12">#REF!</definedName>
    <definedName name="_________TT20052" localSheetId="36">#REF!</definedName>
    <definedName name="_________TT20052">#REF!</definedName>
    <definedName name="_________TT20053" localSheetId="9">#REF!</definedName>
    <definedName name="_________TT20053" localSheetId="5">#REF!</definedName>
    <definedName name="_________TT20053" localSheetId="38">#REF!</definedName>
    <definedName name="_________TT20053" localSheetId="8">#REF!</definedName>
    <definedName name="_________TT20053" localSheetId="30">#REF!</definedName>
    <definedName name="_________TT20053" localSheetId="46">#REF!</definedName>
    <definedName name="_________TT20053" localSheetId="6">#REF!</definedName>
    <definedName name="_________TT20053" localSheetId="40">#REF!</definedName>
    <definedName name="_________TT20053" localSheetId="41">#REF!</definedName>
    <definedName name="_________TT20053" localSheetId="45">#REF!</definedName>
    <definedName name="_________TT20053" localSheetId="43">#REF!</definedName>
    <definedName name="_________TT20053" localSheetId="44">#REF!</definedName>
    <definedName name="_________TT20053" localSheetId="42">#REF!</definedName>
    <definedName name="_________TT20053" localSheetId="16">#REF!</definedName>
    <definedName name="_________TT20053" localSheetId="14">#REF!</definedName>
    <definedName name="_________TT20053" localSheetId="12">#REF!</definedName>
    <definedName name="_________TT20053" localSheetId="36">#REF!</definedName>
    <definedName name="_________TT20053">#REF!</definedName>
    <definedName name="_________TT20061" localSheetId="9">#REF!</definedName>
    <definedName name="_________TT20061" localSheetId="5">#REF!</definedName>
    <definedName name="_________TT20061" localSheetId="38">#REF!</definedName>
    <definedName name="_________TT20061" localSheetId="8">#REF!</definedName>
    <definedName name="_________TT20061" localSheetId="30">#REF!</definedName>
    <definedName name="_________TT20061" localSheetId="46">#REF!</definedName>
    <definedName name="_________TT20061" localSheetId="6">#REF!</definedName>
    <definedName name="_________TT20061" localSheetId="40">#REF!</definedName>
    <definedName name="_________TT20061" localSheetId="41">#REF!</definedName>
    <definedName name="_________TT20061" localSheetId="45">#REF!</definedName>
    <definedName name="_________TT20061" localSheetId="43">#REF!</definedName>
    <definedName name="_________TT20061" localSheetId="44">#REF!</definedName>
    <definedName name="_________TT20061" localSheetId="42">#REF!</definedName>
    <definedName name="_________TT20061" localSheetId="16">#REF!</definedName>
    <definedName name="_________TT20061" localSheetId="14">#REF!</definedName>
    <definedName name="_________TT20061" localSheetId="12">#REF!</definedName>
    <definedName name="_________TT20061" localSheetId="36">#REF!</definedName>
    <definedName name="_________TT20061">#REF!</definedName>
    <definedName name="_________TT20062" localSheetId="9">#REF!</definedName>
    <definedName name="_________TT20062" localSheetId="5">#REF!</definedName>
    <definedName name="_________TT20062" localSheetId="38">#REF!</definedName>
    <definedName name="_________TT20062" localSheetId="8">#REF!</definedName>
    <definedName name="_________TT20062" localSheetId="30">#REF!</definedName>
    <definedName name="_________TT20062" localSheetId="46">#REF!</definedName>
    <definedName name="_________TT20062" localSheetId="6">#REF!</definedName>
    <definedName name="_________TT20062" localSheetId="40">#REF!</definedName>
    <definedName name="_________TT20062" localSheetId="41">#REF!</definedName>
    <definedName name="_________TT20062" localSheetId="45">#REF!</definedName>
    <definedName name="_________TT20062" localSheetId="43">#REF!</definedName>
    <definedName name="_________TT20062" localSheetId="44">#REF!</definedName>
    <definedName name="_________TT20062" localSheetId="42">#REF!</definedName>
    <definedName name="_________TT20062" localSheetId="16">#REF!</definedName>
    <definedName name="_________TT20062" localSheetId="14">#REF!</definedName>
    <definedName name="_________TT20062" localSheetId="12">#REF!</definedName>
    <definedName name="_________TT20062" localSheetId="36">#REF!</definedName>
    <definedName name="_________TT20062">#REF!</definedName>
    <definedName name="_________TT20063" localSheetId="9">#REF!</definedName>
    <definedName name="_________TT20063" localSheetId="5">#REF!</definedName>
    <definedName name="_________TT20063" localSheetId="38">#REF!</definedName>
    <definedName name="_________TT20063" localSheetId="8">#REF!</definedName>
    <definedName name="_________TT20063" localSheetId="30">#REF!</definedName>
    <definedName name="_________TT20063" localSheetId="46">#REF!</definedName>
    <definedName name="_________TT20063" localSheetId="6">#REF!</definedName>
    <definedName name="_________TT20063" localSheetId="40">#REF!</definedName>
    <definedName name="_________TT20063" localSheetId="41">#REF!</definedName>
    <definedName name="_________TT20063" localSheetId="45">#REF!</definedName>
    <definedName name="_________TT20063" localSheetId="43">#REF!</definedName>
    <definedName name="_________TT20063" localSheetId="44">#REF!</definedName>
    <definedName name="_________TT20063" localSheetId="42">#REF!</definedName>
    <definedName name="_________TT20063" localSheetId="16">#REF!</definedName>
    <definedName name="_________TT20063" localSheetId="14">#REF!</definedName>
    <definedName name="_________TT20063" localSheetId="12">#REF!</definedName>
    <definedName name="_________TT20063" localSheetId="36">#REF!</definedName>
    <definedName name="_________TT20063">#REF!</definedName>
    <definedName name="_________tt20071" localSheetId="9">#REF!</definedName>
    <definedName name="_________tt20071" localSheetId="5">#REF!</definedName>
    <definedName name="_________tt20071" localSheetId="38">#REF!</definedName>
    <definedName name="_________tt20071" localSheetId="8">#REF!</definedName>
    <definedName name="_________tt20071" localSheetId="30">#REF!</definedName>
    <definedName name="_________tt20071" localSheetId="46">#REF!</definedName>
    <definedName name="_________tt20071" localSheetId="6">#REF!</definedName>
    <definedName name="_________tt20071" localSheetId="40">#REF!</definedName>
    <definedName name="_________tt20071" localSheetId="41">#REF!</definedName>
    <definedName name="_________tt20071" localSheetId="45">#REF!</definedName>
    <definedName name="_________tt20071" localSheetId="43">#REF!</definedName>
    <definedName name="_________tt20071" localSheetId="44">#REF!</definedName>
    <definedName name="_________tt20071" localSheetId="42">#REF!</definedName>
    <definedName name="_________tt20071" localSheetId="16">#REF!</definedName>
    <definedName name="_________tt20071" localSheetId="14">#REF!</definedName>
    <definedName name="_________tt20071" localSheetId="12">#REF!</definedName>
    <definedName name="_________tt20071" localSheetId="36">#REF!</definedName>
    <definedName name="_________tt20071">#REF!</definedName>
    <definedName name="_________tt20072" localSheetId="9">#REF!</definedName>
    <definedName name="_________tt20072" localSheetId="5">#REF!</definedName>
    <definedName name="_________tt20072" localSheetId="38">#REF!</definedName>
    <definedName name="_________tt20072" localSheetId="8">#REF!</definedName>
    <definedName name="_________tt20072" localSheetId="30">#REF!</definedName>
    <definedName name="_________tt20072" localSheetId="46">#REF!</definedName>
    <definedName name="_________tt20072" localSheetId="6">#REF!</definedName>
    <definedName name="_________tt20072" localSheetId="40">#REF!</definedName>
    <definedName name="_________tt20072" localSheetId="41">#REF!</definedName>
    <definedName name="_________tt20072" localSheetId="45">#REF!</definedName>
    <definedName name="_________tt20072" localSheetId="43">#REF!</definedName>
    <definedName name="_________tt20072" localSheetId="44">#REF!</definedName>
    <definedName name="_________tt20072" localSheetId="42">#REF!</definedName>
    <definedName name="_________tt20072" localSheetId="16">#REF!</definedName>
    <definedName name="_________tt20072" localSheetId="14">#REF!</definedName>
    <definedName name="_________tt20072" localSheetId="12">#REF!</definedName>
    <definedName name="_________tt20072" localSheetId="36">#REF!</definedName>
    <definedName name="_________tt20072">#REF!</definedName>
    <definedName name="_________tt20073" localSheetId="9">#REF!</definedName>
    <definedName name="_________tt20073" localSheetId="5">#REF!</definedName>
    <definedName name="_________tt20073" localSheetId="38">#REF!</definedName>
    <definedName name="_________tt20073" localSheetId="8">#REF!</definedName>
    <definedName name="_________tt20073" localSheetId="30">#REF!</definedName>
    <definedName name="_________tt20073" localSheetId="46">#REF!</definedName>
    <definedName name="_________tt20073" localSheetId="6">#REF!</definedName>
    <definedName name="_________tt20073" localSheetId="40">#REF!</definedName>
    <definedName name="_________tt20073" localSheetId="41">#REF!</definedName>
    <definedName name="_________tt20073" localSheetId="45">#REF!</definedName>
    <definedName name="_________tt20073" localSheetId="43">#REF!</definedName>
    <definedName name="_________tt20073" localSheetId="44">#REF!</definedName>
    <definedName name="_________tt20073" localSheetId="42">#REF!</definedName>
    <definedName name="_________tt20073" localSheetId="16">#REF!</definedName>
    <definedName name="_________tt20073" localSheetId="14">#REF!</definedName>
    <definedName name="_________tt20073" localSheetId="12">#REF!</definedName>
    <definedName name="_________tt20073" localSheetId="36">#REF!</definedName>
    <definedName name="_________tt20073">#REF!</definedName>
    <definedName name="_________tt20081" localSheetId="9">#REF!</definedName>
    <definedName name="_________tt20081" localSheetId="5">#REF!</definedName>
    <definedName name="_________tt20081" localSheetId="38">#REF!</definedName>
    <definedName name="_________tt20081" localSheetId="8">#REF!</definedName>
    <definedName name="_________tt20081" localSheetId="30">#REF!</definedName>
    <definedName name="_________tt20081" localSheetId="46">#REF!</definedName>
    <definedName name="_________tt20081" localSheetId="6">#REF!</definedName>
    <definedName name="_________tt20081" localSheetId="40">#REF!</definedName>
    <definedName name="_________tt20081" localSheetId="41">#REF!</definedName>
    <definedName name="_________tt20081" localSheetId="45">#REF!</definedName>
    <definedName name="_________tt20081" localSheetId="43">#REF!</definedName>
    <definedName name="_________tt20081" localSheetId="44">#REF!</definedName>
    <definedName name="_________tt20081" localSheetId="42">#REF!</definedName>
    <definedName name="_________tt20081" localSheetId="16">#REF!</definedName>
    <definedName name="_________tt20081" localSheetId="14">#REF!</definedName>
    <definedName name="_________tt20081" localSheetId="12">#REF!</definedName>
    <definedName name="_________tt20081" localSheetId="36">#REF!</definedName>
    <definedName name="_________tt20081">#REF!</definedName>
    <definedName name="_________tt20082" localSheetId="9">#REF!</definedName>
    <definedName name="_________tt20082" localSheetId="5">#REF!</definedName>
    <definedName name="_________tt20082" localSheetId="38">#REF!</definedName>
    <definedName name="_________tt20082" localSheetId="8">#REF!</definedName>
    <definedName name="_________tt20082" localSheetId="30">#REF!</definedName>
    <definedName name="_________tt20082" localSheetId="46">#REF!</definedName>
    <definedName name="_________tt20082" localSheetId="6">#REF!</definedName>
    <definedName name="_________tt20082" localSheetId="40">#REF!</definedName>
    <definedName name="_________tt20082" localSheetId="41">#REF!</definedName>
    <definedName name="_________tt20082" localSheetId="45">#REF!</definedName>
    <definedName name="_________tt20082" localSheetId="43">#REF!</definedName>
    <definedName name="_________tt20082" localSheetId="44">#REF!</definedName>
    <definedName name="_________tt20082" localSheetId="42">#REF!</definedName>
    <definedName name="_________tt20082" localSheetId="16">#REF!</definedName>
    <definedName name="_________tt20082" localSheetId="14">#REF!</definedName>
    <definedName name="_________tt20082" localSheetId="12">#REF!</definedName>
    <definedName name="_________tt20082" localSheetId="36">#REF!</definedName>
    <definedName name="_________tt20082">#REF!</definedName>
    <definedName name="_________tt20083" localSheetId="9">#REF!</definedName>
    <definedName name="_________tt20083" localSheetId="5">#REF!</definedName>
    <definedName name="_________tt20083" localSheetId="38">#REF!</definedName>
    <definedName name="_________tt20083" localSheetId="8">#REF!</definedName>
    <definedName name="_________tt20083" localSheetId="30">#REF!</definedName>
    <definedName name="_________tt20083" localSheetId="46">#REF!</definedName>
    <definedName name="_________tt20083" localSheetId="6">#REF!</definedName>
    <definedName name="_________tt20083" localSheetId="40">#REF!</definedName>
    <definedName name="_________tt20083" localSheetId="41">#REF!</definedName>
    <definedName name="_________tt20083" localSheetId="45">#REF!</definedName>
    <definedName name="_________tt20083" localSheetId="43">#REF!</definedName>
    <definedName name="_________tt20083" localSheetId="44">#REF!</definedName>
    <definedName name="_________tt20083" localSheetId="42">#REF!</definedName>
    <definedName name="_________tt20083" localSheetId="16">#REF!</definedName>
    <definedName name="_________tt20083" localSheetId="14">#REF!</definedName>
    <definedName name="_________tt20083" localSheetId="12">#REF!</definedName>
    <definedName name="_________tt20083" localSheetId="36">#REF!</definedName>
    <definedName name="_________tt20083">#REF!</definedName>
    <definedName name="_________UBK2" localSheetId="9">#REF!</definedName>
    <definedName name="_________UBK2" localSheetId="5">#REF!</definedName>
    <definedName name="_________UBK2" localSheetId="38">#REF!</definedName>
    <definedName name="_________UBK2" localSheetId="8">#REF!</definedName>
    <definedName name="_________UBK2" localSheetId="30">#REF!</definedName>
    <definedName name="_________UBK2" localSheetId="46">#REF!</definedName>
    <definedName name="_________UBK2" localSheetId="6">#REF!</definedName>
    <definedName name="_________UBK2" localSheetId="40">#REF!</definedName>
    <definedName name="_________UBK2" localSheetId="41">#REF!</definedName>
    <definedName name="_________UBK2" localSheetId="45">#REF!</definedName>
    <definedName name="_________UBK2" localSheetId="43">#REF!</definedName>
    <definedName name="_________UBK2" localSheetId="44">#REF!</definedName>
    <definedName name="_________UBK2" localSheetId="42">#REF!</definedName>
    <definedName name="_________UBK2" localSheetId="16">#REF!</definedName>
    <definedName name="_________UBK2" localSheetId="14">#REF!</definedName>
    <definedName name="_________UBK2" localSheetId="12">#REF!</definedName>
    <definedName name="_________UBK2" localSheetId="36">#REF!</definedName>
    <definedName name="_________UBK2">#REF!</definedName>
    <definedName name="_________UBK3" localSheetId="9">#REF!</definedName>
    <definedName name="_________UBK3" localSheetId="5">#REF!</definedName>
    <definedName name="_________UBK3" localSheetId="38">#REF!</definedName>
    <definedName name="_________UBK3" localSheetId="8">#REF!</definedName>
    <definedName name="_________UBK3" localSheetId="30">#REF!</definedName>
    <definedName name="_________UBK3" localSheetId="46">#REF!</definedName>
    <definedName name="_________UBK3" localSheetId="6">#REF!</definedName>
    <definedName name="_________UBK3" localSheetId="40">#REF!</definedName>
    <definedName name="_________UBK3" localSheetId="41">#REF!</definedName>
    <definedName name="_________UBK3" localSheetId="45">#REF!</definedName>
    <definedName name="_________UBK3" localSheetId="43">#REF!</definedName>
    <definedName name="_________UBK3" localSheetId="44">#REF!</definedName>
    <definedName name="_________UBK3" localSheetId="42">#REF!</definedName>
    <definedName name="_________UBK3" localSheetId="16">#REF!</definedName>
    <definedName name="_________UBK3" localSheetId="14">#REF!</definedName>
    <definedName name="_________UBK3" localSheetId="12">#REF!</definedName>
    <definedName name="_________UBK3" localSheetId="36">#REF!</definedName>
    <definedName name="_________UBK3">#REF!</definedName>
    <definedName name="_________vol1" localSheetId="9">#REF!</definedName>
    <definedName name="_________vol1" localSheetId="38">#REF!</definedName>
    <definedName name="_________vol1" localSheetId="8">#REF!</definedName>
    <definedName name="_________vol1" localSheetId="30">#REF!</definedName>
    <definedName name="_________vol1" localSheetId="46">#REF!</definedName>
    <definedName name="_________vol1" localSheetId="40">#REF!</definedName>
    <definedName name="_________vol1" localSheetId="41">#REF!</definedName>
    <definedName name="_________vol1" localSheetId="45">#REF!</definedName>
    <definedName name="_________vol1" localSheetId="43">#REF!</definedName>
    <definedName name="_________vol1" localSheetId="44">#REF!</definedName>
    <definedName name="_________vol1" localSheetId="42">#REF!</definedName>
    <definedName name="_________vol1" localSheetId="16">#REF!</definedName>
    <definedName name="_________vol1" localSheetId="36">#REF!</definedName>
    <definedName name="_________vol1">#REF!</definedName>
    <definedName name="_________vol10" localSheetId="9">#REF!</definedName>
    <definedName name="_________vol10" localSheetId="38">#REF!</definedName>
    <definedName name="_________vol10" localSheetId="8">#REF!</definedName>
    <definedName name="_________vol10" localSheetId="30">#REF!</definedName>
    <definedName name="_________vol10" localSheetId="46">#REF!</definedName>
    <definedName name="_________vol10" localSheetId="40">#REF!</definedName>
    <definedName name="_________vol10" localSheetId="41">#REF!</definedName>
    <definedName name="_________vol10" localSheetId="45">#REF!</definedName>
    <definedName name="_________vol10" localSheetId="43">#REF!</definedName>
    <definedName name="_________vol10" localSheetId="44">#REF!</definedName>
    <definedName name="_________vol10" localSheetId="42">#REF!</definedName>
    <definedName name="_________vol10" localSheetId="16">#REF!</definedName>
    <definedName name="_________vol10" localSheetId="36">#REF!</definedName>
    <definedName name="_________vol10">#REF!</definedName>
    <definedName name="_________vol11" localSheetId="9">#REF!</definedName>
    <definedName name="_________vol11" localSheetId="38">#REF!</definedName>
    <definedName name="_________vol11" localSheetId="8">#REF!</definedName>
    <definedName name="_________vol11" localSheetId="30">#REF!</definedName>
    <definedName name="_________vol11" localSheetId="46">#REF!</definedName>
    <definedName name="_________vol11" localSheetId="40">#REF!</definedName>
    <definedName name="_________vol11" localSheetId="41">#REF!</definedName>
    <definedName name="_________vol11" localSheetId="45">#REF!</definedName>
    <definedName name="_________vol11" localSheetId="43">#REF!</definedName>
    <definedName name="_________vol11" localSheetId="44">#REF!</definedName>
    <definedName name="_________vol11" localSheetId="42">#REF!</definedName>
    <definedName name="_________vol11" localSheetId="16">#REF!</definedName>
    <definedName name="_________vol11" localSheetId="36">#REF!</definedName>
    <definedName name="_________vol11">#REF!</definedName>
    <definedName name="_________vol12" localSheetId="9">#REF!</definedName>
    <definedName name="_________vol12" localSheetId="38">#REF!</definedName>
    <definedName name="_________vol12" localSheetId="8">#REF!</definedName>
    <definedName name="_________vol12" localSheetId="30">#REF!</definedName>
    <definedName name="_________vol12" localSheetId="46">#REF!</definedName>
    <definedName name="_________vol12" localSheetId="40">#REF!</definedName>
    <definedName name="_________vol12" localSheetId="41">#REF!</definedName>
    <definedName name="_________vol12" localSheetId="45">#REF!</definedName>
    <definedName name="_________vol12" localSheetId="43">#REF!</definedName>
    <definedName name="_________vol12" localSheetId="44">#REF!</definedName>
    <definedName name="_________vol12" localSheetId="42">#REF!</definedName>
    <definedName name="_________vol12" localSheetId="16">#REF!</definedName>
    <definedName name="_________vol12" localSheetId="36">#REF!</definedName>
    <definedName name="_________vol12">#REF!</definedName>
    <definedName name="_________vol13" localSheetId="9">#REF!</definedName>
    <definedName name="_________vol13" localSheetId="38">#REF!</definedName>
    <definedName name="_________vol13" localSheetId="8">#REF!</definedName>
    <definedName name="_________vol13" localSheetId="30">#REF!</definedName>
    <definedName name="_________vol13" localSheetId="46">#REF!</definedName>
    <definedName name="_________vol13" localSheetId="40">#REF!</definedName>
    <definedName name="_________vol13" localSheetId="41">#REF!</definedName>
    <definedName name="_________vol13" localSheetId="45">#REF!</definedName>
    <definedName name="_________vol13" localSheetId="43">#REF!</definedName>
    <definedName name="_________vol13" localSheetId="44">#REF!</definedName>
    <definedName name="_________vol13" localSheetId="42">#REF!</definedName>
    <definedName name="_________vol13" localSheetId="16">#REF!</definedName>
    <definedName name="_________vol13" localSheetId="36">#REF!</definedName>
    <definedName name="_________vol13">#REF!</definedName>
    <definedName name="_________vol14" localSheetId="9">#REF!</definedName>
    <definedName name="_________vol14" localSheetId="38">#REF!</definedName>
    <definedName name="_________vol14" localSheetId="8">#REF!</definedName>
    <definedName name="_________vol14" localSheetId="30">#REF!</definedName>
    <definedName name="_________vol14" localSheetId="46">#REF!</definedName>
    <definedName name="_________vol14" localSheetId="40">#REF!</definedName>
    <definedName name="_________vol14" localSheetId="41">#REF!</definedName>
    <definedName name="_________vol14" localSheetId="45">#REF!</definedName>
    <definedName name="_________vol14" localSheetId="43">#REF!</definedName>
    <definedName name="_________vol14" localSheetId="44">#REF!</definedName>
    <definedName name="_________vol14" localSheetId="42">#REF!</definedName>
    <definedName name="_________vol14" localSheetId="16">#REF!</definedName>
    <definedName name="_________vol14" localSheetId="36">#REF!</definedName>
    <definedName name="_________vol14">#REF!</definedName>
    <definedName name="_________vol15" localSheetId="9">#REF!</definedName>
    <definedName name="_________vol15" localSheetId="38">#REF!</definedName>
    <definedName name="_________vol15" localSheetId="8">#REF!</definedName>
    <definedName name="_________vol15" localSheetId="30">#REF!</definedName>
    <definedName name="_________vol15" localSheetId="46">#REF!</definedName>
    <definedName name="_________vol15" localSheetId="40">#REF!</definedName>
    <definedName name="_________vol15" localSheetId="41">#REF!</definedName>
    <definedName name="_________vol15" localSheetId="45">#REF!</definedName>
    <definedName name="_________vol15" localSheetId="43">#REF!</definedName>
    <definedName name="_________vol15" localSheetId="44">#REF!</definedName>
    <definedName name="_________vol15" localSheetId="42">#REF!</definedName>
    <definedName name="_________vol15" localSheetId="16">#REF!</definedName>
    <definedName name="_________vol15" localSheetId="36">#REF!</definedName>
    <definedName name="_________vol15">#REF!</definedName>
    <definedName name="_________vol16" localSheetId="9">#REF!</definedName>
    <definedName name="_________vol16" localSheetId="38">#REF!</definedName>
    <definedName name="_________vol16" localSheetId="8">#REF!</definedName>
    <definedName name="_________vol16" localSheetId="30">#REF!</definedName>
    <definedName name="_________vol16" localSheetId="46">#REF!</definedName>
    <definedName name="_________vol16" localSheetId="40">#REF!</definedName>
    <definedName name="_________vol16" localSheetId="41">#REF!</definedName>
    <definedName name="_________vol16" localSheetId="45">#REF!</definedName>
    <definedName name="_________vol16" localSheetId="43">#REF!</definedName>
    <definedName name="_________vol16" localSheetId="44">#REF!</definedName>
    <definedName name="_________vol16" localSheetId="42">#REF!</definedName>
    <definedName name="_________vol16" localSheetId="16">#REF!</definedName>
    <definedName name="_________vol16" localSheetId="36">#REF!</definedName>
    <definedName name="_________vol16">#REF!</definedName>
    <definedName name="_________vol2" localSheetId="9">#REF!</definedName>
    <definedName name="_________vol2" localSheetId="38">#REF!</definedName>
    <definedName name="_________vol2" localSheetId="8">#REF!</definedName>
    <definedName name="_________vol2" localSheetId="30">#REF!</definedName>
    <definedName name="_________vol2" localSheetId="46">#REF!</definedName>
    <definedName name="_________vol2" localSheetId="40">#REF!</definedName>
    <definedName name="_________vol2" localSheetId="41">#REF!</definedName>
    <definedName name="_________vol2" localSheetId="45">#REF!</definedName>
    <definedName name="_________vol2" localSheetId="43">#REF!</definedName>
    <definedName name="_________vol2" localSheetId="44">#REF!</definedName>
    <definedName name="_________vol2" localSheetId="42">#REF!</definedName>
    <definedName name="_________vol2" localSheetId="16">#REF!</definedName>
    <definedName name="_________vol2" localSheetId="36">#REF!</definedName>
    <definedName name="_________vol2">#REF!</definedName>
    <definedName name="_________vol3" localSheetId="9">#REF!</definedName>
    <definedName name="_________vol3" localSheetId="38">#REF!</definedName>
    <definedName name="_________vol3" localSheetId="8">#REF!</definedName>
    <definedName name="_________vol3" localSheetId="30">#REF!</definedName>
    <definedName name="_________vol3" localSheetId="46">#REF!</definedName>
    <definedName name="_________vol3" localSheetId="40">#REF!</definedName>
    <definedName name="_________vol3" localSheetId="41">#REF!</definedName>
    <definedName name="_________vol3" localSheetId="45">#REF!</definedName>
    <definedName name="_________vol3" localSheetId="43">#REF!</definedName>
    <definedName name="_________vol3" localSheetId="44">#REF!</definedName>
    <definedName name="_________vol3" localSheetId="42">#REF!</definedName>
    <definedName name="_________vol3" localSheetId="16">#REF!</definedName>
    <definedName name="_________vol3" localSheetId="36">#REF!</definedName>
    <definedName name="_________vol3">#REF!</definedName>
    <definedName name="_________vol4" localSheetId="9">#REF!</definedName>
    <definedName name="_________vol4" localSheetId="38">#REF!</definedName>
    <definedName name="_________vol4" localSheetId="8">#REF!</definedName>
    <definedName name="_________vol4" localSheetId="30">#REF!</definedName>
    <definedName name="_________vol4" localSheetId="46">#REF!</definedName>
    <definedName name="_________vol4" localSheetId="40">#REF!</definedName>
    <definedName name="_________vol4" localSheetId="41">#REF!</definedName>
    <definedName name="_________vol4" localSheetId="45">#REF!</definedName>
    <definedName name="_________vol4" localSheetId="43">#REF!</definedName>
    <definedName name="_________vol4" localSheetId="44">#REF!</definedName>
    <definedName name="_________vol4" localSheetId="42">#REF!</definedName>
    <definedName name="_________vol4" localSheetId="16">#REF!</definedName>
    <definedName name="_________vol4" localSheetId="36">#REF!</definedName>
    <definedName name="_________vol4">#REF!</definedName>
    <definedName name="_________vol5" localSheetId="9">#REF!</definedName>
    <definedName name="_________vol5" localSheetId="38">#REF!</definedName>
    <definedName name="_________vol5" localSheetId="8">#REF!</definedName>
    <definedName name="_________vol5" localSheetId="30">#REF!</definedName>
    <definedName name="_________vol5" localSheetId="46">#REF!</definedName>
    <definedName name="_________vol5" localSheetId="40">#REF!</definedName>
    <definedName name="_________vol5" localSheetId="41">#REF!</definedName>
    <definedName name="_________vol5" localSheetId="45">#REF!</definedName>
    <definedName name="_________vol5" localSheetId="43">#REF!</definedName>
    <definedName name="_________vol5" localSheetId="44">#REF!</definedName>
    <definedName name="_________vol5" localSheetId="42">#REF!</definedName>
    <definedName name="_________vol5" localSheetId="16">#REF!</definedName>
    <definedName name="_________vol5" localSheetId="36">#REF!</definedName>
    <definedName name="_________vol5">#REF!</definedName>
    <definedName name="_________vol6" localSheetId="9">#REF!</definedName>
    <definedName name="_________vol6" localSheetId="38">#REF!</definedName>
    <definedName name="_________vol6" localSheetId="8">#REF!</definedName>
    <definedName name="_________vol6" localSheetId="30">#REF!</definedName>
    <definedName name="_________vol6" localSheetId="46">#REF!</definedName>
    <definedName name="_________vol6" localSheetId="40">#REF!</definedName>
    <definedName name="_________vol6" localSheetId="41">#REF!</definedName>
    <definedName name="_________vol6" localSheetId="45">#REF!</definedName>
    <definedName name="_________vol6" localSheetId="43">#REF!</definedName>
    <definedName name="_________vol6" localSheetId="44">#REF!</definedName>
    <definedName name="_________vol6" localSheetId="42">#REF!</definedName>
    <definedName name="_________vol6" localSheetId="16">#REF!</definedName>
    <definedName name="_________vol6" localSheetId="36">#REF!</definedName>
    <definedName name="_________vol6">#REF!</definedName>
    <definedName name="_________vol7" localSheetId="9">#REF!</definedName>
    <definedName name="_________vol7" localSheetId="38">#REF!</definedName>
    <definedName name="_________vol7" localSheetId="8">#REF!</definedName>
    <definedName name="_________vol7" localSheetId="30">#REF!</definedName>
    <definedName name="_________vol7" localSheetId="46">#REF!</definedName>
    <definedName name="_________vol7" localSheetId="40">#REF!</definedName>
    <definedName name="_________vol7" localSheetId="41">#REF!</definedName>
    <definedName name="_________vol7" localSheetId="45">#REF!</definedName>
    <definedName name="_________vol7" localSheetId="43">#REF!</definedName>
    <definedName name="_________vol7" localSheetId="44">#REF!</definedName>
    <definedName name="_________vol7" localSheetId="42">#REF!</definedName>
    <definedName name="_________vol7" localSheetId="16">#REF!</definedName>
    <definedName name="_________vol7" localSheetId="36">#REF!</definedName>
    <definedName name="_________vol7">#REF!</definedName>
    <definedName name="_________vol8" localSheetId="9">#REF!</definedName>
    <definedName name="_________vol8" localSheetId="38">#REF!</definedName>
    <definedName name="_________vol8" localSheetId="8">#REF!</definedName>
    <definedName name="_________vol8" localSheetId="30">#REF!</definedName>
    <definedName name="_________vol8" localSheetId="46">#REF!</definedName>
    <definedName name="_________vol8" localSheetId="40">#REF!</definedName>
    <definedName name="_________vol8" localSheetId="41">#REF!</definedName>
    <definedName name="_________vol8" localSheetId="45">#REF!</definedName>
    <definedName name="_________vol8" localSheetId="43">#REF!</definedName>
    <definedName name="_________vol8" localSheetId="44">#REF!</definedName>
    <definedName name="_________vol8" localSheetId="42">#REF!</definedName>
    <definedName name="_________vol8" localSheetId="16">#REF!</definedName>
    <definedName name="_________vol8" localSheetId="36">#REF!</definedName>
    <definedName name="_________vol8">#REF!</definedName>
    <definedName name="_________vol9" localSheetId="9">#REF!</definedName>
    <definedName name="_________vol9" localSheetId="38">#REF!</definedName>
    <definedName name="_________vol9" localSheetId="8">#REF!</definedName>
    <definedName name="_________vol9" localSheetId="30">#REF!</definedName>
    <definedName name="_________vol9" localSheetId="46">#REF!</definedName>
    <definedName name="_________vol9" localSheetId="40">#REF!</definedName>
    <definedName name="_________vol9" localSheetId="41">#REF!</definedName>
    <definedName name="_________vol9" localSheetId="45">#REF!</definedName>
    <definedName name="_________vol9" localSheetId="43">#REF!</definedName>
    <definedName name="_________vol9" localSheetId="44">#REF!</definedName>
    <definedName name="_________vol9" localSheetId="42">#REF!</definedName>
    <definedName name="_________vol9" localSheetId="16">#REF!</definedName>
    <definedName name="_________vol9" localSheetId="36">#REF!</definedName>
    <definedName name="_________vol9">#REF!</definedName>
    <definedName name="_________WM5" localSheetId="9">#REF!</definedName>
    <definedName name="_________WM5" localSheetId="5">#REF!</definedName>
    <definedName name="_________WM5" localSheetId="38">#REF!</definedName>
    <definedName name="_________WM5" localSheetId="8">#REF!</definedName>
    <definedName name="_________WM5" localSheetId="30">#REF!</definedName>
    <definedName name="_________WM5" localSheetId="46">#REF!</definedName>
    <definedName name="_________WM5" localSheetId="6">#REF!</definedName>
    <definedName name="_________WM5" localSheetId="40">#REF!</definedName>
    <definedName name="_________WM5" localSheetId="41">#REF!</definedName>
    <definedName name="_________WM5" localSheetId="45">#REF!</definedName>
    <definedName name="_________WM5" localSheetId="43">#REF!</definedName>
    <definedName name="_________WM5" localSheetId="44">#REF!</definedName>
    <definedName name="_________WM5" localSheetId="42">#REF!</definedName>
    <definedName name="_________WM5" localSheetId="16">#REF!</definedName>
    <definedName name="_________WM5" localSheetId="14">#REF!</definedName>
    <definedName name="_________WM5" localSheetId="12">#REF!</definedName>
    <definedName name="_________WM5" localSheetId="36">#REF!</definedName>
    <definedName name="_________WM5">#REF!</definedName>
    <definedName name="_________WM6" localSheetId="9">#REF!</definedName>
    <definedName name="_________WM6" localSheetId="5">#REF!</definedName>
    <definedName name="_________WM6" localSheetId="38">#REF!</definedName>
    <definedName name="_________WM6" localSheetId="8">#REF!</definedName>
    <definedName name="_________WM6" localSheetId="30">#REF!</definedName>
    <definedName name="_________WM6" localSheetId="46">#REF!</definedName>
    <definedName name="_________WM6" localSheetId="6">#REF!</definedName>
    <definedName name="_________WM6" localSheetId="40">#REF!</definedName>
    <definedName name="_________WM6" localSheetId="41">#REF!</definedName>
    <definedName name="_________WM6" localSheetId="45">#REF!</definedName>
    <definedName name="_________WM6" localSheetId="43">#REF!</definedName>
    <definedName name="_________WM6" localSheetId="44">#REF!</definedName>
    <definedName name="_________WM6" localSheetId="42">#REF!</definedName>
    <definedName name="_________WM6" localSheetId="16">#REF!</definedName>
    <definedName name="_________WM6" localSheetId="14">#REF!</definedName>
    <definedName name="_________WM6" localSheetId="12">#REF!</definedName>
    <definedName name="_________WM6" localSheetId="36">#REF!</definedName>
    <definedName name="_________WM6">#REF!</definedName>
    <definedName name="_________WP2000" localSheetId="9">#REF!</definedName>
    <definedName name="_________WP2000" localSheetId="5">#REF!</definedName>
    <definedName name="_________WP2000" localSheetId="38">#REF!</definedName>
    <definedName name="_________WP2000" localSheetId="8">#REF!</definedName>
    <definedName name="_________WP2000" localSheetId="30">#REF!</definedName>
    <definedName name="_________WP2000" localSheetId="46">#REF!</definedName>
    <definedName name="_________WP2000" localSheetId="6">#REF!</definedName>
    <definedName name="_________WP2000" localSheetId="40">#REF!</definedName>
    <definedName name="_________WP2000" localSheetId="41">#REF!</definedName>
    <definedName name="_________WP2000" localSheetId="45">#REF!</definedName>
    <definedName name="_________WP2000" localSheetId="43">#REF!</definedName>
    <definedName name="_________WP2000" localSheetId="44">#REF!</definedName>
    <definedName name="_________WP2000" localSheetId="42">#REF!</definedName>
    <definedName name="_________WP2000" localSheetId="16">#REF!</definedName>
    <definedName name="_________WP2000" localSheetId="14">#REF!</definedName>
    <definedName name="_________WP2000" localSheetId="12">#REF!</definedName>
    <definedName name="_________WP2000" localSheetId="36">#REF!</definedName>
    <definedName name="_________WP2000">#REF!</definedName>
    <definedName name="_________WP3000" localSheetId="9">#REF!</definedName>
    <definedName name="_________WP3000" localSheetId="5">#REF!</definedName>
    <definedName name="_________WP3000" localSheetId="38">#REF!</definedName>
    <definedName name="_________WP3000" localSheetId="8">#REF!</definedName>
    <definedName name="_________WP3000" localSheetId="30">#REF!</definedName>
    <definedName name="_________WP3000" localSheetId="46">#REF!</definedName>
    <definedName name="_________WP3000" localSheetId="6">#REF!</definedName>
    <definedName name="_________WP3000" localSheetId="40">#REF!</definedName>
    <definedName name="_________WP3000" localSheetId="41">#REF!</definedName>
    <definedName name="_________WP3000" localSheetId="45">#REF!</definedName>
    <definedName name="_________WP3000" localSheetId="43">#REF!</definedName>
    <definedName name="_________WP3000" localSheetId="44">#REF!</definedName>
    <definedName name="_________WP3000" localSheetId="42">#REF!</definedName>
    <definedName name="_________WP3000" localSheetId="16">#REF!</definedName>
    <definedName name="_________WP3000" localSheetId="14">#REF!</definedName>
    <definedName name="_________WP3000" localSheetId="12">#REF!</definedName>
    <definedName name="_________WP3000" localSheetId="36">#REF!</definedName>
    <definedName name="_________WP3000">#REF!</definedName>
    <definedName name="_________WPB3000" localSheetId="9">#REF!</definedName>
    <definedName name="_________WPB3000" localSheetId="5">#REF!</definedName>
    <definedName name="_________WPB3000" localSheetId="38">#REF!</definedName>
    <definedName name="_________WPB3000" localSheetId="8">#REF!</definedName>
    <definedName name="_________WPB3000" localSheetId="30">#REF!</definedName>
    <definedName name="_________WPB3000" localSheetId="46">#REF!</definedName>
    <definedName name="_________WPB3000" localSheetId="6">#REF!</definedName>
    <definedName name="_________WPB3000" localSheetId="40">#REF!</definedName>
    <definedName name="_________WPB3000" localSheetId="41">#REF!</definedName>
    <definedName name="_________WPB3000" localSheetId="45">#REF!</definedName>
    <definedName name="_________WPB3000" localSheetId="43">#REF!</definedName>
    <definedName name="_________WPB3000" localSheetId="44">#REF!</definedName>
    <definedName name="_________WPB3000" localSheetId="42">#REF!</definedName>
    <definedName name="_________WPB3000" localSheetId="16">#REF!</definedName>
    <definedName name="_________WPB3000" localSheetId="14">#REF!</definedName>
    <definedName name="_________WPB3000" localSheetId="12">#REF!</definedName>
    <definedName name="_________WPB3000" localSheetId="36">#REF!</definedName>
    <definedName name="_________WPB3000">#REF!</definedName>
    <definedName name="_________yr5" localSheetId="5">#REF!</definedName>
    <definedName name="_________yr5" localSheetId="4">#REF!</definedName>
    <definedName name="_________yr5" localSheetId="6">#REF!</definedName>
    <definedName name="_________yr5" localSheetId="7">#REF!</definedName>
    <definedName name="_________yr5" localSheetId="14">#REF!</definedName>
    <definedName name="_________yr5" localSheetId="12">#REF!</definedName>
    <definedName name="_________yr5" localSheetId="49">#REF!</definedName>
    <definedName name="_________yr5" localSheetId="34">#REF!</definedName>
    <definedName name="_________yr5">'[13]5 yr val'!$D$3:$I$50</definedName>
    <definedName name="_________z2">NA()</definedName>
    <definedName name="________A1" localSheetId="9">#REF!</definedName>
    <definedName name="________A1" localSheetId="5">#REF!</definedName>
    <definedName name="________A1" localSheetId="38">#REF!</definedName>
    <definedName name="________A1" localSheetId="8">#REF!</definedName>
    <definedName name="________A1" localSheetId="30">#REF!</definedName>
    <definedName name="________A1" localSheetId="46">#REF!</definedName>
    <definedName name="________A1" localSheetId="6">#REF!</definedName>
    <definedName name="________A1" localSheetId="40">#REF!</definedName>
    <definedName name="________A1" localSheetId="41">#REF!</definedName>
    <definedName name="________A1" localSheetId="45">#REF!</definedName>
    <definedName name="________A1" localSheetId="43">#REF!</definedName>
    <definedName name="________A1" localSheetId="44">#REF!</definedName>
    <definedName name="________A1" localSheetId="42">#REF!</definedName>
    <definedName name="________A1" localSheetId="16">#REF!</definedName>
    <definedName name="________A1" localSheetId="14">#REF!</definedName>
    <definedName name="________A1" localSheetId="12">#REF!</definedName>
    <definedName name="________A1" localSheetId="36">#REF!</definedName>
    <definedName name="________A1">#REF!</definedName>
    <definedName name="________AF1" localSheetId="9">#REF!</definedName>
    <definedName name="________AF1" localSheetId="38">#REF!</definedName>
    <definedName name="________AF1" localSheetId="8">#REF!</definedName>
    <definedName name="________AF1" localSheetId="30">#REF!</definedName>
    <definedName name="________AF1" localSheetId="46">#REF!</definedName>
    <definedName name="________AF1" localSheetId="40">#REF!</definedName>
    <definedName name="________AF1" localSheetId="41">#REF!</definedName>
    <definedName name="________AF1" localSheetId="45">#REF!</definedName>
    <definedName name="________AF1" localSheetId="43">#REF!</definedName>
    <definedName name="________AF1" localSheetId="44">#REF!</definedName>
    <definedName name="________AF1" localSheetId="42">#REF!</definedName>
    <definedName name="________AF1" localSheetId="16">#REF!</definedName>
    <definedName name="________AF1" localSheetId="36">#REF!</definedName>
    <definedName name="________AF1">#REF!</definedName>
    <definedName name="________AF3">#N/A</definedName>
    <definedName name="________af4">#N/A</definedName>
    <definedName name="________AST1" localSheetId="9">#REF!</definedName>
    <definedName name="________AST1" localSheetId="5">#REF!</definedName>
    <definedName name="________AST1" localSheetId="38">#REF!</definedName>
    <definedName name="________AST1" localSheetId="8">#REF!</definedName>
    <definedName name="________AST1" localSheetId="30">#REF!</definedName>
    <definedName name="________AST1" localSheetId="46">#REF!</definedName>
    <definedName name="________AST1" localSheetId="6">#REF!</definedName>
    <definedName name="________AST1" localSheetId="40">#REF!</definedName>
    <definedName name="________AST1" localSheetId="41">#REF!</definedName>
    <definedName name="________AST1" localSheetId="45">#REF!</definedName>
    <definedName name="________AST1" localSheetId="43">#REF!</definedName>
    <definedName name="________AST1" localSheetId="44">#REF!</definedName>
    <definedName name="________AST1" localSheetId="42">#REF!</definedName>
    <definedName name="________AST1" localSheetId="16">#REF!</definedName>
    <definedName name="________AST1" localSheetId="14">#REF!</definedName>
    <definedName name="________AST1" localSheetId="12">#REF!</definedName>
    <definedName name="________AST1" localSheetId="36">#REF!</definedName>
    <definedName name="________AST1">#REF!</definedName>
    <definedName name="________AST2" localSheetId="9">#REF!</definedName>
    <definedName name="________AST2" localSheetId="5">#REF!</definedName>
    <definedName name="________AST2" localSheetId="38">#REF!</definedName>
    <definedName name="________AST2" localSheetId="8">#REF!</definedName>
    <definedName name="________AST2" localSheetId="30">#REF!</definedName>
    <definedName name="________AST2" localSheetId="46">#REF!</definedName>
    <definedName name="________AST2" localSheetId="6">#REF!</definedName>
    <definedName name="________AST2" localSheetId="40">#REF!</definedName>
    <definedName name="________AST2" localSheetId="41">#REF!</definedName>
    <definedName name="________AST2" localSheetId="45">#REF!</definedName>
    <definedName name="________AST2" localSheetId="43">#REF!</definedName>
    <definedName name="________AST2" localSheetId="44">#REF!</definedName>
    <definedName name="________AST2" localSheetId="42">#REF!</definedName>
    <definedName name="________AST2" localSheetId="16">#REF!</definedName>
    <definedName name="________AST2" localSheetId="14">#REF!</definedName>
    <definedName name="________AST2" localSheetId="12">#REF!</definedName>
    <definedName name="________AST2" localSheetId="36">#REF!</definedName>
    <definedName name="________AST2">#REF!</definedName>
    <definedName name="________BA2">#N/A</definedName>
    <definedName name="________BRS1" localSheetId="9">#REF!</definedName>
    <definedName name="________BRS1" localSheetId="5">#REF!</definedName>
    <definedName name="________BRS1" localSheetId="38">#REF!</definedName>
    <definedName name="________BRS1" localSheetId="8">#REF!</definedName>
    <definedName name="________BRS1" localSheetId="30">#REF!</definedName>
    <definedName name="________BRS1" localSheetId="46">#REF!</definedName>
    <definedName name="________BRS1" localSheetId="6">#REF!</definedName>
    <definedName name="________BRS1" localSheetId="40">#REF!</definedName>
    <definedName name="________BRS1" localSheetId="41">#REF!</definedName>
    <definedName name="________BRS1" localSheetId="45">#REF!</definedName>
    <definedName name="________BRS1" localSheetId="43">#REF!</definedName>
    <definedName name="________BRS1" localSheetId="44">#REF!</definedName>
    <definedName name="________BRS1" localSheetId="42">#REF!</definedName>
    <definedName name="________BRS1" localSheetId="16">#REF!</definedName>
    <definedName name="________BRS1" localSheetId="14">#REF!</definedName>
    <definedName name="________BRS1" localSheetId="12">#REF!</definedName>
    <definedName name="________BRS1" localSheetId="36">#REF!</definedName>
    <definedName name="________BRS1">#REF!</definedName>
    <definedName name="________CFL1" localSheetId="9">#REF!</definedName>
    <definedName name="________CFL1" localSheetId="5">#REF!</definedName>
    <definedName name="________CFL1" localSheetId="38">#REF!</definedName>
    <definedName name="________CFL1" localSheetId="8">#REF!</definedName>
    <definedName name="________CFL1" localSheetId="30">#REF!</definedName>
    <definedName name="________CFL1" localSheetId="46">#REF!</definedName>
    <definedName name="________CFL1" localSheetId="6">#REF!</definedName>
    <definedName name="________CFL1" localSheetId="40">#REF!</definedName>
    <definedName name="________CFL1" localSheetId="41">#REF!</definedName>
    <definedName name="________CFL1" localSheetId="45">#REF!</definedName>
    <definedName name="________CFL1" localSheetId="43">#REF!</definedName>
    <definedName name="________CFL1" localSheetId="44">#REF!</definedName>
    <definedName name="________CFL1" localSheetId="42">#REF!</definedName>
    <definedName name="________CFL1" localSheetId="16">#REF!</definedName>
    <definedName name="________CFL1" localSheetId="14">#REF!</definedName>
    <definedName name="________CFL1" localSheetId="12">#REF!</definedName>
    <definedName name="________CFL1" localSheetId="36">#REF!</definedName>
    <definedName name="________CFL1">#REF!</definedName>
    <definedName name="________CFL2" localSheetId="9">#REF!</definedName>
    <definedName name="________CFL2" localSheetId="5">#REF!</definedName>
    <definedName name="________CFL2" localSheetId="38">#REF!</definedName>
    <definedName name="________CFL2" localSheetId="8">#REF!</definedName>
    <definedName name="________CFL2" localSheetId="30">#REF!</definedName>
    <definedName name="________CFL2" localSheetId="46">#REF!</definedName>
    <definedName name="________CFL2" localSheetId="6">#REF!</definedName>
    <definedName name="________CFL2" localSheetId="40">#REF!</definedName>
    <definedName name="________CFL2" localSheetId="41">#REF!</definedName>
    <definedName name="________CFL2" localSheetId="45">#REF!</definedName>
    <definedName name="________CFL2" localSheetId="43">#REF!</definedName>
    <definedName name="________CFL2" localSheetId="44">#REF!</definedName>
    <definedName name="________CFL2" localSheetId="42">#REF!</definedName>
    <definedName name="________CFL2" localSheetId="16">#REF!</definedName>
    <definedName name="________CFL2" localSheetId="14">#REF!</definedName>
    <definedName name="________CFL2" localSheetId="12">#REF!</definedName>
    <definedName name="________CFL2" localSheetId="36">#REF!</definedName>
    <definedName name="________CFL2">#REF!</definedName>
    <definedName name="________ed3" localSheetId="9">Scheduled_Payment+Extra_Payment</definedName>
    <definedName name="________ed3" localSheetId="38">Scheduled_Payment+Extra_Payment</definedName>
    <definedName name="________ed3" localSheetId="8">Scheduled_Payment+Extra_Payment</definedName>
    <definedName name="________ed3" localSheetId="33">Scheduled_Payment+Extra_Payment</definedName>
    <definedName name="________ed3" localSheetId="32">Scheduled_Payment+Extra_Payment</definedName>
    <definedName name="________ed3" localSheetId="30">Scheduled_Payment+Extra_Payment</definedName>
    <definedName name="________ed3" localSheetId="46">Scheduled_Payment+Extra_Payment</definedName>
    <definedName name="________ed3" localSheetId="2">Scheduled_Payment+Extra_Payment</definedName>
    <definedName name="________ed3" localSheetId="23">Scheduled_Payment+Extra_Payment</definedName>
    <definedName name="________ed3" localSheetId="40">Scheduled_Payment+Extra_Payment</definedName>
    <definedName name="________ed3" localSheetId="41">Scheduled_Payment+Extra_Payment</definedName>
    <definedName name="________ed3" localSheetId="45">Scheduled_Payment+Extra_Payment</definedName>
    <definedName name="________ed3" localSheetId="43">Scheduled_Payment+Extra_Payment</definedName>
    <definedName name="________ed3" localSheetId="44">Scheduled_Payment+Extra_Payment</definedName>
    <definedName name="________ed3" localSheetId="42">Scheduled_Payment+Extra_Payment</definedName>
    <definedName name="________ed3" localSheetId="16">Scheduled_Payment+Extra_Payment</definedName>
    <definedName name="________ed3" localSheetId="21">Scheduled_Payment+Extra_Payment</definedName>
    <definedName name="________ed3" localSheetId="12">Scheduled_Payment+Extra_Payment</definedName>
    <definedName name="________ed3" localSheetId="36">Scheduled_Payment+Extra_Payment</definedName>
    <definedName name="________ed3" localSheetId="25">Scheduled_Payment+Extra_Payment</definedName>
    <definedName name="________ed3" localSheetId="10">Scheduled_Payment+Extra_Payment</definedName>
    <definedName name="________ed3" localSheetId="11">Scheduled_Payment+Extra_Payment</definedName>
    <definedName name="________ed3" localSheetId="20">Scheduled_Payment+Extra_Payment</definedName>
    <definedName name="________ed3">Scheduled_Payment+Extra_Payment</definedName>
    <definedName name="________FAC1" localSheetId="9">#REF!</definedName>
    <definedName name="________FAC1" localSheetId="5">#REF!</definedName>
    <definedName name="________FAC1" localSheetId="38">#REF!</definedName>
    <definedName name="________FAC1" localSheetId="8">#REF!</definedName>
    <definedName name="________FAC1" localSheetId="30">#REF!</definedName>
    <definedName name="________FAC1" localSheetId="46">#REF!</definedName>
    <definedName name="________FAC1" localSheetId="6">#REF!</definedName>
    <definedName name="________FAC1" localSheetId="40">#REF!</definedName>
    <definedName name="________FAC1" localSheetId="41">#REF!</definedName>
    <definedName name="________FAC1" localSheetId="45">#REF!</definedName>
    <definedName name="________FAC1" localSheetId="43">#REF!</definedName>
    <definedName name="________FAC1" localSheetId="44">#REF!</definedName>
    <definedName name="________FAC1" localSheetId="42">#REF!</definedName>
    <definedName name="________FAC1" localSheetId="16">#REF!</definedName>
    <definedName name="________FAC1" localSheetId="14">#REF!</definedName>
    <definedName name="________FAC1" localSheetId="12">#REF!</definedName>
    <definedName name="________FAC1" localSheetId="36">#REF!</definedName>
    <definedName name="________FAC1">#REF!</definedName>
    <definedName name="________FAC2" localSheetId="9">#REF!</definedName>
    <definedName name="________FAC2" localSheetId="5">#REF!</definedName>
    <definedName name="________FAC2" localSheetId="38">#REF!</definedName>
    <definedName name="________FAC2" localSheetId="8">#REF!</definedName>
    <definedName name="________FAC2" localSheetId="30">#REF!</definedName>
    <definedName name="________FAC2" localSheetId="46">#REF!</definedName>
    <definedName name="________FAC2" localSheetId="6">#REF!</definedName>
    <definedName name="________FAC2" localSheetId="40">#REF!</definedName>
    <definedName name="________FAC2" localSheetId="41">#REF!</definedName>
    <definedName name="________FAC2" localSheetId="45">#REF!</definedName>
    <definedName name="________FAC2" localSheetId="43">#REF!</definedName>
    <definedName name="________FAC2" localSheetId="44">#REF!</definedName>
    <definedName name="________FAC2" localSheetId="42">#REF!</definedName>
    <definedName name="________FAC2" localSheetId="16">#REF!</definedName>
    <definedName name="________FAC2" localSheetId="14">#REF!</definedName>
    <definedName name="________FAC2" localSheetId="12">#REF!</definedName>
    <definedName name="________FAC2" localSheetId="36">#REF!</definedName>
    <definedName name="________FAC2">#REF!</definedName>
    <definedName name="________FHC2" localSheetId="9">#REF!</definedName>
    <definedName name="________FHC2" localSheetId="5">#REF!</definedName>
    <definedName name="________FHC2" localSheetId="38">#REF!</definedName>
    <definedName name="________FHC2" localSheetId="8">#REF!</definedName>
    <definedName name="________FHC2" localSheetId="30">#REF!</definedName>
    <definedName name="________FHC2" localSheetId="46">#REF!</definedName>
    <definedName name="________FHC2" localSheetId="6">#REF!</definedName>
    <definedName name="________FHC2" localSheetId="40">#REF!</definedName>
    <definedName name="________FHC2" localSheetId="41">#REF!</definedName>
    <definedName name="________FHC2" localSheetId="45">#REF!</definedName>
    <definedName name="________FHC2" localSheetId="43">#REF!</definedName>
    <definedName name="________FHC2" localSheetId="44">#REF!</definedName>
    <definedName name="________FHC2" localSheetId="42">#REF!</definedName>
    <definedName name="________FHC2" localSheetId="16">#REF!</definedName>
    <definedName name="________FHC2" localSheetId="14">#REF!</definedName>
    <definedName name="________FHC2" localSheetId="12">#REF!</definedName>
    <definedName name="________FHC2" localSheetId="36">#REF!</definedName>
    <definedName name="________FHC2">#REF!</definedName>
    <definedName name="________FHF3" localSheetId="9">#REF!</definedName>
    <definedName name="________FHF3" localSheetId="5">#REF!</definedName>
    <definedName name="________FHF3" localSheetId="38">#REF!</definedName>
    <definedName name="________FHF3" localSheetId="8">#REF!</definedName>
    <definedName name="________FHF3" localSheetId="30">#REF!</definedName>
    <definedName name="________FHF3" localSheetId="46">#REF!</definedName>
    <definedName name="________FHF3" localSheetId="6">#REF!</definedName>
    <definedName name="________FHF3" localSheetId="40">#REF!</definedName>
    <definedName name="________FHF3" localSheetId="41">#REF!</definedName>
    <definedName name="________FHF3" localSheetId="45">#REF!</definedName>
    <definedName name="________FHF3" localSheetId="43">#REF!</definedName>
    <definedName name="________FHF3" localSheetId="44">#REF!</definedName>
    <definedName name="________FHF3" localSheetId="42">#REF!</definedName>
    <definedName name="________FHF3" localSheetId="16">#REF!</definedName>
    <definedName name="________FHF3" localSheetId="14">#REF!</definedName>
    <definedName name="________FHF3" localSheetId="12">#REF!</definedName>
    <definedName name="________FHF3" localSheetId="36">#REF!</definedName>
    <definedName name="________FHF3">#REF!</definedName>
    <definedName name="________FHF4" localSheetId="9">#REF!</definedName>
    <definedName name="________FHF4" localSheetId="5">#REF!</definedName>
    <definedName name="________FHF4" localSheetId="38">#REF!</definedName>
    <definedName name="________FHF4" localSheetId="8">#REF!</definedName>
    <definedName name="________FHF4" localSheetId="30">#REF!</definedName>
    <definedName name="________FHF4" localSheetId="46">#REF!</definedName>
    <definedName name="________FHF4" localSheetId="6">#REF!</definedName>
    <definedName name="________FHF4" localSheetId="40">#REF!</definedName>
    <definedName name="________FHF4" localSheetId="41">#REF!</definedName>
    <definedName name="________FHF4" localSheetId="45">#REF!</definedName>
    <definedName name="________FHF4" localSheetId="43">#REF!</definedName>
    <definedName name="________FHF4" localSheetId="44">#REF!</definedName>
    <definedName name="________FHF4" localSheetId="42">#REF!</definedName>
    <definedName name="________FHF4" localSheetId="16">#REF!</definedName>
    <definedName name="________FHF4" localSheetId="14">#REF!</definedName>
    <definedName name="________FHF4" localSheetId="12">#REF!</definedName>
    <definedName name="________FHF4" localSheetId="36">#REF!</definedName>
    <definedName name="________FHF4">#REF!</definedName>
    <definedName name="________FHF7" localSheetId="9">#REF!</definedName>
    <definedName name="________FHF7" localSheetId="5">#REF!</definedName>
    <definedName name="________FHF7" localSheetId="38">#REF!</definedName>
    <definedName name="________FHF7" localSheetId="8">#REF!</definedName>
    <definedName name="________FHF7" localSheetId="30">#REF!</definedName>
    <definedName name="________FHF7" localSheetId="46">#REF!</definedName>
    <definedName name="________FHF7" localSheetId="6">#REF!</definedName>
    <definedName name="________FHF7" localSheetId="40">#REF!</definedName>
    <definedName name="________FHF7" localSheetId="41">#REF!</definedName>
    <definedName name="________FHF7" localSheetId="45">#REF!</definedName>
    <definedName name="________FHF7" localSheetId="43">#REF!</definedName>
    <definedName name="________FHF7" localSheetId="44">#REF!</definedName>
    <definedName name="________FHF7" localSheetId="42">#REF!</definedName>
    <definedName name="________FHF7" localSheetId="16">#REF!</definedName>
    <definedName name="________FHF7" localSheetId="14">#REF!</definedName>
    <definedName name="________FHF7" localSheetId="12">#REF!</definedName>
    <definedName name="________FHF7" localSheetId="36">#REF!</definedName>
    <definedName name="________FHF7">#REF!</definedName>
    <definedName name="________HDG2" localSheetId="9">#REF!</definedName>
    <definedName name="________HDG2" localSheetId="5">#REF!</definedName>
    <definedName name="________HDG2" localSheetId="38">#REF!</definedName>
    <definedName name="________HDG2" localSheetId="8">#REF!</definedName>
    <definedName name="________HDG2" localSheetId="30">#REF!</definedName>
    <definedName name="________HDG2" localSheetId="46">#REF!</definedName>
    <definedName name="________HDG2" localSheetId="6">#REF!</definedName>
    <definedName name="________HDG2" localSheetId="40">#REF!</definedName>
    <definedName name="________HDG2" localSheetId="41">#REF!</definedName>
    <definedName name="________HDG2" localSheetId="45">#REF!</definedName>
    <definedName name="________HDG2" localSheetId="43">#REF!</definedName>
    <definedName name="________HDG2" localSheetId="44">#REF!</definedName>
    <definedName name="________HDG2" localSheetId="42">#REF!</definedName>
    <definedName name="________HDG2" localSheetId="16">#REF!</definedName>
    <definedName name="________HDG2" localSheetId="14">#REF!</definedName>
    <definedName name="________HDG2" localSheetId="12">#REF!</definedName>
    <definedName name="________HDG2" localSheetId="36">#REF!</definedName>
    <definedName name="________HDG2">#REF!</definedName>
    <definedName name="________Inv2" localSheetId="9">[9]JSiar!#REF!</definedName>
    <definedName name="________Inv2" localSheetId="5">[6]JSiar!#REF!</definedName>
    <definedName name="________Inv2" localSheetId="38">[10]JSiar!#REF!</definedName>
    <definedName name="________Inv2" localSheetId="8">[9]JSiar!#REF!</definedName>
    <definedName name="________Inv2" localSheetId="30">[9]JSiar!#REF!</definedName>
    <definedName name="________Inv2" localSheetId="46">[10]JSiar!#REF!</definedName>
    <definedName name="________Inv2" localSheetId="4">[6]JSiar!#REF!</definedName>
    <definedName name="________Inv2" localSheetId="6">[6]JSiar!#REF!</definedName>
    <definedName name="________Inv2" localSheetId="7">[6]JSiar!#REF!</definedName>
    <definedName name="________Inv2" localSheetId="2">[10]JSiar!#REF!</definedName>
    <definedName name="________Inv2" localSheetId="40">[10]JSiar!#REF!</definedName>
    <definedName name="________Inv2" localSheetId="41">[10]JSiar!#REF!</definedName>
    <definedName name="________Inv2" localSheetId="45">[10]JSiar!#REF!</definedName>
    <definedName name="________Inv2" localSheetId="43">[10]JSiar!#REF!</definedName>
    <definedName name="________Inv2" localSheetId="44">[10]JSiar!#REF!</definedName>
    <definedName name="________Inv2" localSheetId="42">[10]JSiar!#REF!</definedName>
    <definedName name="________Inv2" localSheetId="16">[9]JSiar!#REF!</definedName>
    <definedName name="________Inv2" localSheetId="14">[6]JSiar!#REF!</definedName>
    <definedName name="________Inv2" localSheetId="12">[6]JSiar!#REF!</definedName>
    <definedName name="________Inv2" localSheetId="36">[9]JSiar!#REF!</definedName>
    <definedName name="________Inv2" localSheetId="49">[6]JSiar!#REF!</definedName>
    <definedName name="________Inv2" localSheetId="34">[6]JSiar!#REF!</definedName>
    <definedName name="________Inv2">[9]JSiar!#REF!</definedName>
    <definedName name="________LIA01" localSheetId="9">#REF!</definedName>
    <definedName name="________LIA01" localSheetId="38">#REF!</definedName>
    <definedName name="________LIA01" localSheetId="8">#REF!</definedName>
    <definedName name="________LIA01" localSheetId="30">#REF!</definedName>
    <definedName name="________LIA01" localSheetId="46">#REF!</definedName>
    <definedName name="________LIA01" localSheetId="40">#REF!</definedName>
    <definedName name="________LIA01" localSheetId="41">#REF!</definedName>
    <definedName name="________LIA01" localSheetId="45">#REF!</definedName>
    <definedName name="________LIA01" localSheetId="43">#REF!</definedName>
    <definedName name="________LIA01" localSheetId="44">#REF!</definedName>
    <definedName name="________LIA01" localSheetId="42">#REF!</definedName>
    <definedName name="________LIA01" localSheetId="16">#REF!</definedName>
    <definedName name="________LIA01" localSheetId="36">#REF!</definedName>
    <definedName name="________LIA01">#REF!</definedName>
    <definedName name="________LIA1" localSheetId="9">#REF!</definedName>
    <definedName name="________LIA1" localSheetId="5">#REF!</definedName>
    <definedName name="________LIA1" localSheetId="38">#REF!</definedName>
    <definedName name="________LIA1" localSheetId="8">#REF!</definedName>
    <definedName name="________LIA1" localSheetId="30">#REF!</definedName>
    <definedName name="________LIA1" localSheetId="46">#REF!</definedName>
    <definedName name="________LIA1" localSheetId="6">#REF!</definedName>
    <definedName name="________LIA1" localSheetId="40">#REF!</definedName>
    <definedName name="________LIA1" localSheetId="41">#REF!</definedName>
    <definedName name="________LIA1" localSheetId="45">#REF!</definedName>
    <definedName name="________LIA1" localSheetId="43">#REF!</definedName>
    <definedName name="________LIA1" localSheetId="44">#REF!</definedName>
    <definedName name="________LIA1" localSheetId="42">#REF!</definedName>
    <definedName name="________LIA1" localSheetId="16">#REF!</definedName>
    <definedName name="________LIA1" localSheetId="14">#REF!</definedName>
    <definedName name="________LIA1" localSheetId="12">#REF!</definedName>
    <definedName name="________LIA1" localSheetId="36">#REF!</definedName>
    <definedName name="________LIA1" localSheetId="34">#REF!</definedName>
    <definedName name="________LIA1">#REF!</definedName>
    <definedName name="________LIA2" localSheetId="9">#REF!</definedName>
    <definedName name="________LIA2" localSheetId="5">#REF!</definedName>
    <definedName name="________LIA2" localSheetId="38">#REF!</definedName>
    <definedName name="________LIA2" localSheetId="8">#REF!</definedName>
    <definedName name="________LIA2" localSheetId="30">#REF!</definedName>
    <definedName name="________LIA2" localSheetId="46">#REF!</definedName>
    <definedName name="________LIA2" localSheetId="6">#REF!</definedName>
    <definedName name="________LIA2" localSheetId="40">#REF!</definedName>
    <definedName name="________LIA2" localSheetId="41">#REF!</definedName>
    <definedName name="________LIA2" localSheetId="45">#REF!</definedName>
    <definedName name="________LIA2" localSheetId="43">#REF!</definedName>
    <definedName name="________LIA2" localSheetId="44">#REF!</definedName>
    <definedName name="________LIA2" localSheetId="42">#REF!</definedName>
    <definedName name="________LIA2" localSheetId="16">#REF!</definedName>
    <definedName name="________LIA2" localSheetId="14">#REF!</definedName>
    <definedName name="________LIA2" localSheetId="12">#REF!</definedName>
    <definedName name="________LIA2" localSheetId="36">#REF!</definedName>
    <definedName name="________LIA2" localSheetId="34">#REF!</definedName>
    <definedName name="________LIA2">#REF!</definedName>
    <definedName name="________LK2020" localSheetId="9">#REF!</definedName>
    <definedName name="________LK2020" localSheetId="5">#REF!</definedName>
    <definedName name="________LK2020" localSheetId="38">#REF!</definedName>
    <definedName name="________LK2020" localSheetId="8">#REF!</definedName>
    <definedName name="________LK2020" localSheetId="30">#REF!</definedName>
    <definedName name="________LK2020" localSheetId="46">#REF!</definedName>
    <definedName name="________LK2020" localSheetId="6">#REF!</definedName>
    <definedName name="________LK2020" localSheetId="40">#REF!</definedName>
    <definedName name="________LK2020" localSheetId="41">#REF!</definedName>
    <definedName name="________LK2020" localSheetId="45">#REF!</definedName>
    <definedName name="________LK2020" localSheetId="43">#REF!</definedName>
    <definedName name="________LK2020" localSheetId="44">#REF!</definedName>
    <definedName name="________LK2020" localSheetId="42">#REF!</definedName>
    <definedName name="________LK2020" localSheetId="16">#REF!</definedName>
    <definedName name="________LK2020" localSheetId="14">#REF!</definedName>
    <definedName name="________LK2020" localSheetId="12">#REF!</definedName>
    <definedName name="________LK2020" localSheetId="36">#REF!</definedName>
    <definedName name="________LK2020" localSheetId="34">#REF!</definedName>
    <definedName name="________LK2020">#REF!</definedName>
    <definedName name="________LMB4040" localSheetId="9">#REF!</definedName>
    <definedName name="________LMB4040" localSheetId="5">#REF!</definedName>
    <definedName name="________LMB4040" localSheetId="38">#REF!</definedName>
    <definedName name="________LMB4040" localSheetId="8">#REF!</definedName>
    <definedName name="________LMB4040" localSheetId="30">#REF!</definedName>
    <definedName name="________LMB4040" localSheetId="46">#REF!</definedName>
    <definedName name="________LMB4040" localSheetId="6">#REF!</definedName>
    <definedName name="________LMB4040" localSheetId="40">#REF!</definedName>
    <definedName name="________LMB4040" localSheetId="41">#REF!</definedName>
    <definedName name="________LMB4040" localSheetId="45">#REF!</definedName>
    <definedName name="________LMB4040" localSheetId="43">#REF!</definedName>
    <definedName name="________LMB4040" localSheetId="44">#REF!</definedName>
    <definedName name="________LMB4040" localSheetId="42">#REF!</definedName>
    <definedName name="________LMB4040" localSheetId="16">#REF!</definedName>
    <definedName name="________LMB4040" localSheetId="14">#REF!</definedName>
    <definedName name="________LMB4040" localSheetId="12">#REF!</definedName>
    <definedName name="________LMB4040" localSheetId="36">#REF!</definedName>
    <definedName name="________LMB4040">#REF!</definedName>
    <definedName name="________LMC2040" localSheetId="9">#REF!</definedName>
    <definedName name="________LMC2040" localSheetId="5">#REF!</definedName>
    <definedName name="________LMC2040" localSheetId="38">#REF!</definedName>
    <definedName name="________LMC2040" localSheetId="8">#REF!</definedName>
    <definedName name="________LMC2040" localSheetId="30">#REF!</definedName>
    <definedName name="________LMC2040" localSheetId="46">#REF!</definedName>
    <definedName name="________LMC2040" localSheetId="6">#REF!</definedName>
    <definedName name="________LMC2040" localSheetId="40">#REF!</definedName>
    <definedName name="________LMC2040" localSheetId="41">#REF!</definedName>
    <definedName name="________LMC2040" localSheetId="45">#REF!</definedName>
    <definedName name="________LMC2040" localSheetId="43">#REF!</definedName>
    <definedName name="________LMC2040" localSheetId="44">#REF!</definedName>
    <definedName name="________LMC2040" localSheetId="42">#REF!</definedName>
    <definedName name="________LMC2040" localSheetId="16">#REF!</definedName>
    <definedName name="________LMC2040" localSheetId="14">#REF!</definedName>
    <definedName name="________LMC2040" localSheetId="12">#REF!</definedName>
    <definedName name="________LMC2040" localSheetId="36">#REF!</definedName>
    <definedName name="________LMC2040">#REF!</definedName>
    <definedName name="________LMC4040" localSheetId="9">#REF!</definedName>
    <definedName name="________LMC4040" localSheetId="5">#REF!</definedName>
    <definedName name="________LMC4040" localSheetId="38">#REF!</definedName>
    <definedName name="________LMC4040" localSheetId="8">#REF!</definedName>
    <definedName name="________LMC4040" localSheetId="30">#REF!</definedName>
    <definedName name="________LMC4040" localSheetId="46">#REF!</definedName>
    <definedName name="________LMC4040" localSheetId="6">#REF!</definedName>
    <definedName name="________LMC4040" localSheetId="40">#REF!</definedName>
    <definedName name="________LMC4040" localSheetId="41">#REF!</definedName>
    <definedName name="________LMC4040" localSheetId="45">#REF!</definedName>
    <definedName name="________LMC4040" localSheetId="43">#REF!</definedName>
    <definedName name="________LMC4040" localSheetId="44">#REF!</definedName>
    <definedName name="________LMC4040" localSheetId="42">#REF!</definedName>
    <definedName name="________LMC4040" localSheetId="16">#REF!</definedName>
    <definedName name="________LMC4040" localSheetId="14">#REF!</definedName>
    <definedName name="________LMC4040" localSheetId="12">#REF!</definedName>
    <definedName name="________LMC4040" localSheetId="36">#REF!</definedName>
    <definedName name="________LMC4040">#REF!</definedName>
    <definedName name="________LMC9090" localSheetId="9">#REF!</definedName>
    <definedName name="________LMC9090" localSheetId="5">#REF!</definedName>
    <definedName name="________LMC9090" localSheetId="38">#REF!</definedName>
    <definedName name="________LMC9090" localSheetId="8">#REF!</definedName>
    <definedName name="________LMC9090" localSheetId="30">#REF!</definedName>
    <definedName name="________LMC9090" localSheetId="46">#REF!</definedName>
    <definedName name="________LMC9090" localSheetId="6">#REF!</definedName>
    <definedName name="________LMC9090" localSheetId="40">#REF!</definedName>
    <definedName name="________LMC9090" localSheetId="41">#REF!</definedName>
    <definedName name="________LMC9090" localSheetId="45">#REF!</definedName>
    <definedName name="________LMC9090" localSheetId="43">#REF!</definedName>
    <definedName name="________LMC9090" localSheetId="44">#REF!</definedName>
    <definedName name="________LMC9090" localSheetId="42">#REF!</definedName>
    <definedName name="________LMC9090" localSheetId="16">#REF!</definedName>
    <definedName name="________LMC9090" localSheetId="14">#REF!</definedName>
    <definedName name="________LMC9090" localSheetId="12">#REF!</definedName>
    <definedName name="________LMC9090" localSheetId="36">#REF!</definedName>
    <definedName name="________LMC9090">#REF!</definedName>
    <definedName name="________MBW25252" localSheetId="9">#REF!</definedName>
    <definedName name="________MBW25252" localSheetId="5">#REF!</definedName>
    <definedName name="________MBW25252" localSheetId="38">#REF!</definedName>
    <definedName name="________MBW25252" localSheetId="8">#REF!</definedName>
    <definedName name="________MBW25252" localSheetId="30">#REF!</definedName>
    <definedName name="________MBW25252" localSheetId="46">#REF!</definedName>
    <definedName name="________MBW25252" localSheetId="6">#REF!</definedName>
    <definedName name="________MBW25252" localSheetId="40">#REF!</definedName>
    <definedName name="________MBW25252" localSheetId="41">#REF!</definedName>
    <definedName name="________MBW25252" localSheetId="45">#REF!</definedName>
    <definedName name="________MBW25252" localSheetId="43">#REF!</definedName>
    <definedName name="________MBW25252" localSheetId="44">#REF!</definedName>
    <definedName name="________MBW25252" localSheetId="42">#REF!</definedName>
    <definedName name="________MBW25252" localSheetId="16">#REF!</definedName>
    <definedName name="________MBW25252" localSheetId="14">#REF!</definedName>
    <definedName name="________MBW25252" localSheetId="12">#REF!</definedName>
    <definedName name="________MBW25252" localSheetId="36">#REF!</definedName>
    <definedName name="________MBW25252">#REF!</definedName>
    <definedName name="________MBW30302" localSheetId="9">#REF!</definedName>
    <definedName name="________MBW30302" localSheetId="5">#REF!</definedName>
    <definedName name="________MBW30302" localSheetId="38">#REF!</definedName>
    <definedName name="________MBW30302" localSheetId="8">#REF!</definedName>
    <definedName name="________MBW30302" localSheetId="30">#REF!</definedName>
    <definedName name="________MBW30302" localSheetId="46">#REF!</definedName>
    <definedName name="________MBW30302" localSheetId="6">#REF!</definedName>
    <definedName name="________MBW30302" localSheetId="40">#REF!</definedName>
    <definedName name="________MBW30302" localSheetId="41">#REF!</definedName>
    <definedName name="________MBW30302" localSheetId="45">#REF!</definedName>
    <definedName name="________MBW30302" localSheetId="43">#REF!</definedName>
    <definedName name="________MBW30302" localSheetId="44">#REF!</definedName>
    <definedName name="________MBW30302" localSheetId="42">#REF!</definedName>
    <definedName name="________MBW30302" localSheetId="16">#REF!</definedName>
    <definedName name="________MBW30302" localSheetId="14">#REF!</definedName>
    <definedName name="________MBW30302" localSheetId="12">#REF!</definedName>
    <definedName name="________MBW30302" localSheetId="36">#REF!</definedName>
    <definedName name="________MBW30302">#REF!</definedName>
    <definedName name="________MBW40404" localSheetId="9">#REF!</definedName>
    <definedName name="________MBW40404" localSheetId="5">#REF!</definedName>
    <definedName name="________MBW40404" localSheetId="38">#REF!</definedName>
    <definedName name="________MBW40404" localSheetId="8">#REF!</definedName>
    <definedName name="________MBW40404" localSheetId="30">#REF!</definedName>
    <definedName name="________MBW40404" localSheetId="46">#REF!</definedName>
    <definedName name="________MBW40404" localSheetId="6">#REF!</definedName>
    <definedName name="________MBW40404" localSheetId="40">#REF!</definedName>
    <definedName name="________MBW40404" localSheetId="41">#REF!</definedName>
    <definedName name="________MBW40404" localSheetId="45">#REF!</definedName>
    <definedName name="________MBW40404" localSheetId="43">#REF!</definedName>
    <definedName name="________MBW40404" localSheetId="44">#REF!</definedName>
    <definedName name="________MBW40404" localSheetId="42">#REF!</definedName>
    <definedName name="________MBW40404" localSheetId="16">#REF!</definedName>
    <definedName name="________MBW40404" localSheetId="14">#REF!</definedName>
    <definedName name="________MBW40404" localSheetId="12">#REF!</definedName>
    <definedName name="________MBW40404" localSheetId="36">#REF!</definedName>
    <definedName name="________MBW40404">#REF!</definedName>
    <definedName name="________MBW502012" localSheetId="9">#REF!</definedName>
    <definedName name="________MBW502012" localSheetId="5">#REF!</definedName>
    <definedName name="________MBW502012" localSheetId="38">#REF!</definedName>
    <definedName name="________MBW502012" localSheetId="8">#REF!</definedName>
    <definedName name="________MBW502012" localSheetId="30">#REF!</definedName>
    <definedName name="________MBW502012" localSheetId="46">#REF!</definedName>
    <definedName name="________MBW502012" localSheetId="6">#REF!</definedName>
    <definedName name="________MBW502012" localSheetId="40">#REF!</definedName>
    <definedName name="________MBW502012" localSheetId="41">#REF!</definedName>
    <definedName name="________MBW502012" localSheetId="45">#REF!</definedName>
    <definedName name="________MBW502012" localSheetId="43">#REF!</definedName>
    <definedName name="________MBW502012" localSheetId="44">#REF!</definedName>
    <definedName name="________MBW502012" localSheetId="42">#REF!</definedName>
    <definedName name="________MBW502012" localSheetId="16">#REF!</definedName>
    <definedName name="________MBW502012" localSheetId="14">#REF!</definedName>
    <definedName name="________MBW502012" localSheetId="12">#REF!</definedName>
    <definedName name="________MBW502012" localSheetId="36">#REF!</definedName>
    <definedName name="________MBW502012">#REF!</definedName>
    <definedName name="________MC10" localSheetId="9">#REF!</definedName>
    <definedName name="________MC10" localSheetId="5">#REF!</definedName>
    <definedName name="________MC10" localSheetId="38">#REF!</definedName>
    <definedName name="________MC10" localSheetId="8">#REF!</definedName>
    <definedName name="________MC10" localSheetId="30">#REF!</definedName>
    <definedName name="________MC10" localSheetId="46">#REF!</definedName>
    <definedName name="________MC10" localSheetId="6">#REF!</definedName>
    <definedName name="________MC10" localSheetId="40">#REF!</definedName>
    <definedName name="________MC10" localSheetId="41">#REF!</definedName>
    <definedName name="________MC10" localSheetId="45">#REF!</definedName>
    <definedName name="________MC10" localSheetId="43">#REF!</definedName>
    <definedName name="________MC10" localSheetId="44">#REF!</definedName>
    <definedName name="________MC10" localSheetId="42">#REF!</definedName>
    <definedName name="________MC10" localSheetId="16">#REF!</definedName>
    <definedName name="________MC10" localSheetId="14">#REF!</definedName>
    <definedName name="________MC10" localSheetId="12">#REF!</definedName>
    <definedName name="________MC10" localSheetId="36">#REF!</definedName>
    <definedName name="________MC10">#REF!</definedName>
    <definedName name="________MC75" localSheetId="9">#REF!</definedName>
    <definedName name="________MC75" localSheetId="5">#REF!</definedName>
    <definedName name="________MC75" localSheetId="38">#REF!</definedName>
    <definedName name="________MC75" localSheetId="8">#REF!</definedName>
    <definedName name="________MC75" localSheetId="30">#REF!</definedName>
    <definedName name="________MC75" localSheetId="46">#REF!</definedName>
    <definedName name="________MC75" localSheetId="6">#REF!</definedName>
    <definedName name="________MC75" localSheetId="40">#REF!</definedName>
    <definedName name="________MC75" localSheetId="41">#REF!</definedName>
    <definedName name="________MC75" localSheetId="45">#REF!</definedName>
    <definedName name="________MC75" localSheetId="43">#REF!</definedName>
    <definedName name="________MC75" localSheetId="44">#REF!</definedName>
    <definedName name="________MC75" localSheetId="42">#REF!</definedName>
    <definedName name="________MC75" localSheetId="16">#REF!</definedName>
    <definedName name="________MC75" localSheetId="14">#REF!</definedName>
    <definedName name="________MC75" localSheetId="12">#REF!</definedName>
    <definedName name="________MC75" localSheetId="36">#REF!</definedName>
    <definedName name="________MC75">#REF!</definedName>
    <definedName name="________MCA5" localSheetId="9">#REF!</definedName>
    <definedName name="________MCA5" localSheetId="5">#REF!</definedName>
    <definedName name="________MCA5" localSheetId="38">#REF!</definedName>
    <definedName name="________MCA5" localSheetId="8">#REF!</definedName>
    <definedName name="________MCA5" localSheetId="30">#REF!</definedName>
    <definedName name="________MCA5" localSheetId="46">#REF!</definedName>
    <definedName name="________MCA5" localSheetId="6">#REF!</definedName>
    <definedName name="________MCA5" localSheetId="40">#REF!</definedName>
    <definedName name="________MCA5" localSheetId="41">#REF!</definedName>
    <definedName name="________MCA5" localSheetId="45">#REF!</definedName>
    <definedName name="________MCA5" localSheetId="43">#REF!</definedName>
    <definedName name="________MCA5" localSheetId="44">#REF!</definedName>
    <definedName name="________MCA5" localSheetId="42">#REF!</definedName>
    <definedName name="________MCA5" localSheetId="16">#REF!</definedName>
    <definedName name="________MCA5" localSheetId="14">#REF!</definedName>
    <definedName name="________MCA5" localSheetId="12">#REF!</definedName>
    <definedName name="________MCA5" localSheetId="36">#REF!</definedName>
    <definedName name="________MCA5">#REF!</definedName>
    <definedName name="________MCA6" localSheetId="9">#REF!</definedName>
    <definedName name="________MCA6" localSheetId="5">#REF!</definedName>
    <definedName name="________MCA6" localSheetId="38">#REF!</definedName>
    <definedName name="________MCA6" localSheetId="8">#REF!</definedName>
    <definedName name="________MCA6" localSheetId="30">#REF!</definedName>
    <definedName name="________MCA6" localSheetId="46">#REF!</definedName>
    <definedName name="________MCA6" localSheetId="6">#REF!</definedName>
    <definedName name="________MCA6" localSheetId="40">#REF!</definedName>
    <definedName name="________MCA6" localSheetId="41">#REF!</definedName>
    <definedName name="________MCA6" localSheetId="45">#REF!</definedName>
    <definedName name="________MCA6" localSheetId="43">#REF!</definedName>
    <definedName name="________MCA6" localSheetId="44">#REF!</definedName>
    <definedName name="________MCA6" localSheetId="42">#REF!</definedName>
    <definedName name="________MCA6" localSheetId="16">#REF!</definedName>
    <definedName name="________MCA6" localSheetId="14">#REF!</definedName>
    <definedName name="________MCA6" localSheetId="12">#REF!</definedName>
    <definedName name="________MCA6" localSheetId="36">#REF!</definedName>
    <definedName name="________MCA6">#REF!</definedName>
    <definedName name="________MCG1010" localSheetId="9">#REF!</definedName>
    <definedName name="________MCG1010" localSheetId="5">#REF!</definedName>
    <definedName name="________MCG1010" localSheetId="38">#REF!</definedName>
    <definedName name="________MCG1010" localSheetId="8">#REF!</definedName>
    <definedName name="________MCG1010" localSheetId="30">#REF!</definedName>
    <definedName name="________MCG1010" localSheetId="46">#REF!</definedName>
    <definedName name="________MCG1010" localSheetId="6">#REF!</definedName>
    <definedName name="________MCG1010" localSheetId="40">#REF!</definedName>
    <definedName name="________MCG1010" localSheetId="41">#REF!</definedName>
    <definedName name="________MCG1010" localSheetId="45">#REF!</definedName>
    <definedName name="________MCG1010" localSheetId="43">#REF!</definedName>
    <definedName name="________MCG1010" localSheetId="44">#REF!</definedName>
    <definedName name="________MCG1010" localSheetId="42">#REF!</definedName>
    <definedName name="________MCG1010" localSheetId="16">#REF!</definedName>
    <definedName name="________MCG1010" localSheetId="14">#REF!</definedName>
    <definedName name="________MCG1010" localSheetId="12">#REF!</definedName>
    <definedName name="________MCG1010" localSheetId="36">#REF!</definedName>
    <definedName name="________MCG1010">#REF!</definedName>
    <definedName name="________MCG1015" localSheetId="9">#REF!</definedName>
    <definedName name="________MCG1015" localSheetId="5">#REF!</definedName>
    <definedName name="________MCG1015" localSheetId="38">#REF!</definedName>
    <definedName name="________MCG1015" localSheetId="8">#REF!</definedName>
    <definedName name="________MCG1015" localSheetId="30">#REF!</definedName>
    <definedName name="________MCG1015" localSheetId="46">#REF!</definedName>
    <definedName name="________MCG1015" localSheetId="6">#REF!</definedName>
    <definedName name="________MCG1015" localSheetId="40">#REF!</definedName>
    <definedName name="________MCG1015" localSheetId="41">#REF!</definedName>
    <definedName name="________MCG1015" localSheetId="45">#REF!</definedName>
    <definedName name="________MCG1015" localSheetId="43">#REF!</definedName>
    <definedName name="________MCG1015" localSheetId="44">#REF!</definedName>
    <definedName name="________MCG1015" localSheetId="42">#REF!</definedName>
    <definedName name="________MCG1015" localSheetId="16">#REF!</definedName>
    <definedName name="________MCG1015" localSheetId="14">#REF!</definedName>
    <definedName name="________MCG1015" localSheetId="12">#REF!</definedName>
    <definedName name="________MCG1015" localSheetId="36">#REF!</definedName>
    <definedName name="________MCG1015">#REF!</definedName>
    <definedName name="________MCG1728" localSheetId="9">#REF!</definedName>
    <definedName name="________MCG1728" localSheetId="5">#REF!</definedName>
    <definedName name="________MCG1728" localSheetId="38">#REF!</definedName>
    <definedName name="________MCG1728" localSheetId="8">#REF!</definedName>
    <definedName name="________MCG1728" localSheetId="30">#REF!</definedName>
    <definedName name="________MCG1728" localSheetId="46">#REF!</definedName>
    <definedName name="________MCG1728" localSheetId="6">#REF!</definedName>
    <definedName name="________MCG1728" localSheetId="40">#REF!</definedName>
    <definedName name="________MCG1728" localSheetId="41">#REF!</definedName>
    <definedName name="________MCG1728" localSheetId="45">#REF!</definedName>
    <definedName name="________MCG1728" localSheetId="43">#REF!</definedName>
    <definedName name="________MCG1728" localSheetId="44">#REF!</definedName>
    <definedName name="________MCG1728" localSheetId="42">#REF!</definedName>
    <definedName name="________MCG1728" localSheetId="16">#REF!</definedName>
    <definedName name="________MCG1728" localSheetId="14">#REF!</definedName>
    <definedName name="________MCG1728" localSheetId="12">#REF!</definedName>
    <definedName name="________MCG1728" localSheetId="36">#REF!</definedName>
    <definedName name="________MCG1728">#REF!</definedName>
    <definedName name="________MCG55" localSheetId="9">#REF!</definedName>
    <definedName name="________MCG55" localSheetId="5">#REF!</definedName>
    <definedName name="________MCG55" localSheetId="38">#REF!</definedName>
    <definedName name="________MCG55" localSheetId="8">#REF!</definedName>
    <definedName name="________MCG55" localSheetId="30">#REF!</definedName>
    <definedName name="________MCG55" localSheetId="46">#REF!</definedName>
    <definedName name="________MCG55" localSheetId="6">#REF!</definedName>
    <definedName name="________MCG55" localSheetId="40">#REF!</definedName>
    <definedName name="________MCG55" localSheetId="41">#REF!</definedName>
    <definedName name="________MCG55" localSheetId="45">#REF!</definedName>
    <definedName name="________MCG55" localSheetId="43">#REF!</definedName>
    <definedName name="________MCG55" localSheetId="44">#REF!</definedName>
    <definedName name="________MCG55" localSheetId="42">#REF!</definedName>
    <definedName name="________MCG55" localSheetId="16">#REF!</definedName>
    <definedName name="________MCG55" localSheetId="14">#REF!</definedName>
    <definedName name="________MCG55" localSheetId="12">#REF!</definedName>
    <definedName name="________MCG55" localSheetId="36">#REF!</definedName>
    <definedName name="________MCG55">#REF!</definedName>
    <definedName name="________MCG77" localSheetId="9">#REF!</definedName>
    <definedName name="________MCG77" localSheetId="5">#REF!</definedName>
    <definedName name="________MCG77" localSheetId="38">#REF!</definedName>
    <definedName name="________MCG77" localSheetId="8">#REF!</definedName>
    <definedName name="________MCG77" localSheetId="30">#REF!</definedName>
    <definedName name="________MCG77" localSheetId="46">#REF!</definedName>
    <definedName name="________MCG77" localSheetId="6">#REF!</definedName>
    <definedName name="________MCG77" localSheetId="40">#REF!</definedName>
    <definedName name="________MCG77" localSheetId="41">#REF!</definedName>
    <definedName name="________MCG77" localSheetId="45">#REF!</definedName>
    <definedName name="________MCG77" localSheetId="43">#REF!</definedName>
    <definedName name="________MCG77" localSheetId="44">#REF!</definedName>
    <definedName name="________MCG77" localSheetId="42">#REF!</definedName>
    <definedName name="________MCG77" localSheetId="16">#REF!</definedName>
    <definedName name="________MCG77" localSheetId="14">#REF!</definedName>
    <definedName name="________MCG77" localSheetId="12">#REF!</definedName>
    <definedName name="________MCG77" localSheetId="36">#REF!</definedName>
    <definedName name="________MCG77">#REF!</definedName>
    <definedName name="________MCG810" localSheetId="9">#REF!</definedName>
    <definedName name="________MCG810" localSheetId="5">#REF!</definedName>
    <definedName name="________MCG810" localSheetId="38">#REF!</definedName>
    <definedName name="________MCG810" localSheetId="8">#REF!</definedName>
    <definedName name="________MCG810" localSheetId="30">#REF!</definedName>
    <definedName name="________MCG810" localSheetId="46">#REF!</definedName>
    <definedName name="________MCG810" localSheetId="6">#REF!</definedName>
    <definedName name="________MCG810" localSheetId="40">#REF!</definedName>
    <definedName name="________MCG810" localSheetId="41">#REF!</definedName>
    <definedName name="________MCG810" localSheetId="45">#REF!</definedName>
    <definedName name="________MCG810" localSheetId="43">#REF!</definedName>
    <definedName name="________MCG810" localSheetId="44">#REF!</definedName>
    <definedName name="________MCG810" localSheetId="42">#REF!</definedName>
    <definedName name="________MCG810" localSheetId="16">#REF!</definedName>
    <definedName name="________MCG810" localSheetId="14">#REF!</definedName>
    <definedName name="________MCG810" localSheetId="12">#REF!</definedName>
    <definedName name="________MCG810" localSheetId="36">#REF!</definedName>
    <definedName name="________MCG810">#REF!</definedName>
    <definedName name="________MGB9" localSheetId="9">#REF!</definedName>
    <definedName name="________MGB9" localSheetId="5">#REF!</definedName>
    <definedName name="________MGB9" localSheetId="38">#REF!</definedName>
    <definedName name="________MGB9" localSheetId="8">#REF!</definedName>
    <definedName name="________MGB9" localSheetId="30">#REF!</definedName>
    <definedName name="________MGB9" localSheetId="46">#REF!</definedName>
    <definedName name="________MGB9" localSheetId="6">#REF!</definedName>
    <definedName name="________MGB9" localSheetId="40">#REF!</definedName>
    <definedName name="________MGB9" localSheetId="41">#REF!</definedName>
    <definedName name="________MGB9" localSheetId="45">#REF!</definedName>
    <definedName name="________MGB9" localSheetId="43">#REF!</definedName>
    <definedName name="________MGB9" localSheetId="44">#REF!</definedName>
    <definedName name="________MGB9" localSheetId="42">#REF!</definedName>
    <definedName name="________MGB9" localSheetId="16">#REF!</definedName>
    <definedName name="________MGB9" localSheetId="14">#REF!</definedName>
    <definedName name="________MGB9" localSheetId="12">#REF!</definedName>
    <definedName name="________MGB9" localSheetId="36">#REF!</definedName>
    <definedName name="________MGB9">#REF!</definedName>
    <definedName name="________MMC3030" localSheetId="9">#REF!</definedName>
    <definedName name="________MMC3030" localSheetId="5">#REF!</definedName>
    <definedName name="________MMC3030" localSheetId="38">#REF!</definedName>
    <definedName name="________MMC3030" localSheetId="8">#REF!</definedName>
    <definedName name="________MMC3030" localSheetId="30">#REF!</definedName>
    <definedName name="________MMC3030" localSheetId="46">#REF!</definedName>
    <definedName name="________MMC3030" localSheetId="6">#REF!</definedName>
    <definedName name="________MMC3030" localSheetId="40">#REF!</definedName>
    <definedName name="________MMC3030" localSheetId="41">#REF!</definedName>
    <definedName name="________MMC3030" localSheetId="45">#REF!</definedName>
    <definedName name="________MMC3030" localSheetId="43">#REF!</definedName>
    <definedName name="________MMC3030" localSheetId="44">#REF!</definedName>
    <definedName name="________MMC3030" localSheetId="42">#REF!</definedName>
    <definedName name="________MMC3030" localSheetId="16">#REF!</definedName>
    <definedName name="________MMC3030" localSheetId="14">#REF!</definedName>
    <definedName name="________MMC3030" localSheetId="12">#REF!</definedName>
    <definedName name="________MMC3030" localSheetId="36">#REF!</definedName>
    <definedName name="________MMC3030">#REF!</definedName>
    <definedName name="________MMC3060" localSheetId="9">#REF!</definedName>
    <definedName name="________MMC3060" localSheetId="5">#REF!</definedName>
    <definedName name="________MMC3060" localSheetId="38">#REF!</definedName>
    <definedName name="________MMC3060" localSheetId="8">#REF!</definedName>
    <definedName name="________MMC3060" localSheetId="30">#REF!</definedName>
    <definedName name="________MMC3060" localSheetId="46">#REF!</definedName>
    <definedName name="________MMC3060" localSheetId="6">#REF!</definedName>
    <definedName name="________MMC3060" localSheetId="40">#REF!</definedName>
    <definedName name="________MMC3060" localSheetId="41">#REF!</definedName>
    <definedName name="________MMC3060" localSheetId="45">#REF!</definedName>
    <definedName name="________MMC3060" localSheetId="43">#REF!</definedName>
    <definedName name="________MMC3060" localSheetId="44">#REF!</definedName>
    <definedName name="________MMC3060" localSheetId="42">#REF!</definedName>
    <definedName name="________MMC3060" localSheetId="16">#REF!</definedName>
    <definedName name="________MMC3060" localSheetId="14">#REF!</definedName>
    <definedName name="________MMC3060" localSheetId="12">#REF!</definedName>
    <definedName name="________MMC3060" localSheetId="36">#REF!</definedName>
    <definedName name="________MMC3060">#REF!</definedName>
    <definedName name="________MMC4040" localSheetId="9">#REF!</definedName>
    <definedName name="________MMC4040" localSheetId="5">#REF!</definedName>
    <definedName name="________MMC4040" localSheetId="38">#REF!</definedName>
    <definedName name="________MMC4040" localSheetId="8">#REF!</definedName>
    <definedName name="________MMC4040" localSheetId="30">#REF!</definedName>
    <definedName name="________MMC4040" localSheetId="46">#REF!</definedName>
    <definedName name="________MMC4040" localSheetId="6">#REF!</definedName>
    <definedName name="________MMC4040" localSheetId="40">#REF!</definedName>
    <definedName name="________MMC4040" localSheetId="41">#REF!</definedName>
    <definedName name="________MMC4040" localSheetId="45">#REF!</definedName>
    <definedName name="________MMC4040" localSheetId="43">#REF!</definedName>
    <definedName name="________MMC4040" localSheetId="44">#REF!</definedName>
    <definedName name="________MMC4040" localSheetId="42">#REF!</definedName>
    <definedName name="________MMC4040" localSheetId="16">#REF!</definedName>
    <definedName name="________MMC4040" localSheetId="14">#REF!</definedName>
    <definedName name="________MMC4040" localSheetId="12">#REF!</definedName>
    <definedName name="________MMC4040" localSheetId="36">#REF!</definedName>
    <definedName name="________MMC4040">#REF!</definedName>
    <definedName name="________MMC51" localSheetId="9">#REF!</definedName>
    <definedName name="________MMC51" localSheetId="5">#REF!</definedName>
    <definedName name="________MMC51" localSheetId="38">#REF!</definedName>
    <definedName name="________MMC51" localSheetId="8">#REF!</definedName>
    <definedName name="________MMC51" localSheetId="30">#REF!</definedName>
    <definedName name="________MMC51" localSheetId="46">#REF!</definedName>
    <definedName name="________MMC51" localSheetId="6">#REF!</definedName>
    <definedName name="________MMC51" localSheetId="40">#REF!</definedName>
    <definedName name="________MMC51" localSheetId="41">#REF!</definedName>
    <definedName name="________MMC51" localSheetId="45">#REF!</definedName>
    <definedName name="________MMC51" localSheetId="43">#REF!</definedName>
    <definedName name="________MMC51" localSheetId="44">#REF!</definedName>
    <definedName name="________MMC51" localSheetId="42">#REF!</definedName>
    <definedName name="________MMC51" localSheetId="16">#REF!</definedName>
    <definedName name="________MMC51" localSheetId="14">#REF!</definedName>
    <definedName name="________MMC51" localSheetId="12">#REF!</definedName>
    <definedName name="________MMC51" localSheetId="36">#REF!</definedName>
    <definedName name="________MMC51">#REF!</definedName>
    <definedName name="________MMC6060" localSheetId="9">#REF!</definedName>
    <definedName name="________MMC6060" localSheetId="5">#REF!</definedName>
    <definedName name="________MMC6060" localSheetId="38">#REF!</definedName>
    <definedName name="________MMC6060" localSheetId="8">#REF!</definedName>
    <definedName name="________MMC6060" localSheetId="30">#REF!</definedName>
    <definedName name="________MMC6060" localSheetId="46">#REF!</definedName>
    <definedName name="________MMC6060" localSheetId="6">#REF!</definedName>
    <definedName name="________MMC6060" localSheetId="40">#REF!</definedName>
    <definedName name="________MMC6060" localSheetId="41">#REF!</definedName>
    <definedName name="________MMC6060" localSheetId="45">#REF!</definedName>
    <definedName name="________MMC6060" localSheetId="43">#REF!</definedName>
    <definedName name="________MMC6060" localSheetId="44">#REF!</definedName>
    <definedName name="________MMC6060" localSheetId="42">#REF!</definedName>
    <definedName name="________MMC6060" localSheetId="16">#REF!</definedName>
    <definedName name="________MMC6060" localSheetId="14">#REF!</definedName>
    <definedName name="________MMC6060" localSheetId="12">#REF!</definedName>
    <definedName name="________MMC6060" localSheetId="36">#REF!</definedName>
    <definedName name="________MMC6060">#REF!</definedName>
    <definedName name="________MMI4040" localSheetId="9">#REF!</definedName>
    <definedName name="________MMI4040" localSheetId="5">#REF!</definedName>
    <definedName name="________MMI4040" localSheetId="38">#REF!</definedName>
    <definedName name="________MMI4040" localSheetId="8">#REF!</definedName>
    <definedName name="________MMI4040" localSheetId="30">#REF!</definedName>
    <definedName name="________MMI4040" localSheetId="46">#REF!</definedName>
    <definedName name="________MMI4040" localSheetId="6">#REF!</definedName>
    <definedName name="________MMI4040" localSheetId="40">#REF!</definedName>
    <definedName name="________MMI4040" localSheetId="41">#REF!</definedName>
    <definedName name="________MMI4040" localSheetId="45">#REF!</definedName>
    <definedName name="________MMI4040" localSheetId="43">#REF!</definedName>
    <definedName name="________MMI4040" localSheetId="44">#REF!</definedName>
    <definedName name="________MMI4040" localSheetId="42">#REF!</definedName>
    <definedName name="________MMI4040" localSheetId="16">#REF!</definedName>
    <definedName name="________MMI4040" localSheetId="14">#REF!</definedName>
    <definedName name="________MMI4040" localSheetId="12">#REF!</definedName>
    <definedName name="________MMI4040" localSheetId="36">#REF!</definedName>
    <definedName name="________MMI4040">#REF!</definedName>
    <definedName name="________Mov2">[11]Revenue!$J$7:$R$187</definedName>
    <definedName name="________pa1" localSheetId="9">#REF!</definedName>
    <definedName name="________pa1" localSheetId="38">#REF!</definedName>
    <definedName name="________pa1" localSheetId="8">#REF!</definedName>
    <definedName name="________pa1" localSheetId="30">#REF!</definedName>
    <definedName name="________pa1" localSheetId="46">#REF!</definedName>
    <definedName name="________pa1" localSheetId="40">#REF!</definedName>
    <definedName name="________pa1" localSheetId="41">#REF!</definedName>
    <definedName name="________pa1" localSheetId="45">#REF!</definedName>
    <definedName name="________pa1" localSheetId="43">#REF!</definedName>
    <definedName name="________pa1" localSheetId="44">#REF!</definedName>
    <definedName name="________pa1" localSheetId="42">#REF!</definedName>
    <definedName name="________pa1" localSheetId="16">#REF!</definedName>
    <definedName name="________pa1" localSheetId="36">#REF!</definedName>
    <definedName name="________pa1">#REF!</definedName>
    <definedName name="________pa18" localSheetId="9">#REF!</definedName>
    <definedName name="________pa18" localSheetId="38">#REF!</definedName>
    <definedName name="________pa18" localSheetId="8">#REF!</definedName>
    <definedName name="________pa18" localSheetId="30">#REF!</definedName>
    <definedName name="________pa18" localSheetId="46">#REF!</definedName>
    <definedName name="________pa18" localSheetId="40">#REF!</definedName>
    <definedName name="________pa18" localSheetId="41">#REF!</definedName>
    <definedName name="________pa18" localSheetId="45">#REF!</definedName>
    <definedName name="________pa18" localSheetId="43">#REF!</definedName>
    <definedName name="________pa18" localSheetId="44">#REF!</definedName>
    <definedName name="________pa18" localSheetId="42">#REF!</definedName>
    <definedName name="________pa18" localSheetId="16">#REF!</definedName>
    <definedName name="________pa18" localSheetId="36">#REF!</definedName>
    <definedName name="________pa18">#REF!</definedName>
    <definedName name="________pa2" localSheetId="9">#REF!</definedName>
    <definedName name="________pa2" localSheetId="38">#REF!</definedName>
    <definedName name="________pa2" localSheetId="8">#REF!</definedName>
    <definedName name="________pa2" localSheetId="30">#REF!</definedName>
    <definedName name="________pa2" localSheetId="46">#REF!</definedName>
    <definedName name="________pa2" localSheetId="40">#REF!</definedName>
    <definedName name="________pa2" localSheetId="41">#REF!</definedName>
    <definedName name="________pa2" localSheetId="45">#REF!</definedName>
    <definedName name="________pa2" localSheetId="43">#REF!</definedName>
    <definedName name="________pa2" localSheetId="44">#REF!</definedName>
    <definedName name="________pa2" localSheetId="42">#REF!</definedName>
    <definedName name="________pa2" localSheetId="16">#REF!</definedName>
    <definedName name="________pa2" localSheetId="36">#REF!</definedName>
    <definedName name="________pa2">#REF!</definedName>
    <definedName name="________pa3" localSheetId="9">#REF!</definedName>
    <definedName name="________pa3" localSheetId="38">#REF!</definedName>
    <definedName name="________pa3" localSheetId="8">#REF!</definedName>
    <definedName name="________pa3" localSheetId="30">#REF!</definedName>
    <definedName name="________pa3" localSheetId="46">#REF!</definedName>
    <definedName name="________pa3" localSheetId="40">#REF!</definedName>
    <definedName name="________pa3" localSheetId="41">#REF!</definedName>
    <definedName name="________pa3" localSheetId="45">#REF!</definedName>
    <definedName name="________pa3" localSheetId="43">#REF!</definedName>
    <definedName name="________pa3" localSheetId="44">#REF!</definedName>
    <definedName name="________pa3" localSheetId="42">#REF!</definedName>
    <definedName name="________pa3" localSheetId="16">#REF!</definedName>
    <definedName name="________pa3" localSheetId="36">#REF!</definedName>
    <definedName name="________pa3">#REF!</definedName>
    <definedName name="________pa6" localSheetId="9">#REF!</definedName>
    <definedName name="________pa6" localSheetId="38">#REF!</definedName>
    <definedName name="________pa6" localSheetId="8">#REF!</definedName>
    <definedName name="________pa6" localSheetId="30">#REF!</definedName>
    <definedName name="________pa6" localSheetId="46">#REF!</definedName>
    <definedName name="________pa6" localSheetId="40">#REF!</definedName>
    <definedName name="________pa6" localSheetId="41">#REF!</definedName>
    <definedName name="________pa6" localSheetId="45">#REF!</definedName>
    <definedName name="________pa6" localSheetId="43">#REF!</definedName>
    <definedName name="________pa6" localSheetId="44">#REF!</definedName>
    <definedName name="________pa6" localSheetId="42">#REF!</definedName>
    <definedName name="________pa6" localSheetId="16">#REF!</definedName>
    <definedName name="________pa6" localSheetId="36">#REF!</definedName>
    <definedName name="________pa6">#REF!</definedName>
    <definedName name="________pg2" localSheetId="9">#REF!</definedName>
    <definedName name="________pg2" localSheetId="38">#REF!</definedName>
    <definedName name="________pg2" localSheetId="8">#REF!</definedName>
    <definedName name="________pg2" localSheetId="30">#REF!</definedName>
    <definedName name="________pg2" localSheetId="46">#REF!</definedName>
    <definedName name="________pg2" localSheetId="40">#REF!</definedName>
    <definedName name="________pg2" localSheetId="41">#REF!</definedName>
    <definedName name="________pg2" localSheetId="45">#REF!</definedName>
    <definedName name="________pg2" localSheetId="43">#REF!</definedName>
    <definedName name="________pg2" localSheetId="44">#REF!</definedName>
    <definedName name="________pg2" localSheetId="42">#REF!</definedName>
    <definedName name="________pg2" localSheetId="16">#REF!</definedName>
    <definedName name="________pg2" localSheetId="36">#REF!</definedName>
    <definedName name="________pg2">#REF!</definedName>
    <definedName name="________PK12" localSheetId="9">#REF!</definedName>
    <definedName name="________PK12" localSheetId="5">#REF!</definedName>
    <definedName name="________PK12" localSheetId="38">#REF!</definedName>
    <definedName name="________PK12" localSheetId="8">#REF!</definedName>
    <definedName name="________PK12" localSheetId="30">#REF!</definedName>
    <definedName name="________PK12" localSheetId="46">#REF!</definedName>
    <definedName name="________PK12" localSheetId="6">#REF!</definedName>
    <definedName name="________PK12" localSheetId="40">#REF!</definedName>
    <definedName name="________PK12" localSheetId="41">#REF!</definedName>
    <definedName name="________PK12" localSheetId="45">#REF!</definedName>
    <definedName name="________PK12" localSheetId="43">#REF!</definedName>
    <definedName name="________PK12" localSheetId="44">#REF!</definedName>
    <definedName name="________PK12" localSheetId="42">#REF!</definedName>
    <definedName name="________PK12" localSheetId="16">#REF!</definedName>
    <definedName name="________PK12" localSheetId="14">#REF!</definedName>
    <definedName name="________PK12" localSheetId="12">#REF!</definedName>
    <definedName name="________PK12" localSheetId="36">#REF!</definedName>
    <definedName name="________PK12">#REF!</definedName>
    <definedName name="________PK210" localSheetId="9">#REF!</definedName>
    <definedName name="________PK210" localSheetId="5">#REF!</definedName>
    <definedName name="________PK210" localSheetId="38">#REF!</definedName>
    <definedName name="________PK210" localSheetId="8">#REF!</definedName>
    <definedName name="________PK210" localSheetId="30">#REF!</definedName>
    <definedName name="________PK210" localSheetId="46">#REF!</definedName>
    <definedName name="________PK210" localSheetId="6">#REF!</definedName>
    <definedName name="________PK210" localSheetId="40">#REF!</definedName>
    <definedName name="________PK210" localSheetId="41">#REF!</definedName>
    <definedName name="________PK210" localSheetId="45">#REF!</definedName>
    <definedName name="________PK210" localSheetId="43">#REF!</definedName>
    <definedName name="________PK210" localSheetId="44">#REF!</definedName>
    <definedName name="________PK210" localSheetId="42">#REF!</definedName>
    <definedName name="________PK210" localSheetId="16">#REF!</definedName>
    <definedName name="________PK210" localSheetId="14">#REF!</definedName>
    <definedName name="________PK210" localSheetId="12">#REF!</definedName>
    <definedName name="________PK210" localSheetId="36">#REF!</definedName>
    <definedName name="________PK210">#REF!</definedName>
    <definedName name="________PK215" localSheetId="9">#REF!</definedName>
    <definedName name="________PK215" localSheetId="5">#REF!</definedName>
    <definedName name="________PK215" localSheetId="38">#REF!</definedName>
    <definedName name="________PK215" localSheetId="8">#REF!</definedName>
    <definedName name="________PK215" localSheetId="30">#REF!</definedName>
    <definedName name="________PK215" localSheetId="46">#REF!</definedName>
    <definedName name="________PK215" localSheetId="6">#REF!</definedName>
    <definedName name="________PK215" localSheetId="40">#REF!</definedName>
    <definedName name="________PK215" localSheetId="41">#REF!</definedName>
    <definedName name="________PK215" localSheetId="45">#REF!</definedName>
    <definedName name="________PK215" localSheetId="43">#REF!</definedName>
    <definedName name="________PK215" localSheetId="44">#REF!</definedName>
    <definedName name="________PK215" localSheetId="42">#REF!</definedName>
    <definedName name="________PK215" localSheetId="16">#REF!</definedName>
    <definedName name="________PK215" localSheetId="14">#REF!</definedName>
    <definedName name="________PK215" localSheetId="12">#REF!</definedName>
    <definedName name="________PK215" localSheetId="36">#REF!</definedName>
    <definedName name="________PK215">#REF!</definedName>
    <definedName name="________PK2530" localSheetId="9">#REF!</definedName>
    <definedName name="________PK2530" localSheetId="5">#REF!</definedName>
    <definedName name="________PK2530" localSheetId="38">#REF!</definedName>
    <definedName name="________PK2530" localSheetId="8">#REF!</definedName>
    <definedName name="________PK2530" localSheetId="30">#REF!</definedName>
    <definedName name="________PK2530" localSheetId="46">#REF!</definedName>
    <definedName name="________PK2530" localSheetId="6">#REF!</definedName>
    <definedName name="________PK2530" localSheetId="40">#REF!</definedName>
    <definedName name="________PK2530" localSheetId="41">#REF!</definedName>
    <definedName name="________PK2530" localSheetId="45">#REF!</definedName>
    <definedName name="________PK2530" localSheetId="43">#REF!</definedName>
    <definedName name="________PK2530" localSheetId="44">#REF!</definedName>
    <definedName name="________PK2530" localSheetId="42">#REF!</definedName>
    <definedName name="________PK2530" localSheetId="16">#REF!</definedName>
    <definedName name="________PK2530" localSheetId="14">#REF!</definedName>
    <definedName name="________PK2530" localSheetId="12">#REF!</definedName>
    <definedName name="________PK2530" localSheetId="36">#REF!</definedName>
    <definedName name="________PK2530">#REF!</definedName>
    <definedName name="________PRT1">[12]Financials!$C$5:$L$54</definedName>
    <definedName name="________PRT2">[12]Financials!$M$5:$AF$54</definedName>
    <definedName name="________PRT3">[12]Financials!$C$55:$L$103</definedName>
    <definedName name="________PRT4">[12]Financials!$M$55:$AF$103</definedName>
    <definedName name="________PRT5">'[12]10 yr val'!$D$3:$I$60</definedName>
    <definedName name="________qwe1">#N/A</definedName>
    <definedName name="________SC125" localSheetId="9">#REF!</definedName>
    <definedName name="________SC125" localSheetId="5">#REF!</definedName>
    <definedName name="________SC125" localSheetId="38">#REF!</definedName>
    <definedName name="________SC125" localSheetId="8">#REF!</definedName>
    <definedName name="________SC125" localSheetId="30">#REF!</definedName>
    <definedName name="________SC125" localSheetId="46">#REF!</definedName>
    <definedName name="________SC125" localSheetId="6">#REF!</definedName>
    <definedName name="________SC125" localSheetId="40">#REF!</definedName>
    <definedName name="________SC125" localSheetId="41">#REF!</definedName>
    <definedName name="________SC125" localSheetId="45">#REF!</definedName>
    <definedName name="________SC125" localSheetId="43">#REF!</definedName>
    <definedName name="________SC125" localSheetId="44">#REF!</definedName>
    <definedName name="________SC125" localSheetId="42">#REF!</definedName>
    <definedName name="________SC125" localSheetId="16">#REF!</definedName>
    <definedName name="________SC125" localSheetId="14">#REF!</definedName>
    <definedName name="________SC125" localSheetId="12">#REF!</definedName>
    <definedName name="________SC125" localSheetId="36">#REF!</definedName>
    <definedName name="________SC125" localSheetId="34">#REF!</definedName>
    <definedName name="________SC125">#REF!</definedName>
    <definedName name="________SC133" localSheetId="9">#REF!</definedName>
    <definedName name="________SC133" localSheetId="5">#REF!</definedName>
    <definedName name="________SC133" localSheetId="38">#REF!</definedName>
    <definedName name="________SC133" localSheetId="8">#REF!</definedName>
    <definedName name="________SC133" localSheetId="30">#REF!</definedName>
    <definedName name="________SC133" localSheetId="46">#REF!</definedName>
    <definedName name="________SC133" localSheetId="6">#REF!</definedName>
    <definedName name="________SC133" localSheetId="40">#REF!</definedName>
    <definedName name="________SC133" localSheetId="41">#REF!</definedName>
    <definedName name="________SC133" localSheetId="45">#REF!</definedName>
    <definedName name="________SC133" localSheetId="43">#REF!</definedName>
    <definedName name="________SC133" localSheetId="44">#REF!</definedName>
    <definedName name="________SC133" localSheetId="42">#REF!</definedName>
    <definedName name="________SC133" localSheetId="16">#REF!</definedName>
    <definedName name="________SC133" localSheetId="14">#REF!</definedName>
    <definedName name="________SC133" localSheetId="12">#REF!</definedName>
    <definedName name="________SC133" localSheetId="36">#REF!</definedName>
    <definedName name="________SC133" localSheetId="34">#REF!</definedName>
    <definedName name="________SC133">#REF!</definedName>
    <definedName name="________SC135" localSheetId="9">#REF!</definedName>
    <definedName name="________SC135" localSheetId="5">#REF!</definedName>
    <definedName name="________SC135" localSheetId="38">#REF!</definedName>
    <definedName name="________SC135" localSheetId="8">#REF!</definedName>
    <definedName name="________SC135" localSheetId="30">#REF!</definedName>
    <definedName name="________SC135" localSheetId="46">#REF!</definedName>
    <definedName name="________SC135" localSheetId="6">#REF!</definedName>
    <definedName name="________SC135" localSheetId="40">#REF!</definedName>
    <definedName name="________SC135" localSheetId="41">#REF!</definedName>
    <definedName name="________SC135" localSheetId="45">#REF!</definedName>
    <definedName name="________SC135" localSheetId="43">#REF!</definedName>
    <definedName name="________SC135" localSheetId="44">#REF!</definedName>
    <definedName name="________SC135" localSheetId="42">#REF!</definedName>
    <definedName name="________SC135" localSheetId="16">#REF!</definedName>
    <definedName name="________SC135" localSheetId="14">#REF!</definedName>
    <definedName name="________SC135" localSheetId="12">#REF!</definedName>
    <definedName name="________SC135" localSheetId="36">#REF!</definedName>
    <definedName name="________SC135" localSheetId="34">#REF!</definedName>
    <definedName name="________SC135">#REF!</definedName>
    <definedName name="________SC143" localSheetId="9">#REF!</definedName>
    <definedName name="________SC143" localSheetId="5">#REF!</definedName>
    <definedName name="________SC143" localSheetId="38">#REF!</definedName>
    <definedName name="________SC143" localSheetId="8">#REF!</definedName>
    <definedName name="________SC143" localSheetId="30">#REF!</definedName>
    <definedName name="________SC143" localSheetId="46">#REF!</definedName>
    <definedName name="________SC143" localSheetId="6">#REF!</definedName>
    <definedName name="________SC143" localSheetId="40">#REF!</definedName>
    <definedName name="________SC143" localSheetId="41">#REF!</definedName>
    <definedName name="________SC143" localSheetId="45">#REF!</definedName>
    <definedName name="________SC143" localSheetId="43">#REF!</definedName>
    <definedName name="________SC143" localSheetId="44">#REF!</definedName>
    <definedName name="________SC143" localSheetId="42">#REF!</definedName>
    <definedName name="________SC143" localSheetId="16">#REF!</definedName>
    <definedName name="________SC143" localSheetId="14">#REF!</definedName>
    <definedName name="________SC143" localSheetId="12">#REF!</definedName>
    <definedName name="________SC143" localSheetId="36">#REF!</definedName>
    <definedName name="________SC143">#REF!</definedName>
    <definedName name="________SC144" localSheetId="9">#REF!</definedName>
    <definedName name="________SC144" localSheetId="5">#REF!</definedName>
    <definedName name="________SC144" localSheetId="38">#REF!</definedName>
    <definedName name="________SC144" localSheetId="8">#REF!</definedName>
    <definedName name="________SC144" localSheetId="30">#REF!</definedName>
    <definedName name="________SC144" localSheetId="46">#REF!</definedName>
    <definedName name="________SC144" localSheetId="6">#REF!</definedName>
    <definedName name="________SC144" localSheetId="40">#REF!</definedName>
    <definedName name="________SC144" localSheetId="41">#REF!</definedName>
    <definedName name="________SC144" localSheetId="45">#REF!</definedName>
    <definedName name="________SC144" localSheetId="43">#REF!</definedName>
    <definedName name="________SC144" localSheetId="44">#REF!</definedName>
    <definedName name="________SC144" localSheetId="42">#REF!</definedName>
    <definedName name="________SC144" localSheetId="16">#REF!</definedName>
    <definedName name="________SC144" localSheetId="14">#REF!</definedName>
    <definedName name="________SC144" localSheetId="12">#REF!</definedName>
    <definedName name="________SC144" localSheetId="36">#REF!</definedName>
    <definedName name="________SC144">#REF!</definedName>
    <definedName name="________SDC30" localSheetId="9">#REF!</definedName>
    <definedName name="________SDC30" localSheetId="5">#REF!</definedName>
    <definedName name="________SDC30" localSheetId="38">#REF!</definedName>
    <definedName name="________SDC30" localSheetId="8">#REF!</definedName>
    <definedName name="________SDC30" localSheetId="30">#REF!</definedName>
    <definedName name="________SDC30" localSheetId="46">#REF!</definedName>
    <definedName name="________SDC30" localSheetId="6">#REF!</definedName>
    <definedName name="________SDC30" localSheetId="40">#REF!</definedName>
    <definedName name="________SDC30" localSheetId="41">#REF!</definedName>
    <definedName name="________SDC30" localSheetId="45">#REF!</definedName>
    <definedName name="________SDC30" localSheetId="43">#REF!</definedName>
    <definedName name="________SDC30" localSheetId="44">#REF!</definedName>
    <definedName name="________SDC30" localSheetId="42">#REF!</definedName>
    <definedName name="________SDC30" localSheetId="16">#REF!</definedName>
    <definedName name="________SDC30" localSheetId="14">#REF!</definedName>
    <definedName name="________SDC30" localSheetId="12">#REF!</definedName>
    <definedName name="________SDC30" localSheetId="36">#REF!</definedName>
    <definedName name="________SDC30">#REF!</definedName>
    <definedName name="________SDC3545" localSheetId="9">#REF!</definedName>
    <definedName name="________SDC3545" localSheetId="5">#REF!</definedName>
    <definedName name="________SDC3545" localSheetId="38">#REF!</definedName>
    <definedName name="________SDC3545" localSheetId="8">#REF!</definedName>
    <definedName name="________SDC3545" localSheetId="30">#REF!</definedName>
    <definedName name="________SDC3545" localSheetId="46">#REF!</definedName>
    <definedName name="________SDC3545" localSheetId="6">#REF!</definedName>
    <definedName name="________SDC3545" localSheetId="40">#REF!</definedName>
    <definedName name="________SDC3545" localSheetId="41">#REF!</definedName>
    <definedName name="________SDC3545" localSheetId="45">#REF!</definedName>
    <definedName name="________SDC3545" localSheetId="43">#REF!</definedName>
    <definedName name="________SDC3545" localSheetId="44">#REF!</definedName>
    <definedName name="________SDC3545" localSheetId="42">#REF!</definedName>
    <definedName name="________SDC3545" localSheetId="16">#REF!</definedName>
    <definedName name="________SDC3545" localSheetId="14">#REF!</definedName>
    <definedName name="________SDC3545" localSheetId="12">#REF!</definedName>
    <definedName name="________SDC3545" localSheetId="36">#REF!</definedName>
    <definedName name="________SDC3545">#REF!</definedName>
    <definedName name="________SDC70130" localSheetId="9">#REF!</definedName>
    <definedName name="________SDC70130" localSheetId="5">#REF!</definedName>
    <definedName name="________SDC70130" localSheetId="38">#REF!</definedName>
    <definedName name="________SDC70130" localSheetId="8">#REF!</definedName>
    <definedName name="________SDC70130" localSheetId="30">#REF!</definedName>
    <definedName name="________SDC70130" localSheetId="46">#REF!</definedName>
    <definedName name="________SDC70130" localSheetId="6">#REF!</definedName>
    <definedName name="________SDC70130" localSheetId="40">#REF!</definedName>
    <definedName name="________SDC70130" localSheetId="41">#REF!</definedName>
    <definedName name="________SDC70130" localSheetId="45">#REF!</definedName>
    <definedName name="________SDC70130" localSheetId="43">#REF!</definedName>
    <definedName name="________SDC70130" localSheetId="44">#REF!</definedName>
    <definedName name="________SDC70130" localSheetId="42">#REF!</definedName>
    <definedName name="________SDC70130" localSheetId="16">#REF!</definedName>
    <definedName name="________SDC70130" localSheetId="14">#REF!</definedName>
    <definedName name="________SDC70130" localSheetId="12">#REF!</definedName>
    <definedName name="________SDC70130" localSheetId="36">#REF!</definedName>
    <definedName name="________SDC70130">#REF!</definedName>
    <definedName name="________SN5" localSheetId="9">#REF!</definedName>
    <definedName name="________SN5" localSheetId="5">#REF!</definedName>
    <definedName name="________SN5" localSheetId="38">#REF!</definedName>
    <definedName name="________SN5" localSheetId="8">#REF!</definedName>
    <definedName name="________SN5" localSheetId="30">#REF!</definedName>
    <definedName name="________SN5" localSheetId="46">#REF!</definedName>
    <definedName name="________SN5" localSheetId="6">#REF!</definedName>
    <definedName name="________SN5" localSheetId="40">#REF!</definedName>
    <definedName name="________SN5" localSheetId="41">#REF!</definedName>
    <definedName name="________SN5" localSheetId="45">#REF!</definedName>
    <definedName name="________SN5" localSheetId="43">#REF!</definedName>
    <definedName name="________SN5" localSheetId="44">#REF!</definedName>
    <definedName name="________SN5" localSheetId="42">#REF!</definedName>
    <definedName name="________SN5" localSheetId="16">#REF!</definedName>
    <definedName name="________SN5" localSheetId="14">#REF!</definedName>
    <definedName name="________SN5" localSheetId="12">#REF!</definedName>
    <definedName name="________SN5" localSheetId="36">#REF!</definedName>
    <definedName name="________SN5">#REF!</definedName>
    <definedName name="________SSS12" localSheetId="9">#REF!</definedName>
    <definedName name="________SSS12" localSheetId="5">#REF!</definedName>
    <definedName name="________SSS12" localSheetId="38">#REF!</definedName>
    <definedName name="________SSS12" localSheetId="8">#REF!</definedName>
    <definedName name="________SSS12" localSheetId="30">#REF!</definedName>
    <definedName name="________SSS12" localSheetId="46">#REF!</definedName>
    <definedName name="________SSS12" localSheetId="6">#REF!</definedName>
    <definedName name="________SSS12" localSheetId="40">#REF!</definedName>
    <definedName name="________SSS12" localSheetId="41">#REF!</definedName>
    <definedName name="________SSS12" localSheetId="45">#REF!</definedName>
    <definedName name="________SSS12" localSheetId="43">#REF!</definedName>
    <definedName name="________SSS12" localSheetId="44">#REF!</definedName>
    <definedName name="________SSS12" localSheetId="42">#REF!</definedName>
    <definedName name="________SSS12" localSheetId="16">#REF!</definedName>
    <definedName name="________SSS12" localSheetId="14">#REF!</definedName>
    <definedName name="________SSS12" localSheetId="12">#REF!</definedName>
    <definedName name="________SSS12" localSheetId="36">#REF!</definedName>
    <definedName name="________SSS12">#REF!</definedName>
    <definedName name="________SWR7" localSheetId="9">#REF!</definedName>
    <definedName name="________SWR7" localSheetId="5">#REF!</definedName>
    <definedName name="________SWR7" localSheetId="38">#REF!</definedName>
    <definedName name="________SWR7" localSheetId="8">#REF!</definedName>
    <definedName name="________SWR7" localSheetId="30">#REF!</definedName>
    <definedName name="________SWR7" localSheetId="46">#REF!</definedName>
    <definedName name="________SWR7" localSheetId="6">#REF!</definedName>
    <definedName name="________SWR7" localSheetId="40">#REF!</definedName>
    <definedName name="________SWR7" localSheetId="41">#REF!</definedName>
    <definedName name="________SWR7" localSheetId="45">#REF!</definedName>
    <definedName name="________SWR7" localSheetId="43">#REF!</definedName>
    <definedName name="________SWR7" localSheetId="44">#REF!</definedName>
    <definedName name="________SWR7" localSheetId="42">#REF!</definedName>
    <definedName name="________SWR7" localSheetId="16">#REF!</definedName>
    <definedName name="________SWR7" localSheetId="14">#REF!</definedName>
    <definedName name="________SWR7" localSheetId="12">#REF!</definedName>
    <definedName name="________SWR7" localSheetId="36">#REF!</definedName>
    <definedName name="________SWR7">#REF!</definedName>
    <definedName name="________SWT60" localSheetId="9">#REF!</definedName>
    <definedName name="________SWT60" localSheetId="5">#REF!</definedName>
    <definedName name="________SWT60" localSheetId="38">#REF!</definedName>
    <definedName name="________SWT60" localSheetId="8">#REF!</definedName>
    <definedName name="________SWT60" localSheetId="30">#REF!</definedName>
    <definedName name="________SWT60" localSheetId="46">#REF!</definedName>
    <definedName name="________SWT60" localSheetId="6">#REF!</definedName>
    <definedName name="________SWT60" localSheetId="40">#REF!</definedName>
    <definedName name="________SWT60" localSheetId="41">#REF!</definedName>
    <definedName name="________SWT60" localSheetId="45">#REF!</definedName>
    <definedName name="________SWT60" localSheetId="43">#REF!</definedName>
    <definedName name="________SWT60" localSheetId="44">#REF!</definedName>
    <definedName name="________SWT60" localSheetId="42">#REF!</definedName>
    <definedName name="________SWT60" localSheetId="16">#REF!</definedName>
    <definedName name="________SWT60" localSheetId="14">#REF!</definedName>
    <definedName name="________SWT60" localSheetId="12">#REF!</definedName>
    <definedName name="________SWT60" localSheetId="36">#REF!</definedName>
    <definedName name="________SWT60">#REF!</definedName>
    <definedName name="________TT20021" localSheetId="9">#REF!</definedName>
    <definedName name="________TT20021" localSheetId="5">#REF!</definedName>
    <definedName name="________TT20021" localSheetId="38">#REF!</definedName>
    <definedName name="________TT20021" localSheetId="8">#REF!</definedName>
    <definedName name="________TT20021" localSheetId="30">#REF!</definedName>
    <definedName name="________TT20021" localSheetId="46">#REF!</definedName>
    <definedName name="________TT20021" localSheetId="6">#REF!</definedName>
    <definedName name="________TT20021" localSheetId="40">#REF!</definedName>
    <definedName name="________TT20021" localSheetId="41">#REF!</definedName>
    <definedName name="________TT20021" localSheetId="45">#REF!</definedName>
    <definedName name="________TT20021" localSheetId="43">#REF!</definedName>
    <definedName name="________TT20021" localSheetId="44">#REF!</definedName>
    <definedName name="________TT20021" localSheetId="42">#REF!</definedName>
    <definedName name="________TT20021" localSheetId="16">#REF!</definedName>
    <definedName name="________TT20021" localSheetId="14">#REF!</definedName>
    <definedName name="________TT20021" localSheetId="12">#REF!</definedName>
    <definedName name="________TT20021" localSheetId="36">#REF!</definedName>
    <definedName name="________TT20021">#REF!</definedName>
    <definedName name="________TT20022" localSheetId="9">#REF!</definedName>
    <definedName name="________TT20022" localSheetId="5">#REF!</definedName>
    <definedName name="________TT20022" localSheetId="38">#REF!</definedName>
    <definedName name="________TT20022" localSheetId="8">#REF!</definedName>
    <definedName name="________TT20022" localSheetId="30">#REF!</definedName>
    <definedName name="________TT20022" localSheetId="46">#REF!</definedName>
    <definedName name="________TT20022" localSheetId="6">#REF!</definedName>
    <definedName name="________TT20022" localSheetId="40">#REF!</definedName>
    <definedName name="________TT20022" localSheetId="41">#REF!</definedName>
    <definedName name="________TT20022" localSheetId="45">#REF!</definedName>
    <definedName name="________TT20022" localSheetId="43">#REF!</definedName>
    <definedName name="________TT20022" localSheetId="44">#REF!</definedName>
    <definedName name="________TT20022" localSheetId="42">#REF!</definedName>
    <definedName name="________TT20022" localSheetId="16">#REF!</definedName>
    <definedName name="________TT20022" localSheetId="14">#REF!</definedName>
    <definedName name="________TT20022" localSheetId="12">#REF!</definedName>
    <definedName name="________TT20022" localSheetId="36">#REF!</definedName>
    <definedName name="________TT20022">#REF!</definedName>
    <definedName name="________TT20023" localSheetId="9">#REF!</definedName>
    <definedName name="________TT20023" localSheetId="5">#REF!</definedName>
    <definedName name="________TT20023" localSheetId="38">#REF!</definedName>
    <definedName name="________TT20023" localSheetId="8">#REF!</definedName>
    <definedName name="________TT20023" localSheetId="30">#REF!</definedName>
    <definedName name="________TT20023" localSheetId="46">#REF!</definedName>
    <definedName name="________TT20023" localSheetId="6">#REF!</definedName>
    <definedName name="________TT20023" localSheetId="40">#REF!</definedName>
    <definedName name="________TT20023" localSheetId="41">#REF!</definedName>
    <definedName name="________TT20023" localSheetId="45">#REF!</definedName>
    <definedName name="________TT20023" localSheetId="43">#REF!</definedName>
    <definedName name="________TT20023" localSheetId="44">#REF!</definedName>
    <definedName name="________TT20023" localSheetId="42">#REF!</definedName>
    <definedName name="________TT20023" localSheetId="16">#REF!</definedName>
    <definedName name="________TT20023" localSheetId="14">#REF!</definedName>
    <definedName name="________TT20023" localSheetId="12">#REF!</definedName>
    <definedName name="________TT20023" localSheetId="36">#REF!</definedName>
    <definedName name="________TT20023">#REF!</definedName>
    <definedName name="________TT20031" localSheetId="9">#REF!</definedName>
    <definedName name="________TT20031" localSheetId="5">#REF!</definedName>
    <definedName name="________TT20031" localSheetId="38">#REF!</definedName>
    <definedName name="________TT20031" localSheetId="8">#REF!</definedName>
    <definedName name="________TT20031" localSheetId="30">#REF!</definedName>
    <definedName name="________TT20031" localSheetId="46">#REF!</definedName>
    <definedName name="________TT20031" localSheetId="6">#REF!</definedName>
    <definedName name="________TT20031" localSheetId="40">#REF!</definedName>
    <definedName name="________TT20031" localSheetId="41">#REF!</definedName>
    <definedName name="________TT20031" localSheetId="45">#REF!</definedName>
    <definedName name="________TT20031" localSheetId="43">#REF!</definedName>
    <definedName name="________TT20031" localSheetId="44">#REF!</definedName>
    <definedName name="________TT20031" localSheetId="42">#REF!</definedName>
    <definedName name="________TT20031" localSheetId="16">#REF!</definedName>
    <definedName name="________TT20031" localSheetId="14">#REF!</definedName>
    <definedName name="________TT20031" localSheetId="12">#REF!</definedName>
    <definedName name="________TT20031" localSheetId="36">#REF!</definedName>
    <definedName name="________TT20031">#REF!</definedName>
    <definedName name="________TT20032" localSheetId="9">#REF!</definedName>
    <definedName name="________TT20032" localSheetId="5">#REF!</definedName>
    <definedName name="________TT20032" localSheetId="38">#REF!</definedName>
    <definedName name="________TT20032" localSheetId="8">#REF!</definedName>
    <definedName name="________TT20032" localSheetId="30">#REF!</definedName>
    <definedName name="________TT20032" localSheetId="46">#REF!</definedName>
    <definedName name="________TT20032" localSheetId="6">#REF!</definedName>
    <definedName name="________TT20032" localSheetId="40">#REF!</definedName>
    <definedName name="________TT20032" localSheetId="41">#REF!</definedName>
    <definedName name="________TT20032" localSheetId="45">#REF!</definedName>
    <definedName name="________TT20032" localSheetId="43">#REF!</definedName>
    <definedName name="________TT20032" localSheetId="44">#REF!</definedName>
    <definedName name="________TT20032" localSheetId="42">#REF!</definedName>
    <definedName name="________TT20032" localSheetId="16">#REF!</definedName>
    <definedName name="________TT20032" localSheetId="14">#REF!</definedName>
    <definedName name="________TT20032" localSheetId="12">#REF!</definedName>
    <definedName name="________TT20032" localSheetId="36">#REF!</definedName>
    <definedName name="________TT20032">#REF!</definedName>
    <definedName name="________TT20033" localSheetId="9">#REF!</definedName>
    <definedName name="________TT20033" localSheetId="5">#REF!</definedName>
    <definedName name="________TT20033" localSheetId="38">#REF!</definedName>
    <definedName name="________TT20033" localSheetId="8">#REF!</definedName>
    <definedName name="________TT20033" localSheetId="30">#REF!</definedName>
    <definedName name="________TT20033" localSheetId="46">#REF!</definedName>
    <definedName name="________TT20033" localSheetId="6">#REF!</definedName>
    <definedName name="________TT20033" localSheetId="40">#REF!</definedName>
    <definedName name="________TT20033" localSheetId="41">#REF!</definedName>
    <definedName name="________TT20033" localSheetId="45">#REF!</definedName>
    <definedName name="________TT20033" localSheetId="43">#REF!</definedName>
    <definedName name="________TT20033" localSheetId="44">#REF!</definedName>
    <definedName name="________TT20033" localSheetId="42">#REF!</definedName>
    <definedName name="________TT20033" localSheetId="16">#REF!</definedName>
    <definedName name="________TT20033" localSheetId="14">#REF!</definedName>
    <definedName name="________TT20033" localSheetId="12">#REF!</definedName>
    <definedName name="________TT20033" localSheetId="36">#REF!</definedName>
    <definedName name="________TT20033">#REF!</definedName>
    <definedName name="________TT20041" localSheetId="9">#REF!</definedName>
    <definedName name="________TT20041" localSheetId="5">#REF!</definedName>
    <definedName name="________TT20041" localSheetId="38">#REF!</definedName>
    <definedName name="________TT20041" localSheetId="8">#REF!</definedName>
    <definedName name="________TT20041" localSheetId="30">#REF!</definedName>
    <definedName name="________TT20041" localSheetId="46">#REF!</definedName>
    <definedName name="________TT20041" localSheetId="6">#REF!</definedName>
    <definedName name="________TT20041" localSheetId="40">#REF!</definedName>
    <definedName name="________TT20041" localSheetId="41">#REF!</definedName>
    <definedName name="________TT20041" localSheetId="45">#REF!</definedName>
    <definedName name="________TT20041" localSheetId="43">#REF!</definedName>
    <definedName name="________TT20041" localSheetId="44">#REF!</definedName>
    <definedName name="________TT20041" localSheetId="42">#REF!</definedName>
    <definedName name="________TT20041" localSheetId="16">#REF!</definedName>
    <definedName name="________TT20041" localSheetId="14">#REF!</definedName>
    <definedName name="________TT20041" localSheetId="12">#REF!</definedName>
    <definedName name="________TT20041" localSheetId="36">#REF!</definedName>
    <definedName name="________TT20041">#REF!</definedName>
    <definedName name="________TT20042" localSheetId="9">#REF!</definedName>
    <definedName name="________TT20042" localSheetId="5">#REF!</definedName>
    <definedName name="________TT20042" localSheetId="38">#REF!</definedName>
    <definedName name="________TT20042" localSheetId="8">#REF!</definedName>
    <definedName name="________TT20042" localSheetId="30">#REF!</definedName>
    <definedName name="________TT20042" localSheetId="46">#REF!</definedName>
    <definedName name="________TT20042" localSheetId="6">#REF!</definedName>
    <definedName name="________TT20042" localSheetId="40">#REF!</definedName>
    <definedName name="________TT20042" localSheetId="41">#REF!</definedName>
    <definedName name="________TT20042" localSheetId="45">#REF!</definedName>
    <definedName name="________TT20042" localSheetId="43">#REF!</definedName>
    <definedName name="________TT20042" localSheetId="44">#REF!</definedName>
    <definedName name="________TT20042" localSheetId="42">#REF!</definedName>
    <definedName name="________TT20042" localSheetId="16">#REF!</definedName>
    <definedName name="________TT20042" localSheetId="14">#REF!</definedName>
    <definedName name="________TT20042" localSheetId="12">#REF!</definedName>
    <definedName name="________TT20042" localSheetId="36">#REF!</definedName>
    <definedName name="________TT20042">#REF!</definedName>
    <definedName name="________TT20043" localSheetId="9">#REF!</definedName>
    <definedName name="________TT20043" localSheetId="5">#REF!</definedName>
    <definedName name="________TT20043" localSheetId="38">#REF!</definedName>
    <definedName name="________TT20043" localSheetId="8">#REF!</definedName>
    <definedName name="________TT20043" localSheetId="30">#REF!</definedName>
    <definedName name="________TT20043" localSheetId="46">#REF!</definedName>
    <definedName name="________TT20043" localSheetId="6">#REF!</definedName>
    <definedName name="________TT20043" localSheetId="40">#REF!</definedName>
    <definedName name="________TT20043" localSheetId="41">#REF!</definedName>
    <definedName name="________TT20043" localSheetId="45">#REF!</definedName>
    <definedName name="________TT20043" localSheetId="43">#REF!</definedName>
    <definedName name="________TT20043" localSheetId="44">#REF!</definedName>
    <definedName name="________TT20043" localSheetId="42">#REF!</definedName>
    <definedName name="________TT20043" localSheetId="16">#REF!</definedName>
    <definedName name="________TT20043" localSheetId="14">#REF!</definedName>
    <definedName name="________TT20043" localSheetId="12">#REF!</definedName>
    <definedName name="________TT20043" localSheetId="36">#REF!</definedName>
    <definedName name="________TT20043">#REF!</definedName>
    <definedName name="________TT20051" localSheetId="9">#REF!</definedName>
    <definedName name="________TT20051" localSheetId="5">#REF!</definedName>
    <definedName name="________TT20051" localSheetId="38">#REF!</definedName>
    <definedName name="________TT20051" localSheetId="8">#REF!</definedName>
    <definedName name="________TT20051" localSheetId="30">#REF!</definedName>
    <definedName name="________TT20051" localSheetId="46">#REF!</definedName>
    <definedName name="________TT20051" localSheetId="6">#REF!</definedName>
    <definedName name="________TT20051" localSheetId="40">#REF!</definedName>
    <definedName name="________TT20051" localSheetId="41">#REF!</definedName>
    <definedName name="________TT20051" localSheetId="45">#REF!</definedName>
    <definedName name="________TT20051" localSheetId="43">#REF!</definedName>
    <definedName name="________TT20051" localSheetId="44">#REF!</definedName>
    <definedName name="________TT20051" localSheetId="42">#REF!</definedName>
    <definedName name="________TT20051" localSheetId="16">#REF!</definedName>
    <definedName name="________TT20051" localSheetId="14">#REF!</definedName>
    <definedName name="________TT20051" localSheetId="12">#REF!</definedName>
    <definedName name="________TT20051" localSheetId="36">#REF!</definedName>
    <definedName name="________TT20051">#REF!</definedName>
    <definedName name="________TT20052" localSheetId="9">#REF!</definedName>
    <definedName name="________TT20052" localSheetId="5">#REF!</definedName>
    <definedName name="________TT20052" localSheetId="38">#REF!</definedName>
    <definedName name="________TT20052" localSheetId="8">#REF!</definedName>
    <definedName name="________TT20052" localSheetId="30">#REF!</definedName>
    <definedName name="________TT20052" localSheetId="46">#REF!</definedName>
    <definedName name="________TT20052" localSheetId="6">#REF!</definedName>
    <definedName name="________TT20052" localSheetId="40">#REF!</definedName>
    <definedName name="________TT20052" localSheetId="41">#REF!</definedName>
    <definedName name="________TT20052" localSheetId="45">#REF!</definedName>
    <definedName name="________TT20052" localSheetId="43">#REF!</definedName>
    <definedName name="________TT20052" localSheetId="44">#REF!</definedName>
    <definedName name="________TT20052" localSheetId="42">#REF!</definedName>
    <definedName name="________TT20052" localSheetId="16">#REF!</definedName>
    <definedName name="________TT20052" localSheetId="14">#REF!</definedName>
    <definedName name="________TT20052" localSheetId="12">#REF!</definedName>
    <definedName name="________TT20052" localSheetId="36">#REF!</definedName>
    <definedName name="________TT20052">#REF!</definedName>
    <definedName name="________TT20053" localSheetId="9">#REF!</definedName>
    <definedName name="________TT20053" localSheetId="5">#REF!</definedName>
    <definedName name="________TT20053" localSheetId="38">#REF!</definedName>
    <definedName name="________TT20053" localSheetId="8">#REF!</definedName>
    <definedName name="________TT20053" localSheetId="30">#REF!</definedName>
    <definedName name="________TT20053" localSheetId="46">#REF!</definedName>
    <definedName name="________TT20053" localSheetId="6">#REF!</definedName>
    <definedName name="________TT20053" localSheetId="40">#REF!</definedName>
    <definedName name="________TT20053" localSheetId="41">#REF!</definedName>
    <definedName name="________TT20053" localSheetId="45">#REF!</definedName>
    <definedName name="________TT20053" localSheetId="43">#REF!</definedName>
    <definedName name="________TT20053" localSheetId="44">#REF!</definedName>
    <definedName name="________TT20053" localSheetId="42">#REF!</definedName>
    <definedName name="________TT20053" localSheetId="16">#REF!</definedName>
    <definedName name="________TT20053" localSheetId="14">#REF!</definedName>
    <definedName name="________TT20053" localSheetId="12">#REF!</definedName>
    <definedName name="________TT20053" localSheetId="36">#REF!</definedName>
    <definedName name="________TT20053">#REF!</definedName>
    <definedName name="________TT20061" localSheetId="9">#REF!</definedName>
    <definedName name="________TT20061" localSheetId="5">#REF!</definedName>
    <definedName name="________TT20061" localSheetId="38">#REF!</definedName>
    <definedName name="________TT20061" localSheetId="8">#REF!</definedName>
    <definedName name="________TT20061" localSheetId="30">#REF!</definedName>
    <definedName name="________TT20061" localSheetId="46">#REF!</definedName>
    <definedName name="________TT20061" localSheetId="6">#REF!</definedName>
    <definedName name="________TT20061" localSheetId="40">#REF!</definedName>
    <definedName name="________TT20061" localSheetId="41">#REF!</definedName>
    <definedName name="________TT20061" localSheetId="45">#REF!</definedName>
    <definedName name="________TT20061" localSheetId="43">#REF!</definedName>
    <definedName name="________TT20061" localSheetId="44">#REF!</definedName>
    <definedName name="________TT20061" localSheetId="42">#REF!</definedName>
    <definedName name="________TT20061" localSheetId="16">#REF!</definedName>
    <definedName name="________TT20061" localSheetId="14">#REF!</definedName>
    <definedName name="________TT20061" localSheetId="12">#REF!</definedName>
    <definedName name="________TT20061" localSheetId="36">#REF!</definedName>
    <definedName name="________TT20061">#REF!</definedName>
    <definedName name="________TT20062" localSheetId="9">#REF!</definedName>
    <definedName name="________TT20062" localSheetId="5">#REF!</definedName>
    <definedName name="________TT20062" localSheetId="38">#REF!</definedName>
    <definedName name="________TT20062" localSheetId="8">#REF!</definedName>
    <definedName name="________TT20062" localSheetId="30">#REF!</definedName>
    <definedName name="________TT20062" localSheetId="46">#REF!</definedName>
    <definedName name="________TT20062" localSheetId="6">#REF!</definedName>
    <definedName name="________TT20062" localSheetId="40">#REF!</definedName>
    <definedName name="________TT20062" localSheetId="41">#REF!</definedName>
    <definedName name="________TT20062" localSheetId="45">#REF!</definedName>
    <definedName name="________TT20062" localSheetId="43">#REF!</definedName>
    <definedName name="________TT20062" localSheetId="44">#REF!</definedName>
    <definedName name="________TT20062" localSheetId="42">#REF!</definedName>
    <definedName name="________TT20062" localSheetId="16">#REF!</definedName>
    <definedName name="________TT20062" localSheetId="14">#REF!</definedName>
    <definedName name="________TT20062" localSheetId="12">#REF!</definedName>
    <definedName name="________TT20062" localSheetId="36">#REF!</definedName>
    <definedName name="________TT20062">#REF!</definedName>
    <definedName name="________TT20063" localSheetId="9">#REF!</definedName>
    <definedName name="________TT20063" localSheetId="5">#REF!</definedName>
    <definedName name="________TT20063" localSheetId="38">#REF!</definedName>
    <definedName name="________TT20063" localSheetId="8">#REF!</definedName>
    <definedName name="________TT20063" localSheetId="30">#REF!</definedName>
    <definedName name="________TT20063" localSheetId="46">#REF!</definedName>
    <definedName name="________TT20063" localSheetId="6">#REF!</definedName>
    <definedName name="________TT20063" localSheetId="40">#REF!</definedName>
    <definedName name="________TT20063" localSheetId="41">#REF!</definedName>
    <definedName name="________TT20063" localSheetId="45">#REF!</definedName>
    <definedName name="________TT20063" localSheetId="43">#REF!</definedName>
    <definedName name="________TT20063" localSheetId="44">#REF!</definedName>
    <definedName name="________TT20063" localSheetId="42">#REF!</definedName>
    <definedName name="________TT20063" localSheetId="16">#REF!</definedName>
    <definedName name="________TT20063" localSheetId="14">#REF!</definedName>
    <definedName name="________TT20063" localSheetId="12">#REF!</definedName>
    <definedName name="________TT20063" localSheetId="36">#REF!</definedName>
    <definedName name="________TT20063">#REF!</definedName>
    <definedName name="________tt20071" localSheetId="9">#REF!</definedName>
    <definedName name="________tt20071" localSheetId="5">#REF!</definedName>
    <definedName name="________tt20071" localSheetId="38">#REF!</definedName>
    <definedName name="________tt20071" localSheetId="8">#REF!</definedName>
    <definedName name="________tt20071" localSheetId="30">#REF!</definedName>
    <definedName name="________tt20071" localSheetId="46">#REF!</definedName>
    <definedName name="________tt20071" localSheetId="6">#REF!</definedName>
    <definedName name="________tt20071" localSheetId="40">#REF!</definedName>
    <definedName name="________tt20071" localSheetId="41">#REF!</definedName>
    <definedName name="________tt20071" localSheetId="45">#REF!</definedName>
    <definedName name="________tt20071" localSheetId="43">#REF!</definedName>
    <definedName name="________tt20071" localSheetId="44">#REF!</definedName>
    <definedName name="________tt20071" localSheetId="42">#REF!</definedName>
    <definedName name="________tt20071" localSheetId="16">#REF!</definedName>
    <definedName name="________tt20071" localSheetId="14">#REF!</definedName>
    <definedName name="________tt20071" localSheetId="12">#REF!</definedName>
    <definedName name="________tt20071" localSheetId="36">#REF!</definedName>
    <definedName name="________tt20071">#REF!</definedName>
    <definedName name="________tt20072" localSheetId="9">#REF!</definedName>
    <definedName name="________tt20072" localSheetId="5">#REF!</definedName>
    <definedName name="________tt20072" localSheetId="38">#REF!</definedName>
    <definedName name="________tt20072" localSheetId="8">#REF!</definedName>
    <definedName name="________tt20072" localSheetId="30">#REF!</definedName>
    <definedName name="________tt20072" localSheetId="46">#REF!</definedName>
    <definedName name="________tt20072" localSheetId="6">#REF!</definedName>
    <definedName name="________tt20072" localSheetId="40">#REF!</definedName>
    <definedName name="________tt20072" localSheetId="41">#REF!</definedName>
    <definedName name="________tt20072" localSheetId="45">#REF!</definedName>
    <definedName name="________tt20072" localSheetId="43">#REF!</definedName>
    <definedName name="________tt20072" localSheetId="44">#REF!</definedName>
    <definedName name="________tt20072" localSheetId="42">#REF!</definedName>
    <definedName name="________tt20072" localSheetId="16">#REF!</definedName>
    <definedName name="________tt20072" localSheetId="14">#REF!</definedName>
    <definedName name="________tt20072" localSheetId="12">#REF!</definedName>
    <definedName name="________tt20072" localSheetId="36">#REF!</definedName>
    <definedName name="________tt20072">#REF!</definedName>
    <definedName name="________tt20073" localSheetId="9">#REF!</definedName>
    <definedName name="________tt20073" localSheetId="5">#REF!</definedName>
    <definedName name="________tt20073" localSheetId="38">#REF!</definedName>
    <definedName name="________tt20073" localSheetId="8">#REF!</definedName>
    <definedName name="________tt20073" localSheetId="30">#REF!</definedName>
    <definedName name="________tt20073" localSheetId="46">#REF!</definedName>
    <definedName name="________tt20073" localSheetId="6">#REF!</definedName>
    <definedName name="________tt20073" localSheetId="40">#REF!</definedName>
    <definedName name="________tt20073" localSheetId="41">#REF!</definedName>
    <definedName name="________tt20073" localSheetId="45">#REF!</definedName>
    <definedName name="________tt20073" localSheetId="43">#REF!</definedName>
    <definedName name="________tt20073" localSheetId="44">#REF!</definedName>
    <definedName name="________tt20073" localSheetId="42">#REF!</definedName>
    <definedName name="________tt20073" localSheetId="16">#REF!</definedName>
    <definedName name="________tt20073" localSheetId="14">#REF!</definedName>
    <definedName name="________tt20073" localSheetId="12">#REF!</definedName>
    <definedName name="________tt20073" localSheetId="36">#REF!</definedName>
    <definedName name="________tt20073">#REF!</definedName>
    <definedName name="________tt20081" localSheetId="9">#REF!</definedName>
    <definedName name="________tt20081" localSheetId="5">#REF!</definedName>
    <definedName name="________tt20081" localSheetId="38">#REF!</definedName>
    <definedName name="________tt20081" localSheetId="8">#REF!</definedName>
    <definedName name="________tt20081" localSheetId="30">#REF!</definedName>
    <definedName name="________tt20081" localSheetId="46">#REF!</definedName>
    <definedName name="________tt20081" localSheetId="6">#REF!</definedName>
    <definedName name="________tt20081" localSheetId="40">#REF!</definedName>
    <definedName name="________tt20081" localSheetId="41">#REF!</definedName>
    <definedName name="________tt20081" localSheetId="45">#REF!</definedName>
    <definedName name="________tt20081" localSheetId="43">#REF!</definedName>
    <definedName name="________tt20081" localSheetId="44">#REF!</definedName>
    <definedName name="________tt20081" localSheetId="42">#REF!</definedName>
    <definedName name="________tt20081" localSheetId="16">#REF!</definedName>
    <definedName name="________tt20081" localSheetId="14">#REF!</definedName>
    <definedName name="________tt20081" localSheetId="12">#REF!</definedName>
    <definedName name="________tt20081" localSheetId="36">#REF!</definedName>
    <definedName name="________tt20081">#REF!</definedName>
    <definedName name="________tt20082" localSheetId="9">#REF!</definedName>
    <definedName name="________tt20082" localSheetId="5">#REF!</definedName>
    <definedName name="________tt20082" localSheetId="38">#REF!</definedName>
    <definedName name="________tt20082" localSheetId="8">#REF!</definedName>
    <definedName name="________tt20082" localSheetId="30">#REF!</definedName>
    <definedName name="________tt20082" localSheetId="46">#REF!</definedName>
    <definedName name="________tt20082" localSheetId="6">#REF!</definedName>
    <definedName name="________tt20082" localSheetId="40">#REF!</definedName>
    <definedName name="________tt20082" localSheetId="41">#REF!</definedName>
    <definedName name="________tt20082" localSheetId="45">#REF!</definedName>
    <definedName name="________tt20082" localSheetId="43">#REF!</definedName>
    <definedName name="________tt20082" localSheetId="44">#REF!</definedName>
    <definedName name="________tt20082" localSheetId="42">#REF!</definedName>
    <definedName name="________tt20082" localSheetId="16">#REF!</definedName>
    <definedName name="________tt20082" localSheetId="14">#REF!</definedName>
    <definedName name="________tt20082" localSheetId="12">#REF!</definedName>
    <definedName name="________tt20082" localSheetId="36">#REF!</definedName>
    <definedName name="________tt20082">#REF!</definedName>
    <definedName name="________tt20083" localSheetId="9">#REF!</definedName>
    <definedName name="________tt20083" localSheetId="5">#REF!</definedName>
    <definedName name="________tt20083" localSheetId="38">#REF!</definedName>
    <definedName name="________tt20083" localSheetId="8">#REF!</definedName>
    <definedName name="________tt20083" localSheetId="30">#REF!</definedName>
    <definedName name="________tt20083" localSheetId="46">#REF!</definedName>
    <definedName name="________tt20083" localSheetId="6">#REF!</definedName>
    <definedName name="________tt20083" localSheetId="40">#REF!</definedName>
    <definedName name="________tt20083" localSheetId="41">#REF!</definedName>
    <definedName name="________tt20083" localSheetId="45">#REF!</definedName>
    <definedName name="________tt20083" localSheetId="43">#REF!</definedName>
    <definedName name="________tt20083" localSheetId="44">#REF!</definedName>
    <definedName name="________tt20083" localSheetId="42">#REF!</definedName>
    <definedName name="________tt20083" localSheetId="16">#REF!</definedName>
    <definedName name="________tt20083" localSheetId="14">#REF!</definedName>
    <definedName name="________tt20083" localSheetId="12">#REF!</definedName>
    <definedName name="________tt20083" localSheetId="36">#REF!</definedName>
    <definedName name="________tt20083">#REF!</definedName>
    <definedName name="________UBK2" localSheetId="9">#REF!</definedName>
    <definedName name="________UBK2" localSheetId="5">#REF!</definedName>
    <definedName name="________UBK2" localSheetId="38">#REF!</definedName>
    <definedName name="________UBK2" localSheetId="8">#REF!</definedName>
    <definedName name="________UBK2" localSheetId="30">#REF!</definedName>
    <definedName name="________UBK2" localSheetId="46">#REF!</definedName>
    <definedName name="________UBK2" localSheetId="6">#REF!</definedName>
    <definedName name="________UBK2" localSheetId="40">#REF!</definedName>
    <definedName name="________UBK2" localSheetId="41">#REF!</definedName>
    <definedName name="________UBK2" localSheetId="45">#REF!</definedName>
    <definedName name="________UBK2" localSheetId="43">#REF!</definedName>
    <definedName name="________UBK2" localSheetId="44">#REF!</definedName>
    <definedName name="________UBK2" localSheetId="42">#REF!</definedName>
    <definedName name="________UBK2" localSheetId="16">#REF!</definedName>
    <definedName name="________UBK2" localSheetId="14">#REF!</definedName>
    <definedName name="________UBK2" localSheetId="12">#REF!</definedName>
    <definedName name="________UBK2" localSheetId="36">#REF!</definedName>
    <definedName name="________UBK2">#REF!</definedName>
    <definedName name="________UBK3" localSheetId="9">#REF!</definedName>
    <definedName name="________UBK3" localSheetId="5">#REF!</definedName>
    <definedName name="________UBK3" localSheetId="38">#REF!</definedName>
    <definedName name="________UBK3" localSheetId="8">#REF!</definedName>
    <definedName name="________UBK3" localSheetId="30">#REF!</definedName>
    <definedName name="________UBK3" localSheetId="46">#REF!</definedName>
    <definedName name="________UBK3" localSheetId="6">#REF!</definedName>
    <definedName name="________UBK3" localSheetId="40">#REF!</definedName>
    <definedName name="________UBK3" localSheetId="41">#REF!</definedName>
    <definedName name="________UBK3" localSheetId="45">#REF!</definedName>
    <definedName name="________UBK3" localSheetId="43">#REF!</definedName>
    <definedName name="________UBK3" localSheetId="44">#REF!</definedName>
    <definedName name="________UBK3" localSheetId="42">#REF!</definedName>
    <definedName name="________UBK3" localSheetId="16">#REF!</definedName>
    <definedName name="________UBK3" localSheetId="14">#REF!</definedName>
    <definedName name="________UBK3" localSheetId="12">#REF!</definedName>
    <definedName name="________UBK3" localSheetId="36">#REF!</definedName>
    <definedName name="________UBK3">#REF!</definedName>
    <definedName name="________vol1" localSheetId="9">#REF!</definedName>
    <definedName name="________vol1" localSheetId="38">#REF!</definedName>
    <definedName name="________vol1" localSheetId="8">#REF!</definedName>
    <definedName name="________vol1" localSheetId="30">#REF!</definedName>
    <definedName name="________vol1" localSheetId="46">#REF!</definedName>
    <definedName name="________vol1" localSheetId="40">#REF!</definedName>
    <definedName name="________vol1" localSheetId="41">#REF!</definedName>
    <definedName name="________vol1" localSheetId="45">#REF!</definedName>
    <definedName name="________vol1" localSheetId="43">#REF!</definedName>
    <definedName name="________vol1" localSheetId="44">#REF!</definedName>
    <definedName name="________vol1" localSheetId="42">#REF!</definedName>
    <definedName name="________vol1" localSheetId="16">#REF!</definedName>
    <definedName name="________vol1" localSheetId="36">#REF!</definedName>
    <definedName name="________vol1">#REF!</definedName>
    <definedName name="________vol10" localSheetId="9">#REF!</definedName>
    <definedName name="________vol10" localSheetId="38">#REF!</definedName>
    <definedName name="________vol10" localSheetId="8">#REF!</definedName>
    <definedName name="________vol10" localSheetId="30">#REF!</definedName>
    <definedName name="________vol10" localSheetId="46">#REF!</definedName>
    <definedName name="________vol10" localSheetId="40">#REF!</definedName>
    <definedName name="________vol10" localSheetId="41">#REF!</definedName>
    <definedName name="________vol10" localSheetId="45">#REF!</definedName>
    <definedName name="________vol10" localSheetId="43">#REF!</definedName>
    <definedName name="________vol10" localSheetId="44">#REF!</definedName>
    <definedName name="________vol10" localSheetId="42">#REF!</definedName>
    <definedName name="________vol10" localSheetId="16">#REF!</definedName>
    <definedName name="________vol10" localSheetId="36">#REF!</definedName>
    <definedName name="________vol10">#REF!</definedName>
    <definedName name="________vol11" localSheetId="9">#REF!</definedName>
    <definedName name="________vol11" localSheetId="38">#REF!</definedName>
    <definedName name="________vol11" localSheetId="8">#REF!</definedName>
    <definedName name="________vol11" localSheetId="30">#REF!</definedName>
    <definedName name="________vol11" localSheetId="46">#REF!</definedName>
    <definedName name="________vol11" localSheetId="40">#REF!</definedName>
    <definedName name="________vol11" localSheetId="41">#REF!</definedName>
    <definedName name="________vol11" localSheetId="45">#REF!</definedName>
    <definedName name="________vol11" localSheetId="43">#REF!</definedName>
    <definedName name="________vol11" localSheetId="44">#REF!</definedName>
    <definedName name="________vol11" localSheetId="42">#REF!</definedName>
    <definedName name="________vol11" localSheetId="16">#REF!</definedName>
    <definedName name="________vol11" localSheetId="36">#REF!</definedName>
    <definedName name="________vol11">#REF!</definedName>
    <definedName name="________vol12" localSheetId="9">#REF!</definedName>
    <definedName name="________vol12" localSheetId="38">#REF!</definedName>
    <definedName name="________vol12" localSheetId="8">#REF!</definedName>
    <definedName name="________vol12" localSheetId="30">#REF!</definedName>
    <definedName name="________vol12" localSheetId="46">#REF!</definedName>
    <definedName name="________vol12" localSheetId="40">#REF!</definedName>
    <definedName name="________vol12" localSheetId="41">#REF!</definedName>
    <definedName name="________vol12" localSheetId="45">#REF!</definedName>
    <definedName name="________vol12" localSheetId="43">#REF!</definedName>
    <definedName name="________vol12" localSheetId="44">#REF!</definedName>
    <definedName name="________vol12" localSheetId="42">#REF!</definedName>
    <definedName name="________vol12" localSheetId="16">#REF!</definedName>
    <definedName name="________vol12" localSheetId="36">#REF!</definedName>
    <definedName name="________vol12">#REF!</definedName>
    <definedName name="________vol13" localSheetId="9">#REF!</definedName>
    <definedName name="________vol13" localSheetId="38">#REF!</definedName>
    <definedName name="________vol13" localSheetId="8">#REF!</definedName>
    <definedName name="________vol13" localSheetId="30">#REF!</definedName>
    <definedName name="________vol13" localSheetId="46">#REF!</definedName>
    <definedName name="________vol13" localSheetId="40">#REF!</definedName>
    <definedName name="________vol13" localSheetId="41">#REF!</definedName>
    <definedName name="________vol13" localSheetId="45">#REF!</definedName>
    <definedName name="________vol13" localSheetId="43">#REF!</definedName>
    <definedName name="________vol13" localSheetId="44">#REF!</definedName>
    <definedName name="________vol13" localSheetId="42">#REF!</definedName>
    <definedName name="________vol13" localSheetId="16">#REF!</definedName>
    <definedName name="________vol13" localSheetId="36">#REF!</definedName>
    <definedName name="________vol13">#REF!</definedName>
    <definedName name="________vol14" localSheetId="9">#REF!</definedName>
    <definedName name="________vol14" localSheetId="38">#REF!</definedName>
    <definedName name="________vol14" localSheetId="8">#REF!</definedName>
    <definedName name="________vol14" localSheetId="30">#REF!</definedName>
    <definedName name="________vol14" localSheetId="46">#REF!</definedName>
    <definedName name="________vol14" localSheetId="40">#REF!</definedName>
    <definedName name="________vol14" localSheetId="41">#REF!</definedName>
    <definedName name="________vol14" localSheetId="45">#REF!</definedName>
    <definedName name="________vol14" localSheetId="43">#REF!</definedName>
    <definedName name="________vol14" localSheetId="44">#REF!</definedName>
    <definedName name="________vol14" localSheetId="42">#REF!</definedName>
    <definedName name="________vol14" localSheetId="16">#REF!</definedName>
    <definedName name="________vol14" localSheetId="36">#REF!</definedName>
    <definedName name="________vol14">#REF!</definedName>
    <definedName name="________vol15" localSheetId="9">#REF!</definedName>
    <definedName name="________vol15" localSheetId="38">#REF!</definedName>
    <definedName name="________vol15" localSheetId="8">#REF!</definedName>
    <definedName name="________vol15" localSheetId="30">#REF!</definedName>
    <definedName name="________vol15" localSheetId="46">#REF!</definedName>
    <definedName name="________vol15" localSheetId="40">#REF!</definedName>
    <definedName name="________vol15" localSheetId="41">#REF!</definedName>
    <definedName name="________vol15" localSheetId="45">#REF!</definedName>
    <definedName name="________vol15" localSheetId="43">#REF!</definedName>
    <definedName name="________vol15" localSheetId="44">#REF!</definedName>
    <definedName name="________vol15" localSheetId="42">#REF!</definedName>
    <definedName name="________vol15" localSheetId="16">#REF!</definedName>
    <definedName name="________vol15" localSheetId="36">#REF!</definedName>
    <definedName name="________vol15">#REF!</definedName>
    <definedName name="________vol16" localSheetId="9">#REF!</definedName>
    <definedName name="________vol16" localSheetId="38">#REF!</definedName>
    <definedName name="________vol16" localSheetId="8">#REF!</definedName>
    <definedName name="________vol16" localSheetId="30">#REF!</definedName>
    <definedName name="________vol16" localSheetId="46">#REF!</definedName>
    <definedName name="________vol16" localSheetId="40">#REF!</definedName>
    <definedName name="________vol16" localSheetId="41">#REF!</definedName>
    <definedName name="________vol16" localSheetId="45">#REF!</definedName>
    <definedName name="________vol16" localSheetId="43">#REF!</definedName>
    <definedName name="________vol16" localSheetId="44">#REF!</definedName>
    <definedName name="________vol16" localSheetId="42">#REF!</definedName>
    <definedName name="________vol16" localSheetId="16">#REF!</definedName>
    <definedName name="________vol16" localSheetId="36">#REF!</definedName>
    <definedName name="________vol16">#REF!</definedName>
    <definedName name="________vol2" localSheetId="9">#REF!</definedName>
    <definedName name="________vol2" localSheetId="38">#REF!</definedName>
    <definedName name="________vol2" localSheetId="8">#REF!</definedName>
    <definedName name="________vol2" localSheetId="30">#REF!</definedName>
    <definedName name="________vol2" localSheetId="46">#REF!</definedName>
    <definedName name="________vol2" localSheetId="40">#REF!</definedName>
    <definedName name="________vol2" localSheetId="41">#REF!</definedName>
    <definedName name="________vol2" localSheetId="45">#REF!</definedName>
    <definedName name="________vol2" localSheetId="43">#REF!</definedName>
    <definedName name="________vol2" localSheetId="44">#REF!</definedName>
    <definedName name="________vol2" localSheetId="42">#REF!</definedName>
    <definedName name="________vol2" localSheetId="16">#REF!</definedName>
    <definedName name="________vol2" localSheetId="36">#REF!</definedName>
    <definedName name="________vol2">#REF!</definedName>
    <definedName name="________vol3" localSheetId="9">#REF!</definedName>
    <definedName name="________vol3" localSheetId="38">#REF!</definedName>
    <definedName name="________vol3" localSheetId="8">#REF!</definedName>
    <definedName name="________vol3" localSheetId="30">#REF!</definedName>
    <definedName name="________vol3" localSheetId="46">#REF!</definedName>
    <definedName name="________vol3" localSheetId="40">#REF!</definedName>
    <definedName name="________vol3" localSheetId="41">#REF!</definedName>
    <definedName name="________vol3" localSheetId="45">#REF!</definedName>
    <definedName name="________vol3" localSheetId="43">#REF!</definedName>
    <definedName name="________vol3" localSheetId="44">#REF!</definedName>
    <definedName name="________vol3" localSheetId="42">#REF!</definedName>
    <definedName name="________vol3" localSheetId="16">#REF!</definedName>
    <definedName name="________vol3" localSheetId="36">#REF!</definedName>
    <definedName name="________vol3">#REF!</definedName>
    <definedName name="________vol4" localSheetId="9">#REF!</definedName>
    <definedName name="________vol4" localSheetId="38">#REF!</definedName>
    <definedName name="________vol4" localSheetId="8">#REF!</definedName>
    <definedName name="________vol4" localSheetId="30">#REF!</definedName>
    <definedName name="________vol4" localSheetId="46">#REF!</definedName>
    <definedName name="________vol4" localSheetId="40">#REF!</definedName>
    <definedName name="________vol4" localSheetId="41">#REF!</definedName>
    <definedName name="________vol4" localSheetId="45">#REF!</definedName>
    <definedName name="________vol4" localSheetId="43">#REF!</definedName>
    <definedName name="________vol4" localSheetId="44">#REF!</definedName>
    <definedName name="________vol4" localSheetId="42">#REF!</definedName>
    <definedName name="________vol4" localSheetId="16">#REF!</definedName>
    <definedName name="________vol4" localSheetId="36">#REF!</definedName>
    <definedName name="________vol4">#REF!</definedName>
    <definedName name="________vol5" localSheetId="9">#REF!</definedName>
    <definedName name="________vol5" localSheetId="38">#REF!</definedName>
    <definedName name="________vol5" localSheetId="8">#REF!</definedName>
    <definedName name="________vol5" localSheetId="30">#REF!</definedName>
    <definedName name="________vol5" localSheetId="46">#REF!</definedName>
    <definedName name="________vol5" localSheetId="40">#REF!</definedName>
    <definedName name="________vol5" localSheetId="41">#REF!</definedName>
    <definedName name="________vol5" localSheetId="45">#REF!</definedName>
    <definedName name="________vol5" localSheetId="43">#REF!</definedName>
    <definedName name="________vol5" localSheetId="44">#REF!</definedName>
    <definedName name="________vol5" localSheetId="42">#REF!</definedName>
    <definedName name="________vol5" localSheetId="16">#REF!</definedName>
    <definedName name="________vol5" localSheetId="36">#REF!</definedName>
    <definedName name="________vol5">#REF!</definedName>
    <definedName name="________vol6" localSheetId="9">#REF!</definedName>
    <definedName name="________vol6" localSheetId="38">#REF!</definedName>
    <definedName name="________vol6" localSheetId="8">#REF!</definedName>
    <definedName name="________vol6" localSheetId="30">#REF!</definedName>
    <definedName name="________vol6" localSheetId="46">#REF!</definedName>
    <definedName name="________vol6" localSheetId="40">#REF!</definedName>
    <definedName name="________vol6" localSheetId="41">#REF!</definedName>
    <definedName name="________vol6" localSheetId="45">#REF!</definedName>
    <definedName name="________vol6" localSheetId="43">#REF!</definedName>
    <definedName name="________vol6" localSheetId="44">#REF!</definedName>
    <definedName name="________vol6" localSheetId="42">#REF!</definedName>
    <definedName name="________vol6" localSheetId="16">#REF!</definedName>
    <definedName name="________vol6" localSheetId="36">#REF!</definedName>
    <definedName name="________vol6">#REF!</definedName>
    <definedName name="________vol7" localSheetId="9">#REF!</definedName>
    <definedName name="________vol7" localSheetId="38">#REF!</definedName>
    <definedName name="________vol7" localSheetId="8">#REF!</definedName>
    <definedName name="________vol7" localSheetId="30">#REF!</definedName>
    <definedName name="________vol7" localSheetId="46">#REF!</definedName>
    <definedName name="________vol7" localSheetId="40">#REF!</definedName>
    <definedName name="________vol7" localSheetId="41">#REF!</definedName>
    <definedName name="________vol7" localSheetId="45">#REF!</definedName>
    <definedName name="________vol7" localSheetId="43">#REF!</definedName>
    <definedName name="________vol7" localSheetId="44">#REF!</definedName>
    <definedName name="________vol7" localSheetId="42">#REF!</definedName>
    <definedName name="________vol7" localSheetId="16">#REF!</definedName>
    <definedName name="________vol7" localSheetId="36">#REF!</definedName>
    <definedName name="________vol7">#REF!</definedName>
    <definedName name="________vol8" localSheetId="9">#REF!</definedName>
    <definedName name="________vol8" localSheetId="38">#REF!</definedName>
    <definedName name="________vol8" localSheetId="8">#REF!</definedName>
    <definedName name="________vol8" localSheetId="30">#REF!</definedName>
    <definedName name="________vol8" localSheetId="46">#REF!</definedName>
    <definedName name="________vol8" localSheetId="40">#REF!</definedName>
    <definedName name="________vol8" localSheetId="41">#REF!</definedName>
    <definedName name="________vol8" localSheetId="45">#REF!</definedName>
    <definedName name="________vol8" localSheetId="43">#REF!</definedName>
    <definedName name="________vol8" localSheetId="44">#REF!</definedName>
    <definedName name="________vol8" localSheetId="42">#REF!</definedName>
    <definedName name="________vol8" localSheetId="16">#REF!</definedName>
    <definedName name="________vol8" localSheetId="36">#REF!</definedName>
    <definedName name="________vol8">#REF!</definedName>
    <definedName name="________vol9" localSheetId="9">#REF!</definedName>
    <definedName name="________vol9" localSheetId="38">#REF!</definedName>
    <definedName name="________vol9" localSheetId="8">#REF!</definedName>
    <definedName name="________vol9" localSheetId="30">#REF!</definedName>
    <definedName name="________vol9" localSheetId="46">#REF!</definedName>
    <definedName name="________vol9" localSheetId="40">#REF!</definedName>
    <definedName name="________vol9" localSheetId="41">#REF!</definedName>
    <definedName name="________vol9" localSheetId="45">#REF!</definedName>
    <definedName name="________vol9" localSheetId="43">#REF!</definedName>
    <definedName name="________vol9" localSheetId="44">#REF!</definedName>
    <definedName name="________vol9" localSheetId="42">#REF!</definedName>
    <definedName name="________vol9" localSheetId="16">#REF!</definedName>
    <definedName name="________vol9" localSheetId="36">#REF!</definedName>
    <definedName name="________vol9">#REF!</definedName>
    <definedName name="________WM5" localSheetId="9">#REF!</definedName>
    <definedName name="________WM5" localSheetId="5">#REF!</definedName>
    <definedName name="________WM5" localSheetId="38">#REF!</definedName>
    <definedName name="________WM5" localSheetId="8">#REF!</definedName>
    <definedName name="________WM5" localSheetId="30">#REF!</definedName>
    <definedName name="________WM5" localSheetId="46">#REF!</definedName>
    <definedName name="________WM5" localSheetId="6">#REF!</definedName>
    <definedName name="________WM5" localSheetId="40">#REF!</definedName>
    <definedName name="________WM5" localSheetId="41">#REF!</definedName>
    <definedName name="________WM5" localSheetId="45">#REF!</definedName>
    <definedName name="________WM5" localSheetId="43">#REF!</definedName>
    <definedName name="________WM5" localSheetId="44">#REF!</definedName>
    <definedName name="________WM5" localSheetId="42">#REF!</definedName>
    <definedName name="________WM5" localSheetId="16">#REF!</definedName>
    <definedName name="________WM5" localSheetId="14">#REF!</definedName>
    <definedName name="________WM5" localSheetId="12">#REF!</definedName>
    <definedName name="________WM5" localSheetId="36">#REF!</definedName>
    <definedName name="________WM5">#REF!</definedName>
    <definedName name="________WM6" localSheetId="9">#REF!</definedName>
    <definedName name="________WM6" localSheetId="5">#REF!</definedName>
    <definedName name="________WM6" localSheetId="38">#REF!</definedName>
    <definedName name="________WM6" localSheetId="8">#REF!</definedName>
    <definedName name="________WM6" localSheetId="30">#REF!</definedName>
    <definedName name="________WM6" localSheetId="46">#REF!</definedName>
    <definedName name="________WM6" localSheetId="6">#REF!</definedName>
    <definedName name="________WM6" localSheetId="40">#REF!</definedName>
    <definedName name="________WM6" localSheetId="41">#REF!</definedName>
    <definedName name="________WM6" localSheetId="45">#REF!</definedName>
    <definedName name="________WM6" localSheetId="43">#REF!</definedName>
    <definedName name="________WM6" localSheetId="44">#REF!</definedName>
    <definedName name="________WM6" localSheetId="42">#REF!</definedName>
    <definedName name="________WM6" localSheetId="16">#REF!</definedName>
    <definedName name="________WM6" localSheetId="14">#REF!</definedName>
    <definedName name="________WM6" localSheetId="12">#REF!</definedName>
    <definedName name="________WM6" localSheetId="36">#REF!</definedName>
    <definedName name="________WM6">#REF!</definedName>
    <definedName name="________WP2000" localSheetId="9">#REF!</definedName>
    <definedName name="________WP2000" localSheetId="5">#REF!</definedName>
    <definedName name="________WP2000" localSheetId="38">#REF!</definedName>
    <definedName name="________WP2000" localSheetId="8">#REF!</definedName>
    <definedName name="________WP2000" localSheetId="30">#REF!</definedName>
    <definedName name="________WP2000" localSheetId="46">#REF!</definedName>
    <definedName name="________WP2000" localSheetId="6">#REF!</definedName>
    <definedName name="________WP2000" localSheetId="40">#REF!</definedName>
    <definedName name="________WP2000" localSheetId="41">#REF!</definedName>
    <definedName name="________WP2000" localSheetId="45">#REF!</definedName>
    <definedName name="________WP2000" localSheetId="43">#REF!</definedName>
    <definedName name="________WP2000" localSheetId="44">#REF!</definedName>
    <definedName name="________WP2000" localSheetId="42">#REF!</definedName>
    <definedName name="________WP2000" localSheetId="16">#REF!</definedName>
    <definedName name="________WP2000" localSheetId="14">#REF!</definedName>
    <definedName name="________WP2000" localSheetId="12">#REF!</definedName>
    <definedName name="________WP2000" localSheetId="36">#REF!</definedName>
    <definedName name="________WP2000">#REF!</definedName>
    <definedName name="________WP3000" localSheetId="9">#REF!</definedName>
    <definedName name="________WP3000" localSheetId="5">#REF!</definedName>
    <definedName name="________WP3000" localSheetId="38">#REF!</definedName>
    <definedName name="________WP3000" localSheetId="8">#REF!</definedName>
    <definedName name="________WP3000" localSheetId="30">#REF!</definedName>
    <definedName name="________WP3000" localSheetId="46">#REF!</definedName>
    <definedName name="________WP3000" localSheetId="6">#REF!</definedName>
    <definedName name="________WP3000" localSheetId="40">#REF!</definedName>
    <definedName name="________WP3000" localSheetId="41">#REF!</definedName>
    <definedName name="________WP3000" localSheetId="45">#REF!</definedName>
    <definedName name="________WP3000" localSheetId="43">#REF!</definedName>
    <definedName name="________WP3000" localSheetId="44">#REF!</definedName>
    <definedName name="________WP3000" localSheetId="42">#REF!</definedName>
    <definedName name="________WP3000" localSheetId="16">#REF!</definedName>
    <definedName name="________WP3000" localSheetId="14">#REF!</definedName>
    <definedName name="________WP3000" localSheetId="12">#REF!</definedName>
    <definedName name="________WP3000" localSheetId="36">#REF!</definedName>
    <definedName name="________WP3000">#REF!</definedName>
    <definedName name="________WPB3000" localSheetId="9">#REF!</definedName>
    <definedName name="________WPB3000" localSheetId="5">#REF!</definedName>
    <definedName name="________WPB3000" localSheetId="38">#REF!</definedName>
    <definedName name="________WPB3000" localSheetId="8">#REF!</definedName>
    <definedName name="________WPB3000" localSheetId="30">#REF!</definedName>
    <definedName name="________WPB3000" localSheetId="46">#REF!</definedName>
    <definedName name="________WPB3000" localSheetId="6">#REF!</definedName>
    <definedName name="________WPB3000" localSheetId="40">#REF!</definedName>
    <definedName name="________WPB3000" localSheetId="41">#REF!</definedName>
    <definedName name="________WPB3000" localSheetId="45">#REF!</definedName>
    <definedName name="________WPB3000" localSheetId="43">#REF!</definedName>
    <definedName name="________WPB3000" localSheetId="44">#REF!</definedName>
    <definedName name="________WPB3000" localSheetId="42">#REF!</definedName>
    <definedName name="________WPB3000" localSheetId="16">#REF!</definedName>
    <definedName name="________WPB3000" localSheetId="14">#REF!</definedName>
    <definedName name="________WPB3000" localSheetId="12">#REF!</definedName>
    <definedName name="________WPB3000" localSheetId="36">#REF!</definedName>
    <definedName name="________WPB3000">#REF!</definedName>
    <definedName name="________yr5">'[13]5 yr val'!$D$3:$I$50</definedName>
    <definedName name="________z2">#N/A</definedName>
    <definedName name="_______A1" localSheetId="9">#REF!</definedName>
    <definedName name="_______A1" localSheetId="5">#REF!</definedName>
    <definedName name="_______A1" localSheetId="38">#REF!</definedName>
    <definedName name="_______A1" localSheetId="8">#REF!</definedName>
    <definedName name="_______A1" localSheetId="30">#REF!</definedName>
    <definedName name="_______A1" localSheetId="46">#REF!</definedName>
    <definedName name="_______A1" localSheetId="6">#REF!</definedName>
    <definedName name="_______A1" localSheetId="40">#REF!</definedName>
    <definedName name="_______A1" localSheetId="41">#REF!</definedName>
    <definedName name="_______A1" localSheetId="45">#REF!</definedName>
    <definedName name="_______A1" localSheetId="43">#REF!</definedName>
    <definedName name="_______A1" localSheetId="44">#REF!</definedName>
    <definedName name="_______A1" localSheetId="42">#REF!</definedName>
    <definedName name="_______A1" localSheetId="16">#REF!</definedName>
    <definedName name="_______A1" localSheetId="14">#REF!</definedName>
    <definedName name="_______A1" localSheetId="12">#REF!</definedName>
    <definedName name="_______A1" localSheetId="36">#REF!</definedName>
    <definedName name="_______A1" localSheetId="34">#REF!</definedName>
    <definedName name="_______A1">#REF!</definedName>
    <definedName name="_______AF1" localSheetId="9">#REF!</definedName>
    <definedName name="_______AF1" localSheetId="38">#REF!</definedName>
    <definedName name="_______AF1" localSheetId="8">#REF!</definedName>
    <definedName name="_______AF1" localSheetId="30">#REF!</definedName>
    <definedName name="_______AF1" localSheetId="46">#REF!</definedName>
    <definedName name="_______AF1" localSheetId="40">#REF!</definedName>
    <definedName name="_______AF1" localSheetId="41">#REF!</definedName>
    <definedName name="_______AF1" localSheetId="45">#REF!</definedName>
    <definedName name="_______AF1" localSheetId="43">#REF!</definedName>
    <definedName name="_______AF1" localSheetId="44">#REF!</definedName>
    <definedName name="_______AF1" localSheetId="42">#REF!</definedName>
    <definedName name="_______AF1" localSheetId="16">#REF!</definedName>
    <definedName name="_______AF1" localSheetId="36">#REF!</definedName>
    <definedName name="_______AF1">#REF!</definedName>
    <definedName name="_______AF3">#N/A</definedName>
    <definedName name="_______af4">#N/A</definedName>
    <definedName name="_______AST1" localSheetId="9">#REF!</definedName>
    <definedName name="_______AST1" localSheetId="5">#REF!</definedName>
    <definedName name="_______AST1" localSheetId="38">#REF!</definedName>
    <definedName name="_______AST1" localSheetId="8">#REF!</definedName>
    <definedName name="_______AST1" localSheetId="30">#REF!</definedName>
    <definedName name="_______AST1" localSheetId="46">#REF!</definedName>
    <definedName name="_______AST1" localSheetId="6">#REF!</definedName>
    <definedName name="_______AST1" localSheetId="40">#REF!</definedName>
    <definedName name="_______AST1" localSheetId="41">#REF!</definedName>
    <definedName name="_______AST1" localSheetId="45">#REF!</definedName>
    <definedName name="_______AST1" localSheetId="43">#REF!</definedName>
    <definedName name="_______AST1" localSheetId="44">#REF!</definedName>
    <definedName name="_______AST1" localSheetId="42">#REF!</definedName>
    <definedName name="_______AST1" localSheetId="16">#REF!</definedName>
    <definedName name="_______AST1" localSheetId="14">#REF!</definedName>
    <definedName name="_______AST1" localSheetId="12">#REF!</definedName>
    <definedName name="_______AST1" localSheetId="36">#REF!</definedName>
    <definedName name="_______AST1" localSheetId="34">#REF!</definedName>
    <definedName name="_______AST1">#REF!</definedName>
    <definedName name="_______AST2" localSheetId="9">#REF!</definedName>
    <definedName name="_______AST2" localSheetId="5">#REF!</definedName>
    <definedName name="_______AST2" localSheetId="38">#REF!</definedName>
    <definedName name="_______AST2" localSheetId="8">#REF!</definedName>
    <definedName name="_______AST2" localSheetId="30">#REF!</definedName>
    <definedName name="_______AST2" localSheetId="46">#REF!</definedName>
    <definedName name="_______AST2" localSheetId="6">#REF!</definedName>
    <definedName name="_______AST2" localSheetId="40">#REF!</definedName>
    <definedName name="_______AST2" localSheetId="41">#REF!</definedName>
    <definedName name="_______AST2" localSheetId="45">#REF!</definedName>
    <definedName name="_______AST2" localSheetId="43">#REF!</definedName>
    <definedName name="_______AST2" localSheetId="44">#REF!</definedName>
    <definedName name="_______AST2" localSheetId="42">#REF!</definedName>
    <definedName name="_______AST2" localSheetId="16">#REF!</definedName>
    <definedName name="_______AST2" localSheetId="14">#REF!</definedName>
    <definedName name="_______AST2" localSheetId="12">#REF!</definedName>
    <definedName name="_______AST2" localSheetId="36">#REF!</definedName>
    <definedName name="_______AST2" localSheetId="34">#REF!</definedName>
    <definedName name="_______AST2">#REF!</definedName>
    <definedName name="_______BA2">#N/A</definedName>
    <definedName name="_______BRS1" localSheetId="9">#REF!</definedName>
    <definedName name="_______BRS1" localSheetId="5">#REF!</definedName>
    <definedName name="_______BRS1" localSheetId="38">#REF!</definedName>
    <definedName name="_______BRS1" localSheetId="8">#REF!</definedName>
    <definedName name="_______BRS1" localSheetId="30">#REF!</definedName>
    <definedName name="_______BRS1" localSheetId="46">#REF!</definedName>
    <definedName name="_______BRS1" localSheetId="6">#REF!</definedName>
    <definedName name="_______BRS1" localSheetId="40">#REF!</definedName>
    <definedName name="_______BRS1" localSheetId="41">#REF!</definedName>
    <definedName name="_______BRS1" localSheetId="45">#REF!</definedName>
    <definedName name="_______BRS1" localSheetId="43">#REF!</definedName>
    <definedName name="_______BRS1" localSheetId="44">#REF!</definedName>
    <definedName name="_______BRS1" localSheetId="42">#REF!</definedName>
    <definedName name="_______BRS1" localSheetId="16">#REF!</definedName>
    <definedName name="_______BRS1" localSheetId="14">#REF!</definedName>
    <definedName name="_______BRS1" localSheetId="12">#REF!</definedName>
    <definedName name="_______BRS1" localSheetId="36">#REF!</definedName>
    <definedName name="_______BRS1">#REF!</definedName>
    <definedName name="_______CFL1" localSheetId="9">#REF!</definedName>
    <definedName name="_______CFL1" localSheetId="5">#REF!</definedName>
    <definedName name="_______CFL1" localSheetId="38">#REF!</definedName>
    <definedName name="_______CFL1" localSheetId="8">#REF!</definedName>
    <definedName name="_______CFL1" localSheetId="30">#REF!</definedName>
    <definedName name="_______CFL1" localSheetId="46">#REF!</definedName>
    <definedName name="_______CFL1" localSheetId="6">#REF!</definedName>
    <definedName name="_______CFL1" localSheetId="40">#REF!</definedName>
    <definedName name="_______CFL1" localSheetId="41">#REF!</definedName>
    <definedName name="_______CFL1" localSheetId="45">#REF!</definedName>
    <definedName name="_______CFL1" localSheetId="43">#REF!</definedName>
    <definedName name="_______CFL1" localSheetId="44">#REF!</definedName>
    <definedName name="_______CFL1" localSheetId="42">#REF!</definedName>
    <definedName name="_______CFL1" localSheetId="16">#REF!</definedName>
    <definedName name="_______CFL1" localSheetId="14">#REF!</definedName>
    <definedName name="_______CFL1" localSheetId="12">#REF!</definedName>
    <definedName name="_______CFL1" localSheetId="36">#REF!</definedName>
    <definedName name="_______CFL1">#REF!</definedName>
    <definedName name="_______CFL2" localSheetId="9">#REF!</definedName>
    <definedName name="_______CFL2" localSheetId="5">#REF!</definedName>
    <definedName name="_______CFL2" localSheetId="38">#REF!</definedName>
    <definedName name="_______CFL2" localSheetId="8">#REF!</definedName>
    <definedName name="_______CFL2" localSheetId="30">#REF!</definedName>
    <definedName name="_______CFL2" localSheetId="46">#REF!</definedName>
    <definedName name="_______CFL2" localSheetId="6">#REF!</definedName>
    <definedName name="_______CFL2" localSheetId="40">#REF!</definedName>
    <definedName name="_______CFL2" localSheetId="41">#REF!</definedName>
    <definedName name="_______CFL2" localSheetId="45">#REF!</definedName>
    <definedName name="_______CFL2" localSheetId="43">#REF!</definedName>
    <definedName name="_______CFL2" localSheetId="44">#REF!</definedName>
    <definedName name="_______CFL2" localSheetId="42">#REF!</definedName>
    <definedName name="_______CFL2" localSheetId="16">#REF!</definedName>
    <definedName name="_______CFL2" localSheetId="14">#REF!</definedName>
    <definedName name="_______CFL2" localSheetId="12">#REF!</definedName>
    <definedName name="_______CFL2" localSheetId="36">#REF!</definedName>
    <definedName name="_______CFL2">#REF!</definedName>
    <definedName name="_______ed3" localSheetId="9">Scheduled_Payment+Extra_Payment</definedName>
    <definedName name="_______ed3" localSheetId="38">Scheduled_Payment+Extra_Payment</definedName>
    <definedName name="_______ed3" localSheetId="8">Scheduled_Payment+Extra_Payment</definedName>
    <definedName name="_______ed3" localSheetId="33">Scheduled_Payment+Extra_Payment</definedName>
    <definedName name="_______ed3" localSheetId="32">Scheduled_Payment+Extra_Payment</definedName>
    <definedName name="_______ed3" localSheetId="30">Scheduled_Payment+Extra_Payment</definedName>
    <definedName name="_______ed3" localSheetId="46">Scheduled_Payment+Extra_Payment</definedName>
    <definedName name="_______ed3" localSheetId="2">Scheduled_Payment+Extra_Payment</definedName>
    <definedName name="_______ed3" localSheetId="23">Scheduled_Payment+Extra_Payment</definedName>
    <definedName name="_______ed3" localSheetId="40">Scheduled_Payment+Extra_Payment</definedName>
    <definedName name="_______ed3" localSheetId="41">Scheduled_Payment+Extra_Payment</definedName>
    <definedName name="_______ed3" localSheetId="45">Scheduled_Payment+Extra_Payment</definedName>
    <definedName name="_______ed3" localSheetId="43">Scheduled_Payment+Extra_Payment</definedName>
    <definedName name="_______ed3" localSheetId="44">Scheduled_Payment+Extra_Payment</definedName>
    <definedName name="_______ed3" localSheetId="42">Scheduled_Payment+Extra_Payment</definedName>
    <definedName name="_______ed3" localSheetId="16">Scheduled_Payment+Extra_Payment</definedName>
    <definedName name="_______ed3" localSheetId="21">Scheduled_Payment+Extra_Payment</definedName>
    <definedName name="_______ed3" localSheetId="12">Scheduled_Payment+Extra_Payment</definedName>
    <definedName name="_______ed3" localSheetId="36">Scheduled_Payment+Extra_Payment</definedName>
    <definedName name="_______ed3" localSheetId="25">Scheduled_Payment+Extra_Payment</definedName>
    <definedName name="_______ed3" localSheetId="10">Scheduled_Payment+Extra_Payment</definedName>
    <definedName name="_______ed3" localSheetId="11">Scheduled_Payment+Extra_Payment</definedName>
    <definedName name="_______ed3" localSheetId="20">Scheduled_Payment+Extra_Payment</definedName>
    <definedName name="_______ed3">Scheduled_Payment+Extra_Payment</definedName>
    <definedName name="_______FAC1" localSheetId="9">#REF!</definedName>
    <definedName name="_______FAC1" localSheetId="5">#REF!</definedName>
    <definedName name="_______FAC1" localSheetId="38">#REF!</definedName>
    <definedName name="_______FAC1" localSheetId="8">#REF!</definedName>
    <definedName name="_______FAC1" localSheetId="30">#REF!</definedName>
    <definedName name="_______FAC1" localSheetId="46">#REF!</definedName>
    <definedName name="_______FAC1" localSheetId="6">#REF!</definedName>
    <definedName name="_______FAC1" localSheetId="40">#REF!</definedName>
    <definedName name="_______FAC1" localSheetId="41">#REF!</definedName>
    <definedName name="_______FAC1" localSheetId="45">#REF!</definedName>
    <definedName name="_______FAC1" localSheetId="43">#REF!</definedName>
    <definedName name="_______FAC1" localSheetId="44">#REF!</definedName>
    <definedName name="_______FAC1" localSheetId="42">#REF!</definedName>
    <definedName name="_______FAC1" localSheetId="16">#REF!</definedName>
    <definedName name="_______FAC1" localSheetId="14">#REF!</definedName>
    <definedName name="_______FAC1" localSheetId="12">#REF!</definedName>
    <definedName name="_______FAC1" localSheetId="36">#REF!</definedName>
    <definedName name="_______FAC1">#REF!</definedName>
    <definedName name="_______FAC2" localSheetId="9">#REF!</definedName>
    <definedName name="_______FAC2" localSheetId="5">#REF!</definedName>
    <definedName name="_______FAC2" localSheetId="38">#REF!</definedName>
    <definedName name="_______FAC2" localSheetId="8">#REF!</definedName>
    <definedName name="_______FAC2" localSheetId="30">#REF!</definedName>
    <definedName name="_______FAC2" localSheetId="46">#REF!</definedName>
    <definedName name="_______FAC2" localSheetId="6">#REF!</definedName>
    <definedName name="_______FAC2" localSheetId="40">#REF!</definedName>
    <definedName name="_______FAC2" localSheetId="41">#REF!</definedName>
    <definedName name="_______FAC2" localSheetId="45">#REF!</definedName>
    <definedName name="_______FAC2" localSheetId="43">#REF!</definedName>
    <definedName name="_______FAC2" localSheetId="44">#REF!</definedName>
    <definedName name="_______FAC2" localSheetId="42">#REF!</definedName>
    <definedName name="_______FAC2" localSheetId="16">#REF!</definedName>
    <definedName name="_______FAC2" localSheetId="14">#REF!</definedName>
    <definedName name="_______FAC2" localSheetId="12">#REF!</definedName>
    <definedName name="_______FAC2" localSheetId="36">#REF!</definedName>
    <definedName name="_______FAC2">#REF!</definedName>
    <definedName name="_______FHC2" localSheetId="9">#REF!</definedName>
    <definedName name="_______FHC2" localSheetId="5">#REF!</definedName>
    <definedName name="_______FHC2" localSheetId="38">#REF!</definedName>
    <definedName name="_______FHC2" localSheetId="8">#REF!</definedName>
    <definedName name="_______FHC2" localSheetId="30">#REF!</definedName>
    <definedName name="_______FHC2" localSheetId="46">#REF!</definedName>
    <definedName name="_______FHC2" localSheetId="6">#REF!</definedName>
    <definedName name="_______FHC2" localSheetId="40">#REF!</definedName>
    <definedName name="_______FHC2" localSheetId="41">#REF!</definedName>
    <definedName name="_______FHC2" localSheetId="45">#REF!</definedName>
    <definedName name="_______FHC2" localSheetId="43">#REF!</definedName>
    <definedName name="_______FHC2" localSheetId="44">#REF!</definedName>
    <definedName name="_______FHC2" localSheetId="42">#REF!</definedName>
    <definedName name="_______FHC2" localSheetId="16">#REF!</definedName>
    <definedName name="_______FHC2" localSheetId="14">#REF!</definedName>
    <definedName name="_______FHC2" localSheetId="12">#REF!</definedName>
    <definedName name="_______FHC2" localSheetId="36">#REF!</definedName>
    <definedName name="_______FHC2">#REF!</definedName>
    <definedName name="_______FHF3" localSheetId="9">#REF!</definedName>
    <definedName name="_______FHF3" localSheetId="5">#REF!</definedName>
    <definedName name="_______FHF3" localSheetId="38">#REF!</definedName>
    <definedName name="_______FHF3" localSheetId="8">#REF!</definedName>
    <definedName name="_______FHF3" localSheetId="30">#REF!</definedName>
    <definedName name="_______FHF3" localSheetId="46">#REF!</definedName>
    <definedName name="_______FHF3" localSheetId="6">#REF!</definedName>
    <definedName name="_______FHF3" localSheetId="40">#REF!</definedName>
    <definedName name="_______FHF3" localSheetId="41">#REF!</definedName>
    <definedName name="_______FHF3" localSheetId="45">#REF!</definedName>
    <definedName name="_______FHF3" localSheetId="43">#REF!</definedName>
    <definedName name="_______FHF3" localSheetId="44">#REF!</definedName>
    <definedName name="_______FHF3" localSheetId="42">#REF!</definedName>
    <definedName name="_______FHF3" localSheetId="16">#REF!</definedName>
    <definedName name="_______FHF3" localSheetId="14">#REF!</definedName>
    <definedName name="_______FHF3" localSheetId="12">#REF!</definedName>
    <definedName name="_______FHF3" localSheetId="36">#REF!</definedName>
    <definedName name="_______FHF3">#REF!</definedName>
    <definedName name="_______FHF4" localSheetId="9">#REF!</definedName>
    <definedName name="_______FHF4" localSheetId="5">#REF!</definedName>
    <definedName name="_______FHF4" localSheetId="38">#REF!</definedName>
    <definedName name="_______FHF4" localSheetId="8">#REF!</definedName>
    <definedName name="_______FHF4" localSheetId="30">#REF!</definedName>
    <definedName name="_______FHF4" localSheetId="46">#REF!</definedName>
    <definedName name="_______FHF4" localSheetId="6">#REF!</definedName>
    <definedName name="_______FHF4" localSheetId="40">#REF!</definedName>
    <definedName name="_______FHF4" localSheetId="41">#REF!</definedName>
    <definedName name="_______FHF4" localSheetId="45">#REF!</definedName>
    <definedName name="_______FHF4" localSheetId="43">#REF!</definedName>
    <definedName name="_______FHF4" localSheetId="44">#REF!</definedName>
    <definedName name="_______FHF4" localSheetId="42">#REF!</definedName>
    <definedName name="_______FHF4" localSheetId="16">#REF!</definedName>
    <definedName name="_______FHF4" localSheetId="14">#REF!</definedName>
    <definedName name="_______FHF4" localSheetId="12">#REF!</definedName>
    <definedName name="_______FHF4" localSheetId="36">#REF!</definedName>
    <definedName name="_______FHF4">#REF!</definedName>
    <definedName name="_______FHF7" localSheetId="9">#REF!</definedName>
    <definedName name="_______FHF7" localSheetId="5">#REF!</definedName>
    <definedName name="_______FHF7" localSheetId="38">#REF!</definedName>
    <definedName name="_______FHF7" localSheetId="8">#REF!</definedName>
    <definedName name="_______FHF7" localSheetId="30">#REF!</definedName>
    <definedName name="_______FHF7" localSheetId="46">#REF!</definedName>
    <definedName name="_______FHF7" localSheetId="6">#REF!</definedName>
    <definedName name="_______FHF7" localSheetId="40">#REF!</definedName>
    <definedName name="_______FHF7" localSheetId="41">#REF!</definedName>
    <definedName name="_______FHF7" localSheetId="45">#REF!</definedName>
    <definedName name="_______FHF7" localSheetId="43">#REF!</definedName>
    <definedName name="_______FHF7" localSheetId="44">#REF!</definedName>
    <definedName name="_______FHF7" localSheetId="42">#REF!</definedName>
    <definedName name="_______FHF7" localSheetId="16">#REF!</definedName>
    <definedName name="_______FHF7" localSheetId="14">#REF!</definedName>
    <definedName name="_______FHF7" localSheetId="12">#REF!</definedName>
    <definedName name="_______FHF7" localSheetId="36">#REF!</definedName>
    <definedName name="_______FHF7">#REF!</definedName>
    <definedName name="_______HDG2" localSheetId="9">#REF!</definedName>
    <definedName name="_______HDG2" localSheetId="5">#REF!</definedName>
    <definedName name="_______HDG2" localSheetId="38">#REF!</definedName>
    <definedName name="_______HDG2" localSheetId="8">#REF!</definedName>
    <definedName name="_______HDG2" localSheetId="30">#REF!</definedName>
    <definedName name="_______HDG2" localSheetId="46">#REF!</definedName>
    <definedName name="_______HDG2" localSheetId="6">#REF!</definedName>
    <definedName name="_______HDG2" localSheetId="40">#REF!</definedName>
    <definedName name="_______HDG2" localSheetId="41">#REF!</definedName>
    <definedName name="_______HDG2" localSheetId="45">#REF!</definedName>
    <definedName name="_______HDG2" localSheetId="43">#REF!</definedName>
    <definedName name="_______HDG2" localSheetId="44">#REF!</definedName>
    <definedName name="_______HDG2" localSheetId="42">#REF!</definedName>
    <definedName name="_______HDG2" localSheetId="16">#REF!</definedName>
    <definedName name="_______HDG2" localSheetId="14">#REF!</definedName>
    <definedName name="_______HDG2" localSheetId="12">#REF!</definedName>
    <definedName name="_______HDG2" localSheetId="36">#REF!</definedName>
    <definedName name="_______HDG2">#REF!</definedName>
    <definedName name="_______Inv2" localSheetId="9">[9]JSiar!#REF!</definedName>
    <definedName name="_______Inv2" localSheetId="5">[6]JSiar!#REF!</definedName>
    <definedName name="_______Inv2" localSheetId="38">[10]JSiar!#REF!</definedName>
    <definedName name="_______Inv2" localSheetId="8">[9]JSiar!#REF!</definedName>
    <definedName name="_______Inv2" localSheetId="30">[9]JSiar!#REF!</definedName>
    <definedName name="_______Inv2" localSheetId="46">[10]JSiar!#REF!</definedName>
    <definedName name="_______Inv2" localSheetId="4">[6]JSiar!#REF!</definedName>
    <definedName name="_______Inv2" localSheetId="6">[6]JSiar!#REF!</definedName>
    <definedName name="_______Inv2" localSheetId="7">[6]JSiar!#REF!</definedName>
    <definedName name="_______Inv2" localSheetId="2">[10]JSiar!#REF!</definedName>
    <definedName name="_______Inv2" localSheetId="40">[10]JSiar!#REF!</definedName>
    <definedName name="_______Inv2" localSheetId="41">[10]JSiar!#REF!</definedName>
    <definedName name="_______Inv2" localSheetId="45">[10]JSiar!#REF!</definedName>
    <definedName name="_______Inv2" localSheetId="43">[10]JSiar!#REF!</definedName>
    <definedName name="_______Inv2" localSheetId="44">[10]JSiar!#REF!</definedName>
    <definedName name="_______Inv2" localSheetId="42">[10]JSiar!#REF!</definedName>
    <definedName name="_______Inv2" localSheetId="16">[9]JSiar!#REF!</definedName>
    <definedName name="_______Inv2" localSheetId="14">[6]JSiar!#REF!</definedName>
    <definedName name="_______Inv2" localSheetId="12">[6]JSiar!#REF!</definedName>
    <definedName name="_______Inv2" localSheetId="36">[9]JSiar!#REF!</definedName>
    <definedName name="_______Inv2" localSheetId="49">[6]JSiar!#REF!</definedName>
    <definedName name="_______Inv2" localSheetId="34">[6]JSiar!#REF!</definedName>
    <definedName name="_______Inv2">[9]JSiar!#REF!</definedName>
    <definedName name="_______LIA01" localSheetId="9">#REF!</definedName>
    <definedName name="_______LIA01" localSheetId="38">#REF!</definedName>
    <definedName name="_______LIA01" localSheetId="8">#REF!</definedName>
    <definedName name="_______LIA01" localSheetId="30">#REF!</definedName>
    <definedName name="_______LIA01" localSheetId="46">#REF!</definedName>
    <definedName name="_______LIA01" localSheetId="40">#REF!</definedName>
    <definedName name="_______LIA01" localSheetId="41">#REF!</definedName>
    <definedName name="_______LIA01" localSheetId="45">#REF!</definedName>
    <definedName name="_______LIA01" localSheetId="43">#REF!</definedName>
    <definedName name="_______LIA01" localSheetId="44">#REF!</definedName>
    <definedName name="_______LIA01" localSheetId="42">#REF!</definedName>
    <definedName name="_______LIA01" localSheetId="16">#REF!</definedName>
    <definedName name="_______LIA01" localSheetId="36">#REF!</definedName>
    <definedName name="_______LIA01">#REF!</definedName>
    <definedName name="_______LIA1" localSheetId="9">#REF!</definedName>
    <definedName name="_______LIA1" localSheetId="5">#REF!</definedName>
    <definedName name="_______LIA1" localSheetId="38">#REF!</definedName>
    <definedName name="_______LIA1" localSheetId="8">#REF!</definedName>
    <definedName name="_______LIA1" localSheetId="30">#REF!</definedName>
    <definedName name="_______LIA1" localSheetId="46">#REF!</definedName>
    <definedName name="_______LIA1" localSheetId="6">#REF!</definedName>
    <definedName name="_______LIA1" localSheetId="40">#REF!</definedName>
    <definedName name="_______LIA1" localSheetId="41">#REF!</definedName>
    <definedName name="_______LIA1" localSheetId="45">#REF!</definedName>
    <definedName name="_______LIA1" localSheetId="43">#REF!</definedName>
    <definedName name="_______LIA1" localSheetId="44">#REF!</definedName>
    <definedName name="_______LIA1" localSheetId="42">#REF!</definedName>
    <definedName name="_______LIA1" localSheetId="16">#REF!</definedName>
    <definedName name="_______LIA1" localSheetId="14">#REF!</definedName>
    <definedName name="_______LIA1" localSheetId="12">#REF!</definedName>
    <definedName name="_______LIA1" localSheetId="36">#REF!</definedName>
    <definedName name="_______LIA1" localSheetId="34">#REF!</definedName>
    <definedName name="_______LIA1">#REF!</definedName>
    <definedName name="_______LIA2" localSheetId="9">#REF!</definedName>
    <definedName name="_______LIA2" localSheetId="5">#REF!</definedName>
    <definedName name="_______LIA2" localSheetId="38">#REF!</definedName>
    <definedName name="_______LIA2" localSheetId="8">#REF!</definedName>
    <definedName name="_______LIA2" localSheetId="30">#REF!</definedName>
    <definedName name="_______LIA2" localSheetId="46">#REF!</definedName>
    <definedName name="_______LIA2" localSheetId="6">#REF!</definedName>
    <definedName name="_______LIA2" localSheetId="40">#REF!</definedName>
    <definedName name="_______LIA2" localSheetId="41">#REF!</definedName>
    <definedName name="_______LIA2" localSheetId="45">#REF!</definedName>
    <definedName name="_______LIA2" localSheetId="43">#REF!</definedName>
    <definedName name="_______LIA2" localSheetId="44">#REF!</definedName>
    <definedName name="_______LIA2" localSheetId="42">#REF!</definedName>
    <definedName name="_______LIA2" localSheetId="16">#REF!</definedName>
    <definedName name="_______LIA2" localSheetId="14">#REF!</definedName>
    <definedName name="_______LIA2" localSheetId="12">#REF!</definedName>
    <definedName name="_______LIA2" localSheetId="36">#REF!</definedName>
    <definedName name="_______LIA2" localSheetId="34">#REF!</definedName>
    <definedName name="_______LIA2">#REF!</definedName>
    <definedName name="_______LK2020" localSheetId="9">#REF!</definedName>
    <definedName name="_______LK2020" localSheetId="5">#REF!</definedName>
    <definedName name="_______LK2020" localSheetId="38">#REF!</definedName>
    <definedName name="_______LK2020" localSheetId="8">#REF!</definedName>
    <definedName name="_______LK2020" localSheetId="30">#REF!</definedName>
    <definedName name="_______LK2020" localSheetId="46">#REF!</definedName>
    <definedName name="_______LK2020" localSheetId="6">#REF!</definedName>
    <definedName name="_______LK2020" localSheetId="40">#REF!</definedName>
    <definedName name="_______LK2020" localSheetId="41">#REF!</definedName>
    <definedName name="_______LK2020" localSheetId="45">#REF!</definedName>
    <definedName name="_______LK2020" localSheetId="43">#REF!</definedName>
    <definedName name="_______LK2020" localSheetId="44">#REF!</definedName>
    <definedName name="_______LK2020" localSheetId="42">#REF!</definedName>
    <definedName name="_______LK2020" localSheetId="16">#REF!</definedName>
    <definedName name="_______LK2020" localSheetId="14">#REF!</definedName>
    <definedName name="_______LK2020" localSheetId="12">#REF!</definedName>
    <definedName name="_______LK2020" localSheetId="36">#REF!</definedName>
    <definedName name="_______LK2020" localSheetId="34">#REF!</definedName>
    <definedName name="_______LK2020">#REF!</definedName>
    <definedName name="_______LMB4040" localSheetId="9">#REF!</definedName>
    <definedName name="_______LMB4040" localSheetId="5">#REF!</definedName>
    <definedName name="_______LMB4040" localSheetId="38">#REF!</definedName>
    <definedName name="_______LMB4040" localSheetId="8">#REF!</definedName>
    <definedName name="_______LMB4040" localSheetId="30">#REF!</definedName>
    <definedName name="_______LMB4040" localSheetId="46">#REF!</definedName>
    <definedName name="_______LMB4040" localSheetId="6">#REF!</definedName>
    <definedName name="_______LMB4040" localSheetId="40">#REF!</definedName>
    <definedName name="_______LMB4040" localSheetId="41">#REF!</definedName>
    <definedName name="_______LMB4040" localSheetId="45">#REF!</definedName>
    <definedName name="_______LMB4040" localSheetId="43">#REF!</definedName>
    <definedName name="_______LMB4040" localSheetId="44">#REF!</definedName>
    <definedName name="_______LMB4040" localSheetId="42">#REF!</definedName>
    <definedName name="_______LMB4040" localSheetId="16">#REF!</definedName>
    <definedName name="_______LMB4040" localSheetId="14">#REF!</definedName>
    <definedName name="_______LMB4040" localSheetId="12">#REF!</definedName>
    <definedName name="_______LMB4040" localSheetId="36">#REF!</definedName>
    <definedName name="_______LMB4040">#REF!</definedName>
    <definedName name="_______LMC2040" localSheetId="9">#REF!</definedName>
    <definedName name="_______LMC2040" localSheetId="5">#REF!</definedName>
    <definedName name="_______LMC2040" localSheetId="38">#REF!</definedName>
    <definedName name="_______LMC2040" localSheetId="8">#REF!</definedName>
    <definedName name="_______LMC2040" localSheetId="30">#REF!</definedName>
    <definedName name="_______LMC2040" localSheetId="46">#REF!</definedName>
    <definedName name="_______LMC2040" localSheetId="6">#REF!</definedName>
    <definedName name="_______LMC2040" localSheetId="40">#REF!</definedName>
    <definedName name="_______LMC2040" localSheetId="41">#REF!</definedName>
    <definedName name="_______LMC2040" localSheetId="45">#REF!</definedName>
    <definedName name="_______LMC2040" localSheetId="43">#REF!</definedName>
    <definedName name="_______LMC2040" localSheetId="44">#REF!</definedName>
    <definedName name="_______LMC2040" localSheetId="42">#REF!</definedName>
    <definedName name="_______LMC2040" localSheetId="16">#REF!</definedName>
    <definedName name="_______LMC2040" localSheetId="14">#REF!</definedName>
    <definedName name="_______LMC2040" localSheetId="12">#REF!</definedName>
    <definedName name="_______LMC2040" localSheetId="36">#REF!</definedName>
    <definedName name="_______LMC2040">#REF!</definedName>
    <definedName name="_______LMC4040" localSheetId="9">#REF!</definedName>
    <definedName name="_______LMC4040" localSheetId="5">#REF!</definedName>
    <definedName name="_______LMC4040" localSheetId="38">#REF!</definedName>
    <definedName name="_______LMC4040" localSheetId="8">#REF!</definedName>
    <definedName name="_______LMC4040" localSheetId="30">#REF!</definedName>
    <definedName name="_______LMC4040" localSheetId="46">#REF!</definedName>
    <definedName name="_______LMC4040" localSheetId="6">#REF!</definedName>
    <definedName name="_______LMC4040" localSheetId="40">#REF!</definedName>
    <definedName name="_______LMC4040" localSheetId="41">#REF!</definedName>
    <definedName name="_______LMC4040" localSheetId="45">#REF!</definedName>
    <definedName name="_______LMC4040" localSheetId="43">#REF!</definedName>
    <definedName name="_______LMC4040" localSheetId="44">#REF!</definedName>
    <definedName name="_______LMC4040" localSheetId="42">#REF!</definedName>
    <definedName name="_______LMC4040" localSheetId="16">#REF!</definedName>
    <definedName name="_______LMC4040" localSheetId="14">#REF!</definedName>
    <definedName name="_______LMC4040" localSheetId="12">#REF!</definedName>
    <definedName name="_______LMC4040" localSheetId="36">#REF!</definedName>
    <definedName name="_______LMC4040">#REF!</definedName>
    <definedName name="_______LMC9090" localSheetId="9">#REF!</definedName>
    <definedName name="_______LMC9090" localSheetId="5">#REF!</definedName>
    <definedName name="_______LMC9090" localSheetId="38">#REF!</definedName>
    <definedName name="_______LMC9090" localSheetId="8">#REF!</definedName>
    <definedName name="_______LMC9090" localSheetId="30">#REF!</definedName>
    <definedName name="_______LMC9090" localSheetId="46">#REF!</definedName>
    <definedName name="_______LMC9090" localSheetId="6">#REF!</definedName>
    <definedName name="_______LMC9090" localSheetId="40">#REF!</definedName>
    <definedName name="_______LMC9090" localSheetId="41">#REF!</definedName>
    <definedName name="_______LMC9090" localSheetId="45">#REF!</definedName>
    <definedName name="_______LMC9090" localSheetId="43">#REF!</definedName>
    <definedName name="_______LMC9090" localSheetId="44">#REF!</definedName>
    <definedName name="_______LMC9090" localSheetId="42">#REF!</definedName>
    <definedName name="_______LMC9090" localSheetId="16">#REF!</definedName>
    <definedName name="_______LMC9090" localSheetId="14">#REF!</definedName>
    <definedName name="_______LMC9090" localSheetId="12">#REF!</definedName>
    <definedName name="_______LMC9090" localSheetId="36">#REF!</definedName>
    <definedName name="_______LMC9090">#REF!</definedName>
    <definedName name="_______MAY02" localSheetId="30">'[14]BSHO Report'!$D$1:$S$248,'[14]BSHO Report'!$X$1:$AY$248</definedName>
    <definedName name="_______MAY02">'[14]BSHO Report'!$D$1:$S$248,'[14]BSHO Report'!$X$1:$AY$248</definedName>
    <definedName name="_______MBW25252" localSheetId="9">#REF!</definedName>
    <definedName name="_______MBW25252" localSheetId="5">#REF!</definedName>
    <definedName name="_______MBW25252" localSheetId="38">#REF!</definedName>
    <definedName name="_______MBW25252" localSheetId="8">#REF!</definedName>
    <definedName name="_______MBW25252" localSheetId="30">#REF!</definedName>
    <definedName name="_______MBW25252" localSheetId="46">#REF!</definedName>
    <definedName name="_______MBW25252" localSheetId="6">#REF!</definedName>
    <definedName name="_______MBW25252" localSheetId="40">#REF!</definedName>
    <definedName name="_______MBW25252" localSheetId="41">#REF!</definedName>
    <definedName name="_______MBW25252" localSheetId="45">#REF!</definedName>
    <definedName name="_______MBW25252" localSheetId="43">#REF!</definedName>
    <definedName name="_______MBW25252" localSheetId="44">#REF!</definedName>
    <definedName name="_______MBW25252" localSheetId="42">#REF!</definedName>
    <definedName name="_______MBW25252" localSheetId="16">#REF!</definedName>
    <definedName name="_______MBW25252" localSheetId="14">#REF!</definedName>
    <definedName name="_______MBW25252" localSheetId="12">#REF!</definedName>
    <definedName name="_______MBW25252" localSheetId="36">#REF!</definedName>
    <definedName name="_______MBW25252" localSheetId="34">#REF!</definedName>
    <definedName name="_______MBW25252">#REF!</definedName>
    <definedName name="_______MBW30302" localSheetId="9">#REF!</definedName>
    <definedName name="_______MBW30302" localSheetId="5">#REF!</definedName>
    <definedName name="_______MBW30302" localSheetId="38">#REF!</definedName>
    <definedName name="_______MBW30302" localSheetId="8">#REF!</definedName>
    <definedName name="_______MBW30302" localSheetId="30">#REF!</definedName>
    <definedName name="_______MBW30302" localSheetId="46">#REF!</definedName>
    <definedName name="_______MBW30302" localSheetId="6">#REF!</definedName>
    <definedName name="_______MBW30302" localSheetId="40">#REF!</definedName>
    <definedName name="_______MBW30302" localSheetId="41">#REF!</definedName>
    <definedName name="_______MBW30302" localSheetId="45">#REF!</definedName>
    <definedName name="_______MBW30302" localSheetId="43">#REF!</definedName>
    <definedName name="_______MBW30302" localSheetId="44">#REF!</definedName>
    <definedName name="_______MBW30302" localSheetId="42">#REF!</definedName>
    <definedName name="_______MBW30302" localSheetId="16">#REF!</definedName>
    <definedName name="_______MBW30302" localSheetId="14">#REF!</definedName>
    <definedName name="_______MBW30302" localSheetId="12">#REF!</definedName>
    <definedName name="_______MBW30302" localSheetId="36">#REF!</definedName>
    <definedName name="_______MBW30302" localSheetId="34">#REF!</definedName>
    <definedName name="_______MBW30302">#REF!</definedName>
    <definedName name="_______MBW40404" localSheetId="9">#REF!</definedName>
    <definedName name="_______MBW40404" localSheetId="5">#REF!</definedName>
    <definedName name="_______MBW40404" localSheetId="38">#REF!</definedName>
    <definedName name="_______MBW40404" localSheetId="8">#REF!</definedName>
    <definedName name="_______MBW40404" localSheetId="30">#REF!</definedName>
    <definedName name="_______MBW40404" localSheetId="46">#REF!</definedName>
    <definedName name="_______MBW40404" localSheetId="6">#REF!</definedName>
    <definedName name="_______MBW40404" localSheetId="40">#REF!</definedName>
    <definedName name="_______MBW40404" localSheetId="41">#REF!</definedName>
    <definedName name="_______MBW40404" localSheetId="45">#REF!</definedName>
    <definedName name="_______MBW40404" localSheetId="43">#REF!</definedName>
    <definedName name="_______MBW40404" localSheetId="44">#REF!</definedName>
    <definedName name="_______MBW40404" localSheetId="42">#REF!</definedName>
    <definedName name="_______MBW40404" localSheetId="16">#REF!</definedName>
    <definedName name="_______MBW40404" localSheetId="14">#REF!</definedName>
    <definedName name="_______MBW40404" localSheetId="12">#REF!</definedName>
    <definedName name="_______MBW40404" localSheetId="36">#REF!</definedName>
    <definedName name="_______MBW40404" localSheetId="34">#REF!</definedName>
    <definedName name="_______MBW40404">#REF!</definedName>
    <definedName name="_______MBW502012" localSheetId="9">#REF!</definedName>
    <definedName name="_______MBW502012" localSheetId="5">#REF!</definedName>
    <definedName name="_______MBW502012" localSheetId="38">#REF!</definedName>
    <definedName name="_______MBW502012" localSheetId="8">#REF!</definedName>
    <definedName name="_______MBW502012" localSheetId="30">#REF!</definedName>
    <definedName name="_______MBW502012" localSheetId="46">#REF!</definedName>
    <definedName name="_______MBW502012" localSheetId="6">#REF!</definedName>
    <definedName name="_______MBW502012" localSheetId="40">#REF!</definedName>
    <definedName name="_______MBW502012" localSheetId="41">#REF!</definedName>
    <definedName name="_______MBW502012" localSheetId="45">#REF!</definedName>
    <definedName name="_______MBW502012" localSheetId="43">#REF!</definedName>
    <definedName name="_______MBW502012" localSheetId="44">#REF!</definedName>
    <definedName name="_______MBW502012" localSheetId="42">#REF!</definedName>
    <definedName name="_______MBW502012" localSheetId="16">#REF!</definedName>
    <definedName name="_______MBW502012" localSheetId="14">#REF!</definedName>
    <definedName name="_______MBW502012" localSheetId="12">#REF!</definedName>
    <definedName name="_______MBW502012" localSheetId="36">#REF!</definedName>
    <definedName name="_______MBW502012">#REF!</definedName>
    <definedName name="_______MC10" localSheetId="9">#REF!</definedName>
    <definedName name="_______MC10" localSheetId="5">#REF!</definedName>
    <definedName name="_______MC10" localSheetId="38">#REF!</definedName>
    <definedName name="_______MC10" localSheetId="8">#REF!</definedName>
    <definedName name="_______MC10" localSheetId="30">#REF!</definedName>
    <definedName name="_______MC10" localSheetId="46">#REF!</definedName>
    <definedName name="_______MC10" localSheetId="6">#REF!</definedName>
    <definedName name="_______MC10" localSheetId="40">#REF!</definedName>
    <definedName name="_______MC10" localSheetId="41">#REF!</definedName>
    <definedName name="_______MC10" localSheetId="45">#REF!</definedName>
    <definedName name="_______MC10" localSheetId="43">#REF!</definedName>
    <definedName name="_______MC10" localSheetId="44">#REF!</definedName>
    <definedName name="_______MC10" localSheetId="42">#REF!</definedName>
    <definedName name="_______MC10" localSheetId="16">#REF!</definedName>
    <definedName name="_______MC10" localSheetId="14">#REF!</definedName>
    <definedName name="_______MC10" localSheetId="12">#REF!</definedName>
    <definedName name="_______MC10" localSheetId="36">#REF!</definedName>
    <definedName name="_______MC10">#REF!</definedName>
    <definedName name="_______MC75" localSheetId="9">#REF!</definedName>
    <definedName name="_______MC75" localSheetId="5">#REF!</definedName>
    <definedName name="_______MC75" localSheetId="38">#REF!</definedName>
    <definedName name="_______MC75" localSheetId="8">#REF!</definedName>
    <definedName name="_______MC75" localSheetId="30">#REF!</definedName>
    <definedName name="_______MC75" localSheetId="46">#REF!</definedName>
    <definedName name="_______MC75" localSheetId="6">#REF!</definedName>
    <definedName name="_______MC75" localSheetId="40">#REF!</definedName>
    <definedName name="_______MC75" localSheetId="41">#REF!</definedName>
    <definedName name="_______MC75" localSheetId="45">#REF!</definedName>
    <definedName name="_______MC75" localSheetId="43">#REF!</definedName>
    <definedName name="_______MC75" localSheetId="44">#REF!</definedName>
    <definedName name="_______MC75" localSheetId="42">#REF!</definedName>
    <definedName name="_______MC75" localSheetId="16">#REF!</definedName>
    <definedName name="_______MC75" localSheetId="14">#REF!</definedName>
    <definedName name="_______MC75" localSheetId="12">#REF!</definedName>
    <definedName name="_______MC75" localSheetId="36">#REF!</definedName>
    <definedName name="_______MC75">#REF!</definedName>
    <definedName name="_______MCA5" localSheetId="9">#REF!</definedName>
    <definedName name="_______MCA5" localSheetId="5">#REF!</definedName>
    <definedName name="_______MCA5" localSheetId="38">#REF!</definedName>
    <definedName name="_______MCA5" localSheetId="8">#REF!</definedName>
    <definedName name="_______MCA5" localSheetId="30">#REF!</definedName>
    <definedName name="_______MCA5" localSheetId="46">#REF!</definedName>
    <definedName name="_______MCA5" localSheetId="6">#REF!</definedName>
    <definedName name="_______MCA5" localSheetId="40">#REF!</definedName>
    <definedName name="_______MCA5" localSheetId="41">#REF!</definedName>
    <definedName name="_______MCA5" localSheetId="45">#REF!</definedName>
    <definedName name="_______MCA5" localSheetId="43">#REF!</definedName>
    <definedName name="_______MCA5" localSheetId="44">#REF!</definedName>
    <definedName name="_______MCA5" localSheetId="42">#REF!</definedName>
    <definedName name="_______MCA5" localSheetId="16">#REF!</definedName>
    <definedName name="_______MCA5" localSheetId="14">#REF!</definedName>
    <definedName name="_______MCA5" localSheetId="12">#REF!</definedName>
    <definedName name="_______MCA5" localSheetId="36">#REF!</definedName>
    <definedName name="_______MCA5">#REF!</definedName>
    <definedName name="_______MCA6" localSheetId="9">#REF!</definedName>
    <definedName name="_______MCA6" localSheetId="5">#REF!</definedName>
    <definedName name="_______MCA6" localSheetId="38">#REF!</definedName>
    <definedName name="_______MCA6" localSheetId="8">#REF!</definedName>
    <definedName name="_______MCA6" localSheetId="30">#REF!</definedName>
    <definedName name="_______MCA6" localSheetId="46">#REF!</definedName>
    <definedName name="_______MCA6" localSheetId="6">#REF!</definedName>
    <definedName name="_______MCA6" localSheetId="40">#REF!</definedName>
    <definedName name="_______MCA6" localSheetId="41">#REF!</definedName>
    <definedName name="_______MCA6" localSheetId="45">#REF!</definedName>
    <definedName name="_______MCA6" localSheetId="43">#REF!</definedName>
    <definedName name="_______MCA6" localSheetId="44">#REF!</definedName>
    <definedName name="_______MCA6" localSheetId="42">#REF!</definedName>
    <definedName name="_______MCA6" localSheetId="16">#REF!</definedName>
    <definedName name="_______MCA6" localSheetId="14">#REF!</definedName>
    <definedName name="_______MCA6" localSheetId="12">#REF!</definedName>
    <definedName name="_______MCA6" localSheetId="36">#REF!</definedName>
    <definedName name="_______MCA6">#REF!</definedName>
    <definedName name="_______MCG1010" localSheetId="9">#REF!</definedName>
    <definedName name="_______MCG1010" localSheetId="5">#REF!</definedName>
    <definedName name="_______MCG1010" localSheetId="38">#REF!</definedName>
    <definedName name="_______MCG1010" localSheetId="8">#REF!</definedName>
    <definedName name="_______MCG1010" localSheetId="30">#REF!</definedName>
    <definedName name="_______MCG1010" localSheetId="46">#REF!</definedName>
    <definedName name="_______MCG1010" localSheetId="6">#REF!</definedName>
    <definedName name="_______MCG1010" localSheetId="40">#REF!</definedName>
    <definedName name="_______MCG1010" localSheetId="41">#REF!</definedName>
    <definedName name="_______MCG1010" localSheetId="45">#REF!</definedName>
    <definedName name="_______MCG1010" localSheetId="43">#REF!</definedName>
    <definedName name="_______MCG1010" localSheetId="44">#REF!</definedName>
    <definedName name="_______MCG1010" localSheetId="42">#REF!</definedName>
    <definedName name="_______MCG1010" localSheetId="16">#REF!</definedName>
    <definedName name="_______MCG1010" localSheetId="14">#REF!</definedName>
    <definedName name="_______MCG1010" localSheetId="12">#REF!</definedName>
    <definedName name="_______MCG1010" localSheetId="36">#REF!</definedName>
    <definedName name="_______MCG1010">#REF!</definedName>
    <definedName name="_______MCG1015" localSheetId="9">#REF!</definedName>
    <definedName name="_______MCG1015" localSheetId="5">#REF!</definedName>
    <definedName name="_______MCG1015" localSheetId="38">#REF!</definedName>
    <definedName name="_______MCG1015" localSheetId="8">#REF!</definedName>
    <definedName name="_______MCG1015" localSheetId="30">#REF!</definedName>
    <definedName name="_______MCG1015" localSheetId="46">#REF!</definedName>
    <definedName name="_______MCG1015" localSheetId="6">#REF!</definedName>
    <definedName name="_______MCG1015" localSheetId="40">#REF!</definedName>
    <definedName name="_______MCG1015" localSheetId="41">#REF!</definedName>
    <definedName name="_______MCG1015" localSheetId="45">#REF!</definedName>
    <definedName name="_______MCG1015" localSheetId="43">#REF!</definedName>
    <definedName name="_______MCG1015" localSheetId="44">#REF!</definedName>
    <definedName name="_______MCG1015" localSheetId="42">#REF!</definedName>
    <definedName name="_______MCG1015" localSheetId="16">#REF!</definedName>
    <definedName name="_______MCG1015" localSheetId="14">#REF!</definedName>
    <definedName name="_______MCG1015" localSheetId="12">#REF!</definedName>
    <definedName name="_______MCG1015" localSheetId="36">#REF!</definedName>
    <definedName name="_______MCG1015">#REF!</definedName>
    <definedName name="_______MCG1728" localSheetId="9">#REF!</definedName>
    <definedName name="_______MCG1728" localSheetId="5">#REF!</definedName>
    <definedName name="_______MCG1728" localSheetId="38">#REF!</definedName>
    <definedName name="_______MCG1728" localSheetId="8">#REF!</definedName>
    <definedName name="_______MCG1728" localSheetId="30">#REF!</definedName>
    <definedName name="_______MCG1728" localSheetId="46">#REF!</definedName>
    <definedName name="_______MCG1728" localSheetId="6">#REF!</definedName>
    <definedName name="_______MCG1728" localSheetId="40">#REF!</definedName>
    <definedName name="_______MCG1728" localSheetId="41">#REF!</definedName>
    <definedName name="_______MCG1728" localSheetId="45">#REF!</definedName>
    <definedName name="_______MCG1728" localSheetId="43">#REF!</definedName>
    <definedName name="_______MCG1728" localSheetId="44">#REF!</definedName>
    <definedName name="_______MCG1728" localSheetId="42">#REF!</definedName>
    <definedName name="_______MCG1728" localSheetId="16">#REF!</definedName>
    <definedName name="_______MCG1728" localSheetId="14">#REF!</definedName>
    <definedName name="_______MCG1728" localSheetId="12">#REF!</definedName>
    <definedName name="_______MCG1728" localSheetId="36">#REF!</definedName>
    <definedName name="_______MCG1728">#REF!</definedName>
    <definedName name="_______MCG55" localSheetId="9">#REF!</definedName>
    <definedName name="_______MCG55" localSheetId="5">#REF!</definedName>
    <definedName name="_______MCG55" localSheetId="38">#REF!</definedName>
    <definedName name="_______MCG55" localSheetId="8">#REF!</definedName>
    <definedName name="_______MCG55" localSheetId="30">#REF!</definedName>
    <definedName name="_______MCG55" localSheetId="46">#REF!</definedName>
    <definedName name="_______MCG55" localSheetId="6">#REF!</definedName>
    <definedName name="_______MCG55" localSheetId="40">#REF!</definedName>
    <definedName name="_______MCG55" localSheetId="41">#REF!</definedName>
    <definedName name="_______MCG55" localSheetId="45">#REF!</definedName>
    <definedName name="_______MCG55" localSheetId="43">#REF!</definedName>
    <definedName name="_______MCG55" localSheetId="44">#REF!</definedName>
    <definedName name="_______MCG55" localSheetId="42">#REF!</definedName>
    <definedName name="_______MCG55" localSheetId="16">#REF!</definedName>
    <definedName name="_______MCG55" localSheetId="14">#REF!</definedName>
    <definedName name="_______MCG55" localSheetId="12">#REF!</definedName>
    <definedName name="_______MCG55" localSheetId="36">#REF!</definedName>
    <definedName name="_______MCG55">#REF!</definedName>
    <definedName name="_______MCG77" localSheetId="9">#REF!</definedName>
    <definedName name="_______MCG77" localSheetId="5">#REF!</definedName>
    <definedName name="_______MCG77" localSheetId="38">#REF!</definedName>
    <definedName name="_______MCG77" localSheetId="8">#REF!</definedName>
    <definedName name="_______MCG77" localSheetId="30">#REF!</definedName>
    <definedName name="_______MCG77" localSheetId="46">#REF!</definedName>
    <definedName name="_______MCG77" localSheetId="6">#REF!</definedName>
    <definedName name="_______MCG77" localSheetId="40">#REF!</definedName>
    <definedName name="_______MCG77" localSheetId="41">#REF!</definedName>
    <definedName name="_______MCG77" localSheetId="45">#REF!</definedName>
    <definedName name="_______MCG77" localSheetId="43">#REF!</definedName>
    <definedName name="_______MCG77" localSheetId="44">#REF!</definedName>
    <definedName name="_______MCG77" localSheetId="42">#REF!</definedName>
    <definedName name="_______MCG77" localSheetId="16">#REF!</definedName>
    <definedName name="_______MCG77" localSheetId="14">#REF!</definedName>
    <definedName name="_______MCG77" localSheetId="12">#REF!</definedName>
    <definedName name="_______MCG77" localSheetId="36">#REF!</definedName>
    <definedName name="_______MCG77">#REF!</definedName>
    <definedName name="_______MCG810" localSheetId="9">#REF!</definedName>
    <definedName name="_______MCG810" localSheetId="5">#REF!</definedName>
    <definedName name="_______MCG810" localSheetId="38">#REF!</definedName>
    <definedName name="_______MCG810" localSheetId="8">#REF!</definedName>
    <definedName name="_______MCG810" localSheetId="30">#REF!</definedName>
    <definedName name="_______MCG810" localSheetId="46">#REF!</definedName>
    <definedName name="_______MCG810" localSheetId="6">#REF!</definedName>
    <definedName name="_______MCG810" localSheetId="40">#REF!</definedName>
    <definedName name="_______MCG810" localSheetId="41">#REF!</definedName>
    <definedName name="_______MCG810" localSheetId="45">#REF!</definedName>
    <definedName name="_______MCG810" localSheetId="43">#REF!</definedName>
    <definedName name="_______MCG810" localSheetId="44">#REF!</definedName>
    <definedName name="_______MCG810" localSheetId="42">#REF!</definedName>
    <definedName name="_______MCG810" localSheetId="16">#REF!</definedName>
    <definedName name="_______MCG810" localSheetId="14">#REF!</definedName>
    <definedName name="_______MCG810" localSheetId="12">#REF!</definedName>
    <definedName name="_______MCG810" localSheetId="36">#REF!</definedName>
    <definedName name="_______MCG810">#REF!</definedName>
    <definedName name="_______MGB9" localSheetId="9">#REF!</definedName>
    <definedName name="_______MGB9" localSheetId="5">#REF!</definedName>
    <definedName name="_______MGB9" localSheetId="38">#REF!</definedName>
    <definedName name="_______MGB9" localSheetId="8">#REF!</definedName>
    <definedName name="_______MGB9" localSheetId="30">#REF!</definedName>
    <definedName name="_______MGB9" localSheetId="46">#REF!</definedName>
    <definedName name="_______MGB9" localSheetId="6">#REF!</definedName>
    <definedName name="_______MGB9" localSheetId="40">#REF!</definedName>
    <definedName name="_______MGB9" localSheetId="41">#REF!</definedName>
    <definedName name="_______MGB9" localSheetId="45">#REF!</definedName>
    <definedName name="_______MGB9" localSheetId="43">#REF!</definedName>
    <definedName name="_______MGB9" localSheetId="44">#REF!</definedName>
    <definedName name="_______MGB9" localSheetId="42">#REF!</definedName>
    <definedName name="_______MGB9" localSheetId="16">#REF!</definedName>
    <definedName name="_______MGB9" localSheetId="14">#REF!</definedName>
    <definedName name="_______MGB9" localSheetId="12">#REF!</definedName>
    <definedName name="_______MGB9" localSheetId="36">#REF!</definedName>
    <definedName name="_______MGB9">#REF!</definedName>
    <definedName name="_______MMC3030" localSheetId="9">#REF!</definedName>
    <definedName name="_______MMC3030" localSheetId="5">#REF!</definedName>
    <definedName name="_______MMC3030" localSheetId="38">#REF!</definedName>
    <definedName name="_______MMC3030" localSheetId="8">#REF!</definedName>
    <definedName name="_______MMC3030" localSheetId="30">#REF!</definedName>
    <definedName name="_______MMC3030" localSheetId="46">#REF!</definedName>
    <definedName name="_______MMC3030" localSheetId="6">#REF!</definedName>
    <definedName name="_______MMC3030" localSheetId="40">#REF!</definedName>
    <definedName name="_______MMC3030" localSheetId="41">#REF!</definedName>
    <definedName name="_______MMC3030" localSheetId="45">#REF!</definedName>
    <definedName name="_______MMC3030" localSheetId="43">#REF!</definedName>
    <definedName name="_______MMC3030" localSheetId="44">#REF!</definedName>
    <definedName name="_______MMC3030" localSheetId="42">#REF!</definedName>
    <definedName name="_______MMC3030" localSheetId="16">#REF!</definedName>
    <definedName name="_______MMC3030" localSheetId="14">#REF!</definedName>
    <definedName name="_______MMC3030" localSheetId="12">#REF!</definedName>
    <definedName name="_______MMC3030" localSheetId="36">#REF!</definedName>
    <definedName name="_______MMC3030">#REF!</definedName>
    <definedName name="_______MMC3060" localSheetId="9">#REF!</definedName>
    <definedName name="_______MMC3060" localSheetId="5">#REF!</definedName>
    <definedName name="_______MMC3060" localSheetId="38">#REF!</definedName>
    <definedName name="_______MMC3060" localSheetId="8">#REF!</definedName>
    <definedName name="_______MMC3060" localSheetId="30">#REF!</definedName>
    <definedName name="_______MMC3060" localSheetId="46">#REF!</definedName>
    <definedName name="_______MMC3060" localSheetId="6">#REF!</definedName>
    <definedName name="_______MMC3060" localSheetId="40">#REF!</definedName>
    <definedName name="_______MMC3060" localSheetId="41">#REF!</definedName>
    <definedName name="_______MMC3060" localSheetId="45">#REF!</definedName>
    <definedName name="_______MMC3060" localSheetId="43">#REF!</definedName>
    <definedName name="_______MMC3060" localSheetId="44">#REF!</definedName>
    <definedName name="_______MMC3060" localSheetId="42">#REF!</definedName>
    <definedName name="_______MMC3060" localSheetId="16">#REF!</definedName>
    <definedName name="_______MMC3060" localSheetId="14">#REF!</definedName>
    <definedName name="_______MMC3060" localSheetId="12">#REF!</definedName>
    <definedName name="_______MMC3060" localSheetId="36">#REF!</definedName>
    <definedName name="_______MMC3060">#REF!</definedName>
    <definedName name="_______MMC4040" localSheetId="9">#REF!</definedName>
    <definedName name="_______MMC4040" localSheetId="5">#REF!</definedName>
    <definedName name="_______MMC4040" localSheetId="38">#REF!</definedName>
    <definedName name="_______MMC4040" localSheetId="8">#REF!</definedName>
    <definedName name="_______MMC4040" localSheetId="30">#REF!</definedName>
    <definedName name="_______MMC4040" localSheetId="46">#REF!</definedName>
    <definedName name="_______MMC4040" localSheetId="6">#REF!</definedName>
    <definedName name="_______MMC4040" localSheetId="40">#REF!</definedName>
    <definedName name="_______MMC4040" localSheetId="41">#REF!</definedName>
    <definedName name="_______MMC4040" localSheetId="45">#REF!</definedName>
    <definedName name="_______MMC4040" localSheetId="43">#REF!</definedName>
    <definedName name="_______MMC4040" localSheetId="44">#REF!</definedName>
    <definedName name="_______MMC4040" localSheetId="42">#REF!</definedName>
    <definedName name="_______MMC4040" localSheetId="16">#REF!</definedName>
    <definedName name="_______MMC4040" localSheetId="14">#REF!</definedName>
    <definedName name="_______MMC4040" localSheetId="12">#REF!</definedName>
    <definedName name="_______MMC4040" localSheetId="36">#REF!</definedName>
    <definedName name="_______MMC4040">#REF!</definedName>
    <definedName name="_______MMC51" localSheetId="9">#REF!</definedName>
    <definedName name="_______MMC51" localSheetId="5">#REF!</definedName>
    <definedName name="_______MMC51" localSheetId="38">#REF!</definedName>
    <definedName name="_______MMC51" localSheetId="8">#REF!</definedName>
    <definedName name="_______MMC51" localSheetId="30">#REF!</definedName>
    <definedName name="_______MMC51" localSheetId="46">#REF!</definedName>
    <definedName name="_______MMC51" localSheetId="6">#REF!</definedName>
    <definedName name="_______MMC51" localSheetId="40">#REF!</definedName>
    <definedName name="_______MMC51" localSheetId="41">#REF!</definedName>
    <definedName name="_______MMC51" localSheetId="45">#REF!</definedName>
    <definedName name="_______MMC51" localSheetId="43">#REF!</definedName>
    <definedName name="_______MMC51" localSheetId="44">#REF!</definedName>
    <definedName name="_______MMC51" localSheetId="42">#REF!</definedName>
    <definedName name="_______MMC51" localSheetId="16">#REF!</definedName>
    <definedName name="_______MMC51" localSheetId="14">#REF!</definedName>
    <definedName name="_______MMC51" localSheetId="12">#REF!</definedName>
    <definedName name="_______MMC51" localSheetId="36">#REF!</definedName>
    <definedName name="_______MMC51">#REF!</definedName>
    <definedName name="_______MMC6060" localSheetId="9">#REF!</definedName>
    <definedName name="_______MMC6060" localSheetId="5">#REF!</definedName>
    <definedName name="_______MMC6060" localSheetId="38">#REF!</definedName>
    <definedName name="_______MMC6060" localSheetId="8">#REF!</definedName>
    <definedName name="_______MMC6060" localSheetId="30">#REF!</definedName>
    <definedName name="_______MMC6060" localSheetId="46">#REF!</definedName>
    <definedName name="_______MMC6060" localSheetId="6">#REF!</definedName>
    <definedName name="_______MMC6060" localSheetId="40">#REF!</definedName>
    <definedName name="_______MMC6060" localSheetId="41">#REF!</definedName>
    <definedName name="_______MMC6060" localSheetId="45">#REF!</definedName>
    <definedName name="_______MMC6060" localSheetId="43">#REF!</definedName>
    <definedName name="_______MMC6060" localSheetId="44">#REF!</definedName>
    <definedName name="_______MMC6060" localSheetId="42">#REF!</definedName>
    <definedName name="_______MMC6060" localSheetId="16">#REF!</definedName>
    <definedName name="_______MMC6060" localSheetId="14">#REF!</definedName>
    <definedName name="_______MMC6060" localSheetId="12">#REF!</definedName>
    <definedName name="_______MMC6060" localSheetId="36">#REF!</definedName>
    <definedName name="_______MMC6060">#REF!</definedName>
    <definedName name="_______MMI4040" localSheetId="9">#REF!</definedName>
    <definedName name="_______MMI4040" localSheetId="5">#REF!</definedName>
    <definedName name="_______MMI4040" localSheetId="38">#REF!</definedName>
    <definedName name="_______MMI4040" localSheetId="8">#REF!</definedName>
    <definedName name="_______MMI4040" localSheetId="30">#REF!</definedName>
    <definedName name="_______MMI4040" localSheetId="46">#REF!</definedName>
    <definedName name="_______MMI4040" localSheetId="6">#REF!</definedName>
    <definedName name="_______MMI4040" localSheetId="40">#REF!</definedName>
    <definedName name="_______MMI4040" localSheetId="41">#REF!</definedName>
    <definedName name="_______MMI4040" localSheetId="45">#REF!</definedName>
    <definedName name="_______MMI4040" localSheetId="43">#REF!</definedName>
    <definedName name="_______MMI4040" localSheetId="44">#REF!</definedName>
    <definedName name="_______MMI4040" localSheetId="42">#REF!</definedName>
    <definedName name="_______MMI4040" localSheetId="16">#REF!</definedName>
    <definedName name="_______MMI4040" localSheetId="14">#REF!</definedName>
    <definedName name="_______MMI4040" localSheetId="12">#REF!</definedName>
    <definedName name="_______MMI4040" localSheetId="36">#REF!</definedName>
    <definedName name="_______MMI4040">#REF!</definedName>
    <definedName name="_______Mov2">[11]Revenue!$J$7:$R$187</definedName>
    <definedName name="_______pa1" localSheetId="9">#REF!</definedName>
    <definedName name="_______pa1" localSheetId="38">#REF!</definedName>
    <definedName name="_______pa1" localSheetId="8">#REF!</definedName>
    <definedName name="_______pa1" localSheetId="30">#REF!</definedName>
    <definedName name="_______pa1" localSheetId="46">#REF!</definedName>
    <definedName name="_______pa1" localSheetId="40">#REF!</definedName>
    <definedName name="_______pa1" localSheetId="41">#REF!</definedName>
    <definedName name="_______pa1" localSheetId="45">#REF!</definedName>
    <definedName name="_______pa1" localSheetId="43">#REF!</definedName>
    <definedName name="_______pa1" localSheetId="44">#REF!</definedName>
    <definedName name="_______pa1" localSheetId="42">#REF!</definedName>
    <definedName name="_______pa1" localSheetId="16">#REF!</definedName>
    <definedName name="_______pa1" localSheetId="36">#REF!</definedName>
    <definedName name="_______pa1">#REF!</definedName>
    <definedName name="_______pa18" localSheetId="9">#REF!</definedName>
    <definedName name="_______pa18" localSheetId="38">#REF!</definedName>
    <definedName name="_______pa18" localSheetId="8">#REF!</definedName>
    <definedName name="_______pa18" localSheetId="30">#REF!</definedName>
    <definedName name="_______pa18" localSheetId="46">#REF!</definedName>
    <definedName name="_______pa18" localSheetId="40">#REF!</definedName>
    <definedName name="_______pa18" localSheetId="41">#REF!</definedName>
    <definedName name="_______pa18" localSheetId="45">#REF!</definedName>
    <definedName name="_______pa18" localSheetId="43">#REF!</definedName>
    <definedName name="_______pa18" localSheetId="44">#REF!</definedName>
    <definedName name="_______pa18" localSheetId="42">#REF!</definedName>
    <definedName name="_______pa18" localSheetId="16">#REF!</definedName>
    <definedName name="_______pa18" localSheetId="36">#REF!</definedName>
    <definedName name="_______pa18">#REF!</definedName>
    <definedName name="_______pa2" localSheetId="9">#REF!</definedName>
    <definedName name="_______pa2" localSheetId="38">#REF!</definedName>
    <definedName name="_______pa2" localSheetId="8">#REF!</definedName>
    <definedName name="_______pa2" localSheetId="30">#REF!</definedName>
    <definedName name="_______pa2" localSheetId="46">#REF!</definedName>
    <definedName name="_______pa2" localSheetId="40">#REF!</definedName>
    <definedName name="_______pa2" localSheetId="41">#REF!</definedName>
    <definedName name="_______pa2" localSheetId="45">#REF!</definedName>
    <definedName name="_______pa2" localSheetId="43">#REF!</definedName>
    <definedName name="_______pa2" localSheetId="44">#REF!</definedName>
    <definedName name="_______pa2" localSheetId="42">#REF!</definedName>
    <definedName name="_______pa2" localSheetId="16">#REF!</definedName>
    <definedName name="_______pa2" localSheetId="36">#REF!</definedName>
    <definedName name="_______pa2">#REF!</definedName>
    <definedName name="_______pa3" localSheetId="9">#REF!</definedName>
    <definedName name="_______pa3" localSheetId="38">#REF!</definedName>
    <definedName name="_______pa3" localSheetId="8">#REF!</definedName>
    <definedName name="_______pa3" localSheetId="30">#REF!</definedName>
    <definedName name="_______pa3" localSheetId="46">#REF!</definedName>
    <definedName name="_______pa3" localSheetId="40">#REF!</definedName>
    <definedName name="_______pa3" localSheetId="41">#REF!</definedName>
    <definedName name="_______pa3" localSheetId="45">#REF!</definedName>
    <definedName name="_______pa3" localSheetId="43">#REF!</definedName>
    <definedName name="_______pa3" localSheetId="44">#REF!</definedName>
    <definedName name="_______pa3" localSheetId="42">#REF!</definedName>
    <definedName name="_______pa3" localSheetId="16">#REF!</definedName>
    <definedName name="_______pa3" localSheetId="36">#REF!</definedName>
    <definedName name="_______pa3">#REF!</definedName>
    <definedName name="_______pa6" localSheetId="9">#REF!</definedName>
    <definedName name="_______pa6" localSheetId="38">#REF!</definedName>
    <definedName name="_______pa6" localSheetId="8">#REF!</definedName>
    <definedName name="_______pa6" localSheetId="30">#REF!</definedName>
    <definedName name="_______pa6" localSheetId="46">#REF!</definedName>
    <definedName name="_______pa6" localSheetId="40">#REF!</definedName>
    <definedName name="_______pa6" localSheetId="41">#REF!</definedName>
    <definedName name="_______pa6" localSheetId="45">#REF!</definedName>
    <definedName name="_______pa6" localSheetId="43">#REF!</definedName>
    <definedName name="_______pa6" localSheetId="44">#REF!</definedName>
    <definedName name="_______pa6" localSheetId="42">#REF!</definedName>
    <definedName name="_______pa6" localSheetId="16">#REF!</definedName>
    <definedName name="_______pa6" localSheetId="36">#REF!</definedName>
    <definedName name="_______pa6">#REF!</definedName>
    <definedName name="_______PAY1" localSheetId="9">#REF!</definedName>
    <definedName name="_______PAY1" localSheetId="5">#REF!</definedName>
    <definedName name="_______PAY1" localSheetId="38">#REF!</definedName>
    <definedName name="_______PAY1" localSheetId="8">#REF!</definedName>
    <definedName name="_______PAY1" localSheetId="30">#REF!</definedName>
    <definedName name="_______PAY1" localSheetId="46">#REF!</definedName>
    <definedName name="_______PAY1" localSheetId="6">#REF!</definedName>
    <definedName name="_______PAY1" localSheetId="40">#REF!</definedName>
    <definedName name="_______PAY1" localSheetId="41">#REF!</definedName>
    <definedName name="_______PAY1" localSheetId="45">#REF!</definedName>
    <definedName name="_______PAY1" localSheetId="43">#REF!</definedName>
    <definedName name="_______PAY1" localSheetId="44">#REF!</definedName>
    <definedName name="_______PAY1" localSheetId="42">#REF!</definedName>
    <definedName name="_______PAY1" localSheetId="16">#REF!</definedName>
    <definedName name="_______PAY1" localSheetId="14">#REF!</definedName>
    <definedName name="_______PAY1" localSheetId="12">#REF!</definedName>
    <definedName name="_______PAY1" localSheetId="36">#REF!</definedName>
    <definedName name="_______PAY1">#REF!</definedName>
    <definedName name="_______PAY2" localSheetId="9">#REF!</definedName>
    <definedName name="_______PAY2" localSheetId="5">#REF!</definedName>
    <definedName name="_______PAY2" localSheetId="38">#REF!</definedName>
    <definedName name="_______PAY2" localSheetId="8">#REF!</definedName>
    <definedName name="_______PAY2" localSheetId="30">#REF!</definedName>
    <definedName name="_______PAY2" localSheetId="46">#REF!</definedName>
    <definedName name="_______PAY2" localSheetId="6">#REF!</definedName>
    <definedName name="_______PAY2" localSheetId="40">#REF!</definedName>
    <definedName name="_______PAY2" localSheetId="41">#REF!</definedName>
    <definedName name="_______PAY2" localSheetId="45">#REF!</definedName>
    <definedName name="_______PAY2" localSheetId="43">#REF!</definedName>
    <definedName name="_______PAY2" localSheetId="44">#REF!</definedName>
    <definedName name="_______PAY2" localSheetId="42">#REF!</definedName>
    <definedName name="_______PAY2" localSheetId="16">#REF!</definedName>
    <definedName name="_______PAY2" localSheetId="14">#REF!</definedName>
    <definedName name="_______PAY2" localSheetId="12">#REF!</definedName>
    <definedName name="_______PAY2" localSheetId="36">#REF!</definedName>
    <definedName name="_______PAY2">#REF!</definedName>
    <definedName name="_______pg2" localSheetId="9">#REF!</definedName>
    <definedName name="_______pg2" localSheetId="38">#REF!</definedName>
    <definedName name="_______pg2" localSheetId="8">#REF!</definedName>
    <definedName name="_______pg2" localSheetId="30">#REF!</definedName>
    <definedName name="_______pg2" localSheetId="46">#REF!</definedName>
    <definedName name="_______pg2" localSheetId="40">#REF!</definedName>
    <definedName name="_______pg2" localSheetId="41">#REF!</definedName>
    <definedName name="_______pg2" localSheetId="45">#REF!</definedName>
    <definedName name="_______pg2" localSheetId="43">#REF!</definedName>
    <definedName name="_______pg2" localSheetId="44">#REF!</definedName>
    <definedName name="_______pg2" localSheetId="42">#REF!</definedName>
    <definedName name="_______pg2" localSheetId="16">#REF!</definedName>
    <definedName name="_______pg2" localSheetId="36">#REF!</definedName>
    <definedName name="_______pg2">#REF!</definedName>
    <definedName name="_______PK12" localSheetId="9">#REF!</definedName>
    <definedName name="_______PK12" localSheetId="5">#REF!</definedName>
    <definedName name="_______PK12" localSheetId="38">#REF!</definedName>
    <definedName name="_______PK12" localSheetId="8">#REF!</definedName>
    <definedName name="_______PK12" localSheetId="30">#REF!</definedName>
    <definedName name="_______PK12" localSheetId="46">#REF!</definedName>
    <definedName name="_______PK12" localSheetId="6">#REF!</definedName>
    <definedName name="_______PK12" localSheetId="40">#REF!</definedName>
    <definedName name="_______PK12" localSheetId="41">#REF!</definedName>
    <definedName name="_______PK12" localSheetId="45">#REF!</definedName>
    <definedName name="_______PK12" localSheetId="43">#REF!</definedName>
    <definedName name="_______PK12" localSheetId="44">#REF!</definedName>
    <definedName name="_______PK12" localSheetId="42">#REF!</definedName>
    <definedName name="_______PK12" localSheetId="16">#REF!</definedName>
    <definedName name="_______PK12" localSheetId="14">#REF!</definedName>
    <definedName name="_______PK12" localSheetId="12">#REF!</definedName>
    <definedName name="_______PK12" localSheetId="36">#REF!</definedName>
    <definedName name="_______PK12">#REF!</definedName>
    <definedName name="_______PK210" localSheetId="9">#REF!</definedName>
    <definedName name="_______PK210" localSheetId="5">#REF!</definedName>
    <definedName name="_______PK210" localSheetId="38">#REF!</definedName>
    <definedName name="_______PK210" localSheetId="8">#REF!</definedName>
    <definedName name="_______PK210" localSheetId="30">#REF!</definedName>
    <definedName name="_______PK210" localSheetId="46">#REF!</definedName>
    <definedName name="_______PK210" localSheetId="6">#REF!</definedName>
    <definedName name="_______PK210" localSheetId="40">#REF!</definedName>
    <definedName name="_______PK210" localSheetId="41">#REF!</definedName>
    <definedName name="_______PK210" localSheetId="45">#REF!</definedName>
    <definedName name="_______PK210" localSheetId="43">#REF!</definedName>
    <definedName name="_______PK210" localSheetId="44">#REF!</definedName>
    <definedName name="_______PK210" localSheetId="42">#REF!</definedName>
    <definedName name="_______PK210" localSheetId="16">#REF!</definedName>
    <definedName name="_______PK210" localSheetId="14">#REF!</definedName>
    <definedName name="_______PK210" localSheetId="12">#REF!</definedName>
    <definedName name="_______PK210" localSheetId="36">#REF!</definedName>
    <definedName name="_______PK210">#REF!</definedName>
    <definedName name="_______PK215" localSheetId="9">#REF!</definedName>
    <definedName name="_______PK215" localSheetId="5">#REF!</definedName>
    <definedName name="_______PK215" localSheetId="38">#REF!</definedName>
    <definedName name="_______PK215" localSheetId="8">#REF!</definedName>
    <definedName name="_______PK215" localSheetId="30">#REF!</definedName>
    <definedName name="_______PK215" localSheetId="46">#REF!</definedName>
    <definedName name="_______PK215" localSheetId="6">#REF!</definedName>
    <definedName name="_______PK215" localSheetId="40">#REF!</definedName>
    <definedName name="_______PK215" localSheetId="41">#REF!</definedName>
    <definedName name="_______PK215" localSheetId="45">#REF!</definedName>
    <definedName name="_______PK215" localSheetId="43">#REF!</definedName>
    <definedName name="_______PK215" localSheetId="44">#REF!</definedName>
    <definedName name="_______PK215" localSheetId="42">#REF!</definedName>
    <definedName name="_______PK215" localSheetId="16">#REF!</definedName>
    <definedName name="_______PK215" localSheetId="14">#REF!</definedName>
    <definedName name="_______PK215" localSheetId="12">#REF!</definedName>
    <definedName name="_______PK215" localSheetId="36">#REF!</definedName>
    <definedName name="_______PK215">#REF!</definedName>
    <definedName name="_______PK2530" localSheetId="9">#REF!</definedName>
    <definedName name="_______PK2530" localSheetId="5">#REF!</definedName>
    <definedName name="_______PK2530" localSheetId="38">#REF!</definedName>
    <definedName name="_______PK2530" localSheetId="8">#REF!</definedName>
    <definedName name="_______PK2530" localSheetId="30">#REF!</definedName>
    <definedName name="_______PK2530" localSheetId="46">#REF!</definedName>
    <definedName name="_______PK2530" localSheetId="6">#REF!</definedName>
    <definedName name="_______PK2530" localSheetId="40">#REF!</definedName>
    <definedName name="_______PK2530" localSheetId="41">#REF!</definedName>
    <definedName name="_______PK2530" localSheetId="45">#REF!</definedName>
    <definedName name="_______PK2530" localSheetId="43">#REF!</definedName>
    <definedName name="_______PK2530" localSheetId="44">#REF!</definedName>
    <definedName name="_______PK2530" localSheetId="42">#REF!</definedName>
    <definedName name="_______PK2530" localSheetId="16">#REF!</definedName>
    <definedName name="_______PK2530" localSheetId="14">#REF!</definedName>
    <definedName name="_______PK2530" localSheetId="12">#REF!</definedName>
    <definedName name="_______PK2530" localSheetId="36">#REF!</definedName>
    <definedName name="_______PK2530">#REF!</definedName>
    <definedName name="_______PRO1" localSheetId="30">#REF!</definedName>
    <definedName name="_______PRO1" localSheetId="16">#REF!</definedName>
    <definedName name="_______PRO1" localSheetId="36">#REF!</definedName>
    <definedName name="_______PRO1">#REF!</definedName>
    <definedName name="_______PRO2" localSheetId="30">#REF!</definedName>
    <definedName name="_______PRO2" localSheetId="16">#REF!</definedName>
    <definedName name="_______PRO2" localSheetId="36">#REF!</definedName>
    <definedName name="_______PRO2">#REF!</definedName>
    <definedName name="_______PRO3" localSheetId="30">#REF!</definedName>
    <definedName name="_______PRO3" localSheetId="16">#REF!</definedName>
    <definedName name="_______PRO3" localSheetId="36">#REF!</definedName>
    <definedName name="_______PRO3">#REF!</definedName>
    <definedName name="_______PRO4" localSheetId="30">#REF!</definedName>
    <definedName name="_______PRO4" localSheetId="16">#REF!</definedName>
    <definedName name="_______PRO4" localSheetId="36">#REF!</definedName>
    <definedName name="_______PRO4">#REF!</definedName>
    <definedName name="_______PRO5" localSheetId="30">#REF!</definedName>
    <definedName name="_______PRO5" localSheetId="16">#REF!</definedName>
    <definedName name="_______PRO5" localSheetId="36">#REF!</definedName>
    <definedName name="_______PRO5">#REF!</definedName>
    <definedName name="_______PRO6" localSheetId="30">#REF!</definedName>
    <definedName name="_______PRO6" localSheetId="16">#REF!</definedName>
    <definedName name="_______PRO6" localSheetId="36">#REF!</definedName>
    <definedName name="_______PRO6">#REF!</definedName>
    <definedName name="_______PRT1">[12]Financials!$C$5:$L$54</definedName>
    <definedName name="_______PRT2">[12]Financials!$M$5:$AF$54</definedName>
    <definedName name="_______PRT3">[12]Financials!$C$55:$L$103</definedName>
    <definedName name="_______PRT4">[12]Financials!$M$55:$AF$103</definedName>
    <definedName name="_______PRT5">'[12]10 yr val'!$D$3:$I$60</definedName>
    <definedName name="_______qwe1">#N/A</definedName>
    <definedName name="_______RUM1" localSheetId="30">#REF!</definedName>
    <definedName name="_______RUM1" localSheetId="4">#REF!</definedName>
    <definedName name="_______RUM1" localSheetId="7">#REF!</definedName>
    <definedName name="_______RUM1" localSheetId="16">#REF!</definedName>
    <definedName name="_______RUM1" localSheetId="36">#REF!</definedName>
    <definedName name="_______RUM1" localSheetId="49">#REF!</definedName>
    <definedName name="_______RUM1" localSheetId="34">#REF!</definedName>
    <definedName name="_______RUM1">#REF!</definedName>
    <definedName name="_______RUM2" localSheetId="30">#REF!</definedName>
    <definedName name="_______RUM2" localSheetId="4">#REF!</definedName>
    <definedName name="_______RUM2" localSheetId="7">#REF!</definedName>
    <definedName name="_______RUM2" localSheetId="16">#REF!</definedName>
    <definedName name="_______RUM2" localSheetId="36">#REF!</definedName>
    <definedName name="_______RUM2" localSheetId="49">#REF!</definedName>
    <definedName name="_______RUM2" localSheetId="34">#REF!</definedName>
    <definedName name="_______RUM2">#REF!</definedName>
    <definedName name="_______RUM3" localSheetId="30">#REF!</definedName>
    <definedName name="_______RUM3" localSheetId="4">#REF!</definedName>
    <definedName name="_______RUM3" localSheetId="7">#REF!</definedName>
    <definedName name="_______RUM3" localSheetId="16">#REF!</definedName>
    <definedName name="_______RUM3" localSheetId="36">#REF!</definedName>
    <definedName name="_______RUM3" localSheetId="49">#REF!</definedName>
    <definedName name="_______RUM3" localSheetId="34">#REF!</definedName>
    <definedName name="_______RUM3">#REF!</definedName>
    <definedName name="_______RUM4" localSheetId="30">#REF!</definedName>
    <definedName name="_______RUM4" localSheetId="16">#REF!</definedName>
    <definedName name="_______RUM4" localSheetId="36">#REF!</definedName>
    <definedName name="_______RUM4">#REF!</definedName>
    <definedName name="_______RUM5" localSheetId="30">#REF!</definedName>
    <definedName name="_______RUM5" localSheetId="16">#REF!</definedName>
    <definedName name="_______RUM5" localSheetId="36">#REF!</definedName>
    <definedName name="_______RUM5">#REF!</definedName>
    <definedName name="_______RUM6" localSheetId="30">#REF!</definedName>
    <definedName name="_______RUM6" localSheetId="16">#REF!</definedName>
    <definedName name="_______RUM6" localSheetId="36">#REF!</definedName>
    <definedName name="_______RUM6">#REF!</definedName>
    <definedName name="_______SC125" localSheetId="9">#REF!</definedName>
    <definedName name="_______SC125" localSheetId="5">#REF!</definedName>
    <definedName name="_______SC125" localSheetId="38">#REF!</definedName>
    <definedName name="_______SC125" localSheetId="8">#REF!</definedName>
    <definedName name="_______SC125" localSheetId="30">#REF!</definedName>
    <definedName name="_______SC125" localSheetId="46">#REF!</definedName>
    <definedName name="_______SC125" localSheetId="6">#REF!</definedName>
    <definedName name="_______SC125" localSheetId="40">#REF!</definedName>
    <definedName name="_______SC125" localSheetId="41">#REF!</definedName>
    <definedName name="_______SC125" localSheetId="45">#REF!</definedName>
    <definedName name="_______SC125" localSheetId="43">#REF!</definedName>
    <definedName name="_______SC125" localSheetId="44">#REF!</definedName>
    <definedName name="_______SC125" localSheetId="42">#REF!</definedName>
    <definedName name="_______SC125" localSheetId="16">#REF!</definedName>
    <definedName name="_______SC125" localSheetId="14">#REF!</definedName>
    <definedName name="_______SC125" localSheetId="12">#REF!</definedName>
    <definedName name="_______SC125" localSheetId="36">#REF!</definedName>
    <definedName name="_______SC125">#REF!</definedName>
    <definedName name="_______SC133" localSheetId="9">#REF!</definedName>
    <definedName name="_______SC133" localSheetId="5">#REF!</definedName>
    <definedName name="_______SC133" localSheetId="38">#REF!</definedName>
    <definedName name="_______SC133" localSheetId="8">#REF!</definedName>
    <definedName name="_______SC133" localSheetId="30">#REF!</definedName>
    <definedName name="_______SC133" localSheetId="46">#REF!</definedName>
    <definedName name="_______SC133" localSheetId="6">#REF!</definedName>
    <definedName name="_______SC133" localSheetId="40">#REF!</definedName>
    <definedName name="_______SC133" localSheetId="41">#REF!</definedName>
    <definedName name="_______SC133" localSheetId="45">#REF!</definedName>
    <definedName name="_______SC133" localSheetId="43">#REF!</definedName>
    <definedName name="_______SC133" localSheetId="44">#REF!</definedName>
    <definedName name="_______SC133" localSheetId="42">#REF!</definedName>
    <definedName name="_______SC133" localSheetId="16">#REF!</definedName>
    <definedName name="_______SC133" localSheetId="14">#REF!</definedName>
    <definedName name="_______SC133" localSheetId="12">#REF!</definedName>
    <definedName name="_______SC133" localSheetId="36">#REF!</definedName>
    <definedName name="_______SC133">#REF!</definedName>
    <definedName name="_______SC135" localSheetId="9">#REF!</definedName>
    <definedName name="_______SC135" localSheetId="5">#REF!</definedName>
    <definedName name="_______SC135" localSheetId="38">#REF!</definedName>
    <definedName name="_______SC135" localSheetId="8">#REF!</definedName>
    <definedName name="_______SC135" localSheetId="30">#REF!</definedName>
    <definedName name="_______SC135" localSheetId="46">#REF!</definedName>
    <definedName name="_______SC135" localSheetId="6">#REF!</definedName>
    <definedName name="_______SC135" localSheetId="40">#REF!</definedName>
    <definedName name="_______SC135" localSheetId="41">#REF!</definedName>
    <definedName name="_______SC135" localSheetId="45">#REF!</definedName>
    <definedName name="_______SC135" localSheetId="43">#REF!</definedName>
    <definedName name="_______SC135" localSheetId="44">#REF!</definedName>
    <definedName name="_______SC135" localSheetId="42">#REF!</definedName>
    <definedName name="_______SC135" localSheetId="16">#REF!</definedName>
    <definedName name="_______SC135" localSheetId="14">#REF!</definedName>
    <definedName name="_______SC135" localSheetId="12">#REF!</definedName>
    <definedName name="_______SC135" localSheetId="36">#REF!</definedName>
    <definedName name="_______SC135">#REF!</definedName>
    <definedName name="_______SC143" localSheetId="9">#REF!</definedName>
    <definedName name="_______SC143" localSheetId="5">#REF!</definedName>
    <definedName name="_______SC143" localSheetId="38">#REF!</definedName>
    <definedName name="_______SC143" localSheetId="8">#REF!</definedName>
    <definedName name="_______SC143" localSheetId="30">#REF!</definedName>
    <definedName name="_______SC143" localSheetId="46">#REF!</definedName>
    <definedName name="_______SC143" localSheetId="6">#REF!</definedName>
    <definedName name="_______SC143" localSheetId="40">#REF!</definedName>
    <definedName name="_______SC143" localSheetId="41">#REF!</definedName>
    <definedName name="_______SC143" localSheetId="45">#REF!</definedName>
    <definedName name="_______SC143" localSheetId="43">#REF!</definedName>
    <definedName name="_______SC143" localSheetId="44">#REF!</definedName>
    <definedName name="_______SC143" localSheetId="42">#REF!</definedName>
    <definedName name="_______SC143" localSheetId="16">#REF!</definedName>
    <definedName name="_______SC143" localSheetId="14">#REF!</definedName>
    <definedName name="_______SC143" localSheetId="12">#REF!</definedName>
    <definedName name="_______SC143" localSheetId="36">#REF!</definedName>
    <definedName name="_______SC143">#REF!</definedName>
    <definedName name="_______SC144" localSheetId="9">#REF!</definedName>
    <definedName name="_______SC144" localSheetId="5">#REF!</definedName>
    <definedName name="_______SC144" localSheetId="38">#REF!</definedName>
    <definedName name="_______SC144" localSheetId="8">#REF!</definedName>
    <definedName name="_______SC144" localSheetId="30">#REF!</definedName>
    <definedName name="_______SC144" localSheetId="46">#REF!</definedName>
    <definedName name="_______SC144" localSheetId="6">#REF!</definedName>
    <definedName name="_______SC144" localSheetId="40">#REF!</definedName>
    <definedName name="_______SC144" localSheetId="41">#REF!</definedName>
    <definedName name="_______SC144" localSheetId="45">#REF!</definedName>
    <definedName name="_______SC144" localSheetId="43">#REF!</definedName>
    <definedName name="_______SC144" localSheetId="44">#REF!</definedName>
    <definedName name="_______SC144" localSheetId="42">#REF!</definedName>
    <definedName name="_______SC144" localSheetId="16">#REF!</definedName>
    <definedName name="_______SC144" localSheetId="14">#REF!</definedName>
    <definedName name="_______SC144" localSheetId="12">#REF!</definedName>
    <definedName name="_______SC144" localSheetId="36">#REF!</definedName>
    <definedName name="_______SC144">#REF!</definedName>
    <definedName name="_______SDC30" localSheetId="9">#REF!</definedName>
    <definedName name="_______SDC30" localSheetId="5">#REF!</definedName>
    <definedName name="_______SDC30" localSheetId="38">#REF!</definedName>
    <definedName name="_______SDC30" localSheetId="8">#REF!</definedName>
    <definedName name="_______SDC30" localSheetId="30">#REF!</definedName>
    <definedName name="_______SDC30" localSheetId="46">#REF!</definedName>
    <definedName name="_______SDC30" localSheetId="6">#REF!</definedName>
    <definedName name="_______SDC30" localSheetId="40">#REF!</definedName>
    <definedName name="_______SDC30" localSheetId="41">#REF!</definedName>
    <definedName name="_______SDC30" localSheetId="45">#REF!</definedName>
    <definedName name="_______SDC30" localSheetId="43">#REF!</definedName>
    <definedName name="_______SDC30" localSheetId="44">#REF!</definedName>
    <definedName name="_______SDC30" localSheetId="42">#REF!</definedName>
    <definedName name="_______SDC30" localSheetId="16">#REF!</definedName>
    <definedName name="_______SDC30" localSheetId="14">#REF!</definedName>
    <definedName name="_______SDC30" localSheetId="12">#REF!</definedName>
    <definedName name="_______SDC30" localSheetId="36">#REF!</definedName>
    <definedName name="_______SDC30">#REF!</definedName>
    <definedName name="_______SDC3545" localSheetId="9">#REF!</definedName>
    <definedName name="_______SDC3545" localSheetId="5">#REF!</definedName>
    <definedName name="_______SDC3545" localSheetId="38">#REF!</definedName>
    <definedName name="_______SDC3545" localSheetId="8">#REF!</definedName>
    <definedName name="_______SDC3545" localSheetId="30">#REF!</definedName>
    <definedName name="_______SDC3545" localSheetId="46">#REF!</definedName>
    <definedName name="_______SDC3545" localSheetId="6">#REF!</definedName>
    <definedName name="_______SDC3545" localSheetId="40">#REF!</definedName>
    <definedName name="_______SDC3545" localSheetId="41">#REF!</definedName>
    <definedName name="_______SDC3545" localSheetId="45">#REF!</definedName>
    <definedName name="_______SDC3545" localSheetId="43">#REF!</definedName>
    <definedName name="_______SDC3545" localSheetId="44">#REF!</definedName>
    <definedName name="_______SDC3545" localSheetId="42">#REF!</definedName>
    <definedName name="_______SDC3545" localSheetId="16">#REF!</definedName>
    <definedName name="_______SDC3545" localSheetId="14">#REF!</definedName>
    <definedName name="_______SDC3545" localSheetId="12">#REF!</definedName>
    <definedName name="_______SDC3545" localSheetId="36">#REF!</definedName>
    <definedName name="_______SDC3545">#REF!</definedName>
    <definedName name="_______SDC70130" localSheetId="9">#REF!</definedName>
    <definedName name="_______SDC70130" localSheetId="5">#REF!</definedName>
    <definedName name="_______SDC70130" localSheetId="38">#REF!</definedName>
    <definedName name="_______SDC70130" localSheetId="8">#REF!</definedName>
    <definedName name="_______SDC70130" localSheetId="30">#REF!</definedName>
    <definedName name="_______SDC70130" localSheetId="46">#REF!</definedName>
    <definedName name="_______SDC70130" localSheetId="6">#REF!</definedName>
    <definedName name="_______SDC70130" localSheetId="40">#REF!</definedName>
    <definedName name="_______SDC70130" localSheetId="41">#REF!</definedName>
    <definedName name="_______SDC70130" localSheetId="45">#REF!</definedName>
    <definedName name="_______SDC70130" localSheetId="43">#REF!</definedName>
    <definedName name="_______SDC70130" localSheetId="44">#REF!</definedName>
    <definedName name="_______SDC70130" localSheetId="42">#REF!</definedName>
    <definedName name="_______SDC70130" localSheetId="16">#REF!</definedName>
    <definedName name="_______SDC70130" localSheetId="14">#REF!</definedName>
    <definedName name="_______SDC70130" localSheetId="12">#REF!</definedName>
    <definedName name="_______SDC70130" localSheetId="36">#REF!</definedName>
    <definedName name="_______SDC70130">#REF!</definedName>
    <definedName name="_______SEP02" localSheetId="30">'[14]BSHO Report'!$D$1:$AI$248,'[14]BSHO Report'!$AN$1:$AY$248</definedName>
    <definedName name="_______SEP02">'[14]BSHO Report'!$D$1:$AI$248,'[14]BSHO Report'!$AN$1:$AY$248</definedName>
    <definedName name="_______SN5" localSheetId="9">#REF!</definedName>
    <definedName name="_______SN5" localSheetId="5">#REF!</definedName>
    <definedName name="_______SN5" localSheetId="38">#REF!</definedName>
    <definedName name="_______SN5" localSheetId="8">#REF!</definedName>
    <definedName name="_______SN5" localSheetId="30">#REF!</definedName>
    <definedName name="_______SN5" localSheetId="46">#REF!</definedName>
    <definedName name="_______SN5" localSheetId="6">#REF!</definedName>
    <definedName name="_______SN5" localSheetId="40">#REF!</definedName>
    <definedName name="_______SN5" localSheetId="41">#REF!</definedName>
    <definedName name="_______SN5" localSheetId="45">#REF!</definedName>
    <definedName name="_______SN5" localSheetId="43">#REF!</definedName>
    <definedName name="_______SN5" localSheetId="44">#REF!</definedName>
    <definedName name="_______SN5" localSheetId="42">#REF!</definedName>
    <definedName name="_______SN5" localSheetId="16">#REF!</definedName>
    <definedName name="_______SN5" localSheetId="14">#REF!</definedName>
    <definedName name="_______SN5" localSheetId="12">#REF!</definedName>
    <definedName name="_______SN5" localSheetId="36">#REF!</definedName>
    <definedName name="_______SN5" localSheetId="34">#REF!</definedName>
    <definedName name="_______SN5">#REF!</definedName>
    <definedName name="_______SSS12" localSheetId="9">#REF!</definedName>
    <definedName name="_______SSS12" localSheetId="5">#REF!</definedName>
    <definedName name="_______SSS12" localSheetId="38">#REF!</definedName>
    <definedName name="_______SSS12" localSheetId="8">#REF!</definedName>
    <definedName name="_______SSS12" localSheetId="30">#REF!</definedName>
    <definedName name="_______SSS12" localSheetId="46">#REF!</definedName>
    <definedName name="_______SSS12" localSheetId="6">#REF!</definedName>
    <definedName name="_______SSS12" localSheetId="40">#REF!</definedName>
    <definedName name="_______SSS12" localSheetId="41">#REF!</definedName>
    <definedName name="_______SSS12" localSheetId="45">#REF!</definedName>
    <definedName name="_______SSS12" localSheetId="43">#REF!</definedName>
    <definedName name="_______SSS12" localSheetId="44">#REF!</definedName>
    <definedName name="_______SSS12" localSheetId="42">#REF!</definedName>
    <definedName name="_______SSS12" localSheetId="16">#REF!</definedName>
    <definedName name="_______SSS12" localSheetId="14">#REF!</definedName>
    <definedName name="_______SSS12" localSheetId="12">#REF!</definedName>
    <definedName name="_______SSS12" localSheetId="36">#REF!</definedName>
    <definedName name="_______SSS12" localSheetId="34">#REF!</definedName>
    <definedName name="_______SSS12">#REF!</definedName>
    <definedName name="_______SWR7" localSheetId="9">#REF!</definedName>
    <definedName name="_______SWR7" localSheetId="5">#REF!</definedName>
    <definedName name="_______SWR7" localSheetId="38">#REF!</definedName>
    <definedName name="_______SWR7" localSheetId="8">#REF!</definedName>
    <definedName name="_______SWR7" localSheetId="30">#REF!</definedName>
    <definedName name="_______SWR7" localSheetId="46">#REF!</definedName>
    <definedName name="_______SWR7" localSheetId="6">#REF!</definedName>
    <definedName name="_______SWR7" localSheetId="40">#REF!</definedName>
    <definedName name="_______SWR7" localSheetId="41">#REF!</definedName>
    <definedName name="_______SWR7" localSheetId="45">#REF!</definedName>
    <definedName name="_______SWR7" localSheetId="43">#REF!</definedName>
    <definedName name="_______SWR7" localSheetId="44">#REF!</definedName>
    <definedName name="_______SWR7" localSheetId="42">#REF!</definedName>
    <definedName name="_______SWR7" localSheetId="16">#REF!</definedName>
    <definedName name="_______SWR7" localSheetId="14">#REF!</definedName>
    <definedName name="_______SWR7" localSheetId="12">#REF!</definedName>
    <definedName name="_______SWR7" localSheetId="36">#REF!</definedName>
    <definedName name="_______SWR7" localSheetId="34">#REF!</definedName>
    <definedName name="_______SWR7">#REF!</definedName>
    <definedName name="_______SWT60" localSheetId="9">#REF!</definedName>
    <definedName name="_______SWT60" localSheetId="5">#REF!</definedName>
    <definedName name="_______SWT60" localSheetId="38">#REF!</definedName>
    <definedName name="_______SWT60" localSheetId="8">#REF!</definedName>
    <definedName name="_______SWT60" localSheetId="30">#REF!</definedName>
    <definedName name="_______SWT60" localSheetId="46">#REF!</definedName>
    <definedName name="_______SWT60" localSheetId="6">#REF!</definedName>
    <definedName name="_______SWT60" localSheetId="40">#REF!</definedName>
    <definedName name="_______SWT60" localSheetId="41">#REF!</definedName>
    <definedName name="_______SWT60" localSheetId="45">#REF!</definedName>
    <definedName name="_______SWT60" localSheetId="43">#REF!</definedName>
    <definedName name="_______SWT60" localSheetId="44">#REF!</definedName>
    <definedName name="_______SWT60" localSheetId="42">#REF!</definedName>
    <definedName name="_______SWT60" localSheetId="16">#REF!</definedName>
    <definedName name="_______SWT60" localSheetId="14">#REF!</definedName>
    <definedName name="_______SWT60" localSheetId="12">#REF!</definedName>
    <definedName name="_______SWT60" localSheetId="36">#REF!</definedName>
    <definedName name="_______SWT60">#REF!</definedName>
    <definedName name="_______TT20021" localSheetId="9">#REF!</definedName>
    <definedName name="_______TT20021" localSheetId="5">#REF!</definedName>
    <definedName name="_______TT20021" localSheetId="38">#REF!</definedName>
    <definedName name="_______TT20021" localSheetId="8">#REF!</definedName>
    <definedName name="_______TT20021" localSheetId="30">#REF!</definedName>
    <definedName name="_______TT20021" localSheetId="46">#REF!</definedName>
    <definedName name="_______TT20021" localSheetId="6">#REF!</definedName>
    <definedName name="_______TT20021" localSheetId="40">#REF!</definedName>
    <definedName name="_______TT20021" localSheetId="41">#REF!</definedName>
    <definedName name="_______TT20021" localSheetId="45">#REF!</definedName>
    <definedName name="_______TT20021" localSheetId="43">#REF!</definedName>
    <definedName name="_______TT20021" localSheetId="44">#REF!</definedName>
    <definedName name="_______TT20021" localSheetId="42">#REF!</definedName>
    <definedName name="_______TT20021" localSheetId="16">#REF!</definedName>
    <definedName name="_______TT20021" localSheetId="14">#REF!</definedName>
    <definedName name="_______TT20021" localSheetId="12">#REF!</definedName>
    <definedName name="_______TT20021" localSheetId="36">#REF!</definedName>
    <definedName name="_______TT20021">#REF!</definedName>
    <definedName name="_______TT20022" localSheetId="9">#REF!</definedName>
    <definedName name="_______TT20022" localSheetId="5">#REF!</definedName>
    <definedName name="_______TT20022" localSheetId="38">#REF!</definedName>
    <definedName name="_______TT20022" localSheetId="8">#REF!</definedName>
    <definedName name="_______TT20022" localSheetId="30">#REF!</definedName>
    <definedName name="_______TT20022" localSheetId="46">#REF!</definedName>
    <definedName name="_______TT20022" localSheetId="6">#REF!</definedName>
    <definedName name="_______TT20022" localSheetId="40">#REF!</definedName>
    <definedName name="_______TT20022" localSheetId="41">#REF!</definedName>
    <definedName name="_______TT20022" localSheetId="45">#REF!</definedName>
    <definedName name="_______TT20022" localSheetId="43">#REF!</definedName>
    <definedName name="_______TT20022" localSheetId="44">#REF!</definedName>
    <definedName name="_______TT20022" localSheetId="42">#REF!</definedName>
    <definedName name="_______TT20022" localSheetId="16">#REF!</definedName>
    <definedName name="_______TT20022" localSheetId="14">#REF!</definedName>
    <definedName name="_______TT20022" localSheetId="12">#REF!</definedName>
    <definedName name="_______TT20022" localSheetId="36">#REF!</definedName>
    <definedName name="_______TT20022">#REF!</definedName>
    <definedName name="_______TT20023" localSheetId="9">#REF!</definedName>
    <definedName name="_______TT20023" localSheetId="5">#REF!</definedName>
    <definedName name="_______TT20023" localSheetId="38">#REF!</definedName>
    <definedName name="_______TT20023" localSheetId="8">#REF!</definedName>
    <definedName name="_______TT20023" localSheetId="30">#REF!</definedName>
    <definedName name="_______TT20023" localSheetId="46">#REF!</definedName>
    <definedName name="_______TT20023" localSheetId="6">#REF!</definedName>
    <definedName name="_______TT20023" localSheetId="40">#REF!</definedName>
    <definedName name="_______TT20023" localSheetId="41">#REF!</definedName>
    <definedName name="_______TT20023" localSheetId="45">#REF!</definedName>
    <definedName name="_______TT20023" localSheetId="43">#REF!</definedName>
    <definedName name="_______TT20023" localSheetId="44">#REF!</definedName>
    <definedName name="_______TT20023" localSheetId="42">#REF!</definedName>
    <definedName name="_______TT20023" localSheetId="16">#REF!</definedName>
    <definedName name="_______TT20023" localSheetId="14">#REF!</definedName>
    <definedName name="_______TT20023" localSheetId="12">#REF!</definedName>
    <definedName name="_______TT20023" localSheetId="36">#REF!</definedName>
    <definedName name="_______TT20023">#REF!</definedName>
    <definedName name="_______TT20031" localSheetId="9">#REF!</definedName>
    <definedName name="_______TT20031" localSheetId="5">#REF!</definedName>
    <definedName name="_______TT20031" localSheetId="38">#REF!</definedName>
    <definedName name="_______TT20031" localSheetId="8">#REF!</definedName>
    <definedName name="_______TT20031" localSheetId="30">#REF!</definedName>
    <definedName name="_______TT20031" localSheetId="46">#REF!</definedName>
    <definedName name="_______TT20031" localSheetId="6">#REF!</definedName>
    <definedName name="_______TT20031" localSheetId="40">#REF!</definedName>
    <definedName name="_______TT20031" localSheetId="41">#REF!</definedName>
    <definedName name="_______TT20031" localSheetId="45">#REF!</definedName>
    <definedName name="_______TT20031" localSheetId="43">#REF!</definedName>
    <definedName name="_______TT20031" localSheetId="44">#REF!</definedName>
    <definedName name="_______TT20031" localSheetId="42">#REF!</definedName>
    <definedName name="_______TT20031" localSheetId="16">#REF!</definedName>
    <definedName name="_______TT20031" localSheetId="14">#REF!</definedName>
    <definedName name="_______TT20031" localSheetId="12">#REF!</definedName>
    <definedName name="_______TT20031" localSheetId="36">#REF!</definedName>
    <definedName name="_______TT20031">#REF!</definedName>
    <definedName name="_______TT20032" localSheetId="9">#REF!</definedName>
    <definedName name="_______TT20032" localSheetId="5">#REF!</definedName>
    <definedName name="_______TT20032" localSheetId="38">#REF!</definedName>
    <definedName name="_______TT20032" localSheetId="8">#REF!</definedName>
    <definedName name="_______TT20032" localSheetId="30">#REF!</definedName>
    <definedName name="_______TT20032" localSheetId="46">#REF!</definedName>
    <definedName name="_______TT20032" localSheetId="6">#REF!</definedName>
    <definedName name="_______TT20032" localSheetId="40">#REF!</definedName>
    <definedName name="_______TT20032" localSheetId="41">#REF!</definedName>
    <definedName name="_______TT20032" localSheetId="45">#REF!</definedName>
    <definedName name="_______TT20032" localSheetId="43">#REF!</definedName>
    <definedName name="_______TT20032" localSheetId="44">#REF!</definedName>
    <definedName name="_______TT20032" localSheetId="42">#REF!</definedName>
    <definedName name="_______TT20032" localSheetId="16">#REF!</definedName>
    <definedName name="_______TT20032" localSheetId="14">#REF!</definedName>
    <definedName name="_______TT20032" localSheetId="12">#REF!</definedName>
    <definedName name="_______TT20032" localSheetId="36">#REF!</definedName>
    <definedName name="_______TT20032">#REF!</definedName>
    <definedName name="_______TT20033" localSheetId="9">#REF!</definedName>
    <definedName name="_______TT20033" localSheetId="5">#REF!</definedName>
    <definedName name="_______TT20033" localSheetId="38">#REF!</definedName>
    <definedName name="_______TT20033" localSheetId="8">#REF!</definedName>
    <definedName name="_______TT20033" localSheetId="30">#REF!</definedName>
    <definedName name="_______TT20033" localSheetId="46">#REF!</definedName>
    <definedName name="_______TT20033" localSheetId="6">#REF!</definedName>
    <definedName name="_______TT20033" localSheetId="40">#REF!</definedName>
    <definedName name="_______TT20033" localSheetId="41">#REF!</definedName>
    <definedName name="_______TT20033" localSheetId="45">#REF!</definedName>
    <definedName name="_______TT20033" localSheetId="43">#REF!</definedName>
    <definedName name="_______TT20033" localSheetId="44">#REF!</definedName>
    <definedName name="_______TT20033" localSheetId="42">#REF!</definedName>
    <definedName name="_______TT20033" localSheetId="16">#REF!</definedName>
    <definedName name="_______TT20033" localSheetId="14">#REF!</definedName>
    <definedName name="_______TT20033" localSheetId="12">#REF!</definedName>
    <definedName name="_______TT20033" localSheetId="36">#REF!</definedName>
    <definedName name="_______TT20033">#REF!</definedName>
    <definedName name="_______TT20041" localSheetId="9">#REF!</definedName>
    <definedName name="_______TT20041" localSheetId="5">#REF!</definedName>
    <definedName name="_______TT20041" localSheetId="38">#REF!</definedName>
    <definedName name="_______TT20041" localSheetId="8">#REF!</definedName>
    <definedName name="_______TT20041" localSheetId="30">#REF!</definedName>
    <definedName name="_______TT20041" localSheetId="46">#REF!</definedName>
    <definedName name="_______TT20041" localSheetId="6">#REF!</definedName>
    <definedName name="_______TT20041" localSheetId="40">#REF!</definedName>
    <definedName name="_______TT20041" localSheetId="41">#REF!</definedName>
    <definedName name="_______TT20041" localSheetId="45">#REF!</definedName>
    <definedName name="_______TT20041" localSheetId="43">#REF!</definedName>
    <definedName name="_______TT20041" localSheetId="44">#REF!</definedName>
    <definedName name="_______TT20041" localSheetId="42">#REF!</definedName>
    <definedName name="_______TT20041" localSheetId="16">#REF!</definedName>
    <definedName name="_______TT20041" localSheetId="14">#REF!</definedName>
    <definedName name="_______TT20041" localSheetId="12">#REF!</definedName>
    <definedName name="_______TT20041" localSheetId="36">#REF!</definedName>
    <definedName name="_______TT20041">#REF!</definedName>
    <definedName name="_______TT20042" localSheetId="9">#REF!</definedName>
    <definedName name="_______TT20042" localSheetId="5">#REF!</definedName>
    <definedName name="_______TT20042" localSheetId="38">#REF!</definedName>
    <definedName name="_______TT20042" localSheetId="8">#REF!</definedName>
    <definedName name="_______TT20042" localSheetId="30">#REF!</definedName>
    <definedName name="_______TT20042" localSheetId="46">#REF!</definedName>
    <definedName name="_______TT20042" localSheetId="6">#REF!</definedName>
    <definedName name="_______TT20042" localSheetId="40">#REF!</definedName>
    <definedName name="_______TT20042" localSheetId="41">#REF!</definedName>
    <definedName name="_______TT20042" localSheetId="45">#REF!</definedName>
    <definedName name="_______TT20042" localSheetId="43">#REF!</definedName>
    <definedName name="_______TT20042" localSheetId="44">#REF!</definedName>
    <definedName name="_______TT20042" localSheetId="42">#REF!</definedName>
    <definedName name="_______TT20042" localSheetId="16">#REF!</definedName>
    <definedName name="_______TT20042" localSheetId="14">#REF!</definedName>
    <definedName name="_______TT20042" localSheetId="12">#REF!</definedName>
    <definedName name="_______TT20042" localSheetId="36">#REF!</definedName>
    <definedName name="_______TT20042">#REF!</definedName>
    <definedName name="_______TT20043" localSheetId="9">#REF!</definedName>
    <definedName name="_______TT20043" localSheetId="5">#REF!</definedName>
    <definedName name="_______TT20043" localSheetId="38">#REF!</definedName>
    <definedName name="_______TT20043" localSheetId="8">#REF!</definedName>
    <definedName name="_______TT20043" localSheetId="30">#REF!</definedName>
    <definedName name="_______TT20043" localSheetId="46">#REF!</definedName>
    <definedName name="_______TT20043" localSheetId="6">#REF!</definedName>
    <definedName name="_______TT20043" localSheetId="40">#REF!</definedName>
    <definedName name="_______TT20043" localSheetId="41">#REF!</definedName>
    <definedName name="_______TT20043" localSheetId="45">#REF!</definedName>
    <definedName name="_______TT20043" localSheetId="43">#REF!</definedName>
    <definedName name="_______TT20043" localSheetId="44">#REF!</definedName>
    <definedName name="_______TT20043" localSheetId="42">#REF!</definedName>
    <definedName name="_______TT20043" localSheetId="16">#REF!</definedName>
    <definedName name="_______TT20043" localSheetId="14">#REF!</definedName>
    <definedName name="_______TT20043" localSheetId="12">#REF!</definedName>
    <definedName name="_______TT20043" localSheetId="36">#REF!</definedName>
    <definedName name="_______TT20043">#REF!</definedName>
    <definedName name="_______TT20051" localSheetId="9">#REF!</definedName>
    <definedName name="_______TT20051" localSheetId="5">#REF!</definedName>
    <definedName name="_______TT20051" localSheetId="38">#REF!</definedName>
    <definedName name="_______TT20051" localSheetId="8">#REF!</definedName>
    <definedName name="_______TT20051" localSheetId="30">#REF!</definedName>
    <definedName name="_______TT20051" localSheetId="46">#REF!</definedName>
    <definedName name="_______TT20051" localSheetId="6">#REF!</definedName>
    <definedName name="_______TT20051" localSheetId="40">#REF!</definedName>
    <definedName name="_______TT20051" localSheetId="41">#REF!</definedName>
    <definedName name="_______TT20051" localSheetId="45">#REF!</definedName>
    <definedName name="_______TT20051" localSheetId="43">#REF!</definedName>
    <definedName name="_______TT20051" localSheetId="44">#REF!</definedName>
    <definedName name="_______TT20051" localSheetId="42">#REF!</definedName>
    <definedName name="_______TT20051" localSheetId="16">#REF!</definedName>
    <definedName name="_______TT20051" localSheetId="14">#REF!</definedName>
    <definedName name="_______TT20051" localSheetId="12">#REF!</definedName>
    <definedName name="_______TT20051" localSheetId="36">#REF!</definedName>
    <definedName name="_______TT20051">#REF!</definedName>
    <definedName name="_______TT20052" localSheetId="9">#REF!</definedName>
    <definedName name="_______TT20052" localSheetId="5">#REF!</definedName>
    <definedName name="_______TT20052" localSheetId="38">#REF!</definedName>
    <definedName name="_______TT20052" localSheetId="8">#REF!</definedName>
    <definedName name="_______TT20052" localSheetId="30">#REF!</definedName>
    <definedName name="_______TT20052" localSheetId="46">#REF!</definedName>
    <definedName name="_______TT20052" localSheetId="6">#REF!</definedName>
    <definedName name="_______TT20052" localSheetId="40">#REF!</definedName>
    <definedName name="_______TT20052" localSheetId="41">#REF!</definedName>
    <definedName name="_______TT20052" localSheetId="45">#REF!</definedName>
    <definedName name="_______TT20052" localSheetId="43">#REF!</definedName>
    <definedName name="_______TT20052" localSheetId="44">#REF!</definedName>
    <definedName name="_______TT20052" localSheetId="42">#REF!</definedName>
    <definedName name="_______TT20052" localSheetId="16">#REF!</definedName>
    <definedName name="_______TT20052" localSheetId="14">#REF!</definedName>
    <definedName name="_______TT20052" localSheetId="12">#REF!</definedName>
    <definedName name="_______TT20052" localSheetId="36">#REF!</definedName>
    <definedName name="_______TT20052">#REF!</definedName>
    <definedName name="_______TT20053" localSheetId="9">#REF!</definedName>
    <definedName name="_______TT20053" localSheetId="5">#REF!</definedName>
    <definedName name="_______TT20053" localSheetId="38">#REF!</definedName>
    <definedName name="_______TT20053" localSheetId="8">#REF!</definedName>
    <definedName name="_______TT20053" localSheetId="30">#REF!</definedName>
    <definedName name="_______TT20053" localSheetId="46">#REF!</definedName>
    <definedName name="_______TT20053" localSheetId="6">#REF!</definedName>
    <definedName name="_______TT20053" localSheetId="40">#REF!</definedName>
    <definedName name="_______TT20053" localSheetId="41">#REF!</definedName>
    <definedName name="_______TT20053" localSheetId="45">#REF!</definedName>
    <definedName name="_______TT20053" localSheetId="43">#REF!</definedName>
    <definedName name="_______TT20053" localSheetId="44">#REF!</definedName>
    <definedName name="_______TT20053" localSheetId="42">#REF!</definedName>
    <definedName name="_______TT20053" localSheetId="16">#REF!</definedName>
    <definedName name="_______TT20053" localSheetId="14">#REF!</definedName>
    <definedName name="_______TT20053" localSheetId="12">#REF!</definedName>
    <definedName name="_______TT20053" localSheetId="36">#REF!</definedName>
    <definedName name="_______TT20053">#REF!</definedName>
    <definedName name="_______TT20061" localSheetId="9">#REF!</definedName>
    <definedName name="_______TT20061" localSheetId="5">#REF!</definedName>
    <definedName name="_______TT20061" localSheetId="38">#REF!</definedName>
    <definedName name="_______TT20061" localSheetId="8">#REF!</definedName>
    <definedName name="_______TT20061" localSheetId="30">#REF!</definedName>
    <definedName name="_______TT20061" localSheetId="46">#REF!</definedName>
    <definedName name="_______TT20061" localSheetId="6">#REF!</definedName>
    <definedName name="_______TT20061" localSheetId="40">#REF!</definedName>
    <definedName name="_______TT20061" localSheetId="41">#REF!</definedName>
    <definedName name="_______TT20061" localSheetId="45">#REF!</definedName>
    <definedName name="_______TT20061" localSheetId="43">#REF!</definedName>
    <definedName name="_______TT20061" localSheetId="44">#REF!</definedName>
    <definedName name="_______TT20061" localSheetId="42">#REF!</definedName>
    <definedName name="_______TT20061" localSheetId="16">#REF!</definedName>
    <definedName name="_______TT20061" localSheetId="14">#REF!</definedName>
    <definedName name="_______TT20061" localSheetId="12">#REF!</definedName>
    <definedName name="_______TT20061" localSheetId="36">#REF!</definedName>
    <definedName name="_______TT20061">#REF!</definedName>
    <definedName name="_______TT20062" localSheetId="9">#REF!</definedName>
    <definedName name="_______TT20062" localSheetId="5">#REF!</definedName>
    <definedName name="_______TT20062" localSheetId="38">#REF!</definedName>
    <definedName name="_______TT20062" localSheetId="8">#REF!</definedName>
    <definedName name="_______TT20062" localSheetId="30">#REF!</definedName>
    <definedName name="_______TT20062" localSheetId="46">#REF!</definedName>
    <definedName name="_______TT20062" localSheetId="6">#REF!</definedName>
    <definedName name="_______TT20062" localSheetId="40">#REF!</definedName>
    <definedName name="_______TT20062" localSheetId="41">#REF!</definedName>
    <definedName name="_______TT20062" localSheetId="45">#REF!</definedName>
    <definedName name="_______TT20062" localSheetId="43">#REF!</definedName>
    <definedName name="_______TT20062" localSheetId="44">#REF!</definedName>
    <definedName name="_______TT20062" localSheetId="42">#REF!</definedName>
    <definedName name="_______TT20062" localSheetId="16">#REF!</definedName>
    <definedName name="_______TT20062" localSheetId="14">#REF!</definedName>
    <definedName name="_______TT20062" localSheetId="12">#REF!</definedName>
    <definedName name="_______TT20062" localSheetId="36">#REF!</definedName>
    <definedName name="_______TT20062">#REF!</definedName>
    <definedName name="_______TT20063" localSheetId="9">#REF!</definedName>
    <definedName name="_______TT20063" localSheetId="5">#REF!</definedName>
    <definedName name="_______TT20063" localSheetId="38">#REF!</definedName>
    <definedName name="_______TT20063" localSheetId="8">#REF!</definedName>
    <definedName name="_______TT20063" localSheetId="30">#REF!</definedName>
    <definedName name="_______TT20063" localSheetId="46">#REF!</definedName>
    <definedName name="_______TT20063" localSheetId="6">#REF!</definedName>
    <definedName name="_______TT20063" localSheetId="40">#REF!</definedName>
    <definedName name="_______TT20063" localSheetId="41">#REF!</definedName>
    <definedName name="_______TT20063" localSheetId="45">#REF!</definedName>
    <definedName name="_______TT20063" localSheetId="43">#REF!</definedName>
    <definedName name="_______TT20063" localSheetId="44">#REF!</definedName>
    <definedName name="_______TT20063" localSheetId="42">#REF!</definedName>
    <definedName name="_______TT20063" localSheetId="16">#REF!</definedName>
    <definedName name="_______TT20063" localSheetId="14">#REF!</definedName>
    <definedName name="_______TT20063" localSheetId="12">#REF!</definedName>
    <definedName name="_______TT20063" localSheetId="36">#REF!</definedName>
    <definedName name="_______TT20063">#REF!</definedName>
    <definedName name="_______tt20071" localSheetId="9">#REF!</definedName>
    <definedName name="_______tt20071" localSheetId="5">#REF!</definedName>
    <definedName name="_______tt20071" localSheetId="38">#REF!</definedName>
    <definedName name="_______tt20071" localSheetId="8">#REF!</definedName>
    <definedName name="_______tt20071" localSheetId="30">#REF!</definedName>
    <definedName name="_______tt20071" localSheetId="46">#REF!</definedName>
    <definedName name="_______tt20071" localSheetId="6">#REF!</definedName>
    <definedName name="_______tt20071" localSheetId="40">#REF!</definedName>
    <definedName name="_______tt20071" localSheetId="41">#REF!</definedName>
    <definedName name="_______tt20071" localSheetId="45">#REF!</definedName>
    <definedName name="_______tt20071" localSheetId="43">#REF!</definedName>
    <definedName name="_______tt20071" localSheetId="44">#REF!</definedName>
    <definedName name="_______tt20071" localSheetId="42">#REF!</definedName>
    <definedName name="_______tt20071" localSheetId="16">#REF!</definedName>
    <definedName name="_______tt20071" localSheetId="14">#REF!</definedName>
    <definedName name="_______tt20071" localSheetId="12">#REF!</definedName>
    <definedName name="_______tt20071" localSheetId="36">#REF!</definedName>
    <definedName name="_______tt20071">#REF!</definedName>
    <definedName name="_______tt20072" localSheetId="9">#REF!</definedName>
    <definedName name="_______tt20072" localSheetId="5">#REF!</definedName>
    <definedName name="_______tt20072" localSheetId="38">#REF!</definedName>
    <definedName name="_______tt20072" localSheetId="8">#REF!</definedName>
    <definedName name="_______tt20072" localSheetId="30">#REF!</definedName>
    <definedName name="_______tt20072" localSheetId="46">#REF!</definedName>
    <definedName name="_______tt20072" localSheetId="6">#REF!</definedName>
    <definedName name="_______tt20072" localSheetId="40">#REF!</definedName>
    <definedName name="_______tt20072" localSheetId="41">#REF!</definedName>
    <definedName name="_______tt20072" localSheetId="45">#REF!</definedName>
    <definedName name="_______tt20072" localSheetId="43">#REF!</definedName>
    <definedName name="_______tt20072" localSheetId="44">#REF!</definedName>
    <definedName name="_______tt20072" localSheetId="42">#REF!</definedName>
    <definedName name="_______tt20072" localSheetId="16">#REF!</definedName>
    <definedName name="_______tt20072" localSheetId="14">#REF!</definedName>
    <definedName name="_______tt20072" localSheetId="12">#REF!</definedName>
    <definedName name="_______tt20072" localSheetId="36">#REF!</definedName>
    <definedName name="_______tt20072">#REF!</definedName>
    <definedName name="_______tt20073" localSheetId="9">#REF!</definedName>
    <definedName name="_______tt20073" localSheetId="5">#REF!</definedName>
    <definedName name="_______tt20073" localSheetId="38">#REF!</definedName>
    <definedName name="_______tt20073" localSheetId="8">#REF!</definedName>
    <definedName name="_______tt20073" localSheetId="30">#REF!</definedName>
    <definedName name="_______tt20073" localSheetId="46">#REF!</definedName>
    <definedName name="_______tt20073" localSheetId="6">#REF!</definedName>
    <definedName name="_______tt20073" localSheetId="40">#REF!</definedName>
    <definedName name="_______tt20073" localSheetId="41">#REF!</definedName>
    <definedName name="_______tt20073" localSheetId="45">#REF!</definedName>
    <definedName name="_______tt20073" localSheetId="43">#REF!</definedName>
    <definedName name="_______tt20073" localSheetId="44">#REF!</definedName>
    <definedName name="_______tt20073" localSheetId="42">#REF!</definedName>
    <definedName name="_______tt20073" localSheetId="16">#REF!</definedName>
    <definedName name="_______tt20073" localSheetId="14">#REF!</definedName>
    <definedName name="_______tt20073" localSheetId="12">#REF!</definedName>
    <definedName name="_______tt20073" localSheetId="36">#REF!</definedName>
    <definedName name="_______tt20073">#REF!</definedName>
    <definedName name="_______tt20081" localSheetId="9">#REF!</definedName>
    <definedName name="_______tt20081" localSheetId="5">#REF!</definedName>
    <definedName name="_______tt20081" localSheetId="38">#REF!</definedName>
    <definedName name="_______tt20081" localSheetId="8">#REF!</definedName>
    <definedName name="_______tt20081" localSheetId="30">#REF!</definedName>
    <definedName name="_______tt20081" localSheetId="46">#REF!</definedName>
    <definedName name="_______tt20081" localSheetId="6">#REF!</definedName>
    <definedName name="_______tt20081" localSheetId="40">#REF!</definedName>
    <definedName name="_______tt20081" localSheetId="41">#REF!</definedName>
    <definedName name="_______tt20081" localSheetId="45">#REF!</definedName>
    <definedName name="_______tt20081" localSheetId="43">#REF!</definedName>
    <definedName name="_______tt20081" localSheetId="44">#REF!</definedName>
    <definedName name="_______tt20081" localSheetId="42">#REF!</definedName>
    <definedName name="_______tt20081" localSheetId="16">#REF!</definedName>
    <definedName name="_______tt20081" localSheetId="14">#REF!</definedName>
    <definedName name="_______tt20081" localSheetId="12">#REF!</definedName>
    <definedName name="_______tt20081" localSheetId="36">#REF!</definedName>
    <definedName name="_______tt20081">#REF!</definedName>
    <definedName name="_______tt20082" localSheetId="9">#REF!</definedName>
    <definedName name="_______tt20082" localSheetId="5">#REF!</definedName>
    <definedName name="_______tt20082" localSheetId="38">#REF!</definedName>
    <definedName name="_______tt20082" localSheetId="8">#REF!</definedName>
    <definedName name="_______tt20082" localSheetId="30">#REF!</definedName>
    <definedName name="_______tt20082" localSheetId="46">#REF!</definedName>
    <definedName name="_______tt20082" localSheetId="6">#REF!</definedName>
    <definedName name="_______tt20082" localSheetId="40">#REF!</definedName>
    <definedName name="_______tt20082" localSheetId="41">#REF!</definedName>
    <definedName name="_______tt20082" localSheetId="45">#REF!</definedName>
    <definedName name="_______tt20082" localSheetId="43">#REF!</definedName>
    <definedName name="_______tt20082" localSheetId="44">#REF!</definedName>
    <definedName name="_______tt20082" localSheetId="42">#REF!</definedName>
    <definedName name="_______tt20082" localSheetId="16">#REF!</definedName>
    <definedName name="_______tt20082" localSheetId="14">#REF!</definedName>
    <definedName name="_______tt20082" localSheetId="12">#REF!</definedName>
    <definedName name="_______tt20082" localSheetId="36">#REF!</definedName>
    <definedName name="_______tt20082">#REF!</definedName>
    <definedName name="_______tt20083" localSheetId="9">#REF!</definedName>
    <definedName name="_______tt20083" localSheetId="5">#REF!</definedName>
    <definedName name="_______tt20083" localSheetId="38">#REF!</definedName>
    <definedName name="_______tt20083" localSheetId="8">#REF!</definedName>
    <definedName name="_______tt20083" localSheetId="30">#REF!</definedName>
    <definedName name="_______tt20083" localSheetId="46">#REF!</definedName>
    <definedName name="_______tt20083" localSheetId="6">#REF!</definedName>
    <definedName name="_______tt20083" localSheetId="40">#REF!</definedName>
    <definedName name="_______tt20083" localSheetId="41">#REF!</definedName>
    <definedName name="_______tt20083" localSheetId="45">#REF!</definedName>
    <definedName name="_______tt20083" localSheetId="43">#REF!</definedName>
    <definedName name="_______tt20083" localSheetId="44">#REF!</definedName>
    <definedName name="_______tt20083" localSheetId="42">#REF!</definedName>
    <definedName name="_______tt20083" localSheetId="16">#REF!</definedName>
    <definedName name="_______tt20083" localSheetId="14">#REF!</definedName>
    <definedName name="_______tt20083" localSheetId="12">#REF!</definedName>
    <definedName name="_______tt20083" localSheetId="36">#REF!</definedName>
    <definedName name="_______tt20083">#REF!</definedName>
    <definedName name="_______UBK2" localSheetId="9">#REF!</definedName>
    <definedName name="_______UBK2" localSheetId="5">#REF!</definedName>
    <definedName name="_______UBK2" localSheetId="38">#REF!</definedName>
    <definedName name="_______UBK2" localSheetId="8">#REF!</definedName>
    <definedName name="_______UBK2" localSheetId="30">#REF!</definedName>
    <definedName name="_______UBK2" localSheetId="46">#REF!</definedName>
    <definedName name="_______UBK2" localSheetId="6">#REF!</definedName>
    <definedName name="_______UBK2" localSheetId="40">#REF!</definedName>
    <definedName name="_______UBK2" localSheetId="41">#REF!</definedName>
    <definedName name="_______UBK2" localSheetId="45">#REF!</definedName>
    <definedName name="_______UBK2" localSheetId="43">#REF!</definedName>
    <definedName name="_______UBK2" localSheetId="44">#REF!</definedName>
    <definedName name="_______UBK2" localSheetId="42">#REF!</definedName>
    <definedName name="_______UBK2" localSheetId="16">#REF!</definedName>
    <definedName name="_______UBK2" localSheetId="14">#REF!</definedName>
    <definedName name="_______UBK2" localSheetId="12">#REF!</definedName>
    <definedName name="_______UBK2" localSheetId="36">#REF!</definedName>
    <definedName name="_______UBK2">#REF!</definedName>
    <definedName name="_______UBK3" localSheetId="9">#REF!</definedName>
    <definedName name="_______UBK3" localSheetId="5">#REF!</definedName>
    <definedName name="_______UBK3" localSheetId="38">#REF!</definedName>
    <definedName name="_______UBK3" localSheetId="8">#REF!</definedName>
    <definedName name="_______UBK3" localSheetId="30">#REF!</definedName>
    <definedName name="_______UBK3" localSheetId="46">#REF!</definedName>
    <definedName name="_______UBK3" localSheetId="6">#REF!</definedName>
    <definedName name="_______UBK3" localSheetId="40">#REF!</definedName>
    <definedName name="_______UBK3" localSheetId="41">#REF!</definedName>
    <definedName name="_______UBK3" localSheetId="45">#REF!</definedName>
    <definedName name="_______UBK3" localSheetId="43">#REF!</definedName>
    <definedName name="_______UBK3" localSheetId="44">#REF!</definedName>
    <definedName name="_______UBK3" localSheetId="42">#REF!</definedName>
    <definedName name="_______UBK3" localSheetId="16">#REF!</definedName>
    <definedName name="_______UBK3" localSheetId="14">#REF!</definedName>
    <definedName name="_______UBK3" localSheetId="12">#REF!</definedName>
    <definedName name="_______UBK3" localSheetId="36">#REF!</definedName>
    <definedName name="_______UBK3">#REF!</definedName>
    <definedName name="_______vol1" localSheetId="9">#REF!</definedName>
    <definedName name="_______vol1" localSheetId="38">#REF!</definedName>
    <definedName name="_______vol1" localSheetId="8">#REF!</definedName>
    <definedName name="_______vol1" localSheetId="30">#REF!</definedName>
    <definedName name="_______vol1" localSheetId="46">#REF!</definedName>
    <definedName name="_______vol1" localSheetId="40">#REF!</definedName>
    <definedName name="_______vol1" localSheetId="41">#REF!</definedName>
    <definedName name="_______vol1" localSheetId="45">#REF!</definedName>
    <definedName name="_______vol1" localSheetId="43">#REF!</definedName>
    <definedName name="_______vol1" localSheetId="44">#REF!</definedName>
    <definedName name="_______vol1" localSheetId="42">#REF!</definedName>
    <definedName name="_______vol1" localSheetId="16">#REF!</definedName>
    <definedName name="_______vol1" localSheetId="36">#REF!</definedName>
    <definedName name="_______vol1">#REF!</definedName>
    <definedName name="_______vol10" localSheetId="9">#REF!</definedName>
    <definedName name="_______vol10" localSheetId="38">#REF!</definedName>
    <definedName name="_______vol10" localSheetId="8">#REF!</definedName>
    <definedName name="_______vol10" localSheetId="30">#REF!</definedName>
    <definedName name="_______vol10" localSheetId="46">#REF!</definedName>
    <definedName name="_______vol10" localSheetId="40">#REF!</definedName>
    <definedName name="_______vol10" localSheetId="41">#REF!</definedName>
    <definedName name="_______vol10" localSheetId="45">#REF!</definedName>
    <definedName name="_______vol10" localSheetId="43">#REF!</definedName>
    <definedName name="_______vol10" localSheetId="44">#REF!</definedName>
    <definedName name="_______vol10" localSheetId="42">#REF!</definedName>
    <definedName name="_______vol10" localSheetId="16">#REF!</definedName>
    <definedName name="_______vol10" localSheetId="36">#REF!</definedName>
    <definedName name="_______vol10">#REF!</definedName>
    <definedName name="_______vol11" localSheetId="9">#REF!</definedName>
    <definedName name="_______vol11" localSheetId="38">#REF!</definedName>
    <definedName name="_______vol11" localSheetId="8">#REF!</definedName>
    <definedName name="_______vol11" localSheetId="30">#REF!</definedName>
    <definedName name="_______vol11" localSheetId="46">#REF!</definedName>
    <definedName name="_______vol11" localSheetId="40">#REF!</definedName>
    <definedName name="_______vol11" localSheetId="41">#REF!</definedName>
    <definedName name="_______vol11" localSheetId="45">#REF!</definedName>
    <definedName name="_______vol11" localSheetId="43">#REF!</definedName>
    <definedName name="_______vol11" localSheetId="44">#REF!</definedName>
    <definedName name="_______vol11" localSheetId="42">#REF!</definedName>
    <definedName name="_______vol11" localSheetId="16">#REF!</definedName>
    <definedName name="_______vol11" localSheetId="36">#REF!</definedName>
    <definedName name="_______vol11">#REF!</definedName>
    <definedName name="_______vol12" localSheetId="9">#REF!</definedName>
    <definedName name="_______vol12" localSheetId="38">#REF!</definedName>
    <definedName name="_______vol12" localSheetId="8">#REF!</definedName>
    <definedName name="_______vol12" localSheetId="30">#REF!</definedName>
    <definedName name="_______vol12" localSheetId="46">#REF!</definedName>
    <definedName name="_______vol12" localSheetId="40">#REF!</definedName>
    <definedName name="_______vol12" localSheetId="41">#REF!</definedName>
    <definedName name="_______vol12" localSheetId="45">#REF!</definedName>
    <definedName name="_______vol12" localSheetId="43">#REF!</definedName>
    <definedName name="_______vol12" localSheetId="44">#REF!</definedName>
    <definedName name="_______vol12" localSheetId="42">#REF!</definedName>
    <definedName name="_______vol12" localSheetId="16">#REF!</definedName>
    <definedName name="_______vol12" localSheetId="36">#REF!</definedName>
    <definedName name="_______vol12">#REF!</definedName>
    <definedName name="_______vol13" localSheetId="9">#REF!</definedName>
    <definedName name="_______vol13" localSheetId="38">#REF!</definedName>
    <definedName name="_______vol13" localSheetId="8">#REF!</definedName>
    <definedName name="_______vol13" localSheetId="30">#REF!</definedName>
    <definedName name="_______vol13" localSheetId="46">#REF!</definedName>
    <definedName name="_______vol13" localSheetId="40">#REF!</definedName>
    <definedName name="_______vol13" localSheetId="41">#REF!</definedName>
    <definedName name="_______vol13" localSheetId="45">#REF!</definedName>
    <definedName name="_______vol13" localSheetId="43">#REF!</definedName>
    <definedName name="_______vol13" localSheetId="44">#REF!</definedName>
    <definedName name="_______vol13" localSheetId="42">#REF!</definedName>
    <definedName name="_______vol13" localSheetId="16">#REF!</definedName>
    <definedName name="_______vol13" localSheetId="36">#REF!</definedName>
    <definedName name="_______vol13">#REF!</definedName>
    <definedName name="_______vol14" localSheetId="9">#REF!</definedName>
    <definedName name="_______vol14" localSheetId="38">#REF!</definedName>
    <definedName name="_______vol14" localSheetId="8">#REF!</definedName>
    <definedName name="_______vol14" localSheetId="30">#REF!</definedName>
    <definedName name="_______vol14" localSheetId="46">#REF!</definedName>
    <definedName name="_______vol14" localSheetId="40">#REF!</definedName>
    <definedName name="_______vol14" localSheetId="41">#REF!</definedName>
    <definedName name="_______vol14" localSheetId="45">#REF!</definedName>
    <definedName name="_______vol14" localSheetId="43">#REF!</definedName>
    <definedName name="_______vol14" localSheetId="44">#REF!</definedName>
    <definedName name="_______vol14" localSheetId="42">#REF!</definedName>
    <definedName name="_______vol14" localSheetId="16">#REF!</definedName>
    <definedName name="_______vol14" localSheetId="36">#REF!</definedName>
    <definedName name="_______vol14">#REF!</definedName>
    <definedName name="_______vol15" localSheetId="9">#REF!</definedName>
    <definedName name="_______vol15" localSheetId="38">#REF!</definedName>
    <definedName name="_______vol15" localSheetId="8">#REF!</definedName>
    <definedName name="_______vol15" localSheetId="30">#REF!</definedName>
    <definedName name="_______vol15" localSheetId="46">#REF!</definedName>
    <definedName name="_______vol15" localSheetId="40">#REF!</definedName>
    <definedName name="_______vol15" localSheetId="41">#REF!</definedName>
    <definedName name="_______vol15" localSheetId="45">#REF!</definedName>
    <definedName name="_______vol15" localSheetId="43">#REF!</definedName>
    <definedName name="_______vol15" localSheetId="44">#REF!</definedName>
    <definedName name="_______vol15" localSheetId="42">#REF!</definedName>
    <definedName name="_______vol15" localSheetId="16">#REF!</definedName>
    <definedName name="_______vol15" localSheetId="36">#REF!</definedName>
    <definedName name="_______vol15">#REF!</definedName>
    <definedName name="_______vol16" localSheetId="9">#REF!</definedName>
    <definedName name="_______vol16" localSheetId="38">#REF!</definedName>
    <definedName name="_______vol16" localSheetId="8">#REF!</definedName>
    <definedName name="_______vol16" localSheetId="30">#REF!</definedName>
    <definedName name="_______vol16" localSheetId="46">#REF!</definedName>
    <definedName name="_______vol16" localSheetId="40">#REF!</definedName>
    <definedName name="_______vol16" localSheetId="41">#REF!</definedName>
    <definedName name="_______vol16" localSheetId="45">#REF!</definedName>
    <definedName name="_______vol16" localSheetId="43">#REF!</definedName>
    <definedName name="_______vol16" localSheetId="44">#REF!</definedName>
    <definedName name="_______vol16" localSheetId="42">#REF!</definedName>
    <definedName name="_______vol16" localSheetId="16">#REF!</definedName>
    <definedName name="_______vol16" localSheetId="36">#REF!</definedName>
    <definedName name="_______vol16">#REF!</definedName>
    <definedName name="_______vol2" localSheetId="9">#REF!</definedName>
    <definedName name="_______vol2" localSheetId="38">#REF!</definedName>
    <definedName name="_______vol2" localSheetId="8">#REF!</definedName>
    <definedName name="_______vol2" localSheetId="30">#REF!</definedName>
    <definedName name="_______vol2" localSheetId="46">#REF!</definedName>
    <definedName name="_______vol2" localSheetId="40">#REF!</definedName>
    <definedName name="_______vol2" localSheetId="41">#REF!</definedName>
    <definedName name="_______vol2" localSheetId="45">#REF!</definedName>
    <definedName name="_______vol2" localSheetId="43">#REF!</definedName>
    <definedName name="_______vol2" localSheetId="44">#REF!</definedName>
    <definedName name="_______vol2" localSheetId="42">#REF!</definedName>
    <definedName name="_______vol2" localSheetId="16">#REF!</definedName>
    <definedName name="_______vol2" localSheetId="36">#REF!</definedName>
    <definedName name="_______vol2">#REF!</definedName>
    <definedName name="_______vol3" localSheetId="9">#REF!</definedName>
    <definedName name="_______vol3" localSheetId="38">#REF!</definedName>
    <definedName name="_______vol3" localSheetId="8">#REF!</definedName>
    <definedName name="_______vol3" localSheetId="30">#REF!</definedName>
    <definedName name="_______vol3" localSheetId="46">#REF!</definedName>
    <definedName name="_______vol3" localSheetId="40">#REF!</definedName>
    <definedName name="_______vol3" localSheetId="41">#REF!</definedName>
    <definedName name="_______vol3" localSheetId="45">#REF!</definedName>
    <definedName name="_______vol3" localSheetId="43">#REF!</definedName>
    <definedName name="_______vol3" localSheetId="44">#REF!</definedName>
    <definedName name="_______vol3" localSheetId="42">#REF!</definedName>
    <definedName name="_______vol3" localSheetId="16">#REF!</definedName>
    <definedName name="_______vol3" localSheetId="36">#REF!</definedName>
    <definedName name="_______vol3">#REF!</definedName>
    <definedName name="_______vol4" localSheetId="9">#REF!</definedName>
    <definedName name="_______vol4" localSheetId="38">#REF!</definedName>
    <definedName name="_______vol4" localSheetId="8">#REF!</definedName>
    <definedName name="_______vol4" localSheetId="30">#REF!</definedName>
    <definedName name="_______vol4" localSheetId="46">#REF!</definedName>
    <definedName name="_______vol4" localSheetId="40">#REF!</definedName>
    <definedName name="_______vol4" localSheetId="41">#REF!</definedName>
    <definedName name="_______vol4" localSheetId="45">#REF!</definedName>
    <definedName name="_______vol4" localSheetId="43">#REF!</definedName>
    <definedName name="_______vol4" localSheetId="44">#REF!</definedName>
    <definedName name="_______vol4" localSheetId="42">#REF!</definedName>
    <definedName name="_______vol4" localSheetId="16">#REF!</definedName>
    <definedName name="_______vol4" localSheetId="36">#REF!</definedName>
    <definedName name="_______vol4">#REF!</definedName>
    <definedName name="_______vol5" localSheetId="9">#REF!</definedName>
    <definedName name="_______vol5" localSheetId="38">#REF!</definedName>
    <definedName name="_______vol5" localSheetId="8">#REF!</definedName>
    <definedName name="_______vol5" localSheetId="30">#REF!</definedName>
    <definedName name="_______vol5" localSheetId="46">#REF!</definedName>
    <definedName name="_______vol5" localSheetId="40">#REF!</definedName>
    <definedName name="_______vol5" localSheetId="41">#REF!</definedName>
    <definedName name="_______vol5" localSheetId="45">#REF!</definedName>
    <definedName name="_______vol5" localSheetId="43">#REF!</definedName>
    <definedName name="_______vol5" localSheetId="44">#REF!</definedName>
    <definedName name="_______vol5" localSheetId="42">#REF!</definedName>
    <definedName name="_______vol5" localSheetId="16">#REF!</definedName>
    <definedName name="_______vol5" localSheetId="36">#REF!</definedName>
    <definedName name="_______vol5">#REF!</definedName>
    <definedName name="_______vol6" localSheetId="9">#REF!</definedName>
    <definedName name="_______vol6" localSheetId="38">#REF!</definedName>
    <definedName name="_______vol6" localSheetId="8">#REF!</definedName>
    <definedName name="_______vol6" localSheetId="30">#REF!</definedName>
    <definedName name="_______vol6" localSheetId="46">#REF!</definedName>
    <definedName name="_______vol6" localSheetId="40">#REF!</definedName>
    <definedName name="_______vol6" localSheetId="41">#REF!</definedName>
    <definedName name="_______vol6" localSheetId="45">#REF!</definedName>
    <definedName name="_______vol6" localSheetId="43">#REF!</definedName>
    <definedName name="_______vol6" localSheetId="44">#REF!</definedName>
    <definedName name="_______vol6" localSheetId="42">#REF!</definedName>
    <definedName name="_______vol6" localSheetId="16">#REF!</definedName>
    <definedName name="_______vol6" localSheetId="36">#REF!</definedName>
    <definedName name="_______vol6">#REF!</definedName>
    <definedName name="_______vol7" localSheetId="9">#REF!</definedName>
    <definedName name="_______vol7" localSheetId="38">#REF!</definedName>
    <definedName name="_______vol7" localSheetId="8">#REF!</definedName>
    <definedName name="_______vol7" localSheetId="30">#REF!</definedName>
    <definedName name="_______vol7" localSheetId="46">#REF!</definedName>
    <definedName name="_______vol7" localSheetId="40">#REF!</definedName>
    <definedName name="_______vol7" localSheetId="41">#REF!</definedName>
    <definedName name="_______vol7" localSheetId="45">#REF!</definedName>
    <definedName name="_______vol7" localSheetId="43">#REF!</definedName>
    <definedName name="_______vol7" localSheetId="44">#REF!</definedName>
    <definedName name="_______vol7" localSheetId="42">#REF!</definedName>
    <definedName name="_______vol7" localSheetId="16">#REF!</definedName>
    <definedName name="_______vol7" localSheetId="36">#REF!</definedName>
    <definedName name="_______vol7">#REF!</definedName>
    <definedName name="_______vol8" localSheetId="9">#REF!</definedName>
    <definedName name="_______vol8" localSheetId="38">#REF!</definedName>
    <definedName name="_______vol8" localSheetId="8">#REF!</definedName>
    <definedName name="_______vol8" localSheetId="30">#REF!</definedName>
    <definedName name="_______vol8" localSheetId="46">#REF!</definedName>
    <definedName name="_______vol8" localSheetId="40">#REF!</definedName>
    <definedName name="_______vol8" localSheetId="41">#REF!</definedName>
    <definedName name="_______vol8" localSheetId="45">#REF!</definedName>
    <definedName name="_______vol8" localSheetId="43">#REF!</definedName>
    <definedName name="_______vol8" localSheetId="44">#REF!</definedName>
    <definedName name="_______vol8" localSheetId="42">#REF!</definedName>
    <definedName name="_______vol8" localSheetId="16">#REF!</definedName>
    <definedName name="_______vol8" localSheetId="36">#REF!</definedName>
    <definedName name="_______vol8">#REF!</definedName>
    <definedName name="_______vol9" localSheetId="9">#REF!</definedName>
    <definedName name="_______vol9" localSheetId="38">#REF!</definedName>
    <definedName name="_______vol9" localSheetId="8">#REF!</definedName>
    <definedName name="_______vol9" localSheetId="30">#REF!</definedName>
    <definedName name="_______vol9" localSheetId="46">#REF!</definedName>
    <definedName name="_______vol9" localSheetId="40">#REF!</definedName>
    <definedName name="_______vol9" localSheetId="41">#REF!</definedName>
    <definedName name="_______vol9" localSheetId="45">#REF!</definedName>
    <definedName name="_______vol9" localSheetId="43">#REF!</definedName>
    <definedName name="_______vol9" localSheetId="44">#REF!</definedName>
    <definedName name="_______vol9" localSheetId="42">#REF!</definedName>
    <definedName name="_______vol9" localSheetId="16">#REF!</definedName>
    <definedName name="_______vol9" localSheetId="36">#REF!</definedName>
    <definedName name="_______vol9">#REF!</definedName>
    <definedName name="_______WM5" localSheetId="9">#REF!</definedName>
    <definedName name="_______WM5" localSheetId="5">#REF!</definedName>
    <definedName name="_______WM5" localSheetId="38">#REF!</definedName>
    <definedName name="_______WM5" localSheetId="8">#REF!</definedName>
    <definedName name="_______WM5" localSheetId="30">#REF!</definedName>
    <definedName name="_______WM5" localSheetId="46">#REF!</definedName>
    <definedName name="_______WM5" localSheetId="6">#REF!</definedName>
    <definedName name="_______WM5" localSheetId="40">#REF!</definedName>
    <definedName name="_______WM5" localSheetId="41">#REF!</definedName>
    <definedName name="_______WM5" localSheetId="45">#REF!</definedName>
    <definedName name="_______WM5" localSheetId="43">#REF!</definedName>
    <definedName name="_______WM5" localSheetId="44">#REF!</definedName>
    <definedName name="_______WM5" localSheetId="42">#REF!</definedName>
    <definedName name="_______WM5" localSheetId="16">#REF!</definedName>
    <definedName name="_______WM5" localSheetId="14">#REF!</definedName>
    <definedName name="_______WM5" localSheetId="12">#REF!</definedName>
    <definedName name="_______WM5" localSheetId="36">#REF!</definedName>
    <definedName name="_______WM5">#REF!</definedName>
    <definedName name="_______WM6" localSheetId="9">#REF!</definedName>
    <definedName name="_______WM6" localSheetId="5">#REF!</definedName>
    <definedName name="_______WM6" localSheetId="38">#REF!</definedName>
    <definedName name="_______WM6" localSheetId="8">#REF!</definedName>
    <definedName name="_______WM6" localSheetId="30">#REF!</definedName>
    <definedName name="_______WM6" localSheetId="46">#REF!</definedName>
    <definedName name="_______WM6" localSheetId="6">#REF!</definedName>
    <definedName name="_______WM6" localSheetId="40">#REF!</definedName>
    <definedName name="_______WM6" localSheetId="41">#REF!</definedName>
    <definedName name="_______WM6" localSheetId="45">#REF!</definedName>
    <definedName name="_______WM6" localSheetId="43">#REF!</definedName>
    <definedName name="_______WM6" localSheetId="44">#REF!</definedName>
    <definedName name="_______WM6" localSheetId="42">#REF!</definedName>
    <definedName name="_______WM6" localSheetId="16">#REF!</definedName>
    <definedName name="_______WM6" localSheetId="14">#REF!</definedName>
    <definedName name="_______WM6" localSheetId="12">#REF!</definedName>
    <definedName name="_______WM6" localSheetId="36">#REF!</definedName>
    <definedName name="_______WM6">#REF!</definedName>
    <definedName name="_______WP2000" localSheetId="9">#REF!</definedName>
    <definedName name="_______WP2000" localSheetId="5">#REF!</definedName>
    <definedName name="_______WP2000" localSheetId="38">#REF!</definedName>
    <definedName name="_______WP2000" localSheetId="8">#REF!</definedName>
    <definedName name="_______WP2000" localSheetId="30">#REF!</definedName>
    <definedName name="_______WP2000" localSheetId="46">#REF!</definedName>
    <definedName name="_______WP2000" localSheetId="6">#REF!</definedName>
    <definedName name="_______WP2000" localSheetId="40">#REF!</definedName>
    <definedName name="_______WP2000" localSheetId="41">#REF!</definedName>
    <definedName name="_______WP2000" localSheetId="45">#REF!</definedName>
    <definedName name="_______WP2000" localSheetId="43">#REF!</definedName>
    <definedName name="_______WP2000" localSheetId="44">#REF!</definedName>
    <definedName name="_______WP2000" localSheetId="42">#REF!</definedName>
    <definedName name="_______WP2000" localSheetId="16">#REF!</definedName>
    <definedName name="_______WP2000" localSheetId="14">#REF!</definedName>
    <definedName name="_______WP2000" localSheetId="12">#REF!</definedName>
    <definedName name="_______WP2000" localSheetId="36">#REF!</definedName>
    <definedName name="_______WP2000">#REF!</definedName>
    <definedName name="_______WP3000" localSheetId="9">#REF!</definedName>
    <definedName name="_______WP3000" localSheetId="5">#REF!</definedName>
    <definedName name="_______WP3000" localSheetId="38">#REF!</definedName>
    <definedName name="_______WP3000" localSheetId="8">#REF!</definedName>
    <definedName name="_______WP3000" localSheetId="30">#REF!</definedName>
    <definedName name="_______WP3000" localSheetId="46">#REF!</definedName>
    <definedName name="_______WP3000" localSheetId="6">#REF!</definedName>
    <definedName name="_______WP3000" localSheetId="40">#REF!</definedName>
    <definedName name="_______WP3000" localSheetId="41">#REF!</definedName>
    <definedName name="_______WP3000" localSheetId="45">#REF!</definedName>
    <definedName name="_______WP3000" localSheetId="43">#REF!</definedName>
    <definedName name="_______WP3000" localSheetId="44">#REF!</definedName>
    <definedName name="_______WP3000" localSheetId="42">#REF!</definedName>
    <definedName name="_______WP3000" localSheetId="16">#REF!</definedName>
    <definedName name="_______WP3000" localSheetId="14">#REF!</definedName>
    <definedName name="_______WP3000" localSheetId="12">#REF!</definedName>
    <definedName name="_______WP3000" localSheetId="36">#REF!</definedName>
    <definedName name="_______WP3000">#REF!</definedName>
    <definedName name="_______WPB3000" localSheetId="9">#REF!</definedName>
    <definedName name="_______WPB3000" localSheetId="5">#REF!</definedName>
    <definedName name="_______WPB3000" localSheetId="38">#REF!</definedName>
    <definedName name="_______WPB3000" localSheetId="8">#REF!</definedName>
    <definedName name="_______WPB3000" localSheetId="30">#REF!</definedName>
    <definedName name="_______WPB3000" localSheetId="46">#REF!</definedName>
    <definedName name="_______WPB3000" localSheetId="6">#REF!</definedName>
    <definedName name="_______WPB3000" localSheetId="40">#REF!</definedName>
    <definedName name="_______WPB3000" localSheetId="41">#REF!</definedName>
    <definedName name="_______WPB3000" localSheetId="45">#REF!</definedName>
    <definedName name="_______WPB3000" localSheetId="43">#REF!</definedName>
    <definedName name="_______WPB3000" localSheetId="44">#REF!</definedName>
    <definedName name="_______WPB3000" localSheetId="42">#REF!</definedName>
    <definedName name="_______WPB3000" localSheetId="16">#REF!</definedName>
    <definedName name="_______WPB3000" localSheetId="14">#REF!</definedName>
    <definedName name="_______WPB3000" localSheetId="12">#REF!</definedName>
    <definedName name="_______WPB3000" localSheetId="36">#REF!</definedName>
    <definedName name="_______WPB3000">#REF!</definedName>
    <definedName name="_______yr5">'[13]5 yr val'!$D$3:$I$50</definedName>
    <definedName name="_______z2">#N/A</definedName>
    <definedName name="______A1" localSheetId="9">#REF!</definedName>
    <definedName name="______A1" localSheetId="5">#REF!</definedName>
    <definedName name="______A1" localSheetId="38">#REF!</definedName>
    <definedName name="______A1" localSheetId="8">#REF!</definedName>
    <definedName name="______A1" localSheetId="30">#REF!</definedName>
    <definedName name="______A1" localSheetId="46">#REF!</definedName>
    <definedName name="______A1" localSheetId="6">#REF!</definedName>
    <definedName name="______A1" localSheetId="40">#REF!</definedName>
    <definedName name="______A1" localSheetId="41">#REF!</definedName>
    <definedName name="______A1" localSheetId="45">#REF!</definedName>
    <definedName name="______A1" localSheetId="43">#REF!</definedName>
    <definedName name="______A1" localSheetId="44">#REF!</definedName>
    <definedName name="______A1" localSheetId="42">#REF!</definedName>
    <definedName name="______A1" localSheetId="16">#REF!</definedName>
    <definedName name="______A1" localSheetId="14">#REF!</definedName>
    <definedName name="______A1" localSheetId="12">#REF!</definedName>
    <definedName name="______A1" localSheetId="36">#REF!</definedName>
    <definedName name="______A1" localSheetId="34">#REF!</definedName>
    <definedName name="______A1">#REF!</definedName>
    <definedName name="______AF1" localSheetId="9">#REF!</definedName>
    <definedName name="______AF1" localSheetId="38">#REF!</definedName>
    <definedName name="______AF1" localSheetId="8">#REF!</definedName>
    <definedName name="______AF1" localSheetId="30">#REF!</definedName>
    <definedName name="______AF1" localSheetId="46">#REF!</definedName>
    <definedName name="______AF1" localSheetId="40">#REF!</definedName>
    <definedName name="______AF1" localSheetId="41">#REF!</definedName>
    <definedName name="______AF1" localSheetId="45">#REF!</definedName>
    <definedName name="______AF1" localSheetId="43">#REF!</definedName>
    <definedName name="______AF1" localSheetId="44">#REF!</definedName>
    <definedName name="______AF1" localSheetId="42">#REF!</definedName>
    <definedName name="______AF1" localSheetId="16">#REF!</definedName>
    <definedName name="______AF1" localSheetId="36">#REF!</definedName>
    <definedName name="______AF1">#REF!</definedName>
    <definedName name="______AF3">#N/A</definedName>
    <definedName name="______af4">#N/A</definedName>
    <definedName name="______AST1" localSheetId="9">#REF!</definedName>
    <definedName name="______AST1" localSheetId="5">#REF!</definedName>
    <definedName name="______AST1" localSheetId="38">#REF!</definedName>
    <definedName name="______AST1" localSheetId="8">#REF!</definedName>
    <definedName name="______AST1" localSheetId="30">#REF!</definedName>
    <definedName name="______AST1" localSheetId="46">#REF!</definedName>
    <definedName name="______AST1" localSheetId="6">#REF!</definedName>
    <definedName name="______AST1" localSheetId="40">#REF!</definedName>
    <definedName name="______AST1" localSheetId="41">#REF!</definedName>
    <definedName name="______AST1" localSheetId="45">#REF!</definedName>
    <definedName name="______AST1" localSheetId="43">#REF!</definedName>
    <definedName name="______AST1" localSheetId="44">#REF!</definedName>
    <definedName name="______AST1" localSheetId="42">#REF!</definedName>
    <definedName name="______AST1" localSheetId="16">#REF!</definedName>
    <definedName name="______AST1" localSheetId="14">#REF!</definedName>
    <definedName name="______AST1" localSheetId="12">#REF!</definedName>
    <definedName name="______AST1" localSheetId="36">#REF!</definedName>
    <definedName name="______AST1" localSheetId="34">#REF!</definedName>
    <definedName name="______AST1">#REF!</definedName>
    <definedName name="______AST2" localSheetId="9">#REF!</definedName>
    <definedName name="______AST2" localSheetId="5">#REF!</definedName>
    <definedName name="______AST2" localSheetId="38">#REF!</definedName>
    <definedName name="______AST2" localSheetId="8">#REF!</definedName>
    <definedName name="______AST2" localSheetId="30">#REF!</definedName>
    <definedName name="______AST2" localSheetId="46">#REF!</definedName>
    <definedName name="______AST2" localSheetId="6">#REF!</definedName>
    <definedName name="______AST2" localSheetId="40">#REF!</definedName>
    <definedName name="______AST2" localSheetId="41">#REF!</definedName>
    <definedName name="______AST2" localSheetId="45">#REF!</definedName>
    <definedName name="______AST2" localSheetId="43">#REF!</definedName>
    <definedName name="______AST2" localSheetId="44">#REF!</definedName>
    <definedName name="______AST2" localSheetId="42">#REF!</definedName>
    <definedName name="______AST2" localSheetId="16">#REF!</definedName>
    <definedName name="______AST2" localSheetId="14">#REF!</definedName>
    <definedName name="______AST2" localSheetId="12">#REF!</definedName>
    <definedName name="______AST2" localSheetId="36">#REF!</definedName>
    <definedName name="______AST2" localSheetId="34">#REF!</definedName>
    <definedName name="______AST2">#REF!</definedName>
    <definedName name="______BA2">#N/A</definedName>
    <definedName name="______BRS1" localSheetId="9">#REF!</definedName>
    <definedName name="______BRS1" localSheetId="5">#REF!</definedName>
    <definedName name="______BRS1" localSheetId="38">#REF!</definedName>
    <definedName name="______BRS1" localSheetId="8">#REF!</definedName>
    <definedName name="______BRS1" localSheetId="30">#REF!</definedName>
    <definedName name="______BRS1" localSheetId="46">#REF!</definedName>
    <definedName name="______BRS1" localSheetId="6">#REF!</definedName>
    <definedName name="______BRS1" localSheetId="40">#REF!</definedName>
    <definedName name="______BRS1" localSheetId="41">#REF!</definedName>
    <definedName name="______BRS1" localSheetId="45">#REF!</definedName>
    <definedName name="______BRS1" localSheetId="43">#REF!</definedName>
    <definedName name="______BRS1" localSheetId="44">#REF!</definedName>
    <definedName name="______BRS1" localSheetId="42">#REF!</definedName>
    <definedName name="______BRS1" localSheetId="16">#REF!</definedName>
    <definedName name="______BRS1" localSheetId="14">#REF!</definedName>
    <definedName name="______BRS1" localSheetId="12">#REF!</definedName>
    <definedName name="______BRS1" localSheetId="36">#REF!</definedName>
    <definedName name="______BRS1">#REF!</definedName>
    <definedName name="______CFL1" localSheetId="9">#REF!</definedName>
    <definedName name="______CFL1" localSheetId="5">#REF!</definedName>
    <definedName name="______CFL1" localSheetId="38">#REF!</definedName>
    <definedName name="______CFL1" localSheetId="8">#REF!</definedName>
    <definedName name="______CFL1" localSheetId="30">#REF!</definedName>
    <definedName name="______CFL1" localSheetId="46">#REF!</definedName>
    <definedName name="______CFL1" localSheetId="6">#REF!</definedName>
    <definedName name="______CFL1" localSheetId="40">#REF!</definedName>
    <definedName name="______CFL1" localSheetId="41">#REF!</definedName>
    <definedName name="______CFL1" localSheetId="45">#REF!</definedName>
    <definedName name="______CFL1" localSheetId="43">#REF!</definedName>
    <definedName name="______CFL1" localSheetId="44">#REF!</definedName>
    <definedName name="______CFL1" localSheetId="42">#REF!</definedName>
    <definedName name="______CFL1" localSheetId="16">#REF!</definedName>
    <definedName name="______CFL1" localSheetId="14">#REF!</definedName>
    <definedName name="______CFL1" localSheetId="12">#REF!</definedName>
    <definedName name="______CFL1" localSheetId="36">#REF!</definedName>
    <definedName name="______CFL1">#REF!</definedName>
    <definedName name="______CFL2" localSheetId="9">#REF!</definedName>
    <definedName name="______CFL2" localSheetId="5">#REF!</definedName>
    <definedName name="______CFL2" localSheetId="38">#REF!</definedName>
    <definedName name="______CFL2" localSheetId="8">#REF!</definedName>
    <definedName name="______CFL2" localSheetId="30">#REF!</definedName>
    <definedName name="______CFL2" localSheetId="46">#REF!</definedName>
    <definedName name="______CFL2" localSheetId="6">#REF!</definedName>
    <definedName name="______CFL2" localSheetId="40">#REF!</definedName>
    <definedName name="______CFL2" localSheetId="41">#REF!</definedName>
    <definedName name="______CFL2" localSheetId="45">#REF!</definedName>
    <definedName name="______CFL2" localSheetId="43">#REF!</definedName>
    <definedName name="______CFL2" localSheetId="44">#REF!</definedName>
    <definedName name="______CFL2" localSheetId="42">#REF!</definedName>
    <definedName name="______CFL2" localSheetId="16">#REF!</definedName>
    <definedName name="______CFL2" localSheetId="14">#REF!</definedName>
    <definedName name="______CFL2" localSheetId="12">#REF!</definedName>
    <definedName name="______CFL2" localSheetId="36">#REF!</definedName>
    <definedName name="______CFL2">#REF!</definedName>
    <definedName name="______DIV1" localSheetId="34">[15]BoQ!$G$19</definedName>
    <definedName name="______DIV1">[16]BoQ!$G$19</definedName>
    <definedName name="______DIV10" localSheetId="34">[15]BoQ!$G$352</definedName>
    <definedName name="______DIV10">[16]BoQ!$G$352</definedName>
    <definedName name="______DIV2" localSheetId="34">[15]BoQ!$G$39</definedName>
    <definedName name="______DIV2">[16]BoQ!$G$39</definedName>
    <definedName name="______DIV3" localSheetId="34">[15]BoQ!$G$58</definedName>
    <definedName name="______DIV3">[16]BoQ!$G$58</definedName>
    <definedName name="______DIV4" localSheetId="34">[15]BoQ!$G$73</definedName>
    <definedName name="______DIV4">[16]BoQ!$G$73</definedName>
    <definedName name="______DIV5" localSheetId="34">[15]BoQ!$G$88</definedName>
    <definedName name="______DIV5">[16]BoQ!$G$88</definedName>
    <definedName name="______DIV6" localSheetId="34">[15]BoQ!$G$128</definedName>
    <definedName name="______DIV6">[16]BoQ!$G$128</definedName>
    <definedName name="______DIV7" localSheetId="34">[15]BoQ!$G$233</definedName>
    <definedName name="______DIV7">[16]BoQ!$G$233</definedName>
    <definedName name="______DIV8" localSheetId="34">[15]BoQ!$G$259</definedName>
    <definedName name="______DIV8">[16]BoQ!$G$259</definedName>
    <definedName name="______DIV9" localSheetId="34">[15]BoQ!$G$309</definedName>
    <definedName name="______DIV9">[16]BoQ!$G$309</definedName>
    <definedName name="______ed3" localSheetId="9">Scheduled_Payment+Extra_Payment</definedName>
    <definedName name="______ed3" localSheetId="38">Scheduled_Payment+Extra_Payment</definedName>
    <definedName name="______ed3" localSheetId="8">Scheduled_Payment+Extra_Payment</definedName>
    <definedName name="______ed3" localSheetId="33">Scheduled_Payment+Extra_Payment</definedName>
    <definedName name="______ed3" localSheetId="32">Scheduled_Payment+Extra_Payment</definedName>
    <definedName name="______ed3" localSheetId="30">Scheduled_Payment+Extra_Payment</definedName>
    <definedName name="______ed3" localSheetId="46">Scheduled_Payment+Extra_Payment</definedName>
    <definedName name="______ed3" localSheetId="2">Scheduled_Payment+Extra_Payment</definedName>
    <definedName name="______ed3" localSheetId="23">Scheduled_Payment+Extra_Payment</definedName>
    <definedName name="______ed3" localSheetId="40">Scheduled_Payment+Extra_Payment</definedName>
    <definedName name="______ed3" localSheetId="41">Scheduled_Payment+Extra_Payment</definedName>
    <definedName name="______ed3" localSheetId="45">Scheduled_Payment+Extra_Payment</definedName>
    <definedName name="______ed3" localSheetId="43">Scheduled_Payment+Extra_Payment</definedName>
    <definedName name="______ed3" localSheetId="44">Scheduled_Payment+Extra_Payment</definedName>
    <definedName name="______ed3" localSheetId="42">Scheduled_Payment+Extra_Payment</definedName>
    <definedName name="______ed3" localSheetId="16">Scheduled_Payment+Extra_Payment</definedName>
    <definedName name="______ed3" localSheetId="21">Scheduled_Payment+Extra_Payment</definedName>
    <definedName name="______ed3" localSheetId="12">Scheduled_Payment+Extra_Payment</definedName>
    <definedName name="______ed3" localSheetId="36">Scheduled_Payment+Extra_Payment</definedName>
    <definedName name="______ed3" localSheetId="25">Scheduled_Payment+Extra_Payment</definedName>
    <definedName name="______ed3" localSheetId="10">Scheduled_Payment+Extra_Payment</definedName>
    <definedName name="______ed3" localSheetId="11">Scheduled_Payment+Extra_Payment</definedName>
    <definedName name="______ed3" localSheetId="20">Scheduled_Payment+Extra_Payment</definedName>
    <definedName name="______ed3">Scheduled_Payment+Extra_Payment</definedName>
    <definedName name="______FAC1" localSheetId="9">#REF!</definedName>
    <definedName name="______FAC1" localSheetId="5">#REF!</definedName>
    <definedName name="______FAC1" localSheetId="38">#REF!</definedName>
    <definedName name="______FAC1" localSheetId="8">#REF!</definedName>
    <definedName name="______FAC1" localSheetId="30">#REF!</definedName>
    <definedName name="______FAC1" localSheetId="46">#REF!</definedName>
    <definedName name="______FAC1" localSheetId="6">#REF!</definedName>
    <definedName name="______FAC1" localSheetId="40">#REF!</definedName>
    <definedName name="______FAC1" localSheetId="41">#REF!</definedName>
    <definedName name="______FAC1" localSheetId="45">#REF!</definedName>
    <definedName name="______FAC1" localSheetId="43">#REF!</definedName>
    <definedName name="______FAC1" localSheetId="44">#REF!</definedName>
    <definedName name="______FAC1" localSheetId="42">#REF!</definedName>
    <definedName name="______FAC1" localSheetId="16">#REF!</definedName>
    <definedName name="______FAC1" localSheetId="14">#REF!</definedName>
    <definedName name="______FAC1" localSheetId="12">#REF!</definedName>
    <definedName name="______FAC1" localSheetId="36">#REF!</definedName>
    <definedName name="______FAC1" localSheetId="34">#REF!</definedName>
    <definedName name="______FAC1">#REF!</definedName>
    <definedName name="______FAC2" localSheetId="9">#REF!</definedName>
    <definedName name="______FAC2" localSheetId="5">#REF!</definedName>
    <definedName name="______FAC2" localSheetId="38">#REF!</definedName>
    <definedName name="______FAC2" localSheetId="8">#REF!</definedName>
    <definedName name="______FAC2" localSheetId="30">#REF!</definedName>
    <definedName name="______FAC2" localSheetId="46">#REF!</definedName>
    <definedName name="______FAC2" localSheetId="6">#REF!</definedName>
    <definedName name="______FAC2" localSheetId="40">#REF!</definedName>
    <definedName name="______FAC2" localSheetId="41">#REF!</definedName>
    <definedName name="______FAC2" localSheetId="45">#REF!</definedName>
    <definedName name="______FAC2" localSheetId="43">#REF!</definedName>
    <definedName name="______FAC2" localSheetId="44">#REF!</definedName>
    <definedName name="______FAC2" localSheetId="42">#REF!</definedName>
    <definedName name="______FAC2" localSheetId="16">#REF!</definedName>
    <definedName name="______FAC2" localSheetId="14">#REF!</definedName>
    <definedName name="______FAC2" localSheetId="12">#REF!</definedName>
    <definedName name="______FAC2" localSheetId="36">#REF!</definedName>
    <definedName name="______FAC2" localSheetId="34">#REF!</definedName>
    <definedName name="______FAC2">#REF!</definedName>
    <definedName name="______FHC2" localSheetId="9">#REF!</definedName>
    <definedName name="______FHC2" localSheetId="5">#REF!</definedName>
    <definedName name="______FHC2" localSheetId="38">#REF!</definedName>
    <definedName name="______FHC2" localSheetId="8">#REF!</definedName>
    <definedName name="______FHC2" localSheetId="30">#REF!</definedName>
    <definedName name="______FHC2" localSheetId="46">#REF!</definedName>
    <definedName name="______FHC2" localSheetId="6">#REF!</definedName>
    <definedName name="______FHC2" localSheetId="40">#REF!</definedName>
    <definedName name="______FHC2" localSheetId="41">#REF!</definedName>
    <definedName name="______FHC2" localSheetId="45">#REF!</definedName>
    <definedName name="______FHC2" localSheetId="43">#REF!</definedName>
    <definedName name="______FHC2" localSheetId="44">#REF!</definedName>
    <definedName name="______FHC2" localSheetId="42">#REF!</definedName>
    <definedName name="______FHC2" localSheetId="16">#REF!</definedName>
    <definedName name="______FHC2" localSheetId="14">#REF!</definedName>
    <definedName name="______FHC2" localSheetId="12">#REF!</definedName>
    <definedName name="______FHC2" localSheetId="36">#REF!</definedName>
    <definedName name="______FHC2" localSheetId="34">#REF!</definedName>
    <definedName name="______FHC2">#REF!</definedName>
    <definedName name="______FHF3" localSheetId="9">#REF!</definedName>
    <definedName name="______FHF3" localSheetId="5">#REF!</definedName>
    <definedName name="______FHF3" localSheetId="38">#REF!</definedName>
    <definedName name="______FHF3" localSheetId="8">#REF!</definedName>
    <definedName name="______FHF3" localSheetId="30">#REF!</definedName>
    <definedName name="______FHF3" localSheetId="46">#REF!</definedName>
    <definedName name="______FHF3" localSheetId="6">#REF!</definedName>
    <definedName name="______FHF3" localSheetId="40">#REF!</definedName>
    <definedName name="______FHF3" localSheetId="41">#REF!</definedName>
    <definedName name="______FHF3" localSheetId="45">#REF!</definedName>
    <definedName name="______FHF3" localSheetId="43">#REF!</definedName>
    <definedName name="______FHF3" localSheetId="44">#REF!</definedName>
    <definedName name="______FHF3" localSheetId="42">#REF!</definedName>
    <definedName name="______FHF3" localSheetId="16">#REF!</definedName>
    <definedName name="______FHF3" localSheetId="14">#REF!</definedName>
    <definedName name="______FHF3" localSheetId="12">#REF!</definedName>
    <definedName name="______FHF3" localSheetId="36">#REF!</definedName>
    <definedName name="______FHF3">#REF!</definedName>
    <definedName name="______FHF4" localSheetId="9">#REF!</definedName>
    <definedName name="______FHF4" localSheetId="5">#REF!</definedName>
    <definedName name="______FHF4" localSheetId="38">#REF!</definedName>
    <definedName name="______FHF4" localSheetId="8">#REF!</definedName>
    <definedName name="______FHF4" localSheetId="30">#REF!</definedName>
    <definedName name="______FHF4" localSheetId="46">#REF!</definedName>
    <definedName name="______FHF4" localSheetId="6">#REF!</definedName>
    <definedName name="______FHF4" localSheetId="40">#REF!</definedName>
    <definedName name="______FHF4" localSheetId="41">#REF!</definedName>
    <definedName name="______FHF4" localSheetId="45">#REF!</definedName>
    <definedName name="______FHF4" localSheetId="43">#REF!</definedName>
    <definedName name="______FHF4" localSheetId="44">#REF!</definedName>
    <definedName name="______FHF4" localSheetId="42">#REF!</definedName>
    <definedName name="______FHF4" localSheetId="16">#REF!</definedName>
    <definedName name="______FHF4" localSheetId="14">#REF!</definedName>
    <definedName name="______FHF4" localSheetId="12">#REF!</definedName>
    <definedName name="______FHF4" localSheetId="36">#REF!</definedName>
    <definedName name="______FHF4">#REF!</definedName>
    <definedName name="______FHF7" localSheetId="9">#REF!</definedName>
    <definedName name="______FHF7" localSheetId="5">#REF!</definedName>
    <definedName name="______FHF7" localSheetId="38">#REF!</definedName>
    <definedName name="______FHF7" localSheetId="8">#REF!</definedName>
    <definedName name="______FHF7" localSheetId="30">#REF!</definedName>
    <definedName name="______FHF7" localSheetId="46">#REF!</definedName>
    <definedName name="______FHF7" localSheetId="6">#REF!</definedName>
    <definedName name="______FHF7" localSheetId="40">#REF!</definedName>
    <definedName name="______FHF7" localSheetId="41">#REF!</definedName>
    <definedName name="______FHF7" localSheetId="45">#REF!</definedName>
    <definedName name="______FHF7" localSheetId="43">#REF!</definedName>
    <definedName name="______FHF7" localSheetId="44">#REF!</definedName>
    <definedName name="______FHF7" localSheetId="42">#REF!</definedName>
    <definedName name="______FHF7" localSheetId="16">#REF!</definedName>
    <definedName name="______FHF7" localSheetId="14">#REF!</definedName>
    <definedName name="______FHF7" localSheetId="12">#REF!</definedName>
    <definedName name="______FHF7" localSheetId="36">#REF!</definedName>
    <definedName name="______FHF7">#REF!</definedName>
    <definedName name="______GID1" localSheetId="30">'[17]LKVL-CK-HT-GD1'!$A$4</definedName>
    <definedName name="______GID1">'[17]LKVL-CK-HT-GD1'!$A$4</definedName>
    <definedName name="______HAL1" localSheetId="34">[15]BoQ!$A$1:$H$59</definedName>
    <definedName name="______HAL1">[16]BoQ!$A$1:$H$59</definedName>
    <definedName name="______HAL2" localSheetId="34">[15]BoQ!$A$60:$H$89</definedName>
    <definedName name="______HAL2">[16]BoQ!$A$60:$H$89</definedName>
    <definedName name="______HAL3" localSheetId="34">[15]BoQ!$A$90:$H$129</definedName>
    <definedName name="______HAL3">[16]BoQ!$A$90:$H$129</definedName>
    <definedName name="______HAL4" localSheetId="34">[15]BoQ!$A$130:$H$151</definedName>
    <definedName name="______HAL4">[16]BoQ!$A$130:$H$151</definedName>
    <definedName name="______HAL5" localSheetId="34">[15]BoQ!$A$152:$H$210</definedName>
    <definedName name="______HAL5">[16]BoQ!$A$152:$H$210</definedName>
    <definedName name="______HAL6" localSheetId="34">[15]BoQ!$A$199:$H$234</definedName>
    <definedName name="______HAL6">[16]BoQ!$A$199:$H$234</definedName>
    <definedName name="______HAL7" localSheetId="34">[15]BoQ!$A$235:$H$260</definedName>
    <definedName name="______HAL7">[16]BoQ!$A$235:$H$260</definedName>
    <definedName name="______HAL8" localSheetId="34">[15]BoQ!$A$261:$H$354</definedName>
    <definedName name="______HAL8">[16]BoQ!$A$261:$H$354</definedName>
    <definedName name="______HDG2" localSheetId="9">#REF!</definedName>
    <definedName name="______HDG2" localSheetId="5">#REF!</definedName>
    <definedName name="______HDG2" localSheetId="38">#REF!</definedName>
    <definedName name="______HDG2" localSheetId="8">#REF!</definedName>
    <definedName name="______HDG2" localSheetId="30">#REF!</definedName>
    <definedName name="______HDG2" localSheetId="46">#REF!</definedName>
    <definedName name="______HDG2" localSheetId="6">#REF!</definedName>
    <definedName name="______HDG2" localSheetId="40">#REF!</definedName>
    <definedName name="______HDG2" localSheetId="41">#REF!</definedName>
    <definedName name="______HDG2" localSheetId="45">#REF!</definedName>
    <definedName name="______HDG2" localSheetId="43">#REF!</definedName>
    <definedName name="______HDG2" localSheetId="44">#REF!</definedName>
    <definedName name="______HDG2" localSheetId="42">#REF!</definedName>
    <definedName name="______HDG2" localSheetId="16">#REF!</definedName>
    <definedName name="______HDG2" localSheetId="14">#REF!</definedName>
    <definedName name="______HDG2" localSheetId="12">#REF!</definedName>
    <definedName name="______HDG2" localSheetId="36">#REF!</definedName>
    <definedName name="______HDG2" localSheetId="34">#REF!</definedName>
    <definedName name="______HDG2">#REF!</definedName>
    <definedName name="______Inv2" localSheetId="9">[9]JSiar!#REF!</definedName>
    <definedName name="______Inv2" localSheetId="5">[6]JSiar!#REF!</definedName>
    <definedName name="______Inv2" localSheetId="38">[10]JSiar!#REF!</definedName>
    <definedName name="______Inv2" localSheetId="8">[9]JSiar!#REF!</definedName>
    <definedName name="______Inv2" localSheetId="30">[9]JSiar!#REF!</definedName>
    <definedName name="______Inv2" localSheetId="46">[10]JSiar!#REF!</definedName>
    <definedName name="______Inv2" localSheetId="4">[6]JSiar!#REF!</definedName>
    <definedName name="______Inv2" localSheetId="6">[6]JSiar!#REF!</definedName>
    <definedName name="______Inv2" localSheetId="7">[6]JSiar!#REF!</definedName>
    <definedName name="______Inv2" localSheetId="2">[10]JSiar!#REF!</definedName>
    <definedName name="______Inv2" localSheetId="40">[10]JSiar!#REF!</definedName>
    <definedName name="______Inv2" localSheetId="41">[10]JSiar!#REF!</definedName>
    <definedName name="______Inv2" localSheetId="45">[10]JSiar!#REF!</definedName>
    <definedName name="______Inv2" localSheetId="43">[10]JSiar!#REF!</definedName>
    <definedName name="______Inv2" localSheetId="44">[10]JSiar!#REF!</definedName>
    <definedName name="______Inv2" localSheetId="42">[10]JSiar!#REF!</definedName>
    <definedName name="______Inv2" localSheetId="16">[9]JSiar!#REF!</definedName>
    <definedName name="______Inv2" localSheetId="14">[6]JSiar!#REF!</definedName>
    <definedName name="______Inv2" localSheetId="12">[6]JSiar!#REF!</definedName>
    <definedName name="______Inv2" localSheetId="36">[9]JSiar!#REF!</definedName>
    <definedName name="______Inv2" localSheetId="49">[6]JSiar!#REF!</definedName>
    <definedName name="______Inv2" localSheetId="34">[6]JSiar!#REF!</definedName>
    <definedName name="______Inv2">[9]JSiar!#REF!</definedName>
    <definedName name="______KEY001" localSheetId="5" hidden="1">[7]LOADDAT!#REF!</definedName>
    <definedName name="______KEY001" localSheetId="23" hidden="1">[7]LOADDAT!#REF!</definedName>
    <definedName name="______KEY001" localSheetId="19" hidden="1">[7]LOADDAT!#REF!</definedName>
    <definedName name="______KEY001" localSheetId="16" hidden="1">[7]LOADDAT!#REF!</definedName>
    <definedName name="______KEY001" localSheetId="21" hidden="1">[7]LOADDAT!#REF!</definedName>
    <definedName name="______KEY001" localSheetId="36" hidden="1">[7]LOADDAT!#REF!</definedName>
    <definedName name="______KEY001" localSheetId="25" hidden="1">[7]LOADDAT!#REF!</definedName>
    <definedName name="______KEY001" localSheetId="10" hidden="1">[7]LOADDAT!#REF!</definedName>
    <definedName name="______KEY001" localSheetId="11" hidden="1">[7]LOADDAT!#REF!</definedName>
    <definedName name="______KEY001" localSheetId="20" hidden="1">[7]LOADDAT!#REF!</definedName>
    <definedName name="______KEY001" localSheetId="15" hidden="1">[7]LOADDAT!#REF!</definedName>
    <definedName name="______KEY001" hidden="1">[7]LOADDAT!#REF!</definedName>
    <definedName name="______KEY002" localSheetId="23" hidden="1">[7]LOADDAT!#REF!</definedName>
    <definedName name="______KEY002" localSheetId="19" hidden="1">[7]LOADDAT!#REF!</definedName>
    <definedName name="______KEY002" localSheetId="16" hidden="1">[7]LOADDAT!#REF!</definedName>
    <definedName name="______KEY002" localSheetId="21" hidden="1">[7]LOADDAT!#REF!</definedName>
    <definedName name="______KEY002" localSheetId="36" hidden="1">[7]LOADDAT!#REF!</definedName>
    <definedName name="______KEY002" localSheetId="25" hidden="1">[7]LOADDAT!#REF!</definedName>
    <definedName name="______KEY002" localSheetId="10" hidden="1">[7]LOADDAT!#REF!</definedName>
    <definedName name="______KEY002" localSheetId="11" hidden="1">[7]LOADDAT!#REF!</definedName>
    <definedName name="______KEY002" localSheetId="20" hidden="1">[7]LOADDAT!#REF!</definedName>
    <definedName name="______KEY002" localSheetId="15" hidden="1">[7]LOADDAT!#REF!</definedName>
    <definedName name="______KEY002" hidden="1">[7]LOADDAT!#REF!</definedName>
    <definedName name="______KEY01" localSheetId="23" hidden="1">[7]LOADDAT!#REF!</definedName>
    <definedName name="______KEY01" localSheetId="19" hidden="1">[7]LOADDAT!#REF!</definedName>
    <definedName name="______KEY01" localSheetId="16" hidden="1">[7]LOADDAT!#REF!</definedName>
    <definedName name="______KEY01" localSheetId="21" hidden="1">[7]LOADDAT!#REF!</definedName>
    <definedName name="______KEY01" localSheetId="36" hidden="1">[7]LOADDAT!#REF!</definedName>
    <definedName name="______KEY01" localSheetId="25" hidden="1">[7]LOADDAT!#REF!</definedName>
    <definedName name="______KEY01" localSheetId="10" hidden="1">[7]LOADDAT!#REF!</definedName>
    <definedName name="______KEY01" localSheetId="11" hidden="1">[7]LOADDAT!#REF!</definedName>
    <definedName name="______KEY01" localSheetId="20" hidden="1">[7]LOADDAT!#REF!</definedName>
    <definedName name="______KEY01" localSheetId="15" hidden="1">[7]LOADDAT!#REF!</definedName>
    <definedName name="______KEY01" hidden="1">[7]LOADDAT!#REF!</definedName>
    <definedName name="______KEY02" localSheetId="23" hidden="1">[7]LOADDAT!#REF!</definedName>
    <definedName name="______KEY02" localSheetId="19" hidden="1">[7]LOADDAT!#REF!</definedName>
    <definedName name="______KEY02" localSheetId="16" hidden="1">[7]LOADDAT!#REF!</definedName>
    <definedName name="______KEY02" localSheetId="21" hidden="1">[7]LOADDAT!#REF!</definedName>
    <definedName name="______KEY02" localSheetId="36" hidden="1">[7]LOADDAT!#REF!</definedName>
    <definedName name="______KEY02" localSheetId="25" hidden="1">[7]LOADDAT!#REF!</definedName>
    <definedName name="______KEY02" localSheetId="10" hidden="1">[7]LOADDAT!#REF!</definedName>
    <definedName name="______KEY02" localSheetId="11" hidden="1">[7]LOADDAT!#REF!</definedName>
    <definedName name="______KEY02" localSheetId="20" hidden="1">[7]LOADDAT!#REF!</definedName>
    <definedName name="______KEY02" localSheetId="15" hidden="1">[7]LOADDAT!#REF!</definedName>
    <definedName name="______KEY02" hidden="1">[7]LOADDAT!#REF!</definedName>
    <definedName name="______kof1" localSheetId="30">[18]Analisa!$AB$17</definedName>
    <definedName name="______kof1">[18]Analisa!$AB$17</definedName>
    <definedName name="______LIA01" localSheetId="9">#REF!</definedName>
    <definedName name="______LIA01" localSheetId="38">#REF!</definedName>
    <definedName name="______LIA01" localSheetId="8">#REF!</definedName>
    <definedName name="______LIA01" localSheetId="30">#REF!</definedName>
    <definedName name="______LIA01" localSheetId="46">#REF!</definedName>
    <definedName name="______LIA01" localSheetId="40">#REF!</definedName>
    <definedName name="______LIA01" localSheetId="41">#REF!</definedName>
    <definedName name="______LIA01" localSheetId="45">#REF!</definedName>
    <definedName name="______LIA01" localSheetId="43">#REF!</definedName>
    <definedName name="______LIA01" localSheetId="44">#REF!</definedName>
    <definedName name="______LIA01" localSheetId="42">#REF!</definedName>
    <definedName name="______LIA01" localSheetId="16">#REF!</definedName>
    <definedName name="______LIA01" localSheetId="36">#REF!</definedName>
    <definedName name="______LIA01">#REF!</definedName>
    <definedName name="______LIA1" localSheetId="9">#REF!</definedName>
    <definedName name="______LIA1" localSheetId="5">#REF!</definedName>
    <definedName name="______LIA1" localSheetId="38">#REF!</definedName>
    <definedName name="______LIA1" localSheetId="8">#REF!</definedName>
    <definedName name="______LIA1" localSheetId="30">#REF!</definedName>
    <definedName name="______LIA1" localSheetId="46">#REF!</definedName>
    <definedName name="______LIA1" localSheetId="6">#REF!</definedName>
    <definedName name="______LIA1" localSheetId="40">#REF!</definedName>
    <definedName name="______LIA1" localSheetId="41">#REF!</definedName>
    <definedName name="______LIA1" localSheetId="45">#REF!</definedName>
    <definedName name="______LIA1" localSheetId="43">#REF!</definedName>
    <definedName name="______LIA1" localSheetId="44">#REF!</definedName>
    <definedName name="______LIA1" localSheetId="42">#REF!</definedName>
    <definedName name="______LIA1" localSheetId="16">#REF!</definedName>
    <definedName name="______LIA1" localSheetId="14">#REF!</definedName>
    <definedName name="______LIA1" localSheetId="12">#REF!</definedName>
    <definedName name="______LIA1" localSheetId="36">#REF!</definedName>
    <definedName name="______LIA1" localSheetId="34">#REF!</definedName>
    <definedName name="______LIA1">#REF!</definedName>
    <definedName name="______LIA2" localSheetId="9">#REF!</definedName>
    <definedName name="______LIA2" localSheetId="5">#REF!</definedName>
    <definedName name="______LIA2" localSheetId="38">#REF!</definedName>
    <definedName name="______LIA2" localSheetId="8">#REF!</definedName>
    <definedName name="______LIA2" localSheetId="30">#REF!</definedName>
    <definedName name="______LIA2" localSheetId="46">#REF!</definedName>
    <definedName name="______LIA2" localSheetId="6">#REF!</definedName>
    <definedName name="______LIA2" localSheetId="40">#REF!</definedName>
    <definedName name="______LIA2" localSheetId="41">#REF!</definedName>
    <definedName name="______LIA2" localSheetId="45">#REF!</definedName>
    <definedName name="______LIA2" localSheetId="43">#REF!</definedName>
    <definedName name="______LIA2" localSheetId="44">#REF!</definedName>
    <definedName name="______LIA2" localSheetId="42">#REF!</definedName>
    <definedName name="______LIA2" localSheetId="16">#REF!</definedName>
    <definedName name="______LIA2" localSheetId="14">#REF!</definedName>
    <definedName name="______LIA2" localSheetId="12">#REF!</definedName>
    <definedName name="______LIA2" localSheetId="36">#REF!</definedName>
    <definedName name="______LIA2" localSheetId="34">#REF!</definedName>
    <definedName name="______LIA2">#REF!</definedName>
    <definedName name="______LK2020" localSheetId="9">#REF!</definedName>
    <definedName name="______LK2020" localSheetId="5">#REF!</definedName>
    <definedName name="______LK2020" localSheetId="38">#REF!</definedName>
    <definedName name="______LK2020" localSheetId="8">#REF!</definedName>
    <definedName name="______LK2020" localSheetId="30">#REF!</definedName>
    <definedName name="______LK2020" localSheetId="46">#REF!</definedName>
    <definedName name="______LK2020" localSheetId="6">#REF!</definedName>
    <definedName name="______LK2020" localSheetId="40">#REF!</definedName>
    <definedName name="______LK2020" localSheetId="41">#REF!</definedName>
    <definedName name="______LK2020" localSheetId="45">#REF!</definedName>
    <definedName name="______LK2020" localSheetId="43">#REF!</definedName>
    <definedName name="______LK2020" localSheetId="44">#REF!</definedName>
    <definedName name="______LK2020" localSheetId="42">#REF!</definedName>
    <definedName name="______LK2020" localSheetId="16">#REF!</definedName>
    <definedName name="______LK2020" localSheetId="14">#REF!</definedName>
    <definedName name="______LK2020" localSheetId="12">#REF!</definedName>
    <definedName name="______LK2020" localSheetId="36">#REF!</definedName>
    <definedName name="______LK2020" localSheetId="34">#REF!</definedName>
    <definedName name="______LK2020">#REF!</definedName>
    <definedName name="______LMB4040" localSheetId="9">#REF!</definedName>
    <definedName name="______LMB4040" localSheetId="5">#REF!</definedName>
    <definedName name="______LMB4040" localSheetId="38">#REF!</definedName>
    <definedName name="______LMB4040" localSheetId="8">#REF!</definedName>
    <definedName name="______LMB4040" localSheetId="30">#REF!</definedName>
    <definedName name="______LMB4040" localSheetId="46">#REF!</definedName>
    <definedName name="______LMB4040" localSheetId="6">#REF!</definedName>
    <definedName name="______LMB4040" localSheetId="40">#REF!</definedName>
    <definedName name="______LMB4040" localSheetId="41">#REF!</definedName>
    <definedName name="______LMB4040" localSheetId="45">#REF!</definedName>
    <definedName name="______LMB4040" localSheetId="43">#REF!</definedName>
    <definedName name="______LMB4040" localSheetId="44">#REF!</definedName>
    <definedName name="______LMB4040" localSheetId="42">#REF!</definedName>
    <definedName name="______LMB4040" localSheetId="16">#REF!</definedName>
    <definedName name="______LMB4040" localSheetId="14">#REF!</definedName>
    <definedName name="______LMB4040" localSheetId="12">#REF!</definedName>
    <definedName name="______LMB4040" localSheetId="36">#REF!</definedName>
    <definedName name="______LMB4040">#REF!</definedName>
    <definedName name="______LMC2040" localSheetId="9">#REF!</definedName>
    <definedName name="______LMC2040" localSheetId="5">#REF!</definedName>
    <definedName name="______LMC2040" localSheetId="38">#REF!</definedName>
    <definedName name="______LMC2040" localSheetId="8">#REF!</definedName>
    <definedName name="______LMC2040" localSheetId="30">#REF!</definedName>
    <definedName name="______LMC2040" localSheetId="46">#REF!</definedName>
    <definedName name="______LMC2040" localSheetId="6">#REF!</definedName>
    <definedName name="______LMC2040" localSheetId="40">#REF!</definedName>
    <definedName name="______LMC2040" localSheetId="41">#REF!</definedName>
    <definedName name="______LMC2040" localSheetId="45">#REF!</definedName>
    <definedName name="______LMC2040" localSheetId="43">#REF!</definedName>
    <definedName name="______LMC2040" localSheetId="44">#REF!</definedName>
    <definedName name="______LMC2040" localSheetId="42">#REF!</definedName>
    <definedName name="______LMC2040" localSheetId="16">#REF!</definedName>
    <definedName name="______LMC2040" localSheetId="14">#REF!</definedName>
    <definedName name="______LMC2040" localSheetId="12">#REF!</definedName>
    <definedName name="______LMC2040" localSheetId="36">#REF!</definedName>
    <definedName name="______LMC2040">#REF!</definedName>
    <definedName name="______LMC4040" localSheetId="9">#REF!</definedName>
    <definedName name="______LMC4040" localSheetId="5">#REF!</definedName>
    <definedName name="______LMC4040" localSheetId="38">#REF!</definedName>
    <definedName name="______LMC4040" localSheetId="8">#REF!</definedName>
    <definedName name="______LMC4040" localSheetId="30">#REF!</definedName>
    <definedName name="______LMC4040" localSheetId="46">#REF!</definedName>
    <definedName name="______LMC4040" localSheetId="6">#REF!</definedName>
    <definedName name="______LMC4040" localSheetId="40">#REF!</definedName>
    <definedName name="______LMC4040" localSheetId="41">#REF!</definedName>
    <definedName name="______LMC4040" localSheetId="45">#REF!</definedName>
    <definedName name="______LMC4040" localSheetId="43">#REF!</definedName>
    <definedName name="______LMC4040" localSheetId="44">#REF!</definedName>
    <definedName name="______LMC4040" localSheetId="42">#REF!</definedName>
    <definedName name="______LMC4040" localSheetId="16">#REF!</definedName>
    <definedName name="______LMC4040" localSheetId="14">#REF!</definedName>
    <definedName name="______LMC4040" localSheetId="12">#REF!</definedName>
    <definedName name="______LMC4040" localSheetId="36">#REF!</definedName>
    <definedName name="______LMC4040">#REF!</definedName>
    <definedName name="______LMC9090" localSheetId="9">#REF!</definedName>
    <definedName name="______LMC9090" localSheetId="5">#REF!</definedName>
    <definedName name="______LMC9090" localSheetId="38">#REF!</definedName>
    <definedName name="______LMC9090" localSheetId="8">#REF!</definedName>
    <definedName name="______LMC9090" localSheetId="30">#REF!</definedName>
    <definedName name="______LMC9090" localSheetId="46">#REF!</definedName>
    <definedName name="______LMC9090" localSheetId="6">#REF!</definedName>
    <definedName name="______LMC9090" localSheetId="40">#REF!</definedName>
    <definedName name="______LMC9090" localSheetId="41">#REF!</definedName>
    <definedName name="______LMC9090" localSheetId="45">#REF!</definedName>
    <definedName name="______LMC9090" localSheetId="43">#REF!</definedName>
    <definedName name="______LMC9090" localSheetId="44">#REF!</definedName>
    <definedName name="______LMC9090" localSheetId="42">#REF!</definedName>
    <definedName name="______LMC9090" localSheetId="16">#REF!</definedName>
    <definedName name="______LMC9090" localSheetId="14">#REF!</definedName>
    <definedName name="______LMC9090" localSheetId="12">#REF!</definedName>
    <definedName name="______LMC9090" localSheetId="36">#REF!</definedName>
    <definedName name="______LMC9090">#REF!</definedName>
    <definedName name="______MAR02" localSheetId="30">'[14]BSHO Report'!$D$1:$K$248,'[14]BSHO Report'!$P$1,'[14]BSHO Report'!$P$1:$AY$248</definedName>
    <definedName name="______MAR02">'[14]BSHO Report'!$D$1:$K$248,'[14]BSHO Report'!$P$1,'[14]BSHO Report'!$P$1:$AY$248</definedName>
    <definedName name="______MBW25252" localSheetId="9">#REF!</definedName>
    <definedName name="______MBW25252" localSheetId="5">#REF!</definedName>
    <definedName name="______MBW25252" localSheetId="38">#REF!</definedName>
    <definedName name="______MBW25252" localSheetId="8">#REF!</definedName>
    <definedName name="______MBW25252" localSheetId="30">#REF!</definedName>
    <definedName name="______MBW25252" localSheetId="46">#REF!</definedName>
    <definedName name="______MBW25252" localSheetId="6">#REF!</definedName>
    <definedName name="______MBW25252" localSheetId="40">#REF!</definedName>
    <definedName name="______MBW25252" localSheetId="41">#REF!</definedName>
    <definedName name="______MBW25252" localSheetId="45">#REF!</definedName>
    <definedName name="______MBW25252" localSheetId="43">#REF!</definedName>
    <definedName name="______MBW25252" localSheetId="44">#REF!</definedName>
    <definedName name="______MBW25252" localSheetId="42">#REF!</definedName>
    <definedName name="______MBW25252" localSheetId="16">#REF!</definedName>
    <definedName name="______MBW25252" localSheetId="14">#REF!</definedName>
    <definedName name="______MBW25252" localSheetId="12">#REF!</definedName>
    <definedName name="______MBW25252" localSheetId="36">#REF!</definedName>
    <definedName name="______MBW25252" localSheetId="34">#REF!</definedName>
    <definedName name="______MBW25252">#REF!</definedName>
    <definedName name="______MBW30302" localSheetId="9">#REF!</definedName>
    <definedName name="______MBW30302" localSheetId="5">#REF!</definedName>
    <definedName name="______MBW30302" localSheetId="38">#REF!</definedName>
    <definedName name="______MBW30302" localSheetId="8">#REF!</definedName>
    <definedName name="______MBW30302" localSheetId="30">#REF!</definedName>
    <definedName name="______MBW30302" localSheetId="46">#REF!</definedName>
    <definedName name="______MBW30302" localSheetId="6">#REF!</definedName>
    <definedName name="______MBW30302" localSheetId="40">#REF!</definedName>
    <definedName name="______MBW30302" localSheetId="41">#REF!</definedName>
    <definedName name="______MBW30302" localSheetId="45">#REF!</definedName>
    <definedName name="______MBW30302" localSheetId="43">#REF!</definedName>
    <definedName name="______MBW30302" localSheetId="44">#REF!</definedName>
    <definedName name="______MBW30302" localSheetId="42">#REF!</definedName>
    <definedName name="______MBW30302" localSheetId="16">#REF!</definedName>
    <definedName name="______MBW30302" localSheetId="14">#REF!</definedName>
    <definedName name="______MBW30302" localSheetId="12">#REF!</definedName>
    <definedName name="______MBW30302" localSheetId="36">#REF!</definedName>
    <definedName name="______MBW30302" localSheetId="34">#REF!</definedName>
    <definedName name="______MBW30302">#REF!</definedName>
    <definedName name="______MBW40404" localSheetId="9">#REF!</definedName>
    <definedName name="______MBW40404" localSheetId="5">#REF!</definedName>
    <definedName name="______MBW40404" localSheetId="38">#REF!</definedName>
    <definedName name="______MBW40404" localSheetId="8">#REF!</definedName>
    <definedName name="______MBW40404" localSheetId="30">#REF!</definedName>
    <definedName name="______MBW40404" localSheetId="46">#REF!</definedName>
    <definedName name="______MBW40404" localSheetId="6">#REF!</definedName>
    <definedName name="______MBW40404" localSheetId="40">#REF!</definedName>
    <definedName name="______MBW40404" localSheetId="41">#REF!</definedName>
    <definedName name="______MBW40404" localSheetId="45">#REF!</definedName>
    <definedName name="______MBW40404" localSheetId="43">#REF!</definedName>
    <definedName name="______MBW40404" localSheetId="44">#REF!</definedName>
    <definedName name="______MBW40404" localSheetId="42">#REF!</definedName>
    <definedName name="______MBW40404" localSheetId="16">#REF!</definedName>
    <definedName name="______MBW40404" localSheetId="14">#REF!</definedName>
    <definedName name="______MBW40404" localSheetId="12">#REF!</definedName>
    <definedName name="______MBW40404" localSheetId="36">#REF!</definedName>
    <definedName name="______MBW40404" localSheetId="34">#REF!</definedName>
    <definedName name="______MBW40404">#REF!</definedName>
    <definedName name="______MBW502012" localSheetId="9">#REF!</definedName>
    <definedName name="______MBW502012" localSheetId="5">#REF!</definedName>
    <definedName name="______MBW502012" localSheetId="38">#REF!</definedName>
    <definedName name="______MBW502012" localSheetId="8">#REF!</definedName>
    <definedName name="______MBW502012" localSheetId="30">#REF!</definedName>
    <definedName name="______MBW502012" localSheetId="46">#REF!</definedName>
    <definedName name="______MBW502012" localSheetId="6">#REF!</definedName>
    <definedName name="______MBW502012" localSheetId="40">#REF!</definedName>
    <definedName name="______MBW502012" localSheetId="41">#REF!</definedName>
    <definedName name="______MBW502012" localSheetId="45">#REF!</definedName>
    <definedName name="______MBW502012" localSheetId="43">#REF!</definedName>
    <definedName name="______MBW502012" localSheetId="44">#REF!</definedName>
    <definedName name="______MBW502012" localSheetId="42">#REF!</definedName>
    <definedName name="______MBW502012" localSheetId="16">#REF!</definedName>
    <definedName name="______MBW502012" localSheetId="14">#REF!</definedName>
    <definedName name="______MBW502012" localSheetId="12">#REF!</definedName>
    <definedName name="______MBW502012" localSheetId="36">#REF!</definedName>
    <definedName name="______MBW502012">#REF!</definedName>
    <definedName name="______MC10" localSheetId="9">#REF!</definedName>
    <definedName name="______MC10" localSheetId="5">#REF!</definedName>
    <definedName name="______MC10" localSheetId="38">#REF!</definedName>
    <definedName name="______MC10" localSheetId="8">#REF!</definedName>
    <definedName name="______MC10" localSheetId="30">#REF!</definedName>
    <definedName name="______MC10" localSheetId="46">#REF!</definedName>
    <definedName name="______MC10" localSheetId="6">#REF!</definedName>
    <definedName name="______MC10" localSheetId="40">#REF!</definedName>
    <definedName name="______MC10" localSheetId="41">#REF!</definedName>
    <definedName name="______MC10" localSheetId="45">#REF!</definedName>
    <definedName name="______MC10" localSheetId="43">#REF!</definedName>
    <definedName name="______MC10" localSheetId="44">#REF!</definedName>
    <definedName name="______MC10" localSheetId="42">#REF!</definedName>
    <definedName name="______MC10" localSheetId="16">#REF!</definedName>
    <definedName name="______MC10" localSheetId="14">#REF!</definedName>
    <definedName name="______MC10" localSheetId="12">#REF!</definedName>
    <definedName name="______MC10" localSheetId="36">#REF!</definedName>
    <definedName name="______MC10">#REF!</definedName>
    <definedName name="______MC75" localSheetId="9">#REF!</definedName>
    <definedName name="______MC75" localSheetId="5">#REF!</definedName>
    <definedName name="______MC75" localSheetId="38">#REF!</definedName>
    <definedName name="______MC75" localSheetId="8">#REF!</definedName>
    <definedName name="______MC75" localSheetId="30">#REF!</definedName>
    <definedName name="______MC75" localSheetId="46">#REF!</definedName>
    <definedName name="______MC75" localSheetId="6">#REF!</definedName>
    <definedName name="______MC75" localSheetId="40">#REF!</definedName>
    <definedName name="______MC75" localSheetId="41">#REF!</definedName>
    <definedName name="______MC75" localSheetId="45">#REF!</definedName>
    <definedName name="______MC75" localSheetId="43">#REF!</definedName>
    <definedName name="______MC75" localSheetId="44">#REF!</definedName>
    <definedName name="______MC75" localSheetId="42">#REF!</definedName>
    <definedName name="______MC75" localSheetId="16">#REF!</definedName>
    <definedName name="______MC75" localSheetId="14">#REF!</definedName>
    <definedName name="______MC75" localSheetId="12">#REF!</definedName>
    <definedName name="______MC75" localSheetId="36">#REF!</definedName>
    <definedName name="______MC75">#REF!</definedName>
    <definedName name="______MCA5" localSheetId="9">#REF!</definedName>
    <definedName name="______MCA5" localSheetId="5">#REF!</definedName>
    <definedName name="______MCA5" localSheetId="38">#REF!</definedName>
    <definedName name="______MCA5" localSheetId="8">#REF!</definedName>
    <definedName name="______MCA5" localSheetId="30">#REF!</definedName>
    <definedName name="______MCA5" localSheetId="46">#REF!</definedName>
    <definedName name="______MCA5" localSheetId="6">#REF!</definedName>
    <definedName name="______MCA5" localSheetId="40">#REF!</definedName>
    <definedName name="______MCA5" localSheetId="41">#REF!</definedName>
    <definedName name="______MCA5" localSheetId="45">#REF!</definedName>
    <definedName name="______MCA5" localSheetId="43">#REF!</definedName>
    <definedName name="______MCA5" localSheetId="44">#REF!</definedName>
    <definedName name="______MCA5" localSheetId="42">#REF!</definedName>
    <definedName name="______MCA5" localSheetId="16">#REF!</definedName>
    <definedName name="______MCA5" localSheetId="14">#REF!</definedName>
    <definedName name="______MCA5" localSheetId="12">#REF!</definedName>
    <definedName name="______MCA5" localSheetId="36">#REF!</definedName>
    <definedName name="______MCA5">#REF!</definedName>
    <definedName name="______MCA6" localSheetId="9">#REF!</definedName>
    <definedName name="______MCA6" localSheetId="5">#REF!</definedName>
    <definedName name="______MCA6" localSheetId="38">#REF!</definedName>
    <definedName name="______MCA6" localSheetId="8">#REF!</definedName>
    <definedName name="______MCA6" localSheetId="30">#REF!</definedName>
    <definedName name="______MCA6" localSheetId="46">#REF!</definedName>
    <definedName name="______MCA6" localSheetId="6">#REF!</definedName>
    <definedName name="______MCA6" localSheetId="40">#REF!</definedName>
    <definedName name="______MCA6" localSheetId="41">#REF!</definedName>
    <definedName name="______MCA6" localSheetId="45">#REF!</definedName>
    <definedName name="______MCA6" localSheetId="43">#REF!</definedName>
    <definedName name="______MCA6" localSheetId="44">#REF!</definedName>
    <definedName name="______MCA6" localSheetId="42">#REF!</definedName>
    <definedName name="______MCA6" localSheetId="16">#REF!</definedName>
    <definedName name="______MCA6" localSheetId="14">#REF!</definedName>
    <definedName name="______MCA6" localSheetId="12">#REF!</definedName>
    <definedName name="______MCA6" localSheetId="36">#REF!</definedName>
    <definedName name="______MCA6">#REF!</definedName>
    <definedName name="______MCG1010" localSheetId="9">#REF!</definedName>
    <definedName name="______MCG1010" localSheetId="5">#REF!</definedName>
    <definedName name="______MCG1010" localSheetId="38">#REF!</definedName>
    <definedName name="______MCG1010" localSheetId="8">#REF!</definedName>
    <definedName name="______MCG1010" localSheetId="30">#REF!</definedName>
    <definedName name="______MCG1010" localSheetId="46">#REF!</definedName>
    <definedName name="______MCG1010" localSheetId="6">#REF!</definedName>
    <definedName name="______MCG1010" localSheetId="40">#REF!</definedName>
    <definedName name="______MCG1010" localSheetId="41">#REF!</definedName>
    <definedName name="______MCG1010" localSheetId="45">#REF!</definedName>
    <definedName name="______MCG1010" localSheetId="43">#REF!</definedName>
    <definedName name="______MCG1010" localSheetId="44">#REF!</definedName>
    <definedName name="______MCG1010" localSheetId="42">#REF!</definedName>
    <definedName name="______MCG1010" localSheetId="16">#REF!</definedName>
    <definedName name="______MCG1010" localSheetId="14">#REF!</definedName>
    <definedName name="______MCG1010" localSheetId="12">#REF!</definedName>
    <definedName name="______MCG1010" localSheetId="36">#REF!</definedName>
    <definedName name="______MCG1010">#REF!</definedName>
    <definedName name="______MCG1015" localSheetId="9">#REF!</definedName>
    <definedName name="______MCG1015" localSheetId="5">#REF!</definedName>
    <definedName name="______MCG1015" localSheetId="38">#REF!</definedName>
    <definedName name="______MCG1015" localSheetId="8">#REF!</definedName>
    <definedName name="______MCG1015" localSheetId="30">#REF!</definedName>
    <definedName name="______MCG1015" localSheetId="46">#REF!</definedName>
    <definedName name="______MCG1015" localSheetId="6">#REF!</definedName>
    <definedName name="______MCG1015" localSheetId="40">#REF!</definedName>
    <definedName name="______MCG1015" localSheetId="41">#REF!</definedName>
    <definedName name="______MCG1015" localSheetId="45">#REF!</definedName>
    <definedName name="______MCG1015" localSheetId="43">#REF!</definedName>
    <definedName name="______MCG1015" localSheetId="44">#REF!</definedName>
    <definedName name="______MCG1015" localSheetId="42">#REF!</definedName>
    <definedName name="______MCG1015" localSheetId="16">#REF!</definedName>
    <definedName name="______MCG1015" localSheetId="14">#REF!</definedName>
    <definedName name="______MCG1015" localSheetId="12">#REF!</definedName>
    <definedName name="______MCG1015" localSheetId="36">#REF!</definedName>
    <definedName name="______MCG1015">#REF!</definedName>
    <definedName name="______MCG1728" localSheetId="9">#REF!</definedName>
    <definedName name="______MCG1728" localSheetId="5">#REF!</definedName>
    <definedName name="______MCG1728" localSheetId="38">#REF!</definedName>
    <definedName name="______MCG1728" localSheetId="8">#REF!</definedName>
    <definedName name="______MCG1728" localSheetId="30">#REF!</definedName>
    <definedName name="______MCG1728" localSheetId="46">#REF!</definedName>
    <definedName name="______MCG1728" localSheetId="6">#REF!</definedName>
    <definedName name="______MCG1728" localSheetId="40">#REF!</definedName>
    <definedName name="______MCG1728" localSheetId="41">#REF!</definedName>
    <definedName name="______MCG1728" localSheetId="45">#REF!</definedName>
    <definedName name="______MCG1728" localSheetId="43">#REF!</definedName>
    <definedName name="______MCG1728" localSheetId="44">#REF!</definedName>
    <definedName name="______MCG1728" localSheetId="42">#REF!</definedName>
    <definedName name="______MCG1728" localSheetId="16">#REF!</definedName>
    <definedName name="______MCG1728" localSheetId="14">#REF!</definedName>
    <definedName name="______MCG1728" localSheetId="12">#REF!</definedName>
    <definedName name="______MCG1728" localSheetId="36">#REF!</definedName>
    <definedName name="______MCG1728">#REF!</definedName>
    <definedName name="______MCG55" localSheetId="9">#REF!</definedName>
    <definedName name="______MCG55" localSheetId="5">#REF!</definedName>
    <definedName name="______MCG55" localSheetId="38">#REF!</definedName>
    <definedName name="______MCG55" localSheetId="8">#REF!</definedName>
    <definedName name="______MCG55" localSheetId="30">#REF!</definedName>
    <definedName name="______MCG55" localSheetId="46">#REF!</definedName>
    <definedName name="______MCG55" localSheetId="6">#REF!</definedName>
    <definedName name="______MCG55" localSheetId="40">#REF!</definedName>
    <definedName name="______MCG55" localSheetId="41">#REF!</definedName>
    <definedName name="______MCG55" localSheetId="45">#REF!</definedName>
    <definedName name="______MCG55" localSheetId="43">#REF!</definedName>
    <definedName name="______MCG55" localSheetId="44">#REF!</definedName>
    <definedName name="______MCG55" localSheetId="42">#REF!</definedName>
    <definedName name="______MCG55" localSheetId="16">#REF!</definedName>
    <definedName name="______MCG55" localSheetId="14">#REF!</definedName>
    <definedName name="______MCG55" localSheetId="12">#REF!</definedName>
    <definedName name="______MCG55" localSheetId="36">#REF!</definedName>
    <definedName name="______MCG55">#REF!</definedName>
    <definedName name="______MCG77" localSheetId="9">#REF!</definedName>
    <definedName name="______MCG77" localSheetId="5">#REF!</definedName>
    <definedName name="______MCG77" localSheetId="38">#REF!</definedName>
    <definedName name="______MCG77" localSheetId="8">#REF!</definedName>
    <definedName name="______MCG77" localSheetId="30">#REF!</definedName>
    <definedName name="______MCG77" localSheetId="46">#REF!</definedName>
    <definedName name="______MCG77" localSheetId="6">#REF!</definedName>
    <definedName name="______MCG77" localSheetId="40">#REF!</definedName>
    <definedName name="______MCG77" localSheetId="41">#REF!</definedName>
    <definedName name="______MCG77" localSheetId="45">#REF!</definedName>
    <definedName name="______MCG77" localSheetId="43">#REF!</definedName>
    <definedName name="______MCG77" localSheetId="44">#REF!</definedName>
    <definedName name="______MCG77" localSheetId="42">#REF!</definedName>
    <definedName name="______MCG77" localSheetId="16">#REF!</definedName>
    <definedName name="______MCG77" localSheetId="14">#REF!</definedName>
    <definedName name="______MCG77" localSheetId="12">#REF!</definedName>
    <definedName name="______MCG77" localSheetId="36">#REF!</definedName>
    <definedName name="______MCG77">#REF!</definedName>
    <definedName name="______MCG810" localSheetId="9">#REF!</definedName>
    <definedName name="______MCG810" localSheetId="5">#REF!</definedName>
    <definedName name="______MCG810" localSheetId="38">#REF!</definedName>
    <definedName name="______MCG810" localSheetId="8">#REF!</definedName>
    <definedName name="______MCG810" localSheetId="30">#REF!</definedName>
    <definedName name="______MCG810" localSheetId="46">#REF!</definedName>
    <definedName name="______MCG810" localSheetId="6">#REF!</definedName>
    <definedName name="______MCG810" localSheetId="40">#REF!</definedName>
    <definedName name="______MCG810" localSheetId="41">#REF!</definedName>
    <definedName name="______MCG810" localSheetId="45">#REF!</definedName>
    <definedName name="______MCG810" localSheetId="43">#REF!</definedName>
    <definedName name="______MCG810" localSheetId="44">#REF!</definedName>
    <definedName name="______MCG810" localSheetId="42">#REF!</definedName>
    <definedName name="______MCG810" localSheetId="16">#REF!</definedName>
    <definedName name="______MCG810" localSheetId="14">#REF!</definedName>
    <definedName name="______MCG810" localSheetId="12">#REF!</definedName>
    <definedName name="______MCG810" localSheetId="36">#REF!</definedName>
    <definedName name="______MCG810">#REF!</definedName>
    <definedName name="______MGB9" localSheetId="9">#REF!</definedName>
    <definedName name="______MGB9" localSheetId="5">#REF!</definedName>
    <definedName name="______MGB9" localSheetId="38">#REF!</definedName>
    <definedName name="______MGB9" localSheetId="8">#REF!</definedName>
    <definedName name="______MGB9" localSheetId="30">#REF!</definedName>
    <definedName name="______MGB9" localSheetId="46">#REF!</definedName>
    <definedName name="______MGB9" localSheetId="6">#REF!</definedName>
    <definedName name="______MGB9" localSheetId="40">#REF!</definedName>
    <definedName name="______MGB9" localSheetId="41">#REF!</definedName>
    <definedName name="______MGB9" localSheetId="45">#REF!</definedName>
    <definedName name="______MGB9" localSheetId="43">#REF!</definedName>
    <definedName name="______MGB9" localSheetId="44">#REF!</definedName>
    <definedName name="______MGB9" localSheetId="42">#REF!</definedName>
    <definedName name="______MGB9" localSheetId="16">#REF!</definedName>
    <definedName name="______MGB9" localSheetId="14">#REF!</definedName>
    <definedName name="______MGB9" localSheetId="12">#REF!</definedName>
    <definedName name="______MGB9" localSheetId="36">#REF!</definedName>
    <definedName name="______MGB9">#REF!</definedName>
    <definedName name="______MMC3030" localSheetId="9">#REF!</definedName>
    <definedName name="______MMC3030" localSheetId="5">#REF!</definedName>
    <definedName name="______MMC3030" localSheetId="38">#REF!</definedName>
    <definedName name="______MMC3030" localSheetId="8">#REF!</definedName>
    <definedName name="______MMC3030" localSheetId="30">#REF!</definedName>
    <definedName name="______MMC3030" localSheetId="46">#REF!</definedName>
    <definedName name="______MMC3030" localSheetId="6">#REF!</definedName>
    <definedName name="______MMC3030" localSheetId="40">#REF!</definedName>
    <definedName name="______MMC3030" localSheetId="41">#REF!</definedName>
    <definedName name="______MMC3030" localSheetId="45">#REF!</definedName>
    <definedName name="______MMC3030" localSheetId="43">#REF!</definedName>
    <definedName name="______MMC3030" localSheetId="44">#REF!</definedName>
    <definedName name="______MMC3030" localSheetId="42">#REF!</definedName>
    <definedName name="______MMC3030" localSheetId="16">#REF!</definedName>
    <definedName name="______MMC3030" localSheetId="14">#REF!</definedName>
    <definedName name="______MMC3030" localSheetId="12">#REF!</definedName>
    <definedName name="______MMC3030" localSheetId="36">#REF!</definedName>
    <definedName name="______MMC3030">#REF!</definedName>
    <definedName name="______MMC3060" localSheetId="9">#REF!</definedName>
    <definedName name="______MMC3060" localSheetId="5">#REF!</definedName>
    <definedName name="______MMC3060" localSheetId="38">#REF!</definedName>
    <definedName name="______MMC3060" localSheetId="8">#REF!</definedName>
    <definedName name="______MMC3060" localSheetId="30">#REF!</definedName>
    <definedName name="______MMC3060" localSheetId="46">#REF!</definedName>
    <definedName name="______MMC3060" localSheetId="6">#REF!</definedName>
    <definedName name="______MMC3060" localSheetId="40">#REF!</definedName>
    <definedName name="______MMC3060" localSheetId="41">#REF!</definedName>
    <definedName name="______MMC3060" localSheetId="45">#REF!</definedName>
    <definedName name="______MMC3060" localSheetId="43">#REF!</definedName>
    <definedName name="______MMC3060" localSheetId="44">#REF!</definedName>
    <definedName name="______MMC3060" localSheetId="42">#REF!</definedName>
    <definedName name="______MMC3060" localSheetId="16">#REF!</definedName>
    <definedName name="______MMC3060" localSheetId="14">#REF!</definedName>
    <definedName name="______MMC3060" localSheetId="12">#REF!</definedName>
    <definedName name="______MMC3060" localSheetId="36">#REF!</definedName>
    <definedName name="______MMC3060">#REF!</definedName>
    <definedName name="______MMC4040" localSheetId="9">#REF!</definedName>
    <definedName name="______MMC4040" localSheetId="5">#REF!</definedName>
    <definedName name="______MMC4040" localSheetId="38">#REF!</definedName>
    <definedName name="______MMC4040" localSheetId="8">#REF!</definedName>
    <definedName name="______MMC4040" localSheetId="30">#REF!</definedName>
    <definedName name="______MMC4040" localSheetId="46">#REF!</definedName>
    <definedName name="______MMC4040" localSheetId="6">#REF!</definedName>
    <definedName name="______MMC4040" localSheetId="40">#REF!</definedName>
    <definedName name="______MMC4040" localSheetId="41">#REF!</definedName>
    <definedName name="______MMC4040" localSheetId="45">#REF!</definedName>
    <definedName name="______MMC4040" localSheetId="43">#REF!</definedName>
    <definedName name="______MMC4040" localSheetId="44">#REF!</definedName>
    <definedName name="______MMC4040" localSheetId="42">#REF!</definedName>
    <definedName name="______MMC4040" localSheetId="16">#REF!</definedName>
    <definedName name="______MMC4040" localSheetId="14">#REF!</definedName>
    <definedName name="______MMC4040" localSheetId="12">#REF!</definedName>
    <definedName name="______MMC4040" localSheetId="36">#REF!</definedName>
    <definedName name="______MMC4040">#REF!</definedName>
    <definedName name="______MMC51" localSheetId="9">#REF!</definedName>
    <definedName name="______MMC51" localSheetId="5">#REF!</definedName>
    <definedName name="______MMC51" localSheetId="38">#REF!</definedName>
    <definedName name="______MMC51" localSheetId="8">#REF!</definedName>
    <definedName name="______MMC51" localSheetId="30">#REF!</definedName>
    <definedName name="______MMC51" localSheetId="46">#REF!</definedName>
    <definedName name="______MMC51" localSheetId="6">#REF!</definedName>
    <definedName name="______MMC51" localSheetId="40">#REF!</definedName>
    <definedName name="______MMC51" localSheetId="41">#REF!</definedName>
    <definedName name="______MMC51" localSheetId="45">#REF!</definedName>
    <definedName name="______MMC51" localSheetId="43">#REF!</definedName>
    <definedName name="______MMC51" localSheetId="44">#REF!</definedName>
    <definedName name="______MMC51" localSheetId="42">#REF!</definedName>
    <definedName name="______MMC51" localSheetId="16">#REF!</definedName>
    <definedName name="______MMC51" localSheetId="14">#REF!</definedName>
    <definedName name="______MMC51" localSheetId="12">#REF!</definedName>
    <definedName name="______MMC51" localSheetId="36">#REF!</definedName>
    <definedName name="______MMC51">#REF!</definedName>
    <definedName name="______MMC6060" localSheetId="9">#REF!</definedName>
    <definedName name="______MMC6060" localSheetId="5">#REF!</definedName>
    <definedName name="______MMC6060" localSheetId="38">#REF!</definedName>
    <definedName name="______MMC6060" localSheetId="8">#REF!</definedName>
    <definedName name="______MMC6060" localSheetId="30">#REF!</definedName>
    <definedName name="______MMC6060" localSheetId="46">#REF!</definedName>
    <definedName name="______MMC6060" localSheetId="6">#REF!</definedName>
    <definedName name="______MMC6060" localSheetId="40">#REF!</definedName>
    <definedName name="______MMC6060" localSheetId="41">#REF!</definedName>
    <definedName name="______MMC6060" localSheetId="45">#REF!</definedName>
    <definedName name="______MMC6060" localSheetId="43">#REF!</definedName>
    <definedName name="______MMC6060" localSheetId="44">#REF!</definedName>
    <definedName name="______MMC6060" localSheetId="42">#REF!</definedName>
    <definedName name="______MMC6060" localSheetId="16">#REF!</definedName>
    <definedName name="______MMC6060" localSheetId="14">#REF!</definedName>
    <definedName name="______MMC6060" localSheetId="12">#REF!</definedName>
    <definedName name="______MMC6060" localSheetId="36">#REF!</definedName>
    <definedName name="______MMC6060">#REF!</definedName>
    <definedName name="______MMI4040" localSheetId="9">#REF!</definedName>
    <definedName name="______MMI4040" localSheetId="5">#REF!</definedName>
    <definedName name="______MMI4040" localSheetId="38">#REF!</definedName>
    <definedName name="______MMI4040" localSheetId="8">#REF!</definedName>
    <definedName name="______MMI4040" localSheetId="30">#REF!</definedName>
    <definedName name="______MMI4040" localSheetId="46">#REF!</definedName>
    <definedName name="______MMI4040" localSheetId="6">#REF!</definedName>
    <definedName name="______MMI4040" localSheetId="40">#REF!</definedName>
    <definedName name="______MMI4040" localSheetId="41">#REF!</definedName>
    <definedName name="______MMI4040" localSheetId="45">#REF!</definedName>
    <definedName name="______MMI4040" localSheetId="43">#REF!</definedName>
    <definedName name="______MMI4040" localSheetId="44">#REF!</definedName>
    <definedName name="______MMI4040" localSheetId="42">#REF!</definedName>
    <definedName name="______MMI4040" localSheetId="16">#REF!</definedName>
    <definedName name="______MMI4040" localSheetId="14">#REF!</definedName>
    <definedName name="______MMI4040" localSheetId="12">#REF!</definedName>
    <definedName name="______MMI4040" localSheetId="36">#REF!</definedName>
    <definedName name="______MMI4040">#REF!</definedName>
    <definedName name="______Mov2">[11]Revenue!$J$7:$R$187</definedName>
    <definedName name="______pa1" localSheetId="9">#REF!</definedName>
    <definedName name="______pa1" localSheetId="38">#REF!</definedName>
    <definedName name="______pa1" localSheetId="8">#REF!</definedName>
    <definedName name="______pa1" localSheetId="30">#REF!</definedName>
    <definedName name="______pa1" localSheetId="46">#REF!</definedName>
    <definedName name="______pa1" localSheetId="40">#REF!</definedName>
    <definedName name="______pa1" localSheetId="41">#REF!</definedName>
    <definedName name="______pa1" localSheetId="45">#REF!</definedName>
    <definedName name="______pa1" localSheetId="43">#REF!</definedName>
    <definedName name="______pa1" localSheetId="44">#REF!</definedName>
    <definedName name="______pa1" localSheetId="42">#REF!</definedName>
    <definedName name="______pa1" localSheetId="16">#REF!</definedName>
    <definedName name="______pa1" localSheetId="36">#REF!</definedName>
    <definedName name="______pa1">#REF!</definedName>
    <definedName name="______pa18" localSheetId="9">#REF!</definedName>
    <definedName name="______pa18" localSheetId="38">#REF!</definedName>
    <definedName name="______pa18" localSheetId="8">#REF!</definedName>
    <definedName name="______pa18" localSheetId="30">#REF!</definedName>
    <definedName name="______pa18" localSheetId="46">#REF!</definedName>
    <definedName name="______pa18" localSheetId="40">#REF!</definedName>
    <definedName name="______pa18" localSheetId="41">#REF!</definedName>
    <definedName name="______pa18" localSheetId="45">#REF!</definedName>
    <definedName name="______pa18" localSheetId="43">#REF!</definedName>
    <definedName name="______pa18" localSheetId="44">#REF!</definedName>
    <definedName name="______pa18" localSheetId="42">#REF!</definedName>
    <definedName name="______pa18" localSheetId="16">#REF!</definedName>
    <definedName name="______pa18" localSheetId="36">#REF!</definedName>
    <definedName name="______pa18">#REF!</definedName>
    <definedName name="______pa2" localSheetId="9">#REF!</definedName>
    <definedName name="______pa2" localSheetId="38">#REF!</definedName>
    <definedName name="______pa2" localSheetId="8">#REF!</definedName>
    <definedName name="______pa2" localSheetId="30">#REF!</definedName>
    <definedName name="______pa2" localSheetId="46">#REF!</definedName>
    <definedName name="______pa2" localSheetId="40">#REF!</definedName>
    <definedName name="______pa2" localSheetId="41">#REF!</definedName>
    <definedName name="______pa2" localSheetId="45">#REF!</definedName>
    <definedName name="______pa2" localSheetId="43">#REF!</definedName>
    <definedName name="______pa2" localSheetId="44">#REF!</definedName>
    <definedName name="______pa2" localSheetId="42">#REF!</definedName>
    <definedName name="______pa2" localSheetId="16">#REF!</definedName>
    <definedName name="______pa2" localSheetId="36">#REF!</definedName>
    <definedName name="______pa2">#REF!</definedName>
    <definedName name="______pa3" localSheetId="9">#REF!</definedName>
    <definedName name="______pa3" localSheetId="38">#REF!</definedName>
    <definedName name="______pa3" localSheetId="8">#REF!</definedName>
    <definedName name="______pa3" localSheetId="30">#REF!</definedName>
    <definedName name="______pa3" localSheetId="46">#REF!</definedName>
    <definedName name="______pa3" localSheetId="40">#REF!</definedName>
    <definedName name="______pa3" localSheetId="41">#REF!</definedName>
    <definedName name="______pa3" localSheetId="45">#REF!</definedName>
    <definedName name="______pa3" localSheetId="43">#REF!</definedName>
    <definedName name="______pa3" localSheetId="44">#REF!</definedName>
    <definedName name="______pa3" localSheetId="42">#REF!</definedName>
    <definedName name="______pa3" localSheetId="16">#REF!</definedName>
    <definedName name="______pa3" localSheetId="36">#REF!</definedName>
    <definedName name="______pa3">#REF!</definedName>
    <definedName name="______pa6" localSheetId="9">#REF!</definedName>
    <definedName name="______pa6" localSheetId="38">#REF!</definedName>
    <definedName name="______pa6" localSheetId="8">#REF!</definedName>
    <definedName name="______pa6" localSheetId="30">#REF!</definedName>
    <definedName name="______pa6" localSheetId="46">#REF!</definedName>
    <definedName name="______pa6" localSheetId="40">#REF!</definedName>
    <definedName name="______pa6" localSheetId="41">#REF!</definedName>
    <definedName name="______pa6" localSheetId="45">#REF!</definedName>
    <definedName name="______pa6" localSheetId="43">#REF!</definedName>
    <definedName name="______pa6" localSheetId="44">#REF!</definedName>
    <definedName name="______pa6" localSheetId="42">#REF!</definedName>
    <definedName name="______pa6" localSheetId="16">#REF!</definedName>
    <definedName name="______pa6" localSheetId="36">#REF!</definedName>
    <definedName name="______pa6">#REF!</definedName>
    <definedName name="______pab32" localSheetId="30">[19]plumbing!#REF!</definedName>
    <definedName name="______pab32" localSheetId="4">[19]plumbing!#REF!</definedName>
    <definedName name="______pab32" localSheetId="7">[19]plumbing!#REF!</definedName>
    <definedName name="______pab32" localSheetId="23">[19]plumbing!#REF!</definedName>
    <definedName name="______pab32" localSheetId="19">[19]plumbing!#REF!</definedName>
    <definedName name="______pab32" localSheetId="16">[19]plumbing!#REF!</definedName>
    <definedName name="______pab32" localSheetId="21">[19]plumbing!#REF!</definedName>
    <definedName name="______pab32" localSheetId="36">[19]plumbing!#REF!</definedName>
    <definedName name="______pab32" localSheetId="25">[19]plumbing!#REF!</definedName>
    <definedName name="______pab32" localSheetId="10">[19]plumbing!#REF!</definedName>
    <definedName name="______pab32" localSheetId="11">[19]plumbing!#REF!</definedName>
    <definedName name="______pab32" localSheetId="20">[19]plumbing!#REF!</definedName>
    <definedName name="______pab32" localSheetId="15">[19]plumbing!#REF!</definedName>
    <definedName name="______pab32" localSheetId="49">[19]plumbing!#REF!</definedName>
    <definedName name="______pab32" localSheetId="34">[19]plumbing!#REF!</definedName>
    <definedName name="______pab32">[19]plumbing!#REF!</definedName>
    <definedName name="______pab4" localSheetId="30">[19]plumbing!#REF!</definedName>
    <definedName name="______pab4" localSheetId="4">[19]plumbing!#REF!</definedName>
    <definedName name="______pab4" localSheetId="7">[19]plumbing!#REF!</definedName>
    <definedName name="______pab4" localSheetId="23">[19]plumbing!#REF!</definedName>
    <definedName name="______pab4" localSheetId="19">[19]plumbing!#REF!</definedName>
    <definedName name="______pab4" localSheetId="16">[19]plumbing!#REF!</definedName>
    <definedName name="______pab4" localSheetId="21">[19]plumbing!#REF!</definedName>
    <definedName name="______pab4" localSheetId="36">[19]plumbing!#REF!</definedName>
    <definedName name="______pab4" localSheetId="25">[19]plumbing!#REF!</definedName>
    <definedName name="______pab4" localSheetId="10">[19]plumbing!#REF!</definedName>
    <definedName name="______pab4" localSheetId="11">[19]plumbing!#REF!</definedName>
    <definedName name="______pab4" localSheetId="20">[19]plumbing!#REF!</definedName>
    <definedName name="______pab4" localSheetId="15">[19]plumbing!#REF!</definedName>
    <definedName name="______pab4" localSheetId="49">[19]plumbing!#REF!</definedName>
    <definedName name="______pab4" localSheetId="34">[19]plumbing!#REF!</definedName>
    <definedName name="______pab4">[19]plumbing!#REF!</definedName>
    <definedName name="______pab40" localSheetId="30">[19]plumbing!#REF!</definedName>
    <definedName name="______pab40" localSheetId="4">[19]plumbing!#REF!</definedName>
    <definedName name="______pab40" localSheetId="7">[19]plumbing!#REF!</definedName>
    <definedName name="______pab40" localSheetId="23">[19]plumbing!#REF!</definedName>
    <definedName name="______pab40" localSheetId="19">[19]plumbing!#REF!</definedName>
    <definedName name="______pab40" localSheetId="16">[19]plumbing!#REF!</definedName>
    <definedName name="______pab40" localSheetId="21">[19]plumbing!#REF!</definedName>
    <definedName name="______pab40" localSheetId="36">[19]plumbing!#REF!</definedName>
    <definedName name="______pab40" localSheetId="25">[19]plumbing!#REF!</definedName>
    <definedName name="______pab40" localSheetId="10">[19]plumbing!#REF!</definedName>
    <definedName name="______pab40" localSheetId="11">[19]plumbing!#REF!</definedName>
    <definedName name="______pab40" localSheetId="20">[19]plumbing!#REF!</definedName>
    <definedName name="______pab40" localSheetId="15">[19]plumbing!#REF!</definedName>
    <definedName name="______pab40" localSheetId="49">[19]plumbing!#REF!</definedName>
    <definedName name="______pab40" localSheetId="34">[19]plumbing!#REF!</definedName>
    <definedName name="______pab40">[19]plumbing!#REF!</definedName>
    <definedName name="______pab50" localSheetId="30">[19]plumbing!#REF!</definedName>
    <definedName name="______pab50" localSheetId="4">[19]plumbing!#REF!</definedName>
    <definedName name="______pab50" localSheetId="7">[19]plumbing!#REF!</definedName>
    <definedName name="______pab50" localSheetId="23">[19]plumbing!#REF!</definedName>
    <definedName name="______pab50" localSheetId="19">[19]plumbing!#REF!</definedName>
    <definedName name="______pab50" localSheetId="16">[19]plumbing!#REF!</definedName>
    <definedName name="______pab50" localSheetId="21">[19]plumbing!#REF!</definedName>
    <definedName name="______pab50" localSheetId="36">[19]plumbing!#REF!</definedName>
    <definedName name="______pab50" localSheetId="25">[19]plumbing!#REF!</definedName>
    <definedName name="______pab50" localSheetId="10">[19]plumbing!#REF!</definedName>
    <definedName name="______pab50" localSheetId="11">[19]plumbing!#REF!</definedName>
    <definedName name="______pab50" localSheetId="20">[19]plumbing!#REF!</definedName>
    <definedName name="______pab50" localSheetId="15">[19]plumbing!#REF!</definedName>
    <definedName name="______pab50" localSheetId="49">[19]plumbing!#REF!</definedName>
    <definedName name="______pab50" localSheetId="34">[19]plumbing!#REF!</definedName>
    <definedName name="______pab50">[19]plumbing!#REF!</definedName>
    <definedName name="______pab6" localSheetId="30">[19]plumbing!#REF!</definedName>
    <definedName name="______pab6" localSheetId="23">[19]plumbing!#REF!</definedName>
    <definedName name="______pab6" localSheetId="19">[19]plumbing!#REF!</definedName>
    <definedName name="______pab6" localSheetId="16">[19]plumbing!#REF!</definedName>
    <definedName name="______pab6" localSheetId="21">[19]plumbing!#REF!</definedName>
    <definedName name="______pab6" localSheetId="36">[19]plumbing!#REF!</definedName>
    <definedName name="______pab6" localSheetId="25">[19]plumbing!#REF!</definedName>
    <definedName name="______pab6" localSheetId="10">[19]plumbing!#REF!</definedName>
    <definedName name="______pab6" localSheetId="11">[19]plumbing!#REF!</definedName>
    <definedName name="______pab6" localSheetId="20">[19]plumbing!#REF!</definedName>
    <definedName name="______pab6" localSheetId="15">[19]plumbing!#REF!</definedName>
    <definedName name="______pab6">[19]plumbing!#REF!</definedName>
    <definedName name="______pah150" localSheetId="30">[19]plumbing!#REF!</definedName>
    <definedName name="______pah150" localSheetId="23">[19]plumbing!#REF!</definedName>
    <definedName name="______pah150" localSheetId="19">[19]plumbing!#REF!</definedName>
    <definedName name="______pah150" localSheetId="16">[19]plumbing!#REF!</definedName>
    <definedName name="______pah150" localSheetId="21">[19]plumbing!#REF!</definedName>
    <definedName name="______pah150" localSheetId="36">[19]plumbing!#REF!</definedName>
    <definedName name="______pah150" localSheetId="25">[19]plumbing!#REF!</definedName>
    <definedName name="______pah150" localSheetId="10">[19]plumbing!#REF!</definedName>
    <definedName name="______pah150" localSheetId="11">[19]plumbing!#REF!</definedName>
    <definedName name="______pah150" localSheetId="20">[19]plumbing!#REF!</definedName>
    <definedName name="______pah150" localSheetId="15">[19]plumbing!#REF!</definedName>
    <definedName name="______pah150">[19]plumbing!#REF!</definedName>
    <definedName name="______pak100" localSheetId="30">[19]plumbing!#REF!</definedName>
    <definedName name="______pak100" localSheetId="23">[19]plumbing!#REF!</definedName>
    <definedName name="______pak100" localSheetId="19">[19]plumbing!#REF!</definedName>
    <definedName name="______pak100" localSheetId="16">[19]plumbing!#REF!</definedName>
    <definedName name="______pak100" localSheetId="21">[19]plumbing!#REF!</definedName>
    <definedName name="______pak100" localSheetId="36">[19]plumbing!#REF!</definedName>
    <definedName name="______pak100" localSheetId="25">[19]plumbing!#REF!</definedName>
    <definedName name="______pak100" localSheetId="10">[19]plumbing!#REF!</definedName>
    <definedName name="______pak100" localSheetId="11">[19]plumbing!#REF!</definedName>
    <definedName name="______pak100" localSheetId="20">[19]plumbing!#REF!</definedName>
    <definedName name="______pak100" localSheetId="15">[19]plumbing!#REF!</definedName>
    <definedName name="______pak100">[19]plumbing!#REF!</definedName>
    <definedName name="______pak150" localSheetId="30">[19]plumbing!#REF!</definedName>
    <definedName name="______pak150" localSheetId="23">[19]plumbing!#REF!</definedName>
    <definedName name="______pak150" localSheetId="19">[19]plumbing!#REF!</definedName>
    <definedName name="______pak150" localSheetId="16">[19]plumbing!#REF!</definedName>
    <definedName name="______pak150" localSheetId="21">[19]plumbing!#REF!</definedName>
    <definedName name="______pak150" localSheetId="36">[19]plumbing!#REF!</definedName>
    <definedName name="______pak150" localSheetId="25">[19]plumbing!#REF!</definedName>
    <definedName name="______pak150" localSheetId="10">[19]plumbing!#REF!</definedName>
    <definedName name="______pak150" localSheetId="11">[19]plumbing!#REF!</definedName>
    <definedName name="______pak150" localSheetId="20">[19]plumbing!#REF!</definedName>
    <definedName name="______pak150" localSheetId="15">[19]plumbing!#REF!</definedName>
    <definedName name="______pak150">[19]plumbing!#REF!</definedName>
    <definedName name="______pak50" localSheetId="30">[19]plumbing!#REF!</definedName>
    <definedName name="______pak50" localSheetId="23">[19]plumbing!#REF!</definedName>
    <definedName name="______pak50" localSheetId="19">[19]plumbing!#REF!</definedName>
    <definedName name="______pak50" localSheetId="16">[19]plumbing!#REF!</definedName>
    <definedName name="______pak50" localSheetId="21">[19]plumbing!#REF!</definedName>
    <definedName name="______pak50" localSheetId="36">[19]plumbing!#REF!</definedName>
    <definedName name="______pak50" localSheetId="25">[19]plumbing!#REF!</definedName>
    <definedName name="______pak50" localSheetId="10">[19]plumbing!#REF!</definedName>
    <definedName name="______pak50" localSheetId="11">[19]plumbing!#REF!</definedName>
    <definedName name="______pak50" localSheetId="20">[19]plumbing!#REF!</definedName>
    <definedName name="______pak50" localSheetId="15">[19]plumbing!#REF!</definedName>
    <definedName name="______pak50">[19]plumbing!#REF!</definedName>
    <definedName name="______pak80" localSheetId="30">[19]plumbing!#REF!</definedName>
    <definedName name="______pak80" localSheetId="23">[19]plumbing!#REF!</definedName>
    <definedName name="______pak80" localSheetId="19">[19]plumbing!#REF!</definedName>
    <definedName name="______pak80" localSheetId="16">[19]plumbing!#REF!</definedName>
    <definedName name="______pak80" localSheetId="21">[19]plumbing!#REF!</definedName>
    <definedName name="______pak80" localSheetId="36">[19]plumbing!#REF!</definedName>
    <definedName name="______pak80" localSheetId="25">[19]plumbing!#REF!</definedName>
    <definedName name="______pak80" localSheetId="10">[19]plumbing!#REF!</definedName>
    <definedName name="______pak80" localSheetId="11">[19]plumbing!#REF!</definedName>
    <definedName name="______pak80" localSheetId="20">[19]plumbing!#REF!</definedName>
    <definedName name="______pak80" localSheetId="15">[19]plumbing!#REF!</definedName>
    <definedName name="______pak80">[19]plumbing!#REF!</definedName>
    <definedName name="______PAY1" localSheetId="9">#REF!</definedName>
    <definedName name="______PAY1" localSheetId="5">#REF!</definedName>
    <definedName name="______PAY1" localSheetId="38">#REF!</definedName>
    <definedName name="______PAY1" localSheetId="8">#REF!</definedName>
    <definedName name="______PAY1" localSheetId="30">#REF!</definedName>
    <definedName name="______PAY1" localSheetId="46">#REF!</definedName>
    <definedName name="______PAY1" localSheetId="6">#REF!</definedName>
    <definedName name="______PAY1" localSheetId="40">#REF!</definedName>
    <definedName name="______PAY1" localSheetId="41">#REF!</definedName>
    <definedName name="______PAY1" localSheetId="45">#REF!</definedName>
    <definedName name="______PAY1" localSheetId="43">#REF!</definedName>
    <definedName name="______PAY1" localSheetId="44">#REF!</definedName>
    <definedName name="______PAY1" localSheetId="42">#REF!</definedName>
    <definedName name="______PAY1" localSheetId="16">#REF!</definedName>
    <definedName name="______PAY1" localSheetId="14">#REF!</definedName>
    <definedName name="______PAY1" localSheetId="12">#REF!</definedName>
    <definedName name="______PAY1" localSheetId="36">#REF!</definedName>
    <definedName name="______PAY1" localSheetId="34">#REF!</definedName>
    <definedName name="______PAY1">#REF!</definedName>
    <definedName name="______PAY2" localSheetId="9">#REF!</definedName>
    <definedName name="______PAY2" localSheetId="5">#REF!</definedName>
    <definedName name="______PAY2" localSheetId="38">#REF!</definedName>
    <definedName name="______PAY2" localSheetId="8">#REF!</definedName>
    <definedName name="______PAY2" localSheetId="30">#REF!</definedName>
    <definedName name="______PAY2" localSheetId="46">#REF!</definedName>
    <definedName name="______PAY2" localSheetId="6">#REF!</definedName>
    <definedName name="______PAY2" localSheetId="40">#REF!</definedName>
    <definedName name="______PAY2" localSheetId="41">#REF!</definedName>
    <definedName name="______PAY2" localSheetId="45">#REF!</definedName>
    <definedName name="______PAY2" localSheetId="43">#REF!</definedName>
    <definedName name="______PAY2" localSheetId="44">#REF!</definedName>
    <definedName name="______PAY2" localSheetId="42">#REF!</definedName>
    <definedName name="______PAY2" localSheetId="16">#REF!</definedName>
    <definedName name="______PAY2" localSheetId="14">#REF!</definedName>
    <definedName name="______PAY2" localSheetId="12">#REF!</definedName>
    <definedName name="______PAY2" localSheetId="36">#REF!</definedName>
    <definedName name="______PAY2" localSheetId="34">#REF!</definedName>
    <definedName name="______PAY2">#REF!</definedName>
    <definedName name="______pg2" localSheetId="9">#REF!</definedName>
    <definedName name="______pg2" localSheetId="38">#REF!</definedName>
    <definedName name="______pg2" localSheetId="8">#REF!</definedName>
    <definedName name="______pg2" localSheetId="30">#REF!</definedName>
    <definedName name="______pg2" localSheetId="46">#REF!</definedName>
    <definedName name="______pg2" localSheetId="40">#REF!</definedName>
    <definedName name="______pg2" localSheetId="41">#REF!</definedName>
    <definedName name="______pg2" localSheetId="45">#REF!</definedName>
    <definedName name="______pg2" localSheetId="43">#REF!</definedName>
    <definedName name="______pg2" localSheetId="44">#REF!</definedName>
    <definedName name="______pg2" localSheetId="42">#REF!</definedName>
    <definedName name="______pg2" localSheetId="16">#REF!</definedName>
    <definedName name="______pg2" localSheetId="36">#REF!</definedName>
    <definedName name="______pg2">#REF!</definedName>
    <definedName name="______phf100" localSheetId="30">[19]plumbing!#REF!</definedName>
    <definedName name="______phf100" localSheetId="4">[19]plumbing!#REF!</definedName>
    <definedName name="______phf100" localSheetId="7">[19]plumbing!#REF!</definedName>
    <definedName name="______phf100" localSheetId="23">[19]plumbing!#REF!</definedName>
    <definedName name="______phf100" localSheetId="19">[19]plumbing!#REF!</definedName>
    <definedName name="______phf100" localSheetId="16">[19]plumbing!#REF!</definedName>
    <definedName name="______phf100" localSheetId="21">[19]plumbing!#REF!</definedName>
    <definedName name="______phf100" localSheetId="36">[19]plumbing!#REF!</definedName>
    <definedName name="______phf100" localSheetId="25">[19]plumbing!#REF!</definedName>
    <definedName name="______phf100" localSheetId="10">[19]plumbing!#REF!</definedName>
    <definedName name="______phf100" localSheetId="11">[19]plumbing!#REF!</definedName>
    <definedName name="______phf100" localSheetId="20">[19]plumbing!#REF!</definedName>
    <definedName name="______phf100" localSheetId="15">[19]plumbing!#REF!</definedName>
    <definedName name="______phf100" localSheetId="49">[19]plumbing!#REF!</definedName>
    <definedName name="______phf100" localSheetId="34">[19]plumbing!#REF!</definedName>
    <definedName name="______phf100">[19]plumbing!#REF!</definedName>
    <definedName name="______phf150" localSheetId="30">[19]plumbing!#REF!</definedName>
    <definedName name="______phf150" localSheetId="4">[19]plumbing!#REF!</definedName>
    <definedName name="______phf150" localSheetId="7">[19]plumbing!#REF!</definedName>
    <definedName name="______phf150" localSheetId="23">[19]plumbing!#REF!</definedName>
    <definedName name="______phf150" localSheetId="19">[19]plumbing!#REF!</definedName>
    <definedName name="______phf150" localSheetId="16">[19]plumbing!#REF!</definedName>
    <definedName name="______phf150" localSheetId="21">[19]plumbing!#REF!</definedName>
    <definedName name="______phf150" localSheetId="36">[19]plumbing!#REF!</definedName>
    <definedName name="______phf150" localSheetId="25">[19]plumbing!#REF!</definedName>
    <definedName name="______phf150" localSheetId="10">[19]plumbing!#REF!</definedName>
    <definedName name="______phf150" localSheetId="11">[19]plumbing!#REF!</definedName>
    <definedName name="______phf150" localSheetId="20">[19]plumbing!#REF!</definedName>
    <definedName name="______phf150" localSheetId="15">[19]plumbing!#REF!</definedName>
    <definedName name="______phf150" localSheetId="49">[19]plumbing!#REF!</definedName>
    <definedName name="______phf150" localSheetId="34">[19]plumbing!#REF!</definedName>
    <definedName name="______phf150">[19]plumbing!#REF!</definedName>
    <definedName name="______PK12" localSheetId="9">#REF!</definedName>
    <definedName name="______PK12" localSheetId="5">#REF!</definedName>
    <definedName name="______PK12" localSheetId="38">#REF!</definedName>
    <definedName name="______PK12" localSheetId="8">#REF!</definedName>
    <definedName name="______PK12" localSheetId="30">#REF!</definedName>
    <definedName name="______PK12" localSheetId="46">#REF!</definedName>
    <definedName name="______PK12" localSheetId="6">#REF!</definedName>
    <definedName name="______PK12" localSheetId="40">#REF!</definedName>
    <definedName name="______PK12" localSheetId="41">#REF!</definedName>
    <definedName name="______PK12" localSheetId="45">#REF!</definedName>
    <definedName name="______PK12" localSheetId="43">#REF!</definedName>
    <definedName name="______PK12" localSheetId="44">#REF!</definedName>
    <definedName name="______PK12" localSheetId="42">#REF!</definedName>
    <definedName name="______PK12" localSheetId="16">#REF!</definedName>
    <definedName name="______PK12" localSheetId="14">#REF!</definedName>
    <definedName name="______PK12" localSheetId="12">#REF!</definedName>
    <definedName name="______PK12" localSheetId="36">#REF!</definedName>
    <definedName name="______PK12" localSheetId="34">#REF!</definedName>
    <definedName name="______PK12">#REF!</definedName>
    <definedName name="______PK210" localSheetId="9">#REF!</definedName>
    <definedName name="______PK210" localSheetId="5">#REF!</definedName>
    <definedName name="______PK210" localSheetId="38">#REF!</definedName>
    <definedName name="______PK210" localSheetId="8">#REF!</definedName>
    <definedName name="______PK210" localSheetId="30">#REF!</definedName>
    <definedName name="______PK210" localSheetId="46">#REF!</definedName>
    <definedName name="______PK210" localSheetId="6">#REF!</definedName>
    <definedName name="______PK210" localSheetId="40">#REF!</definedName>
    <definedName name="______PK210" localSheetId="41">#REF!</definedName>
    <definedName name="______PK210" localSheetId="45">#REF!</definedName>
    <definedName name="______PK210" localSheetId="43">#REF!</definedName>
    <definedName name="______PK210" localSheetId="44">#REF!</definedName>
    <definedName name="______PK210" localSheetId="42">#REF!</definedName>
    <definedName name="______PK210" localSheetId="16">#REF!</definedName>
    <definedName name="______PK210" localSheetId="14">#REF!</definedName>
    <definedName name="______PK210" localSheetId="12">#REF!</definedName>
    <definedName name="______PK210" localSheetId="36">#REF!</definedName>
    <definedName name="______PK210" localSheetId="34">#REF!</definedName>
    <definedName name="______PK210">#REF!</definedName>
    <definedName name="______PK215" localSheetId="9">#REF!</definedName>
    <definedName name="______PK215" localSheetId="5">#REF!</definedName>
    <definedName name="______PK215" localSheetId="38">#REF!</definedName>
    <definedName name="______PK215" localSheetId="8">#REF!</definedName>
    <definedName name="______PK215" localSheetId="30">#REF!</definedName>
    <definedName name="______PK215" localSheetId="46">#REF!</definedName>
    <definedName name="______PK215" localSheetId="6">#REF!</definedName>
    <definedName name="______PK215" localSheetId="40">#REF!</definedName>
    <definedName name="______PK215" localSheetId="41">#REF!</definedName>
    <definedName name="______PK215" localSheetId="45">#REF!</definedName>
    <definedName name="______PK215" localSheetId="43">#REF!</definedName>
    <definedName name="______PK215" localSheetId="44">#REF!</definedName>
    <definedName name="______PK215" localSheetId="42">#REF!</definedName>
    <definedName name="______PK215" localSheetId="16">#REF!</definedName>
    <definedName name="______PK215" localSheetId="14">#REF!</definedName>
    <definedName name="______PK215" localSheetId="12">#REF!</definedName>
    <definedName name="______PK215" localSheetId="36">#REF!</definedName>
    <definedName name="______PK215" localSheetId="34">#REF!</definedName>
    <definedName name="______PK215">#REF!</definedName>
    <definedName name="______PK2530" localSheetId="9">#REF!</definedName>
    <definedName name="______PK2530" localSheetId="5">#REF!</definedName>
    <definedName name="______PK2530" localSheetId="38">#REF!</definedName>
    <definedName name="______PK2530" localSheetId="8">#REF!</definedName>
    <definedName name="______PK2530" localSheetId="30">#REF!</definedName>
    <definedName name="______PK2530" localSheetId="46">#REF!</definedName>
    <definedName name="______PK2530" localSheetId="6">#REF!</definedName>
    <definedName name="______PK2530" localSheetId="40">#REF!</definedName>
    <definedName name="______PK2530" localSheetId="41">#REF!</definedName>
    <definedName name="______PK2530" localSheetId="45">#REF!</definedName>
    <definedName name="______PK2530" localSheetId="43">#REF!</definedName>
    <definedName name="______PK2530" localSheetId="44">#REF!</definedName>
    <definedName name="______PK2530" localSheetId="42">#REF!</definedName>
    <definedName name="______PK2530" localSheetId="16">#REF!</definedName>
    <definedName name="______PK2530" localSheetId="14">#REF!</definedName>
    <definedName name="______PK2530" localSheetId="12">#REF!</definedName>
    <definedName name="______PK2530" localSheetId="36">#REF!</definedName>
    <definedName name="______PK2530">#REF!</definedName>
    <definedName name="______PRO4" localSheetId="30">#REF!</definedName>
    <definedName name="______PRO4" localSheetId="16">#REF!</definedName>
    <definedName name="______PRO4" localSheetId="36">#REF!</definedName>
    <definedName name="______PRO4">#REF!</definedName>
    <definedName name="______PRO5" localSheetId="30">#REF!</definedName>
    <definedName name="______PRO5" localSheetId="16">#REF!</definedName>
    <definedName name="______PRO5" localSheetId="36">#REF!</definedName>
    <definedName name="______PRO5">#REF!</definedName>
    <definedName name="______PRO6" localSheetId="30">#REF!</definedName>
    <definedName name="______PRO6" localSheetId="16">#REF!</definedName>
    <definedName name="______PRO6" localSheetId="36">#REF!</definedName>
    <definedName name="______PRO6">#REF!</definedName>
    <definedName name="______PRT1">[12]Financials!$C$5:$L$54</definedName>
    <definedName name="______PRT2">[12]Financials!$M$5:$AF$54</definedName>
    <definedName name="______PRT3">[12]Financials!$C$55:$L$103</definedName>
    <definedName name="______PRT4">[12]Financials!$M$55:$AF$103</definedName>
    <definedName name="______PRT5">'[12]10 yr val'!$D$3:$I$60</definedName>
    <definedName name="______pv100" localSheetId="30">[19]plumbing!#REF!</definedName>
    <definedName name="______pv100" localSheetId="4">[19]plumbing!#REF!</definedName>
    <definedName name="______pv100" localSheetId="7">[19]plumbing!#REF!</definedName>
    <definedName name="______pv100" localSheetId="23">[19]plumbing!#REF!</definedName>
    <definedName name="______pv100" localSheetId="19">[19]plumbing!#REF!</definedName>
    <definedName name="______pv100" localSheetId="16">[19]plumbing!#REF!</definedName>
    <definedName name="______pv100" localSheetId="21">[19]plumbing!#REF!</definedName>
    <definedName name="______pv100" localSheetId="36">[19]plumbing!#REF!</definedName>
    <definedName name="______pv100" localSheetId="25">[19]plumbing!#REF!</definedName>
    <definedName name="______pv100" localSheetId="10">[19]plumbing!#REF!</definedName>
    <definedName name="______pv100" localSheetId="11">[19]plumbing!#REF!</definedName>
    <definedName name="______pv100" localSheetId="20">[19]plumbing!#REF!</definedName>
    <definedName name="______pv100" localSheetId="15">[19]plumbing!#REF!</definedName>
    <definedName name="______pv100" localSheetId="49">[19]plumbing!#REF!</definedName>
    <definedName name="______pv100" localSheetId="34">[19]plumbing!#REF!</definedName>
    <definedName name="______pv100">[19]plumbing!#REF!</definedName>
    <definedName name="______pv40" localSheetId="30">[19]plumbing!#REF!</definedName>
    <definedName name="______pv40" localSheetId="4">[19]plumbing!#REF!</definedName>
    <definedName name="______pv40" localSheetId="7">[19]plumbing!#REF!</definedName>
    <definedName name="______pv40" localSheetId="23">[19]plumbing!#REF!</definedName>
    <definedName name="______pv40" localSheetId="19">[19]plumbing!#REF!</definedName>
    <definedName name="______pv40" localSheetId="16">[19]plumbing!#REF!</definedName>
    <definedName name="______pv40" localSheetId="21">[19]plumbing!#REF!</definedName>
    <definedName name="______pv40" localSheetId="36">[19]plumbing!#REF!</definedName>
    <definedName name="______pv40" localSheetId="25">[19]plumbing!#REF!</definedName>
    <definedName name="______pv40" localSheetId="10">[19]plumbing!#REF!</definedName>
    <definedName name="______pv40" localSheetId="11">[19]plumbing!#REF!</definedName>
    <definedName name="______pv40" localSheetId="20">[19]plumbing!#REF!</definedName>
    <definedName name="______pv40" localSheetId="15">[19]plumbing!#REF!</definedName>
    <definedName name="______pv40" localSheetId="49">[19]plumbing!#REF!</definedName>
    <definedName name="______pv40" localSheetId="34">[19]plumbing!#REF!</definedName>
    <definedName name="______pv40">[19]plumbing!#REF!</definedName>
    <definedName name="______pv50" localSheetId="30">[19]plumbing!#REF!</definedName>
    <definedName name="______pv50" localSheetId="4">[19]plumbing!#REF!</definedName>
    <definedName name="______pv50" localSheetId="7">[19]plumbing!#REF!</definedName>
    <definedName name="______pv50" localSheetId="23">[19]plumbing!#REF!</definedName>
    <definedName name="______pv50" localSheetId="19">[19]plumbing!#REF!</definedName>
    <definedName name="______pv50" localSheetId="16">[19]plumbing!#REF!</definedName>
    <definedName name="______pv50" localSheetId="21">[19]plumbing!#REF!</definedName>
    <definedName name="______pv50" localSheetId="36">[19]plumbing!#REF!</definedName>
    <definedName name="______pv50" localSheetId="25">[19]plumbing!#REF!</definedName>
    <definedName name="______pv50" localSheetId="10">[19]plumbing!#REF!</definedName>
    <definedName name="______pv50" localSheetId="11">[19]plumbing!#REF!</definedName>
    <definedName name="______pv50" localSheetId="20">[19]plumbing!#REF!</definedName>
    <definedName name="______pv50" localSheetId="15">[19]plumbing!#REF!</definedName>
    <definedName name="______pv50" localSheetId="49">[19]plumbing!#REF!</definedName>
    <definedName name="______pv50" localSheetId="34">[19]plumbing!#REF!</definedName>
    <definedName name="______pv50">[19]plumbing!#REF!</definedName>
    <definedName name="______pv80" localSheetId="30">[19]plumbing!#REF!</definedName>
    <definedName name="______pv80" localSheetId="4">[19]plumbing!#REF!</definedName>
    <definedName name="______pv80" localSheetId="7">[19]plumbing!#REF!</definedName>
    <definedName name="______pv80" localSheetId="23">[19]plumbing!#REF!</definedName>
    <definedName name="______pv80" localSheetId="19">[19]plumbing!#REF!</definedName>
    <definedName name="______pv80" localSheetId="16">[19]plumbing!#REF!</definedName>
    <definedName name="______pv80" localSheetId="21">[19]plumbing!#REF!</definedName>
    <definedName name="______pv80" localSheetId="36">[19]plumbing!#REF!</definedName>
    <definedName name="______pv80" localSheetId="25">[19]plumbing!#REF!</definedName>
    <definedName name="______pv80" localSheetId="10">[19]plumbing!#REF!</definedName>
    <definedName name="______pv80" localSheetId="11">[19]plumbing!#REF!</definedName>
    <definedName name="______pv80" localSheetId="20">[19]plumbing!#REF!</definedName>
    <definedName name="______pv80" localSheetId="15">[19]plumbing!#REF!</definedName>
    <definedName name="______pv80" localSheetId="49">[19]plumbing!#REF!</definedName>
    <definedName name="______pv80" localSheetId="34">[19]plumbing!#REF!</definedName>
    <definedName name="______pv80">[19]plumbing!#REF!</definedName>
    <definedName name="______pvf100" localSheetId="30">[19]plumbing!#REF!</definedName>
    <definedName name="______pvf100" localSheetId="23">[19]plumbing!#REF!</definedName>
    <definedName name="______pvf100" localSheetId="19">[19]plumbing!#REF!</definedName>
    <definedName name="______pvf100" localSheetId="16">[19]plumbing!#REF!</definedName>
    <definedName name="______pvf100" localSheetId="21">[19]plumbing!#REF!</definedName>
    <definedName name="______pvf100" localSheetId="36">[19]plumbing!#REF!</definedName>
    <definedName name="______pvf100" localSheetId="25">[19]plumbing!#REF!</definedName>
    <definedName name="______pvf100" localSheetId="10">[19]plumbing!#REF!</definedName>
    <definedName name="______pvf100" localSheetId="11">[19]plumbing!#REF!</definedName>
    <definedName name="______pvf100" localSheetId="20">[19]plumbing!#REF!</definedName>
    <definedName name="______pvf100" localSheetId="15">[19]plumbing!#REF!</definedName>
    <definedName name="______pvf100">[19]plumbing!#REF!</definedName>
    <definedName name="______pvf80" localSheetId="30">[19]plumbing!#REF!</definedName>
    <definedName name="______pvf80" localSheetId="23">[19]plumbing!#REF!</definedName>
    <definedName name="______pvf80" localSheetId="19">[19]plumbing!#REF!</definedName>
    <definedName name="______pvf80" localSheetId="16">[19]plumbing!#REF!</definedName>
    <definedName name="______pvf80" localSheetId="21">[19]plumbing!#REF!</definedName>
    <definedName name="______pvf80" localSheetId="36">[19]plumbing!#REF!</definedName>
    <definedName name="______pvf80" localSheetId="25">[19]plumbing!#REF!</definedName>
    <definedName name="______pvf80" localSheetId="10">[19]plumbing!#REF!</definedName>
    <definedName name="______pvf80" localSheetId="11">[19]plumbing!#REF!</definedName>
    <definedName name="______pvf80" localSheetId="20">[19]plumbing!#REF!</definedName>
    <definedName name="______pvf80" localSheetId="15">[19]plumbing!#REF!</definedName>
    <definedName name="______pvf80">[19]plumbing!#REF!</definedName>
    <definedName name="______qwe1">#N/A</definedName>
    <definedName name="______RUM1" localSheetId="30">#REF!</definedName>
    <definedName name="______RUM1" localSheetId="4">#REF!</definedName>
    <definedName name="______RUM1" localSheetId="7">#REF!</definedName>
    <definedName name="______RUM1" localSheetId="16">#REF!</definedName>
    <definedName name="______RUM1" localSheetId="36">#REF!</definedName>
    <definedName name="______RUM1" localSheetId="49">#REF!</definedName>
    <definedName name="______RUM1" localSheetId="34">#REF!</definedName>
    <definedName name="______RUM1">#REF!</definedName>
    <definedName name="______RUM2" localSheetId="30">#REF!</definedName>
    <definedName name="______RUM2" localSheetId="4">#REF!</definedName>
    <definedName name="______RUM2" localSheetId="7">#REF!</definedName>
    <definedName name="______RUM2" localSheetId="16">#REF!</definedName>
    <definedName name="______RUM2" localSheetId="36">#REF!</definedName>
    <definedName name="______RUM2" localSheetId="49">#REF!</definedName>
    <definedName name="______RUM2" localSheetId="34">#REF!</definedName>
    <definedName name="______RUM2">#REF!</definedName>
    <definedName name="______RUM3" localSheetId="30">#REF!</definedName>
    <definedName name="______RUM3" localSheetId="4">#REF!</definedName>
    <definedName name="______RUM3" localSheetId="7">#REF!</definedName>
    <definedName name="______RUM3" localSheetId="16">#REF!</definedName>
    <definedName name="______RUM3" localSheetId="36">#REF!</definedName>
    <definedName name="______RUM3" localSheetId="49">#REF!</definedName>
    <definedName name="______RUM3" localSheetId="34">#REF!</definedName>
    <definedName name="______RUM3">#REF!</definedName>
    <definedName name="______RUM4" localSheetId="30">#REF!</definedName>
    <definedName name="______RUM4" localSheetId="16">#REF!</definedName>
    <definedName name="______RUM4" localSheetId="36">#REF!</definedName>
    <definedName name="______RUM4">#REF!</definedName>
    <definedName name="______RUM5" localSheetId="30">#REF!</definedName>
    <definedName name="______RUM5" localSheetId="16">#REF!</definedName>
    <definedName name="______RUM5" localSheetId="36">#REF!</definedName>
    <definedName name="______RUM5">#REF!</definedName>
    <definedName name="______RUM6" localSheetId="30">#REF!</definedName>
    <definedName name="______RUM6" localSheetId="16">#REF!</definedName>
    <definedName name="______RUM6" localSheetId="36">#REF!</definedName>
    <definedName name="______RUM6">#REF!</definedName>
    <definedName name="______SC125" localSheetId="9">#REF!</definedName>
    <definedName name="______SC125" localSheetId="5">#REF!</definedName>
    <definedName name="______SC125" localSheetId="38">#REF!</definedName>
    <definedName name="______SC125" localSheetId="8">#REF!</definedName>
    <definedName name="______SC125" localSheetId="30">#REF!</definedName>
    <definedName name="______SC125" localSheetId="46">#REF!</definedName>
    <definedName name="______SC125" localSheetId="6">#REF!</definedName>
    <definedName name="______SC125" localSheetId="40">#REF!</definedName>
    <definedName name="______SC125" localSheetId="41">#REF!</definedName>
    <definedName name="______SC125" localSheetId="45">#REF!</definedName>
    <definedName name="______SC125" localSheetId="43">#REF!</definedName>
    <definedName name="______SC125" localSheetId="44">#REF!</definedName>
    <definedName name="______SC125" localSheetId="42">#REF!</definedName>
    <definedName name="______SC125" localSheetId="16">#REF!</definedName>
    <definedName name="______SC125" localSheetId="14">#REF!</definedName>
    <definedName name="______SC125" localSheetId="12">#REF!</definedName>
    <definedName name="______SC125" localSheetId="36">#REF!</definedName>
    <definedName name="______SC125">#REF!</definedName>
    <definedName name="______SC133" localSheetId="9">#REF!</definedName>
    <definedName name="______SC133" localSheetId="5">#REF!</definedName>
    <definedName name="______SC133" localSheetId="38">#REF!</definedName>
    <definedName name="______SC133" localSheetId="8">#REF!</definedName>
    <definedName name="______SC133" localSheetId="30">#REF!</definedName>
    <definedName name="______SC133" localSheetId="46">#REF!</definedName>
    <definedName name="______SC133" localSheetId="6">#REF!</definedName>
    <definedName name="______SC133" localSheetId="40">#REF!</definedName>
    <definedName name="______SC133" localSheetId="41">#REF!</definedName>
    <definedName name="______SC133" localSheetId="45">#REF!</definedName>
    <definedName name="______SC133" localSheetId="43">#REF!</definedName>
    <definedName name="______SC133" localSheetId="44">#REF!</definedName>
    <definedName name="______SC133" localSheetId="42">#REF!</definedName>
    <definedName name="______SC133" localSheetId="16">#REF!</definedName>
    <definedName name="______SC133" localSheetId="14">#REF!</definedName>
    <definedName name="______SC133" localSheetId="12">#REF!</definedName>
    <definedName name="______SC133" localSheetId="36">#REF!</definedName>
    <definedName name="______SC133">#REF!</definedName>
    <definedName name="______SC135" localSheetId="9">#REF!</definedName>
    <definedName name="______SC135" localSheetId="5">#REF!</definedName>
    <definedName name="______SC135" localSheetId="38">#REF!</definedName>
    <definedName name="______SC135" localSheetId="8">#REF!</definedName>
    <definedName name="______SC135" localSheetId="30">#REF!</definedName>
    <definedName name="______SC135" localSheetId="46">#REF!</definedName>
    <definedName name="______SC135" localSheetId="6">#REF!</definedName>
    <definedName name="______SC135" localSheetId="40">#REF!</definedName>
    <definedName name="______SC135" localSheetId="41">#REF!</definedName>
    <definedName name="______SC135" localSheetId="45">#REF!</definedName>
    <definedName name="______SC135" localSheetId="43">#REF!</definedName>
    <definedName name="______SC135" localSheetId="44">#REF!</definedName>
    <definedName name="______SC135" localSheetId="42">#REF!</definedName>
    <definedName name="______SC135" localSheetId="16">#REF!</definedName>
    <definedName name="______SC135" localSheetId="14">#REF!</definedName>
    <definedName name="______SC135" localSheetId="12">#REF!</definedName>
    <definedName name="______SC135" localSheetId="36">#REF!</definedName>
    <definedName name="______SC135">#REF!</definedName>
    <definedName name="______SC143" localSheetId="9">#REF!</definedName>
    <definedName name="______SC143" localSheetId="5">#REF!</definedName>
    <definedName name="______SC143" localSheetId="38">#REF!</definedName>
    <definedName name="______SC143" localSheetId="8">#REF!</definedName>
    <definedName name="______SC143" localSheetId="30">#REF!</definedName>
    <definedName name="______SC143" localSheetId="46">#REF!</definedName>
    <definedName name="______SC143" localSheetId="6">#REF!</definedName>
    <definedName name="______SC143" localSheetId="40">#REF!</definedName>
    <definedName name="______SC143" localSheetId="41">#REF!</definedName>
    <definedName name="______SC143" localSheetId="45">#REF!</definedName>
    <definedName name="______SC143" localSheetId="43">#REF!</definedName>
    <definedName name="______SC143" localSheetId="44">#REF!</definedName>
    <definedName name="______SC143" localSheetId="42">#REF!</definedName>
    <definedName name="______SC143" localSheetId="16">#REF!</definedName>
    <definedName name="______SC143" localSheetId="14">#REF!</definedName>
    <definedName name="______SC143" localSheetId="12">#REF!</definedName>
    <definedName name="______SC143" localSheetId="36">#REF!</definedName>
    <definedName name="______SC143">#REF!</definedName>
    <definedName name="______SC144" localSheetId="9">#REF!</definedName>
    <definedName name="______SC144" localSheetId="5">#REF!</definedName>
    <definedName name="______SC144" localSheetId="38">#REF!</definedName>
    <definedName name="______SC144" localSheetId="8">#REF!</definedName>
    <definedName name="______SC144" localSheetId="30">#REF!</definedName>
    <definedName name="______SC144" localSheetId="46">#REF!</definedName>
    <definedName name="______SC144" localSheetId="6">#REF!</definedName>
    <definedName name="______SC144" localSheetId="40">#REF!</definedName>
    <definedName name="______SC144" localSheetId="41">#REF!</definedName>
    <definedName name="______SC144" localSheetId="45">#REF!</definedName>
    <definedName name="______SC144" localSheetId="43">#REF!</definedName>
    <definedName name="______SC144" localSheetId="44">#REF!</definedName>
    <definedName name="______SC144" localSheetId="42">#REF!</definedName>
    <definedName name="______SC144" localSheetId="16">#REF!</definedName>
    <definedName name="______SC144" localSheetId="14">#REF!</definedName>
    <definedName name="______SC144" localSheetId="12">#REF!</definedName>
    <definedName name="______SC144" localSheetId="36">#REF!</definedName>
    <definedName name="______SC144">#REF!</definedName>
    <definedName name="______SDC30" localSheetId="9">#REF!</definedName>
    <definedName name="______SDC30" localSheetId="5">#REF!</definedName>
    <definedName name="______SDC30" localSheetId="38">#REF!</definedName>
    <definedName name="______SDC30" localSheetId="8">#REF!</definedName>
    <definedName name="______SDC30" localSheetId="30">#REF!</definedName>
    <definedName name="______SDC30" localSheetId="46">#REF!</definedName>
    <definedName name="______SDC30" localSheetId="6">#REF!</definedName>
    <definedName name="______SDC30" localSheetId="40">#REF!</definedName>
    <definedName name="______SDC30" localSheetId="41">#REF!</definedName>
    <definedName name="______SDC30" localSheetId="45">#REF!</definedName>
    <definedName name="______SDC30" localSheetId="43">#REF!</definedName>
    <definedName name="______SDC30" localSheetId="44">#REF!</definedName>
    <definedName name="______SDC30" localSheetId="42">#REF!</definedName>
    <definedName name="______SDC30" localSheetId="16">#REF!</definedName>
    <definedName name="______SDC30" localSheetId="14">#REF!</definedName>
    <definedName name="______SDC30" localSheetId="12">#REF!</definedName>
    <definedName name="______SDC30" localSheetId="36">#REF!</definedName>
    <definedName name="______SDC30">#REF!</definedName>
    <definedName name="______SDC3545" localSheetId="9">#REF!</definedName>
    <definedName name="______SDC3545" localSheetId="5">#REF!</definedName>
    <definedName name="______SDC3545" localSheetId="38">#REF!</definedName>
    <definedName name="______SDC3545" localSheetId="8">#REF!</definedName>
    <definedName name="______SDC3545" localSheetId="30">#REF!</definedName>
    <definedName name="______SDC3545" localSheetId="46">#REF!</definedName>
    <definedName name="______SDC3545" localSheetId="6">#REF!</definedName>
    <definedName name="______SDC3545" localSheetId="40">#REF!</definedName>
    <definedName name="______SDC3545" localSheetId="41">#REF!</definedName>
    <definedName name="______SDC3545" localSheetId="45">#REF!</definedName>
    <definedName name="______SDC3545" localSheetId="43">#REF!</definedName>
    <definedName name="______SDC3545" localSheetId="44">#REF!</definedName>
    <definedName name="______SDC3545" localSheetId="42">#REF!</definedName>
    <definedName name="______SDC3545" localSheetId="16">#REF!</definedName>
    <definedName name="______SDC3545" localSheetId="14">#REF!</definedName>
    <definedName name="______SDC3545" localSheetId="12">#REF!</definedName>
    <definedName name="______SDC3545" localSheetId="36">#REF!</definedName>
    <definedName name="______SDC3545">#REF!</definedName>
    <definedName name="______SDC70130" localSheetId="9">#REF!</definedName>
    <definedName name="______SDC70130" localSheetId="5">#REF!</definedName>
    <definedName name="______SDC70130" localSheetId="38">#REF!</definedName>
    <definedName name="______SDC70130" localSheetId="8">#REF!</definedName>
    <definedName name="______SDC70130" localSheetId="30">#REF!</definedName>
    <definedName name="______SDC70130" localSheetId="46">#REF!</definedName>
    <definedName name="______SDC70130" localSheetId="6">#REF!</definedName>
    <definedName name="______SDC70130" localSheetId="40">#REF!</definedName>
    <definedName name="______SDC70130" localSheetId="41">#REF!</definedName>
    <definedName name="______SDC70130" localSheetId="45">#REF!</definedName>
    <definedName name="______SDC70130" localSheetId="43">#REF!</definedName>
    <definedName name="______SDC70130" localSheetId="44">#REF!</definedName>
    <definedName name="______SDC70130" localSheetId="42">#REF!</definedName>
    <definedName name="______SDC70130" localSheetId="16">#REF!</definedName>
    <definedName name="______SDC70130" localSheetId="14">#REF!</definedName>
    <definedName name="______SDC70130" localSheetId="12">#REF!</definedName>
    <definedName name="______SDC70130" localSheetId="36">#REF!</definedName>
    <definedName name="______SDC70130">#REF!</definedName>
    <definedName name="______SN5" localSheetId="9">#REF!</definedName>
    <definedName name="______SN5" localSheetId="5">#REF!</definedName>
    <definedName name="______SN5" localSheetId="38">#REF!</definedName>
    <definedName name="______SN5" localSheetId="8">#REF!</definedName>
    <definedName name="______SN5" localSheetId="30">#REF!</definedName>
    <definedName name="______SN5" localSheetId="46">#REF!</definedName>
    <definedName name="______SN5" localSheetId="6">#REF!</definedName>
    <definedName name="______SN5" localSheetId="40">#REF!</definedName>
    <definedName name="______SN5" localSheetId="41">#REF!</definedName>
    <definedName name="______SN5" localSheetId="45">#REF!</definedName>
    <definedName name="______SN5" localSheetId="43">#REF!</definedName>
    <definedName name="______SN5" localSheetId="44">#REF!</definedName>
    <definedName name="______SN5" localSheetId="42">#REF!</definedName>
    <definedName name="______SN5" localSheetId="16">#REF!</definedName>
    <definedName name="______SN5" localSheetId="14">#REF!</definedName>
    <definedName name="______SN5" localSheetId="12">#REF!</definedName>
    <definedName name="______SN5" localSheetId="36">#REF!</definedName>
    <definedName name="______SN5">#REF!</definedName>
    <definedName name="______SSS12" localSheetId="9">#REF!</definedName>
    <definedName name="______SSS12" localSheetId="5">#REF!</definedName>
    <definedName name="______SSS12" localSheetId="38">#REF!</definedName>
    <definedName name="______SSS12" localSheetId="8">#REF!</definedName>
    <definedName name="______SSS12" localSheetId="30">#REF!</definedName>
    <definedName name="______SSS12" localSheetId="46">#REF!</definedName>
    <definedName name="______SSS12" localSheetId="6">#REF!</definedName>
    <definedName name="______SSS12" localSheetId="40">#REF!</definedName>
    <definedName name="______SSS12" localSheetId="41">#REF!</definedName>
    <definedName name="______SSS12" localSheetId="45">#REF!</definedName>
    <definedName name="______SSS12" localSheetId="43">#REF!</definedName>
    <definedName name="______SSS12" localSheetId="44">#REF!</definedName>
    <definedName name="______SSS12" localSheetId="42">#REF!</definedName>
    <definedName name="______SSS12" localSheetId="16">#REF!</definedName>
    <definedName name="______SSS12" localSheetId="14">#REF!</definedName>
    <definedName name="______SSS12" localSheetId="12">#REF!</definedName>
    <definedName name="______SSS12" localSheetId="36">#REF!</definedName>
    <definedName name="______SSS12">#REF!</definedName>
    <definedName name="______SWR7" localSheetId="9">#REF!</definedName>
    <definedName name="______SWR7" localSheetId="5">#REF!</definedName>
    <definedName name="______SWR7" localSheetId="38">#REF!</definedName>
    <definedName name="______SWR7" localSheetId="8">#REF!</definedName>
    <definedName name="______SWR7" localSheetId="30">#REF!</definedName>
    <definedName name="______SWR7" localSheetId="46">#REF!</definedName>
    <definedName name="______SWR7" localSheetId="6">#REF!</definedName>
    <definedName name="______SWR7" localSheetId="40">#REF!</definedName>
    <definedName name="______SWR7" localSheetId="41">#REF!</definedName>
    <definedName name="______SWR7" localSheetId="45">#REF!</definedName>
    <definedName name="______SWR7" localSheetId="43">#REF!</definedName>
    <definedName name="______SWR7" localSheetId="44">#REF!</definedName>
    <definedName name="______SWR7" localSheetId="42">#REF!</definedName>
    <definedName name="______SWR7" localSheetId="16">#REF!</definedName>
    <definedName name="______SWR7" localSheetId="14">#REF!</definedName>
    <definedName name="______SWR7" localSheetId="12">#REF!</definedName>
    <definedName name="______SWR7" localSheetId="36">#REF!</definedName>
    <definedName name="______SWR7">#REF!</definedName>
    <definedName name="______SWT60" localSheetId="9">#REF!</definedName>
    <definedName name="______SWT60" localSheetId="5">#REF!</definedName>
    <definedName name="______SWT60" localSheetId="38">#REF!</definedName>
    <definedName name="______SWT60" localSheetId="8">#REF!</definedName>
    <definedName name="______SWT60" localSheetId="30">#REF!</definedName>
    <definedName name="______SWT60" localSheetId="46">#REF!</definedName>
    <definedName name="______SWT60" localSheetId="6">#REF!</definedName>
    <definedName name="______SWT60" localSheetId="40">#REF!</definedName>
    <definedName name="______SWT60" localSheetId="41">#REF!</definedName>
    <definedName name="______SWT60" localSheetId="45">#REF!</definedName>
    <definedName name="______SWT60" localSheetId="43">#REF!</definedName>
    <definedName name="______SWT60" localSheetId="44">#REF!</definedName>
    <definedName name="______SWT60" localSheetId="42">#REF!</definedName>
    <definedName name="______SWT60" localSheetId="16">#REF!</definedName>
    <definedName name="______SWT60" localSheetId="14">#REF!</definedName>
    <definedName name="______SWT60" localSheetId="12">#REF!</definedName>
    <definedName name="______SWT60" localSheetId="36">#REF!</definedName>
    <definedName name="______SWT60">#REF!</definedName>
    <definedName name="______TT20021" localSheetId="9">#REF!</definedName>
    <definedName name="______TT20021" localSheetId="5">#REF!</definedName>
    <definedName name="______TT20021" localSheetId="38">#REF!</definedName>
    <definedName name="______TT20021" localSheetId="8">#REF!</definedName>
    <definedName name="______TT20021" localSheetId="30">#REF!</definedName>
    <definedName name="______TT20021" localSheetId="46">#REF!</definedName>
    <definedName name="______TT20021" localSheetId="6">#REF!</definedName>
    <definedName name="______TT20021" localSheetId="40">#REF!</definedName>
    <definedName name="______TT20021" localSheetId="41">#REF!</definedName>
    <definedName name="______TT20021" localSheetId="45">#REF!</definedName>
    <definedName name="______TT20021" localSheetId="43">#REF!</definedName>
    <definedName name="______TT20021" localSheetId="44">#REF!</definedName>
    <definedName name="______TT20021" localSheetId="42">#REF!</definedName>
    <definedName name="______TT20021" localSheetId="16">#REF!</definedName>
    <definedName name="______TT20021" localSheetId="14">#REF!</definedName>
    <definedName name="______TT20021" localSheetId="12">#REF!</definedName>
    <definedName name="______TT20021" localSheetId="36">#REF!</definedName>
    <definedName name="______TT20021">#REF!</definedName>
    <definedName name="______TT20022" localSheetId="9">#REF!</definedName>
    <definedName name="______TT20022" localSheetId="5">#REF!</definedName>
    <definedName name="______TT20022" localSheetId="38">#REF!</definedName>
    <definedName name="______TT20022" localSheetId="8">#REF!</definedName>
    <definedName name="______TT20022" localSheetId="30">#REF!</definedName>
    <definedName name="______TT20022" localSheetId="46">#REF!</definedName>
    <definedName name="______TT20022" localSheetId="6">#REF!</definedName>
    <definedName name="______TT20022" localSheetId="40">#REF!</definedName>
    <definedName name="______TT20022" localSheetId="41">#REF!</definedName>
    <definedName name="______TT20022" localSheetId="45">#REF!</definedName>
    <definedName name="______TT20022" localSheetId="43">#REF!</definedName>
    <definedName name="______TT20022" localSheetId="44">#REF!</definedName>
    <definedName name="______TT20022" localSheetId="42">#REF!</definedName>
    <definedName name="______TT20022" localSheetId="16">#REF!</definedName>
    <definedName name="______TT20022" localSheetId="14">#REF!</definedName>
    <definedName name="______TT20022" localSheetId="12">#REF!</definedName>
    <definedName name="______TT20022" localSheetId="36">#REF!</definedName>
    <definedName name="______TT20022">#REF!</definedName>
    <definedName name="______TT20023" localSheetId="9">#REF!</definedName>
    <definedName name="______TT20023" localSheetId="5">#REF!</definedName>
    <definedName name="______TT20023" localSheetId="38">#REF!</definedName>
    <definedName name="______TT20023" localSheetId="8">#REF!</definedName>
    <definedName name="______TT20023" localSheetId="30">#REF!</definedName>
    <definedName name="______TT20023" localSheetId="46">#REF!</definedName>
    <definedName name="______TT20023" localSheetId="6">#REF!</definedName>
    <definedName name="______TT20023" localSheetId="40">#REF!</definedName>
    <definedName name="______TT20023" localSheetId="41">#REF!</definedName>
    <definedName name="______TT20023" localSheetId="45">#REF!</definedName>
    <definedName name="______TT20023" localSheetId="43">#REF!</definedName>
    <definedName name="______TT20023" localSheetId="44">#REF!</definedName>
    <definedName name="______TT20023" localSheetId="42">#REF!</definedName>
    <definedName name="______TT20023" localSheetId="16">#REF!</definedName>
    <definedName name="______TT20023" localSheetId="14">#REF!</definedName>
    <definedName name="______TT20023" localSheetId="12">#REF!</definedName>
    <definedName name="______TT20023" localSheetId="36">#REF!</definedName>
    <definedName name="______TT20023">#REF!</definedName>
    <definedName name="______TT20031" localSheetId="9">#REF!</definedName>
    <definedName name="______TT20031" localSheetId="5">#REF!</definedName>
    <definedName name="______TT20031" localSheetId="38">#REF!</definedName>
    <definedName name="______TT20031" localSheetId="8">#REF!</definedName>
    <definedName name="______TT20031" localSheetId="30">#REF!</definedName>
    <definedName name="______TT20031" localSheetId="46">#REF!</definedName>
    <definedName name="______TT20031" localSheetId="6">#REF!</definedName>
    <definedName name="______TT20031" localSheetId="40">#REF!</definedName>
    <definedName name="______TT20031" localSheetId="41">#REF!</definedName>
    <definedName name="______TT20031" localSheetId="45">#REF!</definedName>
    <definedName name="______TT20031" localSheetId="43">#REF!</definedName>
    <definedName name="______TT20031" localSheetId="44">#REF!</definedName>
    <definedName name="______TT20031" localSheetId="42">#REF!</definedName>
    <definedName name="______TT20031" localSheetId="16">#REF!</definedName>
    <definedName name="______TT20031" localSheetId="14">#REF!</definedName>
    <definedName name="______TT20031" localSheetId="12">#REF!</definedName>
    <definedName name="______TT20031" localSheetId="36">#REF!</definedName>
    <definedName name="______TT20031">#REF!</definedName>
    <definedName name="______TT20032" localSheetId="9">#REF!</definedName>
    <definedName name="______TT20032" localSheetId="5">#REF!</definedName>
    <definedName name="______TT20032" localSheetId="38">#REF!</definedName>
    <definedName name="______TT20032" localSheetId="8">#REF!</definedName>
    <definedName name="______TT20032" localSheetId="30">#REF!</definedName>
    <definedName name="______TT20032" localSheetId="46">#REF!</definedName>
    <definedName name="______TT20032" localSheetId="6">#REF!</definedName>
    <definedName name="______TT20032" localSheetId="40">#REF!</definedName>
    <definedName name="______TT20032" localSheetId="41">#REF!</definedName>
    <definedName name="______TT20032" localSheetId="45">#REF!</definedName>
    <definedName name="______TT20032" localSheetId="43">#REF!</definedName>
    <definedName name="______TT20032" localSheetId="44">#REF!</definedName>
    <definedName name="______TT20032" localSheetId="42">#REF!</definedName>
    <definedName name="______TT20032" localSheetId="16">#REF!</definedName>
    <definedName name="______TT20032" localSheetId="14">#REF!</definedName>
    <definedName name="______TT20032" localSheetId="12">#REF!</definedName>
    <definedName name="______TT20032" localSheetId="36">#REF!</definedName>
    <definedName name="______TT20032">#REF!</definedName>
    <definedName name="______TT20033" localSheetId="9">#REF!</definedName>
    <definedName name="______TT20033" localSheetId="5">#REF!</definedName>
    <definedName name="______TT20033" localSheetId="38">#REF!</definedName>
    <definedName name="______TT20033" localSheetId="8">#REF!</definedName>
    <definedName name="______TT20033" localSheetId="30">#REF!</definedName>
    <definedName name="______TT20033" localSheetId="46">#REF!</definedName>
    <definedName name="______TT20033" localSheetId="6">#REF!</definedName>
    <definedName name="______TT20033" localSheetId="40">#REF!</definedName>
    <definedName name="______TT20033" localSheetId="41">#REF!</definedName>
    <definedName name="______TT20033" localSheetId="45">#REF!</definedName>
    <definedName name="______TT20033" localSheetId="43">#REF!</definedName>
    <definedName name="______TT20033" localSheetId="44">#REF!</definedName>
    <definedName name="______TT20033" localSheetId="42">#REF!</definedName>
    <definedName name="______TT20033" localSheetId="16">#REF!</definedName>
    <definedName name="______TT20033" localSheetId="14">#REF!</definedName>
    <definedName name="______TT20033" localSheetId="12">#REF!</definedName>
    <definedName name="______TT20033" localSheetId="36">#REF!</definedName>
    <definedName name="______TT20033">#REF!</definedName>
    <definedName name="______TT20041" localSheetId="9">#REF!</definedName>
    <definedName name="______TT20041" localSheetId="5">#REF!</definedName>
    <definedName name="______TT20041" localSheetId="38">#REF!</definedName>
    <definedName name="______TT20041" localSheetId="8">#REF!</definedName>
    <definedName name="______TT20041" localSheetId="30">#REF!</definedName>
    <definedName name="______TT20041" localSheetId="46">#REF!</definedName>
    <definedName name="______TT20041" localSheetId="6">#REF!</definedName>
    <definedName name="______TT20041" localSheetId="40">#REF!</definedName>
    <definedName name="______TT20041" localSheetId="41">#REF!</definedName>
    <definedName name="______TT20041" localSheetId="45">#REF!</definedName>
    <definedName name="______TT20041" localSheetId="43">#REF!</definedName>
    <definedName name="______TT20041" localSheetId="44">#REF!</definedName>
    <definedName name="______TT20041" localSheetId="42">#REF!</definedName>
    <definedName name="______TT20041" localSheetId="16">#REF!</definedName>
    <definedName name="______TT20041" localSheetId="14">#REF!</definedName>
    <definedName name="______TT20041" localSheetId="12">#REF!</definedName>
    <definedName name="______TT20041" localSheetId="36">#REF!</definedName>
    <definedName name="______TT20041">#REF!</definedName>
    <definedName name="______TT20042" localSheetId="9">#REF!</definedName>
    <definedName name="______TT20042" localSheetId="5">#REF!</definedName>
    <definedName name="______TT20042" localSheetId="38">#REF!</definedName>
    <definedName name="______TT20042" localSheetId="8">#REF!</definedName>
    <definedName name="______TT20042" localSheetId="30">#REF!</definedName>
    <definedName name="______TT20042" localSheetId="46">#REF!</definedName>
    <definedName name="______TT20042" localSheetId="6">#REF!</definedName>
    <definedName name="______TT20042" localSheetId="40">#REF!</definedName>
    <definedName name="______TT20042" localSheetId="41">#REF!</definedName>
    <definedName name="______TT20042" localSheetId="45">#REF!</definedName>
    <definedName name="______TT20042" localSheetId="43">#REF!</definedName>
    <definedName name="______TT20042" localSheetId="44">#REF!</definedName>
    <definedName name="______TT20042" localSheetId="42">#REF!</definedName>
    <definedName name="______TT20042" localSheetId="16">#REF!</definedName>
    <definedName name="______TT20042" localSheetId="14">#REF!</definedName>
    <definedName name="______TT20042" localSheetId="12">#REF!</definedName>
    <definedName name="______TT20042" localSheetId="36">#REF!</definedName>
    <definedName name="______TT20042">#REF!</definedName>
    <definedName name="______TT20043" localSheetId="9">#REF!</definedName>
    <definedName name="______TT20043" localSheetId="5">#REF!</definedName>
    <definedName name="______TT20043" localSheetId="38">#REF!</definedName>
    <definedName name="______TT20043" localSheetId="8">#REF!</definedName>
    <definedName name="______TT20043" localSheetId="30">#REF!</definedName>
    <definedName name="______TT20043" localSheetId="46">#REF!</definedName>
    <definedName name="______TT20043" localSheetId="6">#REF!</definedName>
    <definedName name="______TT20043" localSheetId="40">#REF!</definedName>
    <definedName name="______TT20043" localSheetId="41">#REF!</definedName>
    <definedName name="______TT20043" localSheetId="45">#REF!</definedName>
    <definedName name="______TT20043" localSheetId="43">#REF!</definedName>
    <definedName name="______TT20043" localSheetId="44">#REF!</definedName>
    <definedName name="______TT20043" localSheetId="42">#REF!</definedName>
    <definedName name="______TT20043" localSheetId="16">#REF!</definedName>
    <definedName name="______TT20043" localSheetId="14">#REF!</definedName>
    <definedName name="______TT20043" localSheetId="12">#REF!</definedName>
    <definedName name="______TT20043" localSheetId="36">#REF!</definedName>
    <definedName name="______TT20043">#REF!</definedName>
    <definedName name="______TT20051" localSheetId="9">#REF!</definedName>
    <definedName name="______TT20051" localSheetId="5">#REF!</definedName>
    <definedName name="______TT20051" localSheetId="38">#REF!</definedName>
    <definedName name="______TT20051" localSheetId="8">#REF!</definedName>
    <definedName name="______TT20051" localSheetId="30">#REF!</definedName>
    <definedName name="______TT20051" localSheetId="46">#REF!</definedName>
    <definedName name="______TT20051" localSheetId="6">#REF!</definedName>
    <definedName name="______TT20051" localSheetId="40">#REF!</definedName>
    <definedName name="______TT20051" localSheetId="41">#REF!</definedName>
    <definedName name="______TT20051" localSheetId="45">#REF!</definedName>
    <definedName name="______TT20051" localSheetId="43">#REF!</definedName>
    <definedName name="______TT20051" localSheetId="44">#REF!</definedName>
    <definedName name="______TT20051" localSheetId="42">#REF!</definedName>
    <definedName name="______TT20051" localSheetId="16">#REF!</definedName>
    <definedName name="______TT20051" localSheetId="14">#REF!</definedName>
    <definedName name="______TT20051" localSheetId="12">#REF!</definedName>
    <definedName name="______TT20051" localSheetId="36">#REF!</definedName>
    <definedName name="______TT20051">#REF!</definedName>
    <definedName name="______TT20052" localSheetId="9">#REF!</definedName>
    <definedName name="______TT20052" localSheetId="5">#REF!</definedName>
    <definedName name="______TT20052" localSheetId="38">#REF!</definedName>
    <definedName name="______TT20052" localSheetId="8">#REF!</definedName>
    <definedName name="______TT20052" localSheetId="30">#REF!</definedName>
    <definedName name="______TT20052" localSheetId="46">#REF!</definedName>
    <definedName name="______TT20052" localSheetId="6">#REF!</definedName>
    <definedName name="______TT20052" localSheetId="40">#REF!</definedName>
    <definedName name="______TT20052" localSheetId="41">#REF!</definedName>
    <definedName name="______TT20052" localSheetId="45">#REF!</definedName>
    <definedName name="______TT20052" localSheetId="43">#REF!</definedName>
    <definedName name="______TT20052" localSheetId="44">#REF!</definedName>
    <definedName name="______TT20052" localSheetId="42">#REF!</definedName>
    <definedName name="______TT20052" localSheetId="16">#REF!</definedName>
    <definedName name="______TT20052" localSheetId="14">#REF!</definedName>
    <definedName name="______TT20052" localSheetId="12">#REF!</definedName>
    <definedName name="______TT20052" localSheetId="36">#REF!</definedName>
    <definedName name="______TT20052">#REF!</definedName>
    <definedName name="______TT20053" localSheetId="9">#REF!</definedName>
    <definedName name="______TT20053" localSheetId="5">#REF!</definedName>
    <definedName name="______TT20053" localSheetId="38">#REF!</definedName>
    <definedName name="______TT20053" localSheetId="8">#REF!</definedName>
    <definedName name="______TT20053" localSheetId="30">#REF!</definedName>
    <definedName name="______TT20053" localSheetId="46">#REF!</definedName>
    <definedName name="______TT20053" localSheetId="6">#REF!</definedName>
    <definedName name="______TT20053" localSheetId="40">#REF!</definedName>
    <definedName name="______TT20053" localSheetId="41">#REF!</definedName>
    <definedName name="______TT20053" localSheetId="45">#REF!</definedName>
    <definedName name="______TT20053" localSheetId="43">#REF!</definedName>
    <definedName name="______TT20053" localSheetId="44">#REF!</definedName>
    <definedName name="______TT20053" localSheetId="42">#REF!</definedName>
    <definedName name="______TT20053" localSheetId="16">#REF!</definedName>
    <definedName name="______TT20053" localSheetId="14">#REF!</definedName>
    <definedName name="______TT20053" localSheetId="12">#REF!</definedName>
    <definedName name="______TT20053" localSheetId="36">#REF!</definedName>
    <definedName name="______TT20053">#REF!</definedName>
    <definedName name="______TT20061" localSheetId="9">#REF!</definedName>
    <definedName name="______TT20061" localSheetId="5">#REF!</definedName>
    <definedName name="______TT20061" localSheetId="38">#REF!</definedName>
    <definedName name="______TT20061" localSheetId="8">#REF!</definedName>
    <definedName name="______TT20061" localSheetId="30">#REF!</definedName>
    <definedName name="______TT20061" localSheetId="46">#REF!</definedName>
    <definedName name="______TT20061" localSheetId="6">#REF!</definedName>
    <definedName name="______TT20061" localSheetId="40">#REF!</definedName>
    <definedName name="______TT20061" localSheetId="41">#REF!</definedName>
    <definedName name="______TT20061" localSheetId="45">#REF!</definedName>
    <definedName name="______TT20061" localSheetId="43">#REF!</definedName>
    <definedName name="______TT20061" localSheetId="44">#REF!</definedName>
    <definedName name="______TT20061" localSheetId="42">#REF!</definedName>
    <definedName name="______TT20061" localSheetId="16">#REF!</definedName>
    <definedName name="______TT20061" localSheetId="14">#REF!</definedName>
    <definedName name="______TT20061" localSheetId="12">#REF!</definedName>
    <definedName name="______TT20061" localSheetId="36">#REF!</definedName>
    <definedName name="______TT20061">#REF!</definedName>
    <definedName name="______TT20062" localSheetId="9">#REF!</definedName>
    <definedName name="______TT20062" localSheetId="5">#REF!</definedName>
    <definedName name="______TT20062" localSheetId="38">#REF!</definedName>
    <definedName name="______TT20062" localSheetId="8">#REF!</definedName>
    <definedName name="______TT20062" localSheetId="30">#REF!</definedName>
    <definedName name="______TT20062" localSheetId="46">#REF!</definedName>
    <definedName name="______TT20062" localSheetId="6">#REF!</definedName>
    <definedName name="______TT20062" localSheetId="40">#REF!</definedName>
    <definedName name="______TT20062" localSheetId="41">#REF!</definedName>
    <definedName name="______TT20062" localSheetId="45">#REF!</definedName>
    <definedName name="______TT20062" localSheetId="43">#REF!</definedName>
    <definedName name="______TT20062" localSheetId="44">#REF!</definedName>
    <definedName name="______TT20062" localSheetId="42">#REF!</definedName>
    <definedName name="______TT20062" localSheetId="16">#REF!</definedName>
    <definedName name="______TT20062" localSheetId="14">#REF!</definedName>
    <definedName name="______TT20062" localSheetId="12">#REF!</definedName>
    <definedName name="______TT20062" localSheetId="36">#REF!</definedName>
    <definedName name="______TT20062">#REF!</definedName>
    <definedName name="______TT20063" localSheetId="9">#REF!</definedName>
    <definedName name="______TT20063" localSheetId="5">#REF!</definedName>
    <definedName name="______TT20063" localSheetId="38">#REF!</definedName>
    <definedName name="______TT20063" localSheetId="8">#REF!</definedName>
    <definedName name="______TT20063" localSheetId="30">#REF!</definedName>
    <definedName name="______TT20063" localSheetId="46">#REF!</definedName>
    <definedName name="______TT20063" localSheetId="6">#REF!</definedName>
    <definedName name="______TT20063" localSheetId="40">#REF!</definedName>
    <definedName name="______TT20063" localSheetId="41">#REF!</definedName>
    <definedName name="______TT20063" localSheetId="45">#REF!</definedName>
    <definedName name="______TT20063" localSheetId="43">#REF!</definedName>
    <definedName name="______TT20063" localSheetId="44">#REF!</definedName>
    <definedName name="______TT20063" localSheetId="42">#REF!</definedName>
    <definedName name="______TT20063" localSheetId="16">#REF!</definedName>
    <definedName name="______TT20063" localSheetId="14">#REF!</definedName>
    <definedName name="______TT20063" localSheetId="12">#REF!</definedName>
    <definedName name="______TT20063" localSheetId="36">#REF!</definedName>
    <definedName name="______TT20063">#REF!</definedName>
    <definedName name="______tt20071" localSheetId="9">#REF!</definedName>
    <definedName name="______tt20071" localSheetId="5">#REF!</definedName>
    <definedName name="______tt20071" localSheetId="38">#REF!</definedName>
    <definedName name="______tt20071" localSheetId="8">#REF!</definedName>
    <definedName name="______tt20071" localSheetId="30">#REF!</definedName>
    <definedName name="______tt20071" localSheetId="46">#REF!</definedName>
    <definedName name="______tt20071" localSheetId="6">#REF!</definedName>
    <definedName name="______tt20071" localSheetId="40">#REF!</definedName>
    <definedName name="______tt20071" localSheetId="41">#REF!</definedName>
    <definedName name="______tt20071" localSheetId="45">#REF!</definedName>
    <definedName name="______tt20071" localSheetId="43">#REF!</definedName>
    <definedName name="______tt20071" localSheetId="44">#REF!</definedName>
    <definedName name="______tt20071" localSheetId="42">#REF!</definedName>
    <definedName name="______tt20071" localSheetId="16">#REF!</definedName>
    <definedName name="______tt20071" localSheetId="14">#REF!</definedName>
    <definedName name="______tt20071" localSheetId="12">#REF!</definedName>
    <definedName name="______tt20071" localSheetId="36">#REF!</definedName>
    <definedName name="______tt20071">#REF!</definedName>
    <definedName name="______tt20072" localSheetId="9">#REF!</definedName>
    <definedName name="______tt20072" localSheetId="5">#REF!</definedName>
    <definedName name="______tt20072" localSheetId="38">#REF!</definedName>
    <definedName name="______tt20072" localSheetId="8">#REF!</definedName>
    <definedName name="______tt20072" localSheetId="30">#REF!</definedName>
    <definedName name="______tt20072" localSheetId="46">#REF!</definedName>
    <definedName name="______tt20072" localSheetId="6">#REF!</definedName>
    <definedName name="______tt20072" localSheetId="40">#REF!</definedName>
    <definedName name="______tt20072" localSheetId="41">#REF!</definedName>
    <definedName name="______tt20072" localSheetId="45">#REF!</definedName>
    <definedName name="______tt20072" localSheetId="43">#REF!</definedName>
    <definedName name="______tt20072" localSheetId="44">#REF!</definedName>
    <definedName name="______tt20072" localSheetId="42">#REF!</definedName>
    <definedName name="______tt20072" localSheetId="16">#REF!</definedName>
    <definedName name="______tt20072" localSheetId="14">#REF!</definedName>
    <definedName name="______tt20072" localSheetId="12">#REF!</definedName>
    <definedName name="______tt20072" localSheetId="36">#REF!</definedName>
    <definedName name="______tt20072">#REF!</definedName>
    <definedName name="______tt20073" localSheetId="9">#REF!</definedName>
    <definedName name="______tt20073" localSheetId="5">#REF!</definedName>
    <definedName name="______tt20073" localSheetId="38">#REF!</definedName>
    <definedName name="______tt20073" localSheetId="8">#REF!</definedName>
    <definedName name="______tt20073" localSheetId="30">#REF!</definedName>
    <definedName name="______tt20073" localSheetId="46">#REF!</definedName>
    <definedName name="______tt20073" localSheetId="6">#REF!</definedName>
    <definedName name="______tt20073" localSheetId="40">#REF!</definedName>
    <definedName name="______tt20073" localSheetId="41">#REF!</definedName>
    <definedName name="______tt20073" localSheetId="45">#REF!</definedName>
    <definedName name="______tt20073" localSheetId="43">#REF!</definedName>
    <definedName name="______tt20073" localSheetId="44">#REF!</definedName>
    <definedName name="______tt20073" localSheetId="42">#REF!</definedName>
    <definedName name="______tt20073" localSheetId="16">#REF!</definedName>
    <definedName name="______tt20073" localSheetId="14">#REF!</definedName>
    <definedName name="______tt20073" localSheetId="12">#REF!</definedName>
    <definedName name="______tt20073" localSheetId="36">#REF!</definedName>
    <definedName name="______tt20073">#REF!</definedName>
    <definedName name="______tt20081" localSheetId="9">#REF!</definedName>
    <definedName name="______tt20081" localSheetId="5">#REF!</definedName>
    <definedName name="______tt20081" localSheetId="38">#REF!</definedName>
    <definedName name="______tt20081" localSheetId="8">#REF!</definedName>
    <definedName name="______tt20081" localSheetId="30">#REF!</definedName>
    <definedName name="______tt20081" localSheetId="46">#REF!</definedName>
    <definedName name="______tt20081" localSheetId="6">#REF!</definedName>
    <definedName name="______tt20081" localSheetId="40">#REF!</definedName>
    <definedName name="______tt20081" localSheetId="41">#REF!</definedName>
    <definedName name="______tt20081" localSheetId="45">#REF!</definedName>
    <definedName name="______tt20081" localSheetId="43">#REF!</definedName>
    <definedName name="______tt20081" localSheetId="44">#REF!</definedName>
    <definedName name="______tt20081" localSheetId="42">#REF!</definedName>
    <definedName name="______tt20081" localSheetId="16">#REF!</definedName>
    <definedName name="______tt20081" localSheetId="14">#REF!</definedName>
    <definedName name="______tt20081" localSheetId="12">#REF!</definedName>
    <definedName name="______tt20081" localSheetId="36">#REF!</definedName>
    <definedName name="______tt20081">#REF!</definedName>
    <definedName name="______tt20082" localSheetId="9">#REF!</definedName>
    <definedName name="______tt20082" localSheetId="5">#REF!</definedName>
    <definedName name="______tt20082" localSheetId="38">#REF!</definedName>
    <definedName name="______tt20082" localSheetId="8">#REF!</definedName>
    <definedName name="______tt20082" localSheetId="30">#REF!</definedName>
    <definedName name="______tt20082" localSheetId="46">#REF!</definedName>
    <definedName name="______tt20082" localSheetId="6">#REF!</definedName>
    <definedName name="______tt20082" localSheetId="40">#REF!</definedName>
    <definedName name="______tt20082" localSheetId="41">#REF!</definedName>
    <definedName name="______tt20082" localSheetId="45">#REF!</definedName>
    <definedName name="______tt20082" localSheetId="43">#REF!</definedName>
    <definedName name="______tt20082" localSheetId="44">#REF!</definedName>
    <definedName name="______tt20082" localSheetId="42">#REF!</definedName>
    <definedName name="______tt20082" localSheetId="16">#REF!</definedName>
    <definedName name="______tt20082" localSheetId="14">#REF!</definedName>
    <definedName name="______tt20082" localSheetId="12">#REF!</definedName>
    <definedName name="______tt20082" localSheetId="36">#REF!</definedName>
    <definedName name="______tt20082">#REF!</definedName>
    <definedName name="______tt20083" localSheetId="9">#REF!</definedName>
    <definedName name="______tt20083" localSheetId="5">#REF!</definedName>
    <definedName name="______tt20083" localSheetId="38">#REF!</definedName>
    <definedName name="______tt20083" localSheetId="8">#REF!</definedName>
    <definedName name="______tt20083" localSheetId="30">#REF!</definedName>
    <definedName name="______tt20083" localSheetId="46">#REF!</definedName>
    <definedName name="______tt20083" localSheetId="6">#REF!</definedName>
    <definedName name="______tt20083" localSheetId="40">#REF!</definedName>
    <definedName name="______tt20083" localSheetId="41">#REF!</definedName>
    <definedName name="______tt20083" localSheetId="45">#REF!</definedName>
    <definedName name="______tt20083" localSheetId="43">#REF!</definedName>
    <definedName name="______tt20083" localSheetId="44">#REF!</definedName>
    <definedName name="______tt20083" localSheetId="42">#REF!</definedName>
    <definedName name="______tt20083" localSheetId="16">#REF!</definedName>
    <definedName name="______tt20083" localSheetId="14">#REF!</definedName>
    <definedName name="______tt20083" localSheetId="12">#REF!</definedName>
    <definedName name="______tt20083" localSheetId="36">#REF!</definedName>
    <definedName name="______tt20083">#REF!</definedName>
    <definedName name="______UBK2" localSheetId="9">#REF!</definedName>
    <definedName name="______UBK2" localSheetId="5">#REF!</definedName>
    <definedName name="______UBK2" localSheetId="38">#REF!</definedName>
    <definedName name="______UBK2" localSheetId="8">#REF!</definedName>
    <definedName name="______UBK2" localSheetId="30">#REF!</definedName>
    <definedName name="______UBK2" localSheetId="46">#REF!</definedName>
    <definedName name="______UBK2" localSheetId="6">#REF!</definedName>
    <definedName name="______UBK2" localSheetId="40">#REF!</definedName>
    <definedName name="______UBK2" localSheetId="41">#REF!</definedName>
    <definedName name="______UBK2" localSheetId="45">#REF!</definedName>
    <definedName name="______UBK2" localSheetId="43">#REF!</definedName>
    <definedName name="______UBK2" localSheetId="44">#REF!</definedName>
    <definedName name="______UBK2" localSheetId="42">#REF!</definedName>
    <definedName name="______UBK2" localSheetId="16">#REF!</definedName>
    <definedName name="______UBK2" localSheetId="14">#REF!</definedName>
    <definedName name="______UBK2" localSheetId="12">#REF!</definedName>
    <definedName name="______UBK2" localSheetId="36">#REF!</definedName>
    <definedName name="______UBK2">#REF!</definedName>
    <definedName name="______UBK3" localSheetId="9">#REF!</definedName>
    <definedName name="______UBK3" localSheetId="5">#REF!</definedName>
    <definedName name="______UBK3" localSheetId="38">#REF!</definedName>
    <definedName name="______UBK3" localSheetId="8">#REF!</definedName>
    <definedName name="______UBK3" localSheetId="30">#REF!</definedName>
    <definedName name="______UBK3" localSheetId="46">#REF!</definedName>
    <definedName name="______UBK3" localSheetId="6">#REF!</definedName>
    <definedName name="______UBK3" localSheetId="40">#REF!</definedName>
    <definedName name="______UBK3" localSheetId="41">#REF!</definedName>
    <definedName name="______UBK3" localSheetId="45">#REF!</definedName>
    <definedName name="______UBK3" localSheetId="43">#REF!</definedName>
    <definedName name="______UBK3" localSheetId="44">#REF!</definedName>
    <definedName name="______UBK3" localSheetId="42">#REF!</definedName>
    <definedName name="______UBK3" localSheetId="16">#REF!</definedName>
    <definedName name="______UBK3" localSheetId="14">#REF!</definedName>
    <definedName name="______UBK3" localSheetId="12">#REF!</definedName>
    <definedName name="______UBK3" localSheetId="36">#REF!</definedName>
    <definedName name="______UBK3">#REF!</definedName>
    <definedName name="______vol1" localSheetId="9">#REF!</definedName>
    <definedName name="______vol1" localSheetId="38">#REF!</definedName>
    <definedName name="______vol1" localSheetId="8">#REF!</definedName>
    <definedName name="______vol1" localSheetId="30">#REF!</definedName>
    <definedName name="______vol1" localSheetId="46">#REF!</definedName>
    <definedName name="______vol1" localSheetId="40">#REF!</definedName>
    <definedName name="______vol1" localSheetId="41">#REF!</definedName>
    <definedName name="______vol1" localSheetId="45">#REF!</definedName>
    <definedName name="______vol1" localSheetId="43">#REF!</definedName>
    <definedName name="______vol1" localSheetId="44">#REF!</definedName>
    <definedName name="______vol1" localSheetId="42">#REF!</definedName>
    <definedName name="______vol1" localSheetId="16">#REF!</definedName>
    <definedName name="______vol1" localSheetId="36">#REF!</definedName>
    <definedName name="______vol1">#REF!</definedName>
    <definedName name="______vol10" localSheetId="9">#REF!</definedName>
    <definedName name="______vol10" localSheetId="38">#REF!</definedName>
    <definedName name="______vol10" localSheetId="8">#REF!</definedName>
    <definedName name="______vol10" localSheetId="30">#REF!</definedName>
    <definedName name="______vol10" localSheetId="46">#REF!</definedName>
    <definedName name="______vol10" localSheetId="40">#REF!</definedName>
    <definedName name="______vol10" localSheetId="41">#REF!</definedName>
    <definedName name="______vol10" localSheetId="45">#REF!</definedName>
    <definedName name="______vol10" localSheetId="43">#REF!</definedName>
    <definedName name="______vol10" localSheetId="44">#REF!</definedName>
    <definedName name="______vol10" localSheetId="42">#REF!</definedName>
    <definedName name="______vol10" localSheetId="16">#REF!</definedName>
    <definedName name="______vol10" localSheetId="36">#REF!</definedName>
    <definedName name="______vol10">#REF!</definedName>
    <definedName name="______vol11" localSheetId="9">#REF!</definedName>
    <definedName name="______vol11" localSheetId="38">#REF!</definedName>
    <definedName name="______vol11" localSheetId="8">#REF!</definedName>
    <definedName name="______vol11" localSheetId="30">#REF!</definedName>
    <definedName name="______vol11" localSheetId="46">#REF!</definedName>
    <definedName name="______vol11" localSheetId="40">#REF!</definedName>
    <definedName name="______vol11" localSheetId="41">#REF!</definedName>
    <definedName name="______vol11" localSheetId="45">#REF!</definedName>
    <definedName name="______vol11" localSheetId="43">#REF!</definedName>
    <definedName name="______vol11" localSheetId="44">#REF!</definedName>
    <definedName name="______vol11" localSheetId="42">#REF!</definedName>
    <definedName name="______vol11" localSheetId="16">#REF!</definedName>
    <definedName name="______vol11" localSheetId="36">#REF!</definedName>
    <definedName name="______vol11">#REF!</definedName>
    <definedName name="______vol12" localSheetId="9">#REF!</definedName>
    <definedName name="______vol12" localSheetId="38">#REF!</definedName>
    <definedName name="______vol12" localSheetId="8">#REF!</definedName>
    <definedName name="______vol12" localSheetId="30">#REF!</definedName>
    <definedName name="______vol12" localSheetId="46">#REF!</definedName>
    <definedName name="______vol12" localSheetId="40">#REF!</definedName>
    <definedName name="______vol12" localSheetId="41">#REF!</definedName>
    <definedName name="______vol12" localSheetId="45">#REF!</definedName>
    <definedName name="______vol12" localSheetId="43">#REF!</definedName>
    <definedName name="______vol12" localSheetId="44">#REF!</definedName>
    <definedName name="______vol12" localSheetId="42">#REF!</definedName>
    <definedName name="______vol12" localSheetId="16">#REF!</definedName>
    <definedName name="______vol12" localSheetId="36">#REF!</definedName>
    <definedName name="______vol12">#REF!</definedName>
    <definedName name="______vol13" localSheetId="9">#REF!</definedName>
    <definedName name="______vol13" localSheetId="38">#REF!</definedName>
    <definedName name="______vol13" localSheetId="8">#REF!</definedName>
    <definedName name="______vol13" localSheetId="30">#REF!</definedName>
    <definedName name="______vol13" localSheetId="46">#REF!</definedName>
    <definedName name="______vol13" localSheetId="40">#REF!</definedName>
    <definedName name="______vol13" localSheetId="41">#REF!</definedName>
    <definedName name="______vol13" localSheetId="45">#REF!</definedName>
    <definedName name="______vol13" localSheetId="43">#REF!</definedName>
    <definedName name="______vol13" localSheetId="44">#REF!</definedName>
    <definedName name="______vol13" localSheetId="42">#REF!</definedName>
    <definedName name="______vol13" localSheetId="16">#REF!</definedName>
    <definedName name="______vol13" localSheetId="36">#REF!</definedName>
    <definedName name="______vol13">#REF!</definedName>
    <definedName name="______vol14" localSheetId="9">#REF!</definedName>
    <definedName name="______vol14" localSheetId="38">#REF!</definedName>
    <definedName name="______vol14" localSheetId="8">#REF!</definedName>
    <definedName name="______vol14" localSheetId="30">#REF!</definedName>
    <definedName name="______vol14" localSheetId="46">#REF!</definedName>
    <definedName name="______vol14" localSheetId="40">#REF!</definedName>
    <definedName name="______vol14" localSheetId="41">#REF!</definedName>
    <definedName name="______vol14" localSheetId="45">#REF!</definedName>
    <definedName name="______vol14" localSheetId="43">#REF!</definedName>
    <definedName name="______vol14" localSheetId="44">#REF!</definedName>
    <definedName name="______vol14" localSheetId="42">#REF!</definedName>
    <definedName name="______vol14" localSheetId="16">#REF!</definedName>
    <definedName name="______vol14" localSheetId="36">#REF!</definedName>
    <definedName name="______vol14">#REF!</definedName>
    <definedName name="______vol15" localSheetId="9">#REF!</definedName>
    <definedName name="______vol15" localSheetId="38">#REF!</definedName>
    <definedName name="______vol15" localSheetId="8">#REF!</definedName>
    <definedName name="______vol15" localSheetId="30">#REF!</definedName>
    <definedName name="______vol15" localSheetId="46">#REF!</definedName>
    <definedName name="______vol15" localSheetId="40">#REF!</definedName>
    <definedName name="______vol15" localSheetId="41">#REF!</definedName>
    <definedName name="______vol15" localSheetId="45">#REF!</definedName>
    <definedName name="______vol15" localSheetId="43">#REF!</definedName>
    <definedName name="______vol15" localSheetId="44">#REF!</definedName>
    <definedName name="______vol15" localSheetId="42">#REF!</definedName>
    <definedName name="______vol15" localSheetId="16">#REF!</definedName>
    <definedName name="______vol15" localSheetId="36">#REF!</definedName>
    <definedName name="______vol15">#REF!</definedName>
    <definedName name="______vol16" localSheetId="9">#REF!</definedName>
    <definedName name="______vol16" localSheetId="38">#REF!</definedName>
    <definedName name="______vol16" localSheetId="8">#REF!</definedName>
    <definedName name="______vol16" localSheetId="30">#REF!</definedName>
    <definedName name="______vol16" localSheetId="46">#REF!</definedName>
    <definedName name="______vol16" localSheetId="40">#REF!</definedName>
    <definedName name="______vol16" localSheetId="41">#REF!</definedName>
    <definedName name="______vol16" localSheetId="45">#REF!</definedName>
    <definedName name="______vol16" localSheetId="43">#REF!</definedName>
    <definedName name="______vol16" localSheetId="44">#REF!</definedName>
    <definedName name="______vol16" localSheetId="42">#REF!</definedName>
    <definedName name="______vol16" localSheetId="16">#REF!</definedName>
    <definedName name="______vol16" localSheetId="36">#REF!</definedName>
    <definedName name="______vol16">#REF!</definedName>
    <definedName name="______vol2" localSheetId="9">#REF!</definedName>
    <definedName name="______vol2" localSheetId="38">#REF!</definedName>
    <definedName name="______vol2" localSheetId="8">#REF!</definedName>
    <definedName name="______vol2" localSheetId="30">#REF!</definedName>
    <definedName name="______vol2" localSheetId="46">#REF!</definedName>
    <definedName name="______vol2" localSheetId="40">#REF!</definedName>
    <definedName name="______vol2" localSheetId="41">#REF!</definedName>
    <definedName name="______vol2" localSheetId="45">#REF!</definedName>
    <definedName name="______vol2" localSheetId="43">#REF!</definedName>
    <definedName name="______vol2" localSheetId="44">#REF!</definedName>
    <definedName name="______vol2" localSheetId="42">#REF!</definedName>
    <definedName name="______vol2" localSheetId="16">#REF!</definedName>
    <definedName name="______vol2" localSheetId="36">#REF!</definedName>
    <definedName name="______vol2">#REF!</definedName>
    <definedName name="______vol3" localSheetId="9">#REF!</definedName>
    <definedName name="______vol3" localSheetId="38">#REF!</definedName>
    <definedName name="______vol3" localSheetId="8">#REF!</definedName>
    <definedName name="______vol3" localSheetId="30">#REF!</definedName>
    <definedName name="______vol3" localSheetId="46">#REF!</definedName>
    <definedName name="______vol3" localSheetId="40">#REF!</definedName>
    <definedName name="______vol3" localSheetId="41">#REF!</definedName>
    <definedName name="______vol3" localSheetId="45">#REF!</definedName>
    <definedName name="______vol3" localSheetId="43">#REF!</definedName>
    <definedName name="______vol3" localSheetId="44">#REF!</definedName>
    <definedName name="______vol3" localSheetId="42">#REF!</definedName>
    <definedName name="______vol3" localSheetId="16">#REF!</definedName>
    <definedName name="______vol3" localSheetId="36">#REF!</definedName>
    <definedName name="______vol3">#REF!</definedName>
    <definedName name="______vol4" localSheetId="9">#REF!</definedName>
    <definedName name="______vol4" localSheetId="38">#REF!</definedName>
    <definedName name="______vol4" localSheetId="8">#REF!</definedName>
    <definedName name="______vol4" localSheetId="30">#REF!</definedName>
    <definedName name="______vol4" localSheetId="46">#REF!</definedName>
    <definedName name="______vol4" localSheetId="40">#REF!</definedName>
    <definedName name="______vol4" localSheetId="41">#REF!</definedName>
    <definedName name="______vol4" localSheetId="45">#REF!</definedName>
    <definedName name="______vol4" localSheetId="43">#REF!</definedName>
    <definedName name="______vol4" localSheetId="44">#REF!</definedName>
    <definedName name="______vol4" localSheetId="42">#REF!</definedName>
    <definedName name="______vol4" localSheetId="16">#REF!</definedName>
    <definedName name="______vol4" localSheetId="36">#REF!</definedName>
    <definedName name="______vol4">#REF!</definedName>
    <definedName name="______vol5" localSheetId="9">#REF!</definedName>
    <definedName name="______vol5" localSheetId="38">#REF!</definedName>
    <definedName name="______vol5" localSheetId="8">#REF!</definedName>
    <definedName name="______vol5" localSheetId="30">#REF!</definedName>
    <definedName name="______vol5" localSheetId="46">#REF!</definedName>
    <definedName name="______vol5" localSheetId="40">#REF!</definedName>
    <definedName name="______vol5" localSheetId="41">#REF!</definedName>
    <definedName name="______vol5" localSheetId="45">#REF!</definedName>
    <definedName name="______vol5" localSheetId="43">#REF!</definedName>
    <definedName name="______vol5" localSheetId="44">#REF!</definedName>
    <definedName name="______vol5" localSheetId="42">#REF!</definedName>
    <definedName name="______vol5" localSheetId="16">#REF!</definedName>
    <definedName name="______vol5" localSheetId="36">#REF!</definedName>
    <definedName name="______vol5">#REF!</definedName>
    <definedName name="______vol6" localSheetId="9">#REF!</definedName>
    <definedName name="______vol6" localSheetId="38">#REF!</definedName>
    <definedName name="______vol6" localSheetId="8">#REF!</definedName>
    <definedName name="______vol6" localSheetId="30">#REF!</definedName>
    <definedName name="______vol6" localSheetId="46">#REF!</definedName>
    <definedName name="______vol6" localSheetId="40">#REF!</definedName>
    <definedName name="______vol6" localSheetId="41">#REF!</definedName>
    <definedName name="______vol6" localSheetId="45">#REF!</definedName>
    <definedName name="______vol6" localSheetId="43">#REF!</definedName>
    <definedName name="______vol6" localSheetId="44">#REF!</definedName>
    <definedName name="______vol6" localSheetId="42">#REF!</definedName>
    <definedName name="______vol6" localSheetId="16">#REF!</definedName>
    <definedName name="______vol6" localSheetId="36">#REF!</definedName>
    <definedName name="______vol6">#REF!</definedName>
    <definedName name="______vol7" localSheetId="9">#REF!</definedName>
    <definedName name="______vol7" localSheetId="38">#REF!</definedName>
    <definedName name="______vol7" localSheetId="8">#REF!</definedName>
    <definedName name="______vol7" localSheetId="30">#REF!</definedName>
    <definedName name="______vol7" localSheetId="46">#REF!</definedName>
    <definedName name="______vol7" localSheetId="40">#REF!</definedName>
    <definedName name="______vol7" localSheetId="41">#REF!</definedName>
    <definedName name="______vol7" localSheetId="45">#REF!</definedName>
    <definedName name="______vol7" localSheetId="43">#REF!</definedName>
    <definedName name="______vol7" localSheetId="44">#REF!</definedName>
    <definedName name="______vol7" localSheetId="42">#REF!</definedName>
    <definedName name="______vol7" localSheetId="16">#REF!</definedName>
    <definedName name="______vol7" localSheetId="36">#REF!</definedName>
    <definedName name="______vol7">#REF!</definedName>
    <definedName name="______vol8" localSheetId="9">#REF!</definedName>
    <definedName name="______vol8" localSheetId="38">#REF!</definedName>
    <definedName name="______vol8" localSheetId="8">#REF!</definedName>
    <definedName name="______vol8" localSheetId="30">#REF!</definedName>
    <definedName name="______vol8" localSheetId="46">#REF!</definedName>
    <definedName name="______vol8" localSheetId="40">#REF!</definedName>
    <definedName name="______vol8" localSheetId="41">#REF!</definedName>
    <definedName name="______vol8" localSheetId="45">#REF!</definedName>
    <definedName name="______vol8" localSheetId="43">#REF!</definedName>
    <definedName name="______vol8" localSheetId="44">#REF!</definedName>
    <definedName name="______vol8" localSheetId="42">#REF!</definedName>
    <definedName name="______vol8" localSheetId="16">#REF!</definedName>
    <definedName name="______vol8" localSheetId="36">#REF!</definedName>
    <definedName name="______vol8">#REF!</definedName>
    <definedName name="______vol9" localSheetId="9">#REF!</definedName>
    <definedName name="______vol9" localSheetId="38">#REF!</definedName>
    <definedName name="______vol9" localSheetId="8">#REF!</definedName>
    <definedName name="______vol9" localSheetId="30">#REF!</definedName>
    <definedName name="______vol9" localSheetId="46">#REF!</definedName>
    <definedName name="______vol9" localSheetId="40">#REF!</definedName>
    <definedName name="______vol9" localSheetId="41">#REF!</definedName>
    <definedName name="______vol9" localSheetId="45">#REF!</definedName>
    <definedName name="______vol9" localSheetId="43">#REF!</definedName>
    <definedName name="______vol9" localSheetId="44">#REF!</definedName>
    <definedName name="______vol9" localSheetId="42">#REF!</definedName>
    <definedName name="______vol9" localSheetId="16">#REF!</definedName>
    <definedName name="______vol9" localSheetId="36">#REF!</definedName>
    <definedName name="______vol9">#REF!</definedName>
    <definedName name="______WM5" localSheetId="9">#REF!</definedName>
    <definedName name="______WM5" localSheetId="5">#REF!</definedName>
    <definedName name="______WM5" localSheetId="38">#REF!</definedName>
    <definedName name="______WM5" localSheetId="8">#REF!</definedName>
    <definedName name="______WM5" localSheetId="30">#REF!</definedName>
    <definedName name="______WM5" localSheetId="46">#REF!</definedName>
    <definedName name="______WM5" localSheetId="6">#REF!</definedName>
    <definedName name="______WM5" localSheetId="40">#REF!</definedName>
    <definedName name="______WM5" localSheetId="41">#REF!</definedName>
    <definedName name="______WM5" localSheetId="45">#REF!</definedName>
    <definedName name="______WM5" localSheetId="43">#REF!</definedName>
    <definedName name="______WM5" localSheetId="44">#REF!</definedName>
    <definedName name="______WM5" localSheetId="42">#REF!</definedName>
    <definedName name="______WM5" localSheetId="16">#REF!</definedName>
    <definedName name="______WM5" localSheetId="14">#REF!</definedName>
    <definedName name="______WM5" localSheetId="12">#REF!</definedName>
    <definedName name="______WM5" localSheetId="36">#REF!</definedName>
    <definedName name="______WM5">#REF!</definedName>
    <definedName name="______WM6" localSheetId="9">#REF!</definedName>
    <definedName name="______WM6" localSheetId="5">#REF!</definedName>
    <definedName name="______WM6" localSheetId="38">#REF!</definedName>
    <definedName name="______WM6" localSheetId="8">#REF!</definedName>
    <definedName name="______WM6" localSheetId="30">#REF!</definedName>
    <definedName name="______WM6" localSheetId="46">#REF!</definedName>
    <definedName name="______WM6" localSheetId="6">#REF!</definedName>
    <definedName name="______WM6" localSheetId="40">#REF!</definedName>
    <definedName name="______WM6" localSheetId="41">#REF!</definedName>
    <definedName name="______WM6" localSheetId="45">#REF!</definedName>
    <definedName name="______WM6" localSheetId="43">#REF!</definedName>
    <definedName name="______WM6" localSheetId="44">#REF!</definedName>
    <definedName name="______WM6" localSheetId="42">#REF!</definedName>
    <definedName name="______WM6" localSheetId="16">#REF!</definedName>
    <definedName name="______WM6" localSheetId="14">#REF!</definedName>
    <definedName name="______WM6" localSheetId="12">#REF!</definedName>
    <definedName name="______WM6" localSheetId="36">#REF!</definedName>
    <definedName name="______WM6">#REF!</definedName>
    <definedName name="______WP2000" localSheetId="9">#REF!</definedName>
    <definedName name="______WP2000" localSheetId="5">#REF!</definedName>
    <definedName name="______WP2000" localSheetId="38">#REF!</definedName>
    <definedName name="______WP2000" localSheetId="8">#REF!</definedName>
    <definedName name="______WP2000" localSheetId="30">#REF!</definedName>
    <definedName name="______WP2000" localSheetId="46">#REF!</definedName>
    <definedName name="______WP2000" localSheetId="6">#REF!</definedName>
    <definedName name="______WP2000" localSheetId="40">#REF!</definedName>
    <definedName name="______WP2000" localSheetId="41">#REF!</definedName>
    <definedName name="______WP2000" localSheetId="45">#REF!</definedName>
    <definedName name="______WP2000" localSheetId="43">#REF!</definedName>
    <definedName name="______WP2000" localSheetId="44">#REF!</definedName>
    <definedName name="______WP2000" localSheetId="42">#REF!</definedName>
    <definedName name="______WP2000" localSheetId="16">#REF!</definedName>
    <definedName name="______WP2000" localSheetId="14">#REF!</definedName>
    <definedName name="______WP2000" localSheetId="12">#REF!</definedName>
    <definedName name="______WP2000" localSheetId="36">#REF!</definedName>
    <definedName name="______WP2000">#REF!</definedName>
    <definedName name="______WP3000" localSheetId="9">#REF!</definedName>
    <definedName name="______WP3000" localSheetId="5">#REF!</definedName>
    <definedName name="______WP3000" localSheetId="38">#REF!</definedName>
    <definedName name="______WP3000" localSheetId="8">#REF!</definedName>
    <definedName name="______WP3000" localSheetId="30">#REF!</definedName>
    <definedName name="______WP3000" localSheetId="46">#REF!</definedName>
    <definedName name="______WP3000" localSheetId="6">#REF!</definedName>
    <definedName name="______WP3000" localSheetId="40">#REF!</definedName>
    <definedName name="______WP3000" localSheetId="41">#REF!</definedName>
    <definedName name="______WP3000" localSheetId="45">#REF!</definedName>
    <definedName name="______WP3000" localSheetId="43">#REF!</definedName>
    <definedName name="______WP3000" localSheetId="44">#REF!</definedName>
    <definedName name="______WP3000" localSheetId="42">#REF!</definedName>
    <definedName name="______WP3000" localSheetId="16">#REF!</definedName>
    <definedName name="______WP3000" localSheetId="14">#REF!</definedName>
    <definedName name="______WP3000" localSheetId="12">#REF!</definedName>
    <definedName name="______WP3000" localSheetId="36">#REF!</definedName>
    <definedName name="______WP3000">#REF!</definedName>
    <definedName name="______WPB3000" localSheetId="9">#REF!</definedName>
    <definedName name="______WPB3000" localSheetId="5">#REF!</definedName>
    <definedName name="______WPB3000" localSheetId="38">#REF!</definedName>
    <definedName name="______WPB3000" localSheetId="8">#REF!</definedName>
    <definedName name="______WPB3000" localSheetId="30">#REF!</definedName>
    <definedName name="______WPB3000" localSheetId="46">#REF!</definedName>
    <definedName name="______WPB3000" localSheetId="6">#REF!</definedName>
    <definedName name="______WPB3000" localSheetId="40">#REF!</definedName>
    <definedName name="______WPB3000" localSheetId="41">#REF!</definedName>
    <definedName name="______WPB3000" localSheetId="45">#REF!</definedName>
    <definedName name="______WPB3000" localSheetId="43">#REF!</definedName>
    <definedName name="______WPB3000" localSheetId="44">#REF!</definedName>
    <definedName name="______WPB3000" localSheetId="42">#REF!</definedName>
    <definedName name="______WPB3000" localSheetId="16">#REF!</definedName>
    <definedName name="______WPB3000" localSheetId="14">#REF!</definedName>
    <definedName name="______WPB3000" localSheetId="12">#REF!</definedName>
    <definedName name="______WPB3000" localSheetId="36">#REF!</definedName>
    <definedName name="______WPB3000">#REF!</definedName>
    <definedName name="______yr5">'[13]5 yr val'!$D$3:$I$50</definedName>
    <definedName name="______z2">#N/A</definedName>
    <definedName name="_____A1" localSheetId="9">#REF!</definedName>
    <definedName name="_____A1" localSheetId="5">#REF!</definedName>
    <definedName name="_____A1" localSheetId="38">#REF!</definedName>
    <definedName name="_____A1" localSheetId="8">#REF!</definedName>
    <definedName name="_____A1" localSheetId="30">#REF!</definedName>
    <definedName name="_____A1" localSheetId="46">#REF!</definedName>
    <definedName name="_____A1" localSheetId="6">#REF!</definedName>
    <definedName name="_____A1" localSheetId="40">#REF!</definedName>
    <definedName name="_____A1" localSheetId="41">#REF!</definedName>
    <definedName name="_____A1" localSheetId="45">#REF!</definedName>
    <definedName name="_____A1" localSheetId="43">#REF!</definedName>
    <definedName name="_____A1" localSheetId="44">#REF!</definedName>
    <definedName name="_____A1" localSheetId="42">#REF!</definedName>
    <definedName name="_____A1" localSheetId="16">#REF!</definedName>
    <definedName name="_____A1" localSheetId="14">#REF!</definedName>
    <definedName name="_____A1" localSheetId="12">#REF!</definedName>
    <definedName name="_____A1" localSheetId="36">#REF!</definedName>
    <definedName name="_____A1" localSheetId="34">#REF!</definedName>
    <definedName name="_____A1">#REF!</definedName>
    <definedName name="_____abs100" localSheetId="30">[19]plumbing!#REF!</definedName>
    <definedName name="_____abs100" localSheetId="4">[19]plumbing!#REF!</definedName>
    <definedName name="_____abs100" localSheetId="7">[19]plumbing!#REF!</definedName>
    <definedName name="_____abs100" localSheetId="23">[19]plumbing!#REF!</definedName>
    <definedName name="_____abs100" localSheetId="19">[19]plumbing!#REF!</definedName>
    <definedName name="_____abs100" localSheetId="16">[19]plumbing!#REF!</definedName>
    <definedName name="_____abs100" localSheetId="21">[19]plumbing!#REF!</definedName>
    <definedName name="_____abs100" localSheetId="36">[19]plumbing!#REF!</definedName>
    <definedName name="_____abs100" localSheetId="25">[19]plumbing!#REF!</definedName>
    <definedName name="_____abs100" localSheetId="10">[19]plumbing!#REF!</definedName>
    <definedName name="_____abs100" localSheetId="11">[19]plumbing!#REF!</definedName>
    <definedName name="_____abs100" localSheetId="20">[19]plumbing!#REF!</definedName>
    <definedName name="_____abs100" localSheetId="15">[19]plumbing!#REF!</definedName>
    <definedName name="_____abs100" localSheetId="49">[19]plumbing!#REF!</definedName>
    <definedName name="_____abs100" localSheetId="34">[19]plumbing!#REF!</definedName>
    <definedName name="_____abs100">[19]plumbing!#REF!</definedName>
    <definedName name="_____AF1" localSheetId="9">#REF!</definedName>
    <definedName name="_____AF1" localSheetId="38">#REF!</definedName>
    <definedName name="_____AF1" localSheetId="8">#REF!</definedName>
    <definedName name="_____AF1" localSheetId="30">#REF!</definedName>
    <definedName name="_____AF1" localSheetId="46">#REF!</definedName>
    <definedName name="_____AF1" localSheetId="40">#REF!</definedName>
    <definedName name="_____AF1" localSheetId="41">#REF!</definedName>
    <definedName name="_____AF1" localSheetId="45">#REF!</definedName>
    <definedName name="_____AF1" localSheetId="43">#REF!</definedName>
    <definedName name="_____AF1" localSheetId="44">#REF!</definedName>
    <definedName name="_____AF1" localSheetId="42">#REF!</definedName>
    <definedName name="_____AF1" localSheetId="16">#REF!</definedName>
    <definedName name="_____AF1" localSheetId="36">#REF!</definedName>
    <definedName name="_____AF1">#REF!</definedName>
    <definedName name="_____AF3">#N/A</definedName>
    <definedName name="_____af4">#N/A</definedName>
    <definedName name="_____ahu100" localSheetId="30">[19]plumbing!#REF!</definedName>
    <definedName name="_____ahu100" localSheetId="4">[19]plumbing!#REF!</definedName>
    <definedName name="_____ahu100" localSheetId="7">[19]plumbing!#REF!</definedName>
    <definedName name="_____ahu100" localSheetId="23">[19]plumbing!#REF!</definedName>
    <definedName name="_____ahu100" localSheetId="19">[19]plumbing!#REF!</definedName>
    <definedName name="_____ahu100" localSheetId="16">[19]plumbing!#REF!</definedName>
    <definedName name="_____ahu100" localSheetId="21">[19]plumbing!#REF!</definedName>
    <definedName name="_____ahu100" localSheetId="36">[19]plumbing!#REF!</definedName>
    <definedName name="_____ahu100" localSheetId="25">[19]plumbing!#REF!</definedName>
    <definedName name="_____ahu100" localSheetId="10">[19]plumbing!#REF!</definedName>
    <definedName name="_____ahu100" localSheetId="11">[19]plumbing!#REF!</definedName>
    <definedName name="_____ahu100" localSheetId="20">[19]plumbing!#REF!</definedName>
    <definedName name="_____ahu100" localSheetId="15">[19]plumbing!#REF!</definedName>
    <definedName name="_____ahu100" localSheetId="49">[19]plumbing!#REF!</definedName>
    <definedName name="_____ahu100" localSheetId="34">[19]plumbing!#REF!</definedName>
    <definedName name="_____ahu100">[19]plumbing!#REF!</definedName>
    <definedName name="_____ahu150" localSheetId="30">[19]plumbing!#REF!</definedName>
    <definedName name="_____ahu150" localSheetId="4">[19]plumbing!#REF!</definedName>
    <definedName name="_____ahu150" localSheetId="7">[19]plumbing!#REF!</definedName>
    <definedName name="_____ahu150" localSheetId="23">[19]plumbing!#REF!</definedName>
    <definedName name="_____ahu150" localSheetId="19">[19]plumbing!#REF!</definedName>
    <definedName name="_____ahu150" localSheetId="16">[19]plumbing!#REF!</definedName>
    <definedName name="_____ahu150" localSheetId="21">[19]plumbing!#REF!</definedName>
    <definedName name="_____ahu150" localSheetId="36">[19]plumbing!#REF!</definedName>
    <definedName name="_____ahu150" localSheetId="25">[19]plumbing!#REF!</definedName>
    <definedName name="_____ahu150" localSheetId="10">[19]plumbing!#REF!</definedName>
    <definedName name="_____ahu150" localSheetId="11">[19]plumbing!#REF!</definedName>
    <definedName name="_____ahu150" localSheetId="20">[19]plumbing!#REF!</definedName>
    <definedName name="_____ahu150" localSheetId="15">[19]plumbing!#REF!</definedName>
    <definedName name="_____ahu150" localSheetId="49">[19]plumbing!#REF!</definedName>
    <definedName name="_____ahu150" localSheetId="34">[19]plumbing!#REF!</definedName>
    <definedName name="_____ahu150">[19]plumbing!#REF!</definedName>
    <definedName name="_____ako100" localSheetId="30">[19]plumbing!#REF!</definedName>
    <definedName name="_____ako100" localSheetId="4">[19]plumbing!#REF!</definedName>
    <definedName name="_____ako100" localSheetId="7">[19]plumbing!#REF!</definedName>
    <definedName name="_____ako100" localSheetId="23">[19]plumbing!#REF!</definedName>
    <definedName name="_____ako100" localSheetId="19">[19]plumbing!#REF!</definedName>
    <definedName name="_____ako100" localSheetId="16">[19]plumbing!#REF!</definedName>
    <definedName name="_____ako100" localSheetId="21">[19]plumbing!#REF!</definedName>
    <definedName name="_____ako100" localSheetId="36">[19]plumbing!#REF!</definedName>
    <definedName name="_____ako100" localSheetId="25">[19]plumbing!#REF!</definedName>
    <definedName name="_____ako100" localSheetId="10">[19]plumbing!#REF!</definedName>
    <definedName name="_____ako100" localSheetId="11">[19]plumbing!#REF!</definedName>
    <definedName name="_____ako100" localSheetId="20">[19]plumbing!#REF!</definedName>
    <definedName name="_____ako100" localSheetId="15">[19]plumbing!#REF!</definedName>
    <definedName name="_____ako100" localSheetId="49">[19]plumbing!#REF!</definedName>
    <definedName name="_____ako100" localSheetId="34">[19]plumbing!#REF!</definedName>
    <definedName name="_____ako100">[19]plumbing!#REF!</definedName>
    <definedName name="_____ako150" localSheetId="30">[19]plumbing!#REF!</definedName>
    <definedName name="_____ako150" localSheetId="4">[19]plumbing!#REF!</definedName>
    <definedName name="_____ako150" localSheetId="7">[19]plumbing!#REF!</definedName>
    <definedName name="_____ako150" localSheetId="23">[19]plumbing!#REF!</definedName>
    <definedName name="_____ako150" localSheetId="19">[19]plumbing!#REF!</definedName>
    <definedName name="_____ako150" localSheetId="16">[19]plumbing!#REF!</definedName>
    <definedName name="_____ako150" localSheetId="21">[19]plumbing!#REF!</definedName>
    <definedName name="_____ako150" localSheetId="36">[19]plumbing!#REF!</definedName>
    <definedName name="_____ako150" localSheetId="25">[19]plumbing!#REF!</definedName>
    <definedName name="_____ako150" localSheetId="10">[19]plumbing!#REF!</definedName>
    <definedName name="_____ako150" localSheetId="11">[19]plumbing!#REF!</definedName>
    <definedName name="_____ako150" localSheetId="20">[19]plumbing!#REF!</definedName>
    <definedName name="_____ako150" localSheetId="15">[19]plumbing!#REF!</definedName>
    <definedName name="_____ako150" localSheetId="49">[19]plumbing!#REF!</definedName>
    <definedName name="_____ako150" localSheetId="34">[19]plumbing!#REF!</definedName>
    <definedName name="_____ako150">[19]plumbing!#REF!</definedName>
    <definedName name="_____ako50" localSheetId="30">[19]plumbing!#REF!</definedName>
    <definedName name="_____ako50" localSheetId="23">[19]plumbing!#REF!</definedName>
    <definedName name="_____ako50" localSheetId="19">[19]plumbing!#REF!</definedName>
    <definedName name="_____ako50" localSheetId="16">[19]plumbing!#REF!</definedName>
    <definedName name="_____ako50" localSheetId="21">[19]plumbing!#REF!</definedName>
    <definedName name="_____ako50" localSheetId="36">[19]plumbing!#REF!</definedName>
    <definedName name="_____ako50" localSheetId="25">[19]plumbing!#REF!</definedName>
    <definedName name="_____ako50" localSheetId="10">[19]plumbing!#REF!</definedName>
    <definedName name="_____ako50" localSheetId="11">[19]plumbing!#REF!</definedName>
    <definedName name="_____ako50" localSheetId="20">[19]plumbing!#REF!</definedName>
    <definedName name="_____ako50" localSheetId="15">[19]plumbing!#REF!</definedName>
    <definedName name="_____ako50">[19]plumbing!#REF!</definedName>
    <definedName name="_____ako80" localSheetId="30">[19]plumbing!#REF!</definedName>
    <definedName name="_____ako80" localSheetId="23">[19]plumbing!#REF!</definedName>
    <definedName name="_____ako80" localSheetId="19">[19]plumbing!#REF!</definedName>
    <definedName name="_____ako80" localSheetId="16">[19]plumbing!#REF!</definedName>
    <definedName name="_____ako80" localSheetId="21">[19]plumbing!#REF!</definedName>
    <definedName name="_____ako80" localSheetId="36">[19]plumbing!#REF!</definedName>
    <definedName name="_____ako80" localSheetId="25">[19]plumbing!#REF!</definedName>
    <definedName name="_____ako80" localSheetId="10">[19]plumbing!#REF!</definedName>
    <definedName name="_____ako80" localSheetId="11">[19]plumbing!#REF!</definedName>
    <definedName name="_____ako80" localSheetId="20">[19]plumbing!#REF!</definedName>
    <definedName name="_____ako80" localSheetId="15">[19]plumbing!#REF!</definedName>
    <definedName name="_____ako80">[19]plumbing!#REF!</definedName>
    <definedName name="_____aku100" localSheetId="30">[19]plumbing!#REF!</definedName>
    <definedName name="_____aku100" localSheetId="23">[19]plumbing!#REF!</definedName>
    <definedName name="_____aku100" localSheetId="19">[19]plumbing!#REF!</definedName>
    <definedName name="_____aku100" localSheetId="16">[19]plumbing!#REF!</definedName>
    <definedName name="_____aku100" localSheetId="21">[19]plumbing!#REF!</definedName>
    <definedName name="_____aku100" localSheetId="36">[19]plumbing!#REF!</definedName>
    <definedName name="_____aku100" localSheetId="25">[19]plumbing!#REF!</definedName>
    <definedName name="_____aku100" localSheetId="10">[19]plumbing!#REF!</definedName>
    <definedName name="_____aku100" localSheetId="11">[19]plumbing!#REF!</definedName>
    <definedName name="_____aku100" localSheetId="20">[19]plumbing!#REF!</definedName>
    <definedName name="_____aku100" localSheetId="15">[19]plumbing!#REF!</definedName>
    <definedName name="_____aku100">[19]plumbing!#REF!</definedName>
    <definedName name="_____aku150" localSheetId="30">[19]plumbing!#REF!</definedName>
    <definedName name="_____aku150" localSheetId="23">[19]plumbing!#REF!</definedName>
    <definedName name="_____aku150" localSheetId="19">[19]plumbing!#REF!</definedName>
    <definedName name="_____aku150" localSheetId="16">[19]plumbing!#REF!</definedName>
    <definedName name="_____aku150" localSheetId="21">[19]plumbing!#REF!</definedName>
    <definedName name="_____aku150" localSheetId="36">[19]plumbing!#REF!</definedName>
    <definedName name="_____aku150" localSheetId="25">[19]plumbing!#REF!</definedName>
    <definedName name="_____aku150" localSheetId="10">[19]plumbing!#REF!</definedName>
    <definedName name="_____aku150" localSheetId="11">[19]plumbing!#REF!</definedName>
    <definedName name="_____aku150" localSheetId="20">[19]plumbing!#REF!</definedName>
    <definedName name="_____aku150" localSheetId="15">[19]plumbing!#REF!</definedName>
    <definedName name="_____aku150">[19]plumbing!#REF!</definedName>
    <definedName name="_____AST1" localSheetId="9">#REF!</definedName>
    <definedName name="_____AST1" localSheetId="5">#REF!</definedName>
    <definedName name="_____AST1" localSheetId="38">#REF!</definedName>
    <definedName name="_____AST1" localSheetId="8">#REF!</definedName>
    <definedName name="_____AST1" localSheetId="30">#REF!</definedName>
    <definedName name="_____AST1" localSheetId="46">#REF!</definedName>
    <definedName name="_____AST1" localSheetId="6">#REF!</definedName>
    <definedName name="_____AST1" localSheetId="40">#REF!</definedName>
    <definedName name="_____AST1" localSheetId="41">#REF!</definedName>
    <definedName name="_____AST1" localSheetId="45">#REF!</definedName>
    <definedName name="_____AST1" localSheetId="43">#REF!</definedName>
    <definedName name="_____AST1" localSheetId="44">#REF!</definedName>
    <definedName name="_____AST1" localSheetId="42">#REF!</definedName>
    <definedName name="_____AST1" localSheetId="16">#REF!</definedName>
    <definedName name="_____AST1" localSheetId="14">#REF!</definedName>
    <definedName name="_____AST1" localSheetId="12">#REF!</definedName>
    <definedName name="_____AST1" localSheetId="36">#REF!</definedName>
    <definedName name="_____AST1" localSheetId="34">#REF!</definedName>
    <definedName name="_____AST1">#REF!</definedName>
    <definedName name="_____AST2" localSheetId="9">#REF!</definedName>
    <definedName name="_____AST2" localSheetId="5">#REF!</definedName>
    <definedName name="_____AST2" localSheetId="38">#REF!</definedName>
    <definedName name="_____AST2" localSheetId="8">#REF!</definedName>
    <definedName name="_____AST2" localSheetId="30">#REF!</definedName>
    <definedName name="_____AST2" localSheetId="46">#REF!</definedName>
    <definedName name="_____AST2" localSheetId="6">#REF!</definedName>
    <definedName name="_____AST2" localSheetId="40">#REF!</definedName>
    <definedName name="_____AST2" localSheetId="41">#REF!</definedName>
    <definedName name="_____AST2" localSheetId="45">#REF!</definedName>
    <definedName name="_____AST2" localSheetId="43">#REF!</definedName>
    <definedName name="_____AST2" localSheetId="44">#REF!</definedName>
    <definedName name="_____AST2" localSheetId="42">#REF!</definedName>
    <definedName name="_____AST2" localSheetId="16">#REF!</definedName>
    <definedName name="_____AST2" localSheetId="14">#REF!</definedName>
    <definedName name="_____AST2" localSheetId="12">#REF!</definedName>
    <definedName name="_____AST2" localSheetId="36">#REF!</definedName>
    <definedName name="_____AST2" localSheetId="34">#REF!</definedName>
    <definedName name="_____AST2">#REF!</definedName>
    <definedName name="_____BA2">#N/A</definedName>
    <definedName name="_____BRS1" localSheetId="9">#REF!</definedName>
    <definedName name="_____BRS1" localSheetId="5">#REF!</definedName>
    <definedName name="_____BRS1" localSheetId="38">#REF!</definedName>
    <definedName name="_____BRS1" localSheetId="8">#REF!</definedName>
    <definedName name="_____BRS1" localSheetId="30">#REF!</definedName>
    <definedName name="_____BRS1" localSheetId="46">#REF!</definedName>
    <definedName name="_____BRS1" localSheetId="6">#REF!</definedName>
    <definedName name="_____BRS1" localSheetId="40">#REF!</definedName>
    <definedName name="_____BRS1" localSheetId="41">#REF!</definedName>
    <definedName name="_____BRS1" localSheetId="45">#REF!</definedName>
    <definedName name="_____BRS1" localSheetId="43">#REF!</definedName>
    <definedName name="_____BRS1" localSheetId="44">#REF!</definedName>
    <definedName name="_____BRS1" localSheetId="42">#REF!</definedName>
    <definedName name="_____BRS1" localSheetId="16">#REF!</definedName>
    <definedName name="_____BRS1" localSheetId="14">#REF!</definedName>
    <definedName name="_____BRS1" localSheetId="12">#REF!</definedName>
    <definedName name="_____BRS1" localSheetId="36">#REF!</definedName>
    <definedName name="_____BRS1" localSheetId="34">#REF!</definedName>
    <definedName name="_____BRS1">#REF!</definedName>
    <definedName name="_____CFL1" localSheetId="9">#REF!</definedName>
    <definedName name="_____CFL1" localSheetId="5">#REF!</definedName>
    <definedName name="_____CFL1" localSheetId="38">#REF!</definedName>
    <definedName name="_____CFL1" localSheetId="8">#REF!</definedName>
    <definedName name="_____CFL1" localSheetId="30">#REF!</definedName>
    <definedName name="_____CFL1" localSheetId="46">#REF!</definedName>
    <definedName name="_____CFL1" localSheetId="6">#REF!</definedName>
    <definedName name="_____CFL1" localSheetId="40">#REF!</definedName>
    <definedName name="_____CFL1" localSheetId="41">#REF!</definedName>
    <definedName name="_____CFL1" localSheetId="45">#REF!</definedName>
    <definedName name="_____CFL1" localSheetId="43">#REF!</definedName>
    <definedName name="_____CFL1" localSheetId="44">#REF!</definedName>
    <definedName name="_____CFL1" localSheetId="42">#REF!</definedName>
    <definedName name="_____CFL1" localSheetId="16">#REF!</definedName>
    <definedName name="_____CFL1" localSheetId="14">#REF!</definedName>
    <definedName name="_____CFL1" localSheetId="12">#REF!</definedName>
    <definedName name="_____CFL1" localSheetId="36">#REF!</definedName>
    <definedName name="_____CFL1">#REF!</definedName>
    <definedName name="_____CFL2" localSheetId="9">#REF!</definedName>
    <definedName name="_____CFL2" localSheetId="5">#REF!</definedName>
    <definedName name="_____CFL2" localSheetId="38">#REF!</definedName>
    <definedName name="_____CFL2" localSheetId="8">#REF!</definedName>
    <definedName name="_____CFL2" localSheetId="30">#REF!</definedName>
    <definedName name="_____CFL2" localSheetId="46">#REF!</definedName>
    <definedName name="_____CFL2" localSheetId="6">#REF!</definedName>
    <definedName name="_____CFL2" localSheetId="40">#REF!</definedName>
    <definedName name="_____CFL2" localSheetId="41">#REF!</definedName>
    <definedName name="_____CFL2" localSheetId="45">#REF!</definedName>
    <definedName name="_____CFL2" localSheetId="43">#REF!</definedName>
    <definedName name="_____CFL2" localSheetId="44">#REF!</definedName>
    <definedName name="_____CFL2" localSheetId="42">#REF!</definedName>
    <definedName name="_____CFL2" localSheetId="16">#REF!</definedName>
    <definedName name="_____CFL2" localSheetId="14">#REF!</definedName>
    <definedName name="_____CFL2" localSheetId="12">#REF!</definedName>
    <definedName name="_____CFL2" localSheetId="36">#REF!</definedName>
    <definedName name="_____CFL2">#REF!</definedName>
    <definedName name="_____ed3" localSheetId="9">Scheduled_Payment+Extra_Payment</definedName>
    <definedName name="_____ed3" localSheetId="38">Scheduled_Payment+Extra_Payment</definedName>
    <definedName name="_____ed3" localSheetId="8">Scheduled_Payment+Extra_Payment</definedName>
    <definedName name="_____ed3" localSheetId="33">Scheduled_Payment+Extra_Payment</definedName>
    <definedName name="_____ed3" localSheetId="32">Scheduled_Payment+Extra_Payment</definedName>
    <definedName name="_____ed3" localSheetId="30">Scheduled_Payment+Extra_Payment</definedName>
    <definedName name="_____ed3" localSheetId="46">Scheduled_Payment+Extra_Payment</definedName>
    <definedName name="_____ed3" localSheetId="2">Scheduled_Payment+Extra_Payment</definedName>
    <definedName name="_____ed3" localSheetId="23">Scheduled_Payment+Extra_Payment</definedName>
    <definedName name="_____ed3" localSheetId="40">Scheduled_Payment+Extra_Payment</definedName>
    <definedName name="_____ed3" localSheetId="41">Scheduled_Payment+Extra_Payment</definedName>
    <definedName name="_____ed3" localSheetId="45">Scheduled_Payment+Extra_Payment</definedName>
    <definedName name="_____ed3" localSheetId="43">Scheduled_Payment+Extra_Payment</definedName>
    <definedName name="_____ed3" localSheetId="44">Scheduled_Payment+Extra_Payment</definedName>
    <definedName name="_____ed3" localSheetId="42">Scheduled_Payment+Extra_Payment</definedName>
    <definedName name="_____ed3" localSheetId="16">Scheduled_Payment+Extra_Payment</definedName>
    <definedName name="_____ed3" localSheetId="21">Scheduled_Payment+Extra_Payment</definedName>
    <definedName name="_____ed3" localSheetId="12">Scheduled_Payment+Extra_Payment</definedName>
    <definedName name="_____ed3" localSheetId="36">Scheduled_Payment+Extra_Payment</definedName>
    <definedName name="_____ed3" localSheetId="25">Scheduled_Payment+Extra_Payment</definedName>
    <definedName name="_____ed3" localSheetId="10">Scheduled_Payment+Extra_Payment</definedName>
    <definedName name="_____ed3" localSheetId="11">Scheduled_Payment+Extra_Payment</definedName>
    <definedName name="_____ed3" localSheetId="20">Scheduled_Payment+Extra_Payment</definedName>
    <definedName name="_____ed3">Scheduled_Payment+Extra_Payment</definedName>
    <definedName name="_____FAC1" localSheetId="9">#REF!</definedName>
    <definedName name="_____FAC1" localSheetId="5">#REF!</definedName>
    <definedName name="_____FAC1" localSheetId="38">#REF!</definedName>
    <definedName name="_____FAC1" localSheetId="8">#REF!</definedName>
    <definedName name="_____FAC1" localSheetId="30">#REF!</definedName>
    <definedName name="_____FAC1" localSheetId="46">#REF!</definedName>
    <definedName name="_____FAC1" localSheetId="6">#REF!</definedName>
    <definedName name="_____FAC1" localSheetId="40">#REF!</definedName>
    <definedName name="_____FAC1" localSheetId="41">#REF!</definedName>
    <definedName name="_____FAC1" localSheetId="45">#REF!</definedName>
    <definedName name="_____FAC1" localSheetId="43">#REF!</definedName>
    <definedName name="_____FAC1" localSheetId="44">#REF!</definedName>
    <definedName name="_____FAC1" localSheetId="42">#REF!</definedName>
    <definedName name="_____FAC1" localSheetId="16">#REF!</definedName>
    <definedName name="_____FAC1" localSheetId="14">#REF!</definedName>
    <definedName name="_____FAC1" localSheetId="12">#REF!</definedName>
    <definedName name="_____FAC1" localSheetId="36">#REF!</definedName>
    <definedName name="_____FAC1">#REF!</definedName>
    <definedName name="_____FAC2" localSheetId="9">#REF!</definedName>
    <definedName name="_____FAC2" localSheetId="5">#REF!</definedName>
    <definedName name="_____FAC2" localSheetId="38">#REF!</definedName>
    <definedName name="_____FAC2" localSheetId="8">#REF!</definedName>
    <definedName name="_____FAC2" localSheetId="30">#REF!</definedName>
    <definedName name="_____FAC2" localSheetId="46">#REF!</definedName>
    <definedName name="_____FAC2" localSheetId="6">#REF!</definedName>
    <definedName name="_____FAC2" localSheetId="40">#REF!</definedName>
    <definedName name="_____FAC2" localSheetId="41">#REF!</definedName>
    <definedName name="_____FAC2" localSheetId="45">#REF!</definedName>
    <definedName name="_____FAC2" localSheetId="43">#REF!</definedName>
    <definedName name="_____FAC2" localSheetId="44">#REF!</definedName>
    <definedName name="_____FAC2" localSheetId="42">#REF!</definedName>
    <definedName name="_____FAC2" localSheetId="16">#REF!</definedName>
    <definedName name="_____FAC2" localSheetId="14">#REF!</definedName>
    <definedName name="_____FAC2" localSheetId="12">#REF!</definedName>
    <definedName name="_____FAC2" localSheetId="36">#REF!</definedName>
    <definedName name="_____FAC2">#REF!</definedName>
    <definedName name="_____FHC2" localSheetId="9">#REF!</definedName>
    <definedName name="_____FHC2" localSheetId="5">#REF!</definedName>
    <definedName name="_____FHC2" localSheetId="38">#REF!</definedName>
    <definedName name="_____FHC2" localSheetId="8">#REF!</definedName>
    <definedName name="_____FHC2" localSheetId="30">#REF!</definedName>
    <definedName name="_____FHC2" localSheetId="46">#REF!</definedName>
    <definedName name="_____FHC2" localSheetId="6">#REF!</definedName>
    <definedName name="_____FHC2" localSheetId="40">#REF!</definedName>
    <definedName name="_____FHC2" localSheetId="41">#REF!</definedName>
    <definedName name="_____FHC2" localSheetId="45">#REF!</definedName>
    <definedName name="_____FHC2" localSheetId="43">#REF!</definedName>
    <definedName name="_____FHC2" localSheetId="44">#REF!</definedName>
    <definedName name="_____FHC2" localSheetId="42">#REF!</definedName>
    <definedName name="_____FHC2" localSheetId="16">#REF!</definedName>
    <definedName name="_____FHC2" localSheetId="14">#REF!</definedName>
    <definedName name="_____FHC2" localSheetId="12">#REF!</definedName>
    <definedName name="_____FHC2" localSheetId="36">#REF!</definedName>
    <definedName name="_____FHC2">#REF!</definedName>
    <definedName name="_____FHF3" localSheetId="9">#REF!</definedName>
    <definedName name="_____FHF3" localSheetId="5">#REF!</definedName>
    <definedName name="_____FHF3" localSheetId="38">#REF!</definedName>
    <definedName name="_____FHF3" localSheetId="8">#REF!</definedName>
    <definedName name="_____FHF3" localSheetId="30">#REF!</definedName>
    <definedName name="_____FHF3" localSheetId="46">#REF!</definedName>
    <definedName name="_____FHF3" localSheetId="6">#REF!</definedName>
    <definedName name="_____FHF3" localSheetId="40">#REF!</definedName>
    <definedName name="_____FHF3" localSheetId="41">#REF!</definedName>
    <definedName name="_____FHF3" localSheetId="45">#REF!</definedName>
    <definedName name="_____FHF3" localSheetId="43">#REF!</definedName>
    <definedName name="_____FHF3" localSheetId="44">#REF!</definedName>
    <definedName name="_____FHF3" localSheetId="42">#REF!</definedName>
    <definedName name="_____FHF3" localSheetId="16">#REF!</definedName>
    <definedName name="_____FHF3" localSheetId="14">#REF!</definedName>
    <definedName name="_____FHF3" localSheetId="12">#REF!</definedName>
    <definedName name="_____FHF3" localSheetId="36">#REF!</definedName>
    <definedName name="_____FHF3">#REF!</definedName>
    <definedName name="_____FHF4" localSheetId="9">#REF!</definedName>
    <definedName name="_____FHF4" localSheetId="5">#REF!</definedName>
    <definedName name="_____FHF4" localSheetId="38">#REF!</definedName>
    <definedName name="_____FHF4" localSheetId="8">#REF!</definedName>
    <definedName name="_____FHF4" localSheetId="30">#REF!</definedName>
    <definedName name="_____FHF4" localSheetId="46">#REF!</definedName>
    <definedName name="_____FHF4" localSheetId="6">#REF!</definedName>
    <definedName name="_____FHF4" localSheetId="40">#REF!</definedName>
    <definedName name="_____FHF4" localSheetId="41">#REF!</definedName>
    <definedName name="_____FHF4" localSheetId="45">#REF!</definedName>
    <definedName name="_____FHF4" localSheetId="43">#REF!</definedName>
    <definedName name="_____FHF4" localSheetId="44">#REF!</definedName>
    <definedName name="_____FHF4" localSheetId="42">#REF!</definedName>
    <definedName name="_____FHF4" localSheetId="16">#REF!</definedName>
    <definedName name="_____FHF4" localSheetId="14">#REF!</definedName>
    <definedName name="_____FHF4" localSheetId="12">#REF!</definedName>
    <definedName name="_____FHF4" localSheetId="36">#REF!</definedName>
    <definedName name="_____FHF4">#REF!</definedName>
    <definedName name="_____FHF7" localSheetId="9">#REF!</definedName>
    <definedName name="_____FHF7" localSheetId="5">#REF!</definedName>
    <definedName name="_____FHF7" localSheetId="38">#REF!</definedName>
    <definedName name="_____FHF7" localSheetId="8">#REF!</definedName>
    <definedName name="_____FHF7" localSheetId="30">#REF!</definedName>
    <definedName name="_____FHF7" localSheetId="46">#REF!</definedName>
    <definedName name="_____FHF7" localSheetId="6">#REF!</definedName>
    <definedName name="_____FHF7" localSheetId="40">#REF!</definedName>
    <definedName name="_____FHF7" localSheetId="41">#REF!</definedName>
    <definedName name="_____FHF7" localSheetId="45">#REF!</definedName>
    <definedName name="_____FHF7" localSheetId="43">#REF!</definedName>
    <definedName name="_____FHF7" localSheetId="44">#REF!</definedName>
    <definedName name="_____FHF7" localSheetId="42">#REF!</definedName>
    <definedName name="_____FHF7" localSheetId="16">#REF!</definedName>
    <definedName name="_____FHF7" localSheetId="14">#REF!</definedName>
    <definedName name="_____FHF7" localSheetId="12">#REF!</definedName>
    <definedName name="_____FHF7" localSheetId="36">#REF!</definedName>
    <definedName name="_____FHF7">#REF!</definedName>
    <definedName name="_____GID1" localSheetId="30">'[17]LKVL-CK-HT-GD1'!$A$4</definedName>
    <definedName name="_____GID1">'[17]LKVL-CK-HT-GD1'!$A$4</definedName>
    <definedName name="_____HDG2" localSheetId="9">#REF!</definedName>
    <definedName name="_____HDG2" localSheetId="5">#REF!</definedName>
    <definedName name="_____HDG2" localSheetId="38">#REF!</definedName>
    <definedName name="_____HDG2" localSheetId="8">#REF!</definedName>
    <definedName name="_____HDG2" localSheetId="30">#REF!</definedName>
    <definedName name="_____HDG2" localSheetId="46">#REF!</definedName>
    <definedName name="_____HDG2" localSheetId="6">#REF!</definedName>
    <definedName name="_____HDG2" localSheetId="40">#REF!</definedName>
    <definedName name="_____HDG2" localSheetId="41">#REF!</definedName>
    <definedName name="_____HDG2" localSheetId="45">#REF!</definedName>
    <definedName name="_____HDG2" localSheetId="43">#REF!</definedName>
    <definedName name="_____HDG2" localSheetId="44">#REF!</definedName>
    <definedName name="_____HDG2" localSheetId="42">#REF!</definedName>
    <definedName name="_____HDG2" localSheetId="16">#REF!</definedName>
    <definedName name="_____HDG2" localSheetId="14">#REF!</definedName>
    <definedName name="_____HDG2" localSheetId="12">#REF!</definedName>
    <definedName name="_____HDG2" localSheetId="36">#REF!</definedName>
    <definedName name="_____HDG2" localSheetId="34">#REF!</definedName>
    <definedName name="_____HDG2">#REF!</definedName>
    <definedName name="_____Inv2" localSheetId="9">[9]JSiar!#REF!</definedName>
    <definedName name="_____Inv2" localSheetId="5">[6]JSiar!#REF!</definedName>
    <definedName name="_____Inv2" localSheetId="38">[10]JSiar!#REF!</definedName>
    <definedName name="_____Inv2" localSheetId="8">[9]JSiar!#REF!</definedName>
    <definedName name="_____Inv2" localSheetId="30">[9]JSiar!#REF!</definedName>
    <definedName name="_____Inv2" localSheetId="46">[10]JSiar!#REF!</definedName>
    <definedName name="_____Inv2" localSheetId="4">[6]JSiar!#REF!</definedName>
    <definedName name="_____Inv2" localSheetId="6">[6]JSiar!#REF!</definedName>
    <definedName name="_____Inv2" localSheetId="7">[6]JSiar!#REF!</definedName>
    <definedName name="_____Inv2" localSheetId="2">[10]JSiar!#REF!</definedName>
    <definedName name="_____Inv2" localSheetId="40">[10]JSiar!#REF!</definedName>
    <definedName name="_____Inv2" localSheetId="41">[10]JSiar!#REF!</definedName>
    <definedName name="_____Inv2" localSheetId="45">[10]JSiar!#REF!</definedName>
    <definedName name="_____Inv2" localSheetId="43">[10]JSiar!#REF!</definedName>
    <definedName name="_____Inv2" localSheetId="44">[10]JSiar!#REF!</definedName>
    <definedName name="_____Inv2" localSheetId="42">[10]JSiar!#REF!</definedName>
    <definedName name="_____Inv2" localSheetId="16">[9]JSiar!#REF!</definedName>
    <definedName name="_____Inv2" localSheetId="14">[6]JSiar!#REF!</definedName>
    <definedName name="_____Inv2" localSheetId="12">[6]JSiar!#REF!</definedName>
    <definedName name="_____Inv2" localSheetId="36">[9]JSiar!#REF!</definedName>
    <definedName name="_____Inv2" localSheetId="49">[6]JSiar!#REF!</definedName>
    <definedName name="_____Inv2" localSheetId="34">[6]JSiar!#REF!</definedName>
    <definedName name="_____Inv2">[9]JSiar!#REF!</definedName>
    <definedName name="_____KEY001" localSheetId="23" hidden="1">[7]LOADDAT!#REF!</definedName>
    <definedName name="_____KEY001" localSheetId="19" hidden="1">[7]LOADDAT!#REF!</definedName>
    <definedName name="_____KEY001" localSheetId="16" hidden="1">[7]LOADDAT!#REF!</definedName>
    <definedName name="_____KEY001" localSheetId="21" hidden="1">[7]LOADDAT!#REF!</definedName>
    <definedName name="_____KEY001" localSheetId="36" hidden="1">[7]LOADDAT!#REF!</definedName>
    <definedName name="_____KEY001" localSheetId="25" hidden="1">[7]LOADDAT!#REF!</definedName>
    <definedName name="_____KEY001" localSheetId="10" hidden="1">[7]LOADDAT!#REF!</definedName>
    <definedName name="_____KEY001" localSheetId="11" hidden="1">[7]LOADDAT!#REF!</definedName>
    <definedName name="_____KEY001" localSheetId="20" hidden="1">[7]LOADDAT!#REF!</definedName>
    <definedName name="_____KEY001" localSheetId="15" hidden="1">[7]LOADDAT!#REF!</definedName>
    <definedName name="_____KEY001" hidden="1">[7]LOADDAT!#REF!</definedName>
    <definedName name="_____KEY002" localSheetId="23" hidden="1">[7]LOADDAT!#REF!</definedName>
    <definedName name="_____KEY002" localSheetId="19" hidden="1">[7]LOADDAT!#REF!</definedName>
    <definedName name="_____KEY002" localSheetId="16" hidden="1">[7]LOADDAT!#REF!</definedName>
    <definedName name="_____KEY002" localSheetId="21" hidden="1">[7]LOADDAT!#REF!</definedName>
    <definedName name="_____KEY002" localSheetId="36" hidden="1">[7]LOADDAT!#REF!</definedName>
    <definedName name="_____KEY002" localSheetId="25" hidden="1">[7]LOADDAT!#REF!</definedName>
    <definedName name="_____KEY002" localSheetId="10" hidden="1">[7]LOADDAT!#REF!</definedName>
    <definedName name="_____KEY002" localSheetId="11" hidden="1">[7]LOADDAT!#REF!</definedName>
    <definedName name="_____KEY002" localSheetId="20" hidden="1">[7]LOADDAT!#REF!</definedName>
    <definedName name="_____KEY002" localSheetId="15" hidden="1">[7]LOADDAT!#REF!</definedName>
    <definedName name="_____KEY002" hidden="1">[7]LOADDAT!#REF!</definedName>
    <definedName name="_____KEY01" localSheetId="23" hidden="1">[7]LOADDAT!#REF!</definedName>
    <definedName name="_____KEY01" localSheetId="19" hidden="1">[7]LOADDAT!#REF!</definedName>
    <definedName name="_____KEY01" localSheetId="16" hidden="1">[7]LOADDAT!#REF!</definedName>
    <definedName name="_____KEY01" localSheetId="21" hidden="1">[7]LOADDAT!#REF!</definedName>
    <definedName name="_____KEY01" localSheetId="36" hidden="1">[7]LOADDAT!#REF!</definedName>
    <definedName name="_____KEY01" localSheetId="25" hidden="1">[7]LOADDAT!#REF!</definedName>
    <definedName name="_____KEY01" localSheetId="10" hidden="1">[7]LOADDAT!#REF!</definedName>
    <definedName name="_____KEY01" localSheetId="11" hidden="1">[7]LOADDAT!#REF!</definedName>
    <definedName name="_____KEY01" localSheetId="20" hidden="1">[7]LOADDAT!#REF!</definedName>
    <definedName name="_____KEY01" localSheetId="15" hidden="1">[7]LOADDAT!#REF!</definedName>
    <definedName name="_____KEY01" hidden="1">[7]LOADDAT!#REF!</definedName>
    <definedName name="_____KEY02" localSheetId="23" hidden="1">[7]LOADDAT!#REF!</definedName>
    <definedName name="_____KEY02" localSheetId="19" hidden="1">[7]LOADDAT!#REF!</definedName>
    <definedName name="_____KEY02" localSheetId="16" hidden="1">[7]LOADDAT!#REF!</definedName>
    <definedName name="_____KEY02" localSheetId="21" hidden="1">[7]LOADDAT!#REF!</definedName>
    <definedName name="_____KEY02" localSheetId="36" hidden="1">[7]LOADDAT!#REF!</definedName>
    <definedName name="_____KEY02" localSheetId="25" hidden="1">[7]LOADDAT!#REF!</definedName>
    <definedName name="_____KEY02" localSheetId="10" hidden="1">[7]LOADDAT!#REF!</definedName>
    <definedName name="_____KEY02" localSheetId="11" hidden="1">[7]LOADDAT!#REF!</definedName>
    <definedName name="_____KEY02" localSheetId="20" hidden="1">[7]LOADDAT!#REF!</definedName>
    <definedName name="_____KEY02" localSheetId="15" hidden="1">[7]LOADDAT!#REF!</definedName>
    <definedName name="_____KEY02" hidden="1">[7]LOADDAT!#REF!</definedName>
    <definedName name="_____kof1" localSheetId="30">[18]Analisa!$AB$17</definedName>
    <definedName name="_____kof1">[18]Analisa!$AB$17</definedName>
    <definedName name="_____LIA01" localSheetId="9">#REF!</definedName>
    <definedName name="_____LIA01" localSheetId="38">#REF!</definedName>
    <definedName name="_____LIA01" localSheetId="8">#REF!</definedName>
    <definedName name="_____LIA01" localSheetId="30">#REF!</definedName>
    <definedName name="_____LIA01" localSheetId="46">#REF!</definedName>
    <definedName name="_____LIA01" localSheetId="40">#REF!</definedName>
    <definedName name="_____LIA01" localSheetId="41">#REF!</definedName>
    <definedName name="_____LIA01" localSheetId="45">#REF!</definedName>
    <definedName name="_____LIA01" localSheetId="43">#REF!</definedName>
    <definedName name="_____LIA01" localSheetId="44">#REF!</definedName>
    <definedName name="_____LIA01" localSheetId="42">#REF!</definedName>
    <definedName name="_____LIA01" localSheetId="16">#REF!</definedName>
    <definedName name="_____LIA01" localSheetId="36">#REF!</definedName>
    <definedName name="_____LIA01">#REF!</definedName>
    <definedName name="_____LIA1" localSheetId="9">#REF!</definedName>
    <definedName name="_____LIA1" localSheetId="5">#REF!</definedName>
    <definedName name="_____LIA1" localSheetId="38">#REF!</definedName>
    <definedName name="_____LIA1" localSheetId="8">#REF!</definedName>
    <definedName name="_____LIA1" localSheetId="30">#REF!</definedName>
    <definedName name="_____LIA1" localSheetId="46">#REF!</definedName>
    <definedName name="_____LIA1" localSheetId="6">#REF!</definedName>
    <definedName name="_____LIA1" localSheetId="40">#REF!</definedName>
    <definedName name="_____LIA1" localSheetId="41">#REF!</definedName>
    <definedName name="_____LIA1" localSheetId="45">#REF!</definedName>
    <definedName name="_____LIA1" localSheetId="43">#REF!</definedName>
    <definedName name="_____LIA1" localSheetId="44">#REF!</definedName>
    <definedName name="_____LIA1" localSheetId="42">#REF!</definedName>
    <definedName name="_____LIA1" localSheetId="16">#REF!</definedName>
    <definedName name="_____LIA1" localSheetId="14">#REF!</definedName>
    <definedName name="_____LIA1" localSheetId="12">#REF!</definedName>
    <definedName name="_____LIA1" localSheetId="36">#REF!</definedName>
    <definedName name="_____LIA1" localSheetId="34">#REF!</definedName>
    <definedName name="_____LIA1">#REF!</definedName>
    <definedName name="_____LIA2" localSheetId="9">#REF!</definedName>
    <definedName name="_____LIA2" localSheetId="5">#REF!</definedName>
    <definedName name="_____LIA2" localSheetId="38">#REF!</definedName>
    <definedName name="_____LIA2" localSheetId="8">#REF!</definedName>
    <definedName name="_____LIA2" localSheetId="30">#REF!</definedName>
    <definedName name="_____LIA2" localSheetId="46">#REF!</definedName>
    <definedName name="_____LIA2" localSheetId="6">#REF!</definedName>
    <definedName name="_____LIA2" localSheetId="40">#REF!</definedName>
    <definedName name="_____LIA2" localSheetId="41">#REF!</definedName>
    <definedName name="_____LIA2" localSheetId="45">#REF!</definedName>
    <definedName name="_____LIA2" localSheetId="43">#REF!</definedName>
    <definedName name="_____LIA2" localSheetId="44">#REF!</definedName>
    <definedName name="_____LIA2" localSheetId="42">#REF!</definedName>
    <definedName name="_____LIA2" localSheetId="16">#REF!</definedName>
    <definedName name="_____LIA2" localSheetId="14">#REF!</definedName>
    <definedName name="_____LIA2" localSheetId="12">#REF!</definedName>
    <definedName name="_____LIA2" localSheetId="36">#REF!</definedName>
    <definedName name="_____LIA2" localSheetId="34">#REF!</definedName>
    <definedName name="_____LIA2">#REF!</definedName>
    <definedName name="_____LK2020" localSheetId="9">#REF!</definedName>
    <definedName name="_____LK2020" localSheetId="5">#REF!</definedName>
    <definedName name="_____LK2020" localSheetId="38">#REF!</definedName>
    <definedName name="_____LK2020" localSheetId="8">#REF!</definedName>
    <definedName name="_____LK2020" localSheetId="30">#REF!</definedName>
    <definedName name="_____LK2020" localSheetId="46">#REF!</definedName>
    <definedName name="_____LK2020" localSheetId="6">#REF!</definedName>
    <definedName name="_____LK2020" localSheetId="40">#REF!</definedName>
    <definedName name="_____LK2020" localSheetId="41">#REF!</definedName>
    <definedName name="_____LK2020" localSheetId="45">#REF!</definedName>
    <definedName name="_____LK2020" localSheetId="43">#REF!</definedName>
    <definedName name="_____LK2020" localSheetId="44">#REF!</definedName>
    <definedName name="_____LK2020" localSheetId="42">#REF!</definedName>
    <definedName name="_____LK2020" localSheetId="16">#REF!</definedName>
    <definedName name="_____LK2020" localSheetId="14">#REF!</definedName>
    <definedName name="_____LK2020" localSheetId="12">#REF!</definedName>
    <definedName name="_____LK2020" localSheetId="36">#REF!</definedName>
    <definedName name="_____LK2020" localSheetId="34">#REF!</definedName>
    <definedName name="_____LK2020">#REF!</definedName>
    <definedName name="_____LMB4040" localSheetId="9">#REF!</definedName>
    <definedName name="_____LMB4040" localSheetId="5">#REF!</definedName>
    <definedName name="_____LMB4040" localSheetId="38">#REF!</definedName>
    <definedName name="_____LMB4040" localSheetId="8">#REF!</definedName>
    <definedName name="_____LMB4040" localSheetId="30">#REF!</definedName>
    <definedName name="_____LMB4040" localSheetId="46">#REF!</definedName>
    <definedName name="_____LMB4040" localSheetId="6">#REF!</definedName>
    <definedName name="_____LMB4040" localSheetId="40">#REF!</definedName>
    <definedName name="_____LMB4040" localSheetId="41">#REF!</definedName>
    <definedName name="_____LMB4040" localSheetId="45">#REF!</definedName>
    <definedName name="_____LMB4040" localSheetId="43">#REF!</definedName>
    <definedName name="_____LMB4040" localSheetId="44">#REF!</definedName>
    <definedName name="_____LMB4040" localSheetId="42">#REF!</definedName>
    <definedName name="_____LMB4040" localSheetId="16">#REF!</definedName>
    <definedName name="_____LMB4040" localSheetId="14">#REF!</definedName>
    <definedName name="_____LMB4040" localSheetId="12">#REF!</definedName>
    <definedName name="_____LMB4040" localSheetId="36">#REF!</definedName>
    <definedName name="_____LMB4040">#REF!</definedName>
    <definedName name="_____LMC2040" localSheetId="9">#REF!</definedName>
    <definedName name="_____LMC2040" localSheetId="5">#REF!</definedName>
    <definedName name="_____LMC2040" localSheetId="38">#REF!</definedName>
    <definedName name="_____LMC2040" localSheetId="8">#REF!</definedName>
    <definedName name="_____LMC2040" localSheetId="30">#REF!</definedName>
    <definedName name="_____LMC2040" localSheetId="46">#REF!</definedName>
    <definedName name="_____LMC2040" localSheetId="6">#REF!</definedName>
    <definedName name="_____LMC2040" localSheetId="40">#REF!</definedName>
    <definedName name="_____LMC2040" localSheetId="41">#REF!</definedName>
    <definedName name="_____LMC2040" localSheetId="45">#REF!</definedName>
    <definedName name="_____LMC2040" localSheetId="43">#REF!</definedName>
    <definedName name="_____LMC2040" localSheetId="44">#REF!</definedName>
    <definedName name="_____LMC2040" localSheetId="42">#REF!</definedName>
    <definedName name="_____LMC2040" localSheetId="16">#REF!</definedName>
    <definedName name="_____LMC2040" localSheetId="14">#REF!</definedName>
    <definedName name="_____LMC2040" localSheetId="12">#REF!</definedName>
    <definedName name="_____LMC2040" localSheetId="36">#REF!</definedName>
    <definedName name="_____LMC2040">#REF!</definedName>
    <definedName name="_____LMC4040" localSheetId="9">#REF!</definedName>
    <definedName name="_____LMC4040" localSheetId="5">#REF!</definedName>
    <definedName name="_____LMC4040" localSheetId="38">#REF!</definedName>
    <definedName name="_____LMC4040" localSheetId="8">#REF!</definedName>
    <definedName name="_____LMC4040" localSheetId="30">#REF!</definedName>
    <definedName name="_____LMC4040" localSheetId="46">#REF!</definedName>
    <definedName name="_____LMC4040" localSheetId="6">#REF!</definedName>
    <definedName name="_____LMC4040" localSheetId="40">#REF!</definedName>
    <definedName name="_____LMC4040" localSheetId="41">#REF!</definedName>
    <definedName name="_____LMC4040" localSheetId="45">#REF!</definedName>
    <definedName name="_____LMC4040" localSheetId="43">#REF!</definedName>
    <definedName name="_____LMC4040" localSheetId="44">#REF!</definedName>
    <definedName name="_____LMC4040" localSheetId="42">#REF!</definedName>
    <definedName name="_____LMC4040" localSheetId="16">#REF!</definedName>
    <definedName name="_____LMC4040" localSheetId="14">#REF!</definedName>
    <definedName name="_____LMC4040" localSheetId="12">#REF!</definedName>
    <definedName name="_____LMC4040" localSheetId="36">#REF!</definedName>
    <definedName name="_____LMC4040">#REF!</definedName>
    <definedName name="_____LMC9090" localSheetId="9">#REF!</definedName>
    <definedName name="_____LMC9090" localSheetId="5">#REF!</definedName>
    <definedName name="_____LMC9090" localSheetId="38">#REF!</definedName>
    <definedName name="_____LMC9090" localSheetId="8">#REF!</definedName>
    <definedName name="_____LMC9090" localSheetId="30">#REF!</definedName>
    <definedName name="_____LMC9090" localSheetId="46">#REF!</definedName>
    <definedName name="_____LMC9090" localSheetId="6">#REF!</definedName>
    <definedName name="_____LMC9090" localSheetId="40">#REF!</definedName>
    <definedName name="_____LMC9090" localSheetId="41">#REF!</definedName>
    <definedName name="_____LMC9090" localSheetId="45">#REF!</definedName>
    <definedName name="_____LMC9090" localSheetId="43">#REF!</definedName>
    <definedName name="_____LMC9090" localSheetId="44">#REF!</definedName>
    <definedName name="_____LMC9090" localSheetId="42">#REF!</definedName>
    <definedName name="_____LMC9090" localSheetId="16">#REF!</definedName>
    <definedName name="_____LMC9090" localSheetId="14">#REF!</definedName>
    <definedName name="_____LMC9090" localSheetId="12">#REF!</definedName>
    <definedName name="_____LMC9090" localSheetId="36">#REF!</definedName>
    <definedName name="_____LMC9090">#REF!</definedName>
    <definedName name="_____MBW25252" localSheetId="9">#REF!</definedName>
    <definedName name="_____MBW25252" localSheetId="5">#REF!</definedName>
    <definedName name="_____MBW25252" localSheetId="38">#REF!</definedName>
    <definedName name="_____MBW25252" localSheetId="8">#REF!</definedName>
    <definedName name="_____MBW25252" localSheetId="30">#REF!</definedName>
    <definedName name="_____MBW25252" localSheetId="46">#REF!</definedName>
    <definedName name="_____MBW25252" localSheetId="6">#REF!</definedName>
    <definedName name="_____MBW25252" localSheetId="40">#REF!</definedName>
    <definedName name="_____MBW25252" localSheetId="41">#REF!</definedName>
    <definedName name="_____MBW25252" localSheetId="45">#REF!</definedName>
    <definedName name="_____MBW25252" localSheetId="43">#REF!</definedName>
    <definedName name="_____MBW25252" localSheetId="44">#REF!</definedName>
    <definedName name="_____MBW25252" localSheetId="42">#REF!</definedName>
    <definedName name="_____MBW25252" localSheetId="16">#REF!</definedName>
    <definedName name="_____MBW25252" localSheetId="14">#REF!</definedName>
    <definedName name="_____MBW25252" localSheetId="12">#REF!</definedName>
    <definedName name="_____MBW25252" localSheetId="36">#REF!</definedName>
    <definedName name="_____MBW25252">#REF!</definedName>
    <definedName name="_____MBW30302" localSheetId="9">#REF!</definedName>
    <definedName name="_____MBW30302" localSheetId="5">#REF!</definedName>
    <definedName name="_____MBW30302" localSheetId="38">#REF!</definedName>
    <definedName name="_____MBW30302" localSheetId="8">#REF!</definedName>
    <definedName name="_____MBW30302" localSheetId="30">#REF!</definedName>
    <definedName name="_____MBW30302" localSheetId="46">#REF!</definedName>
    <definedName name="_____MBW30302" localSheetId="6">#REF!</definedName>
    <definedName name="_____MBW30302" localSheetId="40">#REF!</definedName>
    <definedName name="_____MBW30302" localSheetId="41">#REF!</definedName>
    <definedName name="_____MBW30302" localSheetId="45">#REF!</definedName>
    <definedName name="_____MBW30302" localSheetId="43">#REF!</definedName>
    <definedName name="_____MBW30302" localSheetId="44">#REF!</definedName>
    <definedName name="_____MBW30302" localSheetId="42">#REF!</definedName>
    <definedName name="_____MBW30302" localSheetId="16">#REF!</definedName>
    <definedName name="_____MBW30302" localSheetId="14">#REF!</definedName>
    <definedName name="_____MBW30302" localSheetId="12">#REF!</definedName>
    <definedName name="_____MBW30302" localSheetId="36">#REF!</definedName>
    <definedName name="_____MBW30302">#REF!</definedName>
    <definedName name="_____MBW40404" localSheetId="9">#REF!</definedName>
    <definedName name="_____MBW40404" localSheetId="5">#REF!</definedName>
    <definedName name="_____MBW40404" localSheetId="38">#REF!</definedName>
    <definedName name="_____MBW40404" localSheetId="8">#REF!</definedName>
    <definedName name="_____MBW40404" localSheetId="30">#REF!</definedName>
    <definedName name="_____MBW40404" localSheetId="46">#REF!</definedName>
    <definedName name="_____MBW40404" localSheetId="6">#REF!</definedName>
    <definedName name="_____MBW40404" localSheetId="40">#REF!</definedName>
    <definedName name="_____MBW40404" localSheetId="41">#REF!</definedName>
    <definedName name="_____MBW40404" localSheetId="45">#REF!</definedName>
    <definedName name="_____MBW40404" localSheetId="43">#REF!</definedName>
    <definedName name="_____MBW40404" localSheetId="44">#REF!</definedName>
    <definedName name="_____MBW40404" localSheetId="42">#REF!</definedName>
    <definedName name="_____MBW40404" localSheetId="16">#REF!</definedName>
    <definedName name="_____MBW40404" localSheetId="14">#REF!</definedName>
    <definedName name="_____MBW40404" localSheetId="12">#REF!</definedName>
    <definedName name="_____MBW40404" localSheetId="36">#REF!</definedName>
    <definedName name="_____MBW40404">#REF!</definedName>
    <definedName name="_____MBW502012" localSheetId="9">#REF!</definedName>
    <definedName name="_____MBW502012" localSheetId="5">#REF!</definedName>
    <definedName name="_____MBW502012" localSheetId="38">#REF!</definedName>
    <definedName name="_____MBW502012" localSheetId="8">#REF!</definedName>
    <definedName name="_____MBW502012" localSheetId="30">#REF!</definedName>
    <definedName name="_____MBW502012" localSheetId="46">#REF!</definedName>
    <definedName name="_____MBW502012" localSheetId="6">#REF!</definedName>
    <definedName name="_____MBW502012" localSheetId="40">#REF!</definedName>
    <definedName name="_____MBW502012" localSheetId="41">#REF!</definedName>
    <definedName name="_____MBW502012" localSheetId="45">#REF!</definedName>
    <definedName name="_____MBW502012" localSheetId="43">#REF!</definedName>
    <definedName name="_____MBW502012" localSheetId="44">#REF!</definedName>
    <definedName name="_____MBW502012" localSheetId="42">#REF!</definedName>
    <definedName name="_____MBW502012" localSheetId="16">#REF!</definedName>
    <definedName name="_____MBW502012" localSheetId="14">#REF!</definedName>
    <definedName name="_____MBW502012" localSheetId="12">#REF!</definedName>
    <definedName name="_____MBW502012" localSheetId="36">#REF!</definedName>
    <definedName name="_____MBW502012">#REF!</definedName>
    <definedName name="_____MC10" localSheetId="9">#REF!</definedName>
    <definedName name="_____MC10" localSheetId="5">#REF!</definedName>
    <definedName name="_____MC10" localSheetId="38">#REF!</definedName>
    <definedName name="_____MC10" localSheetId="8">#REF!</definedName>
    <definedName name="_____MC10" localSheetId="30">#REF!</definedName>
    <definedName name="_____MC10" localSheetId="46">#REF!</definedName>
    <definedName name="_____MC10" localSheetId="6">#REF!</definedName>
    <definedName name="_____MC10" localSheetId="40">#REF!</definedName>
    <definedName name="_____MC10" localSheetId="41">#REF!</definedName>
    <definedName name="_____MC10" localSheetId="45">#REF!</definedName>
    <definedName name="_____MC10" localSheetId="43">#REF!</definedName>
    <definedName name="_____MC10" localSheetId="44">#REF!</definedName>
    <definedName name="_____MC10" localSheetId="42">#REF!</definedName>
    <definedName name="_____MC10" localSheetId="16">#REF!</definedName>
    <definedName name="_____MC10" localSheetId="14">#REF!</definedName>
    <definedName name="_____MC10" localSheetId="12">#REF!</definedName>
    <definedName name="_____MC10" localSheetId="36">#REF!</definedName>
    <definedName name="_____MC10">#REF!</definedName>
    <definedName name="_____MC75" localSheetId="9">#REF!</definedName>
    <definedName name="_____MC75" localSheetId="5">#REF!</definedName>
    <definedName name="_____MC75" localSheetId="38">#REF!</definedName>
    <definedName name="_____MC75" localSheetId="8">#REF!</definedName>
    <definedName name="_____MC75" localSheetId="30">#REF!</definedName>
    <definedName name="_____MC75" localSheetId="46">#REF!</definedName>
    <definedName name="_____MC75" localSheetId="6">#REF!</definedName>
    <definedName name="_____MC75" localSheetId="40">#REF!</definedName>
    <definedName name="_____MC75" localSheetId="41">#REF!</definedName>
    <definedName name="_____MC75" localSheetId="45">#REF!</definedName>
    <definedName name="_____MC75" localSheetId="43">#REF!</definedName>
    <definedName name="_____MC75" localSheetId="44">#REF!</definedName>
    <definedName name="_____MC75" localSheetId="42">#REF!</definedName>
    <definedName name="_____MC75" localSheetId="16">#REF!</definedName>
    <definedName name="_____MC75" localSheetId="14">#REF!</definedName>
    <definedName name="_____MC75" localSheetId="12">#REF!</definedName>
    <definedName name="_____MC75" localSheetId="36">#REF!</definedName>
    <definedName name="_____MC75">#REF!</definedName>
    <definedName name="_____MCA5" localSheetId="9">#REF!</definedName>
    <definedName name="_____MCA5" localSheetId="5">#REF!</definedName>
    <definedName name="_____MCA5" localSheetId="38">#REF!</definedName>
    <definedName name="_____MCA5" localSheetId="8">#REF!</definedName>
    <definedName name="_____MCA5" localSheetId="30">#REF!</definedName>
    <definedName name="_____MCA5" localSheetId="46">#REF!</definedName>
    <definedName name="_____MCA5" localSheetId="6">#REF!</definedName>
    <definedName name="_____MCA5" localSheetId="40">#REF!</definedName>
    <definedName name="_____MCA5" localSheetId="41">#REF!</definedName>
    <definedName name="_____MCA5" localSheetId="45">#REF!</definedName>
    <definedName name="_____MCA5" localSheetId="43">#REF!</definedName>
    <definedName name="_____MCA5" localSheetId="44">#REF!</definedName>
    <definedName name="_____MCA5" localSheetId="42">#REF!</definedName>
    <definedName name="_____MCA5" localSheetId="16">#REF!</definedName>
    <definedName name="_____MCA5" localSheetId="14">#REF!</definedName>
    <definedName name="_____MCA5" localSheetId="12">#REF!</definedName>
    <definedName name="_____MCA5" localSheetId="36">#REF!</definedName>
    <definedName name="_____MCA5">#REF!</definedName>
    <definedName name="_____MCA6" localSheetId="9">#REF!</definedName>
    <definedName name="_____MCA6" localSheetId="5">#REF!</definedName>
    <definedName name="_____MCA6" localSheetId="38">#REF!</definedName>
    <definedName name="_____MCA6" localSheetId="8">#REF!</definedName>
    <definedName name="_____MCA6" localSheetId="30">#REF!</definedName>
    <definedName name="_____MCA6" localSheetId="46">#REF!</definedName>
    <definedName name="_____MCA6" localSheetId="6">#REF!</definedName>
    <definedName name="_____MCA6" localSheetId="40">#REF!</definedName>
    <definedName name="_____MCA6" localSheetId="41">#REF!</definedName>
    <definedName name="_____MCA6" localSheetId="45">#REF!</definedName>
    <definedName name="_____MCA6" localSheetId="43">#REF!</definedName>
    <definedName name="_____MCA6" localSheetId="44">#REF!</definedName>
    <definedName name="_____MCA6" localSheetId="42">#REF!</definedName>
    <definedName name="_____MCA6" localSheetId="16">#REF!</definedName>
    <definedName name="_____MCA6" localSheetId="14">#REF!</definedName>
    <definedName name="_____MCA6" localSheetId="12">#REF!</definedName>
    <definedName name="_____MCA6" localSheetId="36">#REF!</definedName>
    <definedName name="_____MCA6">#REF!</definedName>
    <definedName name="_____MCG1010" localSheetId="9">#REF!</definedName>
    <definedName name="_____MCG1010" localSheetId="5">#REF!</definedName>
    <definedName name="_____MCG1010" localSheetId="38">#REF!</definedName>
    <definedName name="_____MCG1010" localSheetId="8">#REF!</definedName>
    <definedName name="_____MCG1010" localSheetId="30">#REF!</definedName>
    <definedName name="_____MCG1010" localSheetId="46">#REF!</definedName>
    <definedName name="_____MCG1010" localSheetId="6">#REF!</definedName>
    <definedName name="_____MCG1010" localSheetId="40">#REF!</definedName>
    <definedName name="_____MCG1010" localSheetId="41">#REF!</definedName>
    <definedName name="_____MCG1010" localSheetId="45">#REF!</definedName>
    <definedName name="_____MCG1010" localSheetId="43">#REF!</definedName>
    <definedName name="_____MCG1010" localSheetId="44">#REF!</definedName>
    <definedName name="_____MCG1010" localSheetId="42">#REF!</definedName>
    <definedName name="_____MCG1010" localSheetId="16">#REF!</definedName>
    <definedName name="_____MCG1010" localSheetId="14">#REF!</definedName>
    <definedName name="_____MCG1010" localSheetId="12">#REF!</definedName>
    <definedName name="_____MCG1010" localSheetId="36">#REF!</definedName>
    <definedName name="_____MCG1010">#REF!</definedName>
    <definedName name="_____MCG1015" localSheetId="9">#REF!</definedName>
    <definedName name="_____MCG1015" localSheetId="5">#REF!</definedName>
    <definedName name="_____MCG1015" localSheetId="38">#REF!</definedName>
    <definedName name="_____MCG1015" localSheetId="8">#REF!</definedName>
    <definedName name="_____MCG1015" localSheetId="30">#REF!</definedName>
    <definedName name="_____MCG1015" localSheetId="46">#REF!</definedName>
    <definedName name="_____MCG1015" localSheetId="6">#REF!</definedName>
    <definedName name="_____MCG1015" localSheetId="40">#REF!</definedName>
    <definedName name="_____MCG1015" localSheetId="41">#REF!</definedName>
    <definedName name="_____MCG1015" localSheetId="45">#REF!</definedName>
    <definedName name="_____MCG1015" localSheetId="43">#REF!</definedName>
    <definedName name="_____MCG1015" localSheetId="44">#REF!</definedName>
    <definedName name="_____MCG1015" localSheetId="42">#REF!</definedName>
    <definedName name="_____MCG1015" localSheetId="16">#REF!</definedName>
    <definedName name="_____MCG1015" localSheetId="14">#REF!</definedName>
    <definedName name="_____MCG1015" localSheetId="12">#REF!</definedName>
    <definedName name="_____MCG1015" localSheetId="36">#REF!</definedName>
    <definedName name="_____MCG1015">#REF!</definedName>
    <definedName name="_____MCG1728" localSheetId="9">#REF!</definedName>
    <definedName name="_____MCG1728" localSheetId="5">#REF!</definedName>
    <definedName name="_____MCG1728" localSheetId="38">#REF!</definedName>
    <definedName name="_____MCG1728" localSheetId="8">#REF!</definedName>
    <definedName name="_____MCG1728" localSheetId="30">#REF!</definedName>
    <definedName name="_____MCG1728" localSheetId="46">#REF!</definedName>
    <definedName name="_____MCG1728" localSheetId="6">#REF!</definedName>
    <definedName name="_____MCG1728" localSheetId="40">#REF!</definedName>
    <definedName name="_____MCG1728" localSheetId="41">#REF!</definedName>
    <definedName name="_____MCG1728" localSheetId="45">#REF!</definedName>
    <definedName name="_____MCG1728" localSheetId="43">#REF!</definedName>
    <definedName name="_____MCG1728" localSheetId="44">#REF!</definedName>
    <definedName name="_____MCG1728" localSheetId="42">#REF!</definedName>
    <definedName name="_____MCG1728" localSheetId="16">#REF!</definedName>
    <definedName name="_____MCG1728" localSheetId="14">#REF!</definedName>
    <definedName name="_____MCG1728" localSheetId="12">#REF!</definedName>
    <definedName name="_____MCG1728" localSheetId="36">#REF!</definedName>
    <definedName name="_____MCG1728">#REF!</definedName>
    <definedName name="_____MCG55" localSheetId="9">#REF!</definedName>
    <definedName name="_____MCG55" localSheetId="5">#REF!</definedName>
    <definedName name="_____MCG55" localSheetId="38">#REF!</definedName>
    <definedName name="_____MCG55" localSheetId="8">#REF!</definedName>
    <definedName name="_____MCG55" localSheetId="30">#REF!</definedName>
    <definedName name="_____MCG55" localSheetId="46">#REF!</definedName>
    <definedName name="_____MCG55" localSheetId="6">#REF!</definedName>
    <definedName name="_____MCG55" localSheetId="40">#REF!</definedName>
    <definedName name="_____MCG55" localSheetId="41">#REF!</definedName>
    <definedName name="_____MCG55" localSheetId="45">#REF!</definedName>
    <definedName name="_____MCG55" localSheetId="43">#REF!</definedName>
    <definedName name="_____MCG55" localSheetId="44">#REF!</definedName>
    <definedName name="_____MCG55" localSheetId="42">#REF!</definedName>
    <definedName name="_____MCG55" localSheetId="16">#REF!</definedName>
    <definedName name="_____MCG55" localSheetId="14">#REF!</definedName>
    <definedName name="_____MCG55" localSheetId="12">#REF!</definedName>
    <definedName name="_____MCG55" localSheetId="36">#REF!</definedName>
    <definedName name="_____MCG55">#REF!</definedName>
    <definedName name="_____MCG77" localSheetId="9">#REF!</definedName>
    <definedName name="_____MCG77" localSheetId="5">#REF!</definedName>
    <definedName name="_____MCG77" localSheetId="38">#REF!</definedName>
    <definedName name="_____MCG77" localSheetId="8">#REF!</definedName>
    <definedName name="_____MCG77" localSheetId="30">#REF!</definedName>
    <definedName name="_____MCG77" localSheetId="46">#REF!</definedName>
    <definedName name="_____MCG77" localSheetId="6">#REF!</definedName>
    <definedName name="_____MCG77" localSheetId="40">#REF!</definedName>
    <definedName name="_____MCG77" localSheetId="41">#REF!</definedName>
    <definedName name="_____MCG77" localSheetId="45">#REF!</definedName>
    <definedName name="_____MCG77" localSheetId="43">#REF!</definedName>
    <definedName name="_____MCG77" localSheetId="44">#REF!</definedName>
    <definedName name="_____MCG77" localSheetId="42">#REF!</definedName>
    <definedName name="_____MCG77" localSheetId="16">#REF!</definedName>
    <definedName name="_____MCG77" localSheetId="14">#REF!</definedName>
    <definedName name="_____MCG77" localSheetId="12">#REF!</definedName>
    <definedName name="_____MCG77" localSheetId="36">#REF!</definedName>
    <definedName name="_____MCG77">#REF!</definedName>
    <definedName name="_____MCG810" localSheetId="9">#REF!</definedName>
    <definedName name="_____MCG810" localSheetId="5">#REF!</definedName>
    <definedName name="_____MCG810" localSheetId="38">#REF!</definedName>
    <definedName name="_____MCG810" localSheetId="8">#REF!</definedName>
    <definedName name="_____MCG810" localSheetId="30">#REF!</definedName>
    <definedName name="_____MCG810" localSheetId="46">#REF!</definedName>
    <definedName name="_____MCG810" localSheetId="6">#REF!</definedName>
    <definedName name="_____MCG810" localSheetId="40">#REF!</definedName>
    <definedName name="_____MCG810" localSheetId="41">#REF!</definedName>
    <definedName name="_____MCG810" localSheetId="45">#REF!</definedName>
    <definedName name="_____MCG810" localSheetId="43">#REF!</definedName>
    <definedName name="_____MCG810" localSheetId="44">#REF!</definedName>
    <definedName name="_____MCG810" localSheetId="42">#REF!</definedName>
    <definedName name="_____MCG810" localSheetId="16">#REF!</definedName>
    <definedName name="_____MCG810" localSheetId="14">#REF!</definedName>
    <definedName name="_____MCG810" localSheetId="12">#REF!</definedName>
    <definedName name="_____MCG810" localSheetId="36">#REF!</definedName>
    <definedName name="_____MCG810">#REF!</definedName>
    <definedName name="_____MGB9" localSheetId="9">#REF!</definedName>
    <definedName name="_____MGB9" localSheetId="5">#REF!</definedName>
    <definedName name="_____MGB9" localSheetId="38">#REF!</definedName>
    <definedName name="_____MGB9" localSheetId="8">#REF!</definedName>
    <definedName name="_____MGB9" localSheetId="30">#REF!</definedName>
    <definedName name="_____MGB9" localSheetId="46">#REF!</definedName>
    <definedName name="_____MGB9" localSheetId="6">#REF!</definedName>
    <definedName name="_____MGB9" localSheetId="40">#REF!</definedName>
    <definedName name="_____MGB9" localSheetId="41">#REF!</definedName>
    <definedName name="_____MGB9" localSheetId="45">#REF!</definedName>
    <definedName name="_____MGB9" localSheetId="43">#REF!</definedName>
    <definedName name="_____MGB9" localSheetId="44">#REF!</definedName>
    <definedName name="_____MGB9" localSheetId="42">#REF!</definedName>
    <definedName name="_____MGB9" localSheetId="16">#REF!</definedName>
    <definedName name="_____MGB9" localSheetId="14">#REF!</definedName>
    <definedName name="_____MGB9" localSheetId="12">#REF!</definedName>
    <definedName name="_____MGB9" localSheetId="36">#REF!</definedName>
    <definedName name="_____MGB9">#REF!</definedName>
    <definedName name="_____MMC3030" localSheetId="9">#REF!</definedName>
    <definedName name="_____MMC3030" localSheetId="5">#REF!</definedName>
    <definedName name="_____MMC3030" localSheetId="38">#REF!</definedName>
    <definedName name="_____MMC3030" localSheetId="8">#REF!</definedName>
    <definedName name="_____MMC3030" localSheetId="30">#REF!</definedName>
    <definedName name="_____MMC3030" localSheetId="46">#REF!</definedName>
    <definedName name="_____MMC3030" localSheetId="6">#REF!</definedName>
    <definedName name="_____MMC3030" localSheetId="40">#REF!</definedName>
    <definedName name="_____MMC3030" localSheetId="41">#REF!</definedName>
    <definedName name="_____MMC3030" localSheetId="45">#REF!</definedName>
    <definedName name="_____MMC3030" localSheetId="43">#REF!</definedName>
    <definedName name="_____MMC3030" localSheetId="44">#REF!</definedName>
    <definedName name="_____MMC3030" localSheetId="42">#REF!</definedName>
    <definedName name="_____MMC3030" localSheetId="16">#REF!</definedName>
    <definedName name="_____MMC3030" localSheetId="14">#REF!</definedName>
    <definedName name="_____MMC3030" localSheetId="12">#REF!</definedName>
    <definedName name="_____MMC3030" localSheetId="36">#REF!</definedName>
    <definedName name="_____MMC3030">#REF!</definedName>
    <definedName name="_____MMC3060" localSheetId="9">#REF!</definedName>
    <definedName name="_____MMC3060" localSheetId="5">#REF!</definedName>
    <definedName name="_____MMC3060" localSheetId="38">#REF!</definedName>
    <definedName name="_____MMC3060" localSheetId="8">#REF!</definedName>
    <definedName name="_____MMC3060" localSheetId="30">#REF!</definedName>
    <definedName name="_____MMC3060" localSheetId="46">#REF!</definedName>
    <definedName name="_____MMC3060" localSheetId="6">#REF!</definedName>
    <definedName name="_____MMC3060" localSheetId="40">#REF!</definedName>
    <definedName name="_____MMC3060" localSheetId="41">#REF!</definedName>
    <definedName name="_____MMC3060" localSheetId="45">#REF!</definedName>
    <definedName name="_____MMC3060" localSheetId="43">#REF!</definedName>
    <definedName name="_____MMC3060" localSheetId="44">#REF!</definedName>
    <definedName name="_____MMC3060" localSheetId="42">#REF!</definedName>
    <definedName name="_____MMC3060" localSheetId="16">#REF!</definedName>
    <definedName name="_____MMC3060" localSheetId="14">#REF!</definedName>
    <definedName name="_____MMC3060" localSheetId="12">#REF!</definedName>
    <definedName name="_____MMC3060" localSheetId="36">#REF!</definedName>
    <definedName name="_____MMC3060">#REF!</definedName>
    <definedName name="_____MMC4040" localSheetId="9">#REF!</definedName>
    <definedName name="_____MMC4040" localSheetId="5">#REF!</definedName>
    <definedName name="_____MMC4040" localSheetId="38">#REF!</definedName>
    <definedName name="_____MMC4040" localSheetId="8">#REF!</definedName>
    <definedName name="_____MMC4040" localSheetId="30">#REF!</definedName>
    <definedName name="_____MMC4040" localSheetId="46">#REF!</definedName>
    <definedName name="_____MMC4040" localSheetId="6">#REF!</definedName>
    <definedName name="_____MMC4040" localSheetId="40">#REF!</definedName>
    <definedName name="_____MMC4040" localSheetId="41">#REF!</definedName>
    <definedName name="_____MMC4040" localSheetId="45">#REF!</definedName>
    <definedName name="_____MMC4040" localSheetId="43">#REF!</definedName>
    <definedName name="_____MMC4040" localSheetId="44">#REF!</definedName>
    <definedName name="_____MMC4040" localSheetId="42">#REF!</definedName>
    <definedName name="_____MMC4040" localSheetId="16">#REF!</definedName>
    <definedName name="_____MMC4040" localSheetId="14">#REF!</definedName>
    <definedName name="_____MMC4040" localSheetId="12">#REF!</definedName>
    <definedName name="_____MMC4040" localSheetId="36">#REF!</definedName>
    <definedName name="_____MMC4040">#REF!</definedName>
    <definedName name="_____MMC51" localSheetId="9">#REF!</definedName>
    <definedName name="_____MMC51" localSheetId="5">#REF!</definedName>
    <definedName name="_____MMC51" localSheetId="38">#REF!</definedName>
    <definedName name="_____MMC51" localSheetId="8">#REF!</definedName>
    <definedName name="_____MMC51" localSheetId="30">#REF!</definedName>
    <definedName name="_____MMC51" localSheetId="46">#REF!</definedName>
    <definedName name="_____MMC51" localSheetId="6">#REF!</definedName>
    <definedName name="_____MMC51" localSheetId="40">#REF!</definedName>
    <definedName name="_____MMC51" localSheetId="41">#REF!</definedName>
    <definedName name="_____MMC51" localSheetId="45">#REF!</definedName>
    <definedName name="_____MMC51" localSheetId="43">#REF!</definedName>
    <definedName name="_____MMC51" localSheetId="44">#REF!</definedName>
    <definedName name="_____MMC51" localSheetId="42">#REF!</definedName>
    <definedName name="_____MMC51" localSheetId="16">#REF!</definedName>
    <definedName name="_____MMC51" localSheetId="14">#REF!</definedName>
    <definedName name="_____MMC51" localSheetId="12">#REF!</definedName>
    <definedName name="_____MMC51" localSheetId="36">#REF!</definedName>
    <definedName name="_____MMC51">#REF!</definedName>
    <definedName name="_____MMC6060" localSheetId="9">#REF!</definedName>
    <definedName name="_____MMC6060" localSheetId="5">#REF!</definedName>
    <definedName name="_____MMC6060" localSheetId="38">#REF!</definedName>
    <definedName name="_____MMC6060" localSheetId="8">#REF!</definedName>
    <definedName name="_____MMC6060" localSheetId="30">#REF!</definedName>
    <definedName name="_____MMC6060" localSheetId="46">#REF!</definedName>
    <definedName name="_____MMC6060" localSheetId="6">#REF!</definedName>
    <definedName name="_____MMC6060" localSheetId="40">#REF!</definedName>
    <definedName name="_____MMC6060" localSheetId="41">#REF!</definedName>
    <definedName name="_____MMC6060" localSheetId="45">#REF!</definedName>
    <definedName name="_____MMC6060" localSheetId="43">#REF!</definedName>
    <definedName name="_____MMC6060" localSheetId="44">#REF!</definedName>
    <definedName name="_____MMC6060" localSheetId="42">#REF!</definedName>
    <definedName name="_____MMC6060" localSheetId="16">#REF!</definedName>
    <definedName name="_____MMC6060" localSheetId="14">#REF!</definedName>
    <definedName name="_____MMC6060" localSheetId="12">#REF!</definedName>
    <definedName name="_____MMC6060" localSheetId="36">#REF!</definedName>
    <definedName name="_____MMC6060">#REF!</definedName>
    <definedName name="_____MMI4040" localSheetId="9">#REF!</definedName>
    <definedName name="_____MMI4040" localSheetId="5">#REF!</definedName>
    <definedName name="_____MMI4040" localSheetId="38">#REF!</definedName>
    <definedName name="_____MMI4040" localSheetId="8">#REF!</definedName>
    <definedName name="_____MMI4040" localSheetId="30">#REF!</definedName>
    <definedName name="_____MMI4040" localSheetId="46">#REF!</definedName>
    <definedName name="_____MMI4040" localSheetId="6">#REF!</definedName>
    <definedName name="_____MMI4040" localSheetId="40">#REF!</definedName>
    <definedName name="_____MMI4040" localSheetId="41">#REF!</definedName>
    <definedName name="_____MMI4040" localSheetId="45">#REF!</definedName>
    <definedName name="_____MMI4040" localSheetId="43">#REF!</definedName>
    <definedName name="_____MMI4040" localSheetId="44">#REF!</definedName>
    <definedName name="_____MMI4040" localSheetId="42">#REF!</definedName>
    <definedName name="_____MMI4040" localSheetId="16">#REF!</definedName>
    <definedName name="_____MMI4040" localSheetId="14">#REF!</definedName>
    <definedName name="_____MMI4040" localSheetId="12">#REF!</definedName>
    <definedName name="_____MMI4040" localSheetId="36">#REF!</definedName>
    <definedName name="_____MMI4040">#REF!</definedName>
    <definedName name="_____Mov2">[11]Revenue!$J$7:$R$187</definedName>
    <definedName name="_____pa1" localSheetId="9">#REF!</definedName>
    <definedName name="_____pa1" localSheetId="38">#REF!</definedName>
    <definedName name="_____pa1" localSheetId="8">#REF!</definedName>
    <definedName name="_____pa1" localSheetId="30">#REF!</definedName>
    <definedName name="_____pa1" localSheetId="46">#REF!</definedName>
    <definedName name="_____pa1" localSheetId="40">#REF!</definedName>
    <definedName name="_____pa1" localSheetId="41">#REF!</definedName>
    <definedName name="_____pa1" localSheetId="45">#REF!</definedName>
    <definedName name="_____pa1" localSheetId="43">#REF!</definedName>
    <definedName name="_____pa1" localSheetId="44">#REF!</definedName>
    <definedName name="_____pa1" localSheetId="42">#REF!</definedName>
    <definedName name="_____pa1" localSheetId="16">#REF!</definedName>
    <definedName name="_____pa1" localSheetId="36">#REF!</definedName>
    <definedName name="_____pa1">#REF!</definedName>
    <definedName name="_____pa18" localSheetId="9">#REF!</definedName>
    <definedName name="_____pa18" localSheetId="38">#REF!</definedName>
    <definedName name="_____pa18" localSheetId="8">#REF!</definedName>
    <definedName name="_____pa18" localSheetId="30">#REF!</definedName>
    <definedName name="_____pa18" localSheetId="46">#REF!</definedName>
    <definedName name="_____pa18" localSheetId="40">#REF!</definedName>
    <definedName name="_____pa18" localSheetId="41">#REF!</definedName>
    <definedName name="_____pa18" localSheetId="45">#REF!</definedName>
    <definedName name="_____pa18" localSheetId="43">#REF!</definedName>
    <definedName name="_____pa18" localSheetId="44">#REF!</definedName>
    <definedName name="_____pa18" localSheetId="42">#REF!</definedName>
    <definedName name="_____pa18" localSheetId="16">#REF!</definedName>
    <definedName name="_____pa18" localSheetId="36">#REF!</definedName>
    <definedName name="_____pa18">#REF!</definedName>
    <definedName name="_____pa2" localSheetId="9">#REF!</definedName>
    <definedName name="_____pa2" localSheetId="38">#REF!</definedName>
    <definedName name="_____pa2" localSheetId="8">#REF!</definedName>
    <definedName name="_____pa2" localSheetId="30">#REF!</definedName>
    <definedName name="_____pa2" localSheetId="46">#REF!</definedName>
    <definedName name="_____pa2" localSheetId="40">#REF!</definedName>
    <definedName name="_____pa2" localSheetId="41">#REF!</definedName>
    <definedName name="_____pa2" localSheetId="45">#REF!</definedName>
    <definedName name="_____pa2" localSheetId="43">#REF!</definedName>
    <definedName name="_____pa2" localSheetId="44">#REF!</definedName>
    <definedName name="_____pa2" localSheetId="42">#REF!</definedName>
    <definedName name="_____pa2" localSheetId="16">#REF!</definedName>
    <definedName name="_____pa2" localSheetId="36">#REF!</definedName>
    <definedName name="_____pa2">#REF!</definedName>
    <definedName name="_____pa3" localSheetId="9">#REF!</definedName>
    <definedName name="_____pa3" localSheetId="38">#REF!</definedName>
    <definedName name="_____pa3" localSheetId="8">#REF!</definedName>
    <definedName name="_____pa3" localSheetId="30">#REF!</definedName>
    <definedName name="_____pa3" localSheetId="46">#REF!</definedName>
    <definedName name="_____pa3" localSheetId="40">#REF!</definedName>
    <definedName name="_____pa3" localSheetId="41">#REF!</definedName>
    <definedName name="_____pa3" localSheetId="45">#REF!</definedName>
    <definedName name="_____pa3" localSheetId="43">#REF!</definedName>
    <definedName name="_____pa3" localSheetId="44">#REF!</definedName>
    <definedName name="_____pa3" localSheetId="42">#REF!</definedName>
    <definedName name="_____pa3" localSheetId="16">#REF!</definedName>
    <definedName name="_____pa3" localSheetId="36">#REF!</definedName>
    <definedName name="_____pa3">#REF!</definedName>
    <definedName name="_____pa6" localSheetId="9">#REF!</definedName>
    <definedName name="_____pa6" localSheetId="38">#REF!</definedName>
    <definedName name="_____pa6" localSheetId="8">#REF!</definedName>
    <definedName name="_____pa6" localSheetId="30">#REF!</definedName>
    <definedName name="_____pa6" localSheetId="46">#REF!</definedName>
    <definedName name="_____pa6" localSheetId="40">#REF!</definedName>
    <definedName name="_____pa6" localSheetId="41">#REF!</definedName>
    <definedName name="_____pa6" localSheetId="45">#REF!</definedName>
    <definedName name="_____pa6" localSheetId="43">#REF!</definedName>
    <definedName name="_____pa6" localSheetId="44">#REF!</definedName>
    <definedName name="_____pa6" localSheetId="42">#REF!</definedName>
    <definedName name="_____pa6" localSheetId="16">#REF!</definedName>
    <definedName name="_____pa6" localSheetId="36">#REF!</definedName>
    <definedName name="_____pa6">#REF!</definedName>
    <definedName name="_____pab32" localSheetId="30">[19]plumbing!#REF!</definedName>
    <definedName name="_____pab32" localSheetId="4">[19]plumbing!#REF!</definedName>
    <definedName name="_____pab32" localSheetId="7">[19]plumbing!#REF!</definedName>
    <definedName name="_____pab32" localSheetId="23">[19]plumbing!#REF!</definedName>
    <definedName name="_____pab32" localSheetId="19">[19]plumbing!#REF!</definedName>
    <definedName name="_____pab32" localSheetId="16">[19]plumbing!#REF!</definedName>
    <definedName name="_____pab32" localSheetId="21">[19]plumbing!#REF!</definedName>
    <definedName name="_____pab32" localSheetId="36">[19]plumbing!#REF!</definedName>
    <definedName name="_____pab32" localSheetId="25">[19]plumbing!#REF!</definedName>
    <definedName name="_____pab32" localSheetId="10">[19]plumbing!#REF!</definedName>
    <definedName name="_____pab32" localSheetId="11">[19]plumbing!#REF!</definedName>
    <definedName name="_____pab32" localSheetId="20">[19]plumbing!#REF!</definedName>
    <definedName name="_____pab32" localSheetId="15">[19]plumbing!#REF!</definedName>
    <definedName name="_____pab32" localSheetId="49">[19]plumbing!#REF!</definedName>
    <definedName name="_____pab32" localSheetId="34">[19]plumbing!#REF!</definedName>
    <definedName name="_____pab32">[19]plumbing!#REF!</definedName>
    <definedName name="_____pab4" localSheetId="30">[19]plumbing!#REF!</definedName>
    <definedName name="_____pab4" localSheetId="4">[19]plumbing!#REF!</definedName>
    <definedName name="_____pab4" localSheetId="7">[19]plumbing!#REF!</definedName>
    <definedName name="_____pab4" localSheetId="23">[19]plumbing!#REF!</definedName>
    <definedName name="_____pab4" localSheetId="19">[19]plumbing!#REF!</definedName>
    <definedName name="_____pab4" localSheetId="16">[19]plumbing!#REF!</definedName>
    <definedName name="_____pab4" localSheetId="21">[19]plumbing!#REF!</definedName>
    <definedName name="_____pab4" localSheetId="36">[19]plumbing!#REF!</definedName>
    <definedName name="_____pab4" localSheetId="25">[19]plumbing!#REF!</definedName>
    <definedName name="_____pab4" localSheetId="10">[19]plumbing!#REF!</definedName>
    <definedName name="_____pab4" localSheetId="11">[19]plumbing!#REF!</definedName>
    <definedName name="_____pab4" localSheetId="20">[19]plumbing!#REF!</definedName>
    <definedName name="_____pab4" localSheetId="15">[19]plumbing!#REF!</definedName>
    <definedName name="_____pab4" localSheetId="49">[19]plumbing!#REF!</definedName>
    <definedName name="_____pab4" localSheetId="34">[19]plumbing!#REF!</definedName>
    <definedName name="_____pab4">[19]plumbing!#REF!</definedName>
    <definedName name="_____pab40" localSheetId="30">[19]plumbing!#REF!</definedName>
    <definedName name="_____pab40" localSheetId="4">[19]plumbing!#REF!</definedName>
    <definedName name="_____pab40" localSheetId="7">[19]plumbing!#REF!</definedName>
    <definedName name="_____pab40" localSheetId="23">[19]plumbing!#REF!</definedName>
    <definedName name="_____pab40" localSheetId="19">[19]plumbing!#REF!</definedName>
    <definedName name="_____pab40" localSheetId="16">[19]plumbing!#REF!</definedName>
    <definedName name="_____pab40" localSheetId="21">[19]plumbing!#REF!</definedName>
    <definedName name="_____pab40" localSheetId="36">[19]plumbing!#REF!</definedName>
    <definedName name="_____pab40" localSheetId="25">[19]plumbing!#REF!</definedName>
    <definedName name="_____pab40" localSheetId="10">[19]plumbing!#REF!</definedName>
    <definedName name="_____pab40" localSheetId="11">[19]plumbing!#REF!</definedName>
    <definedName name="_____pab40" localSheetId="20">[19]plumbing!#REF!</definedName>
    <definedName name="_____pab40" localSheetId="15">[19]plumbing!#REF!</definedName>
    <definedName name="_____pab40" localSheetId="49">[19]plumbing!#REF!</definedName>
    <definedName name="_____pab40" localSheetId="34">[19]plumbing!#REF!</definedName>
    <definedName name="_____pab40">[19]plumbing!#REF!</definedName>
    <definedName name="_____pab50" localSheetId="30">[19]plumbing!#REF!</definedName>
    <definedName name="_____pab50" localSheetId="4">[19]plumbing!#REF!</definedName>
    <definedName name="_____pab50" localSheetId="7">[19]plumbing!#REF!</definedName>
    <definedName name="_____pab50" localSheetId="23">[19]plumbing!#REF!</definedName>
    <definedName name="_____pab50" localSheetId="19">[19]plumbing!#REF!</definedName>
    <definedName name="_____pab50" localSheetId="16">[19]plumbing!#REF!</definedName>
    <definedName name="_____pab50" localSheetId="21">[19]plumbing!#REF!</definedName>
    <definedName name="_____pab50" localSheetId="36">[19]plumbing!#REF!</definedName>
    <definedName name="_____pab50" localSheetId="25">[19]plumbing!#REF!</definedName>
    <definedName name="_____pab50" localSheetId="10">[19]plumbing!#REF!</definedName>
    <definedName name="_____pab50" localSheetId="11">[19]plumbing!#REF!</definedName>
    <definedName name="_____pab50" localSheetId="20">[19]plumbing!#REF!</definedName>
    <definedName name="_____pab50" localSheetId="15">[19]plumbing!#REF!</definedName>
    <definedName name="_____pab50" localSheetId="49">[19]plumbing!#REF!</definedName>
    <definedName name="_____pab50" localSheetId="34">[19]plumbing!#REF!</definedName>
    <definedName name="_____pab50">[19]plumbing!#REF!</definedName>
    <definedName name="_____pab6" localSheetId="30">[19]plumbing!#REF!</definedName>
    <definedName name="_____pab6" localSheetId="23">[19]plumbing!#REF!</definedName>
    <definedName name="_____pab6" localSheetId="19">[19]plumbing!#REF!</definedName>
    <definedName name="_____pab6" localSheetId="16">[19]plumbing!#REF!</definedName>
    <definedName name="_____pab6" localSheetId="21">[19]plumbing!#REF!</definedName>
    <definedName name="_____pab6" localSheetId="36">[19]plumbing!#REF!</definedName>
    <definedName name="_____pab6" localSheetId="25">[19]plumbing!#REF!</definedName>
    <definedName name="_____pab6" localSheetId="10">[19]plumbing!#REF!</definedName>
    <definedName name="_____pab6" localSheetId="11">[19]plumbing!#REF!</definedName>
    <definedName name="_____pab6" localSheetId="20">[19]plumbing!#REF!</definedName>
    <definedName name="_____pab6" localSheetId="15">[19]plumbing!#REF!</definedName>
    <definedName name="_____pab6">[19]plumbing!#REF!</definedName>
    <definedName name="_____pah150" localSheetId="30">[19]plumbing!#REF!</definedName>
    <definedName name="_____pah150" localSheetId="23">[19]plumbing!#REF!</definedName>
    <definedName name="_____pah150" localSheetId="19">[19]plumbing!#REF!</definedName>
    <definedName name="_____pah150" localSheetId="16">[19]plumbing!#REF!</definedName>
    <definedName name="_____pah150" localSheetId="21">[19]plumbing!#REF!</definedName>
    <definedName name="_____pah150" localSheetId="36">[19]plumbing!#REF!</definedName>
    <definedName name="_____pah150" localSheetId="25">[19]plumbing!#REF!</definedName>
    <definedName name="_____pah150" localSheetId="10">[19]plumbing!#REF!</definedName>
    <definedName name="_____pah150" localSheetId="11">[19]plumbing!#REF!</definedName>
    <definedName name="_____pah150" localSheetId="20">[19]plumbing!#REF!</definedName>
    <definedName name="_____pah150" localSheetId="15">[19]plumbing!#REF!</definedName>
    <definedName name="_____pah150">[19]plumbing!#REF!</definedName>
    <definedName name="_____pak100" localSheetId="30">[19]plumbing!#REF!</definedName>
    <definedName name="_____pak100" localSheetId="23">[19]plumbing!#REF!</definedName>
    <definedName name="_____pak100" localSheetId="19">[19]plumbing!#REF!</definedName>
    <definedName name="_____pak100" localSheetId="16">[19]plumbing!#REF!</definedName>
    <definedName name="_____pak100" localSheetId="21">[19]plumbing!#REF!</definedName>
    <definedName name="_____pak100" localSheetId="36">[19]plumbing!#REF!</definedName>
    <definedName name="_____pak100" localSheetId="25">[19]plumbing!#REF!</definedName>
    <definedName name="_____pak100" localSheetId="10">[19]plumbing!#REF!</definedName>
    <definedName name="_____pak100" localSheetId="11">[19]plumbing!#REF!</definedName>
    <definedName name="_____pak100" localSheetId="20">[19]plumbing!#REF!</definedName>
    <definedName name="_____pak100" localSheetId="15">[19]plumbing!#REF!</definedName>
    <definedName name="_____pak100">[19]plumbing!#REF!</definedName>
    <definedName name="_____pak150" localSheetId="30">[19]plumbing!#REF!</definedName>
    <definedName name="_____pak150" localSheetId="23">[19]plumbing!#REF!</definedName>
    <definedName name="_____pak150" localSheetId="19">[19]plumbing!#REF!</definedName>
    <definedName name="_____pak150" localSheetId="16">[19]plumbing!#REF!</definedName>
    <definedName name="_____pak150" localSheetId="21">[19]plumbing!#REF!</definedName>
    <definedName name="_____pak150" localSheetId="36">[19]plumbing!#REF!</definedName>
    <definedName name="_____pak150" localSheetId="25">[19]plumbing!#REF!</definedName>
    <definedName name="_____pak150" localSheetId="10">[19]plumbing!#REF!</definedName>
    <definedName name="_____pak150" localSheetId="11">[19]plumbing!#REF!</definedName>
    <definedName name="_____pak150" localSheetId="20">[19]plumbing!#REF!</definedName>
    <definedName name="_____pak150" localSheetId="15">[19]plumbing!#REF!</definedName>
    <definedName name="_____pak150">[19]plumbing!#REF!</definedName>
    <definedName name="_____pak50" localSheetId="30">[19]plumbing!#REF!</definedName>
    <definedName name="_____pak50" localSheetId="23">[19]plumbing!#REF!</definedName>
    <definedName name="_____pak50" localSheetId="19">[19]plumbing!#REF!</definedName>
    <definedName name="_____pak50" localSheetId="16">[19]plumbing!#REF!</definedName>
    <definedName name="_____pak50" localSheetId="21">[19]plumbing!#REF!</definedName>
    <definedName name="_____pak50" localSheetId="36">[19]plumbing!#REF!</definedName>
    <definedName name="_____pak50" localSheetId="25">[19]plumbing!#REF!</definedName>
    <definedName name="_____pak50" localSheetId="10">[19]plumbing!#REF!</definedName>
    <definedName name="_____pak50" localSheetId="11">[19]plumbing!#REF!</definedName>
    <definedName name="_____pak50" localSheetId="20">[19]plumbing!#REF!</definedName>
    <definedName name="_____pak50" localSheetId="15">[19]plumbing!#REF!</definedName>
    <definedName name="_____pak50">[19]plumbing!#REF!</definedName>
    <definedName name="_____pak80" localSheetId="30">[19]plumbing!#REF!</definedName>
    <definedName name="_____pak80" localSheetId="23">[19]plumbing!#REF!</definedName>
    <definedName name="_____pak80" localSheetId="19">[19]plumbing!#REF!</definedName>
    <definedName name="_____pak80" localSheetId="16">[19]plumbing!#REF!</definedName>
    <definedName name="_____pak80" localSheetId="21">[19]plumbing!#REF!</definedName>
    <definedName name="_____pak80" localSheetId="36">[19]plumbing!#REF!</definedName>
    <definedName name="_____pak80" localSheetId="25">[19]plumbing!#REF!</definedName>
    <definedName name="_____pak80" localSheetId="10">[19]plumbing!#REF!</definedName>
    <definedName name="_____pak80" localSheetId="11">[19]plumbing!#REF!</definedName>
    <definedName name="_____pak80" localSheetId="20">[19]plumbing!#REF!</definedName>
    <definedName name="_____pak80" localSheetId="15">[19]plumbing!#REF!</definedName>
    <definedName name="_____pak80">[19]plumbing!#REF!</definedName>
    <definedName name="_____PAY1" localSheetId="9">#REF!</definedName>
    <definedName name="_____PAY1" localSheetId="5">#REF!</definedName>
    <definedName name="_____PAY1" localSheetId="38">#REF!</definedName>
    <definedName name="_____PAY1" localSheetId="8">#REF!</definedName>
    <definedName name="_____PAY1" localSheetId="30">#REF!</definedName>
    <definedName name="_____PAY1" localSheetId="46">#REF!</definedName>
    <definedName name="_____PAY1" localSheetId="6">#REF!</definedName>
    <definedName name="_____PAY1" localSheetId="40">#REF!</definedName>
    <definedName name="_____PAY1" localSheetId="41">#REF!</definedName>
    <definedName name="_____PAY1" localSheetId="45">#REF!</definedName>
    <definedName name="_____PAY1" localSheetId="43">#REF!</definedName>
    <definedName name="_____PAY1" localSheetId="44">#REF!</definedName>
    <definedName name="_____PAY1" localSheetId="42">#REF!</definedName>
    <definedName name="_____PAY1" localSheetId="16">#REF!</definedName>
    <definedName name="_____PAY1" localSheetId="14">#REF!</definedName>
    <definedName name="_____PAY1" localSheetId="12">#REF!</definedName>
    <definedName name="_____PAY1" localSheetId="36">#REF!</definedName>
    <definedName name="_____PAY1" localSheetId="34">#REF!</definedName>
    <definedName name="_____PAY1">#REF!</definedName>
    <definedName name="_____PAY2" localSheetId="9">#REF!</definedName>
    <definedName name="_____PAY2" localSheetId="5">#REF!</definedName>
    <definedName name="_____PAY2" localSheetId="38">#REF!</definedName>
    <definedName name="_____PAY2" localSheetId="8">#REF!</definedName>
    <definedName name="_____PAY2" localSheetId="30">#REF!</definedName>
    <definedName name="_____PAY2" localSheetId="46">#REF!</definedName>
    <definedName name="_____PAY2" localSheetId="6">#REF!</definedName>
    <definedName name="_____PAY2" localSheetId="40">#REF!</definedName>
    <definedName name="_____PAY2" localSheetId="41">#REF!</definedName>
    <definedName name="_____PAY2" localSheetId="45">#REF!</definedName>
    <definedName name="_____PAY2" localSheetId="43">#REF!</definedName>
    <definedName name="_____PAY2" localSheetId="44">#REF!</definedName>
    <definedName name="_____PAY2" localSheetId="42">#REF!</definedName>
    <definedName name="_____PAY2" localSheetId="16">#REF!</definedName>
    <definedName name="_____PAY2" localSheetId="14">#REF!</definedName>
    <definedName name="_____PAY2" localSheetId="12">#REF!</definedName>
    <definedName name="_____PAY2" localSheetId="36">#REF!</definedName>
    <definedName name="_____PAY2" localSheetId="34">#REF!</definedName>
    <definedName name="_____PAY2">#REF!</definedName>
    <definedName name="_____pg2" localSheetId="9">#REF!</definedName>
    <definedName name="_____pg2" localSheetId="38">#REF!</definedName>
    <definedName name="_____pg2" localSheetId="8">#REF!</definedName>
    <definedName name="_____pg2" localSheetId="30">#REF!</definedName>
    <definedName name="_____pg2" localSheetId="46">#REF!</definedName>
    <definedName name="_____pg2" localSheetId="40">#REF!</definedName>
    <definedName name="_____pg2" localSheetId="41">#REF!</definedName>
    <definedName name="_____pg2" localSheetId="45">#REF!</definedName>
    <definedName name="_____pg2" localSheetId="43">#REF!</definedName>
    <definedName name="_____pg2" localSheetId="44">#REF!</definedName>
    <definedName name="_____pg2" localSheetId="42">#REF!</definedName>
    <definedName name="_____pg2" localSheetId="16">#REF!</definedName>
    <definedName name="_____pg2" localSheetId="36">#REF!</definedName>
    <definedName name="_____pg2">#REF!</definedName>
    <definedName name="_____phf100" localSheetId="30">[19]plumbing!#REF!</definedName>
    <definedName name="_____phf100" localSheetId="4">[19]plumbing!#REF!</definedName>
    <definedName name="_____phf100" localSheetId="7">[19]plumbing!#REF!</definedName>
    <definedName name="_____phf100" localSheetId="23">[19]plumbing!#REF!</definedName>
    <definedName name="_____phf100" localSheetId="19">[19]plumbing!#REF!</definedName>
    <definedName name="_____phf100" localSheetId="16">[19]plumbing!#REF!</definedName>
    <definedName name="_____phf100" localSheetId="21">[19]plumbing!#REF!</definedName>
    <definedName name="_____phf100" localSheetId="36">[19]plumbing!#REF!</definedName>
    <definedName name="_____phf100" localSheetId="25">[19]plumbing!#REF!</definedName>
    <definedName name="_____phf100" localSheetId="10">[19]plumbing!#REF!</definedName>
    <definedName name="_____phf100" localSheetId="11">[19]plumbing!#REF!</definedName>
    <definedName name="_____phf100" localSheetId="20">[19]plumbing!#REF!</definedName>
    <definedName name="_____phf100" localSheetId="15">[19]plumbing!#REF!</definedName>
    <definedName name="_____phf100" localSheetId="49">[19]plumbing!#REF!</definedName>
    <definedName name="_____phf100" localSheetId="34">[19]plumbing!#REF!</definedName>
    <definedName name="_____phf100">[19]plumbing!#REF!</definedName>
    <definedName name="_____phf150" localSheetId="30">[19]plumbing!#REF!</definedName>
    <definedName name="_____phf150" localSheetId="4">[19]plumbing!#REF!</definedName>
    <definedName name="_____phf150" localSheetId="7">[19]plumbing!#REF!</definedName>
    <definedName name="_____phf150" localSheetId="23">[19]plumbing!#REF!</definedName>
    <definedName name="_____phf150" localSheetId="19">[19]plumbing!#REF!</definedName>
    <definedName name="_____phf150" localSheetId="16">[19]plumbing!#REF!</definedName>
    <definedName name="_____phf150" localSheetId="21">[19]plumbing!#REF!</definedName>
    <definedName name="_____phf150" localSheetId="36">[19]plumbing!#REF!</definedName>
    <definedName name="_____phf150" localSheetId="25">[19]plumbing!#REF!</definedName>
    <definedName name="_____phf150" localSheetId="10">[19]plumbing!#REF!</definedName>
    <definedName name="_____phf150" localSheetId="11">[19]plumbing!#REF!</definedName>
    <definedName name="_____phf150" localSheetId="20">[19]plumbing!#REF!</definedName>
    <definedName name="_____phf150" localSheetId="15">[19]plumbing!#REF!</definedName>
    <definedName name="_____phf150" localSheetId="49">[19]plumbing!#REF!</definedName>
    <definedName name="_____phf150" localSheetId="34">[19]plumbing!#REF!</definedName>
    <definedName name="_____phf150">[19]plumbing!#REF!</definedName>
    <definedName name="_____PK12" localSheetId="9">#REF!</definedName>
    <definedName name="_____PK12" localSheetId="5">#REF!</definedName>
    <definedName name="_____PK12" localSheetId="38">#REF!</definedName>
    <definedName name="_____PK12" localSheetId="8">#REF!</definedName>
    <definedName name="_____PK12" localSheetId="30">#REF!</definedName>
    <definedName name="_____PK12" localSheetId="46">#REF!</definedName>
    <definedName name="_____PK12" localSheetId="6">#REF!</definedName>
    <definedName name="_____PK12" localSheetId="40">#REF!</definedName>
    <definedName name="_____PK12" localSheetId="41">#REF!</definedName>
    <definedName name="_____PK12" localSheetId="45">#REF!</definedName>
    <definedName name="_____PK12" localSheetId="43">#REF!</definedName>
    <definedName name="_____PK12" localSheetId="44">#REF!</definedName>
    <definedName name="_____PK12" localSheetId="42">#REF!</definedName>
    <definedName name="_____PK12" localSheetId="16">#REF!</definedName>
    <definedName name="_____PK12" localSheetId="14">#REF!</definedName>
    <definedName name="_____PK12" localSheetId="12">#REF!</definedName>
    <definedName name="_____PK12" localSheetId="36">#REF!</definedName>
    <definedName name="_____PK12" localSheetId="34">#REF!</definedName>
    <definedName name="_____PK12">#REF!</definedName>
    <definedName name="_____PK210" localSheetId="9">#REF!</definedName>
    <definedName name="_____PK210" localSheetId="5">#REF!</definedName>
    <definedName name="_____PK210" localSheetId="38">#REF!</definedName>
    <definedName name="_____PK210" localSheetId="8">#REF!</definedName>
    <definedName name="_____PK210" localSheetId="30">#REF!</definedName>
    <definedName name="_____PK210" localSheetId="46">#REF!</definedName>
    <definedName name="_____PK210" localSheetId="6">#REF!</definedName>
    <definedName name="_____PK210" localSheetId="40">#REF!</definedName>
    <definedName name="_____PK210" localSheetId="41">#REF!</definedName>
    <definedName name="_____PK210" localSheetId="45">#REF!</definedName>
    <definedName name="_____PK210" localSheetId="43">#REF!</definedName>
    <definedName name="_____PK210" localSheetId="44">#REF!</definedName>
    <definedName name="_____PK210" localSheetId="42">#REF!</definedName>
    <definedName name="_____PK210" localSheetId="16">#REF!</definedName>
    <definedName name="_____PK210" localSheetId="14">#REF!</definedName>
    <definedName name="_____PK210" localSheetId="12">#REF!</definedName>
    <definedName name="_____PK210" localSheetId="36">#REF!</definedName>
    <definedName name="_____PK210" localSheetId="34">#REF!</definedName>
    <definedName name="_____PK210">#REF!</definedName>
    <definedName name="_____PK215" localSheetId="9">#REF!</definedName>
    <definedName name="_____PK215" localSheetId="5">#REF!</definedName>
    <definedName name="_____PK215" localSheetId="38">#REF!</definedName>
    <definedName name="_____PK215" localSheetId="8">#REF!</definedName>
    <definedName name="_____PK215" localSheetId="30">#REF!</definedName>
    <definedName name="_____PK215" localSheetId="46">#REF!</definedName>
    <definedName name="_____PK215" localSheetId="6">#REF!</definedName>
    <definedName name="_____PK215" localSheetId="40">#REF!</definedName>
    <definedName name="_____PK215" localSheetId="41">#REF!</definedName>
    <definedName name="_____PK215" localSheetId="45">#REF!</definedName>
    <definedName name="_____PK215" localSheetId="43">#REF!</definedName>
    <definedName name="_____PK215" localSheetId="44">#REF!</definedName>
    <definedName name="_____PK215" localSheetId="42">#REF!</definedName>
    <definedName name="_____PK215" localSheetId="16">#REF!</definedName>
    <definedName name="_____PK215" localSheetId="14">#REF!</definedName>
    <definedName name="_____PK215" localSheetId="12">#REF!</definedName>
    <definedName name="_____PK215" localSheetId="36">#REF!</definedName>
    <definedName name="_____PK215" localSheetId="34">#REF!</definedName>
    <definedName name="_____PK215">#REF!</definedName>
    <definedName name="_____PK2530" localSheetId="9">#REF!</definedName>
    <definedName name="_____PK2530" localSheetId="5">#REF!</definedName>
    <definedName name="_____PK2530" localSheetId="38">#REF!</definedName>
    <definedName name="_____PK2530" localSheetId="8">#REF!</definedName>
    <definedName name="_____PK2530" localSheetId="30">#REF!</definedName>
    <definedName name="_____PK2530" localSheetId="46">#REF!</definedName>
    <definedName name="_____PK2530" localSheetId="6">#REF!</definedName>
    <definedName name="_____PK2530" localSheetId="40">#REF!</definedName>
    <definedName name="_____PK2530" localSheetId="41">#REF!</definedName>
    <definedName name="_____PK2530" localSheetId="45">#REF!</definedName>
    <definedName name="_____PK2530" localSheetId="43">#REF!</definedName>
    <definedName name="_____PK2530" localSheetId="44">#REF!</definedName>
    <definedName name="_____PK2530" localSheetId="42">#REF!</definedName>
    <definedName name="_____PK2530" localSheetId="16">#REF!</definedName>
    <definedName name="_____PK2530" localSheetId="14">#REF!</definedName>
    <definedName name="_____PK2530" localSheetId="12">#REF!</definedName>
    <definedName name="_____PK2530" localSheetId="36">#REF!</definedName>
    <definedName name="_____PK2530">#REF!</definedName>
    <definedName name="_____PRO4" localSheetId="30">#REF!</definedName>
    <definedName name="_____PRO4" localSheetId="16">#REF!</definedName>
    <definedName name="_____PRO4" localSheetId="36">#REF!</definedName>
    <definedName name="_____PRO4">#REF!</definedName>
    <definedName name="_____PRO5" localSheetId="30">#REF!</definedName>
    <definedName name="_____PRO5" localSheetId="16">#REF!</definedName>
    <definedName name="_____PRO5" localSheetId="36">#REF!</definedName>
    <definedName name="_____PRO5">#REF!</definedName>
    <definedName name="_____PRO6" localSheetId="30">#REF!</definedName>
    <definedName name="_____PRO6" localSheetId="16">#REF!</definedName>
    <definedName name="_____PRO6" localSheetId="36">#REF!</definedName>
    <definedName name="_____PRO6">#REF!</definedName>
    <definedName name="_____PRT1">[12]Financials!$C$5:$L$54</definedName>
    <definedName name="_____PRT2">[12]Financials!$M$5:$AF$54</definedName>
    <definedName name="_____PRT3">[12]Financials!$C$55:$L$103</definedName>
    <definedName name="_____PRT4">[12]Financials!$M$55:$AF$103</definedName>
    <definedName name="_____PRT5">'[12]10 yr val'!$D$3:$I$60</definedName>
    <definedName name="_____pv100" localSheetId="30">[19]plumbing!#REF!</definedName>
    <definedName name="_____pv100" localSheetId="4">[19]plumbing!#REF!</definedName>
    <definedName name="_____pv100" localSheetId="7">[19]plumbing!#REF!</definedName>
    <definedName name="_____pv100" localSheetId="23">[19]plumbing!#REF!</definedName>
    <definedName name="_____pv100" localSheetId="19">[19]plumbing!#REF!</definedName>
    <definedName name="_____pv100" localSheetId="16">[19]plumbing!#REF!</definedName>
    <definedName name="_____pv100" localSheetId="21">[19]plumbing!#REF!</definedName>
    <definedName name="_____pv100" localSheetId="36">[19]plumbing!#REF!</definedName>
    <definedName name="_____pv100" localSheetId="25">[19]plumbing!#REF!</definedName>
    <definedName name="_____pv100" localSheetId="10">[19]plumbing!#REF!</definedName>
    <definedName name="_____pv100" localSheetId="11">[19]plumbing!#REF!</definedName>
    <definedName name="_____pv100" localSheetId="20">[19]plumbing!#REF!</definedName>
    <definedName name="_____pv100" localSheetId="15">[19]plumbing!#REF!</definedName>
    <definedName name="_____pv100" localSheetId="49">[19]plumbing!#REF!</definedName>
    <definedName name="_____pv100" localSheetId="34">[19]plumbing!#REF!</definedName>
    <definedName name="_____pv100">[19]plumbing!#REF!</definedName>
    <definedName name="_____pv40" localSheetId="30">[19]plumbing!#REF!</definedName>
    <definedName name="_____pv40" localSheetId="4">[19]plumbing!#REF!</definedName>
    <definedName name="_____pv40" localSheetId="7">[19]plumbing!#REF!</definedName>
    <definedName name="_____pv40" localSheetId="23">[19]plumbing!#REF!</definedName>
    <definedName name="_____pv40" localSheetId="19">[19]plumbing!#REF!</definedName>
    <definedName name="_____pv40" localSheetId="16">[19]plumbing!#REF!</definedName>
    <definedName name="_____pv40" localSheetId="21">[19]plumbing!#REF!</definedName>
    <definedName name="_____pv40" localSheetId="36">[19]plumbing!#REF!</definedName>
    <definedName name="_____pv40" localSheetId="25">[19]plumbing!#REF!</definedName>
    <definedName name="_____pv40" localSheetId="10">[19]plumbing!#REF!</definedName>
    <definedName name="_____pv40" localSheetId="11">[19]plumbing!#REF!</definedName>
    <definedName name="_____pv40" localSheetId="20">[19]plumbing!#REF!</definedName>
    <definedName name="_____pv40" localSheetId="15">[19]plumbing!#REF!</definedName>
    <definedName name="_____pv40" localSheetId="49">[19]plumbing!#REF!</definedName>
    <definedName name="_____pv40" localSheetId="34">[19]plumbing!#REF!</definedName>
    <definedName name="_____pv40">[19]plumbing!#REF!</definedName>
    <definedName name="_____pv50" localSheetId="30">[19]plumbing!#REF!</definedName>
    <definedName name="_____pv50" localSheetId="4">[19]plumbing!#REF!</definedName>
    <definedName name="_____pv50" localSheetId="7">[19]plumbing!#REF!</definedName>
    <definedName name="_____pv50" localSheetId="23">[19]plumbing!#REF!</definedName>
    <definedName name="_____pv50" localSheetId="19">[19]plumbing!#REF!</definedName>
    <definedName name="_____pv50" localSheetId="16">[19]plumbing!#REF!</definedName>
    <definedName name="_____pv50" localSheetId="21">[19]plumbing!#REF!</definedName>
    <definedName name="_____pv50" localSheetId="36">[19]plumbing!#REF!</definedName>
    <definedName name="_____pv50" localSheetId="25">[19]plumbing!#REF!</definedName>
    <definedName name="_____pv50" localSheetId="10">[19]plumbing!#REF!</definedName>
    <definedName name="_____pv50" localSheetId="11">[19]plumbing!#REF!</definedName>
    <definedName name="_____pv50" localSheetId="20">[19]plumbing!#REF!</definedName>
    <definedName name="_____pv50" localSheetId="15">[19]plumbing!#REF!</definedName>
    <definedName name="_____pv50" localSheetId="49">[19]plumbing!#REF!</definedName>
    <definedName name="_____pv50" localSheetId="34">[19]plumbing!#REF!</definedName>
    <definedName name="_____pv50">[19]plumbing!#REF!</definedName>
    <definedName name="_____pv80" localSheetId="30">[19]plumbing!#REF!</definedName>
    <definedName name="_____pv80" localSheetId="4">[19]plumbing!#REF!</definedName>
    <definedName name="_____pv80" localSheetId="7">[19]plumbing!#REF!</definedName>
    <definedName name="_____pv80" localSheetId="23">[19]plumbing!#REF!</definedName>
    <definedName name="_____pv80" localSheetId="19">[19]plumbing!#REF!</definedName>
    <definedName name="_____pv80" localSheetId="16">[19]plumbing!#REF!</definedName>
    <definedName name="_____pv80" localSheetId="21">[19]plumbing!#REF!</definedName>
    <definedName name="_____pv80" localSheetId="36">[19]plumbing!#REF!</definedName>
    <definedName name="_____pv80" localSheetId="25">[19]plumbing!#REF!</definedName>
    <definedName name="_____pv80" localSheetId="10">[19]plumbing!#REF!</definedName>
    <definedName name="_____pv80" localSheetId="11">[19]plumbing!#REF!</definedName>
    <definedName name="_____pv80" localSheetId="20">[19]plumbing!#REF!</definedName>
    <definedName name="_____pv80" localSheetId="15">[19]plumbing!#REF!</definedName>
    <definedName name="_____pv80" localSheetId="49">[19]plumbing!#REF!</definedName>
    <definedName name="_____pv80" localSheetId="34">[19]plumbing!#REF!</definedName>
    <definedName name="_____pv80">[19]plumbing!#REF!</definedName>
    <definedName name="_____pvf100" localSheetId="30">[19]plumbing!#REF!</definedName>
    <definedName name="_____pvf100" localSheetId="23">[19]plumbing!#REF!</definedName>
    <definedName name="_____pvf100" localSheetId="19">[19]plumbing!#REF!</definedName>
    <definedName name="_____pvf100" localSheetId="16">[19]plumbing!#REF!</definedName>
    <definedName name="_____pvf100" localSheetId="21">[19]plumbing!#REF!</definedName>
    <definedName name="_____pvf100" localSheetId="36">[19]plumbing!#REF!</definedName>
    <definedName name="_____pvf100" localSheetId="25">[19]plumbing!#REF!</definedName>
    <definedName name="_____pvf100" localSheetId="10">[19]plumbing!#REF!</definedName>
    <definedName name="_____pvf100" localSheetId="11">[19]plumbing!#REF!</definedName>
    <definedName name="_____pvf100" localSheetId="20">[19]plumbing!#REF!</definedName>
    <definedName name="_____pvf100" localSheetId="15">[19]plumbing!#REF!</definedName>
    <definedName name="_____pvf100">[19]plumbing!#REF!</definedName>
    <definedName name="_____pvf80" localSheetId="30">[19]plumbing!#REF!</definedName>
    <definedName name="_____pvf80" localSheetId="23">[19]plumbing!#REF!</definedName>
    <definedName name="_____pvf80" localSheetId="19">[19]plumbing!#REF!</definedName>
    <definedName name="_____pvf80" localSheetId="16">[19]plumbing!#REF!</definedName>
    <definedName name="_____pvf80" localSheetId="21">[19]plumbing!#REF!</definedName>
    <definedName name="_____pvf80" localSheetId="36">[19]plumbing!#REF!</definedName>
    <definedName name="_____pvf80" localSheetId="25">[19]plumbing!#REF!</definedName>
    <definedName name="_____pvf80" localSheetId="10">[19]plumbing!#REF!</definedName>
    <definedName name="_____pvf80" localSheetId="11">[19]plumbing!#REF!</definedName>
    <definedName name="_____pvf80" localSheetId="20">[19]plumbing!#REF!</definedName>
    <definedName name="_____pvf80" localSheetId="15">[19]plumbing!#REF!</definedName>
    <definedName name="_____pvf80">[19]plumbing!#REF!</definedName>
    <definedName name="_____qwe1">#N/A</definedName>
    <definedName name="_____RUM1" localSheetId="30">#REF!</definedName>
    <definedName name="_____RUM1" localSheetId="4">#REF!</definedName>
    <definedName name="_____RUM1" localSheetId="7">#REF!</definedName>
    <definedName name="_____RUM1" localSheetId="16">#REF!</definedName>
    <definedName name="_____RUM1" localSheetId="36">#REF!</definedName>
    <definedName name="_____RUM1" localSheetId="49">#REF!</definedName>
    <definedName name="_____RUM1" localSheetId="34">#REF!</definedName>
    <definedName name="_____RUM1">#REF!</definedName>
    <definedName name="_____RUM2" localSheetId="30">#REF!</definedName>
    <definedName name="_____RUM2" localSheetId="4">#REF!</definedName>
    <definedName name="_____RUM2" localSheetId="7">#REF!</definedName>
    <definedName name="_____RUM2" localSheetId="16">#REF!</definedName>
    <definedName name="_____RUM2" localSheetId="36">#REF!</definedName>
    <definedName name="_____RUM2" localSheetId="49">#REF!</definedName>
    <definedName name="_____RUM2" localSheetId="34">#REF!</definedName>
    <definedName name="_____RUM2">#REF!</definedName>
    <definedName name="_____RUM3" localSheetId="30">#REF!</definedName>
    <definedName name="_____RUM3" localSheetId="4">#REF!</definedName>
    <definedName name="_____RUM3" localSheetId="7">#REF!</definedName>
    <definedName name="_____RUM3" localSheetId="16">#REF!</definedName>
    <definedName name="_____RUM3" localSheetId="36">#REF!</definedName>
    <definedName name="_____RUM3" localSheetId="49">#REF!</definedName>
    <definedName name="_____RUM3" localSheetId="34">#REF!</definedName>
    <definedName name="_____RUM3">#REF!</definedName>
    <definedName name="_____RUM4" localSheetId="30">#REF!</definedName>
    <definedName name="_____RUM4" localSheetId="16">#REF!</definedName>
    <definedName name="_____RUM4" localSheetId="36">#REF!</definedName>
    <definedName name="_____RUM4">#REF!</definedName>
    <definedName name="_____RUM5" localSheetId="30">#REF!</definedName>
    <definedName name="_____RUM5" localSheetId="16">#REF!</definedName>
    <definedName name="_____RUM5" localSheetId="36">#REF!</definedName>
    <definedName name="_____RUM5">#REF!</definedName>
    <definedName name="_____RUM6" localSheetId="30">#REF!</definedName>
    <definedName name="_____RUM6" localSheetId="16">#REF!</definedName>
    <definedName name="_____RUM6" localSheetId="36">#REF!</definedName>
    <definedName name="_____RUM6">#REF!</definedName>
    <definedName name="_____SC125" localSheetId="9">#REF!</definedName>
    <definedName name="_____SC125" localSheetId="5">#REF!</definedName>
    <definedName name="_____SC125" localSheetId="38">#REF!</definedName>
    <definedName name="_____SC125" localSheetId="8">#REF!</definedName>
    <definedName name="_____SC125" localSheetId="30">#REF!</definedName>
    <definedName name="_____SC125" localSheetId="46">#REF!</definedName>
    <definedName name="_____SC125" localSheetId="6">#REF!</definedName>
    <definedName name="_____SC125" localSheetId="40">#REF!</definedName>
    <definedName name="_____SC125" localSheetId="41">#REF!</definedName>
    <definedName name="_____SC125" localSheetId="45">#REF!</definedName>
    <definedName name="_____SC125" localSheetId="43">#REF!</definedName>
    <definedName name="_____SC125" localSheetId="44">#REF!</definedName>
    <definedName name="_____SC125" localSheetId="42">#REF!</definedName>
    <definedName name="_____SC125" localSheetId="16">#REF!</definedName>
    <definedName name="_____SC125" localSheetId="14">#REF!</definedName>
    <definedName name="_____SC125" localSheetId="12">#REF!</definedName>
    <definedName name="_____SC125" localSheetId="36">#REF!</definedName>
    <definedName name="_____SC125">#REF!</definedName>
    <definedName name="_____SC133" localSheetId="9">#REF!</definedName>
    <definedName name="_____SC133" localSheetId="5">#REF!</definedName>
    <definedName name="_____SC133" localSheetId="38">#REF!</definedName>
    <definedName name="_____SC133" localSheetId="8">#REF!</definedName>
    <definedName name="_____SC133" localSheetId="30">#REF!</definedName>
    <definedName name="_____SC133" localSheetId="46">#REF!</definedName>
    <definedName name="_____SC133" localSheetId="6">#REF!</definedName>
    <definedName name="_____SC133" localSheetId="40">#REF!</definedName>
    <definedName name="_____SC133" localSheetId="41">#REF!</definedName>
    <definedName name="_____SC133" localSheetId="45">#REF!</definedName>
    <definedName name="_____SC133" localSheetId="43">#REF!</definedName>
    <definedName name="_____SC133" localSheetId="44">#REF!</definedName>
    <definedName name="_____SC133" localSheetId="42">#REF!</definedName>
    <definedName name="_____SC133" localSheetId="16">#REF!</definedName>
    <definedName name="_____SC133" localSheetId="14">#REF!</definedName>
    <definedName name="_____SC133" localSheetId="12">#REF!</definedName>
    <definedName name="_____SC133" localSheetId="36">#REF!</definedName>
    <definedName name="_____SC133">#REF!</definedName>
    <definedName name="_____SC135" localSheetId="9">#REF!</definedName>
    <definedName name="_____SC135" localSheetId="5">#REF!</definedName>
    <definedName name="_____SC135" localSheetId="38">#REF!</definedName>
    <definedName name="_____SC135" localSheetId="8">#REF!</definedName>
    <definedName name="_____SC135" localSheetId="30">#REF!</definedName>
    <definedName name="_____SC135" localSheetId="46">#REF!</definedName>
    <definedName name="_____SC135" localSheetId="6">#REF!</definedName>
    <definedName name="_____SC135" localSheetId="40">#REF!</definedName>
    <definedName name="_____SC135" localSheetId="41">#REF!</definedName>
    <definedName name="_____SC135" localSheetId="45">#REF!</definedName>
    <definedName name="_____SC135" localSheetId="43">#REF!</definedName>
    <definedName name="_____SC135" localSheetId="44">#REF!</definedName>
    <definedName name="_____SC135" localSheetId="42">#REF!</definedName>
    <definedName name="_____SC135" localSheetId="16">#REF!</definedName>
    <definedName name="_____SC135" localSheetId="14">#REF!</definedName>
    <definedName name="_____SC135" localSheetId="12">#REF!</definedName>
    <definedName name="_____SC135" localSheetId="36">#REF!</definedName>
    <definedName name="_____SC135">#REF!</definedName>
    <definedName name="_____SC143" localSheetId="9">#REF!</definedName>
    <definedName name="_____SC143" localSheetId="5">#REF!</definedName>
    <definedName name="_____SC143" localSheetId="38">#REF!</definedName>
    <definedName name="_____SC143" localSheetId="8">#REF!</definedName>
    <definedName name="_____SC143" localSheetId="30">#REF!</definedName>
    <definedName name="_____SC143" localSheetId="46">#REF!</definedName>
    <definedName name="_____SC143" localSheetId="6">#REF!</definedName>
    <definedName name="_____SC143" localSheetId="40">#REF!</definedName>
    <definedName name="_____SC143" localSheetId="41">#REF!</definedName>
    <definedName name="_____SC143" localSheetId="45">#REF!</definedName>
    <definedName name="_____SC143" localSheetId="43">#REF!</definedName>
    <definedName name="_____SC143" localSheetId="44">#REF!</definedName>
    <definedName name="_____SC143" localSheetId="42">#REF!</definedName>
    <definedName name="_____SC143" localSheetId="16">#REF!</definedName>
    <definedName name="_____SC143" localSheetId="14">#REF!</definedName>
    <definedName name="_____SC143" localSheetId="12">#REF!</definedName>
    <definedName name="_____SC143" localSheetId="36">#REF!</definedName>
    <definedName name="_____SC143">#REF!</definedName>
    <definedName name="_____SC144" localSheetId="9">#REF!</definedName>
    <definedName name="_____SC144" localSheetId="5">#REF!</definedName>
    <definedName name="_____SC144" localSheetId="38">#REF!</definedName>
    <definedName name="_____SC144" localSheetId="8">#REF!</definedName>
    <definedName name="_____SC144" localSheetId="30">#REF!</definedName>
    <definedName name="_____SC144" localSheetId="46">#REF!</definedName>
    <definedName name="_____SC144" localSheetId="6">#REF!</definedName>
    <definedName name="_____SC144" localSheetId="40">#REF!</definedName>
    <definedName name="_____SC144" localSheetId="41">#REF!</definedName>
    <definedName name="_____SC144" localSheetId="45">#REF!</definedName>
    <definedName name="_____SC144" localSheetId="43">#REF!</definedName>
    <definedName name="_____SC144" localSheetId="44">#REF!</definedName>
    <definedName name="_____SC144" localSheetId="42">#REF!</definedName>
    <definedName name="_____SC144" localSheetId="16">#REF!</definedName>
    <definedName name="_____SC144" localSheetId="14">#REF!</definedName>
    <definedName name="_____SC144" localSheetId="12">#REF!</definedName>
    <definedName name="_____SC144" localSheetId="36">#REF!</definedName>
    <definedName name="_____SC144">#REF!</definedName>
    <definedName name="_____SDC30" localSheetId="9">#REF!</definedName>
    <definedName name="_____SDC30" localSheetId="5">#REF!</definedName>
    <definedName name="_____SDC30" localSheetId="38">#REF!</definedName>
    <definedName name="_____SDC30" localSheetId="8">#REF!</definedName>
    <definedName name="_____SDC30" localSheetId="30">#REF!</definedName>
    <definedName name="_____SDC30" localSheetId="46">#REF!</definedName>
    <definedName name="_____SDC30" localSheetId="6">#REF!</definedName>
    <definedName name="_____SDC30" localSheetId="40">#REF!</definedName>
    <definedName name="_____SDC30" localSheetId="41">#REF!</definedName>
    <definedName name="_____SDC30" localSheetId="45">#REF!</definedName>
    <definedName name="_____SDC30" localSheetId="43">#REF!</definedName>
    <definedName name="_____SDC30" localSheetId="44">#REF!</definedName>
    <definedName name="_____SDC30" localSheetId="42">#REF!</definedName>
    <definedName name="_____SDC30" localSheetId="16">#REF!</definedName>
    <definedName name="_____SDC30" localSheetId="14">#REF!</definedName>
    <definedName name="_____SDC30" localSheetId="12">#REF!</definedName>
    <definedName name="_____SDC30" localSheetId="36">#REF!</definedName>
    <definedName name="_____SDC30">#REF!</definedName>
    <definedName name="_____SDC3545" localSheetId="9">#REF!</definedName>
    <definedName name="_____SDC3545" localSheetId="5">#REF!</definedName>
    <definedName name="_____SDC3545" localSheetId="38">#REF!</definedName>
    <definedName name="_____SDC3545" localSheetId="8">#REF!</definedName>
    <definedName name="_____SDC3545" localSheetId="30">#REF!</definedName>
    <definedName name="_____SDC3545" localSheetId="46">#REF!</definedName>
    <definedName name="_____SDC3545" localSheetId="6">#REF!</definedName>
    <definedName name="_____SDC3545" localSheetId="40">#REF!</definedName>
    <definedName name="_____SDC3545" localSheetId="41">#REF!</definedName>
    <definedName name="_____SDC3545" localSheetId="45">#REF!</definedName>
    <definedName name="_____SDC3545" localSheetId="43">#REF!</definedName>
    <definedName name="_____SDC3545" localSheetId="44">#REF!</definedName>
    <definedName name="_____SDC3545" localSheetId="42">#REF!</definedName>
    <definedName name="_____SDC3545" localSheetId="16">#REF!</definedName>
    <definedName name="_____SDC3545" localSheetId="14">#REF!</definedName>
    <definedName name="_____SDC3545" localSheetId="12">#REF!</definedName>
    <definedName name="_____SDC3545" localSheetId="36">#REF!</definedName>
    <definedName name="_____SDC3545">#REF!</definedName>
    <definedName name="_____SDC70130" localSheetId="9">#REF!</definedName>
    <definedName name="_____SDC70130" localSheetId="5">#REF!</definedName>
    <definedName name="_____SDC70130" localSheetId="38">#REF!</definedName>
    <definedName name="_____SDC70130" localSheetId="8">#REF!</definedName>
    <definedName name="_____SDC70130" localSheetId="30">#REF!</definedName>
    <definedName name="_____SDC70130" localSheetId="46">#REF!</definedName>
    <definedName name="_____SDC70130" localSheetId="6">#REF!</definedName>
    <definedName name="_____SDC70130" localSheetId="40">#REF!</definedName>
    <definedName name="_____SDC70130" localSheetId="41">#REF!</definedName>
    <definedName name="_____SDC70130" localSheetId="45">#REF!</definedName>
    <definedName name="_____SDC70130" localSheetId="43">#REF!</definedName>
    <definedName name="_____SDC70130" localSheetId="44">#REF!</definedName>
    <definedName name="_____SDC70130" localSheetId="42">#REF!</definedName>
    <definedName name="_____SDC70130" localSheetId="16">#REF!</definedName>
    <definedName name="_____SDC70130" localSheetId="14">#REF!</definedName>
    <definedName name="_____SDC70130" localSheetId="12">#REF!</definedName>
    <definedName name="_____SDC70130" localSheetId="36">#REF!</definedName>
    <definedName name="_____SDC70130">#REF!</definedName>
    <definedName name="_____SN5" localSheetId="9">#REF!</definedName>
    <definedName name="_____SN5" localSheetId="5">#REF!</definedName>
    <definedName name="_____SN5" localSheetId="38">#REF!</definedName>
    <definedName name="_____SN5" localSheetId="8">#REF!</definedName>
    <definedName name="_____SN5" localSheetId="30">#REF!</definedName>
    <definedName name="_____SN5" localSheetId="46">#REF!</definedName>
    <definedName name="_____SN5" localSheetId="6">#REF!</definedName>
    <definedName name="_____SN5" localSheetId="40">#REF!</definedName>
    <definedName name="_____SN5" localSheetId="41">#REF!</definedName>
    <definedName name="_____SN5" localSheetId="45">#REF!</definedName>
    <definedName name="_____SN5" localSheetId="43">#REF!</definedName>
    <definedName name="_____SN5" localSheetId="44">#REF!</definedName>
    <definedName name="_____SN5" localSheetId="42">#REF!</definedName>
    <definedName name="_____SN5" localSheetId="16">#REF!</definedName>
    <definedName name="_____SN5" localSheetId="14">#REF!</definedName>
    <definedName name="_____SN5" localSheetId="12">#REF!</definedName>
    <definedName name="_____SN5" localSheetId="36">#REF!</definedName>
    <definedName name="_____SN5">#REF!</definedName>
    <definedName name="_____SSS12" localSheetId="9">#REF!</definedName>
    <definedName name="_____SSS12" localSheetId="5">#REF!</definedName>
    <definedName name="_____SSS12" localSheetId="38">#REF!</definedName>
    <definedName name="_____SSS12" localSheetId="8">#REF!</definedName>
    <definedName name="_____SSS12" localSheetId="30">#REF!</definedName>
    <definedName name="_____SSS12" localSheetId="46">#REF!</definedName>
    <definedName name="_____SSS12" localSheetId="6">#REF!</definedName>
    <definedName name="_____SSS12" localSheetId="40">#REF!</definedName>
    <definedName name="_____SSS12" localSheetId="41">#REF!</definedName>
    <definedName name="_____SSS12" localSheetId="45">#REF!</definedName>
    <definedName name="_____SSS12" localSheetId="43">#REF!</definedName>
    <definedName name="_____SSS12" localSheetId="44">#REF!</definedName>
    <definedName name="_____SSS12" localSheetId="42">#REF!</definedName>
    <definedName name="_____SSS12" localSheetId="16">#REF!</definedName>
    <definedName name="_____SSS12" localSheetId="14">#REF!</definedName>
    <definedName name="_____SSS12" localSheetId="12">#REF!</definedName>
    <definedName name="_____SSS12" localSheetId="36">#REF!</definedName>
    <definedName name="_____SSS12">#REF!</definedName>
    <definedName name="_____SWR7" localSheetId="9">#REF!</definedName>
    <definedName name="_____SWR7" localSheetId="5">#REF!</definedName>
    <definedName name="_____SWR7" localSheetId="38">#REF!</definedName>
    <definedName name="_____SWR7" localSheetId="8">#REF!</definedName>
    <definedName name="_____SWR7" localSheetId="30">#REF!</definedName>
    <definedName name="_____SWR7" localSheetId="46">#REF!</definedName>
    <definedName name="_____SWR7" localSheetId="6">#REF!</definedName>
    <definedName name="_____SWR7" localSheetId="40">#REF!</definedName>
    <definedName name="_____SWR7" localSheetId="41">#REF!</definedName>
    <definedName name="_____SWR7" localSheetId="45">#REF!</definedName>
    <definedName name="_____SWR7" localSheetId="43">#REF!</definedName>
    <definedName name="_____SWR7" localSheetId="44">#REF!</definedName>
    <definedName name="_____SWR7" localSheetId="42">#REF!</definedName>
    <definedName name="_____SWR7" localSheetId="16">#REF!</definedName>
    <definedName name="_____SWR7" localSheetId="14">#REF!</definedName>
    <definedName name="_____SWR7" localSheetId="12">#REF!</definedName>
    <definedName name="_____SWR7" localSheetId="36">#REF!</definedName>
    <definedName name="_____SWR7">#REF!</definedName>
    <definedName name="_____SWT60" localSheetId="9">#REF!</definedName>
    <definedName name="_____SWT60" localSheetId="5">#REF!</definedName>
    <definedName name="_____SWT60" localSheetId="38">#REF!</definedName>
    <definedName name="_____SWT60" localSheetId="8">#REF!</definedName>
    <definedName name="_____SWT60" localSheetId="30">#REF!</definedName>
    <definedName name="_____SWT60" localSheetId="46">#REF!</definedName>
    <definedName name="_____SWT60" localSheetId="6">#REF!</definedName>
    <definedName name="_____SWT60" localSheetId="40">#REF!</definedName>
    <definedName name="_____SWT60" localSheetId="41">#REF!</definedName>
    <definedName name="_____SWT60" localSheetId="45">#REF!</definedName>
    <definedName name="_____SWT60" localSheetId="43">#REF!</definedName>
    <definedName name="_____SWT60" localSheetId="44">#REF!</definedName>
    <definedName name="_____SWT60" localSheetId="42">#REF!</definedName>
    <definedName name="_____SWT60" localSheetId="16">#REF!</definedName>
    <definedName name="_____SWT60" localSheetId="14">#REF!</definedName>
    <definedName name="_____SWT60" localSheetId="12">#REF!</definedName>
    <definedName name="_____SWT60" localSheetId="36">#REF!</definedName>
    <definedName name="_____SWT60">#REF!</definedName>
    <definedName name="_____TT20021" localSheetId="9">#REF!</definedName>
    <definedName name="_____TT20021" localSheetId="5">#REF!</definedName>
    <definedName name="_____TT20021" localSheetId="38">#REF!</definedName>
    <definedName name="_____TT20021" localSheetId="8">#REF!</definedName>
    <definedName name="_____TT20021" localSheetId="30">#REF!</definedName>
    <definedName name="_____TT20021" localSheetId="46">#REF!</definedName>
    <definedName name="_____TT20021" localSheetId="6">#REF!</definedName>
    <definedName name="_____TT20021" localSheetId="40">#REF!</definedName>
    <definedName name="_____TT20021" localSheetId="41">#REF!</definedName>
    <definedName name="_____TT20021" localSheetId="45">#REF!</definedName>
    <definedName name="_____TT20021" localSheetId="43">#REF!</definedName>
    <definedName name="_____TT20021" localSheetId="44">#REF!</definedName>
    <definedName name="_____TT20021" localSheetId="42">#REF!</definedName>
    <definedName name="_____TT20021" localSheetId="16">#REF!</definedName>
    <definedName name="_____TT20021" localSheetId="14">#REF!</definedName>
    <definedName name="_____TT20021" localSheetId="12">#REF!</definedName>
    <definedName name="_____TT20021" localSheetId="36">#REF!</definedName>
    <definedName name="_____TT20021">#REF!</definedName>
    <definedName name="_____TT20022" localSheetId="9">#REF!</definedName>
    <definedName name="_____TT20022" localSheetId="5">#REF!</definedName>
    <definedName name="_____TT20022" localSheetId="38">#REF!</definedName>
    <definedName name="_____TT20022" localSheetId="8">#REF!</definedName>
    <definedName name="_____TT20022" localSheetId="30">#REF!</definedName>
    <definedName name="_____TT20022" localSheetId="46">#REF!</definedName>
    <definedName name="_____TT20022" localSheetId="6">#REF!</definedName>
    <definedName name="_____TT20022" localSheetId="40">#REF!</definedName>
    <definedName name="_____TT20022" localSheetId="41">#REF!</definedName>
    <definedName name="_____TT20022" localSheetId="45">#REF!</definedName>
    <definedName name="_____TT20022" localSheetId="43">#REF!</definedName>
    <definedName name="_____TT20022" localSheetId="44">#REF!</definedName>
    <definedName name="_____TT20022" localSheetId="42">#REF!</definedName>
    <definedName name="_____TT20022" localSheetId="16">#REF!</definedName>
    <definedName name="_____TT20022" localSheetId="14">#REF!</definedName>
    <definedName name="_____TT20022" localSheetId="12">#REF!</definedName>
    <definedName name="_____TT20022" localSheetId="36">#REF!</definedName>
    <definedName name="_____TT20022">#REF!</definedName>
    <definedName name="_____TT20023" localSheetId="9">#REF!</definedName>
    <definedName name="_____TT20023" localSheetId="5">#REF!</definedName>
    <definedName name="_____TT20023" localSheetId="38">#REF!</definedName>
    <definedName name="_____TT20023" localSheetId="8">#REF!</definedName>
    <definedName name="_____TT20023" localSheetId="30">#REF!</definedName>
    <definedName name="_____TT20023" localSheetId="46">#REF!</definedName>
    <definedName name="_____TT20023" localSheetId="6">#REF!</definedName>
    <definedName name="_____TT20023" localSheetId="40">#REF!</definedName>
    <definedName name="_____TT20023" localSheetId="41">#REF!</definedName>
    <definedName name="_____TT20023" localSheetId="45">#REF!</definedName>
    <definedName name="_____TT20023" localSheetId="43">#REF!</definedName>
    <definedName name="_____TT20023" localSheetId="44">#REF!</definedName>
    <definedName name="_____TT20023" localSheetId="42">#REF!</definedName>
    <definedName name="_____TT20023" localSheetId="16">#REF!</definedName>
    <definedName name="_____TT20023" localSheetId="14">#REF!</definedName>
    <definedName name="_____TT20023" localSheetId="12">#REF!</definedName>
    <definedName name="_____TT20023" localSheetId="36">#REF!</definedName>
    <definedName name="_____TT20023">#REF!</definedName>
    <definedName name="_____TT20031" localSheetId="9">#REF!</definedName>
    <definedName name="_____TT20031" localSheetId="5">#REF!</definedName>
    <definedName name="_____TT20031" localSheetId="38">#REF!</definedName>
    <definedName name="_____TT20031" localSheetId="8">#REF!</definedName>
    <definedName name="_____TT20031" localSheetId="30">#REF!</definedName>
    <definedName name="_____TT20031" localSheetId="46">#REF!</definedName>
    <definedName name="_____TT20031" localSheetId="6">#REF!</definedName>
    <definedName name="_____TT20031" localSheetId="40">#REF!</definedName>
    <definedName name="_____TT20031" localSheetId="41">#REF!</definedName>
    <definedName name="_____TT20031" localSheetId="45">#REF!</definedName>
    <definedName name="_____TT20031" localSheetId="43">#REF!</definedName>
    <definedName name="_____TT20031" localSheetId="44">#REF!</definedName>
    <definedName name="_____TT20031" localSheetId="42">#REF!</definedName>
    <definedName name="_____TT20031" localSheetId="16">#REF!</definedName>
    <definedName name="_____TT20031" localSheetId="14">#REF!</definedName>
    <definedName name="_____TT20031" localSheetId="12">#REF!</definedName>
    <definedName name="_____TT20031" localSheetId="36">#REF!</definedName>
    <definedName name="_____TT20031">#REF!</definedName>
    <definedName name="_____TT20032" localSheetId="9">#REF!</definedName>
    <definedName name="_____TT20032" localSheetId="5">#REF!</definedName>
    <definedName name="_____TT20032" localSheetId="38">#REF!</definedName>
    <definedName name="_____TT20032" localSheetId="8">#REF!</definedName>
    <definedName name="_____TT20032" localSheetId="30">#REF!</definedName>
    <definedName name="_____TT20032" localSheetId="46">#REF!</definedName>
    <definedName name="_____TT20032" localSheetId="6">#REF!</definedName>
    <definedName name="_____TT20032" localSheetId="40">#REF!</definedName>
    <definedName name="_____TT20032" localSheetId="41">#REF!</definedName>
    <definedName name="_____TT20032" localSheetId="45">#REF!</definedName>
    <definedName name="_____TT20032" localSheetId="43">#REF!</definedName>
    <definedName name="_____TT20032" localSheetId="44">#REF!</definedName>
    <definedName name="_____TT20032" localSheetId="42">#REF!</definedName>
    <definedName name="_____TT20032" localSheetId="16">#REF!</definedName>
    <definedName name="_____TT20032" localSheetId="14">#REF!</definedName>
    <definedName name="_____TT20032" localSheetId="12">#REF!</definedName>
    <definedName name="_____TT20032" localSheetId="36">#REF!</definedName>
    <definedName name="_____TT20032">#REF!</definedName>
    <definedName name="_____TT20033" localSheetId="9">#REF!</definedName>
    <definedName name="_____TT20033" localSheetId="5">#REF!</definedName>
    <definedName name="_____TT20033" localSheetId="38">#REF!</definedName>
    <definedName name="_____TT20033" localSheetId="8">#REF!</definedName>
    <definedName name="_____TT20033" localSheetId="30">#REF!</definedName>
    <definedName name="_____TT20033" localSheetId="46">#REF!</definedName>
    <definedName name="_____TT20033" localSheetId="6">#REF!</definedName>
    <definedName name="_____TT20033" localSheetId="40">#REF!</definedName>
    <definedName name="_____TT20033" localSheetId="41">#REF!</definedName>
    <definedName name="_____TT20033" localSheetId="45">#REF!</definedName>
    <definedName name="_____TT20033" localSheetId="43">#REF!</definedName>
    <definedName name="_____TT20033" localSheetId="44">#REF!</definedName>
    <definedName name="_____TT20033" localSheetId="42">#REF!</definedName>
    <definedName name="_____TT20033" localSheetId="16">#REF!</definedName>
    <definedName name="_____TT20033" localSheetId="14">#REF!</definedName>
    <definedName name="_____TT20033" localSheetId="12">#REF!</definedName>
    <definedName name="_____TT20033" localSheetId="36">#REF!</definedName>
    <definedName name="_____TT20033">#REF!</definedName>
    <definedName name="_____TT20041" localSheetId="9">#REF!</definedName>
    <definedName name="_____TT20041" localSheetId="5">#REF!</definedName>
    <definedName name="_____TT20041" localSheetId="38">#REF!</definedName>
    <definedName name="_____TT20041" localSheetId="8">#REF!</definedName>
    <definedName name="_____TT20041" localSheetId="30">#REF!</definedName>
    <definedName name="_____TT20041" localSheetId="46">#REF!</definedName>
    <definedName name="_____TT20041" localSheetId="6">#REF!</definedName>
    <definedName name="_____TT20041" localSheetId="40">#REF!</definedName>
    <definedName name="_____TT20041" localSheetId="41">#REF!</definedName>
    <definedName name="_____TT20041" localSheetId="45">#REF!</definedName>
    <definedName name="_____TT20041" localSheetId="43">#REF!</definedName>
    <definedName name="_____TT20041" localSheetId="44">#REF!</definedName>
    <definedName name="_____TT20041" localSheetId="42">#REF!</definedName>
    <definedName name="_____TT20041" localSheetId="16">#REF!</definedName>
    <definedName name="_____TT20041" localSheetId="14">#REF!</definedName>
    <definedName name="_____TT20041" localSheetId="12">#REF!</definedName>
    <definedName name="_____TT20041" localSheetId="36">#REF!</definedName>
    <definedName name="_____TT20041">#REF!</definedName>
    <definedName name="_____TT20042" localSheetId="9">#REF!</definedName>
    <definedName name="_____TT20042" localSheetId="5">#REF!</definedName>
    <definedName name="_____TT20042" localSheetId="38">#REF!</definedName>
    <definedName name="_____TT20042" localSheetId="8">#REF!</definedName>
    <definedName name="_____TT20042" localSheetId="30">#REF!</definedName>
    <definedName name="_____TT20042" localSheetId="46">#REF!</definedName>
    <definedName name="_____TT20042" localSheetId="6">#REF!</definedName>
    <definedName name="_____TT20042" localSheetId="40">#REF!</definedName>
    <definedName name="_____TT20042" localSheetId="41">#REF!</definedName>
    <definedName name="_____TT20042" localSheetId="45">#REF!</definedName>
    <definedName name="_____TT20042" localSheetId="43">#REF!</definedName>
    <definedName name="_____TT20042" localSheetId="44">#REF!</definedName>
    <definedName name="_____TT20042" localSheetId="42">#REF!</definedName>
    <definedName name="_____TT20042" localSheetId="16">#REF!</definedName>
    <definedName name="_____TT20042" localSheetId="14">#REF!</definedName>
    <definedName name="_____TT20042" localSheetId="12">#REF!</definedName>
    <definedName name="_____TT20042" localSheetId="36">#REF!</definedName>
    <definedName name="_____TT20042">#REF!</definedName>
    <definedName name="_____TT20043" localSheetId="9">#REF!</definedName>
    <definedName name="_____TT20043" localSheetId="5">#REF!</definedName>
    <definedName name="_____TT20043" localSheetId="38">#REF!</definedName>
    <definedName name="_____TT20043" localSheetId="8">#REF!</definedName>
    <definedName name="_____TT20043" localSheetId="30">#REF!</definedName>
    <definedName name="_____TT20043" localSheetId="46">#REF!</definedName>
    <definedName name="_____TT20043" localSheetId="6">#REF!</definedName>
    <definedName name="_____TT20043" localSheetId="40">#REF!</definedName>
    <definedName name="_____TT20043" localSheetId="41">#REF!</definedName>
    <definedName name="_____TT20043" localSheetId="45">#REF!</definedName>
    <definedName name="_____TT20043" localSheetId="43">#REF!</definedName>
    <definedName name="_____TT20043" localSheetId="44">#REF!</definedName>
    <definedName name="_____TT20043" localSheetId="42">#REF!</definedName>
    <definedName name="_____TT20043" localSheetId="16">#REF!</definedName>
    <definedName name="_____TT20043" localSheetId="14">#REF!</definedName>
    <definedName name="_____TT20043" localSheetId="12">#REF!</definedName>
    <definedName name="_____TT20043" localSheetId="36">#REF!</definedName>
    <definedName name="_____TT20043">#REF!</definedName>
    <definedName name="_____TT20051" localSheetId="9">#REF!</definedName>
    <definedName name="_____TT20051" localSheetId="5">#REF!</definedName>
    <definedName name="_____TT20051" localSheetId="38">#REF!</definedName>
    <definedName name="_____TT20051" localSheetId="8">#REF!</definedName>
    <definedName name="_____TT20051" localSheetId="30">#REF!</definedName>
    <definedName name="_____TT20051" localSheetId="46">#REF!</definedName>
    <definedName name="_____TT20051" localSheetId="6">#REF!</definedName>
    <definedName name="_____TT20051" localSheetId="40">#REF!</definedName>
    <definedName name="_____TT20051" localSheetId="41">#REF!</definedName>
    <definedName name="_____TT20051" localSheetId="45">#REF!</definedName>
    <definedName name="_____TT20051" localSheetId="43">#REF!</definedName>
    <definedName name="_____TT20051" localSheetId="44">#REF!</definedName>
    <definedName name="_____TT20051" localSheetId="42">#REF!</definedName>
    <definedName name="_____TT20051" localSheetId="16">#REF!</definedName>
    <definedName name="_____TT20051" localSheetId="14">#REF!</definedName>
    <definedName name="_____TT20051" localSheetId="12">#REF!</definedName>
    <definedName name="_____TT20051" localSheetId="36">#REF!</definedName>
    <definedName name="_____TT20051">#REF!</definedName>
    <definedName name="_____TT20052" localSheetId="9">#REF!</definedName>
    <definedName name="_____TT20052" localSheetId="5">#REF!</definedName>
    <definedName name="_____TT20052" localSheetId="38">#REF!</definedName>
    <definedName name="_____TT20052" localSheetId="8">#REF!</definedName>
    <definedName name="_____TT20052" localSheetId="30">#REF!</definedName>
    <definedName name="_____TT20052" localSheetId="46">#REF!</definedName>
    <definedName name="_____TT20052" localSheetId="6">#REF!</definedName>
    <definedName name="_____TT20052" localSheetId="40">#REF!</definedName>
    <definedName name="_____TT20052" localSheetId="41">#REF!</definedName>
    <definedName name="_____TT20052" localSheetId="45">#REF!</definedName>
    <definedName name="_____TT20052" localSheetId="43">#REF!</definedName>
    <definedName name="_____TT20052" localSheetId="44">#REF!</definedName>
    <definedName name="_____TT20052" localSheetId="42">#REF!</definedName>
    <definedName name="_____TT20052" localSheetId="16">#REF!</definedName>
    <definedName name="_____TT20052" localSheetId="14">#REF!</definedName>
    <definedName name="_____TT20052" localSheetId="12">#REF!</definedName>
    <definedName name="_____TT20052" localSheetId="36">#REF!</definedName>
    <definedName name="_____TT20052">#REF!</definedName>
    <definedName name="_____TT20053" localSheetId="9">#REF!</definedName>
    <definedName name="_____TT20053" localSheetId="5">#REF!</definedName>
    <definedName name="_____TT20053" localSheetId="38">#REF!</definedName>
    <definedName name="_____TT20053" localSheetId="8">#REF!</definedName>
    <definedName name="_____TT20053" localSheetId="30">#REF!</definedName>
    <definedName name="_____TT20053" localSheetId="46">#REF!</definedName>
    <definedName name="_____TT20053" localSheetId="6">#REF!</definedName>
    <definedName name="_____TT20053" localSheetId="40">#REF!</definedName>
    <definedName name="_____TT20053" localSheetId="41">#REF!</definedName>
    <definedName name="_____TT20053" localSheetId="45">#REF!</definedName>
    <definedName name="_____TT20053" localSheetId="43">#REF!</definedName>
    <definedName name="_____TT20053" localSheetId="44">#REF!</definedName>
    <definedName name="_____TT20053" localSheetId="42">#REF!</definedName>
    <definedName name="_____TT20053" localSheetId="16">#REF!</definedName>
    <definedName name="_____TT20053" localSheetId="14">#REF!</definedName>
    <definedName name="_____TT20053" localSheetId="12">#REF!</definedName>
    <definedName name="_____TT20053" localSheetId="36">#REF!</definedName>
    <definedName name="_____TT20053">#REF!</definedName>
    <definedName name="_____TT20061" localSheetId="9">#REF!</definedName>
    <definedName name="_____TT20061" localSheetId="5">#REF!</definedName>
    <definedName name="_____TT20061" localSheetId="38">#REF!</definedName>
    <definedName name="_____TT20061" localSheetId="8">#REF!</definedName>
    <definedName name="_____TT20061" localSheetId="30">#REF!</definedName>
    <definedName name="_____TT20061" localSheetId="46">#REF!</definedName>
    <definedName name="_____TT20061" localSheetId="6">#REF!</definedName>
    <definedName name="_____TT20061" localSheetId="40">#REF!</definedName>
    <definedName name="_____TT20061" localSheetId="41">#REF!</definedName>
    <definedName name="_____TT20061" localSheetId="45">#REF!</definedName>
    <definedName name="_____TT20061" localSheetId="43">#REF!</definedName>
    <definedName name="_____TT20061" localSheetId="44">#REF!</definedName>
    <definedName name="_____TT20061" localSheetId="42">#REF!</definedName>
    <definedName name="_____TT20061" localSheetId="16">#REF!</definedName>
    <definedName name="_____TT20061" localSheetId="14">#REF!</definedName>
    <definedName name="_____TT20061" localSheetId="12">#REF!</definedName>
    <definedName name="_____TT20061" localSheetId="36">#REF!</definedName>
    <definedName name="_____TT20061">#REF!</definedName>
    <definedName name="_____TT20062" localSheetId="9">#REF!</definedName>
    <definedName name="_____TT20062" localSheetId="5">#REF!</definedName>
    <definedName name="_____TT20062" localSheetId="38">#REF!</definedName>
    <definedName name="_____TT20062" localSheetId="8">#REF!</definedName>
    <definedName name="_____TT20062" localSheetId="30">#REF!</definedName>
    <definedName name="_____TT20062" localSheetId="46">#REF!</definedName>
    <definedName name="_____TT20062" localSheetId="6">#REF!</definedName>
    <definedName name="_____TT20062" localSheetId="40">#REF!</definedName>
    <definedName name="_____TT20062" localSheetId="41">#REF!</definedName>
    <definedName name="_____TT20062" localSheetId="45">#REF!</definedName>
    <definedName name="_____TT20062" localSheetId="43">#REF!</definedName>
    <definedName name="_____TT20062" localSheetId="44">#REF!</definedName>
    <definedName name="_____TT20062" localSheetId="42">#REF!</definedName>
    <definedName name="_____TT20062" localSheetId="16">#REF!</definedName>
    <definedName name="_____TT20062" localSheetId="14">#REF!</definedName>
    <definedName name="_____TT20062" localSheetId="12">#REF!</definedName>
    <definedName name="_____TT20062" localSheetId="36">#REF!</definedName>
    <definedName name="_____TT20062">#REF!</definedName>
    <definedName name="_____TT20063" localSheetId="9">#REF!</definedName>
    <definedName name="_____TT20063" localSheetId="5">#REF!</definedName>
    <definedName name="_____TT20063" localSheetId="38">#REF!</definedName>
    <definedName name="_____TT20063" localSheetId="8">#REF!</definedName>
    <definedName name="_____TT20063" localSheetId="30">#REF!</definedName>
    <definedName name="_____TT20063" localSheetId="46">#REF!</definedName>
    <definedName name="_____TT20063" localSheetId="6">#REF!</definedName>
    <definedName name="_____TT20063" localSheetId="40">#REF!</definedName>
    <definedName name="_____TT20063" localSheetId="41">#REF!</definedName>
    <definedName name="_____TT20063" localSheetId="45">#REF!</definedName>
    <definedName name="_____TT20063" localSheetId="43">#REF!</definedName>
    <definedName name="_____TT20063" localSheetId="44">#REF!</definedName>
    <definedName name="_____TT20063" localSheetId="42">#REF!</definedName>
    <definedName name="_____TT20063" localSheetId="16">#REF!</definedName>
    <definedName name="_____TT20063" localSheetId="14">#REF!</definedName>
    <definedName name="_____TT20063" localSheetId="12">#REF!</definedName>
    <definedName name="_____TT20063" localSheetId="36">#REF!</definedName>
    <definedName name="_____TT20063">#REF!</definedName>
    <definedName name="_____tt20071" localSheetId="9">#REF!</definedName>
    <definedName name="_____tt20071" localSheetId="5">#REF!</definedName>
    <definedName name="_____tt20071" localSheetId="38">#REF!</definedName>
    <definedName name="_____tt20071" localSheetId="8">#REF!</definedName>
    <definedName name="_____tt20071" localSheetId="30">#REF!</definedName>
    <definedName name="_____tt20071" localSheetId="46">#REF!</definedName>
    <definedName name="_____tt20071" localSheetId="6">#REF!</definedName>
    <definedName name="_____tt20071" localSheetId="40">#REF!</definedName>
    <definedName name="_____tt20071" localSheetId="41">#REF!</definedName>
    <definedName name="_____tt20071" localSheetId="45">#REF!</definedName>
    <definedName name="_____tt20071" localSheetId="43">#REF!</definedName>
    <definedName name="_____tt20071" localSheetId="44">#REF!</definedName>
    <definedName name="_____tt20071" localSheetId="42">#REF!</definedName>
    <definedName name="_____tt20071" localSheetId="16">#REF!</definedName>
    <definedName name="_____tt20071" localSheetId="14">#REF!</definedName>
    <definedName name="_____tt20071" localSheetId="12">#REF!</definedName>
    <definedName name="_____tt20071" localSheetId="36">#REF!</definedName>
    <definedName name="_____tt20071">#REF!</definedName>
    <definedName name="_____tt20072" localSheetId="9">#REF!</definedName>
    <definedName name="_____tt20072" localSheetId="5">#REF!</definedName>
    <definedName name="_____tt20072" localSheetId="38">#REF!</definedName>
    <definedName name="_____tt20072" localSheetId="8">#REF!</definedName>
    <definedName name="_____tt20072" localSheetId="30">#REF!</definedName>
    <definedName name="_____tt20072" localSheetId="46">#REF!</definedName>
    <definedName name="_____tt20072" localSheetId="6">#REF!</definedName>
    <definedName name="_____tt20072" localSheetId="40">#REF!</definedName>
    <definedName name="_____tt20072" localSheetId="41">#REF!</definedName>
    <definedName name="_____tt20072" localSheetId="45">#REF!</definedName>
    <definedName name="_____tt20072" localSheetId="43">#REF!</definedName>
    <definedName name="_____tt20072" localSheetId="44">#REF!</definedName>
    <definedName name="_____tt20072" localSheetId="42">#REF!</definedName>
    <definedName name="_____tt20072" localSheetId="16">#REF!</definedName>
    <definedName name="_____tt20072" localSheetId="14">#REF!</definedName>
    <definedName name="_____tt20072" localSheetId="12">#REF!</definedName>
    <definedName name="_____tt20072" localSheetId="36">#REF!</definedName>
    <definedName name="_____tt20072">#REF!</definedName>
    <definedName name="_____tt20073" localSheetId="9">#REF!</definedName>
    <definedName name="_____tt20073" localSheetId="5">#REF!</definedName>
    <definedName name="_____tt20073" localSheetId="38">#REF!</definedName>
    <definedName name="_____tt20073" localSheetId="8">#REF!</definedName>
    <definedName name="_____tt20073" localSheetId="30">#REF!</definedName>
    <definedName name="_____tt20073" localSheetId="46">#REF!</definedName>
    <definedName name="_____tt20073" localSheetId="6">#REF!</definedName>
    <definedName name="_____tt20073" localSheetId="40">#REF!</definedName>
    <definedName name="_____tt20073" localSheetId="41">#REF!</definedName>
    <definedName name="_____tt20073" localSheetId="45">#REF!</definedName>
    <definedName name="_____tt20073" localSheetId="43">#REF!</definedName>
    <definedName name="_____tt20073" localSheetId="44">#REF!</definedName>
    <definedName name="_____tt20073" localSheetId="42">#REF!</definedName>
    <definedName name="_____tt20073" localSheetId="16">#REF!</definedName>
    <definedName name="_____tt20073" localSheetId="14">#REF!</definedName>
    <definedName name="_____tt20073" localSheetId="12">#REF!</definedName>
    <definedName name="_____tt20073" localSheetId="36">#REF!</definedName>
    <definedName name="_____tt20073">#REF!</definedName>
    <definedName name="_____tt20081" localSheetId="9">#REF!</definedName>
    <definedName name="_____tt20081" localSheetId="5">#REF!</definedName>
    <definedName name="_____tt20081" localSheetId="38">#REF!</definedName>
    <definedName name="_____tt20081" localSheetId="8">#REF!</definedName>
    <definedName name="_____tt20081" localSheetId="30">#REF!</definedName>
    <definedName name="_____tt20081" localSheetId="46">#REF!</definedName>
    <definedName name="_____tt20081" localSheetId="6">#REF!</definedName>
    <definedName name="_____tt20081" localSheetId="40">#REF!</definedName>
    <definedName name="_____tt20081" localSheetId="41">#REF!</definedName>
    <definedName name="_____tt20081" localSheetId="45">#REF!</definedName>
    <definedName name="_____tt20081" localSheetId="43">#REF!</definedName>
    <definedName name="_____tt20081" localSheetId="44">#REF!</definedName>
    <definedName name="_____tt20081" localSheetId="42">#REF!</definedName>
    <definedName name="_____tt20081" localSheetId="16">#REF!</definedName>
    <definedName name="_____tt20081" localSheetId="14">#REF!</definedName>
    <definedName name="_____tt20081" localSheetId="12">#REF!</definedName>
    <definedName name="_____tt20081" localSheetId="36">#REF!</definedName>
    <definedName name="_____tt20081">#REF!</definedName>
    <definedName name="_____tt20082" localSheetId="9">#REF!</definedName>
    <definedName name="_____tt20082" localSheetId="5">#REF!</definedName>
    <definedName name="_____tt20082" localSheetId="38">#REF!</definedName>
    <definedName name="_____tt20082" localSheetId="8">#REF!</definedName>
    <definedName name="_____tt20082" localSheetId="30">#REF!</definedName>
    <definedName name="_____tt20082" localSheetId="46">#REF!</definedName>
    <definedName name="_____tt20082" localSheetId="6">#REF!</definedName>
    <definedName name="_____tt20082" localSheetId="40">#REF!</definedName>
    <definedName name="_____tt20082" localSheetId="41">#REF!</definedName>
    <definedName name="_____tt20082" localSheetId="45">#REF!</definedName>
    <definedName name="_____tt20082" localSheetId="43">#REF!</definedName>
    <definedName name="_____tt20082" localSheetId="44">#REF!</definedName>
    <definedName name="_____tt20082" localSheetId="42">#REF!</definedName>
    <definedName name="_____tt20082" localSheetId="16">#REF!</definedName>
    <definedName name="_____tt20082" localSheetId="14">#REF!</definedName>
    <definedName name="_____tt20082" localSheetId="12">#REF!</definedName>
    <definedName name="_____tt20082" localSheetId="36">#REF!</definedName>
    <definedName name="_____tt20082">#REF!</definedName>
    <definedName name="_____tt20083" localSheetId="9">#REF!</definedName>
    <definedName name="_____tt20083" localSheetId="5">#REF!</definedName>
    <definedName name="_____tt20083" localSheetId="38">#REF!</definedName>
    <definedName name="_____tt20083" localSheetId="8">#REF!</definedName>
    <definedName name="_____tt20083" localSheetId="30">#REF!</definedName>
    <definedName name="_____tt20083" localSheetId="46">#REF!</definedName>
    <definedName name="_____tt20083" localSheetId="6">#REF!</definedName>
    <definedName name="_____tt20083" localSheetId="40">#REF!</definedName>
    <definedName name="_____tt20083" localSheetId="41">#REF!</definedName>
    <definedName name="_____tt20083" localSheetId="45">#REF!</definedName>
    <definedName name="_____tt20083" localSheetId="43">#REF!</definedName>
    <definedName name="_____tt20083" localSheetId="44">#REF!</definedName>
    <definedName name="_____tt20083" localSheetId="42">#REF!</definedName>
    <definedName name="_____tt20083" localSheetId="16">#REF!</definedName>
    <definedName name="_____tt20083" localSheetId="14">#REF!</definedName>
    <definedName name="_____tt20083" localSheetId="12">#REF!</definedName>
    <definedName name="_____tt20083" localSheetId="36">#REF!</definedName>
    <definedName name="_____tt20083">#REF!</definedName>
    <definedName name="_____UBK2" localSheetId="9">#REF!</definedName>
    <definedName name="_____UBK2" localSheetId="5">#REF!</definedName>
    <definedName name="_____UBK2" localSheetId="38">#REF!</definedName>
    <definedName name="_____UBK2" localSheetId="8">#REF!</definedName>
    <definedName name="_____UBK2" localSheetId="30">#REF!</definedName>
    <definedName name="_____UBK2" localSheetId="46">#REF!</definedName>
    <definedName name="_____UBK2" localSheetId="6">#REF!</definedName>
    <definedName name="_____UBK2" localSheetId="40">#REF!</definedName>
    <definedName name="_____UBK2" localSheetId="41">#REF!</definedName>
    <definedName name="_____UBK2" localSheetId="45">#REF!</definedName>
    <definedName name="_____UBK2" localSheetId="43">#REF!</definedName>
    <definedName name="_____UBK2" localSheetId="44">#REF!</definedName>
    <definedName name="_____UBK2" localSheetId="42">#REF!</definedName>
    <definedName name="_____UBK2" localSheetId="16">#REF!</definedName>
    <definedName name="_____UBK2" localSheetId="14">#REF!</definedName>
    <definedName name="_____UBK2" localSheetId="12">#REF!</definedName>
    <definedName name="_____UBK2" localSheetId="36">#REF!</definedName>
    <definedName name="_____UBK2">#REF!</definedName>
    <definedName name="_____UBK3" localSheetId="9">#REF!</definedName>
    <definedName name="_____UBK3" localSheetId="5">#REF!</definedName>
    <definedName name="_____UBK3" localSheetId="38">#REF!</definedName>
    <definedName name="_____UBK3" localSheetId="8">#REF!</definedName>
    <definedName name="_____UBK3" localSheetId="30">#REF!</definedName>
    <definedName name="_____UBK3" localSheetId="46">#REF!</definedName>
    <definedName name="_____UBK3" localSheetId="6">#REF!</definedName>
    <definedName name="_____UBK3" localSheetId="40">#REF!</definedName>
    <definedName name="_____UBK3" localSheetId="41">#REF!</definedName>
    <definedName name="_____UBK3" localSheetId="45">#REF!</definedName>
    <definedName name="_____UBK3" localSheetId="43">#REF!</definedName>
    <definedName name="_____UBK3" localSheetId="44">#REF!</definedName>
    <definedName name="_____UBK3" localSheetId="42">#REF!</definedName>
    <definedName name="_____UBK3" localSheetId="16">#REF!</definedName>
    <definedName name="_____UBK3" localSheetId="14">#REF!</definedName>
    <definedName name="_____UBK3" localSheetId="12">#REF!</definedName>
    <definedName name="_____UBK3" localSheetId="36">#REF!</definedName>
    <definedName name="_____UBK3">#REF!</definedName>
    <definedName name="_____vol1" localSheetId="9">#REF!</definedName>
    <definedName name="_____vol1" localSheetId="38">#REF!</definedName>
    <definedName name="_____vol1" localSheetId="8">#REF!</definedName>
    <definedName name="_____vol1" localSheetId="30">#REF!</definedName>
    <definedName name="_____vol1" localSheetId="46">#REF!</definedName>
    <definedName name="_____vol1" localSheetId="40">#REF!</definedName>
    <definedName name="_____vol1" localSheetId="41">#REF!</definedName>
    <definedName name="_____vol1" localSheetId="45">#REF!</definedName>
    <definedName name="_____vol1" localSheetId="43">#REF!</definedName>
    <definedName name="_____vol1" localSheetId="44">#REF!</definedName>
    <definedName name="_____vol1" localSheetId="42">#REF!</definedName>
    <definedName name="_____vol1" localSheetId="16">#REF!</definedName>
    <definedName name="_____vol1" localSheetId="36">#REF!</definedName>
    <definedName name="_____vol1">#REF!</definedName>
    <definedName name="_____vol10" localSheetId="9">#REF!</definedName>
    <definedName name="_____vol10" localSheetId="38">#REF!</definedName>
    <definedName name="_____vol10" localSheetId="8">#REF!</definedName>
    <definedName name="_____vol10" localSheetId="30">#REF!</definedName>
    <definedName name="_____vol10" localSheetId="46">#REF!</definedName>
    <definedName name="_____vol10" localSheetId="40">#REF!</definedName>
    <definedName name="_____vol10" localSheetId="41">#REF!</definedName>
    <definedName name="_____vol10" localSheetId="45">#REF!</definedName>
    <definedName name="_____vol10" localSheetId="43">#REF!</definedName>
    <definedName name="_____vol10" localSheetId="44">#REF!</definedName>
    <definedName name="_____vol10" localSheetId="42">#REF!</definedName>
    <definedName name="_____vol10" localSheetId="16">#REF!</definedName>
    <definedName name="_____vol10" localSheetId="36">#REF!</definedName>
    <definedName name="_____vol10">#REF!</definedName>
    <definedName name="_____vol11" localSheetId="9">#REF!</definedName>
    <definedName name="_____vol11" localSheetId="38">#REF!</definedName>
    <definedName name="_____vol11" localSheetId="8">#REF!</definedName>
    <definedName name="_____vol11" localSheetId="30">#REF!</definedName>
    <definedName name="_____vol11" localSheetId="46">#REF!</definedName>
    <definedName name="_____vol11" localSheetId="40">#REF!</definedName>
    <definedName name="_____vol11" localSheetId="41">#REF!</definedName>
    <definedName name="_____vol11" localSheetId="45">#REF!</definedName>
    <definedName name="_____vol11" localSheetId="43">#REF!</definedName>
    <definedName name="_____vol11" localSheetId="44">#REF!</definedName>
    <definedName name="_____vol11" localSheetId="42">#REF!</definedName>
    <definedName name="_____vol11" localSheetId="16">#REF!</definedName>
    <definedName name="_____vol11" localSheetId="36">#REF!</definedName>
    <definedName name="_____vol11">#REF!</definedName>
    <definedName name="_____vol12" localSheetId="9">#REF!</definedName>
    <definedName name="_____vol12" localSheetId="38">#REF!</definedName>
    <definedName name="_____vol12" localSheetId="8">#REF!</definedName>
    <definedName name="_____vol12" localSheetId="30">#REF!</definedName>
    <definedName name="_____vol12" localSheetId="46">#REF!</definedName>
    <definedName name="_____vol12" localSheetId="40">#REF!</definedName>
    <definedName name="_____vol12" localSheetId="41">#REF!</definedName>
    <definedName name="_____vol12" localSheetId="45">#REF!</definedName>
    <definedName name="_____vol12" localSheetId="43">#REF!</definedName>
    <definedName name="_____vol12" localSheetId="44">#REF!</definedName>
    <definedName name="_____vol12" localSheetId="42">#REF!</definedName>
    <definedName name="_____vol12" localSheetId="16">#REF!</definedName>
    <definedName name="_____vol12" localSheetId="36">#REF!</definedName>
    <definedName name="_____vol12">#REF!</definedName>
    <definedName name="_____vol13" localSheetId="9">#REF!</definedName>
    <definedName name="_____vol13" localSheetId="38">#REF!</definedName>
    <definedName name="_____vol13" localSheetId="8">#REF!</definedName>
    <definedName name="_____vol13" localSheetId="30">#REF!</definedName>
    <definedName name="_____vol13" localSheetId="46">#REF!</definedName>
    <definedName name="_____vol13" localSheetId="40">#REF!</definedName>
    <definedName name="_____vol13" localSheetId="41">#REF!</definedName>
    <definedName name="_____vol13" localSheetId="45">#REF!</definedName>
    <definedName name="_____vol13" localSheetId="43">#REF!</definedName>
    <definedName name="_____vol13" localSheetId="44">#REF!</definedName>
    <definedName name="_____vol13" localSheetId="42">#REF!</definedName>
    <definedName name="_____vol13" localSheetId="16">#REF!</definedName>
    <definedName name="_____vol13" localSheetId="36">#REF!</definedName>
    <definedName name="_____vol13">#REF!</definedName>
    <definedName name="_____vol14" localSheetId="9">#REF!</definedName>
    <definedName name="_____vol14" localSheetId="38">#REF!</definedName>
    <definedName name="_____vol14" localSheetId="8">#REF!</definedName>
    <definedName name="_____vol14" localSheetId="30">#REF!</definedName>
    <definedName name="_____vol14" localSheetId="46">#REF!</definedName>
    <definedName name="_____vol14" localSheetId="40">#REF!</definedName>
    <definedName name="_____vol14" localSheetId="41">#REF!</definedName>
    <definedName name="_____vol14" localSheetId="45">#REF!</definedName>
    <definedName name="_____vol14" localSheetId="43">#REF!</definedName>
    <definedName name="_____vol14" localSheetId="44">#REF!</definedName>
    <definedName name="_____vol14" localSheetId="42">#REF!</definedName>
    <definedName name="_____vol14" localSheetId="16">#REF!</definedName>
    <definedName name="_____vol14" localSheetId="36">#REF!</definedName>
    <definedName name="_____vol14">#REF!</definedName>
    <definedName name="_____vol15" localSheetId="9">#REF!</definedName>
    <definedName name="_____vol15" localSheetId="38">#REF!</definedName>
    <definedName name="_____vol15" localSheetId="8">#REF!</definedName>
    <definedName name="_____vol15" localSheetId="30">#REF!</definedName>
    <definedName name="_____vol15" localSheetId="46">#REF!</definedName>
    <definedName name="_____vol15" localSheetId="40">#REF!</definedName>
    <definedName name="_____vol15" localSheetId="41">#REF!</definedName>
    <definedName name="_____vol15" localSheetId="45">#REF!</definedName>
    <definedName name="_____vol15" localSheetId="43">#REF!</definedName>
    <definedName name="_____vol15" localSheetId="44">#REF!</definedName>
    <definedName name="_____vol15" localSheetId="42">#REF!</definedName>
    <definedName name="_____vol15" localSheetId="16">#REF!</definedName>
    <definedName name="_____vol15" localSheetId="36">#REF!</definedName>
    <definedName name="_____vol15">#REF!</definedName>
    <definedName name="_____vol16" localSheetId="9">#REF!</definedName>
    <definedName name="_____vol16" localSheetId="38">#REF!</definedName>
    <definedName name="_____vol16" localSheetId="8">#REF!</definedName>
    <definedName name="_____vol16" localSheetId="30">#REF!</definedName>
    <definedName name="_____vol16" localSheetId="46">#REF!</definedName>
    <definedName name="_____vol16" localSheetId="40">#REF!</definedName>
    <definedName name="_____vol16" localSheetId="41">#REF!</definedName>
    <definedName name="_____vol16" localSheetId="45">#REF!</definedName>
    <definedName name="_____vol16" localSheetId="43">#REF!</definedName>
    <definedName name="_____vol16" localSheetId="44">#REF!</definedName>
    <definedName name="_____vol16" localSheetId="42">#REF!</definedName>
    <definedName name="_____vol16" localSheetId="16">#REF!</definedName>
    <definedName name="_____vol16" localSheetId="36">#REF!</definedName>
    <definedName name="_____vol16">#REF!</definedName>
    <definedName name="_____vol2" localSheetId="9">#REF!</definedName>
    <definedName name="_____vol2" localSheetId="38">#REF!</definedName>
    <definedName name="_____vol2" localSheetId="8">#REF!</definedName>
    <definedName name="_____vol2" localSheetId="30">#REF!</definedName>
    <definedName name="_____vol2" localSheetId="46">#REF!</definedName>
    <definedName name="_____vol2" localSheetId="40">#REF!</definedName>
    <definedName name="_____vol2" localSheetId="41">#REF!</definedName>
    <definedName name="_____vol2" localSheetId="45">#REF!</definedName>
    <definedName name="_____vol2" localSheetId="43">#REF!</definedName>
    <definedName name="_____vol2" localSheetId="44">#REF!</definedName>
    <definedName name="_____vol2" localSheetId="42">#REF!</definedName>
    <definedName name="_____vol2" localSheetId="16">#REF!</definedName>
    <definedName name="_____vol2" localSheetId="36">#REF!</definedName>
    <definedName name="_____vol2">#REF!</definedName>
    <definedName name="_____vol3" localSheetId="9">#REF!</definedName>
    <definedName name="_____vol3" localSheetId="38">#REF!</definedName>
    <definedName name="_____vol3" localSheetId="8">#REF!</definedName>
    <definedName name="_____vol3" localSheetId="30">#REF!</definedName>
    <definedName name="_____vol3" localSheetId="46">#REF!</definedName>
    <definedName name="_____vol3" localSheetId="40">#REF!</definedName>
    <definedName name="_____vol3" localSheetId="41">#REF!</definedName>
    <definedName name="_____vol3" localSheetId="45">#REF!</definedName>
    <definedName name="_____vol3" localSheetId="43">#REF!</definedName>
    <definedName name="_____vol3" localSheetId="44">#REF!</definedName>
    <definedName name="_____vol3" localSheetId="42">#REF!</definedName>
    <definedName name="_____vol3" localSheetId="16">#REF!</definedName>
    <definedName name="_____vol3" localSheetId="36">#REF!</definedName>
    <definedName name="_____vol3">#REF!</definedName>
    <definedName name="_____vol4" localSheetId="9">#REF!</definedName>
    <definedName name="_____vol4" localSheetId="38">#REF!</definedName>
    <definedName name="_____vol4" localSheetId="8">#REF!</definedName>
    <definedName name="_____vol4" localSheetId="30">#REF!</definedName>
    <definedName name="_____vol4" localSheetId="46">#REF!</definedName>
    <definedName name="_____vol4" localSheetId="40">#REF!</definedName>
    <definedName name="_____vol4" localSheetId="41">#REF!</definedName>
    <definedName name="_____vol4" localSheetId="45">#REF!</definedName>
    <definedName name="_____vol4" localSheetId="43">#REF!</definedName>
    <definedName name="_____vol4" localSheetId="44">#REF!</definedName>
    <definedName name="_____vol4" localSheetId="42">#REF!</definedName>
    <definedName name="_____vol4" localSheetId="16">#REF!</definedName>
    <definedName name="_____vol4" localSheetId="36">#REF!</definedName>
    <definedName name="_____vol4">#REF!</definedName>
    <definedName name="_____vol5" localSheetId="9">#REF!</definedName>
    <definedName name="_____vol5" localSheetId="38">#REF!</definedName>
    <definedName name="_____vol5" localSheetId="8">#REF!</definedName>
    <definedName name="_____vol5" localSheetId="30">#REF!</definedName>
    <definedName name="_____vol5" localSheetId="46">#REF!</definedName>
    <definedName name="_____vol5" localSheetId="40">#REF!</definedName>
    <definedName name="_____vol5" localSheetId="41">#REF!</definedName>
    <definedName name="_____vol5" localSheetId="45">#REF!</definedName>
    <definedName name="_____vol5" localSheetId="43">#REF!</definedName>
    <definedName name="_____vol5" localSheetId="44">#REF!</definedName>
    <definedName name="_____vol5" localSheetId="42">#REF!</definedName>
    <definedName name="_____vol5" localSheetId="16">#REF!</definedName>
    <definedName name="_____vol5" localSheetId="36">#REF!</definedName>
    <definedName name="_____vol5">#REF!</definedName>
    <definedName name="_____vol6" localSheetId="9">#REF!</definedName>
    <definedName name="_____vol6" localSheetId="38">#REF!</definedName>
    <definedName name="_____vol6" localSheetId="8">#REF!</definedName>
    <definedName name="_____vol6" localSheetId="30">#REF!</definedName>
    <definedName name="_____vol6" localSheetId="46">#REF!</definedName>
    <definedName name="_____vol6" localSheetId="40">#REF!</definedName>
    <definedName name="_____vol6" localSheetId="41">#REF!</definedName>
    <definedName name="_____vol6" localSheetId="45">#REF!</definedName>
    <definedName name="_____vol6" localSheetId="43">#REF!</definedName>
    <definedName name="_____vol6" localSheetId="44">#REF!</definedName>
    <definedName name="_____vol6" localSheetId="42">#REF!</definedName>
    <definedName name="_____vol6" localSheetId="16">#REF!</definedName>
    <definedName name="_____vol6" localSheetId="36">#REF!</definedName>
    <definedName name="_____vol6">#REF!</definedName>
    <definedName name="_____vol7" localSheetId="9">#REF!</definedName>
    <definedName name="_____vol7" localSheetId="38">#REF!</definedName>
    <definedName name="_____vol7" localSheetId="8">#REF!</definedName>
    <definedName name="_____vol7" localSheetId="30">#REF!</definedName>
    <definedName name="_____vol7" localSheetId="46">#REF!</definedName>
    <definedName name="_____vol7" localSheetId="40">#REF!</definedName>
    <definedName name="_____vol7" localSheetId="41">#REF!</definedName>
    <definedName name="_____vol7" localSheetId="45">#REF!</definedName>
    <definedName name="_____vol7" localSheetId="43">#REF!</definedName>
    <definedName name="_____vol7" localSheetId="44">#REF!</definedName>
    <definedName name="_____vol7" localSheetId="42">#REF!</definedName>
    <definedName name="_____vol7" localSheetId="16">#REF!</definedName>
    <definedName name="_____vol7" localSheetId="36">#REF!</definedName>
    <definedName name="_____vol7">#REF!</definedName>
    <definedName name="_____vol8" localSheetId="9">#REF!</definedName>
    <definedName name="_____vol8" localSheetId="38">#REF!</definedName>
    <definedName name="_____vol8" localSheetId="8">#REF!</definedName>
    <definedName name="_____vol8" localSheetId="30">#REF!</definedName>
    <definedName name="_____vol8" localSheetId="46">#REF!</definedName>
    <definedName name="_____vol8" localSheetId="40">#REF!</definedName>
    <definedName name="_____vol8" localSheetId="41">#REF!</definedName>
    <definedName name="_____vol8" localSheetId="45">#REF!</definedName>
    <definedName name="_____vol8" localSheetId="43">#REF!</definedName>
    <definedName name="_____vol8" localSheetId="44">#REF!</definedName>
    <definedName name="_____vol8" localSheetId="42">#REF!</definedName>
    <definedName name="_____vol8" localSheetId="16">#REF!</definedName>
    <definedName name="_____vol8" localSheetId="36">#REF!</definedName>
    <definedName name="_____vol8">#REF!</definedName>
    <definedName name="_____vol9" localSheetId="9">#REF!</definedName>
    <definedName name="_____vol9" localSheetId="38">#REF!</definedName>
    <definedName name="_____vol9" localSheetId="8">#REF!</definedName>
    <definedName name="_____vol9" localSheetId="30">#REF!</definedName>
    <definedName name="_____vol9" localSheetId="46">#REF!</definedName>
    <definedName name="_____vol9" localSheetId="40">#REF!</definedName>
    <definedName name="_____vol9" localSheetId="41">#REF!</definedName>
    <definedName name="_____vol9" localSheetId="45">#REF!</definedName>
    <definedName name="_____vol9" localSheetId="43">#REF!</definedName>
    <definedName name="_____vol9" localSheetId="44">#REF!</definedName>
    <definedName name="_____vol9" localSheetId="42">#REF!</definedName>
    <definedName name="_____vol9" localSheetId="16">#REF!</definedName>
    <definedName name="_____vol9" localSheetId="36">#REF!</definedName>
    <definedName name="_____vol9">#REF!</definedName>
    <definedName name="_____WM5" localSheetId="9">#REF!</definedName>
    <definedName name="_____WM5" localSheetId="5">#REF!</definedName>
    <definedName name="_____WM5" localSheetId="38">#REF!</definedName>
    <definedName name="_____WM5" localSheetId="8">#REF!</definedName>
    <definedName name="_____WM5" localSheetId="30">#REF!</definedName>
    <definedName name="_____WM5" localSheetId="46">#REF!</definedName>
    <definedName name="_____WM5" localSheetId="6">#REF!</definedName>
    <definedName name="_____WM5" localSheetId="40">#REF!</definedName>
    <definedName name="_____WM5" localSheetId="41">#REF!</definedName>
    <definedName name="_____WM5" localSheetId="45">#REF!</definedName>
    <definedName name="_____WM5" localSheetId="43">#REF!</definedName>
    <definedName name="_____WM5" localSheetId="44">#REF!</definedName>
    <definedName name="_____WM5" localSheetId="42">#REF!</definedName>
    <definedName name="_____WM5" localSheetId="16">#REF!</definedName>
    <definedName name="_____WM5" localSheetId="14">#REF!</definedName>
    <definedName name="_____WM5" localSheetId="12">#REF!</definedName>
    <definedName name="_____WM5" localSheetId="36">#REF!</definedName>
    <definedName name="_____WM5">#REF!</definedName>
    <definedName name="_____WM6" localSheetId="9">#REF!</definedName>
    <definedName name="_____WM6" localSheetId="5">#REF!</definedName>
    <definedName name="_____WM6" localSheetId="38">#REF!</definedName>
    <definedName name="_____WM6" localSheetId="8">#REF!</definedName>
    <definedName name="_____WM6" localSheetId="30">#REF!</definedName>
    <definedName name="_____WM6" localSheetId="46">#REF!</definedName>
    <definedName name="_____WM6" localSheetId="6">#REF!</definedName>
    <definedName name="_____WM6" localSheetId="40">#REF!</definedName>
    <definedName name="_____WM6" localSheetId="41">#REF!</definedName>
    <definedName name="_____WM6" localSheetId="45">#REF!</definedName>
    <definedName name="_____WM6" localSheetId="43">#REF!</definedName>
    <definedName name="_____WM6" localSheetId="44">#REF!</definedName>
    <definedName name="_____WM6" localSheetId="42">#REF!</definedName>
    <definedName name="_____WM6" localSheetId="16">#REF!</definedName>
    <definedName name="_____WM6" localSheetId="14">#REF!</definedName>
    <definedName name="_____WM6" localSheetId="12">#REF!</definedName>
    <definedName name="_____WM6" localSheetId="36">#REF!</definedName>
    <definedName name="_____WM6">#REF!</definedName>
    <definedName name="_____WP2000" localSheetId="9">#REF!</definedName>
    <definedName name="_____WP2000" localSheetId="5">#REF!</definedName>
    <definedName name="_____WP2000" localSheetId="38">#REF!</definedName>
    <definedName name="_____WP2000" localSheetId="8">#REF!</definedName>
    <definedName name="_____WP2000" localSheetId="30">#REF!</definedName>
    <definedName name="_____WP2000" localSheetId="46">#REF!</definedName>
    <definedName name="_____WP2000" localSheetId="6">#REF!</definedName>
    <definedName name="_____WP2000" localSheetId="40">#REF!</definedName>
    <definedName name="_____WP2000" localSheetId="41">#REF!</definedName>
    <definedName name="_____WP2000" localSheetId="45">#REF!</definedName>
    <definedName name="_____WP2000" localSheetId="43">#REF!</definedName>
    <definedName name="_____WP2000" localSheetId="44">#REF!</definedName>
    <definedName name="_____WP2000" localSheetId="42">#REF!</definedName>
    <definedName name="_____WP2000" localSheetId="16">#REF!</definedName>
    <definedName name="_____WP2000" localSheetId="14">#REF!</definedName>
    <definedName name="_____WP2000" localSheetId="12">#REF!</definedName>
    <definedName name="_____WP2000" localSheetId="36">#REF!</definedName>
    <definedName name="_____WP2000">#REF!</definedName>
    <definedName name="_____WP3000" localSheetId="9">#REF!</definedName>
    <definedName name="_____WP3000" localSheetId="5">#REF!</definedName>
    <definedName name="_____WP3000" localSheetId="38">#REF!</definedName>
    <definedName name="_____WP3000" localSheetId="8">#REF!</definedName>
    <definedName name="_____WP3000" localSheetId="30">#REF!</definedName>
    <definedName name="_____WP3000" localSheetId="46">#REF!</definedName>
    <definedName name="_____WP3000" localSheetId="6">#REF!</definedName>
    <definedName name="_____WP3000" localSheetId="40">#REF!</definedName>
    <definedName name="_____WP3000" localSheetId="41">#REF!</definedName>
    <definedName name="_____WP3000" localSheetId="45">#REF!</definedName>
    <definedName name="_____WP3000" localSheetId="43">#REF!</definedName>
    <definedName name="_____WP3000" localSheetId="44">#REF!</definedName>
    <definedName name="_____WP3000" localSheetId="42">#REF!</definedName>
    <definedName name="_____WP3000" localSheetId="16">#REF!</definedName>
    <definedName name="_____WP3000" localSheetId="14">#REF!</definedName>
    <definedName name="_____WP3000" localSheetId="12">#REF!</definedName>
    <definedName name="_____WP3000" localSheetId="36">#REF!</definedName>
    <definedName name="_____WP3000">#REF!</definedName>
    <definedName name="_____WPB3000" localSheetId="9">#REF!</definedName>
    <definedName name="_____WPB3000" localSheetId="5">#REF!</definedName>
    <definedName name="_____WPB3000" localSheetId="38">#REF!</definedName>
    <definedName name="_____WPB3000" localSheetId="8">#REF!</definedName>
    <definedName name="_____WPB3000" localSheetId="30">#REF!</definedName>
    <definedName name="_____WPB3000" localSheetId="46">#REF!</definedName>
    <definedName name="_____WPB3000" localSheetId="6">#REF!</definedName>
    <definedName name="_____WPB3000" localSheetId="40">#REF!</definedName>
    <definedName name="_____WPB3000" localSheetId="41">#REF!</definedName>
    <definedName name="_____WPB3000" localSheetId="45">#REF!</definedName>
    <definedName name="_____WPB3000" localSheetId="43">#REF!</definedName>
    <definedName name="_____WPB3000" localSheetId="44">#REF!</definedName>
    <definedName name="_____WPB3000" localSheetId="42">#REF!</definedName>
    <definedName name="_____WPB3000" localSheetId="16">#REF!</definedName>
    <definedName name="_____WPB3000" localSheetId="14">#REF!</definedName>
    <definedName name="_____WPB3000" localSheetId="12">#REF!</definedName>
    <definedName name="_____WPB3000" localSheetId="36">#REF!</definedName>
    <definedName name="_____WPB3000">#REF!</definedName>
    <definedName name="_____yr5">'[13]5 yr val'!$D$3:$I$50</definedName>
    <definedName name="_____z2">#N/A</definedName>
    <definedName name="____1Excel_BuiltIn_Print_Area_1_1" localSheetId="30">#REF!</definedName>
    <definedName name="____1Excel_BuiltIn_Print_Area_1_1" localSheetId="4">#REF!</definedName>
    <definedName name="____1Excel_BuiltIn_Print_Area_1_1" localSheetId="7">#REF!</definedName>
    <definedName name="____1Excel_BuiltIn_Print_Area_1_1" localSheetId="16">#REF!</definedName>
    <definedName name="____1Excel_BuiltIn_Print_Area_1_1" localSheetId="36">#REF!</definedName>
    <definedName name="____1Excel_BuiltIn_Print_Area_1_1" localSheetId="49">#REF!</definedName>
    <definedName name="____1Excel_BuiltIn_Print_Area_1_1" localSheetId="34">#REF!</definedName>
    <definedName name="____1Excel_BuiltIn_Print_Area_1_1">#REF!</definedName>
    <definedName name="____A1" localSheetId="9">#REF!</definedName>
    <definedName name="____A1" localSheetId="5">#REF!</definedName>
    <definedName name="____A1" localSheetId="38">#REF!</definedName>
    <definedName name="____A1" localSheetId="8">#REF!</definedName>
    <definedName name="____A1" localSheetId="30">#REF!</definedName>
    <definedName name="____A1" localSheetId="46">#REF!</definedName>
    <definedName name="____A1" localSheetId="6">#REF!</definedName>
    <definedName name="____A1" localSheetId="40">#REF!</definedName>
    <definedName name="____A1" localSheetId="41">#REF!</definedName>
    <definedName name="____A1" localSheetId="45">#REF!</definedName>
    <definedName name="____A1" localSheetId="43">#REF!</definedName>
    <definedName name="____A1" localSheetId="44">#REF!</definedName>
    <definedName name="____A1" localSheetId="42">#REF!</definedName>
    <definedName name="____A1" localSheetId="16">#REF!</definedName>
    <definedName name="____A1" localSheetId="14">#REF!</definedName>
    <definedName name="____A1" localSheetId="12">#REF!</definedName>
    <definedName name="____A1" localSheetId="36">#REF!</definedName>
    <definedName name="____A1" localSheetId="34">#REF!</definedName>
    <definedName name="____A1">#REF!</definedName>
    <definedName name="____abs100" localSheetId="30">[19]plumbing!#REF!</definedName>
    <definedName name="____abs100" localSheetId="4">[19]plumbing!#REF!</definedName>
    <definedName name="____abs100" localSheetId="7">[19]plumbing!#REF!</definedName>
    <definedName name="____abs100" localSheetId="23">[19]plumbing!#REF!</definedName>
    <definedName name="____abs100" localSheetId="19">[19]plumbing!#REF!</definedName>
    <definedName name="____abs100" localSheetId="16">[19]plumbing!#REF!</definedName>
    <definedName name="____abs100" localSheetId="21">[19]plumbing!#REF!</definedName>
    <definedName name="____abs100" localSheetId="36">[19]plumbing!#REF!</definedName>
    <definedName name="____abs100" localSheetId="25">[19]plumbing!#REF!</definedName>
    <definedName name="____abs100" localSheetId="10">[19]plumbing!#REF!</definedName>
    <definedName name="____abs100" localSheetId="11">[19]plumbing!#REF!</definedName>
    <definedName name="____abs100" localSheetId="20">[19]plumbing!#REF!</definedName>
    <definedName name="____abs100" localSheetId="15">[19]plumbing!#REF!</definedName>
    <definedName name="____abs100" localSheetId="49">[19]plumbing!#REF!</definedName>
    <definedName name="____abs100" localSheetId="34">[19]plumbing!#REF!</definedName>
    <definedName name="____abs100">[19]plumbing!#REF!</definedName>
    <definedName name="____AF1" localSheetId="9">#REF!</definedName>
    <definedName name="____AF1" localSheetId="38">#REF!</definedName>
    <definedName name="____AF1" localSheetId="8">#REF!</definedName>
    <definedName name="____AF1" localSheetId="30">#REF!</definedName>
    <definedName name="____AF1" localSheetId="46">#REF!</definedName>
    <definedName name="____AF1" localSheetId="40">#REF!</definedName>
    <definedName name="____AF1" localSheetId="41">#REF!</definedName>
    <definedName name="____AF1" localSheetId="45">#REF!</definedName>
    <definedName name="____AF1" localSheetId="43">#REF!</definedName>
    <definedName name="____AF1" localSheetId="44">#REF!</definedName>
    <definedName name="____AF1" localSheetId="42">#REF!</definedName>
    <definedName name="____AF1" localSheetId="16">#REF!</definedName>
    <definedName name="____AF1" localSheetId="36">#REF!</definedName>
    <definedName name="____AF1">#REF!</definedName>
    <definedName name="____AF3">#N/A</definedName>
    <definedName name="____af4">NA()</definedName>
    <definedName name="____ahu100" localSheetId="30">[19]plumbing!#REF!</definedName>
    <definedName name="____ahu100" localSheetId="4">[19]plumbing!#REF!</definedName>
    <definedName name="____ahu100" localSheetId="7">[19]plumbing!#REF!</definedName>
    <definedName name="____ahu100" localSheetId="23">[19]plumbing!#REF!</definedName>
    <definedName name="____ahu100" localSheetId="19">[19]plumbing!#REF!</definedName>
    <definedName name="____ahu100" localSheetId="16">[19]plumbing!#REF!</definedName>
    <definedName name="____ahu100" localSheetId="21">[19]plumbing!#REF!</definedName>
    <definedName name="____ahu100" localSheetId="36">[19]plumbing!#REF!</definedName>
    <definedName name="____ahu100" localSheetId="25">[19]plumbing!#REF!</definedName>
    <definedName name="____ahu100" localSheetId="10">[19]plumbing!#REF!</definedName>
    <definedName name="____ahu100" localSheetId="11">[19]plumbing!#REF!</definedName>
    <definedName name="____ahu100" localSheetId="20">[19]plumbing!#REF!</definedName>
    <definedName name="____ahu100" localSheetId="15">[19]plumbing!#REF!</definedName>
    <definedName name="____ahu100" localSheetId="49">[19]plumbing!#REF!</definedName>
    <definedName name="____ahu100" localSheetId="34">[19]plumbing!#REF!</definedName>
    <definedName name="____ahu100">[19]plumbing!#REF!</definedName>
    <definedName name="____ahu150" localSheetId="30">[19]plumbing!#REF!</definedName>
    <definedName name="____ahu150" localSheetId="4">[19]plumbing!#REF!</definedName>
    <definedName name="____ahu150" localSheetId="7">[19]plumbing!#REF!</definedName>
    <definedName name="____ahu150" localSheetId="23">[19]plumbing!#REF!</definedName>
    <definedName name="____ahu150" localSheetId="19">[19]plumbing!#REF!</definedName>
    <definedName name="____ahu150" localSheetId="16">[19]plumbing!#REF!</definedName>
    <definedName name="____ahu150" localSheetId="21">[19]plumbing!#REF!</definedName>
    <definedName name="____ahu150" localSheetId="36">[19]plumbing!#REF!</definedName>
    <definedName name="____ahu150" localSheetId="25">[19]plumbing!#REF!</definedName>
    <definedName name="____ahu150" localSheetId="10">[19]plumbing!#REF!</definedName>
    <definedName name="____ahu150" localSheetId="11">[19]plumbing!#REF!</definedName>
    <definedName name="____ahu150" localSheetId="20">[19]plumbing!#REF!</definedName>
    <definedName name="____ahu150" localSheetId="15">[19]plumbing!#REF!</definedName>
    <definedName name="____ahu150" localSheetId="49">[19]plumbing!#REF!</definedName>
    <definedName name="____ahu150" localSheetId="34">[19]plumbing!#REF!</definedName>
    <definedName name="____ahu150">[19]plumbing!#REF!</definedName>
    <definedName name="____ako100" localSheetId="30">[19]plumbing!#REF!</definedName>
    <definedName name="____ako100" localSheetId="4">[19]plumbing!#REF!</definedName>
    <definedName name="____ako100" localSheetId="7">[19]plumbing!#REF!</definedName>
    <definedName name="____ako100" localSheetId="23">[19]plumbing!#REF!</definedName>
    <definedName name="____ako100" localSheetId="19">[19]plumbing!#REF!</definedName>
    <definedName name="____ako100" localSheetId="16">[19]plumbing!#REF!</definedName>
    <definedName name="____ako100" localSheetId="21">[19]plumbing!#REF!</definedName>
    <definedName name="____ako100" localSheetId="36">[19]plumbing!#REF!</definedName>
    <definedName name="____ako100" localSheetId="25">[19]plumbing!#REF!</definedName>
    <definedName name="____ako100" localSheetId="10">[19]plumbing!#REF!</definedName>
    <definedName name="____ako100" localSheetId="11">[19]plumbing!#REF!</definedName>
    <definedName name="____ako100" localSheetId="20">[19]plumbing!#REF!</definedName>
    <definedName name="____ako100" localSheetId="15">[19]plumbing!#REF!</definedName>
    <definedName name="____ako100" localSheetId="49">[19]plumbing!#REF!</definedName>
    <definedName name="____ako100" localSheetId="34">[19]plumbing!#REF!</definedName>
    <definedName name="____ako100">[19]plumbing!#REF!</definedName>
    <definedName name="____ako150" localSheetId="30">[19]plumbing!#REF!</definedName>
    <definedName name="____ako150" localSheetId="4">[19]plumbing!#REF!</definedName>
    <definedName name="____ako150" localSheetId="7">[19]plumbing!#REF!</definedName>
    <definedName name="____ako150" localSheetId="23">[19]plumbing!#REF!</definedName>
    <definedName name="____ako150" localSheetId="19">[19]plumbing!#REF!</definedName>
    <definedName name="____ako150" localSheetId="16">[19]plumbing!#REF!</definedName>
    <definedName name="____ako150" localSheetId="21">[19]plumbing!#REF!</definedName>
    <definedName name="____ako150" localSheetId="36">[19]plumbing!#REF!</definedName>
    <definedName name="____ako150" localSheetId="25">[19]plumbing!#REF!</definedName>
    <definedName name="____ako150" localSheetId="10">[19]plumbing!#REF!</definedName>
    <definedName name="____ako150" localSheetId="11">[19]plumbing!#REF!</definedName>
    <definedName name="____ako150" localSheetId="20">[19]plumbing!#REF!</definedName>
    <definedName name="____ako150" localSheetId="15">[19]plumbing!#REF!</definedName>
    <definedName name="____ako150" localSheetId="49">[19]plumbing!#REF!</definedName>
    <definedName name="____ako150" localSheetId="34">[19]plumbing!#REF!</definedName>
    <definedName name="____ako150">[19]plumbing!#REF!</definedName>
    <definedName name="____ako50" localSheetId="30">[19]plumbing!#REF!</definedName>
    <definedName name="____ako50" localSheetId="23">[19]plumbing!#REF!</definedName>
    <definedName name="____ako50" localSheetId="19">[19]plumbing!#REF!</definedName>
    <definedName name="____ako50" localSheetId="16">[19]plumbing!#REF!</definedName>
    <definedName name="____ako50" localSheetId="21">[19]plumbing!#REF!</definedName>
    <definedName name="____ako50" localSheetId="36">[19]plumbing!#REF!</definedName>
    <definedName name="____ako50" localSheetId="25">[19]plumbing!#REF!</definedName>
    <definedName name="____ako50" localSheetId="10">[19]plumbing!#REF!</definedName>
    <definedName name="____ako50" localSheetId="11">[19]plumbing!#REF!</definedName>
    <definedName name="____ako50" localSheetId="20">[19]plumbing!#REF!</definedName>
    <definedName name="____ako50" localSheetId="15">[19]plumbing!#REF!</definedName>
    <definedName name="____ako50">[19]plumbing!#REF!</definedName>
    <definedName name="____ako80" localSheetId="30">[19]plumbing!#REF!</definedName>
    <definedName name="____ako80" localSheetId="23">[19]plumbing!#REF!</definedName>
    <definedName name="____ako80" localSheetId="19">[19]plumbing!#REF!</definedName>
    <definedName name="____ako80" localSheetId="16">[19]plumbing!#REF!</definedName>
    <definedName name="____ako80" localSheetId="21">[19]plumbing!#REF!</definedName>
    <definedName name="____ako80" localSheetId="36">[19]plumbing!#REF!</definedName>
    <definedName name="____ako80" localSheetId="25">[19]plumbing!#REF!</definedName>
    <definedName name="____ako80" localSheetId="10">[19]plumbing!#REF!</definedName>
    <definedName name="____ako80" localSheetId="11">[19]plumbing!#REF!</definedName>
    <definedName name="____ako80" localSheetId="20">[19]plumbing!#REF!</definedName>
    <definedName name="____ako80" localSheetId="15">[19]plumbing!#REF!</definedName>
    <definedName name="____ako80">[19]plumbing!#REF!</definedName>
    <definedName name="____aku100" localSheetId="30">[19]plumbing!#REF!</definedName>
    <definedName name="____aku100" localSheetId="23">[19]plumbing!#REF!</definedName>
    <definedName name="____aku100" localSheetId="19">[19]plumbing!#REF!</definedName>
    <definedName name="____aku100" localSheetId="16">[19]plumbing!#REF!</definedName>
    <definedName name="____aku100" localSheetId="21">[19]plumbing!#REF!</definedName>
    <definedName name="____aku100" localSheetId="36">[19]plumbing!#REF!</definedName>
    <definedName name="____aku100" localSheetId="25">[19]plumbing!#REF!</definedName>
    <definedName name="____aku100" localSheetId="10">[19]plumbing!#REF!</definedName>
    <definedName name="____aku100" localSheetId="11">[19]plumbing!#REF!</definedName>
    <definedName name="____aku100" localSheetId="20">[19]plumbing!#REF!</definedName>
    <definedName name="____aku100" localSheetId="15">[19]plumbing!#REF!</definedName>
    <definedName name="____aku100">[19]plumbing!#REF!</definedName>
    <definedName name="____aku150" localSheetId="30">[19]plumbing!#REF!</definedName>
    <definedName name="____aku150" localSheetId="23">[19]plumbing!#REF!</definedName>
    <definedName name="____aku150" localSheetId="19">[19]plumbing!#REF!</definedName>
    <definedName name="____aku150" localSheetId="16">[19]plumbing!#REF!</definedName>
    <definedName name="____aku150" localSheetId="21">[19]plumbing!#REF!</definedName>
    <definedName name="____aku150" localSheetId="36">[19]plumbing!#REF!</definedName>
    <definedName name="____aku150" localSheetId="25">[19]plumbing!#REF!</definedName>
    <definedName name="____aku150" localSheetId="10">[19]plumbing!#REF!</definedName>
    <definedName name="____aku150" localSheetId="11">[19]plumbing!#REF!</definedName>
    <definedName name="____aku150" localSheetId="20">[19]plumbing!#REF!</definedName>
    <definedName name="____aku150" localSheetId="15">[19]plumbing!#REF!</definedName>
    <definedName name="____aku150">[19]plumbing!#REF!</definedName>
    <definedName name="____AST1" localSheetId="9">#REF!</definedName>
    <definedName name="____AST1" localSheetId="5">#REF!</definedName>
    <definedName name="____AST1" localSheetId="38">#REF!</definedName>
    <definedName name="____AST1" localSheetId="8">#REF!</definedName>
    <definedName name="____AST1" localSheetId="30">#REF!</definedName>
    <definedName name="____AST1" localSheetId="46">#REF!</definedName>
    <definedName name="____AST1" localSheetId="6">#REF!</definedName>
    <definedName name="____AST1" localSheetId="40">#REF!</definedName>
    <definedName name="____AST1" localSheetId="41">#REF!</definedName>
    <definedName name="____AST1" localSheetId="45">#REF!</definedName>
    <definedName name="____AST1" localSheetId="43">#REF!</definedName>
    <definedName name="____AST1" localSheetId="44">#REF!</definedName>
    <definedName name="____AST1" localSheetId="42">#REF!</definedName>
    <definedName name="____AST1" localSheetId="16">#REF!</definedName>
    <definedName name="____AST1" localSheetId="14">#REF!</definedName>
    <definedName name="____AST1" localSheetId="12">#REF!</definedName>
    <definedName name="____AST1" localSheetId="36">#REF!</definedName>
    <definedName name="____AST1" localSheetId="34">#REF!</definedName>
    <definedName name="____AST1">#REF!</definedName>
    <definedName name="____AST2" localSheetId="9">#REF!</definedName>
    <definedName name="____AST2" localSheetId="5">#REF!</definedName>
    <definedName name="____AST2" localSheetId="38">#REF!</definedName>
    <definedName name="____AST2" localSheetId="8">#REF!</definedName>
    <definedName name="____AST2" localSheetId="30">#REF!</definedName>
    <definedName name="____AST2" localSheetId="46">#REF!</definedName>
    <definedName name="____AST2" localSheetId="6">#REF!</definedName>
    <definedName name="____AST2" localSheetId="40">#REF!</definedName>
    <definedName name="____AST2" localSheetId="41">#REF!</definedName>
    <definedName name="____AST2" localSheetId="45">#REF!</definedName>
    <definedName name="____AST2" localSheetId="43">#REF!</definedName>
    <definedName name="____AST2" localSheetId="44">#REF!</definedName>
    <definedName name="____AST2" localSheetId="42">#REF!</definedName>
    <definedName name="____AST2" localSheetId="16">#REF!</definedName>
    <definedName name="____AST2" localSheetId="14">#REF!</definedName>
    <definedName name="____AST2" localSheetId="12">#REF!</definedName>
    <definedName name="____AST2" localSheetId="36">#REF!</definedName>
    <definedName name="____AST2" localSheetId="34">#REF!</definedName>
    <definedName name="____AST2">#REF!</definedName>
    <definedName name="____BA2">#N/A</definedName>
    <definedName name="____BRS1" localSheetId="9">#REF!</definedName>
    <definedName name="____BRS1" localSheetId="5">#REF!</definedName>
    <definedName name="____BRS1" localSheetId="38">#REF!</definedName>
    <definedName name="____BRS1" localSheetId="8">#REF!</definedName>
    <definedName name="____BRS1" localSheetId="30">#REF!</definedName>
    <definedName name="____BRS1" localSheetId="46">#REF!</definedName>
    <definedName name="____BRS1" localSheetId="6">#REF!</definedName>
    <definedName name="____BRS1" localSheetId="40">#REF!</definedName>
    <definedName name="____BRS1" localSheetId="41">#REF!</definedName>
    <definedName name="____BRS1" localSheetId="45">#REF!</definedName>
    <definedName name="____BRS1" localSheetId="43">#REF!</definedName>
    <definedName name="____BRS1" localSheetId="44">#REF!</definedName>
    <definedName name="____BRS1" localSheetId="42">#REF!</definedName>
    <definedName name="____BRS1" localSheetId="16">#REF!</definedName>
    <definedName name="____BRS1" localSheetId="14">#REF!</definedName>
    <definedName name="____BRS1" localSheetId="12">#REF!</definedName>
    <definedName name="____BRS1" localSheetId="36">#REF!</definedName>
    <definedName name="____BRS1" localSheetId="34">#REF!</definedName>
    <definedName name="____BRS1">#REF!</definedName>
    <definedName name="____CFL1" localSheetId="9">#REF!</definedName>
    <definedName name="____CFL1" localSheetId="5">#REF!</definedName>
    <definedName name="____CFL1" localSheetId="38">#REF!</definedName>
    <definedName name="____CFL1" localSheetId="8">#REF!</definedName>
    <definedName name="____CFL1" localSheetId="30">#REF!</definedName>
    <definedName name="____CFL1" localSheetId="46">#REF!</definedName>
    <definedName name="____CFL1" localSheetId="6">#REF!</definedName>
    <definedName name="____CFL1" localSheetId="40">#REF!</definedName>
    <definedName name="____CFL1" localSheetId="41">#REF!</definedName>
    <definedName name="____CFL1" localSheetId="45">#REF!</definedName>
    <definedName name="____CFL1" localSheetId="43">#REF!</definedName>
    <definedName name="____CFL1" localSheetId="44">#REF!</definedName>
    <definedName name="____CFL1" localSheetId="42">#REF!</definedName>
    <definedName name="____CFL1" localSheetId="16">#REF!</definedName>
    <definedName name="____CFL1" localSheetId="14">#REF!</definedName>
    <definedName name="____CFL1" localSheetId="12">#REF!</definedName>
    <definedName name="____CFL1" localSheetId="36">#REF!</definedName>
    <definedName name="____CFL1">#REF!</definedName>
    <definedName name="____CFL2" localSheetId="9">#REF!</definedName>
    <definedName name="____CFL2" localSheetId="5">#REF!</definedName>
    <definedName name="____CFL2" localSheetId="38">#REF!</definedName>
    <definedName name="____CFL2" localSheetId="8">#REF!</definedName>
    <definedName name="____CFL2" localSheetId="30">#REF!</definedName>
    <definedName name="____CFL2" localSheetId="46">#REF!</definedName>
    <definedName name="____CFL2" localSheetId="6">#REF!</definedName>
    <definedName name="____CFL2" localSheetId="40">#REF!</definedName>
    <definedName name="____CFL2" localSheetId="41">#REF!</definedName>
    <definedName name="____CFL2" localSheetId="45">#REF!</definedName>
    <definedName name="____CFL2" localSheetId="43">#REF!</definedName>
    <definedName name="____CFL2" localSheetId="44">#REF!</definedName>
    <definedName name="____CFL2" localSheetId="42">#REF!</definedName>
    <definedName name="____CFL2" localSheetId="16">#REF!</definedName>
    <definedName name="____CFL2" localSheetId="14">#REF!</definedName>
    <definedName name="____CFL2" localSheetId="12">#REF!</definedName>
    <definedName name="____CFL2" localSheetId="36">#REF!</definedName>
    <definedName name="____CFL2">#REF!</definedName>
    <definedName name="____DIV1" localSheetId="34">[20]BoQ!$G$19</definedName>
    <definedName name="____DIV1">[21]BoQ!$G$19</definedName>
    <definedName name="____DIV10">[22]BoQ!$G$352</definedName>
    <definedName name="____DIV2" localSheetId="34">[20]BoQ!$G$39</definedName>
    <definedName name="____DIV2">[21]BoQ!$G$39</definedName>
    <definedName name="____DIV3">[22]BoQ!$G$58</definedName>
    <definedName name="____DIV4">[22]BoQ!$G$73</definedName>
    <definedName name="____DIV5">[22]BoQ!$G$88</definedName>
    <definedName name="____DIV6">[22]BoQ!$G$128</definedName>
    <definedName name="____DIV7">[22]BoQ!$G$233</definedName>
    <definedName name="____DIV8">[22]BoQ!$G$259</definedName>
    <definedName name="____DIV9">[22]BoQ!$G$309</definedName>
    <definedName name="____ed3">#NAME?+#NAME?</definedName>
    <definedName name="____FAC1" localSheetId="9">#REF!</definedName>
    <definedName name="____FAC1" localSheetId="5">#REF!</definedName>
    <definedName name="____FAC1" localSheetId="38">#REF!</definedName>
    <definedName name="____FAC1" localSheetId="8">#REF!</definedName>
    <definedName name="____FAC1" localSheetId="30">#REF!</definedName>
    <definedName name="____FAC1" localSheetId="46">#REF!</definedName>
    <definedName name="____FAC1" localSheetId="6">#REF!</definedName>
    <definedName name="____FAC1" localSheetId="40">#REF!</definedName>
    <definedName name="____FAC1" localSheetId="41">#REF!</definedName>
    <definedName name="____FAC1" localSheetId="45">#REF!</definedName>
    <definedName name="____FAC1" localSheetId="43">#REF!</definedName>
    <definedName name="____FAC1" localSheetId="44">#REF!</definedName>
    <definedName name="____FAC1" localSheetId="42">#REF!</definedName>
    <definedName name="____FAC1" localSheetId="16">#REF!</definedName>
    <definedName name="____FAC1" localSheetId="14">#REF!</definedName>
    <definedName name="____FAC1" localSheetId="12">#REF!</definedName>
    <definedName name="____FAC1" localSheetId="36">#REF!</definedName>
    <definedName name="____FAC1" localSheetId="34">#REF!</definedName>
    <definedName name="____FAC1">#REF!</definedName>
    <definedName name="____FAC2" localSheetId="9">#REF!</definedName>
    <definedName name="____FAC2" localSheetId="5">#REF!</definedName>
    <definedName name="____FAC2" localSheetId="38">#REF!</definedName>
    <definedName name="____FAC2" localSheetId="8">#REF!</definedName>
    <definedName name="____FAC2" localSheetId="30">#REF!</definedName>
    <definedName name="____FAC2" localSheetId="46">#REF!</definedName>
    <definedName name="____FAC2" localSheetId="6">#REF!</definedName>
    <definedName name="____FAC2" localSheetId="40">#REF!</definedName>
    <definedName name="____FAC2" localSheetId="41">#REF!</definedName>
    <definedName name="____FAC2" localSheetId="45">#REF!</definedName>
    <definedName name="____FAC2" localSheetId="43">#REF!</definedName>
    <definedName name="____FAC2" localSheetId="44">#REF!</definedName>
    <definedName name="____FAC2" localSheetId="42">#REF!</definedName>
    <definedName name="____FAC2" localSheetId="16">#REF!</definedName>
    <definedName name="____FAC2" localSheetId="14">#REF!</definedName>
    <definedName name="____FAC2" localSheetId="12">#REF!</definedName>
    <definedName name="____FAC2" localSheetId="36">#REF!</definedName>
    <definedName name="____FAC2" localSheetId="34">#REF!</definedName>
    <definedName name="____FAC2">#REF!</definedName>
    <definedName name="____FHC2" localSheetId="9">#REF!</definedName>
    <definedName name="____FHC2" localSheetId="5">#REF!</definedName>
    <definedName name="____FHC2" localSheetId="38">#REF!</definedName>
    <definedName name="____FHC2" localSheetId="8">#REF!</definedName>
    <definedName name="____FHC2" localSheetId="30">#REF!</definedName>
    <definedName name="____FHC2" localSheetId="46">#REF!</definedName>
    <definedName name="____FHC2" localSheetId="6">#REF!</definedName>
    <definedName name="____FHC2" localSheetId="40">#REF!</definedName>
    <definedName name="____FHC2" localSheetId="41">#REF!</definedName>
    <definedName name="____FHC2" localSheetId="45">#REF!</definedName>
    <definedName name="____FHC2" localSheetId="43">#REF!</definedName>
    <definedName name="____FHC2" localSheetId="44">#REF!</definedName>
    <definedName name="____FHC2" localSheetId="42">#REF!</definedName>
    <definedName name="____FHC2" localSheetId="16">#REF!</definedName>
    <definedName name="____FHC2" localSheetId="14">#REF!</definedName>
    <definedName name="____FHC2" localSheetId="12">#REF!</definedName>
    <definedName name="____FHC2" localSheetId="36">#REF!</definedName>
    <definedName name="____FHC2" localSheetId="34">#REF!</definedName>
    <definedName name="____FHC2">#REF!</definedName>
    <definedName name="____FHF3" localSheetId="9">#REF!</definedName>
    <definedName name="____FHF3" localSheetId="5">#REF!</definedName>
    <definedName name="____FHF3" localSheetId="38">#REF!</definedName>
    <definedName name="____FHF3" localSheetId="8">#REF!</definedName>
    <definedName name="____FHF3" localSheetId="30">#REF!</definedName>
    <definedName name="____FHF3" localSheetId="46">#REF!</definedName>
    <definedName name="____FHF3" localSheetId="6">#REF!</definedName>
    <definedName name="____FHF3" localSheetId="40">#REF!</definedName>
    <definedName name="____FHF3" localSheetId="41">#REF!</definedName>
    <definedName name="____FHF3" localSheetId="45">#REF!</definedName>
    <definedName name="____FHF3" localSheetId="43">#REF!</definedName>
    <definedName name="____FHF3" localSheetId="44">#REF!</definedName>
    <definedName name="____FHF3" localSheetId="42">#REF!</definedName>
    <definedName name="____FHF3" localSheetId="16">#REF!</definedName>
    <definedName name="____FHF3" localSheetId="14">#REF!</definedName>
    <definedName name="____FHF3" localSheetId="12">#REF!</definedName>
    <definedName name="____FHF3" localSheetId="36">#REF!</definedName>
    <definedName name="____FHF3">#REF!</definedName>
    <definedName name="____FHF4" localSheetId="9">#REF!</definedName>
    <definedName name="____FHF4" localSheetId="5">#REF!</definedName>
    <definedName name="____FHF4" localSheetId="38">#REF!</definedName>
    <definedName name="____FHF4" localSheetId="8">#REF!</definedName>
    <definedName name="____FHF4" localSheetId="30">#REF!</definedName>
    <definedName name="____FHF4" localSheetId="46">#REF!</definedName>
    <definedName name="____FHF4" localSheetId="6">#REF!</definedName>
    <definedName name="____FHF4" localSheetId="40">#REF!</definedName>
    <definedName name="____FHF4" localSheetId="41">#REF!</definedName>
    <definedName name="____FHF4" localSheetId="45">#REF!</definedName>
    <definedName name="____FHF4" localSheetId="43">#REF!</definedName>
    <definedName name="____FHF4" localSheetId="44">#REF!</definedName>
    <definedName name="____FHF4" localSheetId="42">#REF!</definedName>
    <definedName name="____FHF4" localSheetId="16">#REF!</definedName>
    <definedName name="____FHF4" localSheetId="14">#REF!</definedName>
    <definedName name="____FHF4" localSheetId="12">#REF!</definedName>
    <definedName name="____FHF4" localSheetId="36">#REF!</definedName>
    <definedName name="____FHF4">#REF!</definedName>
    <definedName name="____FHF7" localSheetId="9">#REF!</definedName>
    <definedName name="____FHF7" localSheetId="5">#REF!</definedName>
    <definedName name="____FHF7" localSheetId="38">#REF!</definedName>
    <definedName name="____FHF7" localSheetId="8">#REF!</definedName>
    <definedName name="____FHF7" localSheetId="30">#REF!</definedName>
    <definedName name="____FHF7" localSheetId="46">#REF!</definedName>
    <definedName name="____FHF7" localSheetId="6">#REF!</definedName>
    <definedName name="____FHF7" localSheetId="40">#REF!</definedName>
    <definedName name="____FHF7" localSheetId="41">#REF!</definedName>
    <definedName name="____FHF7" localSheetId="45">#REF!</definedName>
    <definedName name="____FHF7" localSheetId="43">#REF!</definedName>
    <definedName name="____FHF7" localSheetId="44">#REF!</definedName>
    <definedName name="____FHF7" localSheetId="42">#REF!</definedName>
    <definedName name="____FHF7" localSheetId="16">#REF!</definedName>
    <definedName name="____FHF7" localSheetId="14">#REF!</definedName>
    <definedName name="____FHF7" localSheetId="12">#REF!</definedName>
    <definedName name="____FHF7" localSheetId="36">#REF!</definedName>
    <definedName name="____FHF7">#REF!</definedName>
    <definedName name="____GID1" localSheetId="30">'[17]LKVL-CK-HT-GD1'!$A$4</definedName>
    <definedName name="____GID1">'[17]LKVL-CK-HT-GD1'!$A$4</definedName>
    <definedName name="____gk2" localSheetId="5" hidden="1">#REF!</definedName>
    <definedName name="____gk2" localSheetId="30" hidden="1">#REF!</definedName>
    <definedName name="____gk2" localSheetId="4" hidden="1">#REF!</definedName>
    <definedName name="____gk2" localSheetId="7" hidden="1">#REF!</definedName>
    <definedName name="____gk2" localSheetId="23" hidden="1">#REF!</definedName>
    <definedName name="____gk2" localSheetId="19" hidden="1">#REF!</definedName>
    <definedName name="____gk2" localSheetId="16" hidden="1">#REF!</definedName>
    <definedName name="____gk2" localSheetId="21" hidden="1">#REF!</definedName>
    <definedName name="____gk2" localSheetId="36" hidden="1">#REF!</definedName>
    <definedName name="____gk2" localSheetId="25" hidden="1">#REF!</definedName>
    <definedName name="____gk2" localSheetId="10" hidden="1">#REF!</definedName>
    <definedName name="____gk2" localSheetId="11" hidden="1">#REF!</definedName>
    <definedName name="____gk2" localSheetId="20" hidden="1">#REF!</definedName>
    <definedName name="____gk2" localSheetId="15" hidden="1">#REF!</definedName>
    <definedName name="____gk2" localSheetId="49" hidden="1">#REF!</definedName>
    <definedName name="____gk2" localSheetId="34" hidden="1">#REF!</definedName>
    <definedName name="____gk2" hidden="1">#REF!</definedName>
    <definedName name="____HAL1" localSheetId="34">[20]BoQ!$A$1:$H$59</definedName>
    <definedName name="____HAL1">[21]BoQ!$A$1:$H$59</definedName>
    <definedName name="____HAL2">[22]BoQ!$A$60:$H$89</definedName>
    <definedName name="____HAL3">[22]BoQ!$A$90:$H$129</definedName>
    <definedName name="____HAL4">[22]BoQ!$A$130:$H$151</definedName>
    <definedName name="____HAL5">[22]BoQ!$A$152:$H$210</definedName>
    <definedName name="____HAL6">[22]BoQ!$A$199:$H$234</definedName>
    <definedName name="____HAL7">[22]BoQ!$A$235:$H$260</definedName>
    <definedName name="____HAL8">[22]BoQ!$A$261:$H$354</definedName>
    <definedName name="____HDG2" localSheetId="9">#REF!</definedName>
    <definedName name="____HDG2" localSheetId="5">#REF!</definedName>
    <definedName name="____HDG2" localSheetId="38">#REF!</definedName>
    <definedName name="____HDG2" localSheetId="8">#REF!</definedName>
    <definedName name="____HDG2" localSheetId="30">#REF!</definedName>
    <definedName name="____HDG2" localSheetId="46">#REF!</definedName>
    <definedName name="____HDG2" localSheetId="6">#REF!</definedName>
    <definedName name="____HDG2" localSheetId="40">#REF!</definedName>
    <definedName name="____HDG2" localSheetId="41">#REF!</definedName>
    <definedName name="____HDG2" localSheetId="45">#REF!</definedName>
    <definedName name="____HDG2" localSheetId="43">#REF!</definedName>
    <definedName name="____HDG2" localSheetId="44">#REF!</definedName>
    <definedName name="____HDG2" localSheetId="42">#REF!</definedName>
    <definedName name="____HDG2" localSheetId="16">#REF!</definedName>
    <definedName name="____HDG2" localSheetId="14">#REF!</definedName>
    <definedName name="____HDG2" localSheetId="12">#REF!</definedName>
    <definedName name="____HDG2" localSheetId="36">#REF!</definedName>
    <definedName name="____HDG2" localSheetId="34">#REF!</definedName>
    <definedName name="____HDG2">#REF!</definedName>
    <definedName name="____Inv2" localSheetId="9">[6]JSiar!#REF!</definedName>
    <definedName name="____Inv2" localSheetId="38">[6]JSiar!#REF!</definedName>
    <definedName name="____Inv2" localSheetId="8">[6]JSiar!#REF!</definedName>
    <definedName name="____Inv2" localSheetId="46">[6]JSiar!#REF!</definedName>
    <definedName name="____Inv2" localSheetId="4">[6]JSiar!#REF!</definedName>
    <definedName name="____Inv2" localSheetId="7">[6]JSiar!#REF!</definedName>
    <definedName name="____Inv2" localSheetId="40">[6]JSiar!#REF!</definedName>
    <definedName name="____Inv2" localSheetId="41">[6]JSiar!#REF!</definedName>
    <definedName name="____Inv2" localSheetId="45">[6]JSiar!#REF!</definedName>
    <definedName name="____Inv2" localSheetId="43">[6]JSiar!#REF!</definedName>
    <definedName name="____Inv2" localSheetId="44">[6]JSiar!#REF!</definedName>
    <definedName name="____Inv2" localSheetId="42">[6]JSiar!#REF!</definedName>
    <definedName name="____Inv2" localSheetId="16">[6]JSiar!#REF!</definedName>
    <definedName name="____Inv2" localSheetId="36">[6]JSiar!#REF!</definedName>
    <definedName name="____Inv2" localSheetId="49">[6]JSiar!#REF!</definedName>
    <definedName name="____Inv2" localSheetId="34">[6]JSiar!#REF!</definedName>
    <definedName name="____Inv2">[6]JSiar!#REF!</definedName>
    <definedName name="____Key2" localSheetId="5" hidden="1">'[23]struktur tdk dipakai'!#REF!</definedName>
    <definedName name="____Key2" localSheetId="30" hidden="1">'[23]struktur tdk dipakai'!#REF!</definedName>
    <definedName name="____Key2" localSheetId="23" hidden="1">'[23]struktur tdk dipakai'!#REF!</definedName>
    <definedName name="____Key2" localSheetId="19" hidden="1">'[23]struktur tdk dipakai'!#REF!</definedName>
    <definedName name="____Key2" localSheetId="16" hidden="1">'[23]struktur tdk dipakai'!#REF!</definedName>
    <definedName name="____Key2" localSheetId="21" hidden="1">'[23]struktur tdk dipakai'!#REF!</definedName>
    <definedName name="____Key2" localSheetId="36" hidden="1">'[23]struktur tdk dipakai'!#REF!</definedName>
    <definedName name="____Key2" localSheetId="25" hidden="1">'[23]struktur tdk dipakai'!#REF!</definedName>
    <definedName name="____Key2" localSheetId="10" hidden="1">'[23]struktur tdk dipakai'!#REF!</definedName>
    <definedName name="____Key2" localSheetId="11" hidden="1">'[23]struktur tdk dipakai'!#REF!</definedName>
    <definedName name="____Key2" localSheetId="20" hidden="1">'[23]struktur tdk dipakai'!#REF!</definedName>
    <definedName name="____Key2" localSheetId="15" hidden="1">'[23]struktur tdk dipakai'!#REF!</definedName>
    <definedName name="____Key2" hidden="1">'[23]struktur tdk dipakai'!#REF!</definedName>
    <definedName name="____kof1" localSheetId="30">[18]Analisa!$AB$17</definedName>
    <definedName name="____kof1">[18]Analisa!$AB$17</definedName>
    <definedName name="____LIA01" localSheetId="9">#REF!</definedName>
    <definedName name="____LIA01" localSheetId="38">#REF!</definedName>
    <definedName name="____LIA01" localSheetId="8">#REF!</definedName>
    <definedName name="____LIA01" localSheetId="30">#REF!</definedName>
    <definedName name="____LIA01" localSheetId="46">#REF!</definedName>
    <definedName name="____LIA01" localSheetId="40">#REF!</definedName>
    <definedName name="____LIA01" localSheetId="41">#REF!</definedName>
    <definedName name="____LIA01" localSheetId="45">#REF!</definedName>
    <definedName name="____LIA01" localSheetId="43">#REF!</definedName>
    <definedName name="____LIA01" localSheetId="44">#REF!</definedName>
    <definedName name="____LIA01" localSheetId="42">#REF!</definedName>
    <definedName name="____LIA01" localSheetId="16">#REF!</definedName>
    <definedName name="____LIA01" localSheetId="36">#REF!</definedName>
    <definedName name="____LIA01">#REF!</definedName>
    <definedName name="____LIA1" localSheetId="9">#REF!</definedName>
    <definedName name="____LIA1" localSheetId="5">#REF!</definedName>
    <definedName name="____LIA1" localSheetId="38">#REF!</definedName>
    <definedName name="____LIA1" localSheetId="8">#REF!</definedName>
    <definedName name="____LIA1" localSheetId="30">#REF!</definedName>
    <definedName name="____LIA1" localSheetId="46">#REF!</definedName>
    <definedName name="____LIA1" localSheetId="6">#REF!</definedName>
    <definedName name="____LIA1" localSheetId="40">#REF!</definedName>
    <definedName name="____LIA1" localSheetId="41">#REF!</definedName>
    <definedName name="____LIA1" localSheetId="45">#REF!</definedName>
    <definedName name="____LIA1" localSheetId="43">#REF!</definedName>
    <definedName name="____LIA1" localSheetId="44">#REF!</definedName>
    <definedName name="____LIA1" localSheetId="42">#REF!</definedName>
    <definedName name="____LIA1" localSheetId="16">#REF!</definedName>
    <definedName name="____LIA1" localSheetId="14">#REF!</definedName>
    <definedName name="____LIA1" localSheetId="12">#REF!</definedName>
    <definedName name="____LIA1" localSheetId="36">#REF!</definedName>
    <definedName name="____LIA1" localSheetId="34">#REF!</definedName>
    <definedName name="____LIA1">#REF!</definedName>
    <definedName name="____LIA2" localSheetId="9">#REF!</definedName>
    <definedName name="____LIA2" localSheetId="5">#REF!</definedName>
    <definedName name="____LIA2" localSheetId="38">#REF!</definedName>
    <definedName name="____LIA2" localSheetId="8">#REF!</definedName>
    <definedName name="____LIA2" localSheetId="30">#REF!</definedName>
    <definedName name="____LIA2" localSheetId="46">#REF!</definedName>
    <definedName name="____LIA2" localSheetId="6">#REF!</definedName>
    <definedName name="____LIA2" localSheetId="40">#REF!</definedName>
    <definedName name="____LIA2" localSheetId="41">#REF!</definedName>
    <definedName name="____LIA2" localSheetId="45">#REF!</definedName>
    <definedName name="____LIA2" localSheetId="43">#REF!</definedName>
    <definedName name="____LIA2" localSheetId="44">#REF!</definedName>
    <definedName name="____LIA2" localSheetId="42">#REF!</definedName>
    <definedName name="____LIA2" localSheetId="16">#REF!</definedName>
    <definedName name="____LIA2" localSheetId="14">#REF!</definedName>
    <definedName name="____LIA2" localSheetId="12">#REF!</definedName>
    <definedName name="____LIA2" localSheetId="36">#REF!</definedName>
    <definedName name="____LIA2" localSheetId="34">#REF!</definedName>
    <definedName name="____LIA2">#REF!</definedName>
    <definedName name="____LK2020" localSheetId="9">#REF!</definedName>
    <definedName name="____LK2020" localSheetId="5">#REF!</definedName>
    <definedName name="____LK2020" localSheetId="38">#REF!</definedName>
    <definedName name="____LK2020" localSheetId="8">#REF!</definedName>
    <definedName name="____LK2020" localSheetId="30">#REF!</definedName>
    <definedName name="____LK2020" localSheetId="46">#REF!</definedName>
    <definedName name="____LK2020" localSheetId="6">#REF!</definedName>
    <definedName name="____LK2020" localSheetId="40">#REF!</definedName>
    <definedName name="____LK2020" localSheetId="41">#REF!</definedName>
    <definedName name="____LK2020" localSheetId="45">#REF!</definedName>
    <definedName name="____LK2020" localSheetId="43">#REF!</definedName>
    <definedName name="____LK2020" localSheetId="44">#REF!</definedName>
    <definedName name="____LK2020" localSheetId="42">#REF!</definedName>
    <definedName name="____LK2020" localSheetId="16">#REF!</definedName>
    <definedName name="____LK2020" localSheetId="14">#REF!</definedName>
    <definedName name="____LK2020" localSheetId="12">#REF!</definedName>
    <definedName name="____LK2020" localSheetId="36">#REF!</definedName>
    <definedName name="____LK2020" localSheetId="34">#REF!</definedName>
    <definedName name="____LK2020">#REF!</definedName>
    <definedName name="____LMB4040" localSheetId="9">#REF!</definedName>
    <definedName name="____LMB4040" localSheetId="5">#REF!</definedName>
    <definedName name="____LMB4040" localSheetId="38">#REF!</definedName>
    <definedName name="____LMB4040" localSheetId="8">#REF!</definedName>
    <definedName name="____LMB4040" localSheetId="30">#REF!</definedName>
    <definedName name="____LMB4040" localSheetId="46">#REF!</definedName>
    <definedName name="____LMB4040" localSheetId="6">#REF!</definedName>
    <definedName name="____LMB4040" localSheetId="40">#REF!</definedName>
    <definedName name="____LMB4040" localSheetId="41">#REF!</definedName>
    <definedName name="____LMB4040" localSheetId="45">#REF!</definedName>
    <definedName name="____LMB4040" localSheetId="43">#REF!</definedName>
    <definedName name="____LMB4040" localSheetId="44">#REF!</definedName>
    <definedName name="____LMB4040" localSheetId="42">#REF!</definedName>
    <definedName name="____LMB4040" localSheetId="16">#REF!</definedName>
    <definedName name="____LMB4040" localSheetId="14">#REF!</definedName>
    <definedName name="____LMB4040" localSheetId="12">#REF!</definedName>
    <definedName name="____LMB4040" localSheetId="36">#REF!</definedName>
    <definedName name="____LMB4040">#REF!</definedName>
    <definedName name="____LMC2040" localSheetId="9">#REF!</definedName>
    <definedName name="____LMC2040" localSheetId="5">#REF!</definedName>
    <definedName name="____LMC2040" localSheetId="38">#REF!</definedName>
    <definedName name="____LMC2040" localSheetId="8">#REF!</definedName>
    <definedName name="____LMC2040" localSheetId="30">#REF!</definedName>
    <definedName name="____LMC2040" localSheetId="46">#REF!</definedName>
    <definedName name="____LMC2040" localSheetId="6">#REF!</definedName>
    <definedName name="____LMC2040" localSheetId="40">#REF!</definedName>
    <definedName name="____LMC2040" localSheetId="41">#REF!</definedName>
    <definedName name="____LMC2040" localSheetId="45">#REF!</definedName>
    <definedName name="____LMC2040" localSheetId="43">#REF!</definedName>
    <definedName name="____LMC2040" localSheetId="44">#REF!</definedName>
    <definedName name="____LMC2040" localSheetId="42">#REF!</definedName>
    <definedName name="____LMC2040" localSheetId="16">#REF!</definedName>
    <definedName name="____LMC2040" localSheetId="14">#REF!</definedName>
    <definedName name="____LMC2040" localSheetId="12">#REF!</definedName>
    <definedName name="____LMC2040" localSheetId="36">#REF!</definedName>
    <definedName name="____LMC2040">#REF!</definedName>
    <definedName name="____LMC4040" localSheetId="9">#REF!</definedName>
    <definedName name="____LMC4040" localSheetId="5">#REF!</definedName>
    <definedName name="____LMC4040" localSheetId="38">#REF!</definedName>
    <definedName name="____LMC4040" localSheetId="8">#REF!</definedName>
    <definedName name="____LMC4040" localSheetId="30">#REF!</definedName>
    <definedName name="____LMC4040" localSheetId="46">#REF!</definedName>
    <definedName name="____LMC4040" localSheetId="6">#REF!</definedName>
    <definedName name="____LMC4040" localSheetId="40">#REF!</definedName>
    <definedName name="____LMC4040" localSheetId="41">#REF!</definedName>
    <definedName name="____LMC4040" localSheetId="45">#REF!</definedName>
    <definedName name="____LMC4040" localSheetId="43">#REF!</definedName>
    <definedName name="____LMC4040" localSheetId="44">#REF!</definedName>
    <definedName name="____LMC4040" localSheetId="42">#REF!</definedName>
    <definedName name="____LMC4040" localSheetId="16">#REF!</definedName>
    <definedName name="____LMC4040" localSheetId="14">#REF!</definedName>
    <definedName name="____LMC4040" localSheetId="12">#REF!</definedName>
    <definedName name="____LMC4040" localSheetId="36">#REF!</definedName>
    <definedName name="____LMC4040">#REF!</definedName>
    <definedName name="____LMC9090" localSheetId="9">#REF!</definedName>
    <definedName name="____LMC9090" localSheetId="5">#REF!</definedName>
    <definedName name="____LMC9090" localSheetId="38">#REF!</definedName>
    <definedName name="____LMC9090" localSheetId="8">#REF!</definedName>
    <definedName name="____LMC9090" localSheetId="30">#REF!</definedName>
    <definedName name="____LMC9090" localSheetId="46">#REF!</definedName>
    <definedName name="____LMC9090" localSheetId="6">#REF!</definedName>
    <definedName name="____LMC9090" localSheetId="40">#REF!</definedName>
    <definedName name="____LMC9090" localSheetId="41">#REF!</definedName>
    <definedName name="____LMC9090" localSheetId="45">#REF!</definedName>
    <definedName name="____LMC9090" localSheetId="43">#REF!</definedName>
    <definedName name="____LMC9090" localSheetId="44">#REF!</definedName>
    <definedName name="____LMC9090" localSheetId="42">#REF!</definedName>
    <definedName name="____LMC9090" localSheetId="16">#REF!</definedName>
    <definedName name="____LMC9090" localSheetId="14">#REF!</definedName>
    <definedName name="____LMC9090" localSheetId="12">#REF!</definedName>
    <definedName name="____LMC9090" localSheetId="36">#REF!</definedName>
    <definedName name="____LMC9090">#REF!</definedName>
    <definedName name="____MBW25252" localSheetId="9">#REF!</definedName>
    <definedName name="____MBW25252" localSheetId="5">#REF!</definedName>
    <definedName name="____MBW25252" localSheetId="38">#REF!</definedName>
    <definedName name="____MBW25252" localSheetId="8">#REF!</definedName>
    <definedName name="____MBW25252" localSheetId="30">#REF!</definedName>
    <definedName name="____MBW25252" localSheetId="46">#REF!</definedName>
    <definedName name="____MBW25252" localSheetId="6">#REF!</definedName>
    <definedName name="____MBW25252" localSheetId="40">#REF!</definedName>
    <definedName name="____MBW25252" localSheetId="41">#REF!</definedName>
    <definedName name="____MBW25252" localSheetId="45">#REF!</definedName>
    <definedName name="____MBW25252" localSheetId="43">#REF!</definedName>
    <definedName name="____MBW25252" localSheetId="44">#REF!</definedName>
    <definedName name="____MBW25252" localSheetId="42">#REF!</definedName>
    <definedName name="____MBW25252" localSheetId="16">#REF!</definedName>
    <definedName name="____MBW25252" localSheetId="14">#REF!</definedName>
    <definedName name="____MBW25252" localSheetId="12">#REF!</definedName>
    <definedName name="____MBW25252" localSheetId="36">#REF!</definedName>
    <definedName name="____MBW25252">#REF!</definedName>
    <definedName name="____MBW30302" localSheetId="9">#REF!</definedName>
    <definedName name="____MBW30302" localSheetId="5">#REF!</definedName>
    <definedName name="____MBW30302" localSheetId="38">#REF!</definedName>
    <definedName name="____MBW30302" localSheetId="8">#REF!</definedName>
    <definedName name="____MBW30302" localSheetId="30">#REF!</definedName>
    <definedName name="____MBW30302" localSheetId="46">#REF!</definedName>
    <definedName name="____MBW30302" localSheetId="6">#REF!</definedName>
    <definedName name="____MBW30302" localSheetId="40">#REF!</definedName>
    <definedName name="____MBW30302" localSheetId="41">#REF!</definedName>
    <definedName name="____MBW30302" localSheetId="45">#REF!</definedName>
    <definedName name="____MBW30302" localSheetId="43">#REF!</definedName>
    <definedName name="____MBW30302" localSheetId="44">#REF!</definedName>
    <definedName name="____MBW30302" localSheetId="42">#REF!</definedName>
    <definedName name="____MBW30302" localSheetId="16">#REF!</definedName>
    <definedName name="____MBW30302" localSheetId="14">#REF!</definedName>
    <definedName name="____MBW30302" localSheetId="12">#REF!</definedName>
    <definedName name="____MBW30302" localSheetId="36">#REF!</definedName>
    <definedName name="____MBW30302">#REF!</definedName>
    <definedName name="____MBW40404" localSheetId="9">#REF!</definedName>
    <definedName name="____MBW40404" localSheetId="5">#REF!</definedName>
    <definedName name="____MBW40404" localSheetId="38">#REF!</definedName>
    <definedName name="____MBW40404" localSheetId="8">#REF!</definedName>
    <definedName name="____MBW40404" localSheetId="30">#REF!</definedName>
    <definedName name="____MBW40404" localSheetId="46">#REF!</definedName>
    <definedName name="____MBW40404" localSheetId="6">#REF!</definedName>
    <definedName name="____MBW40404" localSheetId="40">#REF!</definedName>
    <definedName name="____MBW40404" localSheetId="41">#REF!</definedName>
    <definedName name="____MBW40404" localSheetId="45">#REF!</definedName>
    <definedName name="____MBW40404" localSheetId="43">#REF!</definedName>
    <definedName name="____MBW40404" localSheetId="44">#REF!</definedName>
    <definedName name="____MBW40404" localSheetId="42">#REF!</definedName>
    <definedName name="____MBW40404" localSheetId="16">#REF!</definedName>
    <definedName name="____MBW40404" localSheetId="14">#REF!</definedName>
    <definedName name="____MBW40404" localSheetId="12">#REF!</definedName>
    <definedName name="____MBW40404" localSheetId="36">#REF!</definedName>
    <definedName name="____MBW40404">#REF!</definedName>
    <definedName name="____MBW502012" localSheetId="9">#REF!</definedName>
    <definedName name="____MBW502012" localSheetId="5">#REF!</definedName>
    <definedName name="____MBW502012" localSheetId="38">#REF!</definedName>
    <definedName name="____MBW502012" localSheetId="8">#REF!</definedName>
    <definedName name="____MBW502012" localSheetId="30">#REF!</definedName>
    <definedName name="____MBW502012" localSheetId="46">#REF!</definedName>
    <definedName name="____MBW502012" localSheetId="6">#REF!</definedName>
    <definedName name="____MBW502012" localSheetId="40">#REF!</definedName>
    <definedName name="____MBW502012" localSheetId="41">#REF!</definedName>
    <definedName name="____MBW502012" localSheetId="45">#REF!</definedName>
    <definedName name="____MBW502012" localSheetId="43">#REF!</definedName>
    <definedName name="____MBW502012" localSheetId="44">#REF!</definedName>
    <definedName name="____MBW502012" localSheetId="42">#REF!</definedName>
    <definedName name="____MBW502012" localSheetId="16">#REF!</definedName>
    <definedName name="____MBW502012" localSheetId="14">#REF!</definedName>
    <definedName name="____MBW502012" localSheetId="12">#REF!</definedName>
    <definedName name="____MBW502012" localSheetId="36">#REF!</definedName>
    <definedName name="____MBW502012">#REF!</definedName>
    <definedName name="____MC10" localSheetId="9">#REF!</definedName>
    <definedName name="____MC10" localSheetId="5">#REF!</definedName>
    <definedName name="____MC10" localSheetId="38">#REF!</definedName>
    <definedName name="____MC10" localSheetId="8">#REF!</definedName>
    <definedName name="____MC10" localSheetId="30">#REF!</definedName>
    <definedName name="____MC10" localSheetId="46">#REF!</definedName>
    <definedName name="____MC10" localSheetId="6">#REF!</definedName>
    <definedName name="____MC10" localSheetId="40">#REF!</definedName>
    <definedName name="____MC10" localSheetId="41">#REF!</definedName>
    <definedName name="____MC10" localSheetId="45">#REF!</definedName>
    <definedName name="____MC10" localSheetId="43">#REF!</definedName>
    <definedName name="____MC10" localSheetId="44">#REF!</definedName>
    <definedName name="____MC10" localSheetId="42">#REF!</definedName>
    <definedName name="____MC10" localSheetId="16">#REF!</definedName>
    <definedName name="____MC10" localSheetId="14">#REF!</definedName>
    <definedName name="____MC10" localSheetId="12">#REF!</definedName>
    <definedName name="____MC10" localSheetId="36">#REF!</definedName>
    <definedName name="____MC10">#REF!</definedName>
    <definedName name="____MC75" localSheetId="9">#REF!</definedName>
    <definedName name="____MC75" localSheetId="5">#REF!</definedName>
    <definedName name="____MC75" localSheetId="38">#REF!</definedName>
    <definedName name="____MC75" localSheetId="8">#REF!</definedName>
    <definedName name="____MC75" localSheetId="30">#REF!</definedName>
    <definedName name="____MC75" localSheetId="46">#REF!</definedName>
    <definedName name="____MC75" localSheetId="6">#REF!</definedName>
    <definedName name="____MC75" localSheetId="40">#REF!</definedName>
    <definedName name="____MC75" localSheetId="41">#REF!</definedName>
    <definedName name="____MC75" localSheetId="45">#REF!</definedName>
    <definedName name="____MC75" localSheetId="43">#REF!</definedName>
    <definedName name="____MC75" localSheetId="44">#REF!</definedName>
    <definedName name="____MC75" localSheetId="42">#REF!</definedName>
    <definedName name="____MC75" localSheetId="16">#REF!</definedName>
    <definedName name="____MC75" localSheetId="14">#REF!</definedName>
    <definedName name="____MC75" localSheetId="12">#REF!</definedName>
    <definedName name="____MC75" localSheetId="36">#REF!</definedName>
    <definedName name="____MC75">#REF!</definedName>
    <definedName name="____MCA5" localSheetId="9">#REF!</definedName>
    <definedName name="____MCA5" localSheetId="5">#REF!</definedName>
    <definedName name="____MCA5" localSheetId="38">#REF!</definedName>
    <definedName name="____MCA5" localSheetId="8">#REF!</definedName>
    <definedName name="____MCA5" localSheetId="30">#REF!</definedName>
    <definedName name="____MCA5" localSheetId="46">#REF!</definedName>
    <definedName name="____MCA5" localSheetId="6">#REF!</definedName>
    <definedName name="____MCA5" localSheetId="40">#REF!</definedName>
    <definedName name="____MCA5" localSheetId="41">#REF!</definedName>
    <definedName name="____MCA5" localSheetId="45">#REF!</definedName>
    <definedName name="____MCA5" localSheetId="43">#REF!</definedName>
    <definedName name="____MCA5" localSheetId="44">#REF!</definedName>
    <definedName name="____MCA5" localSheetId="42">#REF!</definedName>
    <definedName name="____MCA5" localSheetId="16">#REF!</definedName>
    <definedName name="____MCA5" localSheetId="14">#REF!</definedName>
    <definedName name="____MCA5" localSheetId="12">#REF!</definedName>
    <definedName name="____MCA5" localSheetId="36">#REF!</definedName>
    <definedName name="____MCA5">#REF!</definedName>
    <definedName name="____MCA6" localSheetId="9">#REF!</definedName>
    <definedName name="____MCA6" localSheetId="5">#REF!</definedName>
    <definedName name="____MCA6" localSheetId="38">#REF!</definedName>
    <definedName name="____MCA6" localSheetId="8">#REF!</definedName>
    <definedName name="____MCA6" localSheetId="30">#REF!</definedName>
    <definedName name="____MCA6" localSheetId="46">#REF!</definedName>
    <definedName name="____MCA6" localSheetId="6">#REF!</definedName>
    <definedName name="____MCA6" localSheetId="40">#REF!</definedName>
    <definedName name="____MCA6" localSheetId="41">#REF!</definedName>
    <definedName name="____MCA6" localSheetId="45">#REF!</definedName>
    <definedName name="____MCA6" localSheetId="43">#REF!</definedName>
    <definedName name="____MCA6" localSheetId="44">#REF!</definedName>
    <definedName name="____MCA6" localSheetId="42">#REF!</definedName>
    <definedName name="____MCA6" localSheetId="16">#REF!</definedName>
    <definedName name="____MCA6" localSheetId="14">#REF!</definedName>
    <definedName name="____MCA6" localSheetId="12">#REF!</definedName>
    <definedName name="____MCA6" localSheetId="36">#REF!</definedName>
    <definedName name="____MCA6">#REF!</definedName>
    <definedName name="____MCG1010" localSheetId="9">#REF!</definedName>
    <definedName name="____MCG1010" localSheetId="5">#REF!</definedName>
    <definedName name="____MCG1010" localSheetId="38">#REF!</definedName>
    <definedName name="____MCG1010" localSheetId="8">#REF!</definedName>
    <definedName name="____MCG1010" localSheetId="30">#REF!</definedName>
    <definedName name="____MCG1010" localSheetId="46">#REF!</definedName>
    <definedName name="____MCG1010" localSheetId="6">#REF!</definedName>
    <definedName name="____MCG1010" localSheetId="40">#REF!</definedName>
    <definedName name="____MCG1010" localSheetId="41">#REF!</definedName>
    <definedName name="____MCG1010" localSheetId="45">#REF!</definedName>
    <definedName name="____MCG1010" localSheetId="43">#REF!</definedName>
    <definedName name="____MCG1010" localSheetId="44">#REF!</definedName>
    <definedName name="____MCG1010" localSheetId="42">#REF!</definedName>
    <definedName name="____MCG1010" localSheetId="16">#REF!</definedName>
    <definedName name="____MCG1010" localSheetId="14">#REF!</definedName>
    <definedName name="____MCG1010" localSheetId="12">#REF!</definedName>
    <definedName name="____MCG1010" localSheetId="36">#REF!</definedName>
    <definedName name="____MCG1010">#REF!</definedName>
    <definedName name="____MCG1015" localSheetId="9">#REF!</definedName>
    <definedName name="____MCG1015" localSheetId="5">#REF!</definedName>
    <definedName name="____MCG1015" localSheetId="38">#REF!</definedName>
    <definedName name="____MCG1015" localSheetId="8">#REF!</definedName>
    <definedName name="____MCG1015" localSheetId="30">#REF!</definedName>
    <definedName name="____MCG1015" localSheetId="46">#REF!</definedName>
    <definedName name="____MCG1015" localSheetId="6">#REF!</definedName>
    <definedName name="____MCG1015" localSheetId="40">#REF!</definedName>
    <definedName name="____MCG1015" localSheetId="41">#REF!</definedName>
    <definedName name="____MCG1015" localSheetId="45">#REF!</definedName>
    <definedName name="____MCG1015" localSheetId="43">#REF!</definedName>
    <definedName name="____MCG1015" localSheetId="44">#REF!</definedName>
    <definedName name="____MCG1015" localSheetId="42">#REF!</definedName>
    <definedName name="____MCG1015" localSheetId="16">#REF!</definedName>
    <definedName name="____MCG1015" localSheetId="14">#REF!</definedName>
    <definedName name="____MCG1015" localSheetId="12">#REF!</definedName>
    <definedName name="____MCG1015" localSheetId="36">#REF!</definedName>
    <definedName name="____MCG1015">#REF!</definedName>
    <definedName name="____MCG1728" localSheetId="9">#REF!</definedName>
    <definedName name="____MCG1728" localSheetId="5">#REF!</definedName>
    <definedName name="____MCG1728" localSheetId="38">#REF!</definedName>
    <definedName name="____MCG1728" localSheetId="8">#REF!</definedName>
    <definedName name="____MCG1728" localSheetId="30">#REF!</definedName>
    <definedName name="____MCG1728" localSheetId="46">#REF!</definedName>
    <definedName name="____MCG1728" localSheetId="6">#REF!</definedName>
    <definedName name="____MCG1728" localSheetId="40">#REF!</definedName>
    <definedName name="____MCG1728" localSheetId="41">#REF!</definedName>
    <definedName name="____MCG1728" localSheetId="45">#REF!</definedName>
    <definedName name="____MCG1728" localSheetId="43">#REF!</definedName>
    <definedName name="____MCG1728" localSheetId="44">#REF!</definedName>
    <definedName name="____MCG1728" localSheetId="42">#REF!</definedName>
    <definedName name="____MCG1728" localSheetId="16">#REF!</definedName>
    <definedName name="____MCG1728" localSheetId="14">#REF!</definedName>
    <definedName name="____MCG1728" localSheetId="12">#REF!</definedName>
    <definedName name="____MCG1728" localSheetId="36">#REF!</definedName>
    <definedName name="____MCG1728">#REF!</definedName>
    <definedName name="____MCG55" localSheetId="9">#REF!</definedName>
    <definedName name="____MCG55" localSheetId="5">#REF!</definedName>
    <definedName name="____MCG55" localSheetId="38">#REF!</definedName>
    <definedName name="____MCG55" localSheetId="8">#REF!</definedName>
    <definedName name="____MCG55" localSheetId="30">#REF!</definedName>
    <definedName name="____MCG55" localSheetId="46">#REF!</definedName>
    <definedName name="____MCG55" localSheetId="6">#REF!</definedName>
    <definedName name="____MCG55" localSheetId="40">#REF!</definedName>
    <definedName name="____MCG55" localSheetId="41">#REF!</definedName>
    <definedName name="____MCG55" localSheetId="45">#REF!</definedName>
    <definedName name="____MCG55" localSheetId="43">#REF!</definedName>
    <definedName name="____MCG55" localSheetId="44">#REF!</definedName>
    <definedName name="____MCG55" localSheetId="42">#REF!</definedName>
    <definedName name="____MCG55" localSheetId="16">#REF!</definedName>
    <definedName name="____MCG55" localSheetId="14">#REF!</definedName>
    <definedName name="____MCG55" localSheetId="12">#REF!</definedName>
    <definedName name="____MCG55" localSheetId="36">#REF!</definedName>
    <definedName name="____MCG55">#REF!</definedName>
    <definedName name="____MCG77" localSheetId="9">#REF!</definedName>
    <definedName name="____MCG77" localSheetId="5">#REF!</definedName>
    <definedName name="____MCG77" localSheetId="38">#REF!</definedName>
    <definedName name="____MCG77" localSheetId="8">#REF!</definedName>
    <definedName name="____MCG77" localSheetId="30">#REF!</definedName>
    <definedName name="____MCG77" localSheetId="46">#REF!</definedName>
    <definedName name="____MCG77" localSheetId="6">#REF!</definedName>
    <definedName name="____MCG77" localSheetId="40">#REF!</definedName>
    <definedName name="____MCG77" localSheetId="41">#REF!</definedName>
    <definedName name="____MCG77" localSheetId="45">#REF!</definedName>
    <definedName name="____MCG77" localSheetId="43">#REF!</definedName>
    <definedName name="____MCG77" localSheetId="44">#REF!</definedName>
    <definedName name="____MCG77" localSheetId="42">#REF!</definedName>
    <definedName name="____MCG77" localSheetId="16">#REF!</definedName>
    <definedName name="____MCG77" localSheetId="14">#REF!</definedName>
    <definedName name="____MCG77" localSheetId="12">#REF!</definedName>
    <definedName name="____MCG77" localSheetId="36">#REF!</definedName>
    <definedName name="____MCG77">#REF!</definedName>
    <definedName name="____MCG810" localSheetId="9">#REF!</definedName>
    <definedName name="____MCG810" localSheetId="5">#REF!</definedName>
    <definedName name="____MCG810" localSheetId="38">#REF!</definedName>
    <definedName name="____MCG810" localSheetId="8">#REF!</definedName>
    <definedName name="____MCG810" localSheetId="30">#REF!</definedName>
    <definedName name="____MCG810" localSheetId="46">#REF!</definedName>
    <definedName name="____MCG810" localSheetId="6">#REF!</definedName>
    <definedName name="____MCG810" localSheetId="40">#REF!</definedName>
    <definedName name="____MCG810" localSheetId="41">#REF!</definedName>
    <definedName name="____MCG810" localSheetId="45">#REF!</definedName>
    <definedName name="____MCG810" localSheetId="43">#REF!</definedName>
    <definedName name="____MCG810" localSheetId="44">#REF!</definedName>
    <definedName name="____MCG810" localSheetId="42">#REF!</definedName>
    <definedName name="____MCG810" localSheetId="16">#REF!</definedName>
    <definedName name="____MCG810" localSheetId="14">#REF!</definedName>
    <definedName name="____MCG810" localSheetId="12">#REF!</definedName>
    <definedName name="____MCG810" localSheetId="36">#REF!</definedName>
    <definedName name="____MCG810">#REF!</definedName>
    <definedName name="____MGB9" localSheetId="9">#REF!</definedName>
    <definedName name="____MGB9" localSheetId="5">#REF!</definedName>
    <definedName name="____MGB9" localSheetId="38">#REF!</definedName>
    <definedName name="____MGB9" localSheetId="8">#REF!</definedName>
    <definedName name="____MGB9" localSheetId="30">#REF!</definedName>
    <definedName name="____MGB9" localSheetId="46">#REF!</definedName>
    <definedName name="____MGB9" localSheetId="6">#REF!</definedName>
    <definedName name="____MGB9" localSheetId="40">#REF!</definedName>
    <definedName name="____MGB9" localSheetId="41">#REF!</definedName>
    <definedName name="____MGB9" localSheetId="45">#REF!</definedName>
    <definedName name="____MGB9" localSheetId="43">#REF!</definedName>
    <definedName name="____MGB9" localSheetId="44">#REF!</definedName>
    <definedName name="____MGB9" localSheetId="42">#REF!</definedName>
    <definedName name="____MGB9" localSheetId="16">#REF!</definedName>
    <definedName name="____MGB9" localSheetId="14">#REF!</definedName>
    <definedName name="____MGB9" localSheetId="12">#REF!</definedName>
    <definedName name="____MGB9" localSheetId="36">#REF!</definedName>
    <definedName name="____MGB9">#REF!</definedName>
    <definedName name="____MMC3030" localSheetId="9">#REF!</definedName>
    <definedName name="____MMC3030" localSheetId="5">#REF!</definedName>
    <definedName name="____MMC3030" localSheetId="38">#REF!</definedName>
    <definedName name="____MMC3030" localSheetId="8">#REF!</definedName>
    <definedName name="____MMC3030" localSheetId="30">#REF!</definedName>
    <definedName name="____MMC3030" localSheetId="46">#REF!</definedName>
    <definedName name="____MMC3030" localSheetId="6">#REF!</definedName>
    <definedName name="____MMC3030" localSheetId="40">#REF!</definedName>
    <definedName name="____MMC3030" localSheetId="41">#REF!</definedName>
    <definedName name="____MMC3030" localSheetId="45">#REF!</definedName>
    <definedName name="____MMC3030" localSheetId="43">#REF!</definedName>
    <definedName name="____MMC3030" localSheetId="44">#REF!</definedName>
    <definedName name="____MMC3030" localSheetId="42">#REF!</definedName>
    <definedName name="____MMC3030" localSheetId="16">#REF!</definedName>
    <definedName name="____MMC3030" localSheetId="14">#REF!</definedName>
    <definedName name="____MMC3030" localSheetId="12">#REF!</definedName>
    <definedName name="____MMC3030" localSheetId="36">#REF!</definedName>
    <definedName name="____MMC3030">#REF!</definedName>
    <definedName name="____MMC3060" localSheetId="9">#REF!</definedName>
    <definedName name="____MMC3060" localSheetId="5">#REF!</definedName>
    <definedName name="____MMC3060" localSheetId="38">#REF!</definedName>
    <definedName name="____MMC3060" localSheetId="8">#REF!</definedName>
    <definedName name="____MMC3060" localSheetId="30">#REF!</definedName>
    <definedName name="____MMC3060" localSheetId="46">#REF!</definedName>
    <definedName name="____MMC3060" localSheetId="6">#REF!</definedName>
    <definedName name="____MMC3060" localSheetId="40">#REF!</definedName>
    <definedName name="____MMC3060" localSheetId="41">#REF!</definedName>
    <definedName name="____MMC3060" localSheetId="45">#REF!</definedName>
    <definedName name="____MMC3060" localSheetId="43">#REF!</definedName>
    <definedName name="____MMC3060" localSheetId="44">#REF!</definedName>
    <definedName name="____MMC3060" localSheetId="42">#REF!</definedName>
    <definedName name="____MMC3060" localSheetId="16">#REF!</definedName>
    <definedName name="____MMC3060" localSheetId="14">#REF!</definedName>
    <definedName name="____MMC3060" localSheetId="12">#REF!</definedName>
    <definedName name="____MMC3060" localSheetId="36">#REF!</definedName>
    <definedName name="____MMC3060">#REF!</definedName>
    <definedName name="____MMC4040" localSheetId="9">#REF!</definedName>
    <definedName name="____MMC4040" localSheetId="5">#REF!</definedName>
    <definedName name="____MMC4040" localSheetId="38">#REF!</definedName>
    <definedName name="____MMC4040" localSheetId="8">#REF!</definedName>
    <definedName name="____MMC4040" localSheetId="30">#REF!</definedName>
    <definedName name="____MMC4040" localSheetId="46">#REF!</definedName>
    <definedName name="____MMC4040" localSheetId="6">#REF!</definedName>
    <definedName name="____MMC4040" localSheetId="40">#REF!</definedName>
    <definedName name="____MMC4040" localSheetId="41">#REF!</definedName>
    <definedName name="____MMC4040" localSheetId="45">#REF!</definedName>
    <definedName name="____MMC4040" localSheetId="43">#REF!</definedName>
    <definedName name="____MMC4040" localSheetId="44">#REF!</definedName>
    <definedName name="____MMC4040" localSheetId="42">#REF!</definedName>
    <definedName name="____MMC4040" localSheetId="16">#REF!</definedName>
    <definedName name="____MMC4040" localSheetId="14">#REF!</definedName>
    <definedName name="____MMC4040" localSheetId="12">#REF!</definedName>
    <definedName name="____MMC4040" localSheetId="36">#REF!</definedName>
    <definedName name="____MMC4040">#REF!</definedName>
    <definedName name="____MMC51" localSheetId="9">#REF!</definedName>
    <definedName name="____MMC51" localSheetId="5">#REF!</definedName>
    <definedName name="____MMC51" localSheetId="38">#REF!</definedName>
    <definedName name="____MMC51" localSheetId="8">#REF!</definedName>
    <definedName name="____MMC51" localSheetId="30">#REF!</definedName>
    <definedName name="____MMC51" localSheetId="46">#REF!</definedName>
    <definedName name="____MMC51" localSheetId="6">#REF!</definedName>
    <definedName name="____MMC51" localSheetId="40">#REF!</definedName>
    <definedName name="____MMC51" localSheetId="41">#REF!</definedName>
    <definedName name="____MMC51" localSheetId="45">#REF!</definedName>
    <definedName name="____MMC51" localSheetId="43">#REF!</definedName>
    <definedName name="____MMC51" localSheetId="44">#REF!</definedName>
    <definedName name="____MMC51" localSheetId="42">#REF!</definedName>
    <definedName name="____MMC51" localSheetId="16">#REF!</definedName>
    <definedName name="____MMC51" localSheetId="14">#REF!</definedName>
    <definedName name="____MMC51" localSheetId="12">#REF!</definedName>
    <definedName name="____MMC51" localSheetId="36">#REF!</definedName>
    <definedName name="____MMC51">#REF!</definedName>
    <definedName name="____MMC6060" localSheetId="9">#REF!</definedName>
    <definedName name="____MMC6060" localSheetId="5">#REF!</definedName>
    <definedName name="____MMC6060" localSheetId="38">#REF!</definedName>
    <definedName name="____MMC6060" localSheetId="8">#REF!</definedName>
    <definedName name="____MMC6060" localSheetId="30">#REF!</definedName>
    <definedName name="____MMC6060" localSheetId="46">#REF!</definedName>
    <definedName name="____MMC6060" localSheetId="6">#REF!</definedName>
    <definedName name="____MMC6060" localSheetId="40">#REF!</definedName>
    <definedName name="____MMC6060" localSheetId="41">#REF!</definedName>
    <definedName name="____MMC6060" localSheetId="45">#REF!</definedName>
    <definedName name="____MMC6060" localSheetId="43">#REF!</definedName>
    <definedName name="____MMC6060" localSheetId="44">#REF!</definedName>
    <definedName name="____MMC6060" localSheetId="42">#REF!</definedName>
    <definedName name="____MMC6060" localSheetId="16">#REF!</definedName>
    <definedName name="____MMC6060" localSheetId="14">#REF!</definedName>
    <definedName name="____MMC6060" localSheetId="12">#REF!</definedName>
    <definedName name="____MMC6060" localSheetId="36">#REF!</definedName>
    <definedName name="____MMC6060">#REF!</definedName>
    <definedName name="____MMI4040" localSheetId="9">#REF!</definedName>
    <definedName name="____MMI4040" localSheetId="5">#REF!</definedName>
    <definedName name="____MMI4040" localSheetId="38">#REF!</definedName>
    <definedName name="____MMI4040" localSheetId="8">#REF!</definedName>
    <definedName name="____MMI4040" localSheetId="30">#REF!</definedName>
    <definedName name="____MMI4040" localSheetId="46">#REF!</definedName>
    <definedName name="____MMI4040" localSheetId="6">#REF!</definedName>
    <definedName name="____MMI4040" localSheetId="40">#REF!</definedName>
    <definedName name="____MMI4040" localSheetId="41">#REF!</definedName>
    <definedName name="____MMI4040" localSheetId="45">#REF!</definedName>
    <definedName name="____MMI4040" localSheetId="43">#REF!</definedName>
    <definedName name="____MMI4040" localSheetId="44">#REF!</definedName>
    <definedName name="____MMI4040" localSheetId="42">#REF!</definedName>
    <definedName name="____MMI4040" localSheetId="16">#REF!</definedName>
    <definedName name="____MMI4040" localSheetId="14">#REF!</definedName>
    <definedName name="____MMI4040" localSheetId="12">#REF!</definedName>
    <definedName name="____MMI4040" localSheetId="36">#REF!</definedName>
    <definedName name="____MMI4040">#REF!</definedName>
    <definedName name="____Mov2">[11]Revenue!$J$7:$R$187</definedName>
    <definedName name="____net1" localSheetId="4">'[24]RESIDU-3'!#REF!</definedName>
    <definedName name="____net1" localSheetId="7">'[24]RESIDU-3'!#REF!</definedName>
    <definedName name="____net1" localSheetId="16">'[24]RESIDU-3'!#REF!</definedName>
    <definedName name="____net1" localSheetId="36">'[24]RESIDU-3'!#REF!</definedName>
    <definedName name="____net1" localSheetId="49">'[24]RESIDU-3'!#REF!</definedName>
    <definedName name="____net1" localSheetId="34">'[24]RESIDU-3'!#REF!</definedName>
    <definedName name="____net1">'[24]RESIDU-3'!#REF!</definedName>
    <definedName name="____noi1" localSheetId="30">#REF!</definedName>
    <definedName name="____noi1" localSheetId="4">#REF!</definedName>
    <definedName name="____noi1" localSheetId="7">#REF!</definedName>
    <definedName name="____noi1" localSheetId="16">#REF!</definedName>
    <definedName name="____noi1" localSheetId="36">#REF!</definedName>
    <definedName name="____noi1" localSheetId="49">#REF!</definedName>
    <definedName name="____noi1" localSheetId="34">#REF!</definedName>
    <definedName name="____noi1">#REF!</definedName>
    <definedName name="____pa1" localSheetId="9">#REF!</definedName>
    <definedName name="____pa1" localSheetId="38">#REF!</definedName>
    <definedName name="____pa1" localSheetId="8">#REF!</definedName>
    <definedName name="____pa1" localSheetId="30">#REF!</definedName>
    <definedName name="____pa1" localSheetId="46">#REF!</definedName>
    <definedName name="____pa1" localSheetId="40">#REF!</definedName>
    <definedName name="____pa1" localSheetId="41">#REF!</definedName>
    <definedName name="____pa1" localSheetId="45">#REF!</definedName>
    <definedName name="____pa1" localSheetId="43">#REF!</definedName>
    <definedName name="____pa1" localSheetId="44">#REF!</definedName>
    <definedName name="____pa1" localSheetId="42">#REF!</definedName>
    <definedName name="____pa1" localSheetId="16">#REF!</definedName>
    <definedName name="____pa1" localSheetId="36">#REF!</definedName>
    <definedName name="____pa1">#REF!</definedName>
    <definedName name="____pa18" localSheetId="9">#REF!</definedName>
    <definedName name="____pa18" localSheetId="38">#REF!</definedName>
    <definedName name="____pa18" localSheetId="8">#REF!</definedName>
    <definedName name="____pa18" localSheetId="30">#REF!</definedName>
    <definedName name="____pa18" localSheetId="46">#REF!</definedName>
    <definedName name="____pa18" localSheetId="40">#REF!</definedName>
    <definedName name="____pa18" localSheetId="41">#REF!</definedName>
    <definedName name="____pa18" localSheetId="45">#REF!</definedName>
    <definedName name="____pa18" localSheetId="43">#REF!</definedName>
    <definedName name="____pa18" localSheetId="44">#REF!</definedName>
    <definedName name="____pa18" localSheetId="42">#REF!</definedName>
    <definedName name="____pa18" localSheetId="16">#REF!</definedName>
    <definedName name="____pa18" localSheetId="36">#REF!</definedName>
    <definedName name="____pa18">#REF!</definedName>
    <definedName name="____pa2" localSheetId="9">#REF!</definedName>
    <definedName name="____pa2" localSheetId="38">#REF!</definedName>
    <definedName name="____pa2" localSheetId="8">#REF!</definedName>
    <definedName name="____pa2" localSheetId="30">#REF!</definedName>
    <definedName name="____pa2" localSheetId="46">#REF!</definedName>
    <definedName name="____pa2" localSheetId="40">#REF!</definedName>
    <definedName name="____pa2" localSheetId="41">#REF!</definedName>
    <definedName name="____pa2" localSheetId="45">#REF!</definedName>
    <definedName name="____pa2" localSheetId="43">#REF!</definedName>
    <definedName name="____pa2" localSheetId="44">#REF!</definedName>
    <definedName name="____pa2" localSheetId="42">#REF!</definedName>
    <definedName name="____pa2" localSheetId="16">#REF!</definedName>
    <definedName name="____pa2" localSheetId="36">#REF!</definedName>
    <definedName name="____pa2">#REF!</definedName>
    <definedName name="____pa3" localSheetId="9">#REF!</definedName>
    <definedName name="____pa3" localSheetId="38">#REF!</definedName>
    <definedName name="____pa3" localSheetId="8">#REF!</definedName>
    <definedName name="____pa3" localSheetId="30">#REF!</definedName>
    <definedName name="____pa3" localSheetId="46">#REF!</definedName>
    <definedName name="____pa3" localSheetId="40">#REF!</definedName>
    <definedName name="____pa3" localSheetId="41">#REF!</definedName>
    <definedName name="____pa3" localSheetId="45">#REF!</definedName>
    <definedName name="____pa3" localSheetId="43">#REF!</definedName>
    <definedName name="____pa3" localSheetId="44">#REF!</definedName>
    <definedName name="____pa3" localSheetId="42">#REF!</definedName>
    <definedName name="____pa3" localSheetId="16">#REF!</definedName>
    <definedName name="____pa3" localSheetId="36">#REF!</definedName>
    <definedName name="____pa3">#REF!</definedName>
    <definedName name="____pa6" localSheetId="9">#REF!</definedName>
    <definedName name="____pa6" localSheetId="38">#REF!</definedName>
    <definedName name="____pa6" localSheetId="8">#REF!</definedName>
    <definedName name="____pa6" localSheetId="30">#REF!</definedName>
    <definedName name="____pa6" localSheetId="46">#REF!</definedName>
    <definedName name="____pa6" localSheetId="40">#REF!</definedName>
    <definedName name="____pa6" localSheetId="41">#REF!</definedName>
    <definedName name="____pa6" localSheetId="45">#REF!</definedName>
    <definedName name="____pa6" localSheetId="43">#REF!</definedName>
    <definedName name="____pa6" localSheetId="44">#REF!</definedName>
    <definedName name="____pa6" localSheetId="42">#REF!</definedName>
    <definedName name="____pa6" localSheetId="16">#REF!</definedName>
    <definedName name="____pa6" localSheetId="36">#REF!</definedName>
    <definedName name="____pa6">#REF!</definedName>
    <definedName name="____pab32" localSheetId="30">[19]plumbing!#REF!</definedName>
    <definedName name="____pab32" localSheetId="4">[19]plumbing!#REF!</definedName>
    <definedName name="____pab32" localSheetId="7">[19]plumbing!#REF!</definedName>
    <definedName name="____pab32" localSheetId="23">[19]plumbing!#REF!</definedName>
    <definedName name="____pab32" localSheetId="19">[19]plumbing!#REF!</definedName>
    <definedName name="____pab32" localSheetId="16">[19]plumbing!#REF!</definedName>
    <definedName name="____pab32" localSheetId="21">[19]plumbing!#REF!</definedName>
    <definedName name="____pab32" localSheetId="36">[19]plumbing!#REF!</definedName>
    <definedName name="____pab32" localSheetId="25">[19]plumbing!#REF!</definedName>
    <definedName name="____pab32" localSheetId="10">[19]plumbing!#REF!</definedName>
    <definedName name="____pab32" localSheetId="11">[19]plumbing!#REF!</definedName>
    <definedName name="____pab32" localSheetId="20">[19]plumbing!#REF!</definedName>
    <definedName name="____pab32" localSheetId="15">[19]plumbing!#REF!</definedName>
    <definedName name="____pab32" localSheetId="49">[19]plumbing!#REF!</definedName>
    <definedName name="____pab32" localSheetId="34">[19]plumbing!#REF!</definedName>
    <definedName name="____pab32">[19]plumbing!#REF!</definedName>
    <definedName name="____pab4" localSheetId="30">[19]plumbing!#REF!</definedName>
    <definedName name="____pab4" localSheetId="4">[19]plumbing!#REF!</definedName>
    <definedName name="____pab4" localSheetId="7">[19]plumbing!#REF!</definedName>
    <definedName name="____pab4" localSheetId="23">[19]plumbing!#REF!</definedName>
    <definedName name="____pab4" localSheetId="19">[19]plumbing!#REF!</definedName>
    <definedName name="____pab4" localSheetId="16">[19]plumbing!#REF!</definedName>
    <definedName name="____pab4" localSheetId="21">[19]plumbing!#REF!</definedName>
    <definedName name="____pab4" localSheetId="36">[19]plumbing!#REF!</definedName>
    <definedName name="____pab4" localSheetId="25">[19]plumbing!#REF!</definedName>
    <definedName name="____pab4" localSheetId="10">[19]plumbing!#REF!</definedName>
    <definedName name="____pab4" localSheetId="11">[19]plumbing!#REF!</definedName>
    <definedName name="____pab4" localSheetId="20">[19]plumbing!#REF!</definedName>
    <definedName name="____pab4" localSheetId="15">[19]plumbing!#REF!</definedName>
    <definedName name="____pab4" localSheetId="49">[19]plumbing!#REF!</definedName>
    <definedName name="____pab4" localSheetId="34">[19]plumbing!#REF!</definedName>
    <definedName name="____pab4">[19]plumbing!#REF!</definedName>
    <definedName name="____pab40" localSheetId="30">[19]plumbing!#REF!</definedName>
    <definedName name="____pab40" localSheetId="4">[19]plumbing!#REF!</definedName>
    <definedName name="____pab40" localSheetId="7">[19]plumbing!#REF!</definedName>
    <definedName name="____pab40" localSheetId="23">[19]plumbing!#REF!</definedName>
    <definedName name="____pab40" localSheetId="19">[19]plumbing!#REF!</definedName>
    <definedName name="____pab40" localSheetId="16">[19]plumbing!#REF!</definedName>
    <definedName name="____pab40" localSheetId="21">[19]plumbing!#REF!</definedName>
    <definedName name="____pab40" localSheetId="36">[19]plumbing!#REF!</definedName>
    <definedName name="____pab40" localSheetId="25">[19]plumbing!#REF!</definedName>
    <definedName name="____pab40" localSheetId="10">[19]plumbing!#REF!</definedName>
    <definedName name="____pab40" localSheetId="11">[19]plumbing!#REF!</definedName>
    <definedName name="____pab40" localSheetId="20">[19]plumbing!#REF!</definedName>
    <definedName name="____pab40" localSheetId="15">[19]plumbing!#REF!</definedName>
    <definedName name="____pab40" localSheetId="49">[19]plumbing!#REF!</definedName>
    <definedName name="____pab40" localSheetId="34">[19]plumbing!#REF!</definedName>
    <definedName name="____pab40">[19]plumbing!#REF!</definedName>
    <definedName name="____pab50" localSheetId="30">[19]plumbing!#REF!</definedName>
    <definedName name="____pab50" localSheetId="4">[19]plumbing!#REF!</definedName>
    <definedName name="____pab50" localSheetId="7">[19]plumbing!#REF!</definedName>
    <definedName name="____pab50" localSheetId="23">[19]plumbing!#REF!</definedName>
    <definedName name="____pab50" localSheetId="19">[19]plumbing!#REF!</definedName>
    <definedName name="____pab50" localSheetId="16">[19]plumbing!#REF!</definedName>
    <definedName name="____pab50" localSheetId="21">[19]plumbing!#REF!</definedName>
    <definedName name="____pab50" localSheetId="36">[19]plumbing!#REF!</definedName>
    <definedName name="____pab50" localSheetId="25">[19]plumbing!#REF!</definedName>
    <definedName name="____pab50" localSheetId="10">[19]plumbing!#REF!</definedName>
    <definedName name="____pab50" localSheetId="11">[19]plumbing!#REF!</definedName>
    <definedName name="____pab50" localSheetId="20">[19]plumbing!#REF!</definedName>
    <definedName name="____pab50" localSheetId="15">[19]plumbing!#REF!</definedName>
    <definedName name="____pab50" localSheetId="49">[19]plumbing!#REF!</definedName>
    <definedName name="____pab50" localSheetId="34">[19]plumbing!#REF!</definedName>
    <definedName name="____pab50">[19]plumbing!#REF!</definedName>
    <definedName name="____pab6" localSheetId="30">[19]plumbing!#REF!</definedName>
    <definedName name="____pab6" localSheetId="23">[19]plumbing!#REF!</definedName>
    <definedName name="____pab6" localSheetId="19">[19]plumbing!#REF!</definedName>
    <definedName name="____pab6" localSheetId="16">[19]plumbing!#REF!</definedName>
    <definedName name="____pab6" localSheetId="21">[19]plumbing!#REF!</definedName>
    <definedName name="____pab6" localSheetId="36">[19]plumbing!#REF!</definedName>
    <definedName name="____pab6" localSheetId="25">[19]plumbing!#REF!</definedName>
    <definedName name="____pab6" localSheetId="10">[19]plumbing!#REF!</definedName>
    <definedName name="____pab6" localSheetId="11">[19]plumbing!#REF!</definedName>
    <definedName name="____pab6" localSheetId="20">[19]plumbing!#REF!</definedName>
    <definedName name="____pab6" localSheetId="15">[19]plumbing!#REF!</definedName>
    <definedName name="____pab6">[19]plumbing!#REF!</definedName>
    <definedName name="____pah150" localSheetId="30">[19]plumbing!#REF!</definedName>
    <definedName name="____pah150" localSheetId="23">[19]plumbing!#REF!</definedName>
    <definedName name="____pah150" localSheetId="19">[19]plumbing!#REF!</definedName>
    <definedName name="____pah150" localSheetId="16">[19]plumbing!#REF!</definedName>
    <definedName name="____pah150" localSheetId="21">[19]plumbing!#REF!</definedName>
    <definedName name="____pah150" localSheetId="36">[19]plumbing!#REF!</definedName>
    <definedName name="____pah150" localSheetId="25">[19]plumbing!#REF!</definedName>
    <definedName name="____pah150" localSheetId="10">[19]plumbing!#REF!</definedName>
    <definedName name="____pah150" localSheetId="11">[19]plumbing!#REF!</definedName>
    <definedName name="____pah150" localSheetId="20">[19]plumbing!#REF!</definedName>
    <definedName name="____pah150" localSheetId="15">[19]plumbing!#REF!</definedName>
    <definedName name="____pah150">[19]plumbing!#REF!</definedName>
    <definedName name="____pak100" localSheetId="30">[19]plumbing!#REF!</definedName>
    <definedName name="____pak100" localSheetId="23">[19]plumbing!#REF!</definedName>
    <definedName name="____pak100" localSheetId="19">[19]plumbing!#REF!</definedName>
    <definedName name="____pak100" localSheetId="16">[19]plumbing!#REF!</definedName>
    <definedName name="____pak100" localSheetId="21">[19]plumbing!#REF!</definedName>
    <definedName name="____pak100" localSheetId="36">[19]plumbing!#REF!</definedName>
    <definedName name="____pak100" localSheetId="25">[19]plumbing!#REF!</definedName>
    <definedName name="____pak100" localSheetId="10">[19]plumbing!#REF!</definedName>
    <definedName name="____pak100" localSheetId="11">[19]plumbing!#REF!</definedName>
    <definedName name="____pak100" localSheetId="20">[19]plumbing!#REF!</definedName>
    <definedName name="____pak100" localSheetId="15">[19]plumbing!#REF!</definedName>
    <definedName name="____pak100">[19]plumbing!#REF!</definedName>
    <definedName name="____pak150" localSheetId="30">[19]plumbing!#REF!</definedName>
    <definedName name="____pak150" localSheetId="23">[19]plumbing!#REF!</definedName>
    <definedName name="____pak150" localSheetId="19">[19]plumbing!#REF!</definedName>
    <definedName name="____pak150" localSheetId="16">[19]plumbing!#REF!</definedName>
    <definedName name="____pak150" localSheetId="21">[19]plumbing!#REF!</definedName>
    <definedName name="____pak150" localSheetId="36">[19]plumbing!#REF!</definedName>
    <definedName name="____pak150" localSheetId="25">[19]plumbing!#REF!</definedName>
    <definedName name="____pak150" localSheetId="10">[19]plumbing!#REF!</definedName>
    <definedName name="____pak150" localSheetId="11">[19]plumbing!#REF!</definedName>
    <definedName name="____pak150" localSheetId="20">[19]plumbing!#REF!</definedName>
    <definedName name="____pak150" localSheetId="15">[19]plumbing!#REF!</definedName>
    <definedName name="____pak150">[19]plumbing!#REF!</definedName>
    <definedName name="____pak50" localSheetId="30">[19]plumbing!#REF!</definedName>
    <definedName name="____pak50" localSheetId="23">[19]plumbing!#REF!</definedName>
    <definedName name="____pak50" localSheetId="19">[19]plumbing!#REF!</definedName>
    <definedName name="____pak50" localSheetId="16">[19]plumbing!#REF!</definedName>
    <definedName name="____pak50" localSheetId="21">[19]plumbing!#REF!</definedName>
    <definedName name="____pak50" localSheetId="36">[19]plumbing!#REF!</definedName>
    <definedName name="____pak50" localSheetId="25">[19]plumbing!#REF!</definedName>
    <definedName name="____pak50" localSheetId="10">[19]plumbing!#REF!</definedName>
    <definedName name="____pak50" localSheetId="11">[19]plumbing!#REF!</definedName>
    <definedName name="____pak50" localSheetId="20">[19]plumbing!#REF!</definedName>
    <definedName name="____pak50" localSheetId="15">[19]plumbing!#REF!</definedName>
    <definedName name="____pak50">[19]plumbing!#REF!</definedName>
    <definedName name="____pak80" localSheetId="30">[19]plumbing!#REF!</definedName>
    <definedName name="____pak80" localSheetId="23">[19]plumbing!#REF!</definedName>
    <definedName name="____pak80" localSheetId="19">[19]plumbing!#REF!</definedName>
    <definedName name="____pak80" localSheetId="16">[19]plumbing!#REF!</definedName>
    <definedName name="____pak80" localSheetId="21">[19]plumbing!#REF!</definedName>
    <definedName name="____pak80" localSheetId="36">[19]plumbing!#REF!</definedName>
    <definedName name="____pak80" localSheetId="25">[19]plumbing!#REF!</definedName>
    <definedName name="____pak80" localSheetId="10">[19]plumbing!#REF!</definedName>
    <definedName name="____pak80" localSheetId="11">[19]plumbing!#REF!</definedName>
    <definedName name="____pak80" localSheetId="20">[19]plumbing!#REF!</definedName>
    <definedName name="____pak80" localSheetId="15">[19]plumbing!#REF!</definedName>
    <definedName name="____pak80">[19]plumbing!#REF!</definedName>
    <definedName name="____PAY1" localSheetId="9">#REF!</definedName>
    <definedName name="____PAY1" localSheetId="5">#REF!</definedName>
    <definedName name="____PAY1" localSheetId="38">#REF!</definedName>
    <definedName name="____PAY1" localSheetId="8">#REF!</definedName>
    <definedName name="____PAY1" localSheetId="30">#REF!</definedName>
    <definedName name="____PAY1" localSheetId="46">#REF!</definedName>
    <definedName name="____PAY1" localSheetId="6">#REF!</definedName>
    <definedName name="____PAY1" localSheetId="40">#REF!</definedName>
    <definedName name="____PAY1" localSheetId="41">#REF!</definedName>
    <definedName name="____PAY1" localSheetId="45">#REF!</definedName>
    <definedName name="____PAY1" localSheetId="43">#REF!</definedName>
    <definedName name="____PAY1" localSheetId="44">#REF!</definedName>
    <definedName name="____PAY1" localSheetId="42">#REF!</definedName>
    <definedName name="____PAY1" localSheetId="16">#REF!</definedName>
    <definedName name="____PAY1" localSheetId="14">#REF!</definedName>
    <definedName name="____PAY1" localSheetId="12">#REF!</definedName>
    <definedName name="____PAY1" localSheetId="36">#REF!</definedName>
    <definedName name="____PAY1" localSheetId="34">#REF!</definedName>
    <definedName name="____PAY1">#REF!</definedName>
    <definedName name="____PAY2" localSheetId="9">#REF!</definedName>
    <definedName name="____PAY2" localSheetId="5">#REF!</definedName>
    <definedName name="____PAY2" localSheetId="38">#REF!</definedName>
    <definedName name="____PAY2" localSheetId="8">#REF!</definedName>
    <definedName name="____PAY2" localSheetId="30">#REF!</definedName>
    <definedName name="____PAY2" localSheetId="46">#REF!</definedName>
    <definedName name="____PAY2" localSheetId="6">#REF!</definedName>
    <definedName name="____PAY2" localSheetId="40">#REF!</definedName>
    <definedName name="____PAY2" localSheetId="41">#REF!</definedName>
    <definedName name="____PAY2" localSheetId="45">#REF!</definedName>
    <definedName name="____PAY2" localSheetId="43">#REF!</definedName>
    <definedName name="____PAY2" localSheetId="44">#REF!</definedName>
    <definedName name="____PAY2" localSheetId="42">#REF!</definedName>
    <definedName name="____PAY2" localSheetId="16">#REF!</definedName>
    <definedName name="____PAY2" localSheetId="14">#REF!</definedName>
    <definedName name="____PAY2" localSheetId="12">#REF!</definedName>
    <definedName name="____PAY2" localSheetId="36">#REF!</definedName>
    <definedName name="____PAY2" localSheetId="34">#REF!</definedName>
    <definedName name="____PAY2">#REF!</definedName>
    <definedName name="____pg2" localSheetId="9">#REF!</definedName>
    <definedName name="____pg2" localSheetId="38">#REF!</definedName>
    <definedName name="____pg2" localSheetId="8">#REF!</definedName>
    <definedName name="____pg2" localSheetId="30">#REF!</definedName>
    <definedName name="____pg2" localSheetId="46">#REF!</definedName>
    <definedName name="____pg2" localSheetId="40">#REF!</definedName>
    <definedName name="____pg2" localSheetId="41">#REF!</definedName>
    <definedName name="____pg2" localSheetId="45">#REF!</definedName>
    <definedName name="____pg2" localSheetId="43">#REF!</definedName>
    <definedName name="____pg2" localSheetId="44">#REF!</definedName>
    <definedName name="____pg2" localSheetId="42">#REF!</definedName>
    <definedName name="____pg2" localSheetId="16">#REF!</definedName>
    <definedName name="____pg2" localSheetId="36">#REF!</definedName>
    <definedName name="____pg2">#REF!</definedName>
    <definedName name="____phf100" localSheetId="30">[19]plumbing!#REF!</definedName>
    <definedName name="____phf100" localSheetId="4">[19]plumbing!#REF!</definedName>
    <definedName name="____phf100" localSheetId="7">[19]plumbing!#REF!</definedName>
    <definedName name="____phf100" localSheetId="23">[19]plumbing!#REF!</definedName>
    <definedName name="____phf100" localSheetId="19">[19]plumbing!#REF!</definedName>
    <definedName name="____phf100" localSheetId="16">[19]plumbing!#REF!</definedName>
    <definedName name="____phf100" localSheetId="21">[19]plumbing!#REF!</definedName>
    <definedName name="____phf100" localSheetId="36">[19]plumbing!#REF!</definedName>
    <definedName name="____phf100" localSheetId="25">[19]plumbing!#REF!</definedName>
    <definedName name="____phf100" localSheetId="10">[19]plumbing!#REF!</definedName>
    <definedName name="____phf100" localSheetId="11">[19]plumbing!#REF!</definedName>
    <definedName name="____phf100" localSheetId="20">[19]plumbing!#REF!</definedName>
    <definedName name="____phf100" localSheetId="15">[19]plumbing!#REF!</definedName>
    <definedName name="____phf100" localSheetId="49">[19]plumbing!#REF!</definedName>
    <definedName name="____phf100" localSheetId="34">[19]plumbing!#REF!</definedName>
    <definedName name="____phf100">[19]plumbing!#REF!</definedName>
    <definedName name="____phf150" localSheetId="30">[19]plumbing!#REF!</definedName>
    <definedName name="____phf150" localSheetId="4">[19]plumbing!#REF!</definedName>
    <definedName name="____phf150" localSheetId="7">[19]plumbing!#REF!</definedName>
    <definedName name="____phf150" localSheetId="23">[19]plumbing!#REF!</definedName>
    <definedName name="____phf150" localSheetId="19">[19]plumbing!#REF!</definedName>
    <definedName name="____phf150" localSheetId="16">[19]plumbing!#REF!</definedName>
    <definedName name="____phf150" localSheetId="21">[19]plumbing!#REF!</definedName>
    <definedName name="____phf150" localSheetId="36">[19]plumbing!#REF!</definedName>
    <definedName name="____phf150" localSheetId="25">[19]plumbing!#REF!</definedName>
    <definedName name="____phf150" localSheetId="10">[19]plumbing!#REF!</definedName>
    <definedName name="____phf150" localSheetId="11">[19]plumbing!#REF!</definedName>
    <definedName name="____phf150" localSheetId="20">[19]plumbing!#REF!</definedName>
    <definedName name="____phf150" localSheetId="15">[19]plumbing!#REF!</definedName>
    <definedName name="____phf150" localSheetId="49">[19]plumbing!#REF!</definedName>
    <definedName name="____phf150" localSheetId="34">[19]plumbing!#REF!</definedName>
    <definedName name="____phf150">[19]plumbing!#REF!</definedName>
    <definedName name="____PK12" localSheetId="9">#REF!</definedName>
    <definedName name="____PK12" localSheetId="5">#REF!</definedName>
    <definedName name="____PK12" localSheetId="38">#REF!</definedName>
    <definedName name="____PK12" localSheetId="8">#REF!</definedName>
    <definedName name="____PK12" localSheetId="30">#REF!</definedName>
    <definedName name="____PK12" localSheetId="46">#REF!</definedName>
    <definedName name="____PK12" localSheetId="6">#REF!</definedName>
    <definedName name="____PK12" localSheetId="40">#REF!</definedName>
    <definedName name="____PK12" localSheetId="41">#REF!</definedName>
    <definedName name="____PK12" localSheetId="45">#REF!</definedName>
    <definedName name="____PK12" localSheetId="43">#REF!</definedName>
    <definedName name="____PK12" localSheetId="44">#REF!</definedName>
    <definedName name="____PK12" localSheetId="42">#REF!</definedName>
    <definedName name="____PK12" localSheetId="16">#REF!</definedName>
    <definedName name="____PK12" localSheetId="14">#REF!</definedName>
    <definedName name="____PK12" localSheetId="12">#REF!</definedName>
    <definedName name="____PK12" localSheetId="36">#REF!</definedName>
    <definedName name="____PK12" localSheetId="34">#REF!</definedName>
    <definedName name="____PK12">#REF!</definedName>
    <definedName name="____PK210" localSheetId="9">#REF!</definedName>
    <definedName name="____PK210" localSheetId="5">#REF!</definedName>
    <definedName name="____PK210" localSheetId="38">#REF!</definedName>
    <definedName name="____PK210" localSheetId="8">#REF!</definedName>
    <definedName name="____PK210" localSheetId="30">#REF!</definedName>
    <definedName name="____PK210" localSheetId="46">#REF!</definedName>
    <definedName name="____PK210" localSheetId="6">#REF!</definedName>
    <definedName name="____PK210" localSheetId="40">#REF!</definedName>
    <definedName name="____PK210" localSheetId="41">#REF!</definedName>
    <definedName name="____PK210" localSheetId="45">#REF!</definedName>
    <definedName name="____PK210" localSheetId="43">#REF!</definedName>
    <definedName name="____PK210" localSheetId="44">#REF!</definedName>
    <definedName name="____PK210" localSheetId="42">#REF!</definedName>
    <definedName name="____PK210" localSheetId="16">#REF!</definedName>
    <definedName name="____PK210" localSheetId="14">#REF!</definedName>
    <definedName name="____PK210" localSheetId="12">#REF!</definedName>
    <definedName name="____PK210" localSheetId="36">#REF!</definedName>
    <definedName name="____PK210" localSheetId="34">#REF!</definedName>
    <definedName name="____PK210">#REF!</definedName>
    <definedName name="____PK215" localSheetId="9">#REF!</definedName>
    <definedName name="____PK215" localSheetId="5">#REF!</definedName>
    <definedName name="____PK215" localSheetId="38">#REF!</definedName>
    <definedName name="____PK215" localSheetId="8">#REF!</definedName>
    <definedName name="____PK215" localSheetId="30">#REF!</definedName>
    <definedName name="____PK215" localSheetId="46">#REF!</definedName>
    <definedName name="____PK215" localSheetId="6">#REF!</definedName>
    <definedName name="____PK215" localSheetId="40">#REF!</definedName>
    <definedName name="____PK215" localSheetId="41">#REF!</definedName>
    <definedName name="____PK215" localSheetId="45">#REF!</definedName>
    <definedName name="____PK215" localSheetId="43">#REF!</definedName>
    <definedName name="____PK215" localSheetId="44">#REF!</definedName>
    <definedName name="____PK215" localSheetId="42">#REF!</definedName>
    <definedName name="____PK215" localSheetId="16">#REF!</definedName>
    <definedName name="____PK215" localSheetId="14">#REF!</definedName>
    <definedName name="____PK215" localSheetId="12">#REF!</definedName>
    <definedName name="____PK215" localSheetId="36">#REF!</definedName>
    <definedName name="____PK215" localSheetId="34">#REF!</definedName>
    <definedName name="____PK215">#REF!</definedName>
    <definedName name="____PK2530" localSheetId="9">#REF!</definedName>
    <definedName name="____PK2530" localSheetId="5">#REF!</definedName>
    <definedName name="____PK2530" localSheetId="38">#REF!</definedName>
    <definedName name="____PK2530" localSheetId="8">#REF!</definedName>
    <definedName name="____PK2530" localSheetId="30">#REF!</definedName>
    <definedName name="____PK2530" localSheetId="46">#REF!</definedName>
    <definedName name="____PK2530" localSheetId="6">#REF!</definedName>
    <definedName name="____PK2530" localSheetId="40">#REF!</definedName>
    <definedName name="____PK2530" localSheetId="41">#REF!</definedName>
    <definedName name="____PK2530" localSheetId="45">#REF!</definedName>
    <definedName name="____PK2530" localSheetId="43">#REF!</definedName>
    <definedName name="____PK2530" localSheetId="44">#REF!</definedName>
    <definedName name="____PK2530" localSheetId="42">#REF!</definedName>
    <definedName name="____PK2530" localSheetId="16">#REF!</definedName>
    <definedName name="____PK2530" localSheetId="14">#REF!</definedName>
    <definedName name="____PK2530" localSheetId="12">#REF!</definedName>
    <definedName name="____PK2530" localSheetId="36">#REF!</definedName>
    <definedName name="____PK2530">#REF!</definedName>
    <definedName name="____PRO4" localSheetId="30">#REF!</definedName>
    <definedName name="____PRO4" localSheetId="16">#REF!</definedName>
    <definedName name="____PRO4" localSheetId="36">#REF!</definedName>
    <definedName name="____PRO4">#REF!</definedName>
    <definedName name="____PRO5" localSheetId="30">#REF!</definedName>
    <definedName name="____PRO5" localSheetId="16">#REF!</definedName>
    <definedName name="____PRO5" localSheetId="36">#REF!</definedName>
    <definedName name="____PRO5">#REF!</definedName>
    <definedName name="____PRO6" localSheetId="30">#REF!</definedName>
    <definedName name="____PRO6" localSheetId="16">#REF!</definedName>
    <definedName name="____PRO6" localSheetId="36">#REF!</definedName>
    <definedName name="____PRO6">#REF!</definedName>
    <definedName name="____PRT1">[12]Financials!$C$5:$L$54</definedName>
    <definedName name="____PRT2">[12]Financials!$M$5:$AF$54</definedName>
    <definedName name="____PRT3">[12]Financials!$C$55:$L$103</definedName>
    <definedName name="____PRT4">[12]Financials!$M$55:$AF$103</definedName>
    <definedName name="____PRT5">'[12]10 yr val'!$D$3:$I$60</definedName>
    <definedName name="____pv100" localSheetId="30">[19]plumbing!#REF!</definedName>
    <definedName name="____pv100" localSheetId="4">[19]plumbing!#REF!</definedName>
    <definedName name="____pv100" localSheetId="7">[19]plumbing!#REF!</definedName>
    <definedName name="____pv100" localSheetId="23">[19]plumbing!#REF!</definedName>
    <definedName name="____pv100" localSheetId="19">[19]plumbing!#REF!</definedName>
    <definedName name="____pv100" localSheetId="16">[19]plumbing!#REF!</definedName>
    <definedName name="____pv100" localSheetId="21">[19]plumbing!#REF!</definedName>
    <definedName name="____pv100" localSheetId="36">[19]plumbing!#REF!</definedName>
    <definedName name="____pv100" localSheetId="25">[19]plumbing!#REF!</definedName>
    <definedName name="____pv100" localSheetId="10">[19]plumbing!#REF!</definedName>
    <definedName name="____pv100" localSheetId="11">[19]plumbing!#REF!</definedName>
    <definedName name="____pv100" localSheetId="20">[19]plumbing!#REF!</definedName>
    <definedName name="____pv100" localSheetId="15">[19]plumbing!#REF!</definedName>
    <definedName name="____pv100" localSheetId="49">[19]plumbing!#REF!</definedName>
    <definedName name="____pv100" localSheetId="34">[19]plumbing!#REF!</definedName>
    <definedName name="____pv100">[19]plumbing!#REF!</definedName>
    <definedName name="____pv40" localSheetId="30">[19]plumbing!#REF!</definedName>
    <definedName name="____pv40" localSheetId="4">[19]plumbing!#REF!</definedName>
    <definedName name="____pv40" localSheetId="7">[19]plumbing!#REF!</definedName>
    <definedName name="____pv40" localSheetId="23">[19]plumbing!#REF!</definedName>
    <definedName name="____pv40" localSheetId="19">[19]plumbing!#REF!</definedName>
    <definedName name="____pv40" localSheetId="16">[19]plumbing!#REF!</definedName>
    <definedName name="____pv40" localSheetId="21">[19]plumbing!#REF!</definedName>
    <definedName name="____pv40" localSheetId="36">[19]plumbing!#REF!</definedName>
    <definedName name="____pv40" localSheetId="25">[19]plumbing!#REF!</definedName>
    <definedName name="____pv40" localSheetId="10">[19]plumbing!#REF!</definedName>
    <definedName name="____pv40" localSheetId="11">[19]plumbing!#REF!</definedName>
    <definedName name="____pv40" localSheetId="20">[19]plumbing!#REF!</definedName>
    <definedName name="____pv40" localSheetId="15">[19]plumbing!#REF!</definedName>
    <definedName name="____pv40" localSheetId="49">[19]plumbing!#REF!</definedName>
    <definedName name="____pv40" localSheetId="34">[19]plumbing!#REF!</definedName>
    <definedName name="____pv40">[19]plumbing!#REF!</definedName>
    <definedName name="____pv50" localSheetId="30">[19]plumbing!#REF!</definedName>
    <definedName name="____pv50" localSheetId="4">[19]plumbing!#REF!</definedName>
    <definedName name="____pv50" localSheetId="7">[19]plumbing!#REF!</definedName>
    <definedName name="____pv50" localSheetId="23">[19]plumbing!#REF!</definedName>
    <definedName name="____pv50" localSheetId="19">[19]plumbing!#REF!</definedName>
    <definedName name="____pv50" localSheetId="16">[19]plumbing!#REF!</definedName>
    <definedName name="____pv50" localSheetId="21">[19]plumbing!#REF!</definedName>
    <definedName name="____pv50" localSheetId="36">[19]plumbing!#REF!</definedName>
    <definedName name="____pv50" localSheetId="25">[19]plumbing!#REF!</definedName>
    <definedName name="____pv50" localSheetId="10">[19]plumbing!#REF!</definedName>
    <definedName name="____pv50" localSheetId="11">[19]plumbing!#REF!</definedName>
    <definedName name="____pv50" localSheetId="20">[19]plumbing!#REF!</definedName>
    <definedName name="____pv50" localSheetId="15">[19]plumbing!#REF!</definedName>
    <definedName name="____pv50" localSheetId="49">[19]plumbing!#REF!</definedName>
    <definedName name="____pv50" localSheetId="34">[19]plumbing!#REF!</definedName>
    <definedName name="____pv50">[19]plumbing!#REF!</definedName>
    <definedName name="____pv80" localSheetId="30">[19]plumbing!#REF!</definedName>
    <definedName name="____pv80" localSheetId="4">[19]plumbing!#REF!</definedName>
    <definedName name="____pv80" localSheetId="7">[19]plumbing!#REF!</definedName>
    <definedName name="____pv80" localSheetId="23">[19]plumbing!#REF!</definedName>
    <definedName name="____pv80" localSheetId="19">[19]plumbing!#REF!</definedName>
    <definedName name="____pv80" localSheetId="16">[19]plumbing!#REF!</definedName>
    <definedName name="____pv80" localSheetId="21">[19]plumbing!#REF!</definedName>
    <definedName name="____pv80" localSheetId="36">[19]plumbing!#REF!</definedName>
    <definedName name="____pv80" localSheetId="25">[19]plumbing!#REF!</definedName>
    <definedName name="____pv80" localSheetId="10">[19]plumbing!#REF!</definedName>
    <definedName name="____pv80" localSheetId="11">[19]plumbing!#REF!</definedName>
    <definedName name="____pv80" localSheetId="20">[19]plumbing!#REF!</definedName>
    <definedName name="____pv80" localSheetId="15">[19]plumbing!#REF!</definedName>
    <definedName name="____pv80" localSheetId="49">[19]plumbing!#REF!</definedName>
    <definedName name="____pv80" localSheetId="34">[19]plumbing!#REF!</definedName>
    <definedName name="____pv80">[19]plumbing!#REF!</definedName>
    <definedName name="____pvf100" localSheetId="30">[19]plumbing!#REF!</definedName>
    <definedName name="____pvf100" localSheetId="23">[19]plumbing!#REF!</definedName>
    <definedName name="____pvf100" localSheetId="19">[19]plumbing!#REF!</definedName>
    <definedName name="____pvf100" localSheetId="16">[19]plumbing!#REF!</definedName>
    <definedName name="____pvf100" localSheetId="21">[19]plumbing!#REF!</definedName>
    <definedName name="____pvf100" localSheetId="36">[19]plumbing!#REF!</definedName>
    <definedName name="____pvf100" localSheetId="25">[19]plumbing!#REF!</definedName>
    <definedName name="____pvf100" localSheetId="10">[19]plumbing!#REF!</definedName>
    <definedName name="____pvf100" localSheetId="11">[19]plumbing!#REF!</definedName>
    <definedName name="____pvf100" localSheetId="20">[19]plumbing!#REF!</definedName>
    <definedName name="____pvf100" localSheetId="15">[19]plumbing!#REF!</definedName>
    <definedName name="____pvf100">[19]plumbing!#REF!</definedName>
    <definedName name="____pvf80" localSheetId="30">[19]plumbing!#REF!</definedName>
    <definedName name="____pvf80" localSheetId="23">[19]plumbing!#REF!</definedName>
    <definedName name="____pvf80" localSheetId="19">[19]plumbing!#REF!</definedName>
    <definedName name="____pvf80" localSheetId="16">[19]plumbing!#REF!</definedName>
    <definedName name="____pvf80" localSheetId="21">[19]plumbing!#REF!</definedName>
    <definedName name="____pvf80" localSheetId="36">[19]plumbing!#REF!</definedName>
    <definedName name="____pvf80" localSheetId="25">[19]plumbing!#REF!</definedName>
    <definedName name="____pvf80" localSheetId="10">[19]plumbing!#REF!</definedName>
    <definedName name="____pvf80" localSheetId="11">[19]plumbing!#REF!</definedName>
    <definedName name="____pvf80" localSheetId="20">[19]plumbing!#REF!</definedName>
    <definedName name="____pvf80" localSheetId="15">[19]plumbing!#REF!</definedName>
    <definedName name="____pvf80">[19]plumbing!#REF!</definedName>
    <definedName name="____qwe1">NA()</definedName>
    <definedName name="____RUM1" localSheetId="30">#REF!</definedName>
    <definedName name="____RUM1" localSheetId="4">#REF!</definedName>
    <definedName name="____RUM1" localSheetId="7">#REF!</definedName>
    <definedName name="____RUM1" localSheetId="16">#REF!</definedName>
    <definedName name="____RUM1" localSheetId="36">#REF!</definedName>
    <definedName name="____RUM1" localSheetId="49">#REF!</definedName>
    <definedName name="____RUM1" localSheetId="34">#REF!</definedName>
    <definedName name="____RUM1">#REF!</definedName>
    <definedName name="____RUM2" localSheetId="30">#REF!</definedName>
    <definedName name="____RUM2" localSheetId="4">#REF!</definedName>
    <definedName name="____RUM2" localSheetId="7">#REF!</definedName>
    <definedName name="____RUM2" localSheetId="16">#REF!</definedName>
    <definedName name="____RUM2" localSheetId="36">#REF!</definedName>
    <definedName name="____RUM2" localSheetId="49">#REF!</definedName>
    <definedName name="____RUM2" localSheetId="34">#REF!</definedName>
    <definedName name="____RUM2">#REF!</definedName>
    <definedName name="____RUM3" localSheetId="30">#REF!</definedName>
    <definedName name="____RUM3" localSheetId="4">#REF!</definedName>
    <definedName name="____RUM3" localSheetId="7">#REF!</definedName>
    <definedName name="____RUM3" localSheetId="16">#REF!</definedName>
    <definedName name="____RUM3" localSheetId="36">#REF!</definedName>
    <definedName name="____RUM3" localSheetId="49">#REF!</definedName>
    <definedName name="____RUM3" localSheetId="34">#REF!</definedName>
    <definedName name="____RUM3">#REF!</definedName>
    <definedName name="____RUM4" localSheetId="30">#REF!</definedName>
    <definedName name="____RUM4" localSheetId="16">#REF!</definedName>
    <definedName name="____RUM4" localSheetId="36">#REF!</definedName>
    <definedName name="____RUM4">#REF!</definedName>
    <definedName name="____RUM5" localSheetId="30">#REF!</definedName>
    <definedName name="____RUM5" localSheetId="16">#REF!</definedName>
    <definedName name="____RUM5" localSheetId="36">#REF!</definedName>
    <definedName name="____RUM5">#REF!</definedName>
    <definedName name="____RUM6" localSheetId="30">#REF!</definedName>
    <definedName name="____RUM6" localSheetId="16">#REF!</definedName>
    <definedName name="____RUM6" localSheetId="36">#REF!</definedName>
    <definedName name="____RUM6">#REF!</definedName>
    <definedName name="____SC125" localSheetId="9">#REF!</definedName>
    <definedName name="____SC125" localSheetId="5">#REF!</definedName>
    <definedName name="____SC125" localSheetId="38">#REF!</definedName>
    <definedName name="____SC125" localSheetId="8">#REF!</definedName>
    <definedName name="____SC125" localSheetId="30">#REF!</definedName>
    <definedName name="____SC125" localSheetId="46">#REF!</definedName>
    <definedName name="____SC125" localSheetId="6">#REF!</definedName>
    <definedName name="____SC125" localSheetId="40">#REF!</definedName>
    <definedName name="____SC125" localSheetId="41">#REF!</definedName>
    <definedName name="____SC125" localSheetId="45">#REF!</definedName>
    <definedName name="____SC125" localSheetId="43">#REF!</definedName>
    <definedName name="____SC125" localSheetId="44">#REF!</definedName>
    <definedName name="____SC125" localSheetId="42">#REF!</definedName>
    <definedName name="____SC125" localSheetId="16">#REF!</definedName>
    <definedName name="____SC125" localSheetId="14">#REF!</definedName>
    <definedName name="____SC125" localSheetId="12">#REF!</definedName>
    <definedName name="____SC125" localSheetId="36">#REF!</definedName>
    <definedName name="____SC125">#REF!</definedName>
    <definedName name="____SC133" localSheetId="9">#REF!</definedName>
    <definedName name="____SC133" localSheetId="5">#REF!</definedName>
    <definedName name="____SC133" localSheetId="38">#REF!</definedName>
    <definedName name="____SC133" localSheetId="8">#REF!</definedName>
    <definedName name="____SC133" localSheetId="30">#REF!</definedName>
    <definedName name="____SC133" localSheetId="46">#REF!</definedName>
    <definedName name="____SC133" localSheetId="6">#REF!</definedName>
    <definedName name="____SC133" localSheetId="40">#REF!</definedName>
    <definedName name="____SC133" localSheetId="41">#REF!</definedName>
    <definedName name="____SC133" localSheetId="45">#REF!</definedName>
    <definedName name="____SC133" localSheetId="43">#REF!</definedName>
    <definedName name="____SC133" localSheetId="44">#REF!</definedName>
    <definedName name="____SC133" localSheetId="42">#REF!</definedName>
    <definedName name="____SC133" localSheetId="16">#REF!</definedName>
    <definedName name="____SC133" localSheetId="14">#REF!</definedName>
    <definedName name="____SC133" localSheetId="12">#REF!</definedName>
    <definedName name="____SC133" localSheetId="36">#REF!</definedName>
    <definedName name="____SC133">#REF!</definedName>
    <definedName name="____SC135" localSheetId="9">#REF!</definedName>
    <definedName name="____SC135" localSheetId="5">#REF!</definedName>
    <definedName name="____SC135" localSheetId="38">#REF!</definedName>
    <definedName name="____SC135" localSheetId="8">#REF!</definedName>
    <definedName name="____SC135" localSheetId="30">#REF!</definedName>
    <definedName name="____SC135" localSheetId="46">#REF!</definedName>
    <definedName name="____SC135" localSheetId="6">#REF!</definedName>
    <definedName name="____SC135" localSheetId="40">#REF!</definedName>
    <definedName name="____SC135" localSheetId="41">#REF!</definedName>
    <definedName name="____SC135" localSheetId="45">#REF!</definedName>
    <definedName name="____SC135" localSheetId="43">#REF!</definedName>
    <definedName name="____SC135" localSheetId="44">#REF!</definedName>
    <definedName name="____SC135" localSheetId="42">#REF!</definedName>
    <definedName name="____SC135" localSheetId="16">#REF!</definedName>
    <definedName name="____SC135" localSheetId="14">#REF!</definedName>
    <definedName name="____SC135" localSheetId="12">#REF!</definedName>
    <definedName name="____SC135" localSheetId="36">#REF!</definedName>
    <definedName name="____SC135">#REF!</definedName>
    <definedName name="____SC143" localSheetId="9">#REF!</definedName>
    <definedName name="____SC143" localSheetId="5">#REF!</definedName>
    <definedName name="____SC143" localSheetId="38">#REF!</definedName>
    <definedName name="____SC143" localSheetId="8">#REF!</definedName>
    <definedName name="____SC143" localSheetId="30">#REF!</definedName>
    <definedName name="____SC143" localSheetId="46">#REF!</definedName>
    <definedName name="____SC143" localSheetId="6">#REF!</definedName>
    <definedName name="____SC143" localSheetId="40">#REF!</definedName>
    <definedName name="____SC143" localSheetId="41">#REF!</definedName>
    <definedName name="____SC143" localSheetId="45">#REF!</definedName>
    <definedName name="____SC143" localSheetId="43">#REF!</definedName>
    <definedName name="____SC143" localSheetId="44">#REF!</definedName>
    <definedName name="____SC143" localSheetId="42">#REF!</definedName>
    <definedName name="____SC143" localSheetId="16">#REF!</definedName>
    <definedName name="____SC143" localSheetId="14">#REF!</definedName>
    <definedName name="____SC143" localSheetId="12">#REF!</definedName>
    <definedName name="____SC143" localSheetId="36">#REF!</definedName>
    <definedName name="____SC143">#REF!</definedName>
    <definedName name="____SC144" localSheetId="9">#REF!</definedName>
    <definedName name="____SC144" localSheetId="5">#REF!</definedName>
    <definedName name="____SC144" localSheetId="38">#REF!</definedName>
    <definedName name="____SC144" localSheetId="8">#REF!</definedName>
    <definedName name="____SC144" localSheetId="30">#REF!</definedName>
    <definedName name="____SC144" localSheetId="46">#REF!</definedName>
    <definedName name="____SC144" localSheetId="6">#REF!</definedName>
    <definedName name="____SC144" localSheetId="40">#REF!</definedName>
    <definedName name="____SC144" localSheetId="41">#REF!</definedName>
    <definedName name="____SC144" localSheetId="45">#REF!</definedName>
    <definedName name="____SC144" localSheetId="43">#REF!</definedName>
    <definedName name="____SC144" localSheetId="44">#REF!</definedName>
    <definedName name="____SC144" localSheetId="42">#REF!</definedName>
    <definedName name="____SC144" localSheetId="16">#REF!</definedName>
    <definedName name="____SC144" localSheetId="14">#REF!</definedName>
    <definedName name="____SC144" localSheetId="12">#REF!</definedName>
    <definedName name="____SC144" localSheetId="36">#REF!</definedName>
    <definedName name="____SC144">#REF!</definedName>
    <definedName name="____SDC30" localSheetId="9">#REF!</definedName>
    <definedName name="____SDC30" localSheetId="5">#REF!</definedName>
    <definedName name="____SDC30" localSheetId="38">#REF!</definedName>
    <definedName name="____SDC30" localSheetId="8">#REF!</definedName>
    <definedName name="____SDC30" localSheetId="30">#REF!</definedName>
    <definedName name="____SDC30" localSheetId="46">#REF!</definedName>
    <definedName name="____SDC30" localSheetId="6">#REF!</definedName>
    <definedName name="____SDC30" localSheetId="40">#REF!</definedName>
    <definedName name="____SDC30" localSheetId="41">#REF!</definedName>
    <definedName name="____SDC30" localSheetId="45">#REF!</definedName>
    <definedName name="____SDC30" localSheetId="43">#REF!</definedName>
    <definedName name="____SDC30" localSheetId="44">#REF!</definedName>
    <definedName name="____SDC30" localSheetId="42">#REF!</definedName>
    <definedName name="____SDC30" localSheetId="16">#REF!</definedName>
    <definedName name="____SDC30" localSheetId="14">#REF!</definedName>
    <definedName name="____SDC30" localSheetId="12">#REF!</definedName>
    <definedName name="____SDC30" localSheetId="36">#REF!</definedName>
    <definedName name="____SDC30">#REF!</definedName>
    <definedName name="____SDC3545" localSheetId="9">#REF!</definedName>
    <definedName name="____SDC3545" localSheetId="5">#REF!</definedName>
    <definedName name="____SDC3545" localSheetId="38">#REF!</definedName>
    <definedName name="____SDC3545" localSheetId="8">#REF!</definedName>
    <definedName name="____SDC3545" localSheetId="30">#REF!</definedName>
    <definedName name="____SDC3545" localSheetId="46">#REF!</definedName>
    <definedName name="____SDC3545" localSheetId="6">#REF!</definedName>
    <definedName name="____SDC3545" localSheetId="40">#REF!</definedName>
    <definedName name="____SDC3545" localSheetId="41">#REF!</definedName>
    <definedName name="____SDC3545" localSheetId="45">#REF!</definedName>
    <definedName name="____SDC3545" localSheetId="43">#REF!</definedName>
    <definedName name="____SDC3545" localSheetId="44">#REF!</definedName>
    <definedName name="____SDC3545" localSheetId="42">#REF!</definedName>
    <definedName name="____SDC3545" localSheetId="16">#REF!</definedName>
    <definedName name="____SDC3545" localSheetId="14">#REF!</definedName>
    <definedName name="____SDC3545" localSheetId="12">#REF!</definedName>
    <definedName name="____SDC3545" localSheetId="36">#REF!</definedName>
    <definedName name="____SDC3545">#REF!</definedName>
    <definedName name="____SDC70130" localSheetId="9">#REF!</definedName>
    <definedName name="____SDC70130" localSheetId="5">#REF!</definedName>
    <definedName name="____SDC70130" localSheetId="38">#REF!</definedName>
    <definedName name="____SDC70130" localSheetId="8">#REF!</definedName>
    <definedName name="____SDC70130" localSheetId="30">#REF!</definedName>
    <definedName name="____SDC70130" localSheetId="46">#REF!</definedName>
    <definedName name="____SDC70130" localSheetId="6">#REF!</definedName>
    <definedName name="____SDC70130" localSheetId="40">#REF!</definedName>
    <definedName name="____SDC70130" localSheetId="41">#REF!</definedName>
    <definedName name="____SDC70130" localSheetId="45">#REF!</definedName>
    <definedName name="____SDC70130" localSheetId="43">#REF!</definedName>
    <definedName name="____SDC70130" localSheetId="44">#REF!</definedName>
    <definedName name="____SDC70130" localSheetId="42">#REF!</definedName>
    <definedName name="____SDC70130" localSheetId="16">#REF!</definedName>
    <definedName name="____SDC70130" localSheetId="14">#REF!</definedName>
    <definedName name="____SDC70130" localSheetId="12">#REF!</definedName>
    <definedName name="____SDC70130" localSheetId="36">#REF!</definedName>
    <definedName name="____SDC70130">#REF!</definedName>
    <definedName name="____SN5" localSheetId="9">#REF!</definedName>
    <definedName name="____SN5" localSheetId="5">#REF!</definedName>
    <definedName name="____SN5" localSheetId="38">#REF!</definedName>
    <definedName name="____SN5" localSheetId="8">#REF!</definedName>
    <definedName name="____SN5" localSheetId="30">#REF!</definedName>
    <definedName name="____SN5" localSheetId="46">#REF!</definedName>
    <definedName name="____SN5" localSheetId="6">#REF!</definedName>
    <definedName name="____SN5" localSheetId="40">#REF!</definedName>
    <definedName name="____SN5" localSheetId="41">#REF!</definedName>
    <definedName name="____SN5" localSheetId="45">#REF!</definedName>
    <definedName name="____SN5" localSheetId="43">#REF!</definedName>
    <definedName name="____SN5" localSheetId="44">#REF!</definedName>
    <definedName name="____SN5" localSheetId="42">#REF!</definedName>
    <definedName name="____SN5" localSheetId="16">#REF!</definedName>
    <definedName name="____SN5" localSheetId="14">#REF!</definedName>
    <definedName name="____SN5" localSheetId="12">#REF!</definedName>
    <definedName name="____SN5" localSheetId="36">#REF!</definedName>
    <definedName name="____SN5">#REF!</definedName>
    <definedName name="____SSS12" localSheetId="9">#REF!</definedName>
    <definedName name="____SSS12" localSheetId="5">#REF!</definedName>
    <definedName name="____SSS12" localSheetId="38">#REF!</definedName>
    <definedName name="____SSS12" localSheetId="8">#REF!</definedName>
    <definedName name="____SSS12" localSheetId="30">#REF!</definedName>
    <definedName name="____SSS12" localSheetId="46">#REF!</definedName>
    <definedName name="____SSS12" localSheetId="6">#REF!</definedName>
    <definedName name="____SSS12" localSheetId="40">#REF!</definedName>
    <definedName name="____SSS12" localSheetId="41">#REF!</definedName>
    <definedName name="____SSS12" localSheetId="45">#REF!</definedName>
    <definedName name="____SSS12" localSheetId="43">#REF!</definedName>
    <definedName name="____SSS12" localSheetId="44">#REF!</definedName>
    <definedName name="____SSS12" localSheetId="42">#REF!</definedName>
    <definedName name="____SSS12" localSheetId="16">#REF!</definedName>
    <definedName name="____SSS12" localSheetId="14">#REF!</definedName>
    <definedName name="____SSS12" localSheetId="12">#REF!</definedName>
    <definedName name="____SSS12" localSheetId="36">#REF!</definedName>
    <definedName name="____SSS12">#REF!</definedName>
    <definedName name="____SWR7" localSheetId="9">#REF!</definedName>
    <definedName name="____SWR7" localSheetId="5">#REF!</definedName>
    <definedName name="____SWR7" localSheetId="38">#REF!</definedName>
    <definedName name="____SWR7" localSheetId="8">#REF!</definedName>
    <definedName name="____SWR7" localSheetId="30">#REF!</definedName>
    <definedName name="____SWR7" localSheetId="46">#REF!</definedName>
    <definedName name="____SWR7" localSheetId="6">#REF!</definedName>
    <definedName name="____SWR7" localSheetId="40">#REF!</definedName>
    <definedName name="____SWR7" localSheetId="41">#REF!</definedName>
    <definedName name="____SWR7" localSheetId="45">#REF!</definedName>
    <definedName name="____SWR7" localSheetId="43">#REF!</definedName>
    <definedName name="____SWR7" localSheetId="44">#REF!</definedName>
    <definedName name="____SWR7" localSheetId="42">#REF!</definedName>
    <definedName name="____SWR7" localSheetId="16">#REF!</definedName>
    <definedName name="____SWR7" localSheetId="14">#REF!</definedName>
    <definedName name="____SWR7" localSheetId="12">#REF!</definedName>
    <definedName name="____SWR7" localSheetId="36">#REF!</definedName>
    <definedName name="____SWR7">#REF!</definedName>
    <definedName name="____SWT60" localSheetId="9">#REF!</definedName>
    <definedName name="____SWT60" localSheetId="5">#REF!</definedName>
    <definedName name="____SWT60" localSheetId="38">#REF!</definedName>
    <definedName name="____SWT60" localSheetId="8">#REF!</definedName>
    <definedName name="____SWT60" localSheetId="30">#REF!</definedName>
    <definedName name="____SWT60" localSheetId="46">#REF!</definedName>
    <definedName name="____SWT60" localSheetId="6">#REF!</definedName>
    <definedName name="____SWT60" localSheetId="40">#REF!</definedName>
    <definedName name="____SWT60" localSheetId="41">#REF!</definedName>
    <definedName name="____SWT60" localSheetId="45">#REF!</definedName>
    <definedName name="____SWT60" localSheetId="43">#REF!</definedName>
    <definedName name="____SWT60" localSheetId="44">#REF!</definedName>
    <definedName name="____SWT60" localSheetId="42">#REF!</definedName>
    <definedName name="____SWT60" localSheetId="16">#REF!</definedName>
    <definedName name="____SWT60" localSheetId="14">#REF!</definedName>
    <definedName name="____SWT60" localSheetId="12">#REF!</definedName>
    <definedName name="____SWT60" localSheetId="36">#REF!</definedName>
    <definedName name="____SWT60">#REF!</definedName>
    <definedName name="____TT20021" localSheetId="9">#REF!</definedName>
    <definedName name="____TT20021" localSheetId="5">#REF!</definedName>
    <definedName name="____TT20021" localSheetId="38">#REF!</definedName>
    <definedName name="____TT20021" localSheetId="8">#REF!</definedName>
    <definedName name="____TT20021" localSheetId="30">#REF!</definedName>
    <definedName name="____TT20021" localSheetId="46">#REF!</definedName>
    <definedName name="____TT20021" localSheetId="6">#REF!</definedName>
    <definedName name="____TT20021" localSheetId="40">#REF!</definedName>
    <definedName name="____TT20021" localSheetId="41">#REF!</definedName>
    <definedName name="____TT20021" localSheetId="45">#REF!</definedName>
    <definedName name="____TT20021" localSheetId="43">#REF!</definedName>
    <definedName name="____TT20021" localSheetId="44">#REF!</definedName>
    <definedName name="____TT20021" localSheetId="42">#REF!</definedName>
    <definedName name="____TT20021" localSheetId="16">#REF!</definedName>
    <definedName name="____TT20021" localSheetId="14">#REF!</definedName>
    <definedName name="____TT20021" localSheetId="12">#REF!</definedName>
    <definedName name="____TT20021" localSheetId="36">#REF!</definedName>
    <definedName name="____TT20021">#REF!</definedName>
    <definedName name="____TT20022" localSheetId="9">#REF!</definedName>
    <definedName name="____TT20022" localSheetId="5">#REF!</definedName>
    <definedName name="____TT20022" localSheetId="38">#REF!</definedName>
    <definedName name="____TT20022" localSheetId="8">#REF!</definedName>
    <definedName name="____TT20022" localSheetId="30">#REF!</definedName>
    <definedName name="____TT20022" localSheetId="46">#REF!</definedName>
    <definedName name="____TT20022" localSheetId="6">#REF!</definedName>
    <definedName name="____TT20022" localSheetId="40">#REF!</definedName>
    <definedName name="____TT20022" localSheetId="41">#REF!</definedName>
    <definedName name="____TT20022" localSheetId="45">#REF!</definedName>
    <definedName name="____TT20022" localSheetId="43">#REF!</definedName>
    <definedName name="____TT20022" localSheetId="44">#REF!</definedName>
    <definedName name="____TT20022" localSheetId="42">#REF!</definedName>
    <definedName name="____TT20022" localSheetId="16">#REF!</definedName>
    <definedName name="____TT20022" localSheetId="14">#REF!</definedName>
    <definedName name="____TT20022" localSheetId="12">#REF!</definedName>
    <definedName name="____TT20022" localSheetId="36">#REF!</definedName>
    <definedName name="____TT20022">#REF!</definedName>
    <definedName name="____TT20023" localSheetId="9">#REF!</definedName>
    <definedName name="____TT20023" localSheetId="5">#REF!</definedName>
    <definedName name="____TT20023" localSheetId="38">#REF!</definedName>
    <definedName name="____TT20023" localSheetId="8">#REF!</definedName>
    <definedName name="____TT20023" localSheetId="30">#REF!</definedName>
    <definedName name="____TT20023" localSheetId="46">#REF!</definedName>
    <definedName name="____TT20023" localSheetId="6">#REF!</definedName>
    <definedName name="____TT20023" localSheetId="40">#REF!</definedName>
    <definedName name="____TT20023" localSheetId="41">#REF!</definedName>
    <definedName name="____TT20023" localSheetId="45">#REF!</definedName>
    <definedName name="____TT20023" localSheetId="43">#REF!</definedName>
    <definedName name="____TT20023" localSheetId="44">#REF!</definedName>
    <definedName name="____TT20023" localSheetId="42">#REF!</definedName>
    <definedName name="____TT20023" localSheetId="16">#REF!</definedName>
    <definedName name="____TT20023" localSheetId="14">#REF!</definedName>
    <definedName name="____TT20023" localSheetId="12">#REF!</definedName>
    <definedName name="____TT20023" localSheetId="36">#REF!</definedName>
    <definedName name="____TT20023">#REF!</definedName>
    <definedName name="____TT20031" localSheetId="9">#REF!</definedName>
    <definedName name="____TT20031" localSheetId="5">#REF!</definedName>
    <definedName name="____TT20031" localSheetId="38">#REF!</definedName>
    <definedName name="____TT20031" localSheetId="8">#REF!</definedName>
    <definedName name="____TT20031" localSheetId="30">#REF!</definedName>
    <definedName name="____TT20031" localSheetId="46">#REF!</definedName>
    <definedName name="____TT20031" localSheetId="6">#REF!</definedName>
    <definedName name="____TT20031" localSheetId="40">#REF!</definedName>
    <definedName name="____TT20031" localSheetId="41">#REF!</definedName>
    <definedName name="____TT20031" localSheetId="45">#REF!</definedName>
    <definedName name="____TT20031" localSheetId="43">#REF!</definedName>
    <definedName name="____TT20031" localSheetId="44">#REF!</definedName>
    <definedName name="____TT20031" localSheetId="42">#REF!</definedName>
    <definedName name="____TT20031" localSheetId="16">#REF!</definedName>
    <definedName name="____TT20031" localSheetId="14">#REF!</definedName>
    <definedName name="____TT20031" localSheetId="12">#REF!</definedName>
    <definedName name="____TT20031" localSheetId="36">#REF!</definedName>
    <definedName name="____TT20031">#REF!</definedName>
    <definedName name="____TT20032" localSheetId="9">#REF!</definedName>
    <definedName name="____TT20032" localSheetId="5">#REF!</definedName>
    <definedName name="____TT20032" localSheetId="38">#REF!</definedName>
    <definedName name="____TT20032" localSheetId="8">#REF!</definedName>
    <definedName name="____TT20032" localSheetId="30">#REF!</definedName>
    <definedName name="____TT20032" localSheetId="46">#REF!</definedName>
    <definedName name="____TT20032" localSheetId="6">#REF!</definedName>
    <definedName name="____TT20032" localSheetId="40">#REF!</definedName>
    <definedName name="____TT20032" localSheetId="41">#REF!</definedName>
    <definedName name="____TT20032" localSheetId="45">#REF!</definedName>
    <definedName name="____TT20032" localSheetId="43">#REF!</definedName>
    <definedName name="____TT20032" localSheetId="44">#REF!</definedName>
    <definedName name="____TT20032" localSheetId="42">#REF!</definedName>
    <definedName name="____TT20032" localSheetId="16">#REF!</definedName>
    <definedName name="____TT20032" localSheetId="14">#REF!</definedName>
    <definedName name="____TT20032" localSheetId="12">#REF!</definedName>
    <definedName name="____TT20032" localSheetId="36">#REF!</definedName>
    <definedName name="____TT20032">#REF!</definedName>
    <definedName name="____TT20033" localSheetId="9">#REF!</definedName>
    <definedName name="____TT20033" localSheetId="5">#REF!</definedName>
    <definedName name="____TT20033" localSheetId="38">#REF!</definedName>
    <definedName name="____TT20033" localSheetId="8">#REF!</definedName>
    <definedName name="____TT20033" localSheetId="30">#REF!</definedName>
    <definedName name="____TT20033" localSheetId="46">#REF!</definedName>
    <definedName name="____TT20033" localSheetId="6">#REF!</definedName>
    <definedName name="____TT20033" localSheetId="40">#REF!</definedName>
    <definedName name="____TT20033" localSheetId="41">#REF!</definedName>
    <definedName name="____TT20033" localSheetId="45">#REF!</definedName>
    <definedName name="____TT20033" localSheetId="43">#REF!</definedName>
    <definedName name="____TT20033" localSheetId="44">#REF!</definedName>
    <definedName name="____TT20033" localSheetId="42">#REF!</definedName>
    <definedName name="____TT20033" localSheetId="16">#REF!</definedName>
    <definedName name="____TT20033" localSheetId="14">#REF!</definedName>
    <definedName name="____TT20033" localSheetId="12">#REF!</definedName>
    <definedName name="____TT20033" localSheetId="36">#REF!</definedName>
    <definedName name="____TT20033">#REF!</definedName>
    <definedName name="____TT20041" localSheetId="9">#REF!</definedName>
    <definedName name="____TT20041" localSheetId="5">#REF!</definedName>
    <definedName name="____TT20041" localSheetId="38">#REF!</definedName>
    <definedName name="____TT20041" localSheetId="8">#REF!</definedName>
    <definedName name="____TT20041" localSheetId="30">#REF!</definedName>
    <definedName name="____TT20041" localSheetId="46">#REF!</definedName>
    <definedName name="____TT20041" localSheetId="6">#REF!</definedName>
    <definedName name="____TT20041" localSheetId="40">#REF!</definedName>
    <definedName name="____TT20041" localSheetId="41">#REF!</definedName>
    <definedName name="____TT20041" localSheetId="45">#REF!</definedName>
    <definedName name="____TT20041" localSheetId="43">#REF!</definedName>
    <definedName name="____TT20041" localSheetId="44">#REF!</definedName>
    <definedName name="____TT20041" localSheetId="42">#REF!</definedName>
    <definedName name="____TT20041" localSheetId="16">#REF!</definedName>
    <definedName name="____TT20041" localSheetId="14">#REF!</definedName>
    <definedName name="____TT20041" localSheetId="12">#REF!</definedName>
    <definedName name="____TT20041" localSheetId="36">#REF!</definedName>
    <definedName name="____TT20041">#REF!</definedName>
    <definedName name="____TT20042" localSheetId="9">#REF!</definedName>
    <definedName name="____TT20042" localSheetId="5">#REF!</definedName>
    <definedName name="____TT20042" localSheetId="38">#REF!</definedName>
    <definedName name="____TT20042" localSheetId="8">#REF!</definedName>
    <definedName name="____TT20042" localSheetId="30">#REF!</definedName>
    <definedName name="____TT20042" localSheetId="46">#REF!</definedName>
    <definedName name="____TT20042" localSheetId="6">#REF!</definedName>
    <definedName name="____TT20042" localSheetId="40">#REF!</definedName>
    <definedName name="____TT20042" localSheetId="41">#REF!</definedName>
    <definedName name="____TT20042" localSheetId="45">#REF!</definedName>
    <definedName name="____TT20042" localSheetId="43">#REF!</definedName>
    <definedName name="____TT20042" localSheetId="44">#REF!</definedName>
    <definedName name="____TT20042" localSheetId="42">#REF!</definedName>
    <definedName name="____TT20042" localSheetId="16">#REF!</definedName>
    <definedName name="____TT20042" localSheetId="14">#REF!</definedName>
    <definedName name="____TT20042" localSheetId="12">#REF!</definedName>
    <definedName name="____TT20042" localSheetId="36">#REF!</definedName>
    <definedName name="____TT20042">#REF!</definedName>
    <definedName name="____TT20043" localSheetId="9">#REF!</definedName>
    <definedName name="____TT20043" localSheetId="5">#REF!</definedName>
    <definedName name="____TT20043" localSheetId="38">#REF!</definedName>
    <definedName name="____TT20043" localSheetId="8">#REF!</definedName>
    <definedName name="____TT20043" localSheetId="30">#REF!</definedName>
    <definedName name="____TT20043" localSheetId="46">#REF!</definedName>
    <definedName name="____TT20043" localSheetId="6">#REF!</definedName>
    <definedName name="____TT20043" localSheetId="40">#REF!</definedName>
    <definedName name="____TT20043" localSheetId="41">#REF!</definedName>
    <definedName name="____TT20043" localSheetId="45">#REF!</definedName>
    <definedName name="____TT20043" localSheetId="43">#REF!</definedName>
    <definedName name="____TT20043" localSheetId="44">#REF!</definedName>
    <definedName name="____TT20043" localSheetId="42">#REF!</definedName>
    <definedName name="____TT20043" localSheetId="16">#REF!</definedName>
    <definedName name="____TT20043" localSheetId="14">#REF!</definedName>
    <definedName name="____TT20043" localSheetId="12">#REF!</definedName>
    <definedName name="____TT20043" localSheetId="36">#REF!</definedName>
    <definedName name="____TT20043">#REF!</definedName>
    <definedName name="____TT20051" localSheetId="9">#REF!</definedName>
    <definedName name="____TT20051" localSheetId="5">#REF!</definedName>
    <definedName name="____TT20051" localSheetId="38">#REF!</definedName>
    <definedName name="____TT20051" localSheetId="8">#REF!</definedName>
    <definedName name="____TT20051" localSheetId="30">#REF!</definedName>
    <definedName name="____TT20051" localSheetId="46">#REF!</definedName>
    <definedName name="____TT20051" localSheetId="6">#REF!</definedName>
    <definedName name="____TT20051" localSheetId="40">#REF!</definedName>
    <definedName name="____TT20051" localSheetId="41">#REF!</definedName>
    <definedName name="____TT20051" localSheetId="45">#REF!</definedName>
    <definedName name="____TT20051" localSheetId="43">#REF!</definedName>
    <definedName name="____TT20051" localSheetId="44">#REF!</definedName>
    <definedName name="____TT20051" localSheetId="42">#REF!</definedName>
    <definedName name="____TT20051" localSheetId="16">#REF!</definedName>
    <definedName name="____TT20051" localSheetId="14">#REF!</definedName>
    <definedName name="____TT20051" localSheetId="12">#REF!</definedName>
    <definedName name="____TT20051" localSheetId="36">#REF!</definedName>
    <definedName name="____TT20051">#REF!</definedName>
    <definedName name="____TT20052" localSheetId="9">#REF!</definedName>
    <definedName name="____TT20052" localSheetId="5">#REF!</definedName>
    <definedName name="____TT20052" localSheetId="38">#REF!</definedName>
    <definedName name="____TT20052" localSheetId="8">#REF!</definedName>
    <definedName name="____TT20052" localSheetId="30">#REF!</definedName>
    <definedName name="____TT20052" localSheetId="46">#REF!</definedName>
    <definedName name="____TT20052" localSheetId="6">#REF!</definedName>
    <definedName name="____TT20052" localSheetId="40">#REF!</definedName>
    <definedName name="____TT20052" localSheetId="41">#REF!</definedName>
    <definedName name="____TT20052" localSheetId="45">#REF!</definedName>
    <definedName name="____TT20052" localSheetId="43">#REF!</definedName>
    <definedName name="____TT20052" localSheetId="44">#REF!</definedName>
    <definedName name="____TT20052" localSheetId="42">#REF!</definedName>
    <definedName name="____TT20052" localSheetId="16">#REF!</definedName>
    <definedName name="____TT20052" localSheetId="14">#REF!</definedName>
    <definedName name="____TT20052" localSheetId="12">#REF!</definedName>
    <definedName name="____TT20052" localSheetId="36">#REF!</definedName>
    <definedName name="____TT20052">#REF!</definedName>
    <definedName name="____TT20053" localSheetId="9">#REF!</definedName>
    <definedName name="____TT20053" localSheetId="5">#REF!</definedName>
    <definedName name="____TT20053" localSheetId="38">#REF!</definedName>
    <definedName name="____TT20053" localSheetId="8">#REF!</definedName>
    <definedName name="____TT20053" localSheetId="30">#REF!</definedName>
    <definedName name="____TT20053" localSheetId="46">#REF!</definedName>
    <definedName name="____TT20053" localSheetId="6">#REF!</definedName>
    <definedName name="____TT20053" localSheetId="40">#REF!</definedName>
    <definedName name="____TT20053" localSheetId="41">#REF!</definedName>
    <definedName name="____TT20053" localSheetId="45">#REF!</definedName>
    <definedName name="____TT20053" localSheetId="43">#REF!</definedName>
    <definedName name="____TT20053" localSheetId="44">#REF!</definedName>
    <definedName name="____TT20053" localSheetId="42">#REF!</definedName>
    <definedName name="____TT20053" localSheetId="16">#REF!</definedName>
    <definedName name="____TT20053" localSheetId="14">#REF!</definedName>
    <definedName name="____TT20053" localSheetId="12">#REF!</definedName>
    <definedName name="____TT20053" localSheetId="36">#REF!</definedName>
    <definedName name="____TT20053">#REF!</definedName>
    <definedName name="____TT20061" localSheetId="9">#REF!</definedName>
    <definedName name="____TT20061" localSheetId="5">#REF!</definedName>
    <definedName name="____TT20061" localSheetId="38">#REF!</definedName>
    <definedName name="____TT20061" localSheetId="8">#REF!</definedName>
    <definedName name="____TT20061" localSheetId="30">#REF!</definedName>
    <definedName name="____TT20061" localSheetId="46">#REF!</definedName>
    <definedName name="____TT20061" localSheetId="6">#REF!</definedName>
    <definedName name="____TT20061" localSheetId="40">#REF!</definedName>
    <definedName name="____TT20061" localSheetId="41">#REF!</definedName>
    <definedName name="____TT20061" localSheetId="45">#REF!</definedName>
    <definedName name="____TT20061" localSheetId="43">#REF!</definedName>
    <definedName name="____TT20061" localSheetId="44">#REF!</definedName>
    <definedName name="____TT20061" localSheetId="42">#REF!</definedName>
    <definedName name="____TT20061" localSheetId="16">#REF!</definedName>
    <definedName name="____TT20061" localSheetId="14">#REF!</definedName>
    <definedName name="____TT20061" localSheetId="12">#REF!</definedName>
    <definedName name="____TT20061" localSheetId="36">#REF!</definedName>
    <definedName name="____TT20061">#REF!</definedName>
    <definedName name="____TT20062" localSheetId="9">#REF!</definedName>
    <definedName name="____TT20062" localSheetId="5">#REF!</definedName>
    <definedName name="____TT20062" localSheetId="38">#REF!</definedName>
    <definedName name="____TT20062" localSheetId="8">#REF!</definedName>
    <definedName name="____TT20062" localSheetId="30">#REF!</definedName>
    <definedName name="____TT20062" localSheetId="46">#REF!</definedName>
    <definedName name="____TT20062" localSheetId="6">#REF!</definedName>
    <definedName name="____TT20062" localSheetId="40">#REF!</definedName>
    <definedName name="____TT20062" localSheetId="41">#REF!</definedName>
    <definedName name="____TT20062" localSheetId="45">#REF!</definedName>
    <definedName name="____TT20062" localSheetId="43">#REF!</definedName>
    <definedName name="____TT20062" localSheetId="44">#REF!</definedName>
    <definedName name="____TT20062" localSheetId="42">#REF!</definedName>
    <definedName name="____TT20062" localSheetId="16">#REF!</definedName>
    <definedName name="____TT20062" localSheetId="14">#REF!</definedName>
    <definedName name="____TT20062" localSheetId="12">#REF!</definedName>
    <definedName name="____TT20062" localSheetId="36">#REF!</definedName>
    <definedName name="____TT20062">#REF!</definedName>
    <definedName name="____TT20063" localSheetId="9">#REF!</definedName>
    <definedName name="____TT20063" localSheetId="5">#REF!</definedName>
    <definedName name="____TT20063" localSheetId="38">#REF!</definedName>
    <definedName name="____TT20063" localSheetId="8">#REF!</definedName>
    <definedName name="____TT20063" localSheetId="30">#REF!</definedName>
    <definedName name="____TT20063" localSheetId="46">#REF!</definedName>
    <definedName name="____TT20063" localSheetId="6">#REF!</definedName>
    <definedName name="____TT20063" localSheetId="40">#REF!</definedName>
    <definedName name="____TT20063" localSheetId="41">#REF!</definedName>
    <definedName name="____TT20063" localSheetId="45">#REF!</definedName>
    <definedName name="____TT20063" localSheetId="43">#REF!</definedName>
    <definedName name="____TT20063" localSheetId="44">#REF!</definedName>
    <definedName name="____TT20063" localSheetId="42">#REF!</definedName>
    <definedName name="____TT20063" localSheetId="16">#REF!</definedName>
    <definedName name="____TT20063" localSheetId="14">#REF!</definedName>
    <definedName name="____TT20063" localSheetId="12">#REF!</definedName>
    <definedName name="____TT20063" localSheetId="36">#REF!</definedName>
    <definedName name="____TT20063">#REF!</definedName>
    <definedName name="____tt20071" localSheetId="9">#REF!</definedName>
    <definedName name="____tt20071" localSheetId="5">#REF!</definedName>
    <definedName name="____tt20071" localSheetId="38">#REF!</definedName>
    <definedName name="____tt20071" localSheetId="8">#REF!</definedName>
    <definedName name="____tt20071" localSheetId="30">#REF!</definedName>
    <definedName name="____tt20071" localSheetId="46">#REF!</definedName>
    <definedName name="____tt20071" localSheetId="6">#REF!</definedName>
    <definedName name="____tt20071" localSheetId="40">#REF!</definedName>
    <definedName name="____tt20071" localSheetId="41">#REF!</definedName>
    <definedName name="____tt20071" localSheetId="45">#REF!</definedName>
    <definedName name="____tt20071" localSheetId="43">#REF!</definedName>
    <definedName name="____tt20071" localSheetId="44">#REF!</definedName>
    <definedName name="____tt20071" localSheetId="42">#REF!</definedName>
    <definedName name="____tt20071" localSheetId="16">#REF!</definedName>
    <definedName name="____tt20071" localSheetId="14">#REF!</definedName>
    <definedName name="____tt20071" localSheetId="12">#REF!</definedName>
    <definedName name="____tt20071" localSheetId="36">#REF!</definedName>
    <definedName name="____tt20071">#REF!</definedName>
    <definedName name="____tt20072" localSheetId="9">#REF!</definedName>
    <definedName name="____tt20072" localSheetId="5">#REF!</definedName>
    <definedName name="____tt20072" localSheetId="38">#REF!</definedName>
    <definedName name="____tt20072" localSheetId="8">#REF!</definedName>
    <definedName name="____tt20072" localSheetId="30">#REF!</definedName>
    <definedName name="____tt20072" localSheetId="46">#REF!</definedName>
    <definedName name="____tt20072" localSheetId="6">#REF!</definedName>
    <definedName name="____tt20072" localSheetId="40">#REF!</definedName>
    <definedName name="____tt20072" localSheetId="41">#REF!</definedName>
    <definedName name="____tt20072" localSheetId="45">#REF!</definedName>
    <definedName name="____tt20072" localSheetId="43">#REF!</definedName>
    <definedName name="____tt20072" localSheetId="44">#REF!</definedName>
    <definedName name="____tt20072" localSheetId="42">#REF!</definedName>
    <definedName name="____tt20072" localSheetId="16">#REF!</definedName>
    <definedName name="____tt20072" localSheetId="14">#REF!</definedName>
    <definedName name="____tt20072" localSheetId="12">#REF!</definedName>
    <definedName name="____tt20072" localSheetId="36">#REF!</definedName>
    <definedName name="____tt20072">#REF!</definedName>
    <definedName name="____tt20073" localSheetId="9">#REF!</definedName>
    <definedName name="____tt20073" localSheetId="5">#REF!</definedName>
    <definedName name="____tt20073" localSheetId="38">#REF!</definedName>
    <definedName name="____tt20073" localSheetId="8">#REF!</definedName>
    <definedName name="____tt20073" localSheetId="30">#REF!</definedName>
    <definedName name="____tt20073" localSheetId="46">#REF!</definedName>
    <definedName name="____tt20073" localSheetId="6">#REF!</definedName>
    <definedName name="____tt20073" localSheetId="40">#REF!</definedName>
    <definedName name="____tt20073" localSheetId="41">#REF!</definedName>
    <definedName name="____tt20073" localSheetId="45">#REF!</definedName>
    <definedName name="____tt20073" localSheetId="43">#REF!</definedName>
    <definedName name="____tt20073" localSheetId="44">#REF!</definedName>
    <definedName name="____tt20073" localSheetId="42">#REF!</definedName>
    <definedName name="____tt20073" localSheetId="16">#REF!</definedName>
    <definedName name="____tt20073" localSheetId="14">#REF!</definedName>
    <definedName name="____tt20073" localSheetId="12">#REF!</definedName>
    <definedName name="____tt20073" localSheetId="36">#REF!</definedName>
    <definedName name="____tt20073">#REF!</definedName>
    <definedName name="____tt20081" localSheetId="9">#REF!</definedName>
    <definedName name="____tt20081" localSheetId="5">#REF!</definedName>
    <definedName name="____tt20081" localSheetId="38">#REF!</definedName>
    <definedName name="____tt20081" localSheetId="8">#REF!</definedName>
    <definedName name="____tt20081" localSheetId="30">#REF!</definedName>
    <definedName name="____tt20081" localSheetId="46">#REF!</definedName>
    <definedName name="____tt20081" localSheetId="6">#REF!</definedName>
    <definedName name="____tt20081" localSheetId="40">#REF!</definedName>
    <definedName name="____tt20081" localSheetId="41">#REF!</definedName>
    <definedName name="____tt20081" localSheetId="45">#REF!</definedName>
    <definedName name="____tt20081" localSheetId="43">#REF!</definedName>
    <definedName name="____tt20081" localSheetId="44">#REF!</definedName>
    <definedName name="____tt20081" localSheetId="42">#REF!</definedName>
    <definedName name="____tt20081" localSheetId="16">#REF!</definedName>
    <definedName name="____tt20081" localSheetId="14">#REF!</definedName>
    <definedName name="____tt20081" localSheetId="12">#REF!</definedName>
    <definedName name="____tt20081" localSheetId="36">#REF!</definedName>
    <definedName name="____tt20081">#REF!</definedName>
    <definedName name="____tt20082" localSheetId="9">#REF!</definedName>
    <definedName name="____tt20082" localSheetId="5">#REF!</definedName>
    <definedName name="____tt20082" localSheetId="38">#REF!</definedName>
    <definedName name="____tt20082" localSheetId="8">#REF!</definedName>
    <definedName name="____tt20082" localSheetId="30">#REF!</definedName>
    <definedName name="____tt20082" localSheetId="46">#REF!</definedName>
    <definedName name="____tt20082" localSheetId="6">#REF!</definedName>
    <definedName name="____tt20082" localSheetId="40">#REF!</definedName>
    <definedName name="____tt20082" localSheetId="41">#REF!</definedName>
    <definedName name="____tt20082" localSheetId="45">#REF!</definedName>
    <definedName name="____tt20082" localSheetId="43">#REF!</definedName>
    <definedName name="____tt20082" localSheetId="44">#REF!</definedName>
    <definedName name="____tt20082" localSheetId="42">#REF!</definedName>
    <definedName name="____tt20082" localSheetId="16">#REF!</definedName>
    <definedName name="____tt20082" localSheetId="14">#REF!</definedName>
    <definedName name="____tt20082" localSheetId="12">#REF!</definedName>
    <definedName name="____tt20082" localSheetId="36">#REF!</definedName>
    <definedName name="____tt20082">#REF!</definedName>
    <definedName name="____tt20083" localSheetId="9">#REF!</definedName>
    <definedName name="____tt20083" localSheetId="5">#REF!</definedName>
    <definedName name="____tt20083" localSheetId="38">#REF!</definedName>
    <definedName name="____tt20083" localSheetId="8">#REF!</definedName>
    <definedName name="____tt20083" localSheetId="30">#REF!</definedName>
    <definedName name="____tt20083" localSheetId="46">#REF!</definedName>
    <definedName name="____tt20083" localSheetId="6">#REF!</definedName>
    <definedName name="____tt20083" localSheetId="40">#REF!</definedName>
    <definedName name="____tt20083" localSheetId="41">#REF!</definedName>
    <definedName name="____tt20083" localSheetId="45">#REF!</definedName>
    <definedName name="____tt20083" localSheetId="43">#REF!</definedName>
    <definedName name="____tt20083" localSheetId="44">#REF!</definedName>
    <definedName name="____tt20083" localSheetId="42">#REF!</definedName>
    <definedName name="____tt20083" localSheetId="16">#REF!</definedName>
    <definedName name="____tt20083" localSheetId="14">#REF!</definedName>
    <definedName name="____tt20083" localSheetId="12">#REF!</definedName>
    <definedName name="____tt20083" localSheetId="36">#REF!</definedName>
    <definedName name="____tt20083">#REF!</definedName>
    <definedName name="____UBK2" localSheetId="9">#REF!</definedName>
    <definedName name="____UBK2" localSheetId="5">#REF!</definedName>
    <definedName name="____UBK2" localSheetId="38">#REF!</definedName>
    <definedName name="____UBK2" localSheetId="8">#REF!</definedName>
    <definedName name="____UBK2" localSheetId="30">#REF!</definedName>
    <definedName name="____UBK2" localSheetId="46">#REF!</definedName>
    <definedName name="____UBK2" localSheetId="6">#REF!</definedName>
    <definedName name="____UBK2" localSheetId="40">#REF!</definedName>
    <definedName name="____UBK2" localSheetId="41">#REF!</definedName>
    <definedName name="____UBK2" localSheetId="45">#REF!</definedName>
    <definedName name="____UBK2" localSheetId="43">#REF!</definedName>
    <definedName name="____UBK2" localSheetId="44">#REF!</definedName>
    <definedName name="____UBK2" localSheetId="42">#REF!</definedName>
    <definedName name="____UBK2" localSheetId="16">#REF!</definedName>
    <definedName name="____UBK2" localSheetId="14">#REF!</definedName>
    <definedName name="____UBK2" localSheetId="12">#REF!</definedName>
    <definedName name="____UBK2" localSheetId="36">#REF!</definedName>
    <definedName name="____UBK2">#REF!</definedName>
    <definedName name="____UBK3" localSheetId="9">#REF!</definedName>
    <definedName name="____UBK3" localSheetId="5">#REF!</definedName>
    <definedName name="____UBK3" localSheetId="38">#REF!</definedName>
    <definedName name="____UBK3" localSheetId="8">#REF!</definedName>
    <definedName name="____UBK3" localSheetId="30">#REF!</definedName>
    <definedName name="____UBK3" localSheetId="46">#REF!</definedName>
    <definedName name="____UBK3" localSheetId="6">#REF!</definedName>
    <definedName name="____UBK3" localSheetId="40">#REF!</definedName>
    <definedName name="____UBK3" localSheetId="41">#REF!</definedName>
    <definedName name="____UBK3" localSheetId="45">#REF!</definedName>
    <definedName name="____UBK3" localSheetId="43">#REF!</definedName>
    <definedName name="____UBK3" localSheetId="44">#REF!</definedName>
    <definedName name="____UBK3" localSheetId="42">#REF!</definedName>
    <definedName name="____UBK3" localSheetId="16">#REF!</definedName>
    <definedName name="____UBK3" localSheetId="14">#REF!</definedName>
    <definedName name="____UBK3" localSheetId="12">#REF!</definedName>
    <definedName name="____UBK3" localSheetId="36">#REF!</definedName>
    <definedName name="____UBK3">#REF!</definedName>
    <definedName name="____vol1" localSheetId="9">#REF!</definedName>
    <definedName name="____vol1" localSheetId="38">#REF!</definedName>
    <definedName name="____vol1" localSheetId="8">#REF!</definedName>
    <definedName name="____vol1" localSheetId="30">#REF!</definedName>
    <definedName name="____vol1" localSheetId="46">#REF!</definedName>
    <definedName name="____vol1" localSheetId="40">#REF!</definedName>
    <definedName name="____vol1" localSheetId="41">#REF!</definedName>
    <definedName name="____vol1" localSheetId="45">#REF!</definedName>
    <definedName name="____vol1" localSheetId="43">#REF!</definedName>
    <definedName name="____vol1" localSheetId="44">#REF!</definedName>
    <definedName name="____vol1" localSheetId="42">#REF!</definedName>
    <definedName name="____vol1" localSheetId="16">#REF!</definedName>
    <definedName name="____vol1" localSheetId="36">#REF!</definedName>
    <definedName name="____vol1">#REF!</definedName>
    <definedName name="____vol10" localSheetId="9">#REF!</definedName>
    <definedName name="____vol10" localSheetId="38">#REF!</definedName>
    <definedName name="____vol10" localSheetId="8">#REF!</definedName>
    <definedName name="____vol10" localSheetId="30">#REF!</definedName>
    <definedName name="____vol10" localSheetId="46">#REF!</definedName>
    <definedName name="____vol10" localSheetId="40">#REF!</definedName>
    <definedName name="____vol10" localSheetId="41">#REF!</definedName>
    <definedName name="____vol10" localSheetId="45">#REF!</definedName>
    <definedName name="____vol10" localSheetId="43">#REF!</definedName>
    <definedName name="____vol10" localSheetId="44">#REF!</definedName>
    <definedName name="____vol10" localSheetId="42">#REF!</definedName>
    <definedName name="____vol10" localSheetId="16">#REF!</definedName>
    <definedName name="____vol10" localSheetId="36">#REF!</definedName>
    <definedName name="____vol10">#REF!</definedName>
    <definedName name="____vol11" localSheetId="9">#REF!</definedName>
    <definedName name="____vol11" localSheetId="38">#REF!</definedName>
    <definedName name="____vol11" localSheetId="8">#REF!</definedName>
    <definedName name="____vol11" localSheetId="30">#REF!</definedName>
    <definedName name="____vol11" localSheetId="46">#REF!</definedName>
    <definedName name="____vol11" localSheetId="40">#REF!</definedName>
    <definedName name="____vol11" localSheetId="41">#REF!</definedName>
    <definedName name="____vol11" localSheetId="45">#REF!</definedName>
    <definedName name="____vol11" localSheetId="43">#REF!</definedName>
    <definedName name="____vol11" localSheetId="44">#REF!</definedName>
    <definedName name="____vol11" localSheetId="42">#REF!</definedName>
    <definedName name="____vol11" localSheetId="16">#REF!</definedName>
    <definedName name="____vol11" localSheetId="36">#REF!</definedName>
    <definedName name="____vol11">#REF!</definedName>
    <definedName name="____vol12" localSheetId="9">#REF!</definedName>
    <definedName name="____vol12" localSheetId="38">#REF!</definedName>
    <definedName name="____vol12" localSheetId="8">#REF!</definedName>
    <definedName name="____vol12" localSheetId="30">#REF!</definedName>
    <definedName name="____vol12" localSheetId="46">#REF!</definedName>
    <definedName name="____vol12" localSheetId="40">#REF!</definedName>
    <definedName name="____vol12" localSheetId="41">#REF!</definedName>
    <definedName name="____vol12" localSheetId="45">#REF!</definedName>
    <definedName name="____vol12" localSheetId="43">#REF!</definedName>
    <definedName name="____vol12" localSheetId="44">#REF!</definedName>
    <definedName name="____vol12" localSheetId="42">#REF!</definedName>
    <definedName name="____vol12" localSheetId="16">#REF!</definedName>
    <definedName name="____vol12" localSheetId="36">#REF!</definedName>
    <definedName name="____vol12">#REF!</definedName>
    <definedName name="____vol13" localSheetId="9">#REF!</definedName>
    <definedName name="____vol13" localSheetId="38">#REF!</definedName>
    <definedName name="____vol13" localSheetId="8">#REF!</definedName>
    <definedName name="____vol13" localSheetId="30">#REF!</definedName>
    <definedName name="____vol13" localSheetId="46">#REF!</definedName>
    <definedName name="____vol13" localSheetId="40">#REF!</definedName>
    <definedName name="____vol13" localSheetId="41">#REF!</definedName>
    <definedName name="____vol13" localSheetId="45">#REF!</definedName>
    <definedName name="____vol13" localSheetId="43">#REF!</definedName>
    <definedName name="____vol13" localSheetId="44">#REF!</definedName>
    <definedName name="____vol13" localSheetId="42">#REF!</definedName>
    <definedName name="____vol13" localSheetId="16">#REF!</definedName>
    <definedName name="____vol13" localSheetId="36">#REF!</definedName>
    <definedName name="____vol13">#REF!</definedName>
    <definedName name="____vol14" localSheetId="9">#REF!</definedName>
    <definedName name="____vol14" localSheetId="38">#REF!</definedName>
    <definedName name="____vol14" localSheetId="8">#REF!</definedName>
    <definedName name="____vol14" localSheetId="30">#REF!</definedName>
    <definedName name="____vol14" localSheetId="46">#REF!</definedName>
    <definedName name="____vol14" localSheetId="40">#REF!</definedName>
    <definedName name="____vol14" localSheetId="41">#REF!</definedName>
    <definedName name="____vol14" localSheetId="45">#REF!</definedName>
    <definedName name="____vol14" localSheetId="43">#REF!</definedName>
    <definedName name="____vol14" localSheetId="44">#REF!</definedName>
    <definedName name="____vol14" localSheetId="42">#REF!</definedName>
    <definedName name="____vol14" localSheetId="16">#REF!</definedName>
    <definedName name="____vol14" localSheetId="36">#REF!</definedName>
    <definedName name="____vol14">#REF!</definedName>
    <definedName name="____vol15" localSheetId="9">#REF!</definedName>
    <definedName name="____vol15" localSheetId="38">#REF!</definedName>
    <definedName name="____vol15" localSheetId="8">#REF!</definedName>
    <definedName name="____vol15" localSheetId="30">#REF!</definedName>
    <definedName name="____vol15" localSheetId="46">#REF!</definedName>
    <definedName name="____vol15" localSheetId="40">#REF!</definedName>
    <definedName name="____vol15" localSheetId="41">#REF!</definedName>
    <definedName name="____vol15" localSheetId="45">#REF!</definedName>
    <definedName name="____vol15" localSheetId="43">#REF!</definedName>
    <definedName name="____vol15" localSheetId="44">#REF!</definedName>
    <definedName name="____vol15" localSheetId="42">#REF!</definedName>
    <definedName name="____vol15" localSheetId="16">#REF!</definedName>
    <definedName name="____vol15" localSheetId="36">#REF!</definedName>
    <definedName name="____vol15">#REF!</definedName>
    <definedName name="____vol16" localSheetId="9">#REF!</definedName>
    <definedName name="____vol16" localSheetId="38">#REF!</definedName>
    <definedName name="____vol16" localSheetId="8">#REF!</definedName>
    <definedName name="____vol16" localSheetId="30">#REF!</definedName>
    <definedName name="____vol16" localSheetId="46">#REF!</definedName>
    <definedName name="____vol16" localSheetId="40">#REF!</definedName>
    <definedName name="____vol16" localSheetId="41">#REF!</definedName>
    <definedName name="____vol16" localSheetId="45">#REF!</definedName>
    <definedName name="____vol16" localSheetId="43">#REF!</definedName>
    <definedName name="____vol16" localSheetId="44">#REF!</definedName>
    <definedName name="____vol16" localSheetId="42">#REF!</definedName>
    <definedName name="____vol16" localSheetId="16">#REF!</definedName>
    <definedName name="____vol16" localSheetId="36">#REF!</definedName>
    <definedName name="____vol16">#REF!</definedName>
    <definedName name="____vol2" localSheetId="9">#REF!</definedName>
    <definedName name="____vol2" localSheetId="38">#REF!</definedName>
    <definedName name="____vol2" localSheetId="8">#REF!</definedName>
    <definedName name="____vol2" localSheetId="30">#REF!</definedName>
    <definedName name="____vol2" localSheetId="46">#REF!</definedName>
    <definedName name="____vol2" localSheetId="40">#REF!</definedName>
    <definedName name="____vol2" localSheetId="41">#REF!</definedName>
    <definedName name="____vol2" localSheetId="45">#REF!</definedName>
    <definedName name="____vol2" localSheetId="43">#REF!</definedName>
    <definedName name="____vol2" localSheetId="44">#REF!</definedName>
    <definedName name="____vol2" localSheetId="42">#REF!</definedName>
    <definedName name="____vol2" localSheetId="16">#REF!</definedName>
    <definedName name="____vol2" localSheetId="36">#REF!</definedName>
    <definedName name="____vol2">#REF!</definedName>
    <definedName name="____vol3" localSheetId="9">#REF!</definedName>
    <definedName name="____vol3" localSheetId="38">#REF!</definedName>
    <definedName name="____vol3" localSheetId="8">#REF!</definedName>
    <definedName name="____vol3" localSheetId="30">#REF!</definedName>
    <definedName name="____vol3" localSheetId="46">#REF!</definedName>
    <definedName name="____vol3" localSheetId="40">#REF!</definedName>
    <definedName name="____vol3" localSheetId="41">#REF!</definedName>
    <definedName name="____vol3" localSheetId="45">#REF!</definedName>
    <definedName name="____vol3" localSheetId="43">#REF!</definedName>
    <definedName name="____vol3" localSheetId="44">#REF!</definedName>
    <definedName name="____vol3" localSheetId="42">#REF!</definedName>
    <definedName name="____vol3" localSheetId="16">#REF!</definedName>
    <definedName name="____vol3" localSheetId="36">#REF!</definedName>
    <definedName name="____vol3">#REF!</definedName>
    <definedName name="____vol4" localSheetId="9">#REF!</definedName>
    <definedName name="____vol4" localSheetId="38">#REF!</definedName>
    <definedName name="____vol4" localSheetId="8">#REF!</definedName>
    <definedName name="____vol4" localSheetId="30">#REF!</definedName>
    <definedName name="____vol4" localSheetId="46">#REF!</definedName>
    <definedName name="____vol4" localSheetId="40">#REF!</definedName>
    <definedName name="____vol4" localSheetId="41">#REF!</definedName>
    <definedName name="____vol4" localSheetId="45">#REF!</definedName>
    <definedName name="____vol4" localSheetId="43">#REF!</definedName>
    <definedName name="____vol4" localSheetId="44">#REF!</definedName>
    <definedName name="____vol4" localSheetId="42">#REF!</definedName>
    <definedName name="____vol4" localSheetId="16">#REF!</definedName>
    <definedName name="____vol4" localSheetId="36">#REF!</definedName>
    <definedName name="____vol4">#REF!</definedName>
    <definedName name="____vol5" localSheetId="9">#REF!</definedName>
    <definedName name="____vol5" localSheetId="38">#REF!</definedName>
    <definedName name="____vol5" localSheetId="8">#REF!</definedName>
    <definedName name="____vol5" localSheetId="30">#REF!</definedName>
    <definedName name="____vol5" localSheetId="46">#REF!</definedName>
    <definedName name="____vol5" localSheetId="40">#REF!</definedName>
    <definedName name="____vol5" localSheetId="41">#REF!</definedName>
    <definedName name="____vol5" localSheetId="45">#REF!</definedName>
    <definedName name="____vol5" localSheetId="43">#REF!</definedName>
    <definedName name="____vol5" localSheetId="44">#REF!</definedName>
    <definedName name="____vol5" localSheetId="42">#REF!</definedName>
    <definedName name="____vol5" localSheetId="16">#REF!</definedName>
    <definedName name="____vol5" localSheetId="36">#REF!</definedName>
    <definedName name="____vol5">#REF!</definedName>
    <definedName name="____vol6" localSheetId="9">#REF!</definedName>
    <definedName name="____vol6" localSheetId="38">#REF!</definedName>
    <definedName name="____vol6" localSheetId="8">#REF!</definedName>
    <definedName name="____vol6" localSheetId="30">#REF!</definedName>
    <definedName name="____vol6" localSheetId="46">#REF!</definedName>
    <definedName name="____vol6" localSheetId="40">#REF!</definedName>
    <definedName name="____vol6" localSheetId="41">#REF!</definedName>
    <definedName name="____vol6" localSheetId="45">#REF!</definedName>
    <definedName name="____vol6" localSheetId="43">#REF!</definedName>
    <definedName name="____vol6" localSheetId="44">#REF!</definedName>
    <definedName name="____vol6" localSheetId="42">#REF!</definedName>
    <definedName name="____vol6" localSheetId="16">#REF!</definedName>
    <definedName name="____vol6" localSheetId="36">#REF!</definedName>
    <definedName name="____vol6">#REF!</definedName>
    <definedName name="____vol7" localSheetId="9">#REF!</definedName>
    <definedName name="____vol7" localSheetId="38">#REF!</definedName>
    <definedName name="____vol7" localSheetId="8">#REF!</definedName>
    <definedName name="____vol7" localSheetId="30">#REF!</definedName>
    <definedName name="____vol7" localSheetId="46">#REF!</definedName>
    <definedName name="____vol7" localSheetId="40">#REF!</definedName>
    <definedName name="____vol7" localSheetId="41">#REF!</definedName>
    <definedName name="____vol7" localSheetId="45">#REF!</definedName>
    <definedName name="____vol7" localSheetId="43">#REF!</definedName>
    <definedName name="____vol7" localSheetId="44">#REF!</definedName>
    <definedName name="____vol7" localSheetId="42">#REF!</definedName>
    <definedName name="____vol7" localSheetId="16">#REF!</definedName>
    <definedName name="____vol7" localSheetId="36">#REF!</definedName>
    <definedName name="____vol7">#REF!</definedName>
    <definedName name="____vol8" localSheetId="9">#REF!</definedName>
    <definedName name="____vol8" localSheetId="38">#REF!</definedName>
    <definedName name="____vol8" localSheetId="8">#REF!</definedName>
    <definedName name="____vol8" localSheetId="30">#REF!</definedName>
    <definedName name="____vol8" localSheetId="46">#REF!</definedName>
    <definedName name="____vol8" localSheetId="40">#REF!</definedName>
    <definedName name="____vol8" localSheetId="41">#REF!</definedName>
    <definedName name="____vol8" localSheetId="45">#REF!</definedName>
    <definedName name="____vol8" localSheetId="43">#REF!</definedName>
    <definedName name="____vol8" localSheetId="44">#REF!</definedName>
    <definedName name="____vol8" localSheetId="42">#REF!</definedName>
    <definedName name="____vol8" localSheetId="16">#REF!</definedName>
    <definedName name="____vol8" localSheetId="36">#REF!</definedName>
    <definedName name="____vol8">#REF!</definedName>
    <definedName name="____vol9" localSheetId="9">#REF!</definedName>
    <definedName name="____vol9" localSheetId="38">#REF!</definedName>
    <definedName name="____vol9" localSheetId="8">#REF!</definedName>
    <definedName name="____vol9" localSheetId="30">#REF!</definedName>
    <definedName name="____vol9" localSheetId="46">#REF!</definedName>
    <definedName name="____vol9" localSheetId="40">#REF!</definedName>
    <definedName name="____vol9" localSheetId="41">#REF!</definedName>
    <definedName name="____vol9" localSheetId="45">#REF!</definedName>
    <definedName name="____vol9" localSheetId="43">#REF!</definedName>
    <definedName name="____vol9" localSheetId="44">#REF!</definedName>
    <definedName name="____vol9" localSheetId="42">#REF!</definedName>
    <definedName name="____vol9" localSheetId="16">#REF!</definedName>
    <definedName name="____vol9" localSheetId="36">#REF!</definedName>
    <definedName name="____vol9">#REF!</definedName>
    <definedName name="____WM5" localSheetId="9">#REF!</definedName>
    <definedName name="____WM5" localSheetId="5">#REF!</definedName>
    <definedName name="____WM5" localSheetId="38">#REF!</definedName>
    <definedName name="____WM5" localSheetId="8">#REF!</definedName>
    <definedName name="____WM5" localSheetId="30">#REF!</definedName>
    <definedName name="____WM5" localSheetId="46">#REF!</definedName>
    <definedName name="____WM5" localSheetId="6">#REF!</definedName>
    <definedName name="____WM5" localSheetId="40">#REF!</definedName>
    <definedName name="____WM5" localSheetId="41">#REF!</definedName>
    <definedName name="____WM5" localSheetId="45">#REF!</definedName>
    <definedName name="____WM5" localSheetId="43">#REF!</definedName>
    <definedName name="____WM5" localSheetId="44">#REF!</definedName>
    <definedName name="____WM5" localSheetId="42">#REF!</definedName>
    <definedName name="____WM5" localSheetId="16">#REF!</definedName>
    <definedName name="____WM5" localSheetId="14">#REF!</definedName>
    <definedName name="____WM5" localSheetId="12">#REF!</definedName>
    <definedName name="____WM5" localSheetId="36">#REF!</definedName>
    <definedName name="____WM5">#REF!</definedName>
    <definedName name="____WM6" localSheetId="9">#REF!</definedName>
    <definedName name="____WM6" localSheetId="5">#REF!</definedName>
    <definedName name="____WM6" localSheetId="38">#REF!</definedName>
    <definedName name="____WM6" localSheetId="8">#REF!</definedName>
    <definedName name="____WM6" localSheetId="30">#REF!</definedName>
    <definedName name="____WM6" localSheetId="46">#REF!</definedName>
    <definedName name="____WM6" localSheetId="6">#REF!</definedName>
    <definedName name="____WM6" localSheetId="40">#REF!</definedName>
    <definedName name="____WM6" localSheetId="41">#REF!</definedName>
    <definedName name="____WM6" localSheetId="45">#REF!</definedName>
    <definedName name="____WM6" localSheetId="43">#REF!</definedName>
    <definedName name="____WM6" localSheetId="44">#REF!</definedName>
    <definedName name="____WM6" localSheetId="42">#REF!</definedName>
    <definedName name="____WM6" localSheetId="16">#REF!</definedName>
    <definedName name="____WM6" localSheetId="14">#REF!</definedName>
    <definedName name="____WM6" localSheetId="12">#REF!</definedName>
    <definedName name="____WM6" localSheetId="36">#REF!</definedName>
    <definedName name="____WM6">#REF!</definedName>
    <definedName name="____WP2000" localSheetId="9">#REF!</definedName>
    <definedName name="____WP2000" localSheetId="5">#REF!</definedName>
    <definedName name="____WP2000" localSheetId="38">#REF!</definedName>
    <definedName name="____WP2000" localSheetId="8">#REF!</definedName>
    <definedName name="____WP2000" localSheetId="30">#REF!</definedName>
    <definedName name="____WP2000" localSheetId="46">#REF!</definedName>
    <definedName name="____WP2000" localSheetId="6">#REF!</definedName>
    <definedName name="____WP2000" localSheetId="40">#REF!</definedName>
    <definedName name="____WP2000" localSheetId="41">#REF!</definedName>
    <definedName name="____WP2000" localSheetId="45">#REF!</definedName>
    <definedName name="____WP2000" localSheetId="43">#REF!</definedName>
    <definedName name="____WP2000" localSheetId="44">#REF!</definedName>
    <definedName name="____WP2000" localSheetId="42">#REF!</definedName>
    <definedName name="____WP2000" localSheetId="16">#REF!</definedName>
    <definedName name="____WP2000" localSheetId="14">#REF!</definedName>
    <definedName name="____WP2000" localSheetId="12">#REF!</definedName>
    <definedName name="____WP2000" localSheetId="36">#REF!</definedName>
    <definedName name="____WP2000">#REF!</definedName>
    <definedName name="____WP3000" localSheetId="9">#REF!</definedName>
    <definedName name="____WP3000" localSheetId="5">#REF!</definedName>
    <definedName name="____WP3000" localSheetId="38">#REF!</definedName>
    <definedName name="____WP3000" localSheetId="8">#REF!</definedName>
    <definedName name="____WP3000" localSheetId="30">#REF!</definedName>
    <definedName name="____WP3000" localSheetId="46">#REF!</definedName>
    <definedName name="____WP3000" localSheetId="6">#REF!</definedName>
    <definedName name="____WP3000" localSheetId="40">#REF!</definedName>
    <definedName name="____WP3000" localSheetId="41">#REF!</definedName>
    <definedName name="____WP3000" localSheetId="45">#REF!</definedName>
    <definedName name="____WP3000" localSheetId="43">#REF!</definedName>
    <definedName name="____WP3000" localSheetId="44">#REF!</definedName>
    <definedName name="____WP3000" localSheetId="42">#REF!</definedName>
    <definedName name="____WP3000" localSheetId="16">#REF!</definedName>
    <definedName name="____WP3000" localSheetId="14">#REF!</definedName>
    <definedName name="____WP3000" localSheetId="12">#REF!</definedName>
    <definedName name="____WP3000" localSheetId="36">#REF!</definedName>
    <definedName name="____WP3000">#REF!</definedName>
    <definedName name="____WPB3000" localSheetId="9">#REF!</definedName>
    <definedName name="____WPB3000" localSheetId="5">#REF!</definedName>
    <definedName name="____WPB3000" localSheetId="38">#REF!</definedName>
    <definedName name="____WPB3000" localSheetId="8">#REF!</definedName>
    <definedName name="____WPB3000" localSheetId="30">#REF!</definedName>
    <definedName name="____WPB3000" localSheetId="46">#REF!</definedName>
    <definedName name="____WPB3000" localSheetId="6">#REF!</definedName>
    <definedName name="____WPB3000" localSheetId="40">#REF!</definedName>
    <definedName name="____WPB3000" localSheetId="41">#REF!</definedName>
    <definedName name="____WPB3000" localSheetId="45">#REF!</definedName>
    <definedName name="____WPB3000" localSheetId="43">#REF!</definedName>
    <definedName name="____WPB3000" localSheetId="44">#REF!</definedName>
    <definedName name="____WPB3000" localSheetId="42">#REF!</definedName>
    <definedName name="____WPB3000" localSheetId="16">#REF!</definedName>
    <definedName name="____WPB3000" localSheetId="14">#REF!</definedName>
    <definedName name="____WPB3000" localSheetId="12">#REF!</definedName>
    <definedName name="____WPB3000" localSheetId="36">#REF!</definedName>
    <definedName name="____WPB3000">#REF!</definedName>
    <definedName name="____xlnm.Print_Area_5" localSheetId="30">#REF!</definedName>
    <definedName name="____xlnm.Print_Area_5" localSheetId="16">#REF!</definedName>
    <definedName name="____xlnm.Print_Area_5" localSheetId="36">#REF!</definedName>
    <definedName name="____xlnm.Print_Area_5">#REF!</definedName>
    <definedName name="____xlnm.Print_Area_6" localSheetId="30">#REF!</definedName>
    <definedName name="____xlnm.Print_Area_6" localSheetId="16">#REF!</definedName>
    <definedName name="____xlnm.Print_Area_6" localSheetId="36">#REF!</definedName>
    <definedName name="____xlnm.Print_Area_6">#REF!</definedName>
    <definedName name="____xlnm.Print_Area_8" localSheetId="30">#REF!</definedName>
    <definedName name="____xlnm.Print_Area_8" localSheetId="16">#REF!</definedName>
    <definedName name="____xlnm.Print_Area_8" localSheetId="36">#REF!</definedName>
    <definedName name="____xlnm.Print_Area_8">#REF!</definedName>
    <definedName name="____xlnm.Print_Area_9" localSheetId="30">#REF!</definedName>
    <definedName name="____xlnm.Print_Area_9" localSheetId="16">#REF!</definedName>
    <definedName name="____xlnm.Print_Area_9" localSheetId="36">#REF!</definedName>
    <definedName name="____xlnm.Print_Area_9">#REF!</definedName>
    <definedName name="____yr5">'[13]5 yr val'!$D$3:$I$50</definedName>
    <definedName name="____z2">NA()</definedName>
    <definedName name="___1__123Graph_ACHART_1" localSheetId="30" hidden="1">[25]Data!$B$2:$B$73</definedName>
    <definedName name="___1__123Graph_ACHART_1" hidden="1">[25]Data!$B$2:$B$73</definedName>
    <definedName name="___1Excel_BuiltIn_Print_Area_1_1" localSheetId="9">#REF!</definedName>
    <definedName name="___1Excel_BuiltIn_Print_Area_1_1" localSheetId="5">#REF!</definedName>
    <definedName name="___1Excel_BuiltIn_Print_Area_1_1" localSheetId="38">#REF!</definedName>
    <definedName name="___1Excel_BuiltIn_Print_Area_1_1" localSheetId="8">#REF!</definedName>
    <definedName name="___1Excel_BuiltIn_Print_Area_1_1" localSheetId="30">#REF!</definedName>
    <definedName name="___1Excel_BuiltIn_Print_Area_1_1" localSheetId="46">#REF!</definedName>
    <definedName name="___1Excel_BuiltIn_Print_Area_1_1" localSheetId="6">#REF!</definedName>
    <definedName name="___1Excel_BuiltIn_Print_Area_1_1" localSheetId="40">#REF!</definedName>
    <definedName name="___1Excel_BuiltIn_Print_Area_1_1" localSheetId="41">#REF!</definedName>
    <definedName name="___1Excel_BuiltIn_Print_Area_1_1" localSheetId="45">#REF!</definedName>
    <definedName name="___1Excel_BuiltIn_Print_Area_1_1" localSheetId="43">#REF!</definedName>
    <definedName name="___1Excel_BuiltIn_Print_Area_1_1" localSheetId="44">#REF!</definedName>
    <definedName name="___1Excel_BuiltIn_Print_Area_1_1" localSheetId="42">#REF!</definedName>
    <definedName name="___1Excel_BuiltIn_Print_Area_1_1" localSheetId="16">#REF!</definedName>
    <definedName name="___1Excel_BuiltIn_Print_Area_1_1" localSheetId="14">#REF!</definedName>
    <definedName name="___1Excel_BuiltIn_Print_Area_1_1" localSheetId="12">#REF!</definedName>
    <definedName name="___1Excel_BuiltIn_Print_Area_1_1" localSheetId="36">#REF!</definedName>
    <definedName name="___1Excel_BuiltIn_Print_Area_1_1" localSheetId="34">#REF!</definedName>
    <definedName name="___1Excel_BuiltIn_Print_Area_1_1">#REF!</definedName>
    <definedName name="___A1" localSheetId="9">#REF!</definedName>
    <definedName name="___A1" localSheetId="5">#REF!</definedName>
    <definedName name="___A1" localSheetId="38">#REF!</definedName>
    <definedName name="___A1" localSheetId="8">#REF!</definedName>
    <definedName name="___A1" localSheetId="30">#REF!</definedName>
    <definedName name="___A1" localSheetId="46">#REF!</definedName>
    <definedName name="___A1" localSheetId="6">#REF!</definedName>
    <definedName name="___A1" localSheetId="40">#REF!</definedName>
    <definedName name="___A1" localSheetId="41">#REF!</definedName>
    <definedName name="___A1" localSheetId="45">#REF!</definedName>
    <definedName name="___A1" localSheetId="43">#REF!</definedName>
    <definedName name="___A1" localSheetId="44">#REF!</definedName>
    <definedName name="___A1" localSheetId="42">#REF!</definedName>
    <definedName name="___A1" localSheetId="16">#REF!</definedName>
    <definedName name="___A1" localSheetId="14">#REF!</definedName>
    <definedName name="___A1" localSheetId="12">#REF!</definedName>
    <definedName name="___A1" localSheetId="36">#REF!</definedName>
    <definedName name="___A1" localSheetId="34">#REF!</definedName>
    <definedName name="___A1">#REF!</definedName>
    <definedName name="___abs100" localSheetId="30">[19]plumbing!#REF!</definedName>
    <definedName name="___abs100" localSheetId="4">[19]plumbing!#REF!</definedName>
    <definedName name="___abs100" localSheetId="7">[19]plumbing!#REF!</definedName>
    <definedName name="___abs100" localSheetId="23">[19]plumbing!#REF!</definedName>
    <definedName name="___abs100" localSheetId="19">[19]plumbing!#REF!</definedName>
    <definedName name="___abs100" localSheetId="16">[19]plumbing!#REF!</definedName>
    <definedName name="___abs100" localSheetId="21">[19]plumbing!#REF!</definedName>
    <definedName name="___abs100" localSheetId="36">[19]plumbing!#REF!</definedName>
    <definedName name="___abs100" localSheetId="25">[19]plumbing!#REF!</definedName>
    <definedName name="___abs100" localSheetId="10">[19]plumbing!#REF!</definedName>
    <definedName name="___abs100" localSheetId="11">[19]plumbing!#REF!</definedName>
    <definedName name="___abs100" localSheetId="20">[19]plumbing!#REF!</definedName>
    <definedName name="___abs100" localSheetId="15">[19]plumbing!#REF!</definedName>
    <definedName name="___abs100" localSheetId="49">[19]plumbing!#REF!</definedName>
    <definedName name="___abs100" localSheetId="34">[19]plumbing!#REF!</definedName>
    <definedName name="___abs100">[19]plumbing!#REF!</definedName>
    <definedName name="___AF1" localSheetId="9">#REF!</definedName>
    <definedName name="___AF1" localSheetId="38">#REF!</definedName>
    <definedName name="___AF1" localSheetId="8">#REF!</definedName>
    <definedName name="___AF1" localSheetId="30">#REF!</definedName>
    <definedName name="___AF1" localSheetId="46">#REF!</definedName>
    <definedName name="___AF1" localSheetId="40">#REF!</definedName>
    <definedName name="___AF1" localSheetId="41">#REF!</definedName>
    <definedName name="___AF1" localSheetId="45">#REF!</definedName>
    <definedName name="___AF1" localSheetId="43">#REF!</definedName>
    <definedName name="___AF1" localSheetId="44">#REF!</definedName>
    <definedName name="___AF1" localSheetId="42">#REF!</definedName>
    <definedName name="___AF1" localSheetId="16">#REF!</definedName>
    <definedName name="___AF1" localSheetId="36">#REF!</definedName>
    <definedName name="___AF1">#REF!</definedName>
    <definedName name="___AF3">#N/A</definedName>
    <definedName name="___af4">#N/A</definedName>
    <definedName name="___ahu100" localSheetId="30">[19]plumbing!#REF!</definedName>
    <definedName name="___ahu100" localSheetId="4">[19]plumbing!#REF!</definedName>
    <definedName name="___ahu100" localSheetId="7">[19]plumbing!#REF!</definedName>
    <definedName name="___ahu100" localSheetId="23">[19]plumbing!#REF!</definedName>
    <definedName name="___ahu100" localSheetId="19">[19]plumbing!#REF!</definedName>
    <definedName name="___ahu100" localSheetId="16">[19]plumbing!#REF!</definedName>
    <definedName name="___ahu100" localSheetId="21">[19]plumbing!#REF!</definedName>
    <definedName name="___ahu100" localSheetId="36">[19]plumbing!#REF!</definedName>
    <definedName name="___ahu100" localSheetId="25">[19]plumbing!#REF!</definedName>
    <definedName name="___ahu100" localSheetId="10">[19]plumbing!#REF!</definedName>
    <definedName name="___ahu100" localSheetId="11">[19]plumbing!#REF!</definedName>
    <definedName name="___ahu100" localSheetId="20">[19]plumbing!#REF!</definedName>
    <definedName name="___ahu100" localSheetId="15">[19]plumbing!#REF!</definedName>
    <definedName name="___ahu100" localSheetId="49">[19]plumbing!#REF!</definedName>
    <definedName name="___ahu100" localSheetId="34">[19]plumbing!#REF!</definedName>
    <definedName name="___ahu100">[19]plumbing!#REF!</definedName>
    <definedName name="___ahu150" localSheetId="30">[19]plumbing!#REF!</definedName>
    <definedName name="___ahu150" localSheetId="4">[19]plumbing!#REF!</definedName>
    <definedName name="___ahu150" localSheetId="7">[19]plumbing!#REF!</definedName>
    <definedName name="___ahu150" localSheetId="23">[19]plumbing!#REF!</definedName>
    <definedName name="___ahu150" localSheetId="19">[19]plumbing!#REF!</definedName>
    <definedName name="___ahu150" localSheetId="16">[19]plumbing!#REF!</definedName>
    <definedName name="___ahu150" localSheetId="21">[19]plumbing!#REF!</definedName>
    <definedName name="___ahu150" localSheetId="36">[19]plumbing!#REF!</definedName>
    <definedName name="___ahu150" localSheetId="25">[19]plumbing!#REF!</definedName>
    <definedName name="___ahu150" localSheetId="10">[19]plumbing!#REF!</definedName>
    <definedName name="___ahu150" localSheetId="11">[19]plumbing!#REF!</definedName>
    <definedName name="___ahu150" localSheetId="20">[19]plumbing!#REF!</definedName>
    <definedName name="___ahu150" localSheetId="15">[19]plumbing!#REF!</definedName>
    <definedName name="___ahu150" localSheetId="49">[19]plumbing!#REF!</definedName>
    <definedName name="___ahu150" localSheetId="34">[19]plumbing!#REF!</definedName>
    <definedName name="___ahu150">[19]plumbing!#REF!</definedName>
    <definedName name="___ako100" localSheetId="30">[19]plumbing!#REF!</definedName>
    <definedName name="___ako100" localSheetId="4">[19]plumbing!#REF!</definedName>
    <definedName name="___ako100" localSheetId="7">[19]plumbing!#REF!</definedName>
    <definedName name="___ako100" localSheetId="23">[19]plumbing!#REF!</definedName>
    <definedName name="___ako100" localSheetId="19">[19]plumbing!#REF!</definedName>
    <definedName name="___ako100" localSheetId="16">[19]plumbing!#REF!</definedName>
    <definedName name="___ako100" localSheetId="21">[19]plumbing!#REF!</definedName>
    <definedName name="___ako100" localSheetId="36">[19]plumbing!#REF!</definedName>
    <definedName name="___ako100" localSheetId="25">[19]plumbing!#REF!</definedName>
    <definedName name="___ako100" localSheetId="10">[19]plumbing!#REF!</definedName>
    <definedName name="___ako100" localSheetId="11">[19]plumbing!#REF!</definedName>
    <definedName name="___ako100" localSheetId="20">[19]plumbing!#REF!</definedName>
    <definedName name="___ako100" localSheetId="15">[19]plumbing!#REF!</definedName>
    <definedName name="___ako100" localSheetId="49">[19]plumbing!#REF!</definedName>
    <definedName name="___ako100" localSheetId="34">[19]plumbing!#REF!</definedName>
    <definedName name="___ako100">[19]plumbing!#REF!</definedName>
    <definedName name="___ako150" localSheetId="30">[19]plumbing!#REF!</definedName>
    <definedName name="___ako150" localSheetId="4">[19]plumbing!#REF!</definedName>
    <definedName name="___ako150" localSheetId="7">[19]plumbing!#REF!</definedName>
    <definedName name="___ako150" localSheetId="23">[19]plumbing!#REF!</definedName>
    <definedName name="___ako150" localSheetId="19">[19]plumbing!#REF!</definedName>
    <definedName name="___ako150" localSheetId="16">[19]plumbing!#REF!</definedName>
    <definedName name="___ako150" localSheetId="21">[19]plumbing!#REF!</definedName>
    <definedName name="___ako150" localSheetId="36">[19]plumbing!#REF!</definedName>
    <definedName name="___ako150" localSheetId="25">[19]plumbing!#REF!</definedName>
    <definedName name="___ako150" localSheetId="10">[19]plumbing!#REF!</definedName>
    <definedName name="___ako150" localSheetId="11">[19]plumbing!#REF!</definedName>
    <definedName name="___ako150" localSheetId="20">[19]plumbing!#REF!</definedName>
    <definedName name="___ako150" localSheetId="15">[19]plumbing!#REF!</definedName>
    <definedName name="___ako150" localSheetId="49">[19]plumbing!#REF!</definedName>
    <definedName name="___ako150" localSheetId="34">[19]plumbing!#REF!</definedName>
    <definedName name="___ako150">[19]plumbing!#REF!</definedName>
    <definedName name="___ako50" localSheetId="30">[19]plumbing!#REF!</definedName>
    <definedName name="___ako50" localSheetId="23">[19]plumbing!#REF!</definedName>
    <definedName name="___ako50" localSheetId="19">[19]plumbing!#REF!</definedName>
    <definedName name="___ako50" localSheetId="16">[19]plumbing!#REF!</definedName>
    <definedName name="___ako50" localSheetId="21">[19]plumbing!#REF!</definedName>
    <definedName name="___ako50" localSheetId="36">[19]plumbing!#REF!</definedName>
    <definedName name="___ako50" localSheetId="25">[19]plumbing!#REF!</definedName>
    <definedName name="___ako50" localSheetId="10">[19]plumbing!#REF!</definedName>
    <definedName name="___ako50" localSheetId="11">[19]plumbing!#REF!</definedName>
    <definedName name="___ako50" localSheetId="20">[19]plumbing!#REF!</definedName>
    <definedName name="___ako50" localSheetId="15">[19]plumbing!#REF!</definedName>
    <definedName name="___ako50">[19]plumbing!#REF!</definedName>
    <definedName name="___ako80" localSheetId="30">[19]plumbing!#REF!</definedName>
    <definedName name="___ako80" localSheetId="23">[19]plumbing!#REF!</definedName>
    <definedName name="___ako80" localSheetId="19">[19]plumbing!#REF!</definedName>
    <definedName name="___ako80" localSheetId="16">[19]plumbing!#REF!</definedName>
    <definedName name="___ako80" localSheetId="21">[19]plumbing!#REF!</definedName>
    <definedName name="___ako80" localSheetId="36">[19]plumbing!#REF!</definedName>
    <definedName name="___ako80" localSheetId="25">[19]plumbing!#REF!</definedName>
    <definedName name="___ako80" localSheetId="10">[19]plumbing!#REF!</definedName>
    <definedName name="___ako80" localSheetId="11">[19]plumbing!#REF!</definedName>
    <definedName name="___ako80" localSheetId="20">[19]plumbing!#REF!</definedName>
    <definedName name="___ako80" localSheetId="15">[19]plumbing!#REF!</definedName>
    <definedName name="___ako80">[19]plumbing!#REF!</definedName>
    <definedName name="___aku100" localSheetId="30">[19]plumbing!#REF!</definedName>
    <definedName name="___aku100" localSheetId="23">[19]plumbing!#REF!</definedName>
    <definedName name="___aku100" localSheetId="19">[19]plumbing!#REF!</definedName>
    <definedName name="___aku100" localSheetId="16">[19]plumbing!#REF!</definedName>
    <definedName name="___aku100" localSheetId="21">[19]plumbing!#REF!</definedName>
    <definedName name="___aku100" localSheetId="36">[19]plumbing!#REF!</definedName>
    <definedName name="___aku100" localSheetId="25">[19]plumbing!#REF!</definedName>
    <definedName name="___aku100" localSheetId="10">[19]plumbing!#REF!</definedName>
    <definedName name="___aku100" localSheetId="11">[19]plumbing!#REF!</definedName>
    <definedName name="___aku100" localSheetId="20">[19]plumbing!#REF!</definedName>
    <definedName name="___aku100" localSheetId="15">[19]plumbing!#REF!</definedName>
    <definedName name="___aku100">[19]plumbing!#REF!</definedName>
    <definedName name="___aku150" localSheetId="30">[19]plumbing!#REF!</definedName>
    <definedName name="___aku150" localSheetId="23">[19]plumbing!#REF!</definedName>
    <definedName name="___aku150" localSheetId="19">[19]plumbing!#REF!</definedName>
    <definedName name="___aku150" localSheetId="16">[19]plumbing!#REF!</definedName>
    <definedName name="___aku150" localSheetId="21">[19]plumbing!#REF!</definedName>
    <definedName name="___aku150" localSheetId="36">[19]plumbing!#REF!</definedName>
    <definedName name="___aku150" localSheetId="25">[19]plumbing!#REF!</definedName>
    <definedName name="___aku150" localSheetId="10">[19]plumbing!#REF!</definedName>
    <definedName name="___aku150" localSheetId="11">[19]plumbing!#REF!</definedName>
    <definedName name="___aku150" localSheetId="20">[19]plumbing!#REF!</definedName>
    <definedName name="___aku150" localSheetId="15">[19]plumbing!#REF!</definedName>
    <definedName name="___aku150">[19]plumbing!#REF!</definedName>
    <definedName name="___AST1" localSheetId="9">#REF!</definedName>
    <definedName name="___AST1" localSheetId="5">#REF!</definedName>
    <definedName name="___AST1" localSheetId="38">#REF!</definedName>
    <definedName name="___AST1" localSheetId="8">#REF!</definedName>
    <definedName name="___AST1" localSheetId="30">#REF!</definedName>
    <definedName name="___AST1" localSheetId="46">#REF!</definedName>
    <definedName name="___AST1" localSheetId="6">#REF!</definedName>
    <definedName name="___AST1" localSheetId="40">#REF!</definedName>
    <definedName name="___AST1" localSheetId="41">#REF!</definedName>
    <definedName name="___AST1" localSheetId="45">#REF!</definedName>
    <definedName name="___AST1" localSheetId="43">#REF!</definedName>
    <definedName name="___AST1" localSheetId="44">#REF!</definedName>
    <definedName name="___AST1" localSheetId="42">#REF!</definedName>
    <definedName name="___AST1" localSheetId="16">#REF!</definedName>
    <definedName name="___AST1" localSheetId="14">#REF!</definedName>
    <definedName name="___AST1" localSheetId="12">#REF!</definedName>
    <definedName name="___AST1" localSheetId="36">#REF!</definedName>
    <definedName name="___AST1" localSheetId="34">#REF!</definedName>
    <definedName name="___AST1">#REF!</definedName>
    <definedName name="___AST2" localSheetId="9">#REF!</definedName>
    <definedName name="___AST2" localSheetId="5">#REF!</definedName>
    <definedName name="___AST2" localSheetId="38">#REF!</definedName>
    <definedName name="___AST2" localSheetId="8">#REF!</definedName>
    <definedName name="___AST2" localSheetId="30">#REF!</definedName>
    <definedName name="___AST2" localSheetId="46">#REF!</definedName>
    <definedName name="___AST2" localSheetId="6">#REF!</definedName>
    <definedName name="___AST2" localSheetId="40">#REF!</definedName>
    <definedName name="___AST2" localSheetId="41">#REF!</definedName>
    <definedName name="___AST2" localSheetId="45">#REF!</definedName>
    <definedName name="___AST2" localSheetId="43">#REF!</definedName>
    <definedName name="___AST2" localSheetId="44">#REF!</definedName>
    <definedName name="___AST2" localSheetId="42">#REF!</definedName>
    <definedName name="___AST2" localSheetId="16">#REF!</definedName>
    <definedName name="___AST2" localSheetId="14">#REF!</definedName>
    <definedName name="___AST2" localSheetId="12">#REF!</definedName>
    <definedName name="___AST2" localSheetId="36">#REF!</definedName>
    <definedName name="___AST2" localSheetId="34">#REF!</definedName>
    <definedName name="___AST2">#REF!</definedName>
    <definedName name="___BA2">#N/A</definedName>
    <definedName name="___BRS1" localSheetId="9">#REF!</definedName>
    <definedName name="___BRS1" localSheetId="5">#REF!</definedName>
    <definedName name="___BRS1" localSheetId="38">#REF!</definedName>
    <definedName name="___BRS1" localSheetId="8">#REF!</definedName>
    <definedName name="___BRS1" localSheetId="30">#REF!</definedName>
    <definedName name="___BRS1" localSheetId="46">#REF!</definedName>
    <definedName name="___BRS1" localSheetId="6">#REF!</definedName>
    <definedName name="___BRS1" localSheetId="40">#REF!</definedName>
    <definedName name="___BRS1" localSheetId="41">#REF!</definedName>
    <definedName name="___BRS1" localSheetId="45">#REF!</definedName>
    <definedName name="___BRS1" localSheetId="43">#REF!</definedName>
    <definedName name="___BRS1" localSheetId="44">#REF!</definedName>
    <definedName name="___BRS1" localSheetId="42">#REF!</definedName>
    <definedName name="___BRS1" localSheetId="16">#REF!</definedName>
    <definedName name="___BRS1" localSheetId="14">#REF!</definedName>
    <definedName name="___BRS1" localSheetId="12">#REF!</definedName>
    <definedName name="___BRS1" localSheetId="36">#REF!</definedName>
    <definedName name="___BRS1" localSheetId="34">#REF!</definedName>
    <definedName name="___BRS1">#REF!</definedName>
    <definedName name="___CFL1" localSheetId="9">#REF!</definedName>
    <definedName name="___CFL1" localSheetId="5">#REF!</definedName>
    <definedName name="___CFL1" localSheetId="38">#REF!</definedName>
    <definedName name="___CFL1" localSheetId="8">#REF!</definedName>
    <definedName name="___CFL1" localSheetId="30">#REF!</definedName>
    <definedName name="___CFL1" localSheetId="46">#REF!</definedName>
    <definedName name="___CFL1" localSheetId="6">#REF!</definedName>
    <definedName name="___CFL1" localSheetId="40">#REF!</definedName>
    <definedName name="___CFL1" localSheetId="41">#REF!</definedName>
    <definedName name="___CFL1" localSheetId="45">#REF!</definedName>
    <definedName name="___CFL1" localSheetId="43">#REF!</definedName>
    <definedName name="___CFL1" localSheetId="44">#REF!</definedName>
    <definedName name="___CFL1" localSheetId="42">#REF!</definedName>
    <definedName name="___CFL1" localSheetId="16">#REF!</definedName>
    <definedName name="___CFL1" localSheetId="14">#REF!</definedName>
    <definedName name="___CFL1" localSheetId="12">#REF!</definedName>
    <definedName name="___CFL1" localSheetId="36">#REF!</definedName>
    <definedName name="___CFL1">#REF!</definedName>
    <definedName name="___CFL2" localSheetId="9">#REF!</definedName>
    <definedName name="___CFL2" localSheetId="5">#REF!</definedName>
    <definedName name="___CFL2" localSheetId="38">#REF!</definedName>
    <definedName name="___CFL2" localSheetId="8">#REF!</definedName>
    <definedName name="___CFL2" localSheetId="30">#REF!</definedName>
    <definedName name="___CFL2" localSheetId="46">#REF!</definedName>
    <definedName name="___CFL2" localSheetId="6">#REF!</definedName>
    <definedName name="___CFL2" localSheetId="40">#REF!</definedName>
    <definedName name="___CFL2" localSheetId="41">#REF!</definedName>
    <definedName name="___CFL2" localSheetId="45">#REF!</definedName>
    <definedName name="___CFL2" localSheetId="43">#REF!</definedName>
    <definedName name="___CFL2" localSheetId="44">#REF!</definedName>
    <definedName name="___CFL2" localSheetId="42">#REF!</definedName>
    <definedName name="___CFL2" localSheetId="16">#REF!</definedName>
    <definedName name="___CFL2" localSheetId="14">#REF!</definedName>
    <definedName name="___CFL2" localSheetId="12">#REF!</definedName>
    <definedName name="___CFL2" localSheetId="36">#REF!</definedName>
    <definedName name="___CFL2">#REF!</definedName>
    <definedName name="___DIV1" localSheetId="34">[20]BoQ!$G$19</definedName>
    <definedName name="___DIV1">[21]BoQ!$G$19</definedName>
    <definedName name="___DIV10">[22]BoQ!$G$352</definedName>
    <definedName name="___DIV2" localSheetId="34">[20]BoQ!$G$39</definedName>
    <definedName name="___DIV2">[21]BoQ!$G$39</definedName>
    <definedName name="___DIV3">[22]BoQ!$G$58</definedName>
    <definedName name="___DIV4">[22]BoQ!$G$73</definedName>
    <definedName name="___DIV5">[22]BoQ!$G$88</definedName>
    <definedName name="___DIV6">[22]BoQ!$G$128</definedName>
    <definedName name="___DIV7">[22]BoQ!$G$233</definedName>
    <definedName name="___DIV8">[22]BoQ!$G$259</definedName>
    <definedName name="___DIV9">[22]BoQ!$G$309</definedName>
    <definedName name="___ed3" localSheetId="9">Scheduled_Payment+Extra_Payment</definedName>
    <definedName name="___ed3" localSheetId="38">Scheduled_Payment+Extra_Payment</definedName>
    <definedName name="___ed3" localSheetId="8">Scheduled_Payment+Extra_Payment</definedName>
    <definedName name="___ed3" localSheetId="33">Scheduled_Payment+Extra_Payment</definedName>
    <definedName name="___ed3" localSheetId="32">Scheduled_Payment+Extra_Payment</definedName>
    <definedName name="___ed3" localSheetId="30">Scheduled_Payment+Extra_Payment</definedName>
    <definedName name="___ed3" localSheetId="46">Scheduled_Payment+Extra_Payment</definedName>
    <definedName name="___ed3" localSheetId="2">Scheduled_Payment+Extra_Payment</definedName>
    <definedName name="___ed3" localSheetId="23">Scheduled_Payment+Extra_Payment</definedName>
    <definedName name="___ed3" localSheetId="40">Scheduled_Payment+Extra_Payment</definedName>
    <definedName name="___ed3" localSheetId="41">Scheduled_Payment+Extra_Payment</definedName>
    <definedName name="___ed3" localSheetId="45">Scheduled_Payment+Extra_Payment</definedName>
    <definedName name="___ed3" localSheetId="43">Scheduled_Payment+Extra_Payment</definedName>
    <definedName name="___ed3" localSheetId="44">Scheduled_Payment+Extra_Payment</definedName>
    <definedName name="___ed3" localSheetId="42">Scheduled_Payment+Extra_Payment</definedName>
    <definedName name="___ed3" localSheetId="16">Scheduled_Payment+Extra_Payment</definedName>
    <definedName name="___ed3" localSheetId="21">Scheduled_Payment+Extra_Payment</definedName>
    <definedName name="___ed3" localSheetId="12">Scheduled_Payment+Extra_Payment</definedName>
    <definedName name="___ed3" localSheetId="36">Scheduled_Payment+Extra_Payment</definedName>
    <definedName name="___ed3" localSheetId="25">Scheduled_Payment+Extra_Payment</definedName>
    <definedName name="___ed3" localSheetId="10">Scheduled_Payment+Extra_Payment</definedName>
    <definedName name="___ed3" localSheetId="11">Scheduled_Payment+Extra_Payment</definedName>
    <definedName name="___ed3" localSheetId="20">Scheduled_Payment+Extra_Payment</definedName>
    <definedName name="___ed3">Scheduled_Payment+Extra_Payment</definedName>
    <definedName name="___FAC1" localSheetId="9">#REF!</definedName>
    <definedName name="___FAC1" localSheetId="5">#REF!</definedName>
    <definedName name="___FAC1" localSheetId="38">#REF!</definedName>
    <definedName name="___FAC1" localSheetId="8">#REF!</definedName>
    <definedName name="___FAC1" localSheetId="30">#REF!</definedName>
    <definedName name="___FAC1" localSheetId="46">#REF!</definedName>
    <definedName name="___FAC1" localSheetId="6">#REF!</definedName>
    <definedName name="___FAC1" localSheetId="40">#REF!</definedName>
    <definedName name="___FAC1" localSheetId="41">#REF!</definedName>
    <definedName name="___FAC1" localSheetId="45">#REF!</definedName>
    <definedName name="___FAC1" localSheetId="43">#REF!</definedName>
    <definedName name="___FAC1" localSheetId="44">#REF!</definedName>
    <definedName name="___FAC1" localSheetId="42">#REF!</definedName>
    <definedName name="___FAC1" localSheetId="16">#REF!</definedName>
    <definedName name="___FAC1" localSheetId="14">#REF!</definedName>
    <definedName name="___FAC1" localSheetId="12">#REF!</definedName>
    <definedName name="___FAC1" localSheetId="36">#REF!</definedName>
    <definedName name="___FAC1" localSheetId="34">#REF!</definedName>
    <definedName name="___FAC1">#REF!</definedName>
    <definedName name="___FAC2" localSheetId="9">#REF!</definedName>
    <definedName name="___FAC2" localSheetId="5">#REF!</definedName>
    <definedName name="___FAC2" localSheetId="38">#REF!</definedName>
    <definedName name="___FAC2" localSheetId="8">#REF!</definedName>
    <definedName name="___FAC2" localSheetId="30">#REF!</definedName>
    <definedName name="___FAC2" localSheetId="46">#REF!</definedName>
    <definedName name="___FAC2" localSheetId="6">#REF!</definedName>
    <definedName name="___FAC2" localSheetId="40">#REF!</definedName>
    <definedName name="___FAC2" localSheetId="41">#REF!</definedName>
    <definedName name="___FAC2" localSheetId="45">#REF!</definedName>
    <definedName name="___FAC2" localSheetId="43">#REF!</definedName>
    <definedName name="___FAC2" localSheetId="44">#REF!</definedName>
    <definedName name="___FAC2" localSheetId="42">#REF!</definedName>
    <definedName name="___FAC2" localSheetId="16">#REF!</definedName>
    <definedName name="___FAC2" localSheetId="14">#REF!</definedName>
    <definedName name="___FAC2" localSheetId="12">#REF!</definedName>
    <definedName name="___FAC2" localSheetId="36">#REF!</definedName>
    <definedName name="___FAC2" localSheetId="34">#REF!</definedName>
    <definedName name="___FAC2">#REF!</definedName>
    <definedName name="___FHC2" localSheetId="9">#REF!</definedName>
    <definedName name="___FHC2" localSheetId="5">#REF!</definedName>
    <definedName name="___FHC2" localSheetId="38">#REF!</definedName>
    <definedName name="___FHC2" localSheetId="8">#REF!</definedName>
    <definedName name="___FHC2" localSheetId="30">#REF!</definedName>
    <definedName name="___FHC2" localSheetId="46">#REF!</definedName>
    <definedName name="___FHC2" localSheetId="6">#REF!</definedName>
    <definedName name="___FHC2" localSheetId="40">#REF!</definedName>
    <definedName name="___FHC2" localSheetId="41">#REF!</definedName>
    <definedName name="___FHC2" localSheetId="45">#REF!</definedName>
    <definedName name="___FHC2" localSheetId="43">#REF!</definedName>
    <definedName name="___FHC2" localSheetId="44">#REF!</definedName>
    <definedName name="___FHC2" localSheetId="42">#REF!</definedName>
    <definedName name="___FHC2" localSheetId="16">#REF!</definedName>
    <definedName name="___FHC2" localSheetId="14">#REF!</definedName>
    <definedName name="___FHC2" localSheetId="12">#REF!</definedName>
    <definedName name="___FHC2" localSheetId="36">#REF!</definedName>
    <definedName name="___FHC2" localSheetId="34">#REF!</definedName>
    <definedName name="___FHC2">#REF!</definedName>
    <definedName name="___FHF3" localSheetId="9">#REF!</definedName>
    <definedName name="___FHF3" localSheetId="5">#REF!</definedName>
    <definedName name="___FHF3" localSheetId="38">#REF!</definedName>
    <definedName name="___FHF3" localSheetId="8">#REF!</definedName>
    <definedName name="___FHF3" localSheetId="30">#REF!</definedName>
    <definedName name="___FHF3" localSheetId="46">#REF!</definedName>
    <definedName name="___FHF3" localSheetId="6">#REF!</definedName>
    <definedName name="___FHF3" localSheetId="40">#REF!</definedName>
    <definedName name="___FHF3" localSheetId="41">#REF!</definedName>
    <definedName name="___FHF3" localSheetId="45">#REF!</definedName>
    <definedName name="___FHF3" localSheetId="43">#REF!</definedName>
    <definedName name="___FHF3" localSheetId="44">#REF!</definedName>
    <definedName name="___FHF3" localSheetId="42">#REF!</definedName>
    <definedName name="___FHF3" localSheetId="16">#REF!</definedName>
    <definedName name="___FHF3" localSheetId="14">#REF!</definedName>
    <definedName name="___FHF3" localSheetId="12">#REF!</definedName>
    <definedName name="___FHF3" localSheetId="36">#REF!</definedName>
    <definedName name="___FHF3">#REF!</definedName>
    <definedName name="___FHF4" localSheetId="9">#REF!</definedName>
    <definedName name="___FHF4" localSheetId="5">#REF!</definedName>
    <definedName name="___FHF4" localSheetId="38">#REF!</definedName>
    <definedName name="___FHF4" localSheetId="8">#REF!</definedName>
    <definedName name="___FHF4" localSheetId="30">#REF!</definedName>
    <definedName name="___FHF4" localSheetId="46">#REF!</definedName>
    <definedName name="___FHF4" localSheetId="6">#REF!</definedName>
    <definedName name="___FHF4" localSheetId="40">#REF!</definedName>
    <definedName name="___FHF4" localSheetId="41">#REF!</definedName>
    <definedName name="___FHF4" localSheetId="45">#REF!</definedName>
    <definedName name="___FHF4" localSheetId="43">#REF!</definedName>
    <definedName name="___FHF4" localSheetId="44">#REF!</definedName>
    <definedName name="___FHF4" localSheetId="42">#REF!</definedName>
    <definedName name="___FHF4" localSheetId="16">#REF!</definedName>
    <definedName name="___FHF4" localSheetId="14">#REF!</definedName>
    <definedName name="___FHF4" localSheetId="12">#REF!</definedName>
    <definedName name="___FHF4" localSheetId="36">#REF!</definedName>
    <definedName name="___FHF4">#REF!</definedName>
    <definedName name="___FHF7" localSheetId="9">#REF!</definedName>
    <definedName name="___FHF7" localSheetId="5">#REF!</definedName>
    <definedName name="___FHF7" localSheetId="38">#REF!</definedName>
    <definedName name="___FHF7" localSheetId="8">#REF!</definedName>
    <definedName name="___FHF7" localSheetId="30">#REF!</definedName>
    <definedName name="___FHF7" localSheetId="46">#REF!</definedName>
    <definedName name="___FHF7" localSheetId="6">#REF!</definedName>
    <definedName name="___FHF7" localSheetId="40">#REF!</definedName>
    <definedName name="___FHF7" localSheetId="41">#REF!</definedName>
    <definedName name="___FHF7" localSheetId="45">#REF!</definedName>
    <definedName name="___FHF7" localSheetId="43">#REF!</definedName>
    <definedName name="___FHF7" localSheetId="44">#REF!</definedName>
    <definedName name="___FHF7" localSheetId="42">#REF!</definedName>
    <definedName name="___FHF7" localSheetId="16">#REF!</definedName>
    <definedName name="___FHF7" localSheetId="14">#REF!</definedName>
    <definedName name="___FHF7" localSheetId="12">#REF!</definedName>
    <definedName name="___FHF7" localSheetId="36">#REF!</definedName>
    <definedName name="___FHF7">#REF!</definedName>
    <definedName name="___GID1" localSheetId="30">'[17]LKVL-CK-HT-GD1'!$A$4</definedName>
    <definedName name="___GID1">'[17]LKVL-CK-HT-GD1'!$A$4</definedName>
    <definedName name="___gk2" localSheetId="5" hidden="1">#REF!</definedName>
    <definedName name="___gk2" localSheetId="30" hidden="1">#REF!</definedName>
    <definedName name="___gk2" localSheetId="4" hidden="1">#REF!</definedName>
    <definedName name="___gk2" localSheetId="7" hidden="1">#REF!</definedName>
    <definedName name="___gk2" localSheetId="23" hidden="1">#REF!</definedName>
    <definedName name="___gk2" localSheetId="19" hidden="1">#REF!</definedName>
    <definedName name="___gk2" localSheetId="16" hidden="1">#REF!</definedName>
    <definedName name="___gk2" localSheetId="21" hidden="1">#REF!</definedName>
    <definedName name="___gk2" localSheetId="36" hidden="1">#REF!</definedName>
    <definedName name="___gk2" localSheetId="25" hidden="1">#REF!</definedName>
    <definedName name="___gk2" localSheetId="10" hidden="1">#REF!</definedName>
    <definedName name="___gk2" localSheetId="11" hidden="1">#REF!</definedName>
    <definedName name="___gk2" localSheetId="20" hidden="1">#REF!</definedName>
    <definedName name="___gk2" localSheetId="15" hidden="1">#REF!</definedName>
    <definedName name="___gk2" localSheetId="49" hidden="1">#REF!</definedName>
    <definedName name="___gk2" localSheetId="34" hidden="1">#REF!</definedName>
    <definedName name="___gk2" hidden="1">#REF!</definedName>
    <definedName name="___HAL1" localSheetId="34">[20]BoQ!$A$1:$H$59</definedName>
    <definedName name="___HAL1">[21]BoQ!$A$1:$H$59</definedName>
    <definedName name="___HAL2">[22]BoQ!$A$60:$H$89</definedName>
    <definedName name="___HAL3">[22]BoQ!$A$90:$H$129</definedName>
    <definedName name="___HAL4">[22]BoQ!$A$130:$H$151</definedName>
    <definedName name="___HAL5">[22]BoQ!$A$152:$H$210</definedName>
    <definedName name="___HAL6">[22]BoQ!$A$199:$H$234</definedName>
    <definedName name="___HAL7">[22]BoQ!$A$235:$H$260</definedName>
    <definedName name="___HAL8">[22]BoQ!$A$261:$H$354</definedName>
    <definedName name="___HDG2" localSheetId="9">#REF!</definedName>
    <definedName name="___HDG2" localSheetId="5">#REF!</definedName>
    <definedName name="___HDG2" localSheetId="38">#REF!</definedName>
    <definedName name="___HDG2" localSheetId="8">#REF!</definedName>
    <definedName name="___HDG2" localSheetId="30">#REF!</definedName>
    <definedName name="___HDG2" localSheetId="46">#REF!</definedName>
    <definedName name="___HDG2" localSheetId="6">#REF!</definedName>
    <definedName name="___HDG2" localSheetId="40">#REF!</definedName>
    <definedName name="___HDG2" localSheetId="41">#REF!</definedName>
    <definedName name="___HDG2" localSheetId="45">#REF!</definedName>
    <definedName name="___HDG2" localSheetId="43">#REF!</definedName>
    <definedName name="___HDG2" localSheetId="44">#REF!</definedName>
    <definedName name="___HDG2" localSheetId="42">#REF!</definedName>
    <definedName name="___HDG2" localSheetId="16">#REF!</definedName>
    <definedName name="___HDG2" localSheetId="14">#REF!</definedName>
    <definedName name="___HDG2" localSheetId="12">#REF!</definedName>
    <definedName name="___HDG2" localSheetId="36">#REF!</definedName>
    <definedName name="___HDG2" localSheetId="34">#REF!</definedName>
    <definedName name="___HDG2">#REF!</definedName>
    <definedName name="___Inv2" localSheetId="9">[26]JSiar!#REF!</definedName>
    <definedName name="___Inv2" localSheetId="5">[6]JSiar!#REF!</definedName>
    <definedName name="___Inv2" localSheetId="38">[26]JSiar!#REF!</definedName>
    <definedName name="___Inv2" localSheetId="8">[26]JSiar!#REF!</definedName>
    <definedName name="___Inv2" localSheetId="30">[26]JSiar!#REF!</definedName>
    <definedName name="___Inv2" localSheetId="46">[26]JSiar!#REF!</definedName>
    <definedName name="___Inv2" localSheetId="4">[6]JSiar!#REF!</definedName>
    <definedName name="___Inv2" localSheetId="6">[6]JSiar!#REF!</definedName>
    <definedName name="___Inv2" localSheetId="7">[6]JSiar!#REF!</definedName>
    <definedName name="___Inv2" localSheetId="40">[26]JSiar!#REF!</definedName>
    <definedName name="___Inv2" localSheetId="41">[26]JSiar!#REF!</definedName>
    <definedName name="___Inv2" localSheetId="45">[26]JSiar!#REF!</definedName>
    <definedName name="___Inv2" localSheetId="43">[26]JSiar!#REF!</definedName>
    <definedName name="___Inv2" localSheetId="44">[26]JSiar!#REF!</definedName>
    <definedName name="___Inv2" localSheetId="42">[26]JSiar!#REF!</definedName>
    <definedName name="___Inv2" localSheetId="16">[26]JSiar!#REF!</definedName>
    <definedName name="___Inv2" localSheetId="14">[6]JSiar!#REF!</definedName>
    <definedName name="___Inv2" localSheetId="12">[6]JSiar!#REF!</definedName>
    <definedName name="___Inv2" localSheetId="36">[26]JSiar!#REF!</definedName>
    <definedName name="___Inv2" localSheetId="49">[6]JSiar!#REF!</definedName>
    <definedName name="___Inv2" localSheetId="34">[6]JSiar!#REF!</definedName>
    <definedName name="___Inv2">[26]JSiar!#REF!</definedName>
    <definedName name="___KEY001" localSheetId="5" hidden="1">[27]LOADDAT!#REF!</definedName>
    <definedName name="___KEY001" localSheetId="30" hidden="1">[27]LOADDAT!#REF!</definedName>
    <definedName name="___KEY001" localSheetId="23" hidden="1">[27]LOADDAT!#REF!</definedName>
    <definedName name="___KEY001" localSheetId="19" hidden="1">[27]LOADDAT!#REF!</definedName>
    <definedName name="___KEY001" localSheetId="16" hidden="1">[27]LOADDAT!#REF!</definedName>
    <definedName name="___KEY001" localSheetId="21" hidden="1">[27]LOADDAT!#REF!</definedName>
    <definedName name="___KEY001" localSheetId="36" hidden="1">[27]LOADDAT!#REF!</definedName>
    <definedName name="___KEY001" localSheetId="25" hidden="1">[27]LOADDAT!#REF!</definedName>
    <definedName name="___KEY001" localSheetId="10" hidden="1">[27]LOADDAT!#REF!</definedName>
    <definedName name="___KEY001" localSheetId="11" hidden="1">[27]LOADDAT!#REF!</definedName>
    <definedName name="___KEY001" localSheetId="20" hidden="1">[27]LOADDAT!#REF!</definedName>
    <definedName name="___KEY001" localSheetId="15" hidden="1">[27]LOADDAT!#REF!</definedName>
    <definedName name="___KEY001" hidden="1">[27]LOADDAT!#REF!</definedName>
    <definedName name="___KEY002" localSheetId="30" hidden="1">[27]LOADDAT!#REF!</definedName>
    <definedName name="___KEY002" localSheetId="23" hidden="1">[27]LOADDAT!#REF!</definedName>
    <definedName name="___KEY002" localSheetId="19" hidden="1">[27]LOADDAT!#REF!</definedName>
    <definedName name="___KEY002" localSheetId="16" hidden="1">[27]LOADDAT!#REF!</definedName>
    <definedName name="___KEY002" localSheetId="21" hidden="1">[27]LOADDAT!#REF!</definedName>
    <definedName name="___KEY002" localSheetId="36" hidden="1">[27]LOADDAT!#REF!</definedName>
    <definedName name="___KEY002" localSheetId="25" hidden="1">[27]LOADDAT!#REF!</definedName>
    <definedName name="___KEY002" localSheetId="10" hidden="1">[27]LOADDAT!#REF!</definedName>
    <definedName name="___KEY002" localSheetId="11" hidden="1">[27]LOADDAT!#REF!</definedName>
    <definedName name="___KEY002" localSheetId="20" hidden="1">[27]LOADDAT!#REF!</definedName>
    <definedName name="___KEY002" localSheetId="15" hidden="1">[27]LOADDAT!#REF!</definedName>
    <definedName name="___KEY002" hidden="1">[27]LOADDAT!#REF!</definedName>
    <definedName name="___KEY01" localSheetId="30" hidden="1">[27]LOADDAT!#REF!</definedName>
    <definedName name="___KEY01" localSheetId="23" hidden="1">[27]LOADDAT!#REF!</definedName>
    <definedName name="___KEY01" localSheetId="19" hidden="1">[27]LOADDAT!#REF!</definedName>
    <definedName name="___KEY01" localSheetId="16" hidden="1">[27]LOADDAT!#REF!</definedName>
    <definedName name="___KEY01" localSheetId="21" hidden="1">[27]LOADDAT!#REF!</definedName>
    <definedName name="___KEY01" localSheetId="36" hidden="1">[27]LOADDAT!#REF!</definedName>
    <definedName name="___KEY01" localSheetId="25" hidden="1">[27]LOADDAT!#REF!</definedName>
    <definedName name="___KEY01" localSheetId="10" hidden="1">[27]LOADDAT!#REF!</definedName>
    <definedName name="___KEY01" localSheetId="11" hidden="1">[27]LOADDAT!#REF!</definedName>
    <definedName name="___KEY01" localSheetId="20" hidden="1">[27]LOADDAT!#REF!</definedName>
    <definedName name="___KEY01" localSheetId="15" hidden="1">[27]LOADDAT!#REF!</definedName>
    <definedName name="___KEY01" hidden="1">[27]LOADDAT!#REF!</definedName>
    <definedName name="___KEY02" localSheetId="30" hidden="1">[27]LOADDAT!#REF!</definedName>
    <definedName name="___KEY02" localSheetId="23" hidden="1">[27]LOADDAT!#REF!</definedName>
    <definedName name="___KEY02" localSheetId="19" hidden="1">[27]LOADDAT!#REF!</definedName>
    <definedName name="___KEY02" localSheetId="16" hidden="1">[27]LOADDAT!#REF!</definedName>
    <definedName name="___KEY02" localSheetId="21" hidden="1">[27]LOADDAT!#REF!</definedName>
    <definedName name="___KEY02" localSheetId="36" hidden="1">[27]LOADDAT!#REF!</definedName>
    <definedName name="___KEY02" localSheetId="25" hidden="1">[27]LOADDAT!#REF!</definedName>
    <definedName name="___KEY02" localSheetId="10" hidden="1">[27]LOADDAT!#REF!</definedName>
    <definedName name="___KEY02" localSheetId="11" hidden="1">[27]LOADDAT!#REF!</definedName>
    <definedName name="___KEY02" localSheetId="20" hidden="1">[27]LOADDAT!#REF!</definedName>
    <definedName name="___KEY02" localSheetId="15" hidden="1">[27]LOADDAT!#REF!</definedName>
    <definedName name="___KEY02" hidden="1">[27]LOADDAT!#REF!</definedName>
    <definedName name="___Key2" localSheetId="30" hidden="1">'[23]struktur tdk dipakai'!#REF!</definedName>
    <definedName name="___Key2" localSheetId="23" hidden="1">'[23]struktur tdk dipakai'!#REF!</definedName>
    <definedName name="___Key2" localSheetId="19" hidden="1">'[23]struktur tdk dipakai'!#REF!</definedName>
    <definedName name="___Key2" localSheetId="16" hidden="1">'[23]struktur tdk dipakai'!#REF!</definedName>
    <definedName name="___Key2" localSheetId="21" hidden="1">'[23]struktur tdk dipakai'!#REF!</definedName>
    <definedName name="___Key2" localSheetId="36" hidden="1">'[23]struktur tdk dipakai'!#REF!</definedName>
    <definedName name="___Key2" localSheetId="25" hidden="1">'[23]struktur tdk dipakai'!#REF!</definedName>
    <definedName name="___Key2" localSheetId="10" hidden="1">'[23]struktur tdk dipakai'!#REF!</definedName>
    <definedName name="___Key2" localSheetId="11" hidden="1">'[23]struktur tdk dipakai'!#REF!</definedName>
    <definedName name="___Key2" localSheetId="20" hidden="1">'[23]struktur tdk dipakai'!#REF!</definedName>
    <definedName name="___Key2" localSheetId="15" hidden="1">'[23]struktur tdk dipakai'!#REF!</definedName>
    <definedName name="___Key2" hidden="1">'[23]struktur tdk dipakai'!#REF!</definedName>
    <definedName name="___kof1" localSheetId="30">[18]Analisa!$AB$17</definedName>
    <definedName name="___kof1">[18]Analisa!$AB$17</definedName>
    <definedName name="___LIA01" localSheetId="9">#REF!</definedName>
    <definedName name="___LIA01" localSheetId="38">#REF!</definedName>
    <definedName name="___LIA01" localSheetId="8">#REF!</definedName>
    <definedName name="___LIA01" localSheetId="30">#REF!</definedName>
    <definedName name="___LIA01" localSheetId="46">#REF!</definedName>
    <definedName name="___LIA01" localSheetId="40">#REF!</definedName>
    <definedName name="___LIA01" localSheetId="41">#REF!</definedName>
    <definedName name="___LIA01" localSheetId="45">#REF!</definedName>
    <definedName name="___LIA01" localSheetId="43">#REF!</definedName>
    <definedName name="___LIA01" localSheetId="44">#REF!</definedName>
    <definedName name="___LIA01" localSheetId="42">#REF!</definedName>
    <definedName name="___LIA01" localSheetId="16">#REF!</definedName>
    <definedName name="___LIA01" localSheetId="36">#REF!</definedName>
    <definedName name="___LIA01">#REF!</definedName>
    <definedName name="___LIA1" localSheetId="9">#REF!</definedName>
    <definedName name="___LIA1" localSheetId="5">#REF!</definedName>
    <definedName name="___LIA1" localSheetId="38">#REF!</definedName>
    <definedName name="___LIA1" localSheetId="8">#REF!</definedName>
    <definedName name="___LIA1" localSheetId="30">#REF!</definedName>
    <definedName name="___LIA1" localSheetId="46">#REF!</definedName>
    <definedName name="___LIA1" localSheetId="6">#REF!</definedName>
    <definedName name="___LIA1" localSheetId="40">#REF!</definedName>
    <definedName name="___LIA1" localSheetId="41">#REF!</definedName>
    <definedName name="___LIA1" localSheetId="45">#REF!</definedName>
    <definedName name="___LIA1" localSheetId="43">#REF!</definedName>
    <definedName name="___LIA1" localSheetId="44">#REF!</definedName>
    <definedName name="___LIA1" localSheetId="42">#REF!</definedName>
    <definedName name="___LIA1" localSheetId="16">#REF!</definedName>
    <definedName name="___LIA1" localSheetId="14">#REF!</definedName>
    <definedName name="___LIA1" localSheetId="12">#REF!</definedName>
    <definedName name="___LIA1" localSheetId="36">#REF!</definedName>
    <definedName name="___LIA1" localSheetId="34">#REF!</definedName>
    <definedName name="___LIA1">#REF!</definedName>
    <definedName name="___LIA2" localSheetId="9">#REF!</definedName>
    <definedName name="___LIA2" localSheetId="5">#REF!</definedName>
    <definedName name="___LIA2" localSheetId="38">#REF!</definedName>
    <definedName name="___LIA2" localSheetId="8">#REF!</definedName>
    <definedName name="___LIA2" localSheetId="30">#REF!</definedName>
    <definedName name="___LIA2" localSheetId="46">#REF!</definedName>
    <definedName name="___LIA2" localSheetId="6">#REF!</definedName>
    <definedName name="___LIA2" localSheetId="40">#REF!</definedName>
    <definedName name="___LIA2" localSheetId="41">#REF!</definedName>
    <definedName name="___LIA2" localSheetId="45">#REF!</definedName>
    <definedName name="___LIA2" localSheetId="43">#REF!</definedName>
    <definedName name="___LIA2" localSheetId="44">#REF!</definedName>
    <definedName name="___LIA2" localSheetId="42">#REF!</definedName>
    <definedName name="___LIA2" localSheetId="16">#REF!</definedName>
    <definedName name="___LIA2" localSheetId="14">#REF!</definedName>
    <definedName name="___LIA2" localSheetId="12">#REF!</definedName>
    <definedName name="___LIA2" localSheetId="36">#REF!</definedName>
    <definedName name="___LIA2" localSheetId="34">#REF!</definedName>
    <definedName name="___LIA2">#REF!</definedName>
    <definedName name="___LK2020" localSheetId="9">#REF!</definedName>
    <definedName name="___LK2020" localSheetId="5">#REF!</definedName>
    <definedName name="___LK2020" localSheetId="38">#REF!</definedName>
    <definedName name="___LK2020" localSheetId="8">#REF!</definedName>
    <definedName name="___LK2020" localSheetId="30">#REF!</definedName>
    <definedName name="___LK2020" localSheetId="46">#REF!</definedName>
    <definedName name="___LK2020" localSheetId="6">#REF!</definedName>
    <definedName name="___LK2020" localSheetId="40">#REF!</definedName>
    <definedName name="___LK2020" localSheetId="41">#REF!</definedName>
    <definedName name="___LK2020" localSheetId="45">#REF!</definedName>
    <definedName name="___LK2020" localSheetId="43">#REF!</definedName>
    <definedName name="___LK2020" localSheetId="44">#REF!</definedName>
    <definedName name="___LK2020" localSheetId="42">#REF!</definedName>
    <definedName name="___LK2020" localSheetId="16">#REF!</definedName>
    <definedName name="___LK2020" localSheetId="14">#REF!</definedName>
    <definedName name="___LK2020" localSheetId="12">#REF!</definedName>
    <definedName name="___LK2020" localSheetId="36">#REF!</definedName>
    <definedName name="___LK2020" localSheetId="34">#REF!</definedName>
    <definedName name="___LK2020">#REF!</definedName>
    <definedName name="___LMB4040" localSheetId="9">#REF!</definedName>
    <definedName name="___LMB4040" localSheetId="5">#REF!</definedName>
    <definedName name="___LMB4040" localSheetId="38">#REF!</definedName>
    <definedName name="___LMB4040" localSheetId="8">#REF!</definedName>
    <definedName name="___LMB4040" localSheetId="30">#REF!</definedName>
    <definedName name="___LMB4040" localSheetId="46">#REF!</definedName>
    <definedName name="___LMB4040" localSheetId="6">#REF!</definedName>
    <definedName name="___LMB4040" localSheetId="40">#REF!</definedName>
    <definedName name="___LMB4040" localSheetId="41">#REF!</definedName>
    <definedName name="___LMB4040" localSheetId="45">#REF!</definedName>
    <definedName name="___LMB4040" localSheetId="43">#REF!</definedName>
    <definedName name="___LMB4040" localSheetId="44">#REF!</definedName>
    <definedName name="___LMB4040" localSheetId="42">#REF!</definedName>
    <definedName name="___LMB4040" localSheetId="16">#REF!</definedName>
    <definedName name="___LMB4040" localSheetId="14">#REF!</definedName>
    <definedName name="___LMB4040" localSheetId="12">#REF!</definedName>
    <definedName name="___LMB4040" localSheetId="36">#REF!</definedName>
    <definedName name="___LMB4040">#REF!</definedName>
    <definedName name="___LMC2040" localSheetId="9">#REF!</definedName>
    <definedName name="___LMC2040" localSheetId="5">#REF!</definedName>
    <definedName name="___LMC2040" localSheetId="38">#REF!</definedName>
    <definedName name="___LMC2040" localSheetId="8">#REF!</definedName>
    <definedName name="___LMC2040" localSheetId="30">#REF!</definedName>
    <definedName name="___LMC2040" localSheetId="46">#REF!</definedName>
    <definedName name="___LMC2040" localSheetId="6">#REF!</definedName>
    <definedName name="___LMC2040" localSheetId="40">#REF!</definedName>
    <definedName name="___LMC2040" localSheetId="41">#REF!</definedName>
    <definedName name="___LMC2040" localSheetId="45">#REF!</definedName>
    <definedName name="___LMC2040" localSheetId="43">#REF!</definedName>
    <definedName name="___LMC2040" localSheetId="44">#REF!</definedName>
    <definedName name="___LMC2040" localSheetId="42">#REF!</definedName>
    <definedName name="___LMC2040" localSheetId="16">#REF!</definedName>
    <definedName name="___LMC2040" localSheetId="14">#REF!</definedName>
    <definedName name="___LMC2040" localSheetId="12">#REF!</definedName>
    <definedName name="___LMC2040" localSheetId="36">#REF!</definedName>
    <definedName name="___LMC2040">#REF!</definedName>
    <definedName name="___LMC4040" localSheetId="9">#REF!</definedName>
    <definedName name="___LMC4040" localSheetId="5">#REF!</definedName>
    <definedName name="___LMC4040" localSheetId="38">#REF!</definedName>
    <definedName name="___LMC4040" localSheetId="8">#REF!</definedName>
    <definedName name="___LMC4040" localSheetId="30">#REF!</definedName>
    <definedName name="___LMC4040" localSheetId="46">#REF!</definedName>
    <definedName name="___LMC4040" localSheetId="6">#REF!</definedName>
    <definedName name="___LMC4040" localSheetId="40">#REF!</definedName>
    <definedName name="___LMC4040" localSheetId="41">#REF!</definedName>
    <definedName name="___LMC4040" localSheetId="45">#REF!</definedName>
    <definedName name="___LMC4040" localSheetId="43">#REF!</definedName>
    <definedName name="___LMC4040" localSheetId="44">#REF!</definedName>
    <definedName name="___LMC4040" localSheetId="42">#REF!</definedName>
    <definedName name="___LMC4040" localSheetId="16">#REF!</definedName>
    <definedName name="___LMC4040" localSheetId="14">#REF!</definedName>
    <definedName name="___LMC4040" localSheetId="12">#REF!</definedName>
    <definedName name="___LMC4040" localSheetId="36">#REF!</definedName>
    <definedName name="___LMC4040">#REF!</definedName>
    <definedName name="___LMC9090" localSheetId="9">#REF!</definedName>
    <definedName name="___LMC9090" localSheetId="5">#REF!</definedName>
    <definedName name="___LMC9090" localSheetId="38">#REF!</definedName>
    <definedName name="___LMC9090" localSheetId="8">#REF!</definedName>
    <definedName name="___LMC9090" localSheetId="30">#REF!</definedName>
    <definedName name="___LMC9090" localSheetId="46">#REF!</definedName>
    <definedName name="___LMC9090" localSheetId="6">#REF!</definedName>
    <definedName name="___LMC9090" localSheetId="40">#REF!</definedName>
    <definedName name="___LMC9090" localSheetId="41">#REF!</definedName>
    <definedName name="___LMC9090" localSheetId="45">#REF!</definedName>
    <definedName name="___LMC9090" localSheetId="43">#REF!</definedName>
    <definedName name="___LMC9090" localSheetId="44">#REF!</definedName>
    <definedName name="___LMC9090" localSheetId="42">#REF!</definedName>
    <definedName name="___LMC9090" localSheetId="16">#REF!</definedName>
    <definedName name="___LMC9090" localSheetId="14">#REF!</definedName>
    <definedName name="___LMC9090" localSheetId="12">#REF!</definedName>
    <definedName name="___LMC9090" localSheetId="36">#REF!</definedName>
    <definedName name="___LMC9090">#REF!</definedName>
    <definedName name="___MBW25252" localSheetId="9">#REF!</definedName>
    <definedName name="___MBW25252" localSheetId="5">#REF!</definedName>
    <definedName name="___MBW25252" localSheetId="38">#REF!</definedName>
    <definedName name="___MBW25252" localSheetId="8">#REF!</definedName>
    <definedName name="___MBW25252" localSheetId="30">#REF!</definedName>
    <definedName name="___MBW25252" localSheetId="46">#REF!</definedName>
    <definedName name="___MBW25252" localSheetId="6">#REF!</definedName>
    <definedName name="___MBW25252" localSheetId="40">#REF!</definedName>
    <definedName name="___MBW25252" localSheetId="41">#REF!</definedName>
    <definedName name="___MBW25252" localSheetId="45">#REF!</definedName>
    <definedName name="___MBW25252" localSheetId="43">#REF!</definedName>
    <definedName name="___MBW25252" localSheetId="44">#REF!</definedName>
    <definedName name="___MBW25252" localSheetId="42">#REF!</definedName>
    <definedName name="___MBW25252" localSheetId="16">#REF!</definedName>
    <definedName name="___MBW25252" localSheetId="14">#REF!</definedName>
    <definedName name="___MBW25252" localSheetId="12">#REF!</definedName>
    <definedName name="___MBW25252" localSheetId="36">#REF!</definedName>
    <definedName name="___MBW25252">#REF!</definedName>
    <definedName name="___MBW30302" localSheetId="9">#REF!</definedName>
    <definedName name="___MBW30302" localSheetId="5">#REF!</definedName>
    <definedName name="___MBW30302" localSheetId="38">#REF!</definedName>
    <definedName name="___MBW30302" localSheetId="8">#REF!</definedName>
    <definedName name="___MBW30302" localSheetId="30">#REF!</definedName>
    <definedName name="___MBW30302" localSheetId="46">#REF!</definedName>
    <definedName name="___MBW30302" localSheetId="6">#REF!</definedName>
    <definedName name="___MBW30302" localSheetId="40">#REF!</definedName>
    <definedName name="___MBW30302" localSheetId="41">#REF!</definedName>
    <definedName name="___MBW30302" localSheetId="45">#REF!</definedName>
    <definedName name="___MBW30302" localSheetId="43">#REF!</definedName>
    <definedName name="___MBW30302" localSheetId="44">#REF!</definedName>
    <definedName name="___MBW30302" localSheetId="42">#REF!</definedName>
    <definedName name="___MBW30302" localSheetId="16">#REF!</definedName>
    <definedName name="___MBW30302" localSheetId="14">#REF!</definedName>
    <definedName name="___MBW30302" localSheetId="12">#REF!</definedName>
    <definedName name="___MBW30302" localSheetId="36">#REF!</definedName>
    <definedName name="___MBW30302">#REF!</definedName>
    <definedName name="___MBW40404" localSheetId="9">#REF!</definedName>
    <definedName name="___MBW40404" localSheetId="5">#REF!</definedName>
    <definedName name="___MBW40404" localSheetId="38">#REF!</definedName>
    <definedName name="___MBW40404" localSheetId="8">#REF!</definedName>
    <definedName name="___MBW40404" localSheetId="30">#REF!</definedName>
    <definedName name="___MBW40404" localSheetId="46">#REF!</definedName>
    <definedName name="___MBW40404" localSheetId="6">#REF!</definedName>
    <definedName name="___MBW40404" localSheetId="40">#REF!</definedName>
    <definedName name="___MBW40404" localSheetId="41">#REF!</definedName>
    <definedName name="___MBW40404" localSheetId="45">#REF!</definedName>
    <definedName name="___MBW40404" localSheetId="43">#REF!</definedName>
    <definedName name="___MBW40404" localSheetId="44">#REF!</definedName>
    <definedName name="___MBW40404" localSheetId="42">#REF!</definedName>
    <definedName name="___MBW40404" localSheetId="16">#REF!</definedName>
    <definedName name="___MBW40404" localSheetId="14">#REF!</definedName>
    <definedName name="___MBW40404" localSheetId="12">#REF!</definedName>
    <definedName name="___MBW40404" localSheetId="36">#REF!</definedName>
    <definedName name="___MBW40404">#REF!</definedName>
    <definedName name="___MBW502012" localSheetId="9">#REF!</definedName>
    <definedName name="___MBW502012" localSheetId="5">#REF!</definedName>
    <definedName name="___MBW502012" localSheetId="38">#REF!</definedName>
    <definedName name="___MBW502012" localSheetId="8">#REF!</definedName>
    <definedName name="___MBW502012" localSheetId="30">#REF!</definedName>
    <definedName name="___MBW502012" localSheetId="46">#REF!</definedName>
    <definedName name="___MBW502012" localSheetId="6">#REF!</definedName>
    <definedName name="___MBW502012" localSheetId="40">#REF!</definedName>
    <definedName name="___MBW502012" localSheetId="41">#REF!</definedName>
    <definedName name="___MBW502012" localSheetId="45">#REF!</definedName>
    <definedName name="___MBW502012" localSheetId="43">#REF!</definedName>
    <definedName name="___MBW502012" localSheetId="44">#REF!</definedName>
    <definedName name="___MBW502012" localSheetId="42">#REF!</definedName>
    <definedName name="___MBW502012" localSheetId="16">#REF!</definedName>
    <definedName name="___MBW502012" localSheetId="14">#REF!</definedName>
    <definedName name="___MBW502012" localSheetId="12">#REF!</definedName>
    <definedName name="___MBW502012" localSheetId="36">#REF!</definedName>
    <definedName name="___MBW502012">#REF!</definedName>
    <definedName name="___MC10" localSheetId="9">#REF!</definedName>
    <definedName name="___MC10" localSheetId="5">#REF!</definedName>
    <definedName name="___MC10" localSheetId="38">#REF!</definedName>
    <definedName name="___MC10" localSheetId="8">#REF!</definedName>
    <definedName name="___MC10" localSheetId="30">#REF!</definedName>
    <definedName name="___MC10" localSheetId="46">#REF!</definedName>
    <definedName name="___MC10" localSheetId="6">#REF!</definedName>
    <definedName name="___MC10" localSheetId="40">#REF!</definedName>
    <definedName name="___MC10" localSheetId="41">#REF!</definedName>
    <definedName name="___MC10" localSheetId="45">#REF!</definedName>
    <definedName name="___MC10" localSheetId="43">#REF!</definedName>
    <definedName name="___MC10" localSheetId="44">#REF!</definedName>
    <definedName name="___MC10" localSheetId="42">#REF!</definedName>
    <definedName name="___MC10" localSheetId="16">#REF!</definedName>
    <definedName name="___MC10" localSheetId="14">#REF!</definedName>
    <definedName name="___MC10" localSheetId="12">#REF!</definedName>
    <definedName name="___MC10" localSheetId="36">#REF!</definedName>
    <definedName name="___MC10">#REF!</definedName>
    <definedName name="___MC75" localSheetId="9">#REF!</definedName>
    <definedName name="___MC75" localSheetId="5">#REF!</definedName>
    <definedName name="___MC75" localSheetId="38">#REF!</definedName>
    <definedName name="___MC75" localSheetId="8">#REF!</definedName>
    <definedName name="___MC75" localSheetId="30">#REF!</definedName>
    <definedName name="___MC75" localSheetId="46">#REF!</definedName>
    <definedName name="___MC75" localSheetId="6">#REF!</definedName>
    <definedName name="___MC75" localSheetId="40">#REF!</definedName>
    <definedName name="___MC75" localSheetId="41">#REF!</definedName>
    <definedName name="___MC75" localSheetId="45">#REF!</definedName>
    <definedName name="___MC75" localSheetId="43">#REF!</definedName>
    <definedName name="___MC75" localSheetId="44">#REF!</definedName>
    <definedName name="___MC75" localSheetId="42">#REF!</definedName>
    <definedName name="___MC75" localSheetId="16">#REF!</definedName>
    <definedName name="___MC75" localSheetId="14">#REF!</definedName>
    <definedName name="___MC75" localSheetId="12">#REF!</definedName>
    <definedName name="___MC75" localSheetId="36">#REF!</definedName>
    <definedName name="___MC75">#REF!</definedName>
    <definedName name="___MCA5" localSheetId="9">#REF!</definedName>
    <definedName name="___MCA5" localSheetId="5">#REF!</definedName>
    <definedName name="___MCA5" localSheetId="38">#REF!</definedName>
    <definedName name="___MCA5" localSheetId="8">#REF!</definedName>
    <definedName name="___MCA5" localSheetId="30">#REF!</definedName>
    <definedName name="___MCA5" localSheetId="46">#REF!</definedName>
    <definedName name="___MCA5" localSheetId="6">#REF!</definedName>
    <definedName name="___MCA5" localSheetId="40">#REF!</definedName>
    <definedName name="___MCA5" localSheetId="41">#REF!</definedName>
    <definedName name="___MCA5" localSheetId="45">#REF!</definedName>
    <definedName name="___MCA5" localSheetId="43">#REF!</definedName>
    <definedName name="___MCA5" localSheetId="44">#REF!</definedName>
    <definedName name="___MCA5" localSheetId="42">#REF!</definedName>
    <definedName name="___MCA5" localSheetId="16">#REF!</definedName>
    <definedName name="___MCA5" localSheetId="14">#REF!</definedName>
    <definedName name="___MCA5" localSheetId="12">#REF!</definedName>
    <definedName name="___MCA5" localSheetId="36">#REF!</definedName>
    <definedName name="___MCA5">#REF!</definedName>
    <definedName name="___MCA6" localSheetId="9">#REF!</definedName>
    <definedName name="___MCA6" localSheetId="5">#REF!</definedName>
    <definedName name="___MCA6" localSheetId="38">#REF!</definedName>
    <definedName name="___MCA6" localSheetId="8">#REF!</definedName>
    <definedName name="___MCA6" localSheetId="30">#REF!</definedName>
    <definedName name="___MCA6" localSheetId="46">#REF!</definedName>
    <definedName name="___MCA6" localSheetId="6">#REF!</definedName>
    <definedName name="___MCA6" localSheetId="40">#REF!</definedName>
    <definedName name="___MCA6" localSheetId="41">#REF!</definedName>
    <definedName name="___MCA6" localSheetId="45">#REF!</definedName>
    <definedName name="___MCA6" localSheetId="43">#REF!</definedName>
    <definedName name="___MCA6" localSheetId="44">#REF!</definedName>
    <definedName name="___MCA6" localSheetId="42">#REF!</definedName>
    <definedName name="___MCA6" localSheetId="16">#REF!</definedName>
    <definedName name="___MCA6" localSheetId="14">#REF!</definedName>
    <definedName name="___MCA6" localSheetId="12">#REF!</definedName>
    <definedName name="___MCA6" localSheetId="36">#REF!</definedName>
    <definedName name="___MCA6">#REF!</definedName>
    <definedName name="___MCG1010" localSheetId="9">#REF!</definedName>
    <definedName name="___MCG1010" localSheetId="5">#REF!</definedName>
    <definedName name="___MCG1010" localSheetId="38">#REF!</definedName>
    <definedName name="___MCG1010" localSheetId="8">#REF!</definedName>
    <definedName name="___MCG1010" localSheetId="30">#REF!</definedName>
    <definedName name="___MCG1010" localSheetId="46">#REF!</definedName>
    <definedName name="___MCG1010" localSheetId="6">#REF!</definedName>
    <definedName name="___MCG1010" localSheetId="40">#REF!</definedName>
    <definedName name="___MCG1010" localSheetId="41">#REF!</definedName>
    <definedName name="___MCG1010" localSheetId="45">#REF!</definedName>
    <definedName name="___MCG1010" localSheetId="43">#REF!</definedName>
    <definedName name="___MCG1010" localSheetId="44">#REF!</definedName>
    <definedName name="___MCG1010" localSheetId="42">#REF!</definedName>
    <definedName name="___MCG1010" localSheetId="16">#REF!</definedName>
    <definedName name="___MCG1010" localSheetId="14">#REF!</definedName>
    <definedName name="___MCG1010" localSheetId="12">#REF!</definedName>
    <definedName name="___MCG1010" localSheetId="36">#REF!</definedName>
    <definedName name="___MCG1010">#REF!</definedName>
    <definedName name="___MCG1015" localSheetId="9">#REF!</definedName>
    <definedName name="___MCG1015" localSheetId="5">#REF!</definedName>
    <definedName name="___MCG1015" localSheetId="38">#REF!</definedName>
    <definedName name="___MCG1015" localSheetId="8">#REF!</definedName>
    <definedName name="___MCG1015" localSheetId="30">#REF!</definedName>
    <definedName name="___MCG1015" localSheetId="46">#REF!</definedName>
    <definedName name="___MCG1015" localSheetId="6">#REF!</definedName>
    <definedName name="___MCG1015" localSheetId="40">#REF!</definedName>
    <definedName name="___MCG1015" localSheetId="41">#REF!</definedName>
    <definedName name="___MCG1015" localSheetId="45">#REF!</definedName>
    <definedName name="___MCG1015" localSheetId="43">#REF!</definedName>
    <definedName name="___MCG1015" localSheetId="44">#REF!</definedName>
    <definedName name="___MCG1015" localSheetId="42">#REF!</definedName>
    <definedName name="___MCG1015" localSheetId="16">#REF!</definedName>
    <definedName name="___MCG1015" localSheetId="14">#REF!</definedName>
    <definedName name="___MCG1015" localSheetId="12">#REF!</definedName>
    <definedName name="___MCG1015" localSheetId="36">#REF!</definedName>
    <definedName name="___MCG1015">#REF!</definedName>
    <definedName name="___MCG1728" localSheetId="9">#REF!</definedName>
    <definedName name="___MCG1728" localSheetId="5">#REF!</definedName>
    <definedName name="___MCG1728" localSheetId="38">#REF!</definedName>
    <definedName name="___MCG1728" localSheetId="8">#REF!</definedName>
    <definedName name="___MCG1728" localSheetId="30">#REF!</definedName>
    <definedName name="___MCG1728" localSheetId="46">#REF!</definedName>
    <definedName name="___MCG1728" localSheetId="6">#REF!</definedName>
    <definedName name="___MCG1728" localSheetId="40">#REF!</definedName>
    <definedName name="___MCG1728" localSheetId="41">#REF!</definedName>
    <definedName name="___MCG1728" localSheetId="45">#REF!</definedName>
    <definedName name="___MCG1728" localSheetId="43">#REF!</definedName>
    <definedName name="___MCG1728" localSheetId="44">#REF!</definedName>
    <definedName name="___MCG1728" localSheetId="42">#REF!</definedName>
    <definedName name="___MCG1728" localSheetId="16">#REF!</definedName>
    <definedName name="___MCG1728" localSheetId="14">#REF!</definedName>
    <definedName name="___MCG1728" localSheetId="12">#REF!</definedName>
    <definedName name="___MCG1728" localSheetId="36">#REF!</definedName>
    <definedName name="___MCG1728">#REF!</definedName>
    <definedName name="___MCG55" localSheetId="9">#REF!</definedName>
    <definedName name="___MCG55" localSheetId="5">#REF!</definedName>
    <definedName name="___MCG55" localSheetId="38">#REF!</definedName>
    <definedName name="___MCG55" localSheetId="8">#REF!</definedName>
    <definedName name="___MCG55" localSheetId="30">#REF!</definedName>
    <definedName name="___MCG55" localSheetId="46">#REF!</definedName>
    <definedName name="___MCG55" localSheetId="6">#REF!</definedName>
    <definedName name="___MCG55" localSheetId="40">#REF!</definedName>
    <definedName name="___MCG55" localSheetId="41">#REF!</definedName>
    <definedName name="___MCG55" localSheetId="45">#REF!</definedName>
    <definedName name="___MCG55" localSheetId="43">#REF!</definedName>
    <definedName name="___MCG55" localSheetId="44">#REF!</definedName>
    <definedName name="___MCG55" localSheetId="42">#REF!</definedName>
    <definedName name="___MCG55" localSheetId="16">#REF!</definedName>
    <definedName name="___MCG55" localSheetId="14">#REF!</definedName>
    <definedName name="___MCG55" localSheetId="12">#REF!</definedName>
    <definedName name="___MCG55" localSheetId="36">#REF!</definedName>
    <definedName name="___MCG55">#REF!</definedName>
    <definedName name="___MCG77" localSheetId="9">#REF!</definedName>
    <definedName name="___MCG77" localSheetId="5">#REF!</definedName>
    <definedName name="___MCG77" localSheetId="38">#REF!</definedName>
    <definedName name="___MCG77" localSheetId="8">#REF!</definedName>
    <definedName name="___MCG77" localSheetId="30">#REF!</definedName>
    <definedName name="___MCG77" localSheetId="46">#REF!</definedName>
    <definedName name="___MCG77" localSheetId="6">#REF!</definedName>
    <definedName name="___MCG77" localSheetId="40">#REF!</definedName>
    <definedName name="___MCG77" localSheetId="41">#REF!</definedName>
    <definedName name="___MCG77" localSheetId="45">#REF!</definedName>
    <definedName name="___MCG77" localSheetId="43">#REF!</definedName>
    <definedName name="___MCG77" localSheetId="44">#REF!</definedName>
    <definedName name="___MCG77" localSheetId="42">#REF!</definedName>
    <definedName name="___MCG77" localSheetId="16">#REF!</definedName>
    <definedName name="___MCG77" localSheetId="14">#REF!</definedName>
    <definedName name="___MCG77" localSheetId="12">#REF!</definedName>
    <definedName name="___MCG77" localSheetId="36">#REF!</definedName>
    <definedName name="___MCG77">#REF!</definedName>
    <definedName name="___MCG810" localSheetId="9">#REF!</definedName>
    <definedName name="___MCG810" localSheetId="5">#REF!</definedName>
    <definedName name="___MCG810" localSheetId="38">#REF!</definedName>
    <definedName name="___MCG810" localSheetId="8">#REF!</definedName>
    <definedName name="___MCG810" localSheetId="30">#REF!</definedName>
    <definedName name="___MCG810" localSheetId="46">#REF!</definedName>
    <definedName name="___MCG810" localSheetId="6">#REF!</definedName>
    <definedName name="___MCG810" localSheetId="40">#REF!</definedName>
    <definedName name="___MCG810" localSheetId="41">#REF!</definedName>
    <definedName name="___MCG810" localSheetId="45">#REF!</definedName>
    <definedName name="___MCG810" localSheetId="43">#REF!</definedName>
    <definedName name="___MCG810" localSheetId="44">#REF!</definedName>
    <definedName name="___MCG810" localSheetId="42">#REF!</definedName>
    <definedName name="___MCG810" localSheetId="16">#REF!</definedName>
    <definedName name="___MCG810" localSheetId="14">#REF!</definedName>
    <definedName name="___MCG810" localSheetId="12">#REF!</definedName>
    <definedName name="___MCG810" localSheetId="36">#REF!</definedName>
    <definedName name="___MCG810">#REF!</definedName>
    <definedName name="___MGB9" localSheetId="9">#REF!</definedName>
    <definedName name="___MGB9" localSheetId="5">#REF!</definedName>
    <definedName name="___MGB9" localSheetId="38">#REF!</definedName>
    <definedName name="___MGB9" localSheetId="8">#REF!</definedName>
    <definedName name="___MGB9" localSheetId="30">#REF!</definedName>
    <definedName name="___MGB9" localSheetId="46">#REF!</definedName>
    <definedName name="___MGB9" localSheetId="6">#REF!</definedName>
    <definedName name="___MGB9" localSheetId="40">#REF!</definedName>
    <definedName name="___MGB9" localSheetId="41">#REF!</definedName>
    <definedName name="___MGB9" localSheetId="45">#REF!</definedName>
    <definedName name="___MGB9" localSheetId="43">#REF!</definedName>
    <definedName name="___MGB9" localSheetId="44">#REF!</definedName>
    <definedName name="___MGB9" localSheetId="42">#REF!</definedName>
    <definedName name="___MGB9" localSheetId="16">#REF!</definedName>
    <definedName name="___MGB9" localSheetId="14">#REF!</definedName>
    <definedName name="___MGB9" localSheetId="12">#REF!</definedName>
    <definedName name="___MGB9" localSheetId="36">#REF!</definedName>
    <definedName name="___MGB9">#REF!</definedName>
    <definedName name="___MMC3030" localSheetId="9">#REF!</definedName>
    <definedName name="___MMC3030" localSheetId="5">#REF!</definedName>
    <definedName name="___MMC3030" localSheetId="38">#REF!</definedName>
    <definedName name="___MMC3030" localSheetId="8">#REF!</definedName>
    <definedName name="___MMC3030" localSheetId="30">#REF!</definedName>
    <definedName name="___MMC3030" localSheetId="46">#REF!</definedName>
    <definedName name="___MMC3030" localSheetId="6">#REF!</definedName>
    <definedName name="___MMC3030" localSheetId="40">#REF!</definedName>
    <definedName name="___MMC3030" localSheetId="41">#REF!</definedName>
    <definedName name="___MMC3030" localSheetId="45">#REF!</definedName>
    <definedName name="___MMC3030" localSheetId="43">#REF!</definedName>
    <definedName name="___MMC3030" localSheetId="44">#REF!</definedName>
    <definedName name="___MMC3030" localSheetId="42">#REF!</definedName>
    <definedName name="___MMC3030" localSheetId="16">#REF!</definedName>
    <definedName name="___MMC3030" localSheetId="14">#REF!</definedName>
    <definedName name="___MMC3030" localSheetId="12">#REF!</definedName>
    <definedName name="___MMC3030" localSheetId="36">#REF!</definedName>
    <definedName name="___MMC3030">#REF!</definedName>
    <definedName name="___MMC3060" localSheetId="9">#REF!</definedName>
    <definedName name="___MMC3060" localSheetId="5">#REF!</definedName>
    <definedName name="___MMC3060" localSheetId="38">#REF!</definedName>
    <definedName name="___MMC3060" localSheetId="8">#REF!</definedName>
    <definedName name="___MMC3060" localSheetId="30">#REF!</definedName>
    <definedName name="___MMC3060" localSheetId="46">#REF!</definedName>
    <definedName name="___MMC3060" localSheetId="6">#REF!</definedName>
    <definedName name="___MMC3060" localSheetId="40">#REF!</definedName>
    <definedName name="___MMC3060" localSheetId="41">#REF!</definedName>
    <definedName name="___MMC3060" localSheetId="45">#REF!</definedName>
    <definedName name="___MMC3060" localSheetId="43">#REF!</definedName>
    <definedName name="___MMC3060" localSheetId="44">#REF!</definedName>
    <definedName name="___MMC3060" localSheetId="42">#REF!</definedName>
    <definedName name="___MMC3060" localSheetId="16">#REF!</definedName>
    <definedName name="___MMC3060" localSheetId="14">#REF!</definedName>
    <definedName name="___MMC3060" localSheetId="12">#REF!</definedName>
    <definedName name="___MMC3060" localSheetId="36">#REF!</definedName>
    <definedName name="___MMC3060">#REF!</definedName>
    <definedName name="___MMC4040" localSheetId="9">#REF!</definedName>
    <definedName name="___MMC4040" localSheetId="5">#REF!</definedName>
    <definedName name="___MMC4040" localSheetId="38">#REF!</definedName>
    <definedName name="___MMC4040" localSheetId="8">#REF!</definedName>
    <definedName name="___MMC4040" localSheetId="30">#REF!</definedName>
    <definedName name="___MMC4040" localSheetId="46">#REF!</definedName>
    <definedName name="___MMC4040" localSheetId="6">#REF!</definedName>
    <definedName name="___MMC4040" localSheetId="40">#REF!</definedName>
    <definedName name="___MMC4040" localSheetId="41">#REF!</definedName>
    <definedName name="___MMC4040" localSheetId="45">#REF!</definedName>
    <definedName name="___MMC4040" localSheetId="43">#REF!</definedName>
    <definedName name="___MMC4040" localSheetId="44">#REF!</definedName>
    <definedName name="___MMC4040" localSheetId="42">#REF!</definedName>
    <definedName name="___MMC4040" localSheetId="16">#REF!</definedName>
    <definedName name="___MMC4040" localSheetId="14">#REF!</definedName>
    <definedName name="___MMC4040" localSheetId="12">#REF!</definedName>
    <definedName name="___MMC4040" localSheetId="36">#REF!</definedName>
    <definedName name="___MMC4040">#REF!</definedName>
    <definedName name="___MMC51" localSheetId="9">#REF!</definedName>
    <definedName name="___MMC51" localSheetId="5">#REF!</definedName>
    <definedName name="___MMC51" localSheetId="38">#REF!</definedName>
    <definedName name="___MMC51" localSheetId="8">#REF!</definedName>
    <definedName name="___MMC51" localSheetId="30">#REF!</definedName>
    <definedName name="___MMC51" localSheetId="46">#REF!</definedName>
    <definedName name="___MMC51" localSheetId="6">#REF!</definedName>
    <definedName name="___MMC51" localSheetId="40">#REF!</definedName>
    <definedName name="___MMC51" localSheetId="41">#REF!</definedName>
    <definedName name="___MMC51" localSheetId="45">#REF!</definedName>
    <definedName name="___MMC51" localSheetId="43">#REF!</definedName>
    <definedName name="___MMC51" localSheetId="44">#REF!</definedName>
    <definedName name="___MMC51" localSheetId="42">#REF!</definedName>
    <definedName name="___MMC51" localSheetId="16">#REF!</definedName>
    <definedName name="___MMC51" localSheetId="14">#REF!</definedName>
    <definedName name="___MMC51" localSheetId="12">#REF!</definedName>
    <definedName name="___MMC51" localSheetId="36">#REF!</definedName>
    <definedName name="___MMC51">#REF!</definedName>
    <definedName name="___MMC6060" localSheetId="9">#REF!</definedName>
    <definedName name="___MMC6060" localSheetId="5">#REF!</definedName>
    <definedName name="___MMC6060" localSheetId="38">#REF!</definedName>
    <definedName name="___MMC6060" localSheetId="8">#REF!</definedName>
    <definedName name="___MMC6060" localSheetId="30">#REF!</definedName>
    <definedName name="___MMC6060" localSheetId="46">#REF!</definedName>
    <definedName name="___MMC6060" localSheetId="6">#REF!</definedName>
    <definedName name="___MMC6060" localSheetId="40">#REF!</definedName>
    <definedName name="___MMC6060" localSheetId="41">#REF!</definedName>
    <definedName name="___MMC6060" localSheetId="45">#REF!</definedName>
    <definedName name="___MMC6060" localSheetId="43">#REF!</definedName>
    <definedName name="___MMC6060" localSheetId="44">#REF!</definedName>
    <definedName name="___MMC6060" localSheetId="42">#REF!</definedName>
    <definedName name="___MMC6060" localSheetId="16">#REF!</definedName>
    <definedName name="___MMC6060" localSheetId="14">#REF!</definedName>
    <definedName name="___MMC6060" localSheetId="12">#REF!</definedName>
    <definedName name="___MMC6060" localSheetId="36">#REF!</definedName>
    <definedName name="___MMC6060">#REF!</definedName>
    <definedName name="___MMI4040" localSheetId="9">#REF!</definedName>
    <definedName name="___MMI4040" localSheetId="5">#REF!</definedName>
    <definedName name="___MMI4040" localSheetId="38">#REF!</definedName>
    <definedName name="___MMI4040" localSheetId="8">#REF!</definedName>
    <definedName name="___MMI4040" localSheetId="30">#REF!</definedName>
    <definedName name="___MMI4040" localSheetId="46">#REF!</definedName>
    <definedName name="___MMI4040" localSheetId="6">#REF!</definedName>
    <definedName name="___MMI4040" localSheetId="40">#REF!</definedName>
    <definedName name="___MMI4040" localSheetId="41">#REF!</definedName>
    <definedName name="___MMI4040" localSheetId="45">#REF!</definedName>
    <definedName name="___MMI4040" localSheetId="43">#REF!</definedName>
    <definedName name="___MMI4040" localSheetId="44">#REF!</definedName>
    <definedName name="___MMI4040" localSheetId="42">#REF!</definedName>
    <definedName name="___MMI4040" localSheetId="16">#REF!</definedName>
    <definedName name="___MMI4040" localSheetId="14">#REF!</definedName>
    <definedName name="___MMI4040" localSheetId="12">#REF!</definedName>
    <definedName name="___MMI4040" localSheetId="36">#REF!</definedName>
    <definedName name="___MMI4040">#REF!</definedName>
    <definedName name="___Mov2">[11]Revenue!$J$7:$R$187</definedName>
    <definedName name="___net1" localSheetId="4">'[24]RESIDU-3'!#REF!</definedName>
    <definedName name="___net1" localSheetId="7">'[24]RESIDU-3'!#REF!</definedName>
    <definedName name="___net1" localSheetId="16">'[24]RESIDU-3'!#REF!</definedName>
    <definedName name="___net1" localSheetId="36">'[24]RESIDU-3'!#REF!</definedName>
    <definedName name="___net1" localSheetId="49">'[24]RESIDU-3'!#REF!</definedName>
    <definedName name="___net1" localSheetId="34">'[24]RESIDU-3'!#REF!</definedName>
    <definedName name="___net1">'[24]RESIDU-3'!#REF!</definedName>
    <definedName name="___noi1" localSheetId="30">#REF!</definedName>
    <definedName name="___noi1" localSheetId="4">#REF!</definedName>
    <definedName name="___noi1" localSheetId="7">#REF!</definedName>
    <definedName name="___noi1" localSheetId="16">#REF!</definedName>
    <definedName name="___noi1" localSheetId="36">#REF!</definedName>
    <definedName name="___noi1" localSheetId="49">#REF!</definedName>
    <definedName name="___noi1" localSheetId="34">#REF!</definedName>
    <definedName name="___noi1">#REF!</definedName>
    <definedName name="___pa1" localSheetId="9">#REF!</definedName>
    <definedName name="___pa1" localSheetId="38">#REF!</definedName>
    <definedName name="___pa1" localSheetId="8">#REF!</definedName>
    <definedName name="___pa1" localSheetId="30">#REF!</definedName>
    <definedName name="___pa1" localSheetId="46">#REF!</definedName>
    <definedName name="___pa1" localSheetId="40">#REF!</definedName>
    <definedName name="___pa1" localSheetId="41">#REF!</definedName>
    <definedName name="___pa1" localSheetId="45">#REF!</definedName>
    <definedName name="___pa1" localSheetId="43">#REF!</definedName>
    <definedName name="___pa1" localSheetId="44">#REF!</definedName>
    <definedName name="___pa1" localSheetId="42">#REF!</definedName>
    <definedName name="___pa1" localSheetId="16">#REF!</definedName>
    <definedName name="___pa1" localSheetId="36">#REF!</definedName>
    <definedName name="___pa1">#REF!</definedName>
    <definedName name="___pa18" localSheetId="9">#REF!</definedName>
    <definedName name="___pa18" localSheetId="38">#REF!</definedName>
    <definedName name="___pa18" localSheetId="8">#REF!</definedName>
    <definedName name="___pa18" localSheetId="30">#REF!</definedName>
    <definedName name="___pa18" localSheetId="46">#REF!</definedName>
    <definedName name="___pa18" localSheetId="40">#REF!</definedName>
    <definedName name="___pa18" localSheetId="41">#REF!</definedName>
    <definedName name="___pa18" localSheetId="45">#REF!</definedName>
    <definedName name="___pa18" localSheetId="43">#REF!</definedName>
    <definedName name="___pa18" localSheetId="44">#REF!</definedName>
    <definedName name="___pa18" localSheetId="42">#REF!</definedName>
    <definedName name="___pa18" localSheetId="16">#REF!</definedName>
    <definedName name="___pa18" localSheetId="36">#REF!</definedName>
    <definedName name="___pa18">#REF!</definedName>
    <definedName name="___pa2" localSheetId="9">#REF!</definedName>
    <definedName name="___pa2" localSheetId="38">#REF!</definedName>
    <definedName name="___pa2" localSheetId="8">#REF!</definedName>
    <definedName name="___pa2" localSheetId="30">#REF!</definedName>
    <definedName name="___pa2" localSheetId="46">#REF!</definedName>
    <definedName name="___pa2" localSheetId="40">#REF!</definedName>
    <definedName name="___pa2" localSheetId="41">#REF!</definedName>
    <definedName name="___pa2" localSheetId="45">#REF!</definedName>
    <definedName name="___pa2" localSheetId="43">#REF!</definedName>
    <definedName name="___pa2" localSheetId="44">#REF!</definedName>
    <definedName name="___pa2" localSheetId="42">#REF!</definedName>
    <definedName name="___pa2" localSheetId="16">#REF!</definedName>
    <definedName name="___pa2" localSheetId="36">#REF!</definedName>
    <definedName name="___pa2">#REF!</definedName>
    <definedName name="___pa3" localSheetId="9">#REF!</definedName>
    <definedName name="___pa3" localSheetId="38">#REF!</definedName>
    <definedName name="___pa3" localSheetId="8">#REF!</definedName>
    <definedName name="___pa3" localSheetId="30">#REF!</definedName>
    <definedName name="___pa3" localSheetId="46">#REF!</definedName>
    <definedName name="___pa3" localSheetId="40">#REF!</definedName>
    <definedName name="___pa3" localSheetId="41">#REF!</definedName>
    <definedName name="___pa3" localSheetId="45">#REF!</definedName>
    <definedName name="___pa3" localSheetId="43">#REF!</definedName>
    <definedName name="___pa3" localSheetId="44">#REF!</definedName>
    <definedName name="___pa3" localSheetId="42">#REF!</definedName>
    <definedName name="___pa3" localSheetId="16">#REF!</definedName>
    <definedName name="___pa3" localSheetId="36">#REF!</definedName>
    <definedName name="___pa3">#REF!</definedName>
    <definedName name="___pa6" localSheetId="9">#REF!</definedName>
    <definedName name="___pa6" localSheetId="38">#REF!</definedName>
    <definedName name="___pa6" localSheetId="8">#REF!</definedName>
    <definedName name="___pa6" localSheetId="30">#REF!</definedName>
    <definedName name="___pa6" localSheetId="46">#REF!</definedName>
    <definedName name="___pa6" localSheetId="40">#REF!</definedName>
    <definedName name="___pa6" localSheetId="41">#REF!</definedName>
    <definedName name="___pa6" localSheetId="45">#REF!</definedName>
    <definedName name="___pa6" localSheetId="43">#REF!</definedName>
    <definedName name="___pa6" localSheetId="44">#REF!</definedName>
    <definedName name="___pa6" localSheetId="42">#REF!</definedName>
    <definedName name="___pa6" localSheetId="16">#REF!</definedName>
    <definedName name="___pa6" localSheetId="36">#REF!</definedName>
    <definedName name="___pa6">#REF!</definedName>
    <definedName name="___pab32" localSheetId="30">[19]plumbing!#REF!</definedName>
    <definedName name="___pab32" localSheetId="4">[19]plumbing!#REF!</definedName>
    <definedName name="___pab32" localSheetId="7">[19]plumbing!#REF!</definedName>
    <definedName name="___pab32" localSheetId="23">[19]plumbing!#REF!</definedName>
    <definedName name="___pab32" localSheetId="19">[19]plumbing!#REF!</definedName>
    <definedName name="___pab32" localSheetId="16">[19]plumbing!#REF!</definedName>
    <definedName name="___pab32" localSheetId="21">[19]plumbing!#REF!</definedName>
    <definedName name="___pab32" localSheetId="36">[19]plumbing!#REF!</definedName>
    <definedName name="___pab32" localSheetId="25">[19]plumbing!#REF!</definedName>
    <definedName name="___pab32" localSheetId="10">[19]plumbing!#REF!</definedName>
    <definedName name="___pab32" localSheetId="11">[19]plumbing!#REF!</definedName>
    <definedName name="___pab32" localSheetId="20">[19]plumbing!#REF!</definedName>
    <definedName name="___pab32" localSheetId="15">[19]plumbing!#REF!</definedName>
    <definedName name="___pab32" localSheetId="49">[19]plumbing!#REF!</definedName>
    <definedName name="___pab32" localSheetId="34">[19]plumbing!#REF!</definedName>
    <definedName name="___pab32">[19]plumbing!#REF!</definedName>
    <definedName name="___pab4" localSheetId="30">[19]plumbing!#REF!</definedName>
    <definedName name="___pab4" localSheetId="4">[19]plumbing!#REF!</definedName>
    <definedName name="___pab4" localSheetId="7">[19]plumbing!#REF!</definedName>
    <definedName name="___pab4" localSheetId="23">[19]plumbing!#REF!</definedName>
    <definedName name="___pab4" localSheetId="19">[19]plumbing!#REF!</definedName>
    <definedName name="___pab4" localSheetId="16">[19]plumbing!#REF!</definedName>
    <definedName name="___pab4" localSheetId="21">[19]plumbing!#REF!</definedName>
    <definedName name="___pab4" localSheetId="36">[19]plumbing!#REF!</definedName>
    <definedName name="___pab4" localSheetId="25">[19]plumbing!#REF!</definedName>
    <definedName name="___pab4" localSheetId="10">[19]plumbing!#REF!</definedName>
    <definedName name="___pab4" localSheetId="11">[19]plumbing!#REF!</definedName>
    <definedName name="___pab4" localSheetId="20">[19]plumbing!#REF!</definedName>
    <definedName name="___pab4" localSheetId="15">[19]plumbing!#REF!</definedName>
    <definedName name="___pab4" localSheetId="49">[19]plumbing!#REF!</definedName>
    <definedName name="___pab4" localSheetId="34">[19]plumbing!#REF!</definedName>
    <definedName name="___pab4">[19]plumbing!#REF!</definedName>
    <definedName name="___pab40" localSheetId="30">[19]plumbing!#REF!</definedName>
    <definedName name="___pab40" localSheetId="4">[19]plumbing!#REF!</definedName>
    <definedName name="___pab40" localSheetId="7">[19]plumbing!#REF!</definedName>
    <definedName name="___pab40" localSheetId="23">[19]plumbing!#REF!</definedName>
    <definedName name="___pab40" localSheetId="19">[19]plumbing!#REF!</definedName>
    <definedName name="___pab40" localSheetId="16">[19]plumbing!#REF!</definedName>
    <definedName name="___pab40" localSheetId="21">[19]plumbing!#REF!</definedName>
    <definedName name="___pab40" localSheetId="36">[19]plumbing!#REF!</definedName>
    <definedName name="___pab40" localSheetId="25">[19]plumbing!#REF!</definedName>
    <definedName name="___pab40" localSheetId="10">[19]plumbing!#REF!</definedName>
    <definedName name="___pab40" localSheetId="11">[19]plumbing!#REF!</definedName>
    <definedName name="___pab40" localSheetId="20">[19]plumbing!#REF!</definedName>
    <definedName name="___pab40" localSheetId="15">[19]plumbing!#REF!</definedName>
    <definedName name="___pab40" localSheetId="49">[19]plumbing!#REF!</definedName>
    <definedName name="___pab40" localSheetId="34">[19]plumbing!#REF!</definedName>
    <definedName name="___pab40">[19]plumbing!#REF!</definedName>
    <definedName name="___pab50" localSheetId="30">[19]plumbing!#REF!</definedName>
    <definedName name="___pab50" localSheetId="4">[19]plumbing!#REF!</definedName>
    <definedName name="___pab50" localSheetId="7">[19]plumbing!#REF!</definedName>
    <definedName name="___pab50" localSheetId="23">[19]plumbing!#REF!</definedName>
    <definedName name="___pab50" localSheetId="19">[19]plumbing!#REF!</definedName>
    <definedName name="___pab50" localSheetId="16">[19]plumbing!#REF!</definedName>
    <definedName name="___pab50" localSheetId="21">[19]plumbing!#REF!</definedName>
    <definedName name="___pab50" localSheetId="36">[19]plumbing!#REF!</definedName>
    <definedName name="___pab50" localSheetId="25">[19]plumbing!#REF!</definedName>
    <definedName name="___pab50" localSheetId="10">[19]plumbing!#REF!</definedName>
    <definedName name="___pab50" localSheetId="11">[19]plumbing!#REF!</definedName>
    <definedName name="___pab50" localSheetId="20">[19]plumbing!#REF!</definedName>
    <definedName name="___pab50" localSheetId="15">[19]plumbing!#REF!</definedName>
    <definedName name="___pab50" localSheetId="49">[19]plumbing!#REF!</definedName>
    <definedName name="___pab50" localSheetId="34">[19]plumbing!#REF!</definedName>
    <definedName name="___pab50">[19]plumbing!#REF!</definedName>
    <definedName name="___pab6" localSheetId="30">[19]plumbing!#REF!</definedName>
    <definedName name="___pab6" localSheetId="23">[19]plumbing!#REF!</definedName>
    <definedName name="___pab6" localSheetId="19">[19]plumbing!#REF!</definedName>
    <definedName name="___pab6" localSheetId="16">[19]plumbing!#REF!</definedName>
    <definedName name="___pab6" localSheetId="21">[19]plumbing!#REF!</definedName>
    <definedName name="___pab6" localSheetId="36">[19]plumbing!#REF!</definedName>
    <definedName name="___pab6" localSheetId="25">[19]plumbing!#REF!</definedName>
    <definedName name="___pab6" localSheetId="10">[19]plumbing!#REF!</definedName>
    <definedName name="___pab6" localSheetId="11">[19]plumbing!#REF!</definedName>
    <definedName name="___pab6" localSheetId="20">[19]plumbing!#REF!</definedName>
    <definedName name="___pab6" localSheetId="15">[19]plumbing!#REF!</definedName>
    <definedName name="___pab6">[19]plumbing!#REF!</definedName>
    <definedName name="___pah150" localSheetId="30">[19]plumbing!#REF!</definedName>
    <definedName name="___pah150" localSheetId="23">[19]plumbing!#REF!</definedName>
    <definedName name="___pah150" localSheetId="19">[19]plumbing!#REF!</definedName>
    <definedName name="___pah150" localSheetId="16">[19]plumbing!#REF!</definedName>
    <definedName name="___pah150" localSheetId="21">[19]plumbing!#REF!</definedName>
    <definedName name="___pah150" localSheetId="36">[19]plumbing!#REF!</definedName>
    <definedName name="___pah150" localSheetId="25">[19]plumbing!#REF!</definedName>
    <definedName name="___pah150" localSheetId="10">[19]plumbing!#REF!</definedName>
    <definedName name="___pah150" localSheetId="11">[19]plumbing!#REF!</definedName>
    <definedName name="___pah150" localSheetId="20">[19]plumbing!#REF!</definedName>
    <definedName name="___pah150" localSheetId="15">[19]plumbing!#REF!</definedName>
    <definedName name="___pah150">[19]plumbing!#REF!</definedName>
    <definedName name="___pak100" localSheetId="30">[19]plumbing!#REF!</definedName>
    <definedName name="___pak100" localSheetId="23">[19]plumbing!#REF!</definedName>
    <definedName name="___pak100" localSheetId="19">[19]plumbing!#REF!</definedName>
    <definedName name="___pak100" localSheetId="16">[19]plumbing!#REF!</definedName>
    <definedName name="___pak100" localSheetId="21">[19]plumbing!#REF!</definedName>
    <definedName name="___pak100" localSheetId="36">[19]plumbing!#REF!</definedName>
    <definedName name="___pak100" localSheetId="25">[19]plumbing!#REF!</definedName>
    <definedName name="___pak100" localSheetId="10">[19]plumbing!#REF!</definedName>
    <definedName name="___pak100" localSheetId="11">[19]plumbing!#REF!</definedName>
    <definedName name="___pak100" localSheetId="20">[19]plumbing!#REF!</definedName>
    <definedName name="___pak100" localSheetId="15">[19]plumbing!#REF!</definedName>
    <definedName name="___pak100">[19]plumbing!#REF!</definedName>
    <definedName name="___pak150" localSheetId="30">[19]plumbing!#REF!</definedName>
    <definedName name="___pak150" localSheetId="23">[19]plumbing!#REF!</definedName>
    <definedName name="___pak150" localSheetId="19">[19]plumbing!#REF!</definedName>
    <definedName name="___pak150" localSheetId="16">[19]plumbing!#REF!</definedName>
    <definedName name="___pak150" localSheetId="21">[19]plumbing!#REF!</definedName>
    <definedName name="___pak150" localSheetId="36">[19]plumbing!#REF!</definedName>
    <definedName name="___pak150" localSheetId="25">[19]plumbing!#REF!</definedName>
    <definedName name="___pak150" localSheetId="10">[19]plumbing!#REF!</definedName>
    <definedName name="___pak150" localSheetId="11">[19]plumbing!#REF!</definedName>
    <definedName name="___pak150" localSheetId="20">[19]plumbing!#REF!</definedName>
    <definedName name="___pak150" localSheetId="15">[19]plumbing!#REF!</definedName>
    <definedName name="___pak150">[19]plumbing!#REF!</definedName>
    <definedName name="___pak50" localSheetId="30">[19]plumbing!#REF!</definedName>
    <definedName name="___pak50" localSheetId="23">[19]plumbing!#REF!</definedName>
    <definedName name="___pak50" localSheetId="19">[19]plumbing!#REF!</definedName>
    <definedName name="___pak50" localSheetId="16">[19]plumbing!#REF!</definedName>
    <definedName name="___pak50" localSheetId="21">[19]plumbing!#REF!</definedName>
    <definedName name="___pak50" localSheetId="36">[19]plumbing!#REF!</definedName>
    <definedName name="___pak50" localSheetId="25">[19]plumbing!#REF!</definedName>
    <definedName name="___pak50" localSheetId="10">[19]plumbing!#REF!</definedName>
    <definedName name="___pak50" localSheetId="11">[19]plumbing!#REF!</definedName>
    <definedName name="___pak50" localSheetId="20">[19]plumbing!#REF!</definedName>
    <definedName name="___pak50" localSheetId="15">[19]plumbing!#REF!</definedName>
    <definedName name="___pak50">[19]plumbing!#REF!</definedName>
    <definedName name="___pak80" localSheetId="30">[19]plumbing!#REF!</definedName>
    <definedName name="___pak80" localSheetId="23">[19]plumbing!#REF!</definedName>
    <definedName name="___pak80" localSheetId="19">[19]plumbing!#REF!</definedName>
    <definedName name="___pak80" localSheetId="16">[19]plumbing!#REF!</definedName>
    <definedName name="___pak80" localSheetId="21">[19]plumbing!#REF!</definedName>
    <definedName name="___pak80" localSheetId="36">[19]plumbing!#REF!</definedName>
    <definedName name="___pak80" localSheetId="25">[19]plumbing!#REF!</definedName>
    <definedName name="___pak80" localSheetId="10">[19]plumbing!#REF!</definedName>
    <definedName name="___pak80" localSheetId="11">[19]plumbing!#REF!</definedName>
    <definedName name="___pak80" localSheetId="20">[19]plumbing!#REF!</definedName>
    <definedName name="___pak80" localSheetId="15">[19]plumbing!#REF!</definedName>
    <definedName name="___pak80">[19]plumbing!#REF!</definedName>
    <definedName name="___PAY1" localSheetId="9">#REF!</definedName>
    <definedName name="___PAY1" localSheetId="5">#REF!</definedName>
    <definedName name="___PAY1" localSheetId="38">#REF!</definedName>
    <definedName name="___PAY1" localSheetId="8">#REF!</definedName>
    <definedName name="___PAY1" localSheetId="30">#REF!</definedName>
    <definedName name="___PAY1" localSheetId="46">#REF!</definedName>
    <definedName name="___PAY1" localSheetId="6">#REF!</definedName>
    <definedName name="___PAY1" localSheetId="40">#REF!</definedName>
    <definedName name="___PAY1" localSheetId="41">#REF!</definedName>
    <definedName name="___PAY1" localSheetId="45">#REF!</definedName>
    <definedName name="___PAY1" localSheetId="43">#REF!</definedName>
    <definedName name="___PAY1" localSheetId="44">#REF!</definedName>
    <definedName name="___PAY1" localSheetId="42">#REF!</definedName>
    <definedName name="___PAY1" localSheetId="16">#REF!</definedName>
    <definedName name="___PAY1" localSheetId="14">#REF!</definedName>
    <definedName name="___PAY1" localSheetId="12">#REF!</definedName>
    <definedName name="___PAY1" localSheetId="36">#REF!</definedName>
    <definedName name="___PAY1" localSheetId="34">#REF!</definedName>
    <definedName name="___PAY1">#REF!</definedName>
    <definedName name="___PAY2" localSheetId="9">#REF!</definedName>
    <definedName name="___PAY2" localSheetId="5">#REF!</definedName>
    <definedName name="___PAY2" localSheetId="38">#REF!</definedName>
    <definedName name="___PAY2" localSheetId="8">#REF!</definedName>
    <definedName name="___PAY2" localSheetId="30">#REF!</definedName>
    <definedName name="___PAY2" localSheetId="46">#REF!</definedName>
    <definedName name="___PAY2" localSheetId="6">#REF!</definedName>
    <definedName name="___PAY2" localSheetId="40">#REF!</definedName>
    <definedName name="___PAY2" localSheetId="41">#REF!</definedName>
    <definedName name="___PAY2" localSheetId="45">#REF!</definedName>
    <definedName name="___PAY2" localSheetId="43">#REF!</definedName>
    <definedName name="___PAY2" localSheetId="44">#REF!</definedName>
    <definedName name="___PAY2" localSheetId="42">#REF!</definedName>
    <definedName name="___PAY2" localSheetId="16">#REF!</definedName>
    <definedName name="___PAY2" localSheetId="14">#REF!</definedName>
    <definedName name="___PAY2" localSheetId="12">#REF!</definedName>
    <definedName name="___PAY2" localSheetId="36">#REF!</definedName>
    <definedName name="___PAY2" localSheetId="34">#REF!</definedName>
    <definedName name="___PAY2">#REF!</definedName>
    <definedName name="___pg2" localSheetId="9">#REF!</definedName>
    <definedName name="___pg2" localSheetId="38">#REF!</definedName>
    <definedName name="___pg2" localSheetId="8">#REF!</definedName>
    <definedName name="___pg2" localSheetId="30">#REF!</definedName>
    <definedName name="___pg2" localSheetId="46">#REF!</definedName>
    <definedName name="___pg2" localSheetId="40">#REF!</definedName>
    <definedName name="___pg2" localSheetId="41">#REF!</definedName>
    <definedName name="___pg2" localSheetId="45">#REF!</definedName>
    <definedName name="___pg2" localSheetId="43">#REF!</definedName>
    <definedName name="___pg2" localSheetId="44">#REF!</definedName>
    <definedName name="___pg2" localSheetId="42">#REF!</definedName>
    <definedName name="___pg2" localSheetId="16">#REF!</definedName>
    <definedName name="___pg2" localSheetId="36">#REF!</definedName>
    <definedName name="___pg2">#REF!</definedName>
    <definedName name="___phf100" localSheetId="30">[19]plumbing!#REF!</definedName>
    <definedName name="___phf100" localSheetId="4">[19]plumbing!#REF!</definedName>
    <definedName name="___phf100" localSheetId="7">[19]plumbing!#REF!</definedName>
    <definedName name="___phf100" localSheetId="23">[19]plumbing!#REF!</definedName>
    <definedName name="___phf100" localSheetId="19">[19]plumbing!#REF!</definedName>
    <definedName name="___phf100" localSheetId="16">[19]plumbing!#REF!</definedName>
    <definedName name="___phf100" localSheetId="21">[19]plumbing!#REF!</definedName>
    <definedName name="___phf100" localSheetId="36">[19]plumbing!#REF!</definedName>
    <definedName name="___phf100" localSheetId="25">[19]plumbing!#REF!</definedName>
    <definedName name="___phf100" localSheetId="10">[19]plumbing!#REF!</definedName>
    <definedName name="___phf100" localSheetId="11">[19]plumbing!#REF!</definedName>
    <definedName name="___phf100" localSheetId="20">[19]plumbing!#REF!</definedName>
    <definedName name="___phf100" localSheetId="15">[19]plumbing!#REF!</definedName>
    <definedName name="___phf100" localSheetId="49">[19]plumbing!#REF!</definedName>
    <definedName name="___phf100" localSheetId="34">[19]plumbing!#REF!</definedName>
    <definedName name="___phf100">[19]plumbing!#REF!</definedName>
    <definedName name="___phf150" localSheetId="30">[19]plumbing!#REF!</definedName>
    <definedName name="___phf150" localSheetId="4">[19]plumbing!#REF!</definedName>
    <definedName name="___phf150" localSheetId="7">[19]plumbing!#REF!</definedName>
    <definedName name="___phf150" localSheetId="23">[19]plumbing!#REF!</definedName>
    <definedName name="___phf150" localSheetId="19">[19]plumbing!#REF!</definedName>
    <definedName name="___phf150" localSheetId="16">[19]plumbing!#REF!</definedName>
    <definedName name="___phf150" localSheetId="21">[19]plumbing!#REF!</definedName>
    <definedName name="___phf150" localSheetId="36">[19]plumbing!#REF!</definedName>
    <definedName name="___phf150" localSheetId="25">[19]plumbing!#REF!</definedName>
    <definedName name="___phf150" localSheetId="10">[19]plumbing!#REF!</definedName>
    <definedName name="___phf150" localSheetId="11">[19]plumbing!#REF!</definedName>
    <definedName name="___phf150" localSheetId="20">[19]plumbing!#REF!</definedName>
    <definedName name="___phf150" localSheetId="15">[19]plumbing!#REF!</definedName>
    <definedName name="___phf150" localSheetId="49">[19]plumbing!#REF!</definedName>
    <definedName name="___phf150" localSheetId="34">[19]plumbing!#REF!</definedName>
    <definedName name="___phf150">[19]plumbing!#REF!</definedName>
    <definedName name="___PK12" localSheetId="9">#REF!</definedName>
    <definedName name="___PK12" localSheetId="5">#REF!</definedName>
    <definedName name="___PK12" localSheetId="38">#REF!</definedName>
    <definedName name="___PK12" localSheetId="8">#REF!</definedName>
    <definedName name="___PK12" localSheetId="30">#REF!</definedName>
    <definedName name="___PK12" localSheetId="46">#REF!</definedName>
    <definedName name="___PK12" localSheetId="6">#REF!</definedName>
    <definedName name="___PK12" localSheetId="40">#REF!</definedName>
    <definedName name="___PK12" localSheetId="41">#REF!</definedName>
    <definedName name="___PK12" localSheetId="45">#REF!</definedName>
    <definedName name="___PK12" localSheetId="43">#REF!</definedName>
    <definedName name="___PK12" localSheetId="44">#REF!</definedName>
    <definedName name="___PK12" localSheetId="42">#REF!</definedName>
    <definedName name="___PK12" localSheetId="16">#REF!</definedName>
    <definedName name="___PK12" localSheetId="14">#REF!</definedName>
    <definedName name="___PK12" localSheetId="12">#REF!</definedName>
    <definedName name="___PK12" localSheetId="36">#REF!</definedName>
    <definedName name="___PK12" localSheetId="34">#REF!</definedName>
    <definedName name="___PK12">#REF!</definedName>
    <definedName name="___PK210" localSheetId="9">#REF!</definedName>
    <definedName name="___PK210" localSheetId="5">#REF!</definedName>
    <definedName name="___PK210" localSheetId="38">#REF!</definedName>
    <definedName name="___PK210" localSheetId="8">#REF!</definedName>
    <definedName name="___PK210" localSheetId="30">#REF!</definedName>
    <definedName name="___PK210" localSheetId="46">#REF!</definedName>
    <definedName name="___PK210" localSheetId="6">#REF!</definedName>
    <definedName name="___PK210" localSheetId="40">#REF!</definedName>
    <definedName name="___PK210" localSheetId="41">#REF!</definedName>
    <definedName name="___PK210" localSheetId="45">#REF!</definedName>
    <definedName name="___PK210" localSheetId="43">#REF!</definedName>
    <definedName name="___PK210" localSheetId="44">#REF!</definedName>
    <definedName name="___PK210" localSheetId="42">#REF!</definedName>
    <definedName name="___PK210" localSheetId="16">#REF!</definedName>
    <definedName name="___PK210" localSheetId="14">#REF!</definedName>
    <definedName name="___PK210" localSheetId="12">#REF!</definedName>
    <definedName name="___PK210" localSheetId="36">#REF!</definedName>
    <definedName name="___PK210" localSheetId="34">#REF!</definedName>
    <definedName name="___PK210">#REF!</definedName>
    <definedName name="___PK215" localSheetId="9">#REF!</definedName>
    <definedName name="___PK215" localSheetId="5">#REF!</definedName>
    <definedName name="___PK215" localSheetId="38">#REF!</definedName>
    <definedName name="___PK215" localSheetId="8">#REF!</definedName>
    <definedName name="___PK215" localSheetId="30">#REF!</definedName>
    <definedName name="___PK215" localSheetId="46">#REF!</definedName>
    <definedName name="___PK215" localSheetId="6">#REF!</definedName>
    <definedName name="___PK215" localSheetId="40">#REF!</definedName>
    <definedName name="___PK215" localSheetId="41">#REF!</definedName>
    <definedName name="___PK215" localSheetId="45">#REF!</definedName>
    <definedName name="___PK215" localSheetId="43">#REF!</definedName>
    <definedName name="___PK215" localSheetId="44">#REF!</definedName>
    <definedName name="___PK215" localSheetId="42">#REF!</definedName>
    <definedName name="___PK215" localSheetId="16">#REF!</definedName>
    <definedName name="___PK215" localSheetId="14">#REF!</definedName>
    <definedName name="___PK215" localSheetId="12">#REF!</definedName>
    <definedName name="___PK215" localSheetId="36">#REF!</definedName>
    <definedName name="___PK215" localSheetId="34">#REF!</definedName>
    <definedName name="___PK215">#REF!</definedName>
    <definedName name="___PK2530" localSheetId="9">#REF!</definedName>
    <definedName name="___PK2530" localSheetId="5">#REF!</definedName>
    <definedName name="___PK2530" localSheetId="38">#REF!</definedName>
    <definedName name="___PK2530" localSheetId="8">#REF!</definedName>
    <definedName name="___PK2530" localSheetId="30">#REF!</definedName>
    <definedName name="___PK2530" localSheetId="46">#REF!</definedName>
    <definedName name="___PK2530" localSheetId="6">#REF!</definedName>
    <definedName name="___PK2530" localSheetId="40">#REF!</definedName>
    <definedName name="___PK2530" localSheetId="41">#REF!</definedName>
    <definedName name="___PK2530" localSheetId="45">#REF!</definedName>
    <definedName name="___PK2530" localSheetId="43">#REF!</definedName>
    <definedName name="___PK2530" localSheetId="44">#REF!</definedName>
    <definedName name="___PK2530" localSheetId="42">#REF!</definedName>
    <definedName name="___PK2530" localSheetId="16">#REF!</definedName>
    <definedName name="___PK2530" localSheetId="14">#REF!</definedName>
    <definedName name="___PK2530" localSheetId="12">#REF!</definedName>
    <definedName name="___PK2530" localSheetId="36">#REF!</definedName>
    <definedName name="___PK2530">#REF!</definedName>
    <definedName name="___PRO4" localSheetId="30">#REF!</definedName>
    <definedName name="___PRO4" localSheetId="16">#REF!</definedName>
    <definedName name="___PRO4" localSheetId="36">#REF!</definedName>
    <definedName name="___PRO4">#REF!</definedName>
    <definedName name="___PRO5" localSheetId="30">#REF!</definedName>
    <definedName name="___PRO5" localSheetId="16">#REF!</definedName>
    <definedName name="___PRO5" localSheetId="36">#REF!</definedName>
    <definedName name="___PRO5">#REF!</definedName>
    <definedName name="___PRO6" localSheetId="30">#REF!</definedName>
    <definedName name="___PRO6" localSheetId="16">#REF!</definedName>
    <definedName name="___PRO6" localSheetId="36">#REF!</definedName>
    <definedName name="___PRO6">#REF!</definedName>
    <definedName name="___PRT1">[12]Financials!$C$5:$L$54</definedName>
    <definedName name="___PRT2">[12]Financials!$M$5:$AF$54</definedName>
    <definedName name="___PRT3">[12]Financials!$C$55:$L$103</definedName>
    <definedName name="___PRT4">[12]Financials!$M$55:$AF$103</definedName>
    <definedName name="___PRT5">'[12]10 yr val'!$D$3:$I$60</definedName>
    <definedName name="___pv100" localSheetId="30">[19]plumbing!#REF!</definedName>
    <definedName name="___pv100" localSheetId="4">[19]plumbing!#REF!</definedName>
    <definedName name="___pv100" localSheetId="7">[19]plumbing!#REF!</definedName>
    <definedName name="___pv100" localSheetId="23">[19]plumbing!#REF!</definedName>
    <definedName name="___pv100" localSheetId="19">[19]plumbing!#REF!</definedName>
    <definedName name="___pv100" localSheetId="16">[19]plumbing!#REF!</definedName>
    <definedName name="___pv100" localSheetId="21">[19]plumbing!#REF!</definedName>
    <definedName name="___pv100" localSheetId="36">[19]plumbing!#REF!</definedName>
    <definedName name="___pv100" localSheetId="25">[19]plumbing!#REF!</definedName>
    <definedName name="___pv100" localSheetId="10">[19]plumbing!#REF!</definedName>
    <definedName name="___pv100" localSheetId="11">[19]plumbing!#REF!</definedName>
    <definedName name="___pv100" localSheetId="20">[19]plumbing!#REF!</definedName>
    <definedName name="___pv100" localSheetId="15">[19]plumbing!#REF!</definedName>
    <definedName name="___pv100" localSheetId="49">[19]plumbing!#REF!</definedName>
    <definedName name="___pv100" localSheetId="34">[19]plumbing!#REF!</definedName>
    <definedName name="___pv100">[19]plumbing!#REF!</definedName>
    <definedName name="___pv40" localSheetId="30">[19]plumbing!#REF!</definedName>
    <definedName name="___pv40" localSheetId="4">[19]plumbing!#REF!</definedName>
    <definedName name="___pv40" localSheetId="7">[19]plumbing!#REF!</definedName>
    <definedName name="___pv40" localSheetId="23">[19]plumbing!#REF!</definedName>
    <definedName name="___pv40" localSheetId="19">[19]plumbing!#REF!</definedName>
    <definedName name="___pv40" localSheetId="16">[19]plumbing!#REF!</definedName>
    <definedName name="___pv40" localSheetId="21">[19]plumbing!#REF!</definedName>
    <definedName name="___pv40" localSheetId="36">[19]plumbing!#REF!</definedName>
    <definedName name="___pv40" localSheetId="25">[19]plumbing!#REF!</definedName>
    <definedName name="___pv40" localSheetId="10">[19]plumbing!#REF!</definedName>
    <definedName name="___pv40" localSheetId="11">[19]plumbing!#REF!</definedName>
    <definedName name="___pv40" localSheetId="20">[19]plumbing!#REF!</definedName>
    <definedName name="___pv40" localSheetId="15">[19]plumbing!#REF!</definedName>
    <definedName name="___pv40" localSheetId="49">[19]plumbing!#REF!</definedName>
    <definedName name="___pv40" localSheetId="34">[19]plumbing!#REF!</definedName>
    <definedName name="___pv40">[19]plumbing!#REF!</definedName>
    <definedName name="___pv50" localSheetId="30">[19]plumbing!#REF!</definedName>
    <definedName name="___pv50" localSheetId="4">[19]plumbing!#REF!</definedName>
    <definedName name="___pv50" localSheetId="7">[19]plumbing!#REF!</definedName>
    <definedName name="___pv50" localSheetId="23">[19]plumbing!#REF!</definedName>
    <definedName name="___pv50" localSheetId="19">[19]plumbing!#REF!</definedName>
    <definedName name="___pv50" localSheetId="16">[19]plumbing!#REF!</definedName>
    <definedName name="___pv50" localSheetId="21">[19]plumbing!#REF!</definedName>
    <definedName name="___pv50" localSheetId="36">[19]plumbing!#REF!</definedName>
    <definedName name="___pv50" localSheetId="25">[19]plumbing!#REF!</definedName>
    <definedName name="___pv50" localSheetId="10">[19]plumbing!#REF!</definedName>
    <definedName name="___pv50" localSheetId="11">[19]plumbing!#REF!</definedName>
    <definedName name="___pv50" localSheetId="20">[19]plumbing!#REF!</definedName>
    <definedName name="___pv50" localSheetId="15">[19]plumbing!#REF!</definedName>
    <definedName name="___pv50" localSheetId="49">[19]plumbing!#REF!</definedName>
    <definedName name="___pv50" localSheetId="34">[19]plumbing!#REF!</definedName>
    <definedName name="___pv50">[19]plumbing!#REF!</definedName>
    <definedName name="___pv80" localSheetId="30">[19]plumbing!#REF!</definedName>
    <definedName name="___pv80" localSheetId="4">[19]plumbing!#REF!</definedName>
    <definedName name="___pv80" localSheetId="7">[19]plumbing!#REF!</definedName>
    <definedName name="___pv80" localSheetId="23">[19]plumbing!#REF!</definedName>
    <definedName name="___pv80" localSheetId="19">[19]plumbing!#REF!</definedName>
    <definedName name="___pv80" localSheetId="16">[19]plumbing!#REF!</definedName>
    <definedName name="___pv80" localSheetId="21">[19]plumbing!#REF!</definedName>
    <definedName name="___pv80" localSheetId="36">[19]plumbing!#REF!</definedName>
    <definedName name="___pv80" localSheetId="25">[19]plumbing!#REF!</definedName>
    <definedName name="___pv80" localSheetId="10">[19]plumbing!#REF!</definedName>
    <definedName name="___pv80" localSheetId="11">[19]plumbing!#REF!</definedName>
    <definedName name="___pv80" localSheetId="20">[19]plumbing!#REF!</definedName>
    <definedName name="___pv80" localSheetId="15">[19]plumbing!#REF!</definedName>
    <definedName name="___pv80" localSheetId="49">[19]plumbing!#REF!</definedName>
    <definedName name="___pv80" localSheetId="34">[19]plumbing!#REF!</definedName>
    <definedName name="___pv80">[19]plumbing!#REF!</definedName>
    <definedName name="___pvf100" localSheetId="30">[19]plumbing!#REF!</definedName>
    <definedName name="___pvf100" localSheetId="23">[19]plumbing!#REF!</definedName>
    <definedName name="___pvf100" localSheetId="19">[19]plumbing!#REF!</definedName>
    <definedName name="___pvf100" localSheetId="16">[19]plumbing!#REF!</definedName>
    <definedName name="___pvf100" localSheetId="21">[19]plumbing!#REF!</definedName>
    <definedName name="___pvf100" localSheetId="36">[19]plumbing!#REF!</definedName>
    <definedName name="___pvf100" localSheetId="25">[19]plumbing!#REF!</definedName>
    <definedName name="___pvf100" localSheetId="10">[19]plumbing!#REF!</definedName>
    <definedName name="___pvf100" localSheetId="11">[19]plumbing!#REF!</definedName>
    <definedName name="___pvf100" localSheetId="20">[19]plumbing!#REF!</definedName>
    <definedName name="___pvf100" localSheetId="15">[19]plumbing!#REF!</definedName>
    <definedName name="___pvf100">[19]plumbing!#REF!</definedName>
    <definedName name="___pvf80" localSheetId="30">[19]plumbing!#REF!</definedName>
    <definedName name="___pvf80" localSheetId="23">[19]plumbing!#REF!</definedName>
    <definedName name="___pvf80" localSheetId="19">[19]plumbing!#REF!</definedName>
    <definedName name="___pvf80" localSheetId="16">[19]plumbing!#REF!</definedName>
    <definedName name="___pvf80" localSheetId="21">[19]plumbing!#REF!</definedName>
    <definedName name="___pvf80" localSheetId="36">[19]plumbing!#REF!</definedName>
    <definedName name="___pvf80" localSheetId="25">[19]plumbing!#REF!</definedName>
    <definedName name="___pvf80" localSheetId="10">[19]plumbing!#REF!</definedName>
    <definedName name="___pvf80" localSheetId="11">[19]plumbing!#REF!</definedName>
    <definedName name="___pvf80" localSheetId="20">[19]plumbing!#REF!</definedName>
    <definedName name="___pvf80" localSheetId="15">[19]plumbing!#REF!</definedName>
    <definedName name="___pvf80">[19]plumbing!#REF!</definedName>
    <definedName name="___qwe1">#N/A</definedName>
    <definedName name="___RUM4" localSheetId="30">#REF!</definedName>
    <definedName name="___RUM4" localSheetId="4">#REF!</definedName>
    <definedName name="___RUM4" localSheetId="7">#REF!</definedName>
    <definedName name="___RUM4" localSheetId="16">#REF!</definedName>
    <definedName name="___RUM4" localSheetId="36">#REF!</definedName>
    <definedName name="___RUM4" localSheetId="49">#REF!</definedName>
    <definedName name="___RUM4" localSheetId="34">#REF!</definedName>
    <definedName name="___RUM4">#REF!</definedName>
    <definedName name="___RUM5" localSheetId="30">#REF!</definedName>
    <definedName name="___RUM5" localSheetId="4">#REF!</definedName>
    <definedName name="___RUM5" localSheetId="7">#REF!</definedName>
    <definedName name="___RUM5" localSheetId="16">#REF!</definedName>
    <definedName name="___RUM5" localSheetId="36">#REF!</definedName>
    <definedName name="___RUM5" localSheetId="49">#REF!</definedName>
    <definedName name="___RUM5" localSheetId="34">#REF!</definedName>
    <definedName name="___RUM5">#REF!</definedName>
    <definedName name="___RUM6" localSheetId="30">#REF!</definedName>
    <definedName name="___RUM6" localSheetId="4">#REF!</definedName>
    <definedName name="___RUM6" localSheetId="7">#REF!</definedName>
    <definedName name="___RUM6" localSheetId="16">#REF!</definedName>
    <definedName name="___RUM6" localSheetId="36">#REF!</definedName>
    <definedName name="___RUM6" localSheetId="49">#REF!</definedName>
    <definedName name="___RUM6" localSheetId="34">#REF!</definedName>
    <definedName name="___RUM6">#REF!</definedName>
    <definedName name="___SC125" localSheetId="9">#REF!</definedName>
    <definedName name="___SC125" localSheetId="5">#REF!</definedName>
    <definedName name="___SC125" localSheetId="38">#REF!</definedName>
    <definedName name="___SC125" localSheetId="8">#REF!</definedName>
    <definedName name="___SC125" localSheetId="30">#REF!</definedName>
    <definedName name="___SC125" localSheetId="46">#REF!</definedName>
    <definedName name="___SC125" localSheetId="6">#REF!</definedName>
    <definedName name="___SC125" localSheetId="40">#REF!</definedName>
    <definedName name="___SC125" localSheetId="41">#REF!</definedName>
    <definedName name="___SC125" localSheetId="45">#REF!</definedName>
    <definedName name="___SC125" localSheetId="43">#REF!</definedName>
    <definedName name="___SC125" localSheetId="44">#REF!</definedName>
    <definedName name="___SC125" localSheetId="42">#REF!</definedName>
    <definedName name="___SC125" localSheetId="16">#REF!</definedName>
    <definedName name="___SC125" localSheetId="14">#REF!</definedName>
    <definedName name="___SC125" localSheetId="12">#REF!</definedName>
    <definedName name="___SC125" localSheetId="36">#REF!</definedName>
    <definedName name="___SC125">#REF!</definedName>
    <definedName name="___SC133" localSheetId="9">#REF!</definedName>
    <definedName name="___SC133" localSheetId="5">#REF!</definedName>
    <definedName name="___SC133" localSheetId="38">#REF!</definedName>
    <definedName name="___SC133" localSheetId="8">#REF!</definedName>
    <definedName name="___SC133" localSheetId="30">#REF!</definedName>
    <definedName name="___SC133" localSheetId="46">#REF!</definedName>
    <definedName name="___SC133" localSheetId="6">#REF!</definedName>
    <definedName name="___SC133" localSheetId="40">#REF!</definedName>
    <definedName name="___SC133" localSheetId="41">#REF!</definedName>
    <definedName name="___SC133" localSheetId="45">#REF!</definedName>
    <definedName name="___SC133" localSheetId="43">#REF!</definedName>
    <definedName name="___SC133" localSheetId="44">#REF!</definedName>
    <definedName name="___SC133" localSheetId="42">#REF!</definedName>
    <definedName name="___SC133" localSheetId="16">#REF!</definedName>
    <definedName name="___SC133" localSheetId="14">#REF!</definedName>
    <definedName name="___SC133" localSheetId="12">#REF!</definedName>
    <definedName name="___SC133" localSheetId="36">#REF!</definedName>
    <definedName name="___SC133">#REF!</definedName>
    <definedName name="___SC135" localSheetId="9">#REF!</definedName>
    <definedName name="___SC135" localSheetId="5">#REF!</definedName>
    <definedName name="___SC135" localSheetId="38">#REF!</definedName>
    <definedName name="___SC135" localSheetId="8">#REF!</definedName>
    <definedName name="___SC135" localSheetId="30">#REF!</definedName>
    <definedName name="___SC135" localSheetId="46">#REF!</definedName>
    <definedName name="___SC135" localSheetId="6">#REF!</definedName>
    <definedName name="___SC135" localSheetId="40">#REF!</definedName>
    <definedName name="___SC135" localSheetId="41">#REF!</definedName>
    <definedName name="___SC135" localSheetId="45">#REF!</definedName>
    <definedName name="___SC135" localSheetId="43">#REF!</definedName>
    <definedName name="___SC135" localSheetId="44">#REF!</definedName>
    <definedName name="___SC135" localSheetId="42">#REF!</definedName>
    <definedName name="___SC135" localSheetId="16">#REF!</definedName>
    <definedName name="___SC135" localSheetId="14">#REF!</definedName>
    <definedName name="___SC135" localSheetId="12">#REF!</definedName>
    <definedName name="___SC135" localSheetId="36">#REF!</definedName>
    <definedName name="___SC135">#REF!</definedName>
    <definedName name="___SC143" localSheetId="9">#REF!</definedName>
    <definedName name="___SC143" localSheetId="5">#REF!</definedName>
    <definedName name="___SC143" localSheetId="38">#REF!</definedName>
    <definedName name="___SC143" localSheetId="8">#REF!</definedName>
    <definedName name="___SC143" localSheetId="30">#REF!</definedName>
    <definedName name="___SC143" localSheetId="46">#REF!</definedName>
    <definedName name="___SC143" localSheetId="6">#REF!</definedName>
    <definedName name="___SC143" localSheetId="40">#REF!</definedName>
    <definedName name="___SC143" localSheetId="41">#REF!</definedName>
    <definedName name="___SC143" localSheetId="45">#REF!</definedName>
    <definedName name="___SC143" localSheetId="43">#REF!</definedName>
    <definedName name="___SC143" localSheetId="44">#REF!</definedName>
    <definedName name="___SC143" localSheetId="42">#REF!</definedName>
    <definedName name="___SC143" localSheetId="16">#REF!</definedName>
    <definedName name="___SC143" localSheetId="14">#REF!</definedName>
    <definedName name="___SC143" localSheetId="12">#REF!</definedName>
    <definedName name="___SC143" localSheetId="36">#REF!</definedName>
    <definedName name="___SC143">#REF!</definedName>
    <definedName name="___SC144" localSheetId="9">#REF!</definedName>
    <definedName name="___SC144" localSheetId="5">#REF!</definedName>
    <definedName name="___SC144" localSheetId="38">#REF!</definedName>
    <definedName name="___SC144" localSheetId="8">#REF!</definedName>
    <definedName name="___SC144" localSheetId="30">#REF!</definedName>
    <definedName name="___SC144" localSheetId="46">#REF!</definedName>
    <definedName name="___SC144" localSheetId="6">#REF!</definedName>
    <definedName name="___SC144" localSheetId="40">#REF!</definedName>
    <definedName name="___SC144" localSheetId="41">#REF!</definedName>
    <definedName name="___SC144" localSheetId="45">#REF!</definedName>
    <definedName name="___SC144" localSheetId="43">#REF!</definedName>
    <definedName name="___SC144" localSheetId="44">#REF!</definedName>
    <definedName name="___SC144" localSheetId="42">#REF!</definedName>
    <definedName name="___SC144" localSheetId="16">#REF!</definedName>
    <definedName name="___SC144" localSheetId="14">#REF!</definedName>
    <definedName name="___SC144" localSheetId="12">#REF!</definedName>
    <definedName name="___SC144" localSheetId="36">#REF!</definedName>
    <definedName name="___SC144">#REF!</definedName>
    <definedName name="___SDC30" localSheetId="9">#REF!</definedName>
    <definedName name="___SDC30" localSheetId="5">#REF!</definedName>
    <definedName name="___SDC30" localSheetId="38">#REF!</definedName>
    <definedName name="___SDC30" localSheetId="8">#REF!</definedName>
    <definedName name="___SDC30" localSheetId="30">#REF!</definedName>
    <definedName name="___SDC30" localSheetId="46">#REF!</definedName>
    <definedName name="___SDC30" localSheetId="6">#REF!</definedName>
    <definedName name="___SDC30" localSheetId="40">#REF!</definedName>
    <definedName name="___SDC30" localSheetId="41">#REF!</definedName>
    <definedName name="___SDC30" localSheetId="45">#REF!</definedName>
    <definedName name="___SDC30" localSheetId="43">#REF!</definedName>
    <definedName name="___SDC30" localSheetId="44">#REF!</definedName>
    <definedName name="___SDC30" localSheetId="42">#REF!</definedName>
    <definedName name="___SDC30" localSheetId="16">#REF!</definedName>
    <definedName name="___SDC30" localSheetId="14">#REF!</definedName>
    <definedName name="___SDC30" localSheetId="12">#REF!</definedName>
    <definedName name="___SDC30" localSheetId="36">#REF!</definedName>
    <definedName name="___SDC30">#REF!</definedName>
    <definedName name="___SDC3545" localSheetId="9">#REF!</definedName>
    <definedName name="___SDC3545" localSheetId="5">#REF!</definedName>
    <definedName name="___SDC3545" localSheetId="38">#REF!</definedName>
    <definedName name="___SDC3545" localSheetId="8">#REF!</definedName>
    <definedName name="___SDC3545" localSheetId="30">#REF!</definedName>
    <definedName name="___SDC3545" localSheetId="46">#REF!</definedName>
    <definedName name="___SDC3545" localSheetId="6">#REF!</definedName>
    <definedName name="___SDC3545" localSheetId="40">#REF!</definedName>
    <definedName name="___SDC3545" localSheetId="41">#REF!</definedName>
    <definedName name="___SDC3545" localSheetId="45">#REF!</definedName>
    <definedName name="___SDC3545" localSheetId="43">#REF!</definedName>
    <definedName name="___SDC3545" localSheetId="44">#REF!</definedName>
    <definedName name="___SDC3545" localSheetId="42">#REF!</definedName>
    <definedName name="___SDC3545" localSheetId="16">#REF!</definedName>
    <definedName name="___SDC3545" localSheetId="14">#REF!</definedName>
    <definedName name="___SDC3545" localSheetId="12">#REF!</definedName>
    <definedName name="___SDC3545" localSheetId="36">#REF!</definedName>
    <definedName name="___SDC3545">#REF!</definedName>
    <definedName name="___SDC70130" localSheetId="9">#REF!</definedName>
    <definedName name="___SDC70130" localSheetId="5">#REF!</definedName>
    <definedName name="___SDC70130" localSheetId="38">#REF!</definedName>
    <definedName name="___SDC70130" localSheetId="8">#REF!</definedName>
    <definedName name="___SDC70130" localSheetId="30">#REF!</definedName>
    <definedName name="___SDC70130" localSheetId="46">#REF!</definedName>
    <definedName name="___SDC70130" localSheetId="6">#REF!</definedName>
    <definedName name="___SDC70130" localSheetId="40">#REF!</definedName>
    <definedName name="___SDC70130" localSheetId="41">#REF!</definedName>
    <definedName name="___SDC70130" localSheetId="45">#REF!</definedName>
    <definedName name="___SDC70130" localSheetId="43">#REF!</definedName>
    <definedName name="___SDC70130" localSheetId="44">#REF!</definedName>
    <definedName name="___SDC70130" localSheetId="42">#REF!</definedName>
    <definedName name="___SDC70130" localSheetId="16">#REF!</definedName>
    <definedName name="___SDC70130" localSheetId="14">#REF!</definedName>
    <definedName name="___SDC70130" localSheetId="12">#REF!</definedName>
    <definedName name="___SDC70130" localSheetId="36">#REF!</definedName>
    <definedName name="___SDC70130">#REF!</definedName>
    <definedName name="___SN5" localSheetId="9">#REF!</definedName>
    <definedName name="___SN5" localSheetId="5">#REF!</definedName>
    <definedName name="___SN5" localSheetId="38">#REF!</definedName>
    <definedName name="___SN5" localSheetId="8">#REF!</definedName>
    <definedName name="___SN5" localSheetId="30">#REF!</definedName>
    <definedName name="___SN5" localSheetId="46">#REF!</definedName>
    <definedName name="___SN5" localSheetId="6">#REF!</definedName>
    <definedName name="___SN5" localSheetId="40">#REF!</definedName>
    <definedName name="___SN5" localSheetId="41">#REF!</definedName>
    <definedName name="___SN5" localSheetId="45">#REF!</definedName>
    <definedName name="___SN5" localSheetId="43">#REF!</definedName>
    <definedName name="___SN5" localSheetId="44">#REF!</definedName>
    <definedName name="___SN5" localSheetId="42">#REF!</definedName>
    <definedName name="___SN5" localSheetId="16">#REF!</definedName>
    <definedName name="___SN5" localSheetId="14">#REF!</definedName>
    <definedName name="___SN5" localSheetId="12">#REF!</definedName>
    <definedName name="___SN5" localSheetId="36">#REF!</definedName>
    <definedName name="___SN5">#REF!</definedName>
    <definedName name="___SSS12" localSheetId="9">#REF!</definedName>
    <definedName name="___SSS12" localSheetId="5">#REF!</definedName>
    <definedName name="___SSS12" localSheetId="38">#REF!</definedName>
    <definedName name="___SSS12" localSheetId="8">#REF!</definedName>
    <definedName name="___SSS12" localSheetId="30">#REF!</definedName>
    <definedName name="___SSS12" localSheetId="46">#REF!</definedName>
    <definedName name="___SSS12" localSheetId="6">#REF!</definedName>
    <definedName name="___SSS12" localSheetId="40">#REF!</definedName>
    <definedName name="___SSS12" localSheetId="41">#REF!</definedName>
    <definedName name="___SSS12" localSheetId="45">#REF!</definedName>
    <definedName name="___SSS12" localSheetId="43">#REF!</definedName>
    <definedName name="___SSS12" localSheetId="44">#REF!</definedName>
    <definedName name="___SSS12" localSheetId="42">#REF!</definedName>
    <definedName name="___SSS12" localSheetId="16">#REF!</definedName>
    <definedName name="___SSS12" localSheetId="14">#REF!</definedName>
    <definedName name="___SSS12" localSheetId="12">#REF!</definedName>
    <definedName name="___SSS12" localSheetId="36">#REF!</definedName>
    <definedName name="___SSS12">#REF!</definedName>
    <definedName name="___SWR7" localSheetId="9">#REF!</definedName>
    <definedName name="___SWR7" localSheetId="5">#REF!</definedName>
    <definedName name="___SWR7" localSheetId="38">#REF!</definedName>
    <definedName name="___SWR7" localSheetId="8">#REF!</definedName>
    <definedName name="___SWR7" localSheetId="30">#REF!</definedName>
    <definedName name="___SWR7" localSheetId="46">#REF!</definedName>
    <definedName name="___SWR7" localSheetId="6">#REF!</definedName>
    <definedName name="___SWR7" localSheetId="40">#REF!</definedName>
    <definedName name="___SWR7" localSheetId="41">#REF!</definedName>
    <definedName name="___SWR7" localSheetId="45">#REF!</definedName>
    <definedName name="___SWR7" localSheetId="43">#REF!</definedName>
    <definedName name="___SWR7" localSheetId="44">#REF!</definedName>
    <definedName name="___SWR7" localSheetId="42">#REF!</definedName>
    <definedName name="___SWR7" localSheetId="16">#REF!</definedName>
    <definedName name="___SWR7" localSheetId="14">#REF!</definedName>
    <definedName name="___SWR7" localSheetId="12">#REF!</definedName>
    <definedName name="___SWR7" localSheetId="36">#REF!</definedName>
    <definedName name="___SWR7">#REF!</definedName>
    <definedName name="___SWT60" localSheetId="9">#REF!</definedName>
    <definedName name="___SWT60" localSheetId="5">#REF!</definedName>
    <definedName name="___SWT60" localSheetId="38">#REF!</definedName>
    <definedName name="___SWT60" localSheetId="8">#REF!</definedName>
    <definedName name="___SWT60" localSheetId="30">#REF!</definedName>
    <definedName name="___SWT60" localSheetId="46">#REF!</definedName>
    <definedName name="___SWT60" localSheetId="6">#REF!</definedName>
    <definedName name="___SWT60" localSheetId="40">#REF!</definedName>
    <definedName name="___SWT60" localSheetId="41">#REF!</definedName>
    <definedName name="___SWT60" localSheetId="45">#REF!</definedName>
    <definedName name="___SWT60" localSheetId="43">#REF!</definedName>
    <definedName name="___SWT60" localSheetId="44">#REF!</definedName>
    <definedName name="___SWT60" localSheetId="42">#REF!</definedName>
    <definedName name="___SWT60" localSheetId="16">#REF!</definedName>
    <definedName name="___SWT60" localSheetId="14">#REF!</definedName>
    <definedName name="___SWT60" localSheetId="12">#REF!</definedName>
    <definedName name="___SWT60" localSheetId="36">#REF!</definedName>
    <definedName name="___SWT60">#REF!</definedName>
    <definedName name="___TT20021" localSheetId="9">#REF!</definedName>
    <definedName name="___TT20021" localSheetId="5">#REF!</definedName>
    <definedName name="___TT20021" localSheetId="38">#REF!</definedName>
    <definedName name="___TT20021" localSheetId="8">#REF!</definedName>
    <definedName name="___TT20021" localSheetId="30">#REF!</definedName>
    <definedName name="___TT20021" localSheetId="46">#REF!</definedName>
    <definedName name="___TT20021" localSheetId="6">#REF!</definedName>
    <definedName name="___TT20021" localSheetId="40">#REF!</definedName>
    <definedName name="___TT20021" localSheetId="41">#REF!</definedName>
    <definedName name="___TT20021" localSheetId="45">#REF!</definedName>
    <definedName name="___TT20021" localSheetId="43">#REF!</definedName>
    <definedName name="___TT20021" localSheetId="44">#REF!</definedName>
    <definedName name="___TT20021" localSheetId="42">#REF!</definedName>
    <definedName name="___TT20021" localSheetId="16">#REF!</definedName>
    <definedName name="___TT20021" localSheetId="14">#REF!</definedName>
    <definedName name="___TT20021" localSheetId="12">#REF!</definedName>
    <definedName name="___TT20021" localSheetId="36">#REF!</definedName>
    <definedName name="___TT20021">#REF!</definedName>
    <definedName name="___TT20022" localSheetId="9">#REF!</definedName>
    <definedName name="___TT20022" localSheetId="5">#REF!</definedName>
    <definedName name="___TT20022" localSheetId="38">#REF!</definedName>
    <definedName name="___TT20022" localSheetId="8">#REF!</definedName>
    <definedName name="___TT20022" localSheetId="30">#REF!</definedName>
    <definedName name="___TT20022" localSheetId="46">#REF!</definedName>
    <definedName name="___TT20022" localSheetId="6">#REF!</definedName>
    <definedName name="___TT20022" localSheetId="40">#REF!</definedName>
    <definedName name="___TT20022" localSheetId="41">#REF!</definedName>
    <definedName name="___TT20022" localSheetId="45">#REF!</definedName>
    <definedName name="___TT20022" localSheetId="43">#REF!</definedName>
    <definedName name="___TT20022" localSheetId="44">#REF!</definedName>
    <definedName name="___TT20022" localSheetId="42">#REF!</definedName>
    <definedName name="___TT20022" localSheetId="16">#REF!</definedName>
    <definedName name="___TT20022" localSheetId="14">#REF!</definedName>
    <definedName name="___TT20022" localSheetId="12">#REF!</definedName>
    <definedName name="___TT20022" localSheetId="36">#REF!</definedName>
    <definedName name="___TT20022">#REF!</definedName>
    <definedName name="___TT20023" localSheetId="9">#REF!</definedName>
    <definedName name="___TT20023" localSheetId="5">#REF!</definedName>
    <definedName name="___TT20023" localSheetId="38">#REF!</definedName>
    <definedName name="___TT20023" localSheetId="8">#REF!</definedName>
    <definedName name="___TT20023" localSheetId="30">#REF!</definedName>
    <definedName name="___TT20023" localSheetId="46">#REF!</definedName>
    <definedName name="___TT20023" localSheetId="6">#REF!</definedName>
    <definedName name="___TT20023" localSheetId="40">#REF!</definedName>
    <definedName name="___TT20023" localSheetId="41">#REF!</definedName>
    <definedName name="___TT20023" localSheetId="45">#REF!</definedName>
    <definedName name="___TT20023" localSheetId="43">#REF!</definedName>
    <definedName name="___TT20023" localSheetId="44">#REF!</definedName>
    <definedName name="___TT20023" localSheetId="42">#REF!</definedName>
    <definedName name="___TT20023" localSheetId="16">#REF!</definedName>
    <definedName name="___TT20023" localSheetId="14">#REF!</definedName>
    <definedName name="___TT20023" localSheetId="12">#REF!</definedName>
    <definedName name="___TT20023" localSheetId="36">#REF!</definedName>
    <definedName name="___TT20023">#REF!</definedName>
    <definedName name="___TT20031" localSheetId="9">#REF!</definedName>
    <definedName name="___TT20031" localSheetId="5">#REF!</definedName>
    <definedName name="___TT20031" localSheetId="38">#REF!</definedName>
    <definedName name="___TT20031" localSheetId="8">#REF!</definedName>
    <definedName name="___TT20031" localSheetId="30">#REF!</definedName>
    <definedName name="___TT20031" localSheetId="46">#REF!</definedName>
    <definedName name="___TT20031" localSheetId="6">#REF!</definedName>
    <definedName name="___TT20031" localSheetId="40">#REF!</definedName>
    <definedName name="___TT20031" localSheetId="41">#REF!</definedName>
    <definedName name="___TT20031" localSheetId="45">#REF!</definedName>
    <definedName name="___TT20031" localSheetId="43">#REF!</definedName>
    <definedName name="___TT20031" localSheetId="44">#REF!</definedName>
    <definedName name="___TT20031" localSheetId="42">#REF!</definedName>
    <definedName name="___TT20031" localSheetId="16">#REF!</definedName>
    <definedName name="___TT20031" localSheetId="14">#REF!</definedName>
    <definedName name="___TT20031" localSheetId="12">#REF!</definedName>
    <definedName name="___TT20031" localSheetId="36">#REF!</definedName>
    <definedName name="___TT20031">#REF!</definedName>
    <definedName name="___TT20032" localSheetId="9">#REF!</definedName>
    <definedName name="___TT20032" localSheetId="5">#REF!</definedName>
    <definedName name="___TT20032" localSheetId="38">#REF!</definedName>
    <definedName name="___TT20032" localSheetId="8">#REF!</definedName>
    <definedName name="___TT20032" localSheetId="30">#REF!</definedName>
    <definedName name="___TT20032" localSheetId="46">#REF!</definedName>
    <definedName name="___TT20032" localSheetId="6">#REF!</definedName>
    <definedName name="___TT20032" localSheetId="40">#REF!</definedName>
    <definedName name="___TT20032" localSheetId="41">#REF!</definedName>
    <definedName name="___TT20032" localSheetId="45">#REF!</definedName>
    <definedName name="___TT20032" localSheetId="43">#REF!</definedName>
    <definedName name="___TT20032" localSheetId="44">#REF!</definedName>
    <definedName name="___TT20032" localSheetId="42">#REF!</definedName>
    <definedName name="___TT20032" localSheetId="16">#REF!</definedName>
    <definedName name="___TT20032" localSheetId="14">#REF!</definedName>
    <definedName name="___TT20032" localSheetId="12">#REF!</definedName>
    <definedName name="___TT20032" localSheetId="36">#REF!</definedName>
    <definedName name="___TT20032">#REF!</definedName>
    <definedName name="___TT20033" localSheetId="9">#REF!</definedName>
    <definedName name="___TT20033" localSheetId="5">#REF!</definedName>
    <definedName name="___TT20033" localSheetId="38">#REF!</definedName>
    <definedName name="___TT20033" localSheetId="8">#REF!</definedName>
    <definedName name="___TT20033" localSheetId="30">#REF!</definedName>
    <definedName name="___TT20033" localSheetId="46">#REF!</definedName>
    <definedName name="___TT20033" localSheetId="6">#REF!</definedName>
    <definedName name="___TT20033" localSheetId="40">#REF!</definedName>
    <definedName name="___TT20033" localSheetId="41">#REF!</definedName>
    <definedName name="___TT20033" localSheetId="45">#REF!</definedName>
    <definedName name="___TT20033" localSheetId="43">#REF!</definedName>
    <definedName name="___TT20033" localSheetId="44">#REF!</definedName>
    <definedName name="___TT20033" localSheetId="42">#REF!</definedName>
    <definedName name="___TT20033" localSheetId="16">#REF!</definedName>
    <definedName name="___TT20033" localSheetId="14">#REF!</definedName>
    <definedName name="___TT20033" localSheetId="12">#REF!</definedName>
    <definedName name="___TT20033" localSheetId="36">#REF!</definedName>
    <definedName name="___TT20033">#REF!</definedName>
    <definedName name="___TT20041" localSheetId="9">#REF!</definedName>
    <definedName name="___TT20041" localSheetId="5">#REF!</definedName>
    <definedName name="___TT20041" localSheetId="38">#REF!</definedName>
    <definedName name="___TT20041" localSheetId="8">#REF!</definedName>
    <definedName name="___TT20041" localSheetId="30">#REF!</definedName>
    <definedName name="___TT20041" localSheetId="46">#REF!</definedName>
    <definedName name="___TT20041" localSheetId="6">#REF!</definedName>
    <definedName name="___TT20041" localSheetId="40">#REF!</definedName>
    <definedName name="___TT20041" localSheetId="41">#REF!</definedName>
    <definedName name="___TT20041" localSheetId="45">#REF!</definedName>
    <definedName name="___TT20041" localSheetId="43">#REF!</definedName>
    <definedName name="___TT20041" localSheetId="44">#REF!</definedName>
    <definedName name="___TT20041" localSheetId="42">#REF!</definedName>
    <definedName name="___TT20041" localSheetId="16">#REF!</definedName>
    <definedName name="___TT20041" localSheetId="14">#REF!</definedName>
    <definedName name="___TT20041" localSheetId="12">#REF!</definedName>
    <definedName name="___TT20041" localSheetId="36">#REF!</definedName>
    <definedName name="___TT20041">#REF!</definedName>
    <definedName name="___TT20042" localSheetId="9">#REF!</definedName>
    <definedName name="___TT20042" localSheetId="5">#REF!</definedName>
    <definedName name="___TT20042" localSheetId="38">#REF!</definedName>
    <definedName name="___TT20042" localSheetId="8">#REF!</definedName>
    <definedName name="___TT20042" localSheetId="30">#REF!</definedName>
    <definedName name="___TT20042" localSheetId="46">#REF!</definedName>
    <definedName name="___TT20042" localSheetId="6">#REF!</definedName>
    <definedName name="___TT20042" localSheetId="40">#REF!</definedName>
    <definedName name="___TT20042" localSheetId="41">#REF!</definedName>
    <definedName name="___TT20042" localSheetId="45">#REF!</definedName>
    <definedName name="___TT20042" localSheetId="43">#REF!</definedName>
    <definedName name="___TT20042" localSheetId="44">#REF!</definedName>
    <definedName name="___TT20042" localSheetId="42">#REF!</definedName>
    <definedName name="___TT20042" localSheetId="16">#REF!</definedName>
    <definedName name="___TT20042" localSheetId="14">#REF!</definedName>
    <definedName name="___TT20042" localSheetId="12">#REF!</definedName>
    <definedName name="___TT20042" localSheetId="36">#REF!</definedName>
    <definedName name="___TT20042">#REF!</definedName>
    <definedName name="___TT20043" localSheetId="9">#REF!</definedName>
    <definedName name="___TT20043" localSheetId="5">#REF!</definedName>
    <definedName name="___TT20043" localSheetId="38">#REF!</definedName>
    <definedName name="___TT20043" localSheetId="8">#REF!</definedName>
    <definedName name="___TT20043" localSheetId="30">#REF!</definedName>
    <definedName name="___TT20043" localSheetId="46">#REF!</definedName>
    <definedName name="___TT20043" localSheetId="6">#REF!</definedName>
    <definedName name="___TT20043" localSheetId="40">#REF!</definedName>
    <definedName name="___TT20043" localSheetId="41">#REF!</definedName>
    <definedName name="___TT20043" localSheetId="45">#REF!</definedName>
    <definedName name="___TT20043" localSheetId="43">#REF!</definedName>
    <definedName name="___TT20043" localSheetId="44">#REF!</definedName>
    <definedName name="___TT20043" localSheetId="42">#REF!</definedName>
    <definedName name="___TT20043" localSheetId="16">#REF!</definedName>
    <definedName name="___TT20043" localSheetId="14">#REF!</definedName>
    <definedName name="___TT20043" localSheetId="12">#REF!</definedName>
    <definedName name="___TT20043" localSheetId="36">#REF!</definedName>
    <definedName name="___TT20043">#REF!</definedName>
    <definedName name="___TT20051" localSheetId="9">#REF!</definedName>
    <definedName name="___TT20051" localSheetId="5">#REF!</definedName>
    <definedName name="___TT20051" localSheetId="38">#REF!</definedName>
    <definedName name="___TT20051" localSheetId="8">#REF!</definedName>
    <definedName name="___TT20051" localSheetId="30">#REF!</definedName>
    <definedName name="___TT20051" localSheetId="46">#REF!</definedName>
    <definedName name="___TT20051" localSheetId="6">#REF!</definedName>
    <definedName name="___TT20051" localSheetId="40">#REF!</definedName>
    <definedName name="___TT20051" localSheetId="41">#REF!</definedName>
    <definedName name="___TT20051" localSheetId="45">#REF!</definedName>
    <definedName name="___TT20051" localSheetId="43">#REF!</definedName>
    <definedName name="___TT20051" localSheetId="44">#REF!</definedName>
    <definedName name="___TT20051" localSheetId="42">#REF!</definedName>
    <definedName name="___TT20051" localSheetId="16">#REF!</definedName>
    <definedName name="___TT20051" localSheetId="14">#REF!</definedName>
    <definedName name="___TT20051" localSheetId="12">#REF!</definedName>
    <definedName name="___TT20051" localSheetId="36">#REF!</definedName>
    <definedName name="___TT20051">#REF!</definedName>
    <definedName name="___TT20052" localSheetId="9">#REF!</definedName>
    <definedName name="___TT20052" localSheetId="5">#REF!</definedName>
    <definedName name="___TT20052" localSheetId="38">#REF!</definedName>
    <definedName name="___TT20052" localSheetId="8">#REF!</definedName>
    <definedName name="___TT20052" localSheetId="30">#REF!</definedName>
    <definedName name="___TT20052" localSheetId="46">#REF!</definedName>
    <definedName name="___TT20052" localSheetId="6">#REF!</definedName>
    <definedName name="___TT20052" localSheetId="40">#REF!</definedName>
    <definedName name="___TT20052" localSheetId="41">#REF!</definedName>
    <definedName name="___TT20052" localSheetId="45">#REF!</definedName>
    <definedName name="___TT20052" localSheetId="43">#REF!</definedName>
    <definedName name="___TT20052" localSheetId="44">#REF!</definedName>
    <definedName name="___TT20052" localSheetId="42">#REF!</definedName>
    <definedName name="___TT20052" localSheetId="16">#REF!</definedName>
    <definedName name="___TT20052" localSheetId="14">#REF!</definedName>
    <definedName name="___TT20052" localSheetId="12">#REF!</definedName>
    <definedName name="___TT20052" localSheetId="36">#REF!</definedName>
    <definedName name="___TT20052">#REF!</definedName>
    <definedName name="___TT20053" localSheetId="9">#REF!</definedName>
    <definedName name="___TT20053" localSheetId="5">#REF!</definedName>
    <definedName name="___TT20053" localSheetId="38">#REF!</definedName>
    <definedName name="___TT20053" localSheetId="8">#REF!</definedName>
    <definedName name="___TT20053" localSheetId="30">#REF!</definedName>
    <definedName name="___TT20053" localSheetId="46">#REF!</definedName>
    <definedName name="___TT20053" localSheetId="6">#REF!</definedName>
    <definedName name="___TT20053" localSheetId="40">#REF!</definedName>
    <definedName name="___TT20053" localSheetId="41">#REF!</definedName>
    <definedName name="___TT20053" localSheetId="45">#REF!</definedName>
    <definedName name="___TT20053" localSheetId="43">#REF!</definedName>
    <definedName name="___TT20053" localSheetId="44">#REF!</definedName>
    <definedName name="___TT20053" localSheetId="42">#REF!</definedName>
    <definedName name="___TT20053" localSheetId="16">#REF!</definedName>
    <definedName name="___TT20053" localSheetId="14">#REF!</definedName>
    <definedName name="___TT20053" localSheetId="12">#REF!</definedName>
    <definedName name="___TT20053" localSheetId="36">#REF!</definedName>
    <definedName name="___TT20053">#REF!</definedName>
    <definedName name="___TT20061" localSheetId="9">#REF!</definedName>
    <definedName name="___TT20061" localSheetId="5">#REF!</definedName>
    <definedName name="___TT20061" localSheetId="38">#REF!</definedName>
    <definedName name="___TT20061" localSheetId="8">#REF!</definedName>
    <definedName name="___TT20061" localSheetId="30">#REF!</definedName>
    <definedName name="___TT20061" localSheetId="46">#REF!</definedName>
    <definedName name="___TT20061" localSheetId="6">#REF!</definedName>
    <definedName name="___TT20061" localSheetId="40">#REF!</definedName>
    <definedName name="___TT20061" localSheetId="41">#REF!</definedName>
    <definedName name="___TT20061" localSheetId="45">#REF!</definedName>
    <definedName name="___TT20061" localSheetId="43">#REF!</definedName>
    <definedName name="___TT20061" localSheetId="44">#REF!</definedName>
    <definedName name="___TT20061" localSheetId="42">#REF!</definedName>
    <definedName name="___TT20061" localSheetId="16">#REF!</definedName>
    <definedName name="___TT20061" localSheetId="14">#REF!</definedName>
    <definedName name="___TT20061" localSheetId="12">#REF!</definedName>
    <definedName name="___TT20061" localSheetId="36">#REF!</definedName>
    <definedName name="___TT20061">#REF!</definedName>
    <definedName name="___TT20062" localSheetId="9">#REF!</definedName>
    <definedName name="___TT20062" localSheetId="5">#REF!</definedName>
    <definedName name="___TT20062" localSheetId="38">#REF!</definedName>
    <definedName name="___TT20062" localSheetId="8">#REF!</definedName>
    <definedName name="___TT20062" localSheetId="30">#REF!</definedName>
    <definedName name="___TT20062" localSheetId="46">#REF!</definedName>
    <definedName name="___TT20062" localSheetId="6">#REF!</definedName>
    <definedName name="___TT20062" localSheetId="40">#REF!</definedName>
    <definedName name="___TT20062" localSheetId="41">#REF!</definedName>
    <definedName name="___TT20062" localSheetId="45">#REF!</definedName>
    <definedName name="___TT20062" localSheetId="43">#REF!</definedName>
    <definedName name="___TT20062" localSheetId="44">#REF!</definedName>
    <definedName name="___TT20062" localSheetId="42">#REF!</definedName>
    <definedName name="___TT20062" localSheetId="16">#REF!</definedName>
    <definedName name="___TT20062" localSheetId="14">#REF!</definedName>
    <definedName name="___TT20062" localSheetId="12">#REF!</definedName>
    <definedName name="___TT20062" localSheetId="36">#REF!</definedName>
    <definedName name="___TT20062">#REF!</definedName>
    <definedName name="___TT20063" localSheetId="9">#REF!</definedName>
    <definedName name="___TT20063" localSheetId="5">#REF!</definedName>
    <definedName name="___TT20063" localSheetId="38">#REF!</definedName>
    <definedName name="___TT20063" localSheetId="8">#REF!</definedName>
    <definedName name="___TT20063" localSheetId="30">#REF!</definedName>
    <definedName name="___TT20063" localSheetId="46">#REF!</definedName>
    <definedName name="___TT20063" localSheetId="6">#REF!</definedName>
    <definedName name="___TT20063" localSheetId="40">#REF!</definedName>
    <definedName name="___TT20063" localSheetId="41">#REF!</definedName>
    <definedName name="___TT20063" localSheetId="45">#REF!</definedName>
    <definedName name="___TT20063" localSheetId="43">#REF!</definedName>
    <definedName name="___TT20063" localSheetId="44">#REF!</definedName>
    <definedName name="___TT20063" localSheetId="42">#REF!</definedName>
    <definedName name="___TT20063" localSheetId="16">#REF!</definedName>
    <definedName name="___TT20063" localSheetId="14">#REF!</definedName>
    <definedName name="___TT20063" localSheetId="12">#REF!</definedName>
    <definedName name="___TT20063" localSheetId="36">#REF!</definedName>
    <definedName name="___TT20063">#REF!</definedName>
    <definedName name="___tt20071" localSheetId="9">#REF!</definedName>
    <definedName name="___tt20071" localSheetId="5">#REF!</definedName>
    <definedName name="___tt20071" localSheetId="38">#REF!</definedName>
    <definedName name="___tt20071" localSheetId="8">#REF!</definedName>
    <definedName name="___tt20071" localSheetId="30">#REF!</definedName>
    <definedName name="___tt20071" localSheetId="46">#REF!</definedName>
    <definedName name="___tt20071" localSheetId="6">#REF!</definedName>
    <definedName name="___tt20071" localSheetId="40">#REF!</definedName>
    <definedName name="___tt20071" localSheetId="41">#REF!</definedName>
    <definedName name="___tt20071" localSheetId="45">#REF!</definedName>
    <definedName name="___tt20071" localSheetId="43">#REF!</definedName>
    <definedName name="___tt20071" localSheetId="44">#REF!</definedName>
    <definedName name="___tt20071" localSheetId="42">#REF!</definedName>
    <definedName name="___tt20071" localSheetId="16">#REF!</definedName>
    <definedName name="___tt20071" localSheetId="14">#REF!</definedName>
    <definedName name="___tt20071" localSheetId="12">#REF!</definedName>
    <definedName name="___tt20071" localSheetId="36">#REF!</definedName>
    <definedName name="___tt20071">#REF!</definedName>
    <definedName name="___tt20072" localSheetId="9">#REF!</definedName>
    <definedName name="___tt20072" localSheetId="5">#REF!</definedName>
    <definedName name="___tt20072" localSheetId="38">#REF!</definedName>
    <definedName name="___tt20072" localSheetId="8">#REF!</definedName>
    <definedName name="___tt20072" localSheetId="30">#REF!</definedName>
    <definedName name="___tt20072" localSheetId="46">#REF!</definedName>
    <definedName name="___tt20072" localSheetId="6">#REF!</definedName>
    <definedName name="___tt20072" localSheetId="40">#REF!</definedName>
    <definedName name="___tt20072" localSheetId="41">#REF!</definedName>
    <definedName name="___tt20072" localSheetId="45">#REF!</definedName>
    <definedName name="___tt20072" localSheetId="43">#REF!</definedName>
    <definedName name="___tt20072" localSheetId="44">#REF!</definedName>
    <definedName name="___tt20072" localSheetId="42">#REF!</definedName>
    <definedName name="___tt20072" localSheetId="16">#REF!</definedName>
    <definedName name="___tt20072" localSheetId="14">#REF!</definedName>
    <definedName name="___tt20072" localSheetId="12">#REF!</definedName>
    <definedName name="___tt20072" localSheetId="36">#REF!</definedName>
    <definedName name="___tt20072">#REF!</definedName>
    <definedName name="___tt20073" localSheetId="9">#REF!</definedName>
    <definedName name="___tt20073" localSheetId="5">#REF!</definedName>
    <definedName name="___tt20073" localSheetId="38">#REF!</definedName>
    <definedName name="___tt20073" localSheetId="8">#REF!</definedName>
    <definedName name="___tt20073" localSheetId="30">#REF!</definedName>
    <definedName name="___tt20073" localSheetId="46">#REF!</definedName>
    <definedName name="___tt20073" localSheetId="6">#REF!</definedName>
    <definedName name="___tt20073" localSheetId="40">#REF!</definedName>
    <definedName name="___tt20073" localSheetId="41">#REF!</definedName>
    <definedName name="___tt20073" localSheetId="45">#REF!</definedName>
    <definedName name="___tt20073" localSheetId="43">#REF!</definedName>
    <definedName name="___tt20073" localSheetId="44">#REF!</definedName>
    <definedName name="___tt20073" localSheetId="42">#REF!</definedName>
    <definedName name="___tt20073" localSheetId="16">#REF!</definedName>
    <definedName name="___tt20073" localSheetId="14">#REF!</definedName>
    <definedName name="___tt20073" localSheetId="12">#REF!</definedName>
    <definedName name="___tt20073" localSheetId="36">#REF!</definedName>
    <definedName name="___tt20073">#REF!</definedName>
    <definedName name="___tt20081" localSheetId="9">#REF!</definedName>
    <definedName name="___tt20081" localSheetId="5">#REF!</definedName>
    <definedName name="___tt20081" localSheetId="38">#REF!</definedName>
    <definedName name="___tt20081" localSheetId="8">#REF!</definedName>
    <definedName name="___tt20081" localSheetId="30">#REF!</definedName>
    <definedName name="___tt20081" localSheetId="46">#REF!</definedName>
    <definedName name="___tt20081" localSheetId="6">#REF!</definedName>
    <definedName name="___tt20081" localSheetId="40">#REF!</definedName>
    <definedName name="___tt20081" localSheetId="41">#REF!</definedName>
    <definedName name="___tt20081" localSheetId="45">#REF!</definedName>
    <definedName name="___tt20081" localSheetId="43">#REF!</definedName>
    <definedName name="___tt20081" localSheetId="44">#REF!</definedName>
    <definedName name="___tt20081" localSheetId="42">#REF!</definedName>
    <definedName name="___tt20081" localSheetId="16">#REF!</definedName>
    <definedName name="___tt20081" localSheetId="14">#REF!</definedName>
    <definedName name="___tt20081" localSheetId="12">#REF!</definedName>
    <definedName name="___tt20081" localSheetId="36">#REF!</definedName>
    <definedName name="___tt20081">#REF!</definedName>
    <definedName name="___tt20082" localSheetId="9">#REF!</definedName>
    <definedName name="___tt20082" localSheetId="5">#REF!</definedName>
    <definedName name="___tt20082" localSheetId="38">#REF!</definedName>
    <definedName name="___tt20082" localSheetId="8">#REF!</definedName>
    <definedName name="___tt20082" localSheetId="30">#REF!</definedName>
    <definedName name="___tt20082" localSheetId="46">#REF!</definedName>
    <definedName name="___tt20082" localSheetId="6">#REF!</definedName>
    <definedName name="___tt20082" localSheetId="40">#REF!</definedName>
    <definedName name="___tt20082" localSheetId="41">#REF!</definedName>
    <definedName name="___tt20082" localSheetId="45">#REF!</definedName>
    <definedName name="___tt20082" localSheetId="43">#REF!</definedName>
    <definedName name="___tt20082" localSheetId="44">#REF!</definedName>
    <definedName name="___tt20082" localSheetId="42">#REF!</definedName>
    <definedName name="___tt20082" localSheetId="16">#REF!</definedName>
    <definedName name="___tt20082" localSheetId="14">#REF!</definedName>
    <definedName name="___tt20082" localSheetId="12">#REF!</definedName>
    <definedName name="___tt20082" localSheetId="36">#REF!</definedName>
    <definedName name="___tt20082">#REF!</definedName>
    <definedName name="___tt20083" localSheetId="9">#REF!</definedName>
    <definedName name="___tt20083" localSheetId="5">#REF!</definedName>
    <definedName name="___tt20083" localSheetId="38">#REF!</definedName>
    <definedName name="___tt20083" localSheetId="8">#REF!</definedName>
    <definedName name="___tt20083" localSheetId="30">#REF!</definedName>
    <definedName name="___tt20083" localSheetId="46">#REF!</definedName>
    <definedName name="___tt20083" localSheetId="6">#REF!</definedName>
    <definedName name="___tt20083" localSheetId="40">#REF!</definedName>
    <definedName name="___tt20083" localSheetId="41">#REF!</definedName>
    <definedName name="___tt20083" localSheetId="45">#REF!</definedName>
    <definedName name="___tt20083" localSheetId="43">#REF!</definedName>
    <definedName name="___tt20083" localSheetId="44">#REF!</definedName>
    <definedName name="___tt20083" localSheetId="42">#REF!</definedName>
    <definedName name="___tt20083" localSheetId="16">#REF!</definedName>
    <definedName name="___tt20083" localSheetId="14">#REF!</definedName>
    <definedName name="___tt20083" localSheetId="12">#REF!</definedName>
    <definedName name="___tt20083" localSheetId="36">#REF!</definedName>
    <definedName name="___tt20083">#REF!</definedName>
    <definedName name="___UBK2" localSheetId="9">#REF!</definedName>
    <definedName name="___UBK2" localSheetId="5">#REF!</definedName>
    <definedName name="___UBK2" localSheetId="38">#REF!</definedName>
    <definedName name="___UBK2" localSheetId="8">#REF!</definedName>
    <definedName name="___UBK2" localSheetId="30">#REF!</definedName>
    <definedName name="___UBK2" localSheetId="46">#REF!</definedName>
    <definedName name="___UBK2" localSheetId="6">#REF!</definedName>
    <definedName name="___UBK2" localSheetId="40">#REF!</definedName>
    <definedName name="___UBK2" localSheetId="41">#REF!</definedName>
    <definedName name="___UBK2" localSheetId="45">#REF!</definedName>
    <definedName name="___UBK2" localSheetId="43">#REF!</definedName>
    <definedName name="___UBK2" localSheetId="44">#REF!</definedName>
    <definedName name="___UBK2" localSheetId="42">#REF!</definedName>
    <definedName name="___UBK2" localSheetId="16">#REF!</definedName>
    <definedName name="___UBK2" localSheetId="14">#REF!</definedName>
    <definedName name="___UBK2" localSheetId="12">#REF!</definedName>
    <definedName name="___UBK2" localSheetId="36">#REF!</definedName>
    <definedName name="___UBK2">#REF!</definedName>
    <definedName name="___UBK3" localSheetId="9">#REF!</definedName>
    <definedName name="___UBK3" localSheetId="5">#REF!</definedName>
    <definedName name="___UBK3" localSheetId="38">#REF!</definedName>
    <definedName name="___UBK3" localSheetId="8">#REF!</definedName>
    <definedName name="___UBK3" localSheetId="30">#REF!</definedName>
    <definedName name="___UBK3" localSheetId="46">#REF!</definedName>
    <definedName name="___UBK3" localSheetId="6">#REF!</definedName>
    <definedName name="___UBK3" localSheetId="40">#REF!</definedName>
    <definedName name="___UBK3" localSheetId="41">#REF!</definedName>
    <definedName name="___UBK3" localSheetId="45">#REF!</definedName>
    <definedName name="___UBK3" localSheetId="43">#REF!</definedName>
    <definedName name="___UBK3" localSheetId="44">#REF!</definedName>
    <definedName name="___UBK3" localSheetId="42">#REF!</definedName>
    <definedName name="___UBK3" localSheetId="16">#REF!</definedName>
    <definedName name="___UBK3" localSheetId="14">#REF!</definedName>
    <definedName name="___UBK3" localSheetId="12">#REF!</definedName>
    <definedName name="___UBK3" localSheetId="36">#REF!</definedName>
    <definedName name="___UBK3">#REF!</definedName>
    <definedName name="___vol1" localSheetId="9">#REF!</definedName>
    <definedName name="___vol1" localSheetId="38">#REF!</definedName>
    <definedName name="___vol1" localSheetId="8">#REF!</definedName>
    <definedName name="___vol1" localSheetId="30">#REF!</definedName>
    <definedName name="___vol1" localSheetId="46">#REF!</definedName>
    <definedName name="___vol1" localSheetId="40">#REF!</definedName>
    <definedName name="___vol1" localSheetId="41">#REF!</definedName>
    <definedName name="___vol1" localSheetId="45">#REF!</definedName>
    <definedName name="___vol1" localSheetId="43">#REF!</definedName>
    <definedName name="___vol1" localSheetId="44">#REF!</definedName>
    <definedName name="___vol1" localSheetId="42">#REF!</definedName>
    <definedName name="___vol1" localSheetId="16">#REF!</definedName>
    <definedName name="___vol1" localSheetId="36">#REF!</definedName>
    <definedName name="___vol1">#REF!</definedName>
    <definedName name="___vol10" localSheetId="9">#REF!</definedName>
    <definedName name="___vol10" localSheetId="38">#REF!</definedName>
    <definedName name="___vol10" localSheetId="8">#REF!</definedName>
    <definedName name="___vol10" localSheetId="30">#REF!</definedName>
    <definedName name="___vol10" localSheetId="46">#REF!</definedName>
    <definedName name="___vol10" localSheetId="40">#REF!</definedName>
    <definedName name="___vol10" localSheetId="41">#REF!</definedName>
    <definedName name="___vol10" localSheetId="45">#REF!</definedName>
    <definedName name="___vol10" localSheetId="43">#REF!</definedName>
    <definedName name="___vol10" localSheetId="44">#REF!</definedName>
    <definedName name="___vol10" localSheetId="42">#REF!</definedName>
    <definedName name="___vol10" localSheetId="16">#REF!</definedName>
    <definedName name="___vol10" localSheetId="36">#REF!</definedName>
    <definedName name="___vol10">#REF!</definedName>
    <definedName name="___vol11" localSheetId="9">#REF!</definedName>
    <definedName name="___vol11" localSheetId="38">#REF!</definedName>
    <definedName name="___vol11" localSheetId="8">#REF!</definedName>
    <definedName name="___vol11" localSheetId="30">#REF!</definedName>
    <definedName name="___vol11" localSheetId="46">#REF!</definedName>
    <definedName name="___vol11" localSheetId="40">#REF!</definedName>
    <definedName name="___vol11" localSheetId="41">#REF!</definedName>
    <definedName name="___vol11" localSheetId="45">#REF!</definedName>
    <definedName name="___vol11" localSheetId="43">#REF!</definedName>
    <definedName name="___vol11" localSheetId="44">#REF!</definedName>
    <definedName name="___vol11" localSheetId="42">#REF!</definedName>
    <definedName name="___vol11" localSheetId="16">#REF!</definedName>
    <definedName name="___vol11" localSheetId="36">#REF!</definedName>
    <definedName name="___vol11">#REF!</definedName>
    <definedName name="___vol12" localSheetId="9">#REF!</definedName>
    <definedName name="___vol12" localSheetId="38">#REF!</definedName>
    <definedName name="___vol12" localSheetId="8">#REF!</definedName>
    <definedName name="___vol12" localSheetId="30">#REF!</definedName>
    <definedName name="___vol12" localSheetId="46">#REF!</definedName>
    <definedName name="___vol12" localSheetId="40">#REF!</definedName>
    <definedName name="___vol12" localSheetId="41">#REF!</definedName>
    <definedName name="___vol12" localSheetId="45">#REF!</definedName>
    <definedName name="___vol12" localSheetId="43">#REF!</definedName>
    <definedName name="___vol12" localSheetId="44">#REF!</definedName>
    <definedName name="___vol12" localSheetId="42">#REF!</definedName>
    <definedName name="___vol12" localSheetId="16">#REF!</definedName>
    <definedName name="___vol12" localSheetId="36">#REF!</definedName>
    <definedName name="___vol12">#REF!</definedName>
    <definedName name="___vol13" localSheetId="9">#REF!</definedName>
    <definedName name="___vol13" localSheetId="38">#REF!</definedName>
    <definedName name="___vol13" localSheetId="8">#REF!</definedName>
    <definedName name="___vol13" localSheetId="30">#REF!</definedName>
    <definedName name="___vol13" localSheetId="46">#REF!</definedName>
    <definedName name="___vol13" localSheetId="40">#REF!</definedName>
    <definedName name="___vol13" localSheetId="41">#REF!</definedName>
    <definedName name="___vol13" localSheetId="45">#REF!</definedName>
    <definedName name="___vol13" localSheetId="43">#REF!</definedName>
    <definedName name="___vol13" localSheetId="44">#REF!</definedName>
    <definedName name="___vol13" localSheetId="42">#REF!</definedName>
    <definedName name="___vol13" localSheetId="16">#REF!</definedName>
    <definedName name="___vol13" localSheetId="36">#REF!</definedName>
    <definedName name="___vol13">#REF!</definedName>
    <definedName name="___vol14" localSheetId="9">#REF!</definedName>
    <definedName name="___vol14" localSheetId="38">#REF!</definedName>
    <definedName name="___vol14" localSheetId="8">#REF!</definedName>
    <definedName name="___vol14" localSheetId="30">#REF!</definedName>
    <definedName name="___vol14" localSheetId="46">#REF!</definedName>
    <definedName name="___vol14" localSheetId="40">#REF!</definedName>
    <definedName name="___vol14" localSheetId="41">#REF!</definedName>
    <definedName name="___vol14" localSheetId="45">#REF!</definedName>
    <definedName name="___vol14" localSheetId="43">#REF!</definedName>
    <definedName name="___vol14" localSheetId="44">#REF!</definedName>
    <definedName name="___vol14" localSheetId="42">#REF!</definedName>
    <definedName name="___vol14" localSheetId="16">#REF!</definedName>
    <definedName name="___vol14" localSheetId="36">#REF!</definedName>
    <definedName name="___vol14">#REF!</definedName>
    <definedName name="___vol15" localSheetId="9">#REF!</definedName>
    <definedName name="___vol15" localSheetId="38">#REF!</definedName>
    <definedName name="___vol15" localSheetId="8">#REF!</definedName>
    <definedName name="___vol15" localSheetId="30">#REF!</definedName>
    <definedName name="___vol15" localSheetId="46">#REF!</definedName>
    <definedName name="___vol15" localSheetId="40">#REF!</definedName>
    <definedName name="___vol15" localSheetId="41">#REF!</definedName>
    <definedName name="___vol15" localSheetId="45">#REF!</definedName>
    <definedName name="___vol15" localSheetId="43">#REF!</definedName>
    <definedName name="___vol15" localSheetId="44">#REF!</definedName>
    <definedName name="___vol15" localSheetId="42">#REF!</definedName>
    <definedName name="___vol15" localSheetId="16">#REF!</definedName>
    <definedName name="___vol15" localSheetId="36">#REF!</definedName>
    <definedName name="___vol15">#REF!</definedName>
    <definedName name="___vol16" localSheetId="9">#REF!</definedName>
    <definedName name="___vol16" localSheetId="38">#REF!</definedName>
    <definedName name="___vol16" localSheetId="8">#REF!</definedName>
    <definedName name="___vol16" localSheetId="30">#REF!</definedName>
    <definedName name="___vol16" localSheetId="46">#REF!</definedName>
    <definedName name="___vol16" localSheetId="40">#REF!</definedName>
    <definedName name="___vol16" localSheetId="41">#REF!</definedName>
    <definedName name="___vol16" localSheetId="45">#REF!</definedName>
    <definedName name="___vol16" localSheetId="43">#REF!</definedName>
    <definedName name="___vol16" localSheetId="44">#REF!</definedName>
    <definedName name="___vol16" localSheetId="42">#REF!</definedName>
    <definedName name="___vol16" localSheetId="16">#REF!</definedName>
    <definedName name="___vol16" localSheetId="36">#REF!</definedName>
    <definedName name="___vol16">#REF!</definedName>
    <definedName name="___vol2" localSheetId="9">#REF!</definedName>
    <definedName name="___vol2" localSheetId="38">#REF!</definedName>
    <definedName name="___vol2" localSheetId="8">#REF!</definedName>
    <definedName name="___vol2" localSheetId="30">#REF!</definedName>
    <definedName name="___vol2" localSheetId="46">#REF!</definedName>
    <definedName name="___vol2" localSheetId="40">#REF!</definedName>
    <definedName name="___vol2" localSheetId="41">#REF!</definedName>
    <definedName name="___vol2" localSheetId="45">#REF!</definedName>
    <definedName name="___vol2" localSheetId="43">#REF!</definedName>
    <definedName name="___vol2" localSheetId="44">#REF!</definedName>
    <definedName name="___vol2" localSheetId="42">#REF!</definedName>
    <definedName name="___vol2" localSheetId="16">#REF!</definedName>
    <definedName name="___vol2" localSheetId="36">#REF!</definedName>
    <definedName name="___vol2">#REF!</definedName>
    <definedName name="___vol3" localSheetId="9">#REF!</definedName>
    <definedName name="___vol3" localSheetId="38">#REF!</definedName>
    <definedName name="___vol3" localSheetId="8">#REF!</definedName>
    <definedName name="___vol3" localSheetId="30">#REF!</definedName>
    <definedName name="___vol3" localSheetId="46">#REF!</definedName>
    <definedName name="___vol3" localSheetId="40">#REF!</definedName>
    <definedName name="___vol3" localSheetId="41">#REF!</definedName>
    <definedName name="___vol3" localSheetId="45">#REF!</definedName>
    <definedName name="___vol3" localSheetId="43">#REF!</definedName>
    <definedName name="___vol3" localSheetId="44">#REF!</definedName>
    <definedName name="___vol3" localSheetId="42">#REF!</definedName>
    <definedName name="___vol3" localSheetId="16">#REF!</definedName>
    <definedName name="___vol3" localSheetId="36">#REF!</definedName>
    <definedName name="___vol3">#REF!</definedName>
    <definedName name="___vol4" localSheetId="9">#REF!</definedName>
    <definedName name="___vol4" localSheetId="38">#REF!</definedName>
    <definedName name="___vol4" localSheetId="8">#REF!</definedName>
    <definedName name="___vol4" localSheetId="30">#REF!</definedName>
    <definedName name="___vol4" localSheetId="46">#REF!</definedName>
    <definedName name="___vol4" localSheetId="40">#REF!</definedName>
    <definedName name="___vol4" localSheetId="41">#REF!</definedName>
    <definedName name="___vol4" localSheetId="45">#REF!</definedName>
    <definedName name="___vol4" localSheetId="43">#REF!</definedName>
    <definedName name="___vol4" localSheetId="44">#REF!</definedName>
    <definedName name="___vol4" localSheetId="42">#REF!</definedName>
    <definedName name="___vol4" localSheetId="16">#REF!</definedName>
    <definedName name="___vol4" localSheetId="36">#REF!</definedName>
    <definedName name="___vol4">#REF!</definedName>
    <definedName name="___vol5" localSheetId="9">#REF!</definedName>
    <definedName name="___vol5" localSheetId="38">#REF!</definedName>
    <definedName name="___vol5" localSheetId="8">#REF!</definedName>
    <definedName name="___vol5" localSheetId="30">#REF!</definedName>
    <definedName name="___vol5" localSheetId="46">#REF!</definedName>
    <definedName name="___vol5" localSheetId="40">#REF!</definedName>
    <definedName name="___vol5" localSheetId="41">#REF!</definedName>
    <definedName name="___vol5" localSheetId="45">#REF!</definedName>
    <definedName name="___vol5" localSheetId="43">#REF!</definedName>
    <definedName name="___vol5" localSheetId="44">#REF!</definedName>
    <definedName name="___vol5" localSheetId="42">#REF!</definedName>
    <definedName name="___vol5" localSheetId="16">#REF!</definedName>
    <definedName name="___vol5" localSheetId="36">#REF!</definedName>
    <definedName name="___vol5">#REF!</definedName>
    <definedName name="___vol6" localSheetId="9">#REF!</definedName>
    <definedName name="___vol6" localSheetId="38">#REF!</definedName>
    <definedName name="___vol6" localSheetId="8">#REF!</definedName>
    <definedName name="___vol6" localSheetId="30">#REF!</definedName>
    <definedName name="___vol6" localSheetId="46">#REF!</definedName>
    <definedName name="___vol6" localSheetId="40">#REF!</definedName>
    <definedName name="___vol6" localSheetId="41">#REF!</definedName>
    <definedName name="___vol6" localSheetId="45">#REF!</definedName>
    <definedName name="___vol6" localSheetId="43">#REF!</definedName>
    <definedName name="___vol6" localSheetId="44">#REF!</definedName>
    <definedName name="___vol6" localSheetId="42">#REF!</definedName>
    <definedName name="___vol6" localSheetId="16">#REF!</definedName>
    <definedName name="___vol6" localSheetId="36">#REF!</definedName>
    <definedName name="___vol6">#REF!</definedName>
    <definedName name="___vol7" localSheetId="9">#REF!</definedName>
    <definedName name="___vol7" localSheetId="38">#REF!</definedName>
    <definedName name="___vol7" localSheetId="8">#REF!</definedName>
    <definedName name="___vol7" localSheetId="30">#REF!</definedName>
    <definedName name="___vol7" localSheetId="46">#REF!</definedName>
    <definedName name="___vol7" localSheetId="40">#REF!</definedName>
    <definedName name="___vol7" localSheetId="41">#REF!</definedName>
    <definedName name="___vol7" localSheetId="45">#REF!</definedName>
    <definedName name="___vol7" localSheetId="43">#REF!</definedName>
    <definedName name="___vol7" localSheetId="44">#REF!</definedName>
    <definedName name="___vol7" localSheetId="42">#REF!</definedName>
    <definedName name="___vol7" localSheetId="16">#REF!</definedName>
    <definedName name="___vol7" localSheetId="36">#REF!</definedName>
    <definedName name="___vol7">#REF!</definedName>
    <definedName name="___vol8" localSheetId="9">#REF!</definedName>
    <definedName name="___vol8" localSheetId="38">#REF!</definedName>
    <definedName name="___vol8" localSheetId="8">#REF!</definedName>
    <definedName name="___vol8" localSheetId="30">#REF!</definedName>
    <definedName name="___vol8" localSheetId="46">#REF!</definedName>
    <definedName name="___vol8" localSheetId="40">#REF!</definedName>
    <definedName name="___vol8" localSheetId="41">#REF!</definedName>
    <definedName name="___vol8" localSheetId="45">#REF!</definedName>
    <definedName name="___vol8" localSheetId="43">#REF!</definedName>
    <definedName name="___vol8" localSheetId="44">#REF!</definedName>
    <definedName name="___vol8" localSheetId="42">#REF!</definedName>
    <definedName name="___vol8" localSheetId="16">#REF!</definedName>
    <definedName name="___vol8" localSheetId="36">#REF!</definedName>
    <definedName name="___vol8">#REF!</definedName>
    <definedName name="___vol9" localSheetId="9">#REF!</definedName>
    <definedName name="___vol9" localSheetId="38">#REF!</definedName>
    <definedName name="___vol9" localSheetId="8">#REF!</definedName>
    <definedName name="___vol9" localSheetId="30">#REF!</definedName>
    <definedName name="___vol9" localSheetId="46">#REF!</definedName>
    <definedName name="___vol9" localSheetId="40">#REF!</definedName>
    <definedName name="___vol9" localSheetId="41">#REF!</definedName>
    <definedName name="___vol9" localSheetId="45">#REF!</definedName>
    <definedName name="___vol9" localSheetId="43">#REF!</definedName>
    <definedName name="___vol9" localSheetId="44">#REF!</definedName>
    <definedName name="___vol9" localSheetId="42">#REF!</definedName>
    <definedName name="___vol9" localSheetId="16">#REF!</definedName>
    <definedName name="___vol9" localSheetId="36">#REF!</definedName>
    <definedName name="___vol9">#REF!</definedName>
    <definedName name="___WM5" localSheetId="9">#REF!</definedName>
    <definedName name="___WM5" localSheetId="5">#REF!</definedName>
    <definedName name="___WM5" localSheetId="38">#REF!</definedName>
    <definedName name="___WM5" localSheetId="8">#REF!</definedName>
    <definedName name="___WM5" localSheetId="30">#REF!</definedName>
    <definedName name="___WM5" localSheetId="46">#REF!</definedName>
    <definedName name="___WM5" localSheetId="6">#REF!</definedName>
    <definedName name="___WM5" localSheetId="40">#REF!</definedName>
    <definedName name="___WM5" localSheetId="41">#REF!</definedName>
    <definedName name="___WM5" localSheetId="45">#REF!</definedName>
    <definedName name="___WM5" localSheetId="43">#REF!</definedName>
    <definedName name="___WM5" localSheetId="44">#REF!</definedName>
    <definedName name="___WM5" localSheetId="42">#REF!</definedName>
    <definedName name="___WM5" localSheetId="16">#REF!</definedName>
    <definedName name="___WM5" localSheetId="14">#REF!</definedName>
    <definedName name="___WM5" localSheetId="12">#REF!</definedName>
    <definedName name="___WM5" localSheetId="36">#REF!</definedName>
    <definedName name="___WM5">#REF!</definedName>
    <definedName name="___WM6" localSheetId="9">#REF!</definedName>
    <definedName name="___WM6" localSheetId="5">#REF!</definedName>
    <definedName name="___WM6" localSheetId="38">#REF!</definedName>
    <definedName name="___WM6" localSheetId="8">#REF!</definedName>
    <definedName name="___WM6" localSheetId="30">#REF!</definedName>
    <definedName name="___WM6" localSheetId="46">#REF!</definedName>
    <definedName name="___WM6" localSheetId="6">#REF!</definedName>
    <definedName name="___WM6" localSheetId="40">#REF!</definedName>
    <definedName name="___WM6" localSheetId="41">#REF!</definedName>
    <definedName name="___WM6" localSheetId="45">#REF!</definedName>
    <definedName name="___WM6" localSheetId="43">#REF!</definedName>
    <definedName name="___WM6" localSheetId="44">#REF!</definedName>
    <definedName name="___WM6" localSheetId="42">#REF!</definedName>
    <definedName name="___WM6" localSheetId="16">#REF!</definedName>
    <definedName name="___WM6" localSheetId="14">#REF!</definedName>
    <definedName name="___WM6" localSheetId="12">#REF!</definedName>
    <definedName name="___WM6" localSheetId="36">#REF!</definedName>
    <definedName name="___WM6">#REF!</definedName>
    <definedName name="___WP2000" localSheetId="9">#REF!</definedName>
    <definedName name="___WP2000" localSheetId="5">#REF!</definedName>
    <definedName name="___WP2000" localSheetId="38">#REF!</definedName>
    <definedName name="___WP2000" localSheetId="8">#REF!</definedName>
    <definedName name="___WP2000" localSheetId="30">#REF!</definedName>
    <definedName name="___WP2000" localSheetId="46">#REF!</definedName>
    <definedName name="___WP2000" localSheetId="6">#REF!</definedName>
    <definedName name="___WP2000" localSheetId="40">#REF!</definedName>
    <definedName name="___WP2000" localSheetId="41">#REF!</definedName>
    <definedName name="___WP2000" localSheetId="45">#REF!</definedName>
    <definedName name="___WP2000" localSheetId="43">#REF!</definedName>
    <definedName name="___WP2000" localSheetId="44">#REF!</definedName>
    <definedName name="___WP2000" localSheetId="42">#REF!</definedName>
    <definedName name="___WP2000" localSheetId="16">#REF!</definedName>
    <definedName name="___WP2000" localSheetId="14">#REF!</definedName>
    <definedName name="___WP2000" localSheetId="12">#REF!</definedName>
    <definedName name="___WP2000" localSheetId="36">#REF!</definedName>
    <definedName name="___WP2000">#REF!</definedName>
    <definedName name="___WP3000" localSheetId="9">#REF!</definedName>
    <definedName name="___WP3000" localSheetId="5">#REF!</definedName>
    <definedName name="___WP3000" localSheetId="38">#REF!</definedName>
    <definedName name="___WP3000" localSheetId="8">#REF!</definedName>
    <definedName name="___WP3000" localSheetId="30">#REF!</definedName>
    <definedName name="___WP3000" localSheetId="46">#REF!</definedName>
    <definedName name="___WP3000" localSheetId="6">#REF!</definedName>
    <definedName name="___WP3000" localSheetId="40">#REF!</definedName>
    <definedName name="___WP3000" localSheetId="41">#REF!</definedName>
    <definedName name="___WP3000" localSheetId="45">#REF!</definedName>
    <definedName name="___WP3000" localSheetId="43">#REF!</definedName>
    <definedName name="___WP3000" localSheetId="44">#REF!</definedName>
    <definedName name="___WP3000" localSheetId="42">#REF!</definedName>
    <definedName name="___WP3000" localSheetId="16">#REF!</definedName>
    <definedName name="___WP3000" localSheetId="14">#REF!</definedName>
    <definedName name="___WP3000" localSheetId="12">#REF!</definedName>
    <definedName name="___WP3000" localSheetId="36">#REF!</definedName>
    <definedName name="___WP3000">#REF!</definedName>
    <definedName name="___WPB3000" localSheetId="9">#REF!</definedName>
    <definedName name="___WPB3000" localSheetId="5">#REF!</definedName>
    <definedName name="___WPB3000" localSheetId="38">#REF!</definedName>
    <definedName name="___WPB3000" localSheetId="8">#REF!</definedName>
    <definedName name="___WPB3000" localSheetId="30">#REF!</definedName>
    <definedName name="___WPB3000" localSheetId="46">#REF!</definedName>
    <definedName name="___WPB3000" localSheetId="6">#REF!</definedName>
    <definedName name="___WPB3000" localSheetId="40">#REF!</definedName>
    <definedName name="___WPB3000" localSheetId="41">#REF!</definedName>
    <definedName name="___WPB3000" localSheetId="45">#REF!</definedName>
    <definedName name="___WPB3000" localSheetId="43">#REF!</definedName>
    <definedName name="___WPB3000" localSheetId="44">#REF!</definedName>
    <definedName name="___WPB3000" localSheetId="42">#REF!</definedName>
    <definedName name="___WPB3000" localSheetId="16">#REF!</definedName>
    <definedName name="___WPB3000" localSheetId="14">#REF!</definedName>
    <definedName name="___WPB3000" localSheetId="12">#REF!</definedName>
    <definedName name="___WPB3000" localSheetId="36">#REF!</definedName>
    <definedName name="___WPB3000">#REF!</definedName>
    <definedName name="___xlnm.Print_Area_5" localSheetId="30">#REF!</definedName>
    <definedName name="___xlnm.Print_Area_5" localSheetId="16">#REF!</definedName>
    <definedName name="___xlnm.Print_Area_5" localSheetId="36">#REF!</definedName>
    <definedName name="___xlnm.Print_Area_5">#REF!</definedName>
    <definedName name="___xlnm.Print_Area_6" localSheetId="30">#REF!</definedName>
    <definedName name="___xlnm.Print_Area_6" localSheetId="16">#REF!</definedName>
    <definedName name="___xlnm.Print_Area_6" localSheetId="36">#REF!</definedName>
    <definedName name="___xlnm.Print_Area_6">#REF!</definedName>
    <definedName name="___xlnm.Print_Area_8" localSheetId="30">#REF!</definedName>
    <definedName name="___xlnm.Print_Area_8" localSheetId="16">#REF!</definedName>
    <definedName name="___xlnm.Print_Area_8" localSheetId="36">#REF!</definedName>
    <definedName name="___xlnm.Print_Area_8">#REF!</definedName>
    <definedName name="___xlnm.Print_Area_9" localSheetId="30">#REF!</definedName>
    <definedName name="___xlnm.Print_Area_9" localSheetId="16">#REF!</definedName>
    <definedName name="___xlnm.Print_Area_9" localSheetId="36">#REF!</definedName>
    <definedName name="___xlnm.Print_Area_9">#REF!</definedName>
    <definedName name="___yr5">'[13]5 yr val'!$D$3:$I$50</definedName>
    <definedName name="___z2">#N/A</definedName>
    <definedName name="__1__123Graph_ACHART_1" localSheetId="30" hidden="1">[25]Data!$B$2:$B$73</definedName>
    <definedName name="__1__123Graph_ACHART_1" hidden="1">[25]Data!$B$2:$B$73</definedName>
    <definedName name="__1_1" localSheetId="9">#REF!</definedName>
    <definedName name="__1_1" localSheetId="38">#REF!</definedName>
    <definedName name="__1_1" localSheetId="8">#REF!</definedName>
    <definedName name="__1_1" localSheetId="30">#REF!</definedName>
    <definedName name="__1_1" localSheetId="46">#REF!</definedName>
    <definedName name="__1_1" localSheetId="40">#REF!</definedName>
    <definedName name="__1_1" localSheetId="41">#REF!</definedName>
    <definedName name="__1_1" localSheetId="45">#REF!</definedName>
    <definedName name="__1_1" localSheetId="43">#REF!</definedName>
    <definedName name="__1_1" localSheetId="44">#REF!</definedName>
    <definedName name="__1_1" localSheetId="42">#REF!</definedName>
    <definedName name="__1_1" localSheetId="16">#REF!</definedName>
    <definedName name="__1_1" localSheetId="36">#REF!</definedName>
    <definedName name="__1_1">#REF!</definedName>
    <definedName name="__123Graph_A" localSheetId="9" hidden="1">#REF!</definedName>
    <definedName name="__123Graph_A" localSheetId="5" hidden="1">[28]ANALISA!#REF!</definedName>
    <definedName name="__123Graph_A" localSheetId="38" hidden="1">#REF!</definedName>
    <definedName name="__123Graph_A" localSheetId="8" hidden="1">#REF!</definedName>
    <definedName name="__123Graph_A" localSheetId="30" hidden="1">#REF!</definedName>
    <definedName name="__123Graph_A" localSheetId="46" hidden="1">#REF!</definedName>
    <definedName name="__123Graph_A" localSheetId="4" hidden="1">[29]OLDMAP!#REF!</definedName>
    <definedName name="__123Graph_A" localSheetId="6" hidden="1">[28]ANALISA!#REF!</definedName>
    <definedName name="__123Graph_A" localSheetId="7" hidden="1">[28]ANALISA!#REF!</definedName>
    <definedName name="__123Graph_A" localSheetId="23" hidden="1">[28]ANALISA!#REF!</definedName>
    <definedName name="__123Graph_A" localSheetId="40" hidden="1">#REF!</definedName>
    <definedName name="__123Graph_A" localSheetId="41" hidden="1">#REF!</definedName>
    <definedName name="__123Graph_A" localSheetId="45" hidden="1">#REF!</definedName>
    <definedName name="__123Graph_A" localSheetId="43" hidden="1">#REF!</definedName>
    <definedName name="__123Graph_A" localSheetId="44" hidden="1">#REF!</definedName>
    <definedName name="__123Graph_A" localSheetId="42" hidden="1">#REF!</definedName>
    <definedName name="__123Graph_A" localSheetId="19" hidden="1">[28]ANALISA!#REF!</definedName>
    <definedName name="__123Graph_A" localSheetId="16" hidden="1">#REF!</definedName>
    <definedName name="__123Graph_A" localSheetId="14" hidden="1">[28]ANALISA!#REF!</definedName>
    <definedName name="__123Graph_A" localSheetId="21" hidden="1">[28]ANALISA!#REF!</definedName>
    <definedName name="__123Graph_A" localSheetId="12" hidden="1">[28]ANALISA!#REF!</definedName>
    <definedName name="__123Graph_A" localSheetId="36" hidden="1">#REF!</definedName>
    <definedName name="__123Graph_A" localSheetId="25" hidden="1">[28]ANALISA!#REF!</definedName>
    <definedName name="__123Graph_A" localSheetId="10" hidden="1">[28]ANALISA!#REF!</definedName>
    <definedName name="__123Graph_A" localSheetId="11" hidden="1">[28]ANALISA!#REF!</definedName>
    <definedName name="__123Graph_A" localSheetId="20" hidden="1">[28]ANALISA!#REF!</definedName>
    <definedName name="__123Graph_A" localSheetId="15" hidden="1">[28]ANALISA!#REF!</definedName>
    <definedName name="__123Graph_A" localSheetId="49" hidden="1">[28]ANALISA!#REF!</definedName>
    <definedName name="__123Graph_A" localSheetId="34" hidden="1">[29]OLDMAP!#REF!</definedName>
    <definedName name="__123Graph_A" hidden="1">#REF!</definedName>
    <definedName name="__123Graph_AChart1" localSheetId="4" hidden="1">'[30]EE-PROP'!#REF!</definedName>
    <definedName name="__123Graph_AChart1" localSheetId="7" hidden="1">'[30]EE-PROP'!#REF!</definedName>
    <definedName name="__123Graph_AChart1" localSheetId="23" hidden="1">'[30]EE-PROP'!#REF!</definedName>
    <definedName name="__123Graph_AChart1" localSheetId="19" hidden="1">'[30]EE-PROP'!#REF!</definedName>
    <definedName name="__123Graph_AChart1" localSheetId="16" hidden="1">'[30]EE-PROP'!#REF!</definedName>
    <definedName name="__123Graph_AChart1" localSheetId="21" hidden="1">'[30]EE-PROP'!#REF!</definedName>
    <definedName name="__123Graph_AChart1" localSheetId="36" hidden="1">'[30]EE-PROP'!#REF!</definedName>
    <definedName name="__123Graph_AChart1" localSheetId="25" hidden="1">'[30]EE-PROP'!#REF!</definedName>
    <definedName name="__123Graph_AChart1" localSheetId="10" hidden="1">'[30]EE-PROP'!#REF!</definedName>
    <definedName name="__123Graph_AChart1" localSheetId="11" hidden="1">'[30]EE-PROP'!#REF!</definedName>
    <definedName name="__123Graph_AChart1" localSheetId="20" hidden="1">'[30]EE-PROP'!#REF!</definedName>
    <definedName name="__123Graph_AChart1" localSheetId="15" hidden="1">'[30]EE-PROP'!#REF!</definedName>
    <definedName name="__123Graph_AChart1" localSheetId="49" hidden="1">'[30]EE-PROP'!#REF!</definedName>
    <definedName name="__123Graph_AChart1" localSheetId="34" hidden="1">'[30]EE-PROP'!#REF!</definedName>
    <definedName name="__123Graph_AChart1" hidden="1">'[30]EE-PROP'!#REF!</definedName>
    <definedName name="__123Graph_ACURRENT" localSheetId="9" hidden="1">[31]Gaji!#REF!</definedName>
    <definedName name="__123Graph_ACurrent" localSheetId="5" hidden="1">'[30]EE-PROP'!#REF!</definedName>
    <definedName name="__123Graph_ACURRENT" localSheetId="8" hidden="1">[31]Gaji!#REF!</definedName>
    <definedName name="__123Graph_ACURRENT" localSheetId="30" hidden="1">[31]Gaji!#REF!</definedName>
    <definedName name="__123Graph_ACurrent" localSheetId="4" hidden="1">'[30]EE-PROP'!#REF!</definedName>
    <definedName name="__123Graph_ACurrent" localSheetId="6" hidden="1">'[30]EE-PROP'!#REF!</definedName>
    <definedName name="__123Graph_ACurrent" localSheetId="7" hidden="1">'[30]EE-PROP'!#REF!</definedName>
    <definedName name="__123Graph_ACurrent" localSheetId="23" hidden="1">'[30]EE-PROP'!#REF!</definedName>
    <definedName name="__123Graph_ACurrent" localSheetId="19" hidden="1">'[30]EE-PROP'!#REF!</definedName>
    <definedName name="__123Graph_ACURRENT" localSheetId="16" hidden="1">[31]Gaji!#REF!</definedName>
    <definedName name="__123Graph_ACurrent" localSheetId="14" hidden="1">'[30]EE-PROP'!#REF!</definedName>
    <definedName name="__123Graph_ACurrent" localSheetId="21" hidden="1">'[30]EE-PROP'!#REF!</definedName>
    <definedName name="__123Graph_ACurrent" localSheetId="12" hidden="1">'[30]EE-PROP'!#REF!</definedName>
    <definedName name="__123Graph_ACURRENT" localSheetId="36" hidden="1">[31]Gaji!#REF!</definedName>
    <definedName name="__123Graph_ACurrent" localSheetId="25" hidden="1">'[30]EE-PROP'!#REF!</definedName>
    <definedName name="__123Graph_ACurrent" localSheetId="10" hidden="1">'[30]EE-PROP'!#REF!</definedName>
    <definedName name="__123Graph_ACurrent" localSheetId="11" hidden="1">'[30]EE-PROP'!#REF!</definedName>
    <definedName name="__123Graph_ACurrent" localSheetId="20" hidden="1">'[30]EE-PROP'!#REF!</definedName>
    <definedName name="__123Graph_ACurrent" localSheetId="15" hidden="1">'[30]EE-PROP'!#REF!</definedName>
    <definedName name="__123Graph_ACurrent" localSheetId="49" hidden="1">'[30]EE-PROP'!#REF!</definedName>
    <definedName name="__123Graph_ACurrent" localSheetId="34" hidden="1">'[30]EE-PROP'!#REF!</definedName>
    <definedName name="__123Graph_ACURRENT" hidden="1">[31]Gaji!#REF!</definedName>
    <definedName name="__123Graph_B" localSheetId="9" hidden="1">#REF!</definedName>
    <definedName name="__123Graph_B" localSheetId="5" hidden="1">[28]ANALISA!#REF!</definedName>
    <definedName name="__123Graph_B" localSheetId="38" hidden="1">#REF!</definedName>
    <definedName name="__123Graph_B" localSheetId="8" hidden="1">#REF!</definedName>
    <definedName name="__123Graph_B" localSheetId="30" hidden="1">#REF!</definedName>
    <definedName name="__123Graph_B" localSheetId="46" hidden="1">#REF!</definedName>
    <definedName name="__123Graph_B" localSheetId="4" hidden="1">[29]OLDMAP!#REF!</definedName>
    <definedName name="__123Graph_B" localSheetId="6" hidden="1">[28]ANALISA!#REF!</definedName>
    <definedName name="__123Graph_B" localSheetId="7" hidden="1">[28]ANALISA!#REF!</definedName>
    <definedName name="__123Graph_B" localSheetId="23" hidden="1">[28]ANALISA!#REF!</definedName>
    <definedName name="__123Graph_B" localSheetId="40" hidden="1">#REF!</definedName>
    <definedName name="__123Graph_B" localSheetId="41" hidden="1">#REF!</definedName>
    <definedName name="__123Graph_B" localSheetId="45" hidden="1">#REF!</definedName>
    <definedName name="__123Graph_B" localSheetId="43" hidden="1">#REF!</definedName>
    <definedName name="__123Graph_B" localSheetId="44" hidden="1">#REF!</definedName>
    <definedName name="__123Graph_B" localSheetId="42" hidden="1">#REF!</definedName>
    <definedName name="__123Graph_B" localSheetId="19" hidden="1">[28]ANALISA!#REF!</definedName>
    <definedName name="__123Graph_B" localSheetId="16" hidden="1">#REF!</definedName>
    <definedName name="__123Graph_B" localSheetId="14" hidden="1">[28]ANALISA!#REF!</definedName>
    <definedName name="__123Graph_B" localSheetId="21" hidden="1">[28]ANALISA!#REF!</definedName>
    <definedName name="__123Graph_B" localSheetId="12" hidden="1">[28]ANALISA!#REF!</definedName>
    <definedName name="__123Graph_B" localSheetId="36" hidden="1">#REF!</definedName>
    <definedName name="__123Graph_B" localSheetId="25" hidden="1">[28]ANALISA!#REF!</definedName>
    <definedName name="__123Graph_B" localSheetId="10" hidden="1">[28]ANALISA!#REF!</definedName>
    <definedName name="__123Graph_B" localSheetId="11" hidden="1">[28]ANALISA!#REF!</definedName>
    <definedName name="__123Graph_B" localSheetId="20" hidden="1">[28]ANALISA!#REF!</definedName>
    <definedName name="__123Graph_B" localSheetId="15" hidden="1">[28]ANALISA!#REF!</definedName>
    <definedName name="__123Graph_B" localSheetId="49" hidden="1">[28]ANALISA!#REF!</definedName>
    <definedName name="__123Graph_B" localSheetId="34" hidden="1">[29]OLDMAP!#REF!</definedName>
    <definedName name="__123Graph_B" hidden="1">#REF!</definedName>
    <definedName name="__123Graph_BChart1" localSheetId="30" hidden="1">'[30]EE-PROP'!#REF!</definedName>
    <definedName name="__123Graph_BChart1" localSheetId="23" hidden="1">'[30]EE-PROP'!#REF!</definedName>
    <definedName name="__123Graph_BChart1" localSheetId="19" hidden="1">'[30]EE-PROP'!#REF!</definedName>
    <definedName name="__123Graph_BChart1" localSheetId="16" hidden="1">'[30]EE-PROP'!#REF!</definedName>
    <definedName name="__123Graph_BChart1" localSheetId="21" hidden="1">'[30]EE-PROP'!#REF!</definedName>
    <definedName name="__123Graph_BChart1" localSheetId="36" hidden="1">'[30]EE-PROP'!#REF!</definedName>
    <definedName name="__123Graph_BChart1" localSheetId="25" hidden="1">'[30]EE-PROP'!#REF!</definedName>
    <definedName name="__123Graph_BChart1" localSheetId="10" hidden="1">'[30]EE-PROP'!#REF!</definedName>
    <definedName name="__123Graph_BChart1" localSheetId="11" hidden="1">'[30]EE-PROP'!#REF!</definedName>
    <definedName name="__123Graph_BChart1" localSheetId="20" hidden="1">'[30]EE-PROP'!#REF!</definedName>
    <definedName name="__123Graph_BChart1" localSheetId="15" hidden="1">'[30]EE-PROP'!#REF!</definedName>
    <definedName name="__123Graph_BChart1" hidden="1">'[30]EE-PROP'!#REF!</definedName>
    <definedName name="__123Graph_BCURRENT" localSheetId="9" hidden="1">[31]Gaji!#REF!</definedName>
    <definedName name="__123Graph_BCurrent" localSheetId="5" hidden="1">'[30]EE-PROP'!#REF!</definedName>
    <definedName name="__123Graph_BCURRENT" localSheetId="8" hidden="1">[31]Gaji!#REF!</definedName>
    <definedName name="__123Graph_BCURRENT" localSheetId="30" hidden="1">[31]Gaji!#REF!</definedName>
    <definedName name="__123Graph_BCurrent" localSheetId="4" hidden="1">'[30]EE-PROP'!#REF!</definedName>
    <definedName name="__123Graph_BCurrent" localSheetId="6" hidden="1">'[30]EE-PROP'!#REF!</definedName>
    <definedName name="__123Graph_BCurrent" localSheetId="7" hidden="1">'[30]EE-PROP'!#REF!</definedName>
    <definedName name="__123Graph_BCurrent" localSheetId="23" hidden="1">'[30]EE-PROP'!#REF!</definedName>
    <definedName name="__123Graph_BCurrent" localSheetId="19" hidden="1">'[30]EE-PROP'!#REF!</definedName>
    <definedName name="__123Graph_BCURRENT" localSheetId="16" hidden="1">[31]Gaji!#REF!</definedName>
    <definedName name="__123Graph_BCurrent" localSheetId="14" hidden="1">'[30]EE-PROP'!#REF!</definedName>
    <definedName name="__123Graph_BCurrent" localSheetId="21" hidden="1">'[30]EE-PROP'!#REF!</definedName>
    <definedName name="__123Graph_BCurrent" localSheetId="12" hidden="1">'[30]EE-PROP'!#REF!</definedName>
    <definedName name="__123Graph_BCURRENT" localSheetId="36" hidden="1">[31]Gaji!#REF!</definedName>
    <definedName name="__123Graph_BCurrent" localSheetId="25" hidden="1">'[30]EE-PROP'!#REF!</definedName>
    <definedName name="__123Graph_BCurrent" localSheetId="10" hidden="1">'[30]EE-PROP'!#REF!</definedName>
    <definedName name="__123Graph_BCurrent" localSheetId="11" hidden="1">'[30]EE-PROP'!#REF!</definedName>
    <definedName name="__123Graph_BCurrent" localSheetId="20" hidden="1">'[30]EE-PROP'!#REF!</definedName>
    <definedName name="__123Graph_BCurrent" localSheetId="15" hidden="1">'[30]EE-PROP'!#REF!</definedName>
    <definedName name="__123Graph_BCurrent" localSheetId="49" hidden="1">'[30]EE-PROP'!#REF!</definedName>
    <definedName name="__123Graph_BCurrent" localSheetId="34" hidden="1">'[30]EE-PROP'!#REF!</definedName>
    <definedName name="__123Graph_BCURRENT" hidden="1">[31]Gaji!#REF!</definedName>
    <definedName name="__123Graph_C" localSheetId="9" hidden="1">#REF!</definedName>
    <definedName name="__123Graph_C" localSheetId="5" hidden="1">[32]AC!#REF!</definedName>
    <definedName name="__123Graph_C" localSheetId="38" hidden="1">#REF!</definedName>
    <definedName name="__123Graph_C" localSheetId="8" hidden="1">#REF!</definedName>
    <definedName name="__123Graph_C" localSheetId="30" hidden="1">#REF!</definedName>
    <definedName name="__123Graph_C" localSheetId="46" hidden="1">#REF!</definedName>
    <definedName name="__123Graph_C" localSheetId="4" hidden="1">[29]OLDMAP!$B$48:$B$57</definedName>
    <definedName name="__123Graph_C" localSheetId="6" hidden="1">[33]AC!#REF!</definedName>
    <definedName name="__123Graph_C" localSheetId="7" hidden="1">[33]AC!#REF!</definedName>
    <definedName name="__123Graph_C" localSheetId="23" hidden="1">[33]AC!#REF!</definedName>
    <definedName name="__123Graph_C" localSheetId="40" hidden="1">#REF!</definedName>
    <definedName name="__123Graph_C" localSheetId="41" hidden="1">#REF!</definedName>
    <definedName name="__123Graph_C" localSheetId="45" hidden="1">#REF!</definedName>
    <definedName name="__123Graph_C" localSheetId="43" hidden="1">#REF!</definedName>
    <definedName name="__123Graph_C" localSheetId="44" hidden="1">#REF!</definedName>
    <definedName name="__123Graph_C" localSheetId="42" hidden="1">#REF!</definedName>
    <definedName name="__123Graph_C" localSheetId="19" hidden="1">[33]AC!#REF!</definedName>
    <definedName name="__123Graph_C" localSheetId="16" hidden="1">#REF!</definedName>
    <definedName name="__123Graph_C" localSheetId="14" hidden="1">[33]AC!#REF!</definedName>
    <definedName name="__123Graph_C" localSheetId="21" hidden="1">[33]AC!#REF!</definedName>
    <definedName name="__123Graph_C" localSheetId="12" hidden="1">[33]AC!#REF!</definedName>
    <definedName name="__123Graph_C" localSheetId="36" hidden="1">#REF!</definedName>
    <definedName name="__123Graph_C" localSheetId="25" hidden="1">[33]AC!#REF!</definedName>
    <definedName name="__123Graph_C" localSheetId="10" hidden="1">[33]AC!#REF!</definedName>
    <definedName name="__123Graph_C" localSheetId="11" hidden="1">[33]AC!#REF!</definedName>
    <definedName name="__123Graph_C" localSheetId="20" hidden="1">[33]AC!#REF!</definedName>
    <definedName name="__123Graph_C" localSheetId="15" hidden="1">[33]AC!#REF!</definedName>
    <definedName name="__123Graph_C" localSheetId="49" hidden="1">[33]AC!#REF!</definedName>
    <definedName name="__123Graph_C" localSheetId="34" hidden="1">[29]OLDMAP!$B$48:$B$57</definedName>
    <definedName name="__123Graph_C" hidden="1">#REF!</definedName>
    <definedName name="__123Graph_CCURRENT" localSheetId="9" hidden="1">[31]Gaji!#REF!</definedName>
    <definedName name="__123Graph_CCURRENT" localSheetId="8" hidden="1">[31]Gaji!#REF!</definedName>
    <definedName name="__123Graph_CCURRENT" localSheetId="30" hidden="1">[31]Gaji!#REF!</definedName>
    <definedName name="__123Graph_CCURRENT" localSheetId="16" hidden="1">[31]Gaji!#REF!</definedName>
    <definedName name="__123Graph_CCURRENT" localSheetId="36" hidden="1">[31]Gaji!#REF!</definedName>
    <definedName name="__123Graph_CCURRENT" hidden="1">[31]Gaji!#REF!</definedName>
    <definedName name="__123Graph_D" localSheetId="30" hidden="1">'[34]RAB AR&amp;STR'!#REF!</definedName>
    <definedName name="__123Graph_D" localSheetId="4" hidden="1">[29]OLDMAP!#REF!</definedName>
    <definedName name="__123Graph_D" localSheetId="23" hidden="1">'[34]RAB AR&amp;STR'!#REF!</definedName>
    <definedName name="__123Graph_D" localSheetId="19" hidden="1">'[34]RAB AR&amp;STR'!#REF!</definedName>
    <definedName name="__123Graph_D" localSheetId="16" hidden="1">'[34]RAB AR&amp;STR'!#REF!</definedName>
    <definedName name="__123Graph_D" localSheetId="21" hidden="1">'[34]RAB AR&amp;STR'!#REF!</definedName>
    <definedName name="__123Graph_D" localSheetId="36" hidden="1">'[34]RAB AR&amp;STR'!#REF!</definedName>
    <definedName name="__123Graph_D" localSheetId="25" hidden="1">'[34]RAB AR&amp;STR'!#REF!</definedName>
    <definedName name="__123Graph_D" localSheetId="10" hidden="1">'[34]RAB AR&amp;STR'!#REF!</definedName>
    <definedName name="__123Graph_D" localSheetId="11" hidden="1">'[34]RAB AR&amp;STR'!#REF!</definedName>
    <definedName name="__123Graph_D" localSheetId="20" hidden="1">'[34]RAB AR&amp;STR'!#REF!</definedName>
    <definedName name="__123Graph_D" localSheetId="15" hidden="1">'[34]RAB AR&amp;STR'!#REF!</definedName>
    <definedName name="__123Graph_D" localSheetId="34" hidden="1">[29]OLDMAP!#REF!</definedName>
    <definedName name="__123Graph_D" hidden="1">'[34]RAB AR&amp;STR'!#REF!</definedName>
    <definedName name="__123Graph_DCURRENT" localSheetId="9" hidden="1">[31]Gaji!#REF!</definedName>
    <definedName name="__123Graph_DCURRENT" localSheetId="8" hidden="1">[31]Gaji!#REF!</definedName>
    <definedName name="__123Graph_DCURRENT" localSheetId="30" hidden="1">[31]Gaji!#REF!</definedName>
    <definedName name="__123Graph_DCURRENT" localSheetId="16" hidden="1">[31]Gaji!#REF!</definedName>
    <definedName name="__123Graph_DCURRENT" localSheetId="36" hidden="1">[31]Gaji!#REF!</definedName>
    <definedName name="__123Graph_DCURRENT" hidden="1">[31]Gaji!#REF!</definedName>
    <definedName name="__123Graph_E" localSheetId="5" hidden="1">[32]AC!#REF!</definedName>
    <definedName name="__123Graph_E" localSheetId="4" hidden="1">[29]OLDMAP!#REF!</definedName>
    <definedName name="__123Graph_E" localSheetId="23" hidden="1">[33]AC!#REF!</definedName>
    <definedName name="__123Graph_E" localSheetId="19" hidden="1">[33]AC!#REF!</definedName>
    <definedName name="__123Graph_E" localSheetId="16" hidden="1">[33]AC!#REF!</definedName>
    <definedName name="__123Graph_E" localSheetId="21" hidden="1">[33]AC!#REF!</definedName>
    <definedName name="__123Graph_E" localSheetId="36" hidden="1">[33]AC!#REF!</definedName>
    <definedName name="__123Graph_E" localSheetId="25" hidden="1">[33]AC!#REF!</definedName>
    <definedName name="__123Graph_E" localSheetId="10" hidden="1">[33]AC!#REF!</definedName>
    <definedName name="__123Graph_E" localSheetId="11" hidden="1">[33]AC!#REF!</definedName>
    <definedName name="__123Graph_E" localSheetId="20" hidden="1">[33]AC!#REF!</definedName>
    <definedName name="__123Graph_E" localSheetId="15" hidden="1">[33]AC!#REF!</definedName>
    <definedName name="__123Graph_E" localSheetId="34" hidden="1">[29]OLDMAP!#REF!</definedName>
    <definedName name="__123Graph_E" hidden="1">[33]AC!#REF!</definedName>
    <definedName name="__123Graph_ECURRENT" localSheetId="9" hidden="1">[31]Gaji!#REF!</definedName>
    <definedName name="__123Graph_ECURRENT" localSheetId="8" hidden="1">[31]Gaji!#REF!</definedName>
    <definedName name="__123Graph_ECURRENT" localSheetId="30" hidden="1">[31]Gaji!#REF!</definedName>
    <definedName name="__123Graph_ECURRENT" localSheetId="16" hidden="1">[31]Gaji!#REF!</definedName>
    <definedName name="__123Graph_ECURRENT" localSheetId="36" hidden="1">[31]Gaji!#REF!</definedName>
    <definedName name="__123Graph_ECURRENT" hidden="1">[31]Gaji!#REF!</definedName>
    <definedName name="__123Graph_F" localSheetId="5" hidden="1">[35]ESCON!#REF!</definedName>
    <definedName name="__123Graph_F" localSheetId="4" hidden="1">[29]OLDMAP!#REF!</definedName>
    <definedName name="__123Graph_F" localSheetId="23" hidden="1">[36]ESCON!#REF!</definedName>
    <definedName name="__123Graph_F" localSheetId="19" hidden="1">[36]ESCON!#REF!</definedName>
    <definedName name="__123Graph_F" localSheetId="16" hidden="1">[36]ESCON!#REF!</definedName>
    <definedName name="__123Graph_F" localSheetId="21" hidden="1">[36]ESCON!#REF!</definedName>
    <definedName name="__123Graph_F" localSheetId="36" hidden="1">[36]ESCON!#REF!</definedName>
    <definedName name="__123Graph_F" localSheetId="25" hidden="1">[36]ESCON!#REF!</definedName>
    <definedName name="__123Graph_F" localSheetId="10" hidden="1">[36]ESCON!#REF!</definedName>
    <definedName name="__123Graph_F" localSheetId="11" hidden="1">[36]ESCON!#REF!</definedName>
    <definedName name="__123Graph_F" localSheetId="20" hidden="1">[36]ESCON!#REF!</definedName>
    <definedName name="__123Graph_F" localSheetId="15" hidden="1">[36]ESCON!#REF!</definedName>
    <definedName name="__123Graph_F" localSheetId="34" hidden="1">[29]OLDMAP!#REF!</definedName>
    <definedName name="__123Graph_F" hidden="1">[36]ESCON!#REF!</definedName>
    <definedName name="__123Graph_FCURRENT" localSheetId="9" hidden="1">[31]Gaji!#REF!</definedName>
    <definedName name="__123Graph_FCURRENT" localSheetId="8" hidden="1">[31]Gaji!#REF!</definedName>
    <definedName name="__123Graph_FCURRENT" localSheetId="30" hidden="1">[31]Gaji!#REF!</definedName>
    <definedName name="__123Graph_FCURRENT" localSheetId="16" hidden="1">[31]Gaji!#REF!</definedName>
    <definedName name="__123Graph_FCURRENT" localSheetId="36" hidden="1">[31]Gaji!#REF!</definedName>
    <definedName name="__123Graph_FCURRENT" hidden="1">[31]Gaji!#REF!</definedName>
    <definedName name="__123Graph_X" localSheetId="9" hidden="1">#REF!</definedName>
    <definedName name="__123Graph_X" localSheetId="5" hidden="1">[28]ANALISA!#REF!</definedName>
    <definedName name="__123Graph_X" localSheetId="38" hidden="1">#REF!</definedName>
    <definedName name="__123Graph_X" localSheetId="8" hidden="1">#REF!</definedName>
    <definedName name="__123Graph_X" localSheetId="30" hidden="1">#REF!</definedName>
    <definedName name="__123Graph_X" localSheetId="46" hidden="1">#REF!</definedName>
    <definedName name="__123Graph_X" localSheetId="4" hidden="1">[29]OLDMAP!$A$48:$A$57</definedName>
    <definedName name="__123Graph_X" localSheetId="6" hidden="1">[28]ANALISA!#REF!</definedName>
    <definedName name="__123Graph_X" localSheetId="7" hidden="1">[28]ANALISA!#REF!</definedName>
    <definedName name="__123Graph_X" localSheetId="23" hidden="1">[28]ANALISA!#REF!</definedName>
    <definedName name="__123Graph_X" localSheetId="40" hidden="1">#REF!</definedName>
    <definedName name="__123Graph_X" localSheetId="41" hidden="1">#REF!</definedName>
    <definedName name="__123Graph_X" localSheetId="45" hidden="1">#REF!</definedName>
    <definedName name="__123Graph_X" localSheetId="43" hidden="1">#REF!</definedName>
    <definedName name="__123Graph_X" localSheetId="44" hidden="1">#REF!</definedName>
    <definedName name="__123Graph_X" localSheetId="42" hidden="1">#REF!</definedName>
    <definedName name="__123Graph_X" localSheetId="19" hidden="1">[28]ANALISA!#REF!</definedName>
    <definedName name="__123Graph_X" localSheetId="16" hidden="1">#REF!</definedName>
    <definedName name="__123Graph_X" localSheetId="14" hidden="1">[28]ANALISA!#REF!</definedName>
    <definedName name="__123Graph_X" localSheetId="21" hidden="1">[28]ANALISA!#REF!</definedName>
    <definedName name="__123Graph_X" localSheetId="12" hidden="1">[28]ANALISA!#REF!</definedName>
    <definedName name="__123Graph_X" localSheetId="36" hidden="1">#REF!</definedName>
    <definedName name="__123Graph_X" localSheetId="25" hidden="1">[28]ANALISA!#REF!</definedName>
    <definedName name="__123Graph_X" localSheetId="10" hidden="1">[28]ANALISA!#REF!</definedName>
    <definedName name="__123Graph_X" localSheetId="11" hidden="1">[28]ANALISA!#REF!</definedName>
    <definedName name="__123Graph_X" localSheetId="20" hidden="1">[28]ANALISA!#REF!</definedName>
    <definedName name="__123Graph_X" localSheetId="15" hidden="1">[28]ANALISA!#REF!</definedName>
    <definedName name="__123Graph_X" localSheetId="49" hidden="1">[28]ANALISA!#REF!</definedName>
    <definedName name="__123Graph_X" localSheetId="34" hidden="1">[29]OLDMAP!$A$48:$A$57</definedName>
    <definedName name="__123Graph_X" hidden="1">#REF!</definedName>
    <definedName name="__123Graph_XChart1" localSheetId="23" hidden="1">'[30]EE-PROP'!#REF!</definedName>
    <definedName name="__123Graph_XChart1" localSheetId="19" hidden="1">'[30]EE-PROP'!#REF!</definedName>
    <definedName name="__123Graph_XChart1" localSheetId="16" hidden="1">'[30]EE-PROP'!#REF!</definedName>
    <definedName name="__123Graph_XChart1" localSheetId="21" hidden="1">'[30]EE-PROP'!#REF!</definedName>
    <definedName name="__123Graph_XChart1" localSheetId="36" hidden="1">'[30]EE-PROP'!#REF!</definedName>
    <definedName name="__123Graph_XChart1" localSheetId="25" hidden="1">'[30]EE-PROP'!#REF!</definedName>
    <definedName name="__123Graph_XChart1" localSheetId="10" hidden="1">'[30]EE-PROP'!#REF!</definedName>
    <definedName name="__123Graph_XChart1" localSheetId="11" hidden="1">'[30]EE-PROP'!#REF!</definedName>
    <definedName name="__123Graph_XChart1" localSheetId="20" hidden="1">'[30]EE-PROP'!#REF!</definedName>
    <definedName name="__123Graph_XChart1" localSheetId="15" hidden="1">'[30]EE-PROP'!#REF!</definedName>
    <definedName name="__123Graph_XChart1" localSheetId="34" hidden="1">'[30]EE-PROP'!#REF!</definedName>
    <definedName name="__123Graph_XChart1" hidden="1">'[30]EE-PROP'!#REF!</definedName>
    <definedName name="__123Graph_XCHART117" localSheetId="5" hidden="1">#REF!</definedName>
    <definedName name="__123Graph_XCHART117" localSheetId="30" hidden="1">#REF!</definedName>
    <definedName name="__123Graph_XCHART117" localSheetId="4" hidden="1">#REF!</definedName>
    <definedName name="__123Graph_XCHART117" localSheetId="7" hidden="1">#REF!</definedName>
    <definedName name="__123Graph_XCHART117" localSheetId="16" hidden="1">#REF!</definedName>
    <definedName name="__123Graph_XCHART117" localSheetId="36" hidden="1">#REF!</definedName>
    <definedName name="__123Graph_XCHART117" localSheetId="49" hidden="1">#REF!</definedName>
    <definedName name="__123Graph_XCHART117" localSheetId="34" hidden="1">#REF!</definedName>
    <definedName name="__123Graph_XCHART117" hidden="1">#REF!</definedName>
    <definedName name="__123Graph_XCURRENT" localSheetId="9" hidden="1">[31]Gaji!#REF!</definedName>
    <definedName name="__123Graph_XCurrent" localSheetId="5" hidden="1">'[30]EE-PROP'!#REF!</definedName>
    <definedName name="__123Graph_XCURRENT" localSheetId="8" hidden="1">[31]Gaji!#REF!</definedName>
    <definedName name="__123Graph_XCURRENT" localSheetId="30" hidden="1">[31]Gaji!#REF!</definedName>
    <definedName name="__123Graph_XCurrent" localSheetId="4" hidden="1">'[30]EE-PROP'!#REF!</definedName>
    <definedName name="__123Graph_XCurrent" localSheetId="6" hidden="1">'[30]EE-PROP'!#REF!</definedName>
    <definedName name="__123Graph_XCurrent" localSheetId="7" hidden="1">'[30]EE-PROP'!#REF!</definedName>
    <definedName name="__123Graph_XCurrent" localSheetId="23" hidden="1">'[30]EE-PROP'!#REF!</definedName>
    <definedName name="__123Graph_XCurrent" localSheetId="19" hidden="1">'[30]EE-PROP'!#REF!</definedName>
    <definedName name="__123Graph_XCURRENT" localSheetId="16" hidden="1">[31]Gaji!#REF!</definedName>
    <definedName name="__123Graph_XCurrent" localSheetId="14" hidden="1">'[30]EE-PROP'!#REF!</definedName>
    <definedName name="__123Graph_XCurrent" localSheetId="21" hidden="1">'[30]EE-PROP'!#REF!</definedName>
    <definedName name="__123Graph_XCurrent" localSheetId="12" hidden="1">'[30]EE-PROP'!#REF!</definedName>
    <definedName name="__123Graph_XCURRENT" localSheetId="36" hidden="1">[31]Gaji!#REF!</definedName>
    <definedName name="__123Graph_XCurrent" localSheetId="25" hidden="1">'[30]EE-PROP'!#REF!</definedName>
    <definedName name="__123Graph_XCurrent" localSheetId="10" hidden="1">'[30]EE-PROP'!#REF!</definedName>
    <definedName name="__123Graph_XCurrent" localSheetId="11" hidden="1">'[30]EE-PROP'!#REF!</definedName>
    <definedName name="__123Graph_XCurrent" localSheetId="20" hidden="1">'[30]EE-PROP'!#REF!</definedName>
    <definedName name="__123Graph_XCurrent" localSheetId="15" hidden="1">'[30]EE-PROP'!#REF!</definedName>
    <definedName name="__123Graph_XCurrent" localSheetId="49" hidden="1">'[30]EE-PROP'!#REF!</definedName>
    <definedName name="__123Graph_XCurrent" localSheetId="34" hidden="1">'[30]EE-PROP'!#REF!</definedName>
    <definedName name="__123Graph_XCURRENT" hidden="1">[31]Gaji!#REF!</definedName>
    <definedName name="__191__123Graph_BCHART_6" hidden="1">[37]PK!$B$29:$M$29</definedName>
    <definedName name="__1Excel_BuiltIn_Print_Area_1_1" localSheetId="9">#REF!</definedName>
    <definedName name="__1Excel_BuiltIn_Print_Area_1_1" localSheetId="5">#REF!</definedName>
    <definedName name="__1Excel_BuiltIn_Print_Area_1_1" localSheetId="38">#REF!</definedName>
    <definedName name="__1Excel_BuiltIn_Print_Area_1_1" localSheetId="8">#REF!</definedName>
    <definedName name="__1Excel_BuiltIn_Print_Area_1_1" localSheetId="30">#REF!</definedName>
    <definedName name="__1Excel_BuiltIn_Print_Area_1_1" localSheetId="46">#REF!</definedName>
    <definedName name="__1Excel_BuiltIn_Print_Area_1_1" localSheetId="6">#REF!</definedName>
    <definedName name="__1Excel_BuiltIn_Print_Area_1_1" localSheetId="40">#REF!</definedName>
    <definedName name="__1Excel_BuiltIn_Print_Area_1_1" localSheetId="41">#REF!</definedName>
    <definedName name="__1Excel_BuiltIn_Print_Area_1_1" localSheetId="45">#REF!</definedName>
    <definedName name="__1Excel_BuiltIn_Print_Area_1_1" localSheetId="43">#REF!</definedName>
    <definedName name="__1Excel_BuiltIn_Print_Area_1_1" localSheetId="44">#REF!</definedName>
    <definedName name="__1Excel_BuiltIn_Print_Area_1_1" localSheetId="42">#REF!</definedName>
    <definedName name="__1Excel_BuiltIn_Print_Area_1_1" localSheetId="16">#REF!</definedName>
    <definedName name="__1Excel_BuiltIn_Print_Area_1_1" localSheetId="14">#REF!</definedName>
    <definedName name="__1Excel_BuiltIn_Print_Area_1_1" localSheetId="12">#REF!</definedName>
    <definedName name="__1Excel_BuiltIn_Print_Area_1_1" localSheetId="36">#REF!</definedName>
    <definedName name="__1Excel_BuiltIn_Print_Area_1_1" localSheetId="34">#REF!</definedName>
    <definedName name="__1Excel_BuiltIn_Print_Area_1_1">#REF!</definedName>
    <definedName name="__2_2" localSheetId="9">#REF!</definedName>
    <definedName name="__2_2" localSheetId="38">#REF!</definedName>
    <definedName name="__2_2" localSheetId="8">#REF!</definedName>
    <definedName name="__2_2" localSheetId="30">#REF!</definedName>
    <definedName name="__2_2" localSheetId="46">#REF!</definedName>
    <definedName name="__2_2" localSheetId="40">#REF!</definedName>
    <definedName name="__2_2" localSheetId="41">#REF!</definedName>
    <definedName name="__2_2" localSheetId="45">#REF!</definedName>
    <definedName name="__2_2" localSheetId="43">#REF!</definedName>
    <definedName name="__2_2" localSheetId="44">#REF!</definedName>
    <definedName name="__2_2" localSheetId="42">#REF!</definedName>
    <definedName name="__2_2" localSheetId="16">#REF!</definedName>
    <definedName name="__2_2" localSheetId="36">#REF!</definedName>
    <definedName name="__2_2">#REF!</definedName>
    <definedName name="__278__123Graph_CCHART_7" hidden="1">[37]PK!$B$63:$M$63</definedName>
    <definedName name="__297__123Graph_DCHART_7" hidden="1">[37]PK!$B$64:$M$64</definedName>
    <definedName name="__3_3" localSheetId="9">#REF!</definedName>
    <definedName name="__3_3" localSheetId="38">#REF!</definedName>
    <definedName name="__3_3" localSheetId="8">#REF!</definedName>
    <definedName name="__3_3" localSheetId="30">#REF!</definedName>
    <definedName name="__3_3" localSheetId="46">#REF!</definedName>
    <definedName name="__3_3" localSheetId="40">#REF!</definedName>
    <definedName name="__3_3" localSheetId="41">#REF!</definedName>
    <definedName name="__3_3" localSheetId="45">#REF!</definedName>
    <definedName name="__3_3" localSheetId="43">#REF!</definedName>
    <definedName name="__3_3" localSheetId="44">#REF!</definedName>
    <definedName name="__3_3" localSheetId="42">#REF!</definedName>
    <definedName name="__3_3" localSheetId="16">#REF!</definedName>
    <definedName name="__3_3" localSheetId="36">#REF!</definedName>
    <definedName name="__3_3">#REF!</definedName>
    <definedName name="__312__123Graph_ECHART_7" hidden="1">[37]PK!$B$65:$M$65</definedName>
    <definedName name="__319__123Graph_FCHART_6" hidden="1">[37]PK!$B$33:$M$33</definedName>
    <definedName name="__320__123Graph_FCHART_7" hidden="1">[37]PK!$B$66:$M$66</definedName>
    <definedName name="__4_6" localSheetId="9">#REF!</definedName>
    <definedName name="__4_6" localSheetId="38">#REF!</definedName>
    <definedName name="__4_6" localSheetId="8">#REF!</definedName>
    <definedName name="__4_6" localSheetId="30">#REF!</definedName>
    <definedName name="__4_6" localSheetId="46">#REF!</definedName>
    <definedName name="__4_6" localSheetId="40">#REF!</definedName>
    <definedName name="__4_6" localSheetId="41">#REF!</definedName>
    <definedName name="__4_6" localSheetId="45">#REF!</definedName>
    <definedName name="__4_6" localSheetId="43">#REF!</definedName>
    <definedName name="__4_6" localSheetId="44">#REF!</definedName>
    <definedName name="__4_6" localSheetId="42">#REF!</definedName>
    <definedName name="__4_6" localSheetId="16">#REF!</definedName>
    <definedName name="__4_6" localSheetId="36">#REF!</definedName>
    <definedName name="__4_6">#REF!</definedName>
    <definedName name="__A1" localSheetId="9">#REF!</definedName>
    <definedName name="__A1" localSheetId="5">#REF!</definedName>
    <definedName name="__A1" localSheetId="38">#REF!</definedName>
    <definedName name="__A1" localSheetId="8">#REF!</definedName>
    <definedName name="__A1" localSheetId="30">#REF!</definedName>
    <definedName name="__A1" localSheetId="46">#REF!</definedName>
    <definedName name="__A1" localSheetId="6">#REF!</definedName>
    <definedName name="__A1" localSheetId="40">#REF!</definedName>
    <definedName name="__A1" localSheetId="41">#REF!</definedName>
    <definedName name="__A1" localSheetId="45">#REF!</definedName>
    <definedName name="__A1" localSheetId="43">#REF!</definedName>
    <definedName name="__A1" localSheetId="44">#REF!</definedName>
    <definedName name="__A1" localSheetId="42">#REF!</definedName>
    <definedName name="__A1" localSheetId="16">#REF!</definedName>
    <definedName name="__A1" localSheetId="14">#REF!</definedName>
    <definedName name="__A1" localSheetId="12">#REF!</definedName>
    <definedName name="__A1" localSheetId="36">#REF!</definedName>
    <definedName name="__A1" localSheetId="34">#REF!</definedName>
    <definedName name="__A1">#REF!</definedName>
    <definedName name="__abs100" localSheetId="30">[19]plumbing!#REF!</definedName>
    <definedName name="__abs100" localSheetId="4">[19]plumbing!#REF!</definedName>
    <definedName name="__abs100" localSheetId="7">[19]plumbing!#REF!</definedName>
    <definedName name="__abs100" localSheetId="23">[19]plumbing!#REF!</definedName>
    <definedName name="__abs100" localSheetId="19">[19]plumbing!#REF!</definedName>
    <definedName name="__abs100" localSheetId="16">[19]plumbing!#REF!</definedName>
    <definedName name="__abs100" localSheetId="21">[19]plumbing!#REF!</definedName>
    <definedName name="__abs100" localSheetId="36">[19]plumbing!#REF!</definedName>
    <definedName name="__abs100" localSheetId="25">[19]plumbing!#REF!</definedName>
    <definedName name="__abs100" localSheetId="10">[19]plumbing!#REF!</definedName>
    <definedName name="__abs100" localSheetId="11">[19]plumbing!#REF!</definedName>
    <definedName name="__abs100" localSheetId="20">[19]plumbing!#REF!</definedName>
    <definedName name="__abs100" localSheetId="15">[19]plumbing!#REF!</definedName>
    <definedName name="__abs100" localSheetId="49">[19]plumbing!#REF!</definedName>
    <definedName name="__abs100" localSheetId="34">[19]plumbing!#REF!</definedName>
    <definedName name="__abs100">[19]plumbing!#REF!</definedName>
    <definedName name="__AF1" localSheetId="9">#REF!</definedName>
    <definedName name="__AF1" localSheetId="38">#REF!</definedName>
    <definedName name="__AF1" localSheetId="8">#REF!</definedName>
    <definedName name="__AF1" localSheetId="30">#REF!</definedName>
    <definedName name="__AF1" localSheetId="46">#REF!</definedName>
    <definedName name="__AF1" localSheetId="40">#REF!</definedName>
    <definedName name="__AF1" localSheetId="41">#REF!</definedName>
    <definedName name="__AF1" localSheetId="45">#REF!</definedName>
    <definedName name="__AF1" localSheetId="43">#REF!</definedName>
    <definedName name="__AF1" localSheetId="44">#REF!</definedName>
    <definedName name="__AF1" localSheetId="42">#REF!</definedName>
    <definedName name="__AF1" localSheetId="16">#REF!</definedName>
    <definedName name="__AF1" localSheetId="36">#REF!</definedName>
    <definedName name="__AF1">#REF!</definedName>
    <definedName name="__AF3">#N/A</definedName>
    <definedName name="__af4">NA()</definedName>
    <definedName name="__ahu100" localSheetId="30">[19]plumbing!#REF!</definedName>
    <definedName name="__ahu100" localSheetId="4">[19]plumbing!#REF!</definedName>
    <definedName name="__ahu100" localSheetId="7">[19]plumbing!#REF!</definedName>
    <definedName name="__ahu100" localSheetId="23">[19]plumbing!#REF!</definedName>
    <definedName name="__ahu100" localSheetId="19">[19]plumbing!#REF!</definedName>
    <definedName name="__ahu100" localSheetId="16">[19]plumbing!#REF!</definedName>
    <definedName name="__ahu100" localSheetId="21">[19]plumbing!#REF!</definedName>
    <definedName name="__ahu100" localSheetId="36">[19]plumbing!#REF!</definedName>
    <definedName name="__ahu100" localSheetId="25">[19]plumbing!#REF!</definedName>
    <definedName name="__ahu100" localSheetId="10">[19]plumbing!#REF!</definedName>
    <definedName name="__ahu100" localSheetId="11">[19]plumbing!#REF!</definedName>
    <definedName name="__ahu100" localSheetId="20">[19]plumbing!#REF!</definedName>
    <definedName name="__ahu100" localSheetId="15">[19]plumbing!#REF!</definedName>
    <definedName name="__ahu100" localSheetId="49">[19]plumbing!#REF!</definedName>
    <definedName name="__ahu100" localSheetId="34">[19]plumbing!#REF!</definedName>
    <definedName name="__ahu100">[19]plumbing!#REF!</definedName>
    <definedName name="__ahu150" localSheetId="30">[19]plumbing!#REF!</definedName>
    <definedName name="__ahu150" localSheetId="4">[19]plumbing!#REF!</definedName>
    <definedName name="__ahu150" localSheetId="7">[19]plumbing!#REF!</definedName>
    <definedName name="__ahu150" localSheetId="23">[19]plumbing!#REF!</definedName>
    <definedName name="__ahu150" localSheetId="19">[19]plumbing!#REF!</definedName>
    <definedName name="__ahu150" localSheetId="16">[19]plumbing!#REF!</definedName>
    <definedName name="__ahu150" localSheetId="21">[19]plumbing!#REF!</definedName>
    <definedName name="__ahu150" localSheetId="36">[19]plumbing!#REF!</definedName>
    <definedName name="__ahu150" localSheetId="25">[19]plumbing!#REF!</definedName>
    <definedName name="__ahu150" localSheetId="10">[19]plumbing!#REF!</definedName>
    <definedName name="__ahu150" localSheetId="11">[19]plumbing!#REF!</definedName>
    <definedName name="__ahu150" localSheetId="20">[19]plumbing!#REF!</definedName>
    <definedName name="__ahu150" localSheetId="15">[19]plumbing!#REF!</definedName>
    <definedName name="__ahu150" localSheetId="49">[19]plumbing!#REF!</definedName>
    <definedName name="__ahu150" localSheetId="34">[19]plumbing!#REF!</definedName>
    <definedName name="__ahu150">[19]plumbing!#REF!</definedName>
    <definedName name="__ako100" localSheetId="30">[19]plumbing!#REF!</definedName>
    <definedName name="__ako100" localSheetId="4">[19]plumbing!#REF!</definedName>
    <definedName name="__ako100" localSheetId="7">[19]plumbing!#REF!</definedName>
    <definedName name="__ako100" localSheetId="23">[19]plumbing!#REF!</definedName>
    <definedName name="__ako100" localSheetId="19">[19]plumbing!#REF!</definedName>
    <definedName name="__ako100" localSheetId="16">[19]plumbing!#REF!</definedName>
    <definedName name="__ako100" localSheetId="21">[19]plumbing!#REF!</definedName>
    <definedName name="__ako100" localSheetId="36">[19]plumbing!#REF!</definedName>
    <definedName name="__ako100" localSheetId="25">[19]plumbing!#REF!</definedName>
    <definedName name="__ako100" localSheetId="10">[19]plumbing!#REF!</definedName>
    <definedName name="__ako100" localSheetId="11">[19]plumbing!#REF!</definedName>
    <definedName name="__ako100" localSheetId="20">[19]plumbing!#REF!</definedName>
    <definedName name="__ako100" localSheetId="15">[19]plumbing!#REF!</definedName>
    <definedName name="__ako100" localSheetId="49">[19]plumbing!#REF!</definedName>
    <definedName name="__ako100" localSheetId="34">[19]plumbing!#REF!</definedName>
    <definedName name="__ako100">[19]plumbing!#REF!</definedName>
    <definedName name="__ako150" localSheetId="30">[19]plumbing!#REF!</definedName>
    <definedName name="__ako150" localSheetId="4">[19]plumbing!#REF!</definedName>
    <definedName name="__ako150" localSheetId="7">[19]plumbing!#REF!</definedName>
    <definedName name="__ako150" localSheetId="23">[19]plumbing!#REF!</definedName>
    <definedName name="__ako150" localSheetId="19">[19]plumbing!#REF!</definedName>
    <definedName name="__ako150" localSheetId="16">[19]plumbing!#REF!</definedName>
    <definedName name="__ako150" localSheetId="21">[19]plumbing!#REF!</definedName>
    <definedName name="__ako150" localSheetId="36">[19]plumbing!#REF!</definedName>
    <definedName name="__ako150" localSheetId="25">[19]plumbing!#REF!</definedName>
    <definedName name="__ako150" localSheetId="10">[19]plumbing!#REF!</definedName>
    <definedName name="__ako150" localSheetId="11">[19]plumbing!#REF!</definedName>
    <definedName name="__ako150" localSheetId="20">[19]plumbing!#REF!</definedName>
    <definedName name="__ako150" localSheetId="15">[19]plumbing!#REF!</definedName>
    <definedName name="__ako150" localSheetId="49">[19]plumbing!#REF!</definedName>
    <definedName name="__ako150" localSheetId="34">[19]plumbing!#REF!</definedName>
    <definedName name="__ako150">[19]plumbing!#REF!</definedName>
    <definedName name="__ako50" localSheetId="30">[19]plumbing!#REF!</definedName>
    <definedName name="__ako50" localSheetId="23">[19]plumbing!#REF!</definedName>
    <definedName name="__ako50" localSheetId="19">[19]plumbing!#REF!</definedName>
    <definedName name="__ako50" localSheetId="16">[19]plumbing!#REF!</definedName>
    <definedName name="__ako50" localSheetId="21">[19]plumbing!#REF!</definedName>
    <definedName name="__ako50" localSheetId="36">[19]plumbing!#REF!</definedName>
    <definedName name="__ako50" localSheetId="25">[19]plumbing!#REF!</definedName>
    <definedName name="__ako50" localSheetId="10">[19]plumbing!#REF!</definedName>
    <definedName name="__ako50" localSheetId="11">[19]plumbing!#REF!</definedName>
    <definedName name="__ako50" localSheetId="20">[19]plumbing!#REF!</definedName>
    <definedName name="__ako50" localSheetId="15">[19]plumbing!#REF!</definedName>
    <definedName name="__ako50">[19]plumbing!#REF!</definedName>
    <definedName name="__ako80" localSheetId="30">[19]plumbing!#REF!</definedName>
    <definedName name="__ako80" localSheetId="23">[19]plumbing!#REF!</definedName>
    <definedName name="__ako80" localSheetId="19">[19]plumbing!#REF!</definedName>
    <definedName name="__ako80" localSheetId="16">[19]plumbing!#REF!</definedName>
    <definedName name="__ako80" localSheetId="21">[19]plumbing!#REF!</definedName>
    <definedName name="__ako80" localSheetId="36">[19]plumbing!#REF!</definedName>
    <definedName name="__ako80" localSheetId="25">[19]plumbing!#REF!</definedName>
    <definedName name="__ako80" localSheetId="10">[19]plumbing!#REF!</definedName>
    <definedName name="__ako80" localSheetId="11">[19]plumbing!#REF!</definedName>
    <definedName name="__ako80" localSheetId="20">[19]plumbing!#REF!</definedName>
    <definedName name="__ako80" localSheetId="15">[19]plumbing!#REF!</definedName>
    <definedName name="__ako80">[19]plumbing!#REF!</definedName>
    <definedName name="__aku100" localSheetId="30">[19]plumbing!#REF!</definedName>
    <definedName name="__aku100" localSheetId="23">[19]plumbing!#REF!</definedName>
    <definedName name="__aku100" localSheetId="19">[19]plumbing!#REF!</definedName>
    <definedName name="__aku100" localSheetId="16">[19]plumbing!#REF!</definedName>
    <definedName name="__aku100" localSheetId="21">[19]plumbing!#REF!</definedName>
    <definedName name="__aku100" localSheetId="36">[19]plumbing!#REF!</definedName>
    <definedName name="__aku100" localSheetId="25">[19]plumbing!#REF!</definedName>
    <definedName name="__aku100" localSheetId="10">[19]plumbing!#REF!</definedName>
    <definedName name="__aku100" localSheetId="11">[19]plumbing!#REF!</definedName>
    <definedName name="__aku100" localSheetId="20">[19]plumbing!#REF!</definedName>
    <definedName name="__aku100" localSheetId="15">[19]plumbing!#REF!</definedName>
    <definedName name="__aku100">[19]plumbing!#REF!</definedName>
    <definedName name="__aku150" localSheetId="30">[19]plumbing!#REF!</definedName>
    <definedName name="__aku150" localSheetId="23">[19]plumbing!#REF!</definedName>
    <definedName name="__aku150" localSheetId="19">[19]plumbing!#REF!</definedName>
    <definedName name="__aku150" localSheetId="16">[19]plumbing!#REF!</definedName>
    <definedName name="__aku150" localSheetId="21">[19]plumbing!#REF!</definedName>
    <definedName name="__aku150" localSheetId="36">[19]plumbing!#REF!</definedName>
    <definedName name="__aku150" localSheetId="25">[19]plumbing!#REF!</definedName>
    <definedName name="__aku150" localSheetId="10">[19]plumbing!#REF!</definedName>
    <definedName name="__aku150" localSheetId="11">[19]plumbing!#REF!</definedName>
    <definedName name="__aku150" localSheetId="20">[19]plumbing!#REF!</definedName>
    <definedName name="__aku150" localSheetId="15">[19]plumbing!#REF!</definedName>
    <definedName name="__aku150">[19]plumbing!#REF!</definedName>
    <definedName name="__ALL4" localSheetId="30">#REF!</definedName>
    <definedName name="__ALL4" localSheetId="4">#REF!</definedName>
    <definedName name="__ALL4" localSheetId="7">#REF!</definedName>
    <definedName name="__ALL4" localSheetId="16">#REF!</definedName>
    <definedName name="__ALL4" localSheetId="36">#REF!</definedName>
    <definedName name="__ALL4" localSheetId="49">#REF!</definedName>
    <definedName name="__ALL4" localSheetId="34">#REF!</definedName>
    <definedName name="__ALL4">#REF!</definedName>
    <definedName name="__AMK2" localSheetId="30">'[38]2'!$A$2:$C$329</definedName>
    <definedName name="__AMK2">'[38]2'!$A$2:$C$329</definedName>
    <definedName name="__AMK3" localSheetId="30">'[38]3'!$A$2:$C$334</definedName>
    <definedName name="__AMK3">'[38]3'!$A$2:$C$334</definedName>
    <definedName name="__AST1" localSheetId="9">#REF!</definedName>
    <definedName name="__AST1" localSheetId="5">#REF!</definedName>
    <definedName name="__AST1" localSheetId="38">#REF!</definedName>
    <definedName name="__AST1" localSheetId="8">#REF!</definedName>
    <definedName name="__AST1" localSheetId="30">#REF!</definedName>
    <definedName name="__AST1" localSheetId="46">#REF!</definedName>
    <definedName name="__AST1" localSheetId="6">#REF!</definedName>
    <definedName name="__AST1" localSheetId="40">#REF!</definedName>
    <definedName name="__AST1" localSheetId="41">#REF!</definedName>
    <definedName name="__AST1" localSheetId="45">#REF!</definedName>
    <definedName name="__AST1" localSheetId="43">#REF!</definedName>
    <definedName name="__AST1" localSheetId="44">#REF!</definedName>
    <definedName name="__AST1" localSheetId="42">#REF!</definedName>
    <definedName name="__AST1" localSheetId="16">#REF!</definedName>
    <definedName name="__AST1" localSheetId="14">#REF!</definedName>
    <definedName name="__AST1" localSheetId="12">#REF!</definedName>
    <definedName name="__AST1" localSheetId="36">#REF!</definedName>
    <definedName name="__AST1" localSheetId="34">#REF!</definedName>
    <definedName name="__AST1">#REF!</definedName>
    <definedName name="__AST2" localSheetId="9">#REF!</definedName>
    <definedName name="__AST2" localSheetId="5">#REF!</definedName>
    <definedName name="__AST2" localSheetId="38">#REF!</definedName>
    <definedName name="__AST2" localSheetId="8">#REF!</definedName>
    <definedName name="__AST2" localSheetId="30">#REF!</definedName>
    <definedName name="__AST2" localSheetId="46">#REF!</definedName>
    <definedName name="__AST2" localSheetId="6">#REF!</definedName>
    <definedName name="__AST2" localSheetId="40">#REF!</definedName>
    <definedName name="__AST2" localSheetId="41">#REF!</definedName>
    <definedName name="__AST2" localSheetId="45">#REF!</definedName>
    <definedName name="__AST2" localSheetId="43">#REF!</definedName>
    <definedName name="__AST2" localSheetId="44">#REF!</definedName>
    <definedName name="__AST2" localSheetId="42">#REF!</definedName>
    <definedName name="__AST2" localSheetId="16">#REF!</definedName>
    <definedName name="__AST2" localSheetId="14">#REF!</definedName>
    <definedName name="__AST2" localSheetId="12">#REF!</definedName>
    <definedName name="__AST2" localSheetId="36">#REF!</definedName>
    <definedName name="__AST2" localSheetId="34">#REF!</definedName>
    <definedName name="__AST2">#REF!</definedName>
    <definedName name="__AT99" localSheetId="30">#REF!</definedName>
    <definedName name="__AT99" localSheetId="16">#REF!</definedName>
    <definedName name="__AT99" localSheetId="36">#REF!</definedName>
    <definedName name="__AT99" localSheetId="34">#REF!</definedName>
    <definedName name="__AT99">#REF!</definedName>
    <definedName name="__BA2">#N/A</definedName>
    <definedName name="__BRS1" localSheetId="9">#REF!</definedName>
    <definedName name="__BRS1" localSheetId="5">#REF!</definedName>
    <definedName name="__BRS1" localSheetId="38">#REF!</definedName>
    <definedName name="__BRS1" localSheetId="8">#REF!</definedName>
    <definedName name="__BRS1" localSheetId="30">#REF!</definedName>
    <definedName name="__BRS1" localSheetId="46">#REF!</definedName>
    <definedName name="__BRS1" localSheetId="6">#REF!</definedName>
    <definedName name="__BRS1" localSheetId="40">#REF!</definedName>
    <definedName name="__BRS1" localSheetId="41">#REF!</definedName>
    <definedName name="__BRS1" localSheetId="45">#REF!</definedName>
    <definedName name="__BRS1" localSheetId="43">#REF!</definedName>
    <definedName name="__BRS1" localSheetId="44">#REF!</definedName>
    <definedName name="__BRS1" localSheetId="42">#REF!</definedName>
    <definedName name="__BRS1" localSheetId="16">#REF!</definedName>
    <definedName name="__BRS1" localSheetId="14">#REF!</definedName>
    <definedName name="__BRS1" localSheetId="12">#REF!</definedName>
    <definedName name="__BRS1" localSheetId="36">#REF!</definedName>
    <definedName name="__BRS1">#REF!</definedName>
    <definedName name="__CFL1" localSheetId="9">#REF!</definedName>
    <definedName name="__CFL1" localSheetId="5">#REF!</definedName>
    <definedName name="__CFL1" localSheetId="38">#REF!</definedName>
    <definedName name="__CFL1" localSheetId="8">#REF!</definedName>
    <definedName name="__CFL1" localSheetId="30">#REF!</definedName>
    <definedName name="__CFL1" localSheetId="46">#REF!</definedName>
    <definedName name="__CFL1" localSheetId="6">#REF!</definedName>
    <definedName name="__CFL1" localSheetId="40">#REF!</definedName>
    <definedName name="__CFL1" localSheetId="41">#REF!</definedName>
    <definedName name="__CFL1" localSheetId="45">#REF!</definedName>
    <definedName name="__CFL1" localSheetId="43">#REF!</definedName>
    <definedName name="__CFL1" localSheetId="44">#REF!</definedName>
    <definedName name="__CFL1" localSheetId="42">#REF!</definedName>
    <definedName name="__CFL1" localSheetId="16">#REF!</definedName>
    <definedName name="__CFL1" localSheetId="14">#REF!</definedName>
    <definedName name="__CFL1" localSheetId="12">#REF!</definedName>
    <definedName name="__CFL1" localSheetId="36">#REF!</definedName>
    <definedName name="__CFL1">#REF!</definedName>
    <definedName name="__CFL2" localSheetId="9">#REF!</definedName>
    <definedName name="__CFL2" localSheetId="5">#REF!</definedName>
    <definedName name="__CFL2" localSheetId="38">#REF!</definedName>
    <definedName name="__CFL2" localSheetId="8">#REF!</definedName>
    <definedName name="__CFL2" localSheetId="30">#REF!</definedName>
    <definedName name="__CFL2" localSheetId="46">#REF!</definedName>
    <definedName name="__CFL2" localSheetId="6">#REF!</definedName>
    <definedName name="__CFL2" localSheetId="40">#REF!</definedName>
    <definedName name="__CFL2" localSheetId="41">#REF!</definedName>
    <definedName name="__CFL2" localSheetId="45">#REF!</definedName>
    <definedName name="__CFL2" localSheetId="43">#REF!</definedName>
    <definedName name="__CFL2" localSheetId="44">#REF!</definedName>
    <definedName name="__CFL2" localSheetId="42">#REF!</definedName>
    <definedName name="__CFL2" localSheetId="16">#REF!</definedName>
    <definedName name="__CFL2" localSheetId="14">#REF!</definedName>
    <definedName name="__CFL2" localSheetId="12">#REF!</definedName>
    <definedName name="__CFL2" localSheetId="36">#REF!</definedName>
    <definedName name="__CFL2">#REF!</definedName>
    <definedName name="__DIV1" localSheetId="34">[39]BoQ!$G$19</definedName>
    <definedName name="__DIV1">[40]BoQ!$G$19</definedName>
    <definedName name="__DIV10">[41]BoQ!$G$352</definedName>
    <definedName name="__DIV2" localSheetId="34">[39]BoQ!$G$39</definedName>
    <definedName name="__DIV2">[40]BoQ!$G$39</definedName>
    <definedName name="__DIV3">[41]BoQ!$G$58</definedName>
    <definedName name="__DIV4">[41]BoQ!$G$73</definedName>
    <definedName name="__DIV5">[41]BoQ!$G$88</definedName>
    <definedName name="__DIV6">[41]BoQ!$G$128</definedName>
    <definedName name="__DIV7">[41]BoQ!$G$233</definedName>
    <definedName name="__DIV8">[41]BoQ!$G$259</definedName>
    <definedName name="__DIV9">[41]BoQ!$G$309</definedName>
    <definedName name="__ed3">#NAME?+#NAME?</definedName>
    <definedName name="__FAC1" localSheetId="9">#REF!</definedName>
    <definedName name="__FAC1" localSheetId="5">#REF!</definedName>
    <definedName name="__FAC1" localSheetId="38">#REF!</definedName>
    <definedName name="__FAC1" localSheetId="8">#REF!</definedName>
    <definedName name="__FAC1" localSheetId="30">#REF!</definedName>
    <definedName name="__FAC1" localSheetId="46">#REF!</definedName>
    <definedName name="__FAC1" localSheetId="6">#REF!</definedName>
    <definedName name="__FAC1" localSheetId="40">#REF!</definedName>
    <definedName name="__FAC1" localSheetId="41">#REF!</definedName>
    <definedName name="__FAC1" localSheetId="45">#REF!</definedName>
    <definedName name="__FAC1" localSheetId="43">#REF!</definedName>
    <definedName name="__FAC1" localSheetId="44">#REF!</definedName>
    <definedName name="__FAC1" localSheetId="42">#REF!</definedName>
    <definedName name="__FAC1" localSheetId="16">#REF!</definedName>
    <definedName name="__FAC1" localSheetId="14">#REF!</definedName>
    <definedName name="__FAC1" localSheetId="12">#REF!</definedName>
    <definedName name="__FAC1" localSheetId="36">#REF!</definedName>
    <definedName name="__FAC1" localSheetId="34">#REF!</definedName>
    <definedName name="__FAC1">#REF!</definedName>
    <definedName name="__FAC2" localSheetId="9">#REF!</definedName>
    <definedName name="__FAC2" localSheetId="5">#REF!</definedName>
    <definedName name="__FAC2" localSheetId="38">#REF!</definedName>
    <definedName name="__FAC2" localSheetId="8">#REF!</definedName>
    <definedName name="__FAC2" localSheetId="30">#REF!</definedName>
    <definedName name="__FAC2" localSheetId="46">#REF!</definedName>
    <definedName name="__FAC2" localSheetId="6">#REF!</definedName>
    <definedName name="__FAC2" localSheetId="40">#REF!</definedName>
    <definedName name="__FAC2" localSheetId="41">#REF!</definedName>
    <definedName name="__FAC2" localSheetId="45">#REF!</definedName>
    <definedName name="__FAC2" localSheetId="43">#REF!</definedName>
    <definedName name="__FAC2" localSheetId="44">#REF!</definedName>
    <definedName name="__FAC2" localSheetId="42">#REF!</definedName>
    <definedName name="__FAC2" localSheetId="16">#REF!</definedName>
    <definedName name="__FAC2" localSheetId="14">#REF!</definedName>
    <definedName name="__FAC2" localSheetId="12">#REF!</definedName>
    <definedName name="__FAC2" localSheetId="36">#REF!</definedName>
    <definedName name="__FAC2" localSheetId="34">#REF!</definedName>
    <definedName name="__FAC2">#REF!</definedName>
    <definedName name="__FHC2" localSheetId="9">#REF!</definedName>
    <definedName name="__FHC2" localSheetId="5">#REF!</definedName>
    <definedName name="__FHC2" localSheetId="38">#REF!</definedName>
    <definedName name="__FHC2" localSheetId="8">#REF!</definedName>
    <definedName name="__FHC2" localSheetId="30">#REF!</definedName>
    <definedName name="__FHC2" localSheetId="46">#REF!</definedName>
    <definedName name="__FHC2" localSheetId="6">#REF!</definedName>
    <definedName name="__FHC2" localSheetId="40">#REF!</definedName>
    <definedName name="__FHC2" localSheetId="41">#REF!</definedName>
    <definedName name="__FHC2" localSheetId="45">#REF!</definedName>
    <definedName name="__FHC2" localSheetId="43">#REF!</definedName>
    <definedName name="__FHC2" localSheetId="44">#REF!</definedName>
    <definedName name="__FHC2" localSheetId="42">#REF!</definedName>
    <definedName name="__FHC2" localSheetId="16">#REF!</definedName>
    <definedName name="__FHC2" localSheetId="14">#REF!</definedName>
    <definedName name="__FHC2" localSheetId="12">#REF!</definedName>
    <definedName name="__FHC2" localSheetId="36">#REF!</definedName>
    <definedName name="__FHC2" localSheetId="34">#REF!</definedName>
    <definedName name="__FHC2">#REF!</definedName>
    <definedName name="__FHF3" localSheetId="9">#REF!</definedName>
    <definedName name="__FHF3" localSheetId="5">#REF!</definedName>
    <definedName name="__FHF3" localSheetId="38">#REF!</definedName>
    <definedName name="__FHF3" localSheetId="8">#REF!</definedName>
    <definedName name="__FHF3" localSheetId="30">#REF!</definedName>
    <definedName name="__FHF3" localSheetId="46">#REF!</definedName>
    <definedName name="__FHF3" localSheetId="6">#REF!</definedName>
    <definedName name="__FHF3" localSheetId="40">#REF!</definedName>
    <definedName name="__FHF3" localSheetId="41">#REF!</definedName>
    <definedName name="__FHF3" localSheetId="45">#REF!</definedName>
    <definedName name="__FHF3" localSheetId="43">#REF!</definedName>
    <definedName name="__FHF3" localSheetId="44">#REF!</definedName>
    <definedName name="__FHF3" localSheetId="42">#REF!</definedName>
    <definedName name="__FHF3" localSheetId="16">#REF!</definedName>
    <definedName name="__FHF3" localSheetId="14">#REF!</definedName>
    <definedName name="__FHF3" localSheetId="12">#REF!</definedName>
    <definedName name="__FHF3" localSheetId="36">#REF!</definedName>
    <definedName name="__FHF3">#REF!</definedName>
    <definedName name="__FHF4" localSheetId="9">#REF!</definedName>
    <definedName name="__FHF4" localSheetId="5">#REF!</definedName>
    <definedName name="__FHF4" localSheetId="38">#REF!</definedName>
    <definedName name="__FHF4" localSheetId="8">#REF!</definedName>
    <definedName name="__FHF4" localSheetId="30">#REF!</definedName>
    <definedName name="__FHF4" localSheetId="46">#REF!</definedName>
    <definedName name="__FHF4" localSheetId="6">#REF!</definedName>
    <definedName name="__FHF4" localSheetId="40">#REF!</definedName>
    <definedName name="__FHF4" localSheetId="41">#REF!</definedName>
    <definedName name="__FHF4" localSheetId="45">#REF!</definedName>
    <definedName name="__FHF4" localSheetId="43">#REF!</definedName>
    <definedName name="__FHF4" localSheetId="44">#REF!</definedName>
    <definedName name="__FHF4" localSheetId="42">#REF!</definedName>
    <definedName name="__FHF4" localSheetId="16">#REF!</definedName>
    <definedName name="__FHF4" localSheetId="14">#REF!</definedName>
    <definedName name="__FHF4" localSheetId="12">#REF!</definedName>
    <definedName name="__FHF4" localSheetId="36">#REF!</definedName>
    <definedName name="__FHF4">#REF!</definedName>
    <definedName name="__FHF7" localSheetId="9">#REF!</definedName>
    <definedName name="__FHF7" localSheetId="5">#REF!</definedName>
    <definedName name="__FHF7" localSheetId="38">#REF!</definedName>
    <definedName name="__FHF7" localSheetId="8">#REF!</definedName>
    <definedName name="__FHF7" localSheetId="30">#REF!</definedName>
    <definedName name="__FHF7" localSheetId="46">#REF!</definedName>
    <definedName name="__FHF7" localSheetId="6">#REF!</definedName>
    <definedName name="__FHF7" localSheetId="40">#REF!</definedName>
    <definedName name="__FHF7" localSheetId="41">#REF!</definedName>
    <definedName name="__FHF7" localSheetId="45">#REF!</definedName>
    <definedName name="__FHF7" localSheetId="43">#REF!</definedName>
    <definedName name="__FHF7" localSheetId="44">#REF!</definedName>
    <definedName name="__FHF7" localSheetId="42">#REF!</definedName>
    <definedName name="__FHF7" localSheetId="16">#REF!</definedName>
    <definedName name="__FHF7" localSheetId="14">#REF!</definedName>
    <definedName name="__FHF7" localSheetId="12">#REF!</definedName>
    <definedName name="__FHF7" localSheetId="36">#REF!</definedName>
    <definedName name="__FHF7">#REF!</definedName>
    <definedName name="__GID1" localSheetId="30">'[17]LKVL-CK-HT-GD1'!$A$4</definedName>
    <definedName name="__GID1">'[17]LKVL-CK-HT-GD1'!$A$4</definedName>
    <definedName name="__gk2" localSheetId="5" hidden="1">#REF!</definedName>
    <definedName name="__gk2" localSheetId="30" hidden="1">#REF!</definedName>
    <definedName name="__gk2" localSheetId="4" hidden="1">#REF!</definedName>
    <definedName name="__gk2" localSheetId="7" hidden="1">#REF!</definedName>
    <definedName name="__gk2" localSheetId="23" hidden="1">#REF!</definedName>
    <definedName name="__gk2" localSheetId="19" hidden="1">#REF!</definedName>
    <definedName name="__gk2" localSheetId="16" hidden="1">#REF!</definedName>
    <definedName name="__gk2" localSheetId="21" hidden="1">#REF!</definedName>
    <definedName name="__gk2" localSheetId="36" hidden="1">#REF!</definedName>
    <definedName name="__gk2" localSheetId="25" hidden="1">#REF!</definedName>
    <definedName name="__gk2" localSheetId="10" hidden="1">#REF!</definedName>
    <definedName name="__gk2" localSheetId="11" hidden="1">#REF!</definedName>
    <definedName name="__gk2" localSheetId="20" hidden="1">#REF!</definedName>
    <definedName name="__gk2" localSheetId="15" hidden="1">#REF!</definedName>
    <definedName name="__gk2" localSheetId="49" hidden="1">#REF!</definedName>
    <definedName name="__gk2" localSheetId="34" hidden="1">#REF!</definedName>
    <definedName name="__gk2" hidden="1">#REF!</definedName>
    <definedName name="__HAL1" localSheetId="34">[39]BoQ!$A$1:$H$59</definedName>
    <definedName name="__HAL1">[40]BoQ!$A$1:$H$59</definedName>
    <definedName name="__HAL2">[41]BoQ!$A$60:$H$89</definedName>
    <definedName name="__HAL3">[41]BoQ!$A$90:$H$129</definedName>
    <definedName name="__HAL4">[41]BoQ!$A$130:$H$151</definedName>
    <definedName name="__HAL5">[41]BoQ!$A$152:$H$210</definedName>
    <definedName name="__HAL6">[41]BoQ!$A$199:$H$234</definedName>
    <definedName name="__HAL7">[41]BoQ!$A$235:$H$260</definedName>
    <definedName name="__HAL8">[41]BoQ!$A$261:$H$354</definedName>
    <definedName name="__HDG2" localSheetId="9">#REF!</definedName>
    <definedName name="__HDG2" localSheetId="5">#REF!</definedName>
    <definedName name="__HDG2" localSheetId="38">#REF!</definedName>
    <definedName name="__HDG2" localSheetId="8">#REF!</definedName>
    <definedName name="__HDG2" localSheetId="30">#REF!</definedName>
    <definedName name="__HDG2" localSheetId="46">#REF!</definedName>
    <definedName name="__HDG2" localSheetId="6">#REF!</definedName>
    <definedName name="__HDG2" localSheetId="40">#REF!</definedName>
    <definedName name="__HDG2" localSheetId="41">#REF!</definedName>
    <definedName name="__HDG2" localSheetId="45">#REF!</definedName>
    <definedName name="__HDG2" localSheetId="43">#REF!</definedName>
    <definedName name="__HDG2" localSheetId="44">#REF!</definedName>
    <definedName name="__HDG2" localSheetId="42">#REF!</definedName>
    <definedName name="__HDG2" localSheetId="16">#REF!</definedName>
    <definedName name="__HDG2" localSheetId="14">#REF!</definedName>
    <definedName name="__HDG2" localSheetId="12">#REF!</definedName>
    <definedName name="__HDG2" localSheetId="36">#REF!</definedName>
    <definedName name="__HDG2" localSheetId="34">#REF!</definedName>
    <definedName name="__HDG2">#REF!</definedName>
    <definedName name="__IntlFixup" hidden="1">TRUE</definedName>
    <definedName name="__Inv2" localSheetId="9">[4]JSiar!#REF!</definedName>
    <definedName name="__Inv2" localSheetId="5">[6]JSiar!#REF!</definedName>
    <definedName name="__Inv2" localSheetId="38">[5]JSiar!#REF!</definedName>
    <definedName name="__Inv2" localSheetId="8">[4]JSiar!#REF!</definedName>
    <definedName name="__Inv2" localSheetId="30">[4]JSiar!#REF!</definedName>
    <definedName name="__Inv2" localSheetId="46">[5]JSiar!#REF!</definedName>
    <definedName name="__Inv2" localSheetId="4">[6]JSiar!#REF!</definedName>
    <definedName name="__Inv2" localSheetId="6">[6]JSiar!#REF!</definedName>
    <definedName name="__Inv2" localSheetId="7">[6]JSiar!#REF!</definedName>
    <definedName name="__Inv2" localSheetId="2">[5]JSiar!#REF!</definedName>
    <definedName name="__Inv2" localSheetId="40">[5]JSiar!#REF!</definedName>
    <definedName name="__Inv2" localSheetId="41">[5]JSiar!#REF!</definedName>
    <definedName name="__Inv2" localSheetId="45">[5]JSiar!#REF!</definedName>
    <definedName name="__Inv2" localSheetId="43">[5]JSiar!#REF!</definedName>
    <definedName name="__Inv2" localSheetId="44">[5]JSiar!#REF!</definedName>
    <definedName name="__Inv2" localSheetId="42">[5]JSiar!#REF!</definedName>
    <definedName name="__Inv2" localSheetId="16">[4]JSiar!#REF!</definedName>
    <definedName name="__Inv2" localSheetId="14">[6]JSiar!#REF!</definedName>
    <definedName name="__Inv2" localSheetId="12">[6]JSiar!#REF!</definedName>
    <definedName name="__Inv2" localSheetId="36">[4]JSiar!#REF!</definedName>
    <definedName name="__Inv2" localSheetId="49">[6]JSiar!#REF!</definedName>
    <definedName name="__Inv2" localSheetId="34">[6]JSiar!#REF!</definedName>
    <definedName name="__Inv2">[4]JSiar!#REF!</definedName>
    <definedName name="__kap2" localSheetId="30">'[42]Inputing-Data'!$C$36</definedName>
    <definedName name="__kap2">'[42]Inputing-Data'!$C$36</definedName>
    <definedName name="__KEY001" localSheetId="30" hidden="1">[27]LOADDAT!#REF!</definedName>
    <definedName name="__KEY001" localSheetId="4" hidden="1">[27]LOADDAT!#REF!</definedName>
    <definedName name="__KEY001" localSheetId="7" hidden="1">[27]LOADDAT!#REF!</definedName>
    <definedName name="__KEY001" localSheetId="23" hidden="1">[27]LOADDAT!#REF!</definedName>
    <definedName name="__KEY001" localSheetId="19" hidden="1">[27]LOADDAT!#REF!</definedName>
    <definedName name="__KEY001" localSheetId="16" hidden="1">[27]LOADDAT!#REF!</definedName>
    <definedName name="__KEY001" localSheetId="21" hidden="1">[27]LOADDAT!#REF!</definedName>
    <definedName name="__KEY001" localSheetId="36" hidden="1">[27]LOADDAT!#REF!</definedName>
    <definedName name="__KEY001" localSheetId="25" hidden="1">[27]LOADDAT!#REF!</definedName>
    <definedName name="__KEY001" localSheetId="10" hidden="1">[27]LOADDAT!#REF!</definedName>
    <definedName name="__KEY001" localSheetId="11" hidden="1">[27]LOADDAT!#REF!</definedName>
    <definedName name="__KEY001" localSheetId="20" hidden="1">[27]LOADDAT!#REF!</definedName>
    <definedName name="__KEY001" localSheetId="15" hidden="1">[27]LOADDAT!#REF!</definedName>
    <definedName name="__KEY001" localSheetId="49" hidden="1">[27]LOADDAT!#REF!</definedName>
    <definedName name="__KEY001" localSheetId="34" hidden="1">[27]LOADDAT!#REF!</definedName>
    <definedName name="__KEY001" hidden="1">[27]LOADDAT!#REF!</definedName>
    <definedName name="__KEY002" localSheetId="30" hidden="1">[27]LOADDAT!#REF!</definedName>
    <definedName name="__KEY002" localSheetId="4" hidden="1">[27]LOADDAT!#REF!</definedName>
    <definedName name="__KEY002" localSheetId="7" hidden="1">[27]LOADDAT!#REF!</definedName>
    <definedName name="__KEY002" localSheetId="23" hidden="1">[27]LOADDAT!#REF!</definedName>
    <definedName name="__KEY002" localSheetId="19" hidden="1">[27]LOADDAT!#REF!</definedName>
    <definedName name="__KEY002" localSheetId="16" hidden="1">[27]LOADDAT!#REF!</definedName>
    <definedName name="__KEY002" localSheetId="21" hidden="1">[27]LOADDAT!#REF!</definedName>
    <definedName name="__KEY002" localSheetId="36" hidden="1">[27]LOADDAT!#REF!</definedName>
    <definedName name="__KEY002" localSheetId="25" hidden="1">[27]LOADDAT!#REF!</definedName>
    <definedName name="__KEY002" localSheetId="10" hidden="1">[27]LOADDAT!#REF!</definedName>
    <definedName name="__KEY002" localSheetId="11" hidden="1">[27]LOADDAT!#REF!</definedName>
    <definedName name="__KEY002" localSheetId="20" hidden="1">[27]LOADDAT!#REF!</definedName>
    <definedName name="__KEY002" localSheetId="15" hidden="1">[27]LOADDAT!#REF!</definedName>
    <definedName name="__KEY002" localSheetId="49" hidden="1">[27]LOADDAT!#REF!</definedName>
    <definedName name="__KEY002" localSheetId="34" hidden="1">[27]LOADDAT!#REF!</definedName>
    <definedName name="__KEY002" hidden="1">[27]LOADDAT!#REF!</definedName>
    <definedName name="__KEY01" localSheetId="30" hidden="1">[27]LOADDAT!#REF!</definedName>
    <definedName name="__KEY01" localSheetId="4" hidden="1">[27]LOADDAT!#REF!</definedName>
    <definedName name="__KEY01" localSheetId="7" hidden="1">[27]LOADDAT!#REF!</definedName>
    <definedName name="__KEY01" localSheetId="23" hidden="1">[27]LOADDAT!#REF!</definedName>
    <definedName name="__KEY01" localSheetId="19" hidden="1">[27]LOADDAT!#REF!</definedName>
    <definedName name="__KEY01" localSheetId="16" hidden="1">[27]LOADDAT!#REF!</definedName>
    <definedName name="__KEY01" localSheetId="21" hidden="1">[27]LOADDAT!#REF!</definedName>
    <definedName name="__KEY01" localSheetId="36" hidden="1">[27]LOADDAT!#REF!</definedName>
    <definedName name="__KEY01" localSheetId="25" hidden="1">[27]LOADDAT!#REF!</definedName>
    <definedName name="__KEY01" localSheetId="10" hidden="1">[27]LOADDAT!#REF!</definedName>
    <definedName name="__KEY01" localSheetId="11" hidden="1">[27]LOADDAT!#REF!</definedName>
    <definedName name="__KEY01" localSheetId="20" hidden="1">[27]LOADDAT!#REF!</definedName>
    <definedName name="__KEY01" localSheetId="15" hidden="1">[27]LOADDAT!#REF!</definedName>
    <definedName name="__KEY01" localSheetId="49" hidden="1">[27]LOADDAT!#REF!</definedName>
    <definedName name="__KEY01" localSheetId="34" hidden="1">[27]LOADDAT!#REF!</definedName>
    <definedName name="__KEY01" hidden="1">[27]LOADDAT!#REF!</definedName>
    <definedName name="__KEY02" localSheetId="30" hidden="1">[27]LOADDAT!#REF!</definedName>
    <definedName name="__KEY02" localSheetId="4" hidden="1">[27]LOADDAT!#REF!</definedName>
    <definedName name="__KEY02" localSheetId="7" hidden="1">[27]LOADDAT!#REF!</definedName>
    <definedName name="__KEY02" localSheetId="23" hidden="1">[27]LOADDAT!#REF!</definedName>
    <definedName name="__KEY02" localSheetId="19" hidden="1">[27]LOADDAT!#REF!</definedName>
    <definedName name="__KEY02" localSheetId="16" hidden="1">[27]LOADDAT!#REF!</definedName>
    <definedName name="__KEY02" localSheetId="21" hidden="1">[27]LOADDAT!#REF!</definedName>
    <definedName name="__KEY02" localSheetId="36" hidden="1">[27]LOADDAT!#REF!</definedName>
    <definedName name="__KEY02" localSheetId="25" hidden="1">[27]LOADDAT!#REF!</definedName>
    <definedName name="__KEY02" localSheetId="10" hidden="1">[27]LOADDAT!#REF!</definedName>
    <definedName name="__KEY02" localSheetId="11" hidden="1">[27]LOADDAT!#REF!</definedName>
    <definedName name="__KEY02" localSheetId="20" hidden="1">[27]LOADDAT!#REF!</definedName>
    <definedName name="__KEY02" localSheetId="15" hidden="1">[27]LOADDAT!#REF!</definedName>
    <definedName name="__KEY02" localSheetId="49" hidden="1">[27]LOADDAT!#REF!</definedName>
    <definedName name="__KEY02" localSheetId="34" hidden="1">[27]LOADDAT!#REF!</definedName>
    <definedName name="__KEY02" hidden="1">[27]LOADDAT!#REF!</definedName>
    <definedName name="__Key2" localSheetId="30" hidden="1">'[23]struktur tdk dipakai'!#REF!</definedName>
    <definedName name="__Key2" localSheetId="23" hidden="1">'[23]struktur tdk dipakai'!#REF!</definedName>
    <definedName name="__Key2" localSheetId="19" hidden="1">'[23]struktur tdk dipakai'!#REF!</definedName>
    <definedName name="__Key2" localSheetId="16" hidden="1">'[23]struktur tdk dipakai'!#REF!</definedName>
    <definedName name="__Key2" localSheetId="21" hidden="1">'[23]struktur tdk dipakai'!#REF!</definedName>
    <definedName name="__Key2" localSheetId="36" hidden="1">'[23]struktur tdk dipakai'!#REF!</definedName>
    <definedName name="__Key2" localSheetId="25" hidden="1">'[23]struktur tdk dipakai'!#REF!</definedName>
    <definedName name="__Key2" localSheetId="10" hidden="1">'[23]struktur tdk dipakai'!#REF!</definedName>
    <definedName name="__Key2" localSheetId="11" hidden="1">'[23]struktur tdk dipakai'!#REF!</definedName>
    <definedName name="__Key2" localSheetId="20" hidden="1">'[23]struktur tdk dipakai'!#REF!</definedName>
    <definedName name="__Key2" localSheetId="15" hidden="1">'[23]struktur tdk dipakai'!#REF!</definedName>
    <definedName name="__Key2" hidden="1">'[23]struktur tdk dipakai'!#REF!</definedName>
    <definedName name="__kof1" localSheetId="30">[18]Analisa!$AB$17</definedName>
    <definedName name="__kof1">[18]Analisa!$AB$17</definedName>
    <definedName name="__LB2" localSheetId="30">[43]PT.GENTA!#REF!</definedName>
    <definedName name="__LB2" localSheetId="4">[43]PT.GENTA!#REF!</definedName>
    <definedName name="__LB2" localSheetId="7">[43]PT.GENTA!#REF!</definedName>
    <definedName name="__LB2" localSheetId="16">[43]PT.GENTA!#REF!</definedName>
    <definedName name="__LB2" localSheetId="36">[43]PT.GENTA!#REF!</definedName>
    <definedName name="__LB2" localSheetId="49">[43]PT.GENTA!#REF!</definedName>
    <definedName name="__LB2" localSheetId="34">[43]PT.GENTA!#REF!</definedName>
    <definedName name="__LB2">[43]PT.GENTA!#REF!</definedName>
    <definedName name="__LIA01" localSheetId="9">#REF!</definedName>
    <definedName name="__LIA01" localSheetId="38">#REF!</definedName>
    <definedName name="__LIA01" localSheetId="8">#REF!</definedName>
    <definedName name="__LIA01" localSheetId="30">#REF!</definedName>
    <definedName name="__LIA01" localSheetId="46">#REF!</definedName>
    <definedName name="__LIA01" localSheetId="40">#REF!</definedName>
    <definedName name="__LIA01" localSheetId="41">#REF!</definedName>
    <definedName name="__LIA01" localSheetId="45">#REF!</definedName>
    <definedName name="__LIA01" localSheetId="43">#REF!</definedName>
    <definedName name="__LIA01" localSheetId="44">#REF!</definedName>
    <definedName name="__LIA01" localSheetId="42">#REF!</definedName>
    <definedName name="__LIA01" localSheetId="16">#REF!</definedName>
    <definedName name="__LIA01" localSheetId="36">#REF!</definedName>
    <definedName name="__LIA01">#REF!</definedName>
    <definedName name="__LIA1" localSheetId="9">#REF!</definedName>
    <definedName name="__LIA1" localSheetId="5">#REF!</definedName>
    <definedName name="__LIA1" localSheetId="38">#REF!</definedName>
    <definedName name="__LIA1" localSheetId="8">#REF!</definedName>
    <definedName name="__LIA1" localSheetId="30">#REF!</definedName>
    <definedName name="__LIA1" localSheetId="46">#REF!</definedName>
    <definedName name="__LIA1" localSheetId="6">#REF!</definedName>
    <definedName name="__LIA1" localSheetId="40">#REF!</definedName>
    <definedName name="__LIA1" localSheetId="41">#REF!</definedName>
    <definedName name="__LIA1" localSheetId="45">#REF!</definedName>
    <definedName name="__LIA1" localSheetId="43">#REF!</definedName>
    <definedName name="__LIA1" localSheetId="44">#REF!</definedName>
    <definedName name="__LIA1" localSheetId="42">#REF!</definedName>
    <definedName name="__LIA1" localSheetId="16">#REF!</definedName>
    <definedName name="__LIA1" localSheetId="14">#REF!</definedName>
    <definedName name="__LIA1" localSheetId="12">#REF!</definedName>
    <definedName name="__LIA1" localSheetId="36">#REF!</definedName>
    <definedName name="__LIA1" localSheetId="34">#REF!</definedName>
    <definedName name="__LIA1">#REF!</definedName>
    <definedName name="__LIA2" localSheetId="9">#REF!</definedName>
    <definedName name="__LIA2" localSheetId="5">#REF!</definedName>
    <definedName name="__LIA2" localSheetId="38">#REF!</definedName>
    <definedName name="__LIA2" localSheetId="8">#REF!</definedName>
    <definedName name="__LIA2" localSheetId="30">#REF!</definedName>
    <definedName name="__LIA2" localSheetId="46">#REF!</definedName>
    <definedName name="__LIA2" localSheetId="6">#REF!</definedName>
    <definedName name="__LIA2" localSheetId="40">#REF!</definedName>
    <definedName name="__LIA2" localSheetId="41">#REF!</definedName>
    <definedName name="__LIA2" localSheetId="45">#REF!</definedName>
    <definedName name="__LIA2" localSheetId="43">#REF!</definedName>
    <definedName name="__LIA2" localSheetId="44">#REF!</definedName>
    <definedName name="__LIA2" localSheetId="42">#REF!</definedName>
    <definedName name="__LIA2" localSheetId="16">#REF!</definedName>
    <definedName name="__LIA2" localSheetId="14">#REF!</definedName>
    <definedName name="__LIA2" localSheetId="12">#REF!</definedName>
    <definedName name="__LIA2" localSheetId="36">#REF!</definedName>
    <definedName name="__LIA2" localSheetId="34">#REF!</definedName>
    <definedName name="__LIA2">#REF!</definedName>
    <definedName name="__LK2020" localSheetId="9">#REF!</definedName>
    <definedName name="__LK2020" localSheetId="5">#REF!</definedName>
    <definedName name="__LK2020" localSheetId="38">#REF!</definedName>
    <definedName name="__LK2020" localSheetId="8">#REF!</definedName>
    <definedName name="__LK2020" localSheetId="30">#REF!</definedName>
    <definedName name="__LK2020" localSheetId="46">#REF!</definedName>
    <definedName name="__LK2020" localSheetId="6">#REF!</definedName>
    <definedName name="__LK2020" localSheetId="40">#REF!</definedName>
    <definedName name="__LK2020" localSheetId="41">#REF!</definedName>
    <definedName name="__LK2020" localSheetId="45">#REF!</definedName>
    <definedName name="__LK2020" localSheetId="43">#REF!</definedName>
    <definedName name="__LK2020" localSheetId="44">#REF!</definedName>
    <definedName name="__LK2020" localSheetId="42">#REF!</definedName>
    <definedName name="__LK2020" localSheetId="16">#REF!</definedName>
    <definedName name="__LK2020" localSheetId="14">#REF!</definedName>
    <definedName name="__LK2020" localSheetId="12">#REF!</definedName>
    <definedName name="__LK2020" localSheetId="36">#REF!</definedName>
    <definedName name="__LK2020" localSheetId="34">#REF!</definedName>
    <definedName name="__LK2020">#REF!</definedName>
    <definedName name="__LMB4040" localSheetId="9">#REF!</definedName>
    <definedName name="__LMB4040" localSheetId="5">#REF!</definedName>
    <definedName name="__LMB4040" localSheetId="38">#REF!</definedName>
    <definedName name="__LMB4040" localSheetId="8">#REF!</definedName>
    <definedName name="__LMB4040" localSheetId="30">#REF!</definedName>
    <definedName name="__LMB4040" localSheetId="46">#REF!</definedName>
    <definedName name="__LMB4040" localSheetId="6">#REF!</definedName>
    <definedName name="__LMB4040" localSheetId="40">#REF!</definedName>
    <definedName name="__LMB4040" localSheetId="41">#REF!</definedName>
    <definedName name="__LMB4040" localSheetId="45">#REF!</definedName>
    <definedName name="__LMB4040" localSheetId="43">#REF!</definedName>
    <definedName name="__LMB4040" localSheetId="44">#REF!</definedName>
    <definedName name="__LMB4040" localSheetId="42">#REF!</definedName>
    <definedName name="__LMB4040" localSheetId="16">#REF!</definedName>
    <definedName name="__LMB4040" localSheetId="14">#REF!</definedName>
    <definedName name="__LMB4040" localSheetId="12">#REF!</definedName>
    <definedName name="__LMB4040" localSheetId="36">#REF!</definedName>
    <definedName name="__LMB4040">#REF!</definedName>
    <definedName name="__LMC2040" localSheetId="9">#REF!</definedName>
    <definedName name="__LMC2040" localSheetId="5">#REF!</definedName>
    <definedName name="__LMC2040" localSheetId="38">#REF!</definedName>
    <definedName name="__LMC2040" localSheetId="8">#REF!</definedName>
    <definedName name="__LMC2040" localSheetId="30">#REF!</definedName>
    <definedName name="__LMC2040" localSheetId="46">#REF!</definedName>
    <definedName name="__LMC2040" localSheetId="6">#REF!</definedName>
    <definedName name="__LMC2040" localSheetId="40">#REF!</definedName>
    <definedName name="__LMC2040" localSheetId="41">#REF!</definedName>
    <definedName name="__LMC2040" localSheetId="45">#REF!</definedName>
    <definedName name="__LMC2040" localSheetId="43">#REF!</definedName>
    <definedName name="__LMC2040" localSheetId="44">#REF!</definedName>
    <definedName name="__LMC2040" localSheetId="42">#REF!</definedName>
    <definedName name="__LMC2040" localSheetId="16">#REF!</definedName>
    <definedName name="__LMC2040" localSheetId="14">#REF!</definedName>
    <definedName name="__LMC2040" localSheetId="12">#REF!</definedName>
    <definedName name="__LMC2040" localSheetId="36">#REF!</definedName>
    <definedName name="__LMC2040">#REF!</definedName>
    <definedName name="__LMC4040" localSheetId="9">#REF!</definedName>
    <definedName name="__LMC4040" localSheetId="5">#REF!</definedName>
    <definedName name="__LMC4040" localSheetId="38">#REF!</definedName>
    <definedName name="__LMC4040" localSheetId="8">#REF!</definedName>
    <definedName name="__LMC4040" localSheetId="30">#REF!</definedName>
    <definedName name="__LMC4040" localSheetId="46">#REF!</definedName>
    <definedName name="__LMC4040" localSheetId="6">#REF!</definedName>
    <definedName name="__LMC4040" localSheetId="40">#REF!</definedName>
    <definedName name="__LMC4040" localSheetId="41">#REF!</definedName>
    <definedName name="__LMC4040" localSheetId="45">#REF!</definedName>
    <definedName name="__LMC4040" localSheetId="43">#REF!</definedName>
    <definedName name="__LMC4040" localSheetId="44">#REF!</definedName>
    <definedName name="__LMC4040" localSheetId="42">#REF!</definedName>
    <definedName name="__LMC4040" localSheetId="16">#REF!</definedName>
    <definedName name="__LMC4040" localSheetId="14">#REF!</definedName>
    <definedName name="__LMC4040" localSheetId="12">#REF!</definedName>
    <definedName name="__LMC4040" localSheetId="36">#REF!</definedName>
    <definedName name="__LMC4040">#REF!</definedName>
    <definedName name="__LMC9090" localSheetId="9">#REF!</definedName>
    <definedName name="__LMC9090" localSheetId="5">#REF!</definedName>
    <definedName name="__LMC9090" localSheetId="38">#REF!</definedName>
    <definedName name="__LMC9090" localSheetId="8">#REF!</definedName>
    <definedName name="__LMC9090" localSheetId="30">#REF!</definedName>
    <definedName name="__LMC9090" localSheetId="46">#REF!</definedName>
    <definedName name="__LMC9090" localSheetId="6">#REF!</definedName>
    <definedName name="__LMC9090" localSheetId="40">#REF!</definedName>
    <definedName name="__LMC9090" localSheetId="41">#REF!</definedName>
    <definedName name="__LMC9090" localSheetId="45">#REF!</definedName>
    <definedName name="__LMC9090" localSheetId="43">#REF!</definedName>
    <definedName name="__LMC9090" localSheetId="44">#REF!</definedName>
    <definedName name="__LMC9090" localSheetId="42">#REF!</definedName>
    <definedName name="__LMC9090" localSheetId="16">#REF!</definedName>
    <definedName name="__LMC9090" localSheetId="14">#REF!</definedName>
    <definedName name="__LMC9090" localSheetId="12">#REF!</definedName>
    <definedName name="__LMC9090" localSheetId="36">#REF!</definedName>
    <definedName name="__LMC9090">#REF!</definedName>
    <definedName name="__MAS1" localSheetId="30">#REF!</definedName>
    <definedName name="__MAS1" localSheetId="16">#REF!</definedName>
    <definedName name="__MAS1" localSheetId="36">#REF!</definedName>
    <definedName name="__MAS1">#REF!</definedName>
    <definedName name="__MAS2" localSheetId="30">#REF!</definedName>
    <definedName name="__MAS2" localSheetId="16">#REF!</definedName>
    <definedName name="__MAS2" localSheetId="36">#REF!</definedName>
    <definedName name="__MAS2">#REF!</definedName>
    <definedName name="__MAS3" localSheetId="30">#REF!</definedName>
    <definedName name="__MAS3" localSheetId="16">#REF!</definedName>
    <definedName name="__MAS3" localSheetId="36">#REF!</definedName>
    <definedName name="__MAS3">#REF!</definedName>
    <definedName name="__MBW25252" localSheetId="9">#REF!</definedName>
    <definedName name="__MBW25252" localSheetId="5">#REF!</definedName>
    <definedName name="__MBW25252" localSheetId="38">#REF!</definedName>
    <definedName name="__MBW25252" localSheetId="8">#REF!</definedName>
    <definedName name="__MBW25252" localSheetId="30">#REF!</definedName>
    <definedName name="__MBW25252" localSheetId="46">#REF!</definedName>
    <definedName name="__MBW25252" localSheetId="6">#REF!</definedName>
    <definedName name="__MBW25252" localSheetId="40">#REF!</definedName>
    <definedName name="__MBW25252" localSheetId="41">#REF!</definedName>
    <definedName name="__MBW25252" localSheetId="45">#REF!</definedName>
    <definedName name="__MBW25252" localSheetId="43">#REF!</definedName>
    <definedName name="__MBW25252" localSheetId="44">#REF!</definedName>
    <definedName name="__MBW25252" localSheetId="42">#REF!</definedName>
    <definedName name="__MBW25252" localSheetId="16">#REF!</definedName>
    <definedName name="__MBW25252" localSheetId="14">#REF!</definedName>
    <definedName name="__MBW25252" localSheetId="12">#REF!</definedName>
    <definedName name="__MBW25252" localSheetId="36">#REF!</definedName>
    <definedName name="__MBW25252">#REF!</definedName>
    <definedName name="__MBW30302" localSheetId="9">#REF!</definedName>
    <definedName name="__MBW30302" localSheetId="5">#REF!</definedName>
    <definedName name="__MBW30302" localSheetId="38">#REF!</definedName>
    <definedName name="__MBW30302" localSheetId="8">#REF!</definedName>
    <definedName name="__MBW30302" localSheetId="30">#REF!</definedName>
    <definedName name="__MBW30302" localSheetId="46">#REF!</definedName>
    <definedName name="__MBW30302" localSheetId="6">#REF!</definedName>
    <definedName name="__MBW30302" localSheetId="40">#REF!</definedName>
    <definedName name="__MBW30302" localSheetId="41">#REF!</definedName>
    <definedName name="__MBW30302" localSheetId="45">#REF!</definedName>
    <definedName name="__MBW30302" localSheetId="43">#REF!</definedName>
    <definedName name="__MBW30302" localSheetId="44">#REF!</definedName>
    <definedName name="__MBW30302" localSheetId="42">#REF!</definedName>
    <definedName name="__MBW30302" localSheetId="16">#REF!</definedName>
    <definedName name="__MBW30302" localSheetId="14">#REF!</definedName>
    <definedName name="__MBW30302" localSheetId="12">#REF!</definedName>
    <definedName name="__MBW30302" localSheetId="36">#REF!</definedName>
    <definedName name="__MBW30302">#REF!</definedName>
    <definedName name="__MBW40404" localSheetId="9">#REF!</definedName>
    <definedName name="__MBW40404" localSheetId="5">#REF!</definedName>
    <definedName name="__MBW40404" localSheetId="38">#REF!</definedName>
    <definedName name="__MBW40404" localSheetId="8">#REF!</definedName>
    <definedName name="__MBW40404" localSheetId="30">#REF!</definedName>
    <definedName name="__MBW40404" localSheetId="46">#REF!</definedName>
    <definedName name="__MBW40404" localSheetId="6">#REF!</definedName>
    <definedName name="__MBW40404" localSheetId="40">#REF!</definedName>
    <definedName name="__MBW40404" localSheetId="41">#REF!</definedName>
    <definedName name="__MBW40404" localSheetId="45">#REF!</definedName>
    <definedName name="__MBW40404" localSheetId="43">#REF!</definedName>
    <definedName name="__MBW40404" localSheetId="44">#REF!</definedName>
    <definedName name="__MBW40404" localSheetId="42">#REF!</definedName>
    <definedName name="__MBW40404" localSheetId="16">#REF!</definedName>
    <definedName name="__MBW40404" localSheetId="14">#REF!</definedName>
    <definedName name="__MBW40404" localSheetId="12">#REF!</definedName>
    <definedName name="__MBW40404" localSheetId="36">#REF!</definedName>
    <definedName name="__MBW40404">#REF!</definedName>
    <definedName name="__MBW502012" localSheetId="9">#REF!</definedName>
    <definedName name="__MBW502012" localSheetId="5">#REF!</definedName>
    <definedName name="__MBW502012" localSheetId="38">#REF!</definedName>
    <definedName name="__MBW502012" localSheetId="8">#REF!</definedName>
    <definedName name="__MBW502012" localSheetId="30">#REF!</definedName>
    <definedName name="__MBW502012" localSheetId="46">#REF!</definedName>
    <definedName name="__MBW502012" localSheetId="6">#REF!</definedName>
    <definedName name="__MBW502012" localSheetId="40">#REF!</definedName>
    <definedName name="__MBW502012" localSheetId="41">#REF!</definedName>
    <definedName name="__MBW502012" localSheetId="45">#REF!</definedName>
    <definedName name="__MBW502012" localSheetId="43">#REF!</definedName>
    <definedName name="__MBW502012" localSheetId="44">#REF!</definedName>
    <definedName name="__MBW502012" localSheetId="42">#REF!</definedName>
    <definedName name="__MBW502012" localSheetId="16">#REF!</definedName>
    <definedName name="__MBW502012" localSheetId="14">#REF!</definedName>
    <definedName name="__MBW502012" localSheetId="12">#REF!</definedName>
    <definedName name="__MBW502012" localSheetId="36">#REF!</definedName>
    <definedName name="__MBW502012">#REF!</definedName>
    <definedName name="__MC10" localSheetId="9">#REF!</definedName>
    <definedName name="__MC10" localSheetId="5">#REF!</definedName>
    <definedName name="__MC10" localSheetId="38">#REF!</definedName>
    <definedName name="__MC10" localSheetId="8">#REF!</definedName>
    <definedName name="__MC10" localSheetId="30">#REF!</definedName>
    <definedName name="__MC10" localSheetId="46">#REF!</definedName>
    <definedName name="__MC10" localSheetId="6">#REF!</definedName>
    <definedName name="__MC10" localSheetId="40">#REF!</definedName>
    <definedName name="__MC10" localSheetId="41">#REF!</definedName>
    <definedName name="__MC10" localSheetId="45">#REF!</definedName>
    <definedName name="__MC10" localSheetId="43">#REF!</definedName>
    <definedName name="__MC10" localSheetId="44">#REF!</definedName>
    <definedName name="__MC10" localSheetId="42">#REF!</definedName>
    <definedName name="__MC10" localSheetId="16">#REF!</definedName>
    <definedName name="__MC10" localSheetId="14">#REF!</definedName>
    <definedName name="__MC10" localSheetId="12">#REF!</definedName>
    <definedName name="__MC10" localSheetId="36">#REF!</definedName>
    <definedName name="__MC10">#REF!</definedName>
    <definedName name="__MC75" localSheetId="9">#REF!</definedName>
    <definedName name="__MC75" localSheetId="5">#REF!</definedName>
    <definedName name="__MC75" localSheetId="38">#REF!</definedName>
    <definedName name="__MC75" localSheetId="8">#REF!</definedName>
    <definedName name="__MC75" localSheetId="30">#REF!</definedName>
    <definedName name="__MC75" localSheetId="46">#REF!</definedName>
    <definedName name="__MC75" localSheetId="6">#REF!</definedName>
    <definedName name="__MC75" localSheetId="40">#REF!</definedName>
    <definedName name="__MC75" localSheetId="41">#REF!</definedName>
    <definedName name="__MC75" localSheetId="45">#REF!</definedName>
    <definedName name="__MC75" localSheetId="43">#REF!</definedName>
    <definedName name="__MC75" localSheetId="44">#REF!</definedName>
    <definedName name="__MC75" localSheetId="42">#REF!</definedName>
    <definedName name="__MC75" localSheetId="16">#REF!</definedName>
    <definedName name="__MC75" localSheetId="14">#REF!</definedName>
    <definedName name="__MC75" localSheetId="12">#REF!</definedName>
    <definedName name="__MC75" localSheetId="36">#REF!</definedName>
    <definedName name="__MC75">#REF!</definedName>
    <definedName name="__MCA5" localSheetId="9">#REF!</definedName>
    <definedName name="__MCA5" localSheetId="5">#REF!</definedName>
    <definedName name="__MCA5" localSheetId="38">#REF!</definedName>
    <definedName name="__MCA5" localSheetId="8">#REF!</definedName>
    <definedName name="__MCA5" localSheetId="30">#REF!</definedName>
    <definedName name="__MCA5" localSheetId="46">#REF!</definedName>
    <definedName name="__MCA5" localSheetId="6">#REF!</definedName>
    <definedName name="__MCA5" localSheetId="40">#REF!</definedName>
    <definedName name="__MCA5" localSheetId="41">#REF!</definedName>
    <definedName name="__MCA5" localSheetId="45">#REF!</definedName>
    <definedName name="__MCA5" localSheetId="43">#REF!</definedName>
    <definedName name="__MCA5" localSheetId="44">#REF!</definedName>
    <definedName name="__MCA5" localSheetId="42">#REF!</definedName>
    <definedName name="__MCA5" localSheetId="16">#REF!</definedName>
    <definedName name="__MCA5" localSheetId="14">#REF!</definedName>
    <definedName name="__MCA5" localSheetId="12">#REF!</definedName>
    <definedName name="__MCA5" localSheetId="36">#REF!</definedName>
    <definedName name="__MCA5">#REF!</definedName>
    <definedName name="__MCA6" localSheetId="9">#REF!</definedName>
    <definedName name="__MCA6" localSheetId="5">#REF!</definedName>
    <definedName name="__MCA6" localSheetId="38">#REF!</definedName>
    <definedName name="__MCA6" localSheetId="8">#REF!</definedName>
    <definedName name="__MCA6" localSheetId="30">#REF!</definedName>
    <definedName name="__MCA6" localSheetId="46">#REF!</definedName>
    <definedName name="__MCA6" localSheetId="6">#REF!</definedName>
    <definedName name="__MCA6" localSheetId="40">#REF!</definedName>
    <definedName name="__MCA6" localSheetId="41">#REF!</definedName>
    <definedName name="__MCA6" localSheetId="45">#REF!</definedName>
    <definedName name="__MCA6" localSheetId="43">#REF!</definedName>
    <definedName name="__MCA6" localSheetId="44">#REF!</definedName>
    <definedName name="__MCA6" localSheetId="42">#REF!</definedName>
    <definedName name="__MCA6" localSheetId="16">#REF!</definedName>
    <definedName name="__MCA6" localSheetId="14">#REF!</definedName>
    <definedName name="__MCA6" localSheetId="12">#REF!</definedName>
    <definedName name="__MCA6" localSheetId="36">#REF!</definedName>
    <definedName name="__MCA6">#REF!</definedName>
    <definedName name="__MCG1010" localSheetId="9">#REF!</definedName>
    <definedName name="__MCG1010" localSheetId="5">#REF!</definedName>
    <definedName name="__MCG1010" localSheetId="38">#REF!</definedName>
    <definedName name="__MCG1010" localSheetId="8">#REF!</definedName>
    <definedName name="__MCG1010" localSheetId="30">#REF!</definedName>
    <definedName name="__MCG1010" localSheetId="46">#REF!</definedName>
    <definedName name="__MCG1010" localSheetId="6">#REF!</definedName>
    <definedName name="__MCG1010" localSheetId="40">#REF!</definedName>
    <definedName name="__MCG1010" localSheetId="41">#REF!</definedName>
    <definedName name="__MCG1010" localSheetId="45">#REF!</definedName>
    <definedName name="__MCG1010" localSheetId="43">#REF!</definedName>
    <definedName name="__MCG1010" localSheetId="44">#REF!</definedName>
    <definedName name="__MCG1010" localSheetId="42">#REF!</definedName>
    <definedName name="__MCG1010" localSheetId="16">#REF!</definedName>
    <definedName name="__MCG1010" localSheetId="14">#REF!</definedName>
    <definedName name="__MCG1010" localSheetId="12">#REF!</definedName>
    <definedName name="__MCG1010" localSheetId="36">#REF!</definedName>
    <definedName name="__MCG1010">#REF!</definedName>
    <definedName name="__MCG1015" localSheetId="9">#REF!</definedName>
    <definedName name="__MCG1015" localSheetId="5">#REF!</definedName>
    <definedName name="__MCG1015" localSheetId="38">#REF!</definedName>
    <definedName name="__MCG1015" localSheetId="8">#REF!</definedName>
    <definedName name="__MCG1015" localSheetId="30">#REF!</definedName>
    <definedName name="__MCG1015" localSheetId="46">#REF!</definedName>
    <definedName name="__MCG1015" localSheetId="6">#REF!</definedName>
    <definedName name="__MCG1015" localSheetId="40">#REF!</definedName>
    <definedName name="__MCG1015" localSheetId="41">#REF!</definedName>
    <definedName name="__MCG1015" localSheetId="45">#REF!</definedName>
    <definedName name="__MCG1015" localSheetId="43">#REF!</definedName>
    <definedName name="__MCG1015" localSheetId="44">#REF!</definedName>
    <definedName name="__MCG1015" localSheetId="42">#REF!</definedName>
    <definedName name="__MCG1015" localSheetId="16">#REF!</definedName>
    <definedName name="__MCG1015" localSheetId="14">#REF!</definedName>
    <definedName name="__MCG1015" localSheetId="12">#REF!</definedName>
    <definedName name="__MCG1015" localSheetId="36">#REF!</definedName>
    <definedName name="__MCG1015">#REF!</definedName>
    <definedName name="__MCG1728" localSheetId="9">#REF!</definedName>
    <definedName name="__MCG1728" localSheetId="5">#REF!</definedName>
    <definedName name="__MCG1728" localSheetId="38">#REF!</definedName>
    <definedName name="__MCG1728" localSheetId="8">#REF!</definedName>
    <definedName name="__MCG1728" localSheetId="30">#REF!</definedName>
    <definedName name="__MCG1728" localSheetId="46">#REF!</definedName>
    <definedName name="__MCG1728" localSheetId="6">#REF!</definedName>
    <definedName name="__MCG1728" localSheetId="40">#REF!</definedName>
    <definedName name="__MCG1728" localSheetId="41">#REF!</definedName>
    <definedName name="__MCG1728" localSheetId="45">#REF!</definedName>
    <definedName name="__MCG1728" localSheetId="43">#REF!</definedName>
    <definedName name="__MCG1728" localSheetId="44">#REF!</definedName>
    <definedName name="__MCG1728" localSheetId="42">#REF!</definedName>
    <definedName name="__MCG1728" localSheetId="16">#REF!</definedName>
    <definedName name="__MCG1728" localSheetId="14">#REF!</definedName>
    <definedName name="__MCG1728" localSheetId="12">#REF!</definedName>
    <definedName name="__MCG1728" localSheetId="36">#REF!</definedName>
    <definedName name="__MCG1728">#REF!</definedName>
    <definedName name="__MCG55" localSheetId="9">#REF!</definedName>
    <definedName name="__MCG55" localSheetId="5">#REF!</definedName>
    <definedName name="__MCG55" localSheetId="38">#REF!</definedName>
    <definedName name="__MCG55" localSheetId="8">#REF!</definedName>
    <definedName name="__MCG55" localSheetId="30">#REF!</definedName>
    <definedName name="__MCG55" localSheetId="46">#REF!</definedName>
    <definedName name="__MCG55" localSheetId="6">#REF!</definedName>
    <definedName name="__MCG55" localSheetId="40">#REF!</definedName>
    <definedName name="__MCG55" localSheetId="41">#REF!</definedName>
    <definedName name="__MCG55" localSheetId="45">#REF!</definedName>
    <definedName name="__MCG55" localSheetId="43">#REF!</definedName>
    <definedName name="__MCG55" localSheetId="44">#REF!</definedName>
    <definedName name="__MCG55" localSheetId="42">#REF!</definedName>
    <definedName name="__MCG55" localSheetId="16">#REF!</definedName>
    <definedName name="__MCG55" localSheetId="14">#REF!</definedName>
    <definedName name="__MCG55" localSheetId="12">#REF!</definedName>
    <definedName name="__MCG55" localSheetId="36">#REF!</definedName>
    <definedName name="__MCG55">#REF!</definedName>
    <definedName name="__MCG77" localSheetId="9">#REF!</definedName>
    <definedName name="__MCG77" localSheetId="5">#REF!</definedName>
    <definedName name="__MCG77" localSheetId="38">#REF!</definedName>
    <definedName name="__MCG77" localSheetId="8">#REF!</definedName>
    <definedName name="__MCG77" localSheetId="30">#REF!</definedName>
    <definedName name="__MCG77" localSheetId="46">#REF!</definedName>
    <definedName name="__MCG77" localSheetId="6">#REF!</definedName>
    <definedName name="__MCG77" localSheetId="40">#REF!</definedName>
    <definedName name="__MCG77" localSheetId="41">#REF!</definedName>
    <definedName name="__MCG77" localSheetId="45">#REF!</definedName>
    <definedName name="__MCG77" localSheetId="43">#REF!</definedName>
    <definedName name="__MCG77" localSheetId="44">#REF!</definedName>
    <definedName name="__MCG77" localSheetId="42">#REF!</definedName>
    <definedName name="__MCG77" localSheetId="16">#REF!</definedName>
    <definedName name="__MCG77" localSheetId="14">#REF!</definedName>
    <definedName name="__MCG77" localSheetId="12">#REF!</definedName>
    <definedName name="__MCG77" localSheetId="36">#REF!</definedName>
    <definedName name="__MCG77">#REF!</definedName>
    <definedName name="__MCG810" localSheetId="9">#REF!</definedName>
    <definedName name="__MCG810" localSheetId="5">#REF!</definedName>
    <definedName name="__MCG810" localSheetId="38">#REF!</definedName>
    <definedName name="__MCG810" localSheetId="8">#REF!</definedName>
    <definedName name="__MCG810" localSheetId="30">#REF!</definedName>
    <definedName name="__MCG810" localSheetId="46">#REF!</definedName>
    <definedName name="__MCG810" localSheetId="6">#REF!</definedName>
    <definedName name="__MCG810" localSheetId="40">#REF!</definedName>
    <definedName name="__MCG810" localSheetId="41">#REF!</definedName>
    <definedName name="__MCG810" localSheetId="45">#REF!</definedName>
    <definedName name="__MCG810" localSheetId="43">#REF!</definedName>
    <definedName name="__MCG810" localSheetId="44">#REF!</definedName>
    <definedName name="__MCG810" localSheetId="42">#REF!</definedName>
    <definedName name="__MCG810" localSheetId="16">#REF!</definedName>
    <definedName name="__MCG810" localSheetId="14">#REF!</definedName>
    <definedName name="__MCG810" localSheetId="12">#REF!</definedName>
    <definedName name="__MCG810" localSheetId="36">#REF!</definedName>
    <definedName name="__MCG810">#REF!</definedName>
    <definedName name="__MEK1" localSheetId="30">#REF!</definedName>
    <definedName name="__MEK1" localSheetId="16">#REF!</definedName>
    <definedName name="__MEK1" localSheetId="36">#REF!</definedName>
    <definedName name="__MEK1">#REF!</definedName>
    <definedName name="__MEK2" localSheetId="30">#REF!</definedName>
    <definedName name="__MEK2" localSheetId="16">#REF!</definedName>
    <definedName name="__MEK2" localSheetId="36">#REF!</definedName>
    <definedName name="__MEK2">#REF!</definedName>
    <definedName name="__MEK3" localSheetId="30">#REF!</definedName>
    <definedName name="__MEK3" localSheetId="16">#REF!</definedName>
    <definedName name="__MEK3" localSheetId="36">#REF!</definedName>
    <definedName name="__MEK3">#REF!</definedName>
    <definedName name="__MEK4" localSheetId="30">#REF!</definedName>
    <definedName name="__MEK4" localSheetId="16">#REF!</definedName>
    <definedName name="__MEK4" localSheetId="36">#REF!</definedName>
    <definedName name="__MEK4">#REF!</definedName>
    <definedName name="__MGB9" localSheetId="9">#REF!</definedName>
    <definedName name="__MGB9" localSheetId="5">#REF!</definedName>
    <definedName name="__MGB9" localSheetId="38">#REF!</definedName>
    <definedName name="__MGB9" localSheetId="8">#REF!</definedName>
    <definedName name="__MGB9" localSheetId="30">#REF!</definedName>
    <definedName name="__MGB9" localSheetId="46">#REF!</definedName>
    <definedName name="__MGB9" localSheetId="6">#REF!</definedName>
    <definedName name="__MGB9" localSheetId="40">#REF!</definedName>
    <definedName name="__MGB9" localSheetId="41">#REF!</definedName>
    <definedName name="__MGB9" localSheetId="45">#REF!</definedName>
    <definedName name="__MGB9" localSheetId="43">#REF!</definedName>
    <definedName name="__MGB9" localSheetId="44">#REF!</definedName>
    <definedName name="__MGB9" localSheetId="42">#REF!</definedName>
    <definedName name="__MGB9" localSheetId="16">#REF!</definedName>
    <definedName name="__MGB9" localSheetId="14">#REF!</definedName>
    <definedName name="__MGB9" localSheetId="12">#REF!</definedName>
    <definedName name="__MGB9" localSheetId="36">#REF!</definedName>
    <definedName name="__MGB9">#REF!</definedName>
    <definedName name="__MMC3030" localSheetId="9">#REF!</definedName>
    <definedName name="__MMC3030" localSheetId="5">#REF!</definedName>
    <definedName name="__MMC3030" localSheetId="38">#REF!</definedName>
    <definedName name="__MMC3030" localSheetId="8">#REF!</definedName>
    <definedName name="__MMC3030" localSheetId="30">#REF!</definedName>
    <definedName name="__MMC3030" localSheetId="46">#REF!</definedName>
    <definedName name="__MMC3030" localSheetId="6">#REF!</definedName>
    <definedName name="__MMC3030" localSheetId="40">#REF!</definedName>
    <definedName name="__MMC3030" localSheetId="41">#REF!</definedName>
    <definedName name="__MMC3030" localSheetId="45">#REF!</definedName>
    <definedName name="__MMC3030" localSheetId="43">#REF!</definedName>
    <definedName name="__MMC3030" localSheetId="44">#REF!</definedName>
    <definedName name="__MMC3030" localSheetId="42">#REF!</definedName>
    <definedName name="__MMC3030" localSheetId="16">#REF!</definedName>
    <definedName name="__MMC3030" localSheetId="14">#REF!</definedName>
    <definedName name="__MMC3030" localSheetId="12">#REF!</definedName>
    <definedName name="__MMC3030" localSheetId="36">#REF!</definedName>
    <definedName name="__MMC3030">#REF!</definedName>
    <definedName name="__MMC3060" localSheetId="9">#REF!</definedName>
    <definedName name="__MMC3060" localSheetId="5">#REF!</definedName>
    <definedName name="__MMC3060" localSheetId="38">#REF!</definedName>
    <definedName name="__MMC3060" localSheetId="8">#REF!</definedName>
    <definedName name="__MMC3060" localSheetId="30">#REF!</definedName>
    <definedName name="__MMC3060" localSheetId="46">#REF!</definedName>
    <definedName name="__MMC3060" localSheetId="6">#REF!</definedName>
    <definedName name="__MMC3060" localSheetId="40">#REF!</definedName>
    <definedName name="__MMC3060" localSheetId="41">#REF!</definedName>
    <definedName name="__MMC3060" localSheetId="45">#REF!</definedName>
    <definedName name="__MMC3060" localSheetId="43">#REF!</definedName>
    <definedName name="__MMC3060" localSheetId="44">#REF!</definedName>
    <definedName name="__MMC3060" localSheetId="42">#REF!</definedName>
    <definedName name="__MMC3060" localSheetId="16">#REF!</definedName>
    <definedName name="__MMC3060" localSheetId="14">#REF!</definedName>
    <definedName name="__MMC3060" localSheetId="12">#REF!</definedName>
    <definedName name="__MMC3060" localSheetId="36">#REF!</definedName>
    <definedName name="__MMC3060">#REF!</definedName>
    <definedName name="__MMC4040" localSheetId="9">#REF!</definedName>
    <definedName name="__MMC4040" localSheetId="5">#REF!</definedName>
    <definedName name="__MMC4040" localSheetId="38">#REF!</definedName>
    <definedName name="__MMC4040" localSheetId="8">#REF!</definedName>
    <definedName name="__MMC4040" localSheetId="30">#REF!</definedName>
    <definedName name="__MMC4040" localSheetId="46">#REF!</definedName>
    <definedName name="__MMC4040" localSheetId="6">#REF!</definedName>
    <definedName name="__MMC4040" localSheetId="40">#REF!</definedName>
    <definedName name="__MMC4040" localSheetId="41">#REF!</definedName>
    <definedName name="__MMC4040" localSheetId="45">#REF!</definedName>
    <definedName name="__MMC4040" localSheetId="43">#REF!</definedName>
    <definedName name="__MMC4040" localSheetId="44">#REF!</definedName>
    <definedName name="__MMC4040" localSheetId="42">#REF!</definedName>
    <definedName name="__MMC4040" localSheetId="16">#REF!</definedName>
    <definedName name="__MMC4040" localSheetId="14">#REF!</definedName>
    <definedName name="__MMC4040" localSheetId="12">#REF!</definedName>
    <definedName name="__MMC4040" localSheetId="36">#REF!</definedName>
    <definedName name="__MMC4040">#REF!</definedName>
    <definedName name="__MMC51" localSheetId="9">#REF!</definedName>
    <definedName name="__MMC51" localSheetId="5">#REF!</definedName>
    <definedName name="__MMC51" localSheetId="38">#REF!</definedName>
    <definedName name="__MMC51" localSheetId="8">#REF!</definedName>
    <definedName name="__MMC51" localSheetId="30">#REF!</definedName>
    <definedName name="__MMC51" localSheetId="46">#REF!</definedName>
    <definedName name="__MMC51" localSheetId="6">#REF!</definedName>
    <definedName name="__MMC51" localSheetId="40">#REF!</definedName>
    <definedName name="__MMC51" localSheetId="41">#REF!</definedName>
    <definedName name="__MMC51" localSheetId="45">#REF!</definedName>
    <definedName name="__MMC51" localSheetId="43">#REF!</definedName>
    <definedName name="__MMC51" localSheetId="44">#REF!</definedName>
    <definedName name="__MMC51" localSheetId="42">#REF!</definedName>
    <definedName name="__MMC51" localSheetId="16">#REF!</definedName>
    <definedName name="__MMC51" localSheetId="14">#REF!</definedName>
    <definedName name="__MMC51" localSheetId="12">#REF!</definedName>
    <definedName name="__MMC51" localSheetId="36">#REF!</definedName>
    <definedName name="__MMC51">#REF!</definedName>
    <definedName name="__MMC6060" localSheetId="9">#REF!</definedName>
    <definedName name="__MMC6060" localSheetId="5">#REF!</definedName>
    <definedName name="__MMC6060" localSheetId="38">#REF!</definedName>
    <definedName name="__MMC6060" localSheetId="8">#REF!</definedName>
    <definedName name="__MMC6060" localSheetId="30">#REF!</definedName>
    <definedName name="__MMC6060" localSheetId="46">#REF!</definedName>
    <definedName name="__MMC6060" localSheetId="6">#REF!</definedName>
    <definedName name="__MMC6060" localSheetId="40">#REF!</definedName>
    <definedName name="__MMC6060" localSheetId="41">#REF!</definedName>
    <definedName name="__MMC6060" localSheetId="45">#REF!</definedName>
    <definedName name="__MMC6060" localSheetId="43">#REF!</definedName>
    <definedName name="__MMC6060" localSheetId="44">#REF!</definedName>
    <definedName name="__MMC6060" localSheetId="42">#REF!</definedName>
    <definedName name="__MMC6060" localSheetId="16">#REF!</definedName>
    <definedName name="__MMC6060" localSheetId="14">#REF!</definedName>
    <definedName name="__MMC6060" localSheetId="12">#REF!</definedName>
    <definedName name="__MMC6060" localSheetId="36">#REF!</definedName>
    <definedName name="__MMC6060">#REF!</definedName>
    <definedName name="__MMI4040" localSheetId="9">#REF!</definedName>
    <definedName name="__MMI4040" localSheetId="5">#REF!</definedName>
    <definedName name="__MMI4040" localSheetId="38">#REF!</definedName>
    <definedName name="__MMI4040" localSheetId="8">#REF!</definedName>
    <definedName name="__MMI4040" localSheetId="30">#REF!</definedName>
    <definedName name="__MMI4040" localSheetId="46">#REF!</definedName>
    <definedName name="__MMI4040" localSheetId="6">#REF!</definedName>
    <definedName name="__MMI4040" localSheetId="40">#REF!</definedName>
    <definedName name="__MMI4040" localSheetId="41">#REF!</definedName>
    <definedName name="__MMI4040" localSheetId="45">#REF!</definedName>
    <definedName name="__MMI4040" localSheetId="43">#REF!</definedName>
    <definedName name="__MMI4040" localSheetId="44">#REF!</definedName>
    <definedName name="__MMI4040" localSheetId="42">#REF!</definedName>
    <definedName name="__MMI4040" localSheetId="16">#REF!</definedName>
    <definedName name="__MMI4040" localSheetId="14">#REF!</definedName>
    <definedName name="__MMI4040" localSheetId="12">#REF!</definedName>
    <definedName name="__MMI4040" localSheetId="36">#REF!</definedName>
    <definedName name="__MMI4040">#REF!</definedName>
    <definedName name="__Mov2">[11]Revenue!$J$7:$R$187</definedName>
    <definedName name="__net1" localSheetId="4">'[24]RESIDU-3'!#REF!</definedName>
    <definedName name="__net1" localSheetId="7">'[24]RESIDU-3'!#REF!</definedName>
    <definedName name="__net1" localSheetId="16">'[24]RESIDU-3'!#REF!</definedName>
    <definedName name="__net1" localSheetId="36">'[24]RESIDU-3'!#REF!</definedName>
    <definedName name="__net1" localSheetId="49">'[24]RESIDU-3'!#REF!</definedName>
    <definedName name="__net1" localSheetId="34">'[24]RESIDU-3'!#REF!</definedName>
    <definedName name="__net1">'[24]RESIDU-3'!#REF!</definedName>
    <definedName name="__noi1" localSheetId="30">#REF!</definedName>
    <definedName name="__noi1" localSheetId="4">#REF!</definedName>
    <definedName name="__noi1" localSheetId="7">#REF!</definedName>
    <definedName name="__noi1" localSheetId="16">#REF!</definedName>
    <definedName name="__noi1" localSheetId="36">#REF!</definedName>
    <definedName name="__noi1" localSheetId="49">#REF!</definedName>
    <definedName name="__noi1" localSheetId="34">#REF!</definedName>
    <definedName name="__noi1">#REF!</definedName>
    <definedName name="__pa1" localSheetId="9">#REF!</definedName>
    <definedName name="__pa1" localSheetId="38">#REF!</definedName>
    <definedName name="__pa1" localSheetId="8">#REF!</definedName>
    <definedName name="__pa1" localSheetId="30">#REF!</definedName>
    <definedName name="__pa1" localSheetId="46">#REF!</definedName>
    <definedName name="__pa1" localSheetId="40">#REF!</definedName>
    <definedName name="__pa1" localSheetId="41">#REF!</definedName>
    <definedName name="__pa1" localSheetId="45">#REF!</definedName>
    <definedName name="__pa1" localSheetId="43">#REF!</definedName>
    <definedName name="__pa1" localSheetId="44">#REF!</definedName>
    <definedName name="__pa1" localSheetId="42">#REF!</definedName>
    <definedName name="__pa1" localSheetId="16">#REF!</definedName>
    <definedName name="__pa1" localSheetId="36">#REF!</definedName>
    <definedName name="__pa1">#REF!</definedName>
    <definedName name="__pa18" localSheetId="9">#REF!</definedName>
    <definedName name="__pa18" localSheetId="38">#REF!</definedName>
    <definedName name="__pa18" localSheetId="8">#REF!</definedName>
    <definedName name="__pa18" localSheetId="30">#REF!</definedName>
    <definedName name="__pa18" localSheetId="46">#REF!</definedName>
    <definedName name="__pa18" localSheetId="40">#REF!</definedName>
    <definedName name="__pa18" localSheetId="41">#REF!</definedName>
    <definedName name="__pa18" localSheetId="45">#REF!</definedName>
    <definedName name="__pa18" localSheetId="43">#REF!</definedName>
    <definedName name="__pa18" localSheetId="44">#REF!</definedName>
    <definedName name="__pa18" localSheetId="42">#REF!</definedName>
    <definedName name="__pa18" localSheetId="16">#REF!</definedName>
    <definedName name="__pa18" localSheetId="36">#REF!</definedName>
    <definedName name="__pa18">#REF!</definedName>
    <definedName name="__pa2" localSheetId="9">#REF!</definedName>
    <definedName name="__pa2" localSheetId="38">#REF!</definedName>
    <definedName name="__pa2" localSheetId="8">#REF!</definedName>
    <definedName name="__pa2" localSheetId="30">#REF!</definedName>
    <definedName name="__pa2" localSheetId="46">#REF!</definedName>
    <definedName name="__pa2" localSheetId="40">#REF!</definedName>
    <definedName name="__pa2" localSheetId="41">#REF!</definedName>
    <definedName name="__pa2" localSheetId="45">#REF!</definedName>
    <definedName name="__pa2" localSheetId="43">#REF!</definedName>
    <definedName name="__pa2" localSheetId="44">#REF!</definedName>
    <definedName name="__pa2" localSheetId="42">#REF!</definedName>
    <definedName name="__pa2" localSheetId="16">#REF!</definedName>
    <definedName name="__pa2" localSheetId="36">#REF!</definedName>
    <definedName name="__pa2">#REF!</definedName>
    <definedName name="__pa3" localSheetId="9">#REF!</definedName>
    <definedName name="__pa3" localSheetId="38">#REF!</definedName>
    <definedName name="__pa3" localSheetId="8">#REF!</definedName>
    <definedName name="__pa3" localSheetId="30">#REF!</definedName>
    <definedName name="__pa3" localSheetId="46">#REF!</definedName>
    <definedName name="__pa3" localSheetId="40">#REF!</definedName>
    <definedName name="__pa3" localSheetId="41">#REF!</definedName>
    <definedName name="__pa3" localSheetId="45">#REF!</definedName>
    <definedName name="__pa3" localSheetId="43">#REF!</definedName>
    <definedName name="__pa3" localSheetId="44">#REF!</definedName>
    <definedName name="__pa3" localSheetId="42">#REF!</definedName>
    <definedName name="__pa3" localSheetId="16">#REF!</definedName>
    <definedName name="__pa3" localSheetId="36">#REF!</definedName>
    <definedName name="__pa3">#REF!</definedName>
    <definedName name="__pa6" localSheetId="9">#REF!</definedName>
    <definedName name="__pa6" localSheetId="38">#REF!</definedName>
    <definedName name="__pa6" localSheetId="8">#REF!</definedName>
    <definedName name="__pa6" localSheetId="30">#REF!</definedName>
    <definedName name="__pa6" localSheetId="46">#REF!</definedName>
    <definedName name="__pa6" localSheetId="40">#REF!</definedName>
    <definedName name="__pa6" localSheetId="41">#REF!</definedName>
    <definedName name="__pa6" localSheetId="45">#REF!</definedName>
    <definedName name="__pa6" localSheetId="43">#REF!</definedName>
    <definedName name="__pa6" localSheetId="44">#REF!</definedName>
    <definedName name="__pa6" localSheetId="42">#REF!</definedName>
    <definedName name="__pa6" localSheetId="16">#REF!</definedName>
    <definedName name="__pa6" localSheetId="36">#REF!</definedName>
    <definedName name="__pa6">#REF!</definedName>
    <definedName name="__pab32" localSheetId="30">[19]plumbing!#REF!</definedName>
    <definedName name="__pab32" localSheetId="4">[19]plumbing!#REF!</definedName>
    <definedName name="__pab32" localSheetId="7">[19]plumbing!#REF!</definedName>
    <definedName name="__pab32" localSheetId="23">[19]plumbing!#REF!</definedName>
    <definedName name="__pab32" localSheetId="19">[19]plumbing!#REF!</definedName>
    <definedName name="__pab32" localSheetId="16">[19]plumbing!#REF!</definedName>
    <definedName name="__pab32" localSheetId="21">[19]plumbing!#REF!</definedName>
    <definedName name="__pab32" localSheetId="36">[19]plumbing!#REF!</definedName>
    <definedName name="__pab32" localSheetId="25">[19]plumbing!#REF!</definedName>
    <definedName name="__pab32" localSheetId="10">[19]plumbing!#REF!</definedName>
    <definedName name="__pab32" localSheetId="11">[19]plumbing!#REF!</definedName>
    <definedName name="__pab32" localSheetId="20">[19]plumbing!#REF!</definedName>
    <definedName name="__pab32" localSheetId="15">[19]plumbing!#REF!</definedName>
    <definedName name="__pab32" localSheetId="49">[19]plumbing!#REF!</definedName>
    <definedName name="__pab32" localSheetId="34">[19]plumbing!#REF!</definedName>
    <definedName name="__pab32">[19]plumbing!#REF!</definedName>
    <definedName name="__pab4" localSheetId="30">[19]plumbing!#REF!</definedName>
    <definedName name="__pab4" localSheetId="4">[19]plumbing!#REF!</definedName>
    <definedName name="__pab4" localSheetId="7">[19]plumbing!#REF!</definedName>
    <definedName name="__pab4" localSheetId="23">[19]plumbing!#REF!</definedName>
    <definedName name="__pab4" localSheetId="19">[19]plumbing!#REF!</definedName>
    <definedName name="__pab4" localSheetId="16">[19]plumbing!#REF!</definedName>
    <definedName name="__pab4" localSheetId="21">[19]plumbing!#REF!</definedName>
    <definedName name="__pab4" localSheetId="36">[19]plumbing!#REF!</definedName>
    <definedName name="__pab4" localSheetId="25">[19]plumbing!#REF!</definedName>
    <definedName name="__pab4" localSheetId="10">[19]plumbing!#REF!</definedName>
    <definedName name="__pab4" localSheetId="11">[19]plumbing!#REF!</definedName>
    <definedName name="__pab4" localSheetId="20">[19]plumbing!#REF!</definedName>
    <definedName name="__pab4" localSheetId="15">[19]plumbing!#REF!</definedName>
    <definedName name="__pab4" localSheetId="49">[19]plumbing!#REF!</definedName>
    <definedName name="__pab4" localSheetId="34">[19]plumbing!#REF!</definedName>
    <definedName name="__pab4">[19]plumbing!#REF!</definedName>
    <definedName name="__pab40" localSheetId="30">[19]plumbing!#REF!</definedName>
    <definedName name="__pab40" localSheetId="4">[19]plumbing!#REF!</definedName>
    <definedName name="__pab40" localSheetId="7">[19]plumbing!#REF!</definedName>
    <definedName name="__pab40" localSheetId="23">[19]plumbing!#REF!</definedName>
    <definedName name="__pab40" localSheetId="19">[19]plumbing!#REF!</definedName>
    <definedName name="__pab40" localSheetId="16">[19]plumbing!#REF!</definedName>
    <definedName name="__pab40" localSheetId="21">[19]plumbing!#REF!</definedName>
    <definedName name="__pab40" localSheetId="36">[19]plumbing!#REF!</definedName>
    <definedName name="__pab40" localSheetId="25">[19]plumbing!#REF!</definedName>
    <definedName name="__pab40" localSheetId="10">[19]plumbing!#REF!</definedName>
    <definedName name="__pab40" localSheetId="11">[19]plumbing!#REF!</definedName>
    <definedName name="__pab40" localSheetId="20">[19]plumbing!#REF!</definedName>
    <definedName name="__pab40" localSheetId="15">[19]plumbing!#REF!</definedName>
    <definedName name="__pab40" localSheetId="49">[19]plumbing!#REF!</definedName>
    <definedName name="__pab40" localSheetId="34">[19]plumbing!#REF!</definedName>
    <definedName name="__pab40">[19]plumbing!#REF!</definedName>
    <definedName name="__pab50" localSheetId="30">[19]plumbing!#REF!</definedName>
    <definedName name="__pab50" localSheetId="4">[19]plumbing!#REF!</definedName>
    <definedName name="__pab50" localSheetId="7">[19]plumbing!#REF!</definedName>
    <definedName name="__pab50" localSheetId="23">[19]plumbing!#REF!</definedName>
    <definedName name="__pab50" localSheetId="19">[19]plumbing!#REF!</definedName>
    <definedName name="__pab50" localSheetId="16">[19]plumbing!#REF!</definedName>
    <definedName name="__pab50" localSheetId="21">[19]plumbing!#REF!</definedName>
    <definedName name="__pab50" localSheetId="36">[19]plumbing!#REF!</definedName>
    <definedName name="__pab50" localSheetId="25">[19]plumbing!#REF!</definedName>
    <definedName name="__pab50" localSheetId="10">[19]plumbing!#REF!</definedName>
    <definedName name="__pab50" localSheetId="11">[19]plumbing!#REF!</definedName>
    <definedName name="__pab50" localSheetId="20">[19]plumbing!#REF!</definedName>
    <definedName name="__pab50" localSheetId="15">[19]plumbing!#REF!</definedName>
    <definedName name="__pab50" localSheetId="49">[19]plumbing!#REF!</definedName>
    <definedName name="__pab50" localSheetId="34">[19]plumbing!#REF!</definedName>
    <definedName name="__pab50">[19]plumbing!#REF!</definedName>
    <definedName name="__pab6" localSheetId="30">[19]plumbing!#REF!</definedName>
    <definedName name="__pab6" localSheetId="23">[19]plumbing!#REF!</definedName>
    <definedName name="__pab6" localSheetId="19">[19]plumbing!#REF!</definedName>
    <definedName name="__pab6" localSheetId="16">[19]plumbing!#REF!</definedName>
    <definedName name="__pab6" localSheetId="21">[19]plumbing!#REF!</definedName>
    <definedName name="__pab6" localSheetId="36">[19]plumbing!#REF!</definedName>
    <definedName name="__pab6" localSheetId="25">[19]plumbing!#REF!</definedName>
    <definedName name="__pab6" localSheetId="10">[19]plumbing!#REF!</definedName>
    <definedName name="__pab6" localSheetId="11">[19]plumbing!#REF!</definedName>
    <definedName name="__pab6" localSheetId="20">[19]plumbing!#REF!</definedName>
    <definedName name="__pab6" localSheetId="15">[19]plumbing!#REF!</definedName>
    <definedName name="__pab6">[19]plumbing!#REF!</definedName>
    <definedName name="__pah150" localSheetId="30">[19]plumbing!#REF!</definedName>
    <definedName name="__pah150" localSheetId="23">[19]plumbing!#REF!</definedName>
    <definedName name="__pah150" localSheetId="19">[19]plumbing!#REF!</definedName>
    <definedName name="__pah150" localSheetId="16">[19]plumbing!#REF!</definedName>
    <definedName name="__pah150" localSheetId="21">[19]plumbing!#REF!</definedName>
    <definedName name="__pah150" localSheetId="36">[19]plumbing!#REF!</definedName>
    <definedName name="__pah150" localSheetId="25">[19]plumbing!#REF!</definedName>
    <definedName name="__pah150" localSheetId="10">[19]plumbing!#REF!</definedName>
    <definedName name="__pah150" localSheetId="11">[19]plumbing!#REF!</definedName>
    <definedName name="__pah150" localSheetId="20">[19]plumbing!#REF!</definedName>
    <definedName name="__pah150" localSheetId="15">[19]plumbing!#REF!</definedName>
    <definedName name="__pah150">[19]plumbing!#REF!</definedName>
    <definedName name="__pak100" localSheetId="30">[19]plumbing!#REF!</definedName>
    <definedName name="__pak100" localSheetId="23">[19]plumbing!#REF!</definedName>
    <definedName name="__pak100" localSheetId="19">[19]plumbing!#REF!</definedName>
    <definedName name="__pak100" localSheetId="16">[19]plumbing!#REF!</definedName>
    <definedName name="__pak100" localSheetId="21">[19]plumbing!#REF!</definedName>
    <definedName name="__pak100" localSheetId="36">[19]plumbing!#REF!</definedName>
    <definedName name="__pak100" localSheetId="25">[19]plumbing!#REF!</definedName>
    <definedName name="__pak100" localSheetId="10">[19]plumbing!#REF!</definedName>
    <definedName name="__pak100" localSheetId="11">[19]plumbing!#REF!</definedName>
    <definedName name="__pak100" localSheetId="20">[19]plumbing!#REF!</definedName>
    <definedName name="__pak100" localSheetId="15">[19]plumbing!#REF!</definedName>
    <definedName name="__pak100">[19]plumbing!#REF!</definedName>
    <definedName name="__pak150" localSheetId="30">[19]plumbing!#REF!</definedName>
    <definedName name="__pak150" localSheetId="23">[19]plumbing!#REF!</definedName>
    <definedName name="__pak150" localSheetId="19">[19]plumbing!#REF!</definedName>
    <definedName name="__pak150" localSheetId="16">[19]plumbing!#REF!</definedName>
    <definedName name="__pak150" localSheetId="21">[19]plumbing!#REF!</definedName>
    <definedName name="__pak150" localSheetId="36">[19]plumbing!#REF!</definedName>
    <definedName name="__pak150" localSheetId="25">[19]plumbing!#REF!</definedName>
    <definedName name="__pak150" localSheetId="10">[19]plumbing!#REF!</definedName>
    <definedName name="__pak150" localSheetId="11">[19]plumbing!#REF!</definedName>
    <definedName name="__pak150" localSheetId="20">[19]plumbing!#REF!</definedName>
    <definedName name="__pak150" localSheetId="15">[19]plumbing!#REF!</definedName>
    <definedName name="__pak150">[19]plumbing!#REF!</definedName>
    <definedName name="__pak50" localSheetId="30">[19]plumbing!#REF!</definedName>
    <definedName name="__pak50" localSheetId="23">[19]plumbing!#REF!</definedName>
    <definedName name="__pak50" localSheetId="19">[19]plumbing!#REF!</definedName>
    <definedName name="__pak50" localSheetId="16">[19]plumbing!#REF!</definedName>
    <definedName name="__pak50" localSheetId="21">[19]plumbing!#REF!</definedName>
    <definedName name="__pak50" localSheetId="36">[19]plumbing!#REF!</definedName>
    <definedName name="__pak50" localSheetId="25">[19]plumbing!#REF!</definedName>
    <definedName name="__pak50" localSheetId="10">[19]plumbing!#REF!</definedName>
    <definedName name="__pak50" localSheetId="11">[19]plumbing!#REF!</definedName>
    <definedName name="__pak50" localSheetId="20">[19]plumbing!#REF!</definedName>
    <definedName name="__pak50" localSheetId="15">[19]plumbing!#REF!</definedName>
    <definedName name="__pak50">[19]plumbing!#REF!</definedName>
    <definedName name="__pak80" localSheetId="30">[19]plumbing!#REF!</definedName>
    <definedName name="__pak80" localSheetId="23">[19]plumbing!#REF!</definedName>
    <definedName name="__pak80" localSheetId="19">[19]plumbing!#REF!</definedName>
    <definedName name="__pak80" localSheetId="16">[19]plumbing!#REF!</definedName>
    <definedName name="__pak80" localSheetId="21">[19]plumbing!#REF!</definedName>
    <definedName name="__pak80" localSheetId="36">[19]plumbing!#REF!</definedName>
    <definedName name="__pak80" localSheetId="25">[19]plumbing!#REF!</definedName>
    <definedName name="__pak80" localSheetId="10">[19]plumbing!#REF!</definedName>
    <definedName name="__pak80" localSheetId="11">[19]plumbing!#REF!</definedName>
    <definedName name="__pak80" localSheetId="20">[19]plumbing!#REF!</definedName>
    <definedName name="__pak80" localSheetId="15">[19]plumbing!#REF!</definedName>
    <definedName name="__pak80">[19]plumbing!#REF!</definedName>
    <definedName name="__PAY1" localSheetId="9">#REF!</definedName>
    <definedName name="__pay1" localSheetId="5">#REF!</definedName>
    <definedName name="__PAY1" localSheetId="38">#REF!</definedName>
    <definedName name="__PAY1" localSheetId="8">#REF!</definedName>
    <definedName name="__PAY1" localSheetId="30">#REF!</definedName>
    <definedName name="__PAY1" localSheetId="46">#REF!</definedName>
    <definedName name="__pay1" localSheetId="6">#REF!</definedName>
    <definedName name="__PAY1" localSheetId="40">#REF!</definedName>
    <definedName name="__PAY1" localSheetId="41">#REF!</definedName>
    <definedName name="__PAY1" localSheetId="45">#REF!</definedName>
    <definedName name="__PAY1" localSheetId="43">#REF!</definedName>
    <definedName name="__PAY1" localSheetId="44">#REF!</definedName>
    <definedName name="__PAY1" localSheetId="42">#REF!</definedName>
    <definedName name="__PAY1" localSheetId="16">#REF!</definedName>
    <definedName name="__pay1" localSheetId="14">#REF!</definedName>
    <definedName name="__pay1" localSheetId="12">#REF!</definedName>
    <definedName name="__PAY1" localSheetId="36">#REF!</definedName>
    <definedName name="__PAY1" localSheetId="34">#REF!</definedName>
    <definedName name="__PAY1">#REF!</definedName>
    <definedName name="__PAY2" localSheetId="9">#REF!</definedName>
    <definedName name="__pay2" localSheetId="5">#REF!</definedName>
    <definedName name="__PAY2" localSheetId="38">#REF!</definedName>
    <definedName name="__PAY2" localSheetId="8">#REF!</definedName>
    <definedName name="__PAY2" localSheetId="30">#REF!</definedName>
    <definedName name="__PAY2" localSheetId="46">#REF!</definedName>
    <definedName name="__pay2" localSheetId="6">#REF!</definedName>
    <definedName name="__PAY2" localSheetId="40">#REF!</definedName>
    <definedName name="__PAY2" localSheetId="41">#REF!</definedName>
    <definedName name="__PAY2" localSheetId="45">#REF!</definedName>
    <definedName name="__PAY2" localSheetId="43">#REF!</definedName>
    <definedName name="__PAY2" localSheetId="44">#REF!</definedName>
    <definedName name="__PAY2" localSheetId="42">#REF!</definedName>
    <definedName name="__PAY2" localSheetId="16">#REF!</definedName>
    <definedName name="__pay2" localSheetId="14">#REF!</definedName>
    <definedName name="__pay2" localSheetId="12">#REF!</definedName>
    <definedName name="__PAY2" localSheetId="36">#REF!</definedName>
    <definedName name="__PAY2" localSheetId="34">#REF!</definedName>
    <definedName name="__PAY2">#REF!</definedName>
    <definedName name="__pay3" localSheetId="30">#REF!</definedName>
    <definedName name="__pay3" localSheetId="16">#REF!</definedName>
    <definedName name="__pay3" localSheetId="36">#REF!</definedName>
    <definedName name="__pay3" localSheetId="34">#REF!</definedName>
    <definedName name="__pay3">#REF!</definedName>
    <definedName name="__pay4" localSheetId="30">#REF!</definedName>
    <definedName name="__pay4" localSheetId="16">#REF!</definedName>
    <definedName name="__pay4" localSheetId="36">#REF!</definedName>
    <definedName name="__pay4">#REF!</definedName>
    <definedName name="__pg2" localSheetId="9">#REF!</definedName>
    <definedName name="__pg2" localSheetId="38">#REF!</definedName>
    <definedName name="__pg2" localSheetId="8">#REF!</definedName>
    <definedName name="__pg2" localSheetId="30">#REF!</definedName>
    <definedName name="__pg2" localSheetId="46">#REF!</definedName>
    <definedName name="__pg2" localSheetId="40">#REF!</definedName>
    <definedName name="__pg2" localSheetId="41">#REF!</definedName>
    <definedName name="__pg2" localSheetId="45">#REF!</definedName>
    <definedName name="__pg2" localSheetId="43">#REF!</definedName>
    <definedName name="__pg2" localSheetId="44">#REF!</definedName>
    <definedName name="__pg2" localSheetId="42">#REF!</definedName>
    <definedName name="__pg2" localSheetId="16">#REF!</definedName>
    <definedName name="__pg2" localSheetId="36">#REF!</definedName>
    <definedName name="__pg2">#REF!</definedName>
    <definedName name="__phf100" localSheetId="30">[19]plumbing!#REF!</definedName>
    <definedName name="__phf100" localSheetId="4">[19]plumbing!#REF!</definedName>
    <definedName name="__phf100" localSheetId="7">[19]plumbing!#REF!</definedName>
    <definedName name="__phf100" localSheetId="23">[19]plumbing!#REF!</definedName>
    <definedName name="__phf100" localSheetId="19">[19]plumbing!#REF!</definedName>
    <definedName name="__phf100" localSheetId="16">[19]plumbing!#REF!</definedName>
    <definedName name="__phf100" localSheetId="21">[19]plumbing!#REF!</definedName>
    <definedName name="__phf100" localSheetId="36">[19]plumbing!#REF!</definedName>
    <definedName name="__phf100" localSheetId="25">[19]plumbing!#REF!</definedName>
    <definedName name="__phf100" localSheetId="10">[19]plumbing!#REF!</definedName>
    <definedName name="__phf100" localSheetId="11">[19]plumbing!#REF!</definedName>
    <definedName name="__phf100" localSheetId="20">[19]plumbing!#REF!</definedName>
    <definedName name="__phf100" localSheetId="15">[19]plumbing!#REF!</definedName>
    <definedName name="__phf100" localSheetId="49">[19]plumbing!#REF!</definedName>
    <definedName name="__phf100" localSheetId="34">[19]plumbing!#REF!</definedName>
    <definedName name="__phf100">[19]plumbing!#REF!</definedName>
    <definedName name="__phf150" localSheetId="30">[19]plumbing!#REF!</definedName>
    <definedName name="__phf150" localSheetId="4">[19]plumbing!#REF!</definedName>
    <definedName name="__phf150" localSheetId="7">[19]plumbing!#REF!</definedName>
    <definedName name="__phf150" localSheetId="23">[19]plumbing!#REF!</definedName>
    <definedName name="__phf150" localSheetId="19">[19]plumbing!#REF!</definedName>
    <definedName name="__phf150" localSheetId="16">[19]plumbing!#REF!</definedName>
    <definedName name="__phf150" localSheetId="21">[19]plumbing!#REF!</definedName>
    <definedName name="__phf150" localSheetId="36">[19]plumbing!#REF!</definedName>
    <definedName name="__phf150" localSheetId="25">[19]plumbing!#REF!</definedName>
    <definedName name="__phf150" localSheetId="10">[19]plumbing!#REF!</definedName>
    <definedName name="__phf150" localSheetId="11">[19]plumbing!#REF!</definedName>
    <definedName name="__phf150" localSheetId="20">[19]plumbing!#REF!</definedName>
    <definedName name="__phf150" localSheetId="15">[19]plumbing!#REF!</definedName>
    <definedName name="__phf150" localSheetId="49">[19]plumbing!#REF!</definedName>
    <definedName name="__phf150" localSheetId="34">[19]plumbing!#REF!</definedName>
    <definedName name="__phf150">[19]plumbing!#REF!</definedName>
    <definedName name="__PK12" localSheetId="9">#REF!</definedName>
    <definedName name="__PK12" localSheetId="5">#REF!</definedName>
    <definedName name="__PK12" localSheetId="38">#REF!</definedName>
    <definedName name="__PK12" localSheetId="8">#REF!</definedName>
    <definedName name="__PK12" localSheetId="30">#REF!</definedName>
    <definedName name="__PK12" localSheetId="46">#REF!</definedName>
    <definedName name="__PK12" localSheetId="6">#REF!</definedName>
    <definedName name="__PK12" localSheetId="40">#REF!</definedName>
    <definedName name="__PK12" localSheetId="41">#REF!</definedName>
    <definedName name="__PK12" localSheetId="45">#REF!</definedName>
    <definedName name="__PK12" localSheetId="43">#REF!</definedName>
    <definedName name="__PK12" localSheetId="44">#REF!</definedName>
    <definedName name="__PK12" localSheetId="42">#REF!</definedName>
    <definedName name="__PK12" localSheetId="16">#REF!</definedName>
    <definedName name="__PK12" localSheetId="14">#REF!</definedName>
    <definedName name="__PK12" localSheetId="12">#REF!</definedName>
    <definedName name="__PK12" localSheetId="36">#REF!</definedName>
    <definedName name="__PK12" localSheetId="34">#REF!</definedName>
    <definedName name="__PK12">#REF!</definedName>
    <definedName name="__PK210" localSheetId="9">#REF!</definedName>
    <definedName name="__PK210" localSheetId="5">#REF!</definedName>
    <definedName name="__PK210" localSheetId="38">#REF!</definedName>
    <definedName name="__PK210" localSheetId="8">#REF!</definedName>
    <definedName name="__PK210" localSheetId="30">#REF!</definedName>
    <definedName name="__PK210" localSheetId="46">#REF!</definedName>
    <definedName name="__PK210" localSheetId="6">#REF!</definedName>
    <definedName name="__PK210" localSheetId="40">#REF!</definedName>
    <definedName name="__PK210" localSheetId="41">#REF!</definedName>
    <definedName name="__PK210" localSheetId="45">#REF!</definedName>
    <definedName name="__PK210" localSheetId="43">#REF!</definedName>
    <definedName name="__PK210" localSheetId="44">#REF!</definedName>
    <definedName name="__PK210" localSheetId="42">#REF!</definedName>
    <definedName name="__PK210" localSheetId="16">#REF!</definedName>
    <definedName name="__PK210" localSheetId="14">#REF!</definedName>
    <definedName name="__PK210" localSheetId="12">#REF!</definedName>
    <definedName name="__PK210" localSheetId="36">#REF!</definedName>
    <definedName name="__PK210" localSheetId="34">#REF!</definedName>
    <definedName name="__PK210">#REF!</definedName>
    <definedName name="__PK215" localSheetId="9">#REF!</definedName>
    <definedName name="__PK215" localSheetId="5">#REF!</definedName>
    <definedName name="__PK215" localSheetId="38">#REF!</definedName>
    <definedName name="__PK215" localSheetId="8">#REF!</definedName>
    <definedName name="__PK215" localSheetId="30">#REF!</definedName>
    <definedName name="__PK215" localSheetId="46">#REF!</definedName>
    <definedName name="__PK215" localSheetId="6">#REF!</definedName>
    <definedName name="__PK215" localSheetId="40">#REF!</definedName>
    <definedName name="__PK215" localSheetId="41">#REF!</definedName>
    <definedName name="__PK215" localSheetId="45">#REF!</definedName>
    <definedName name="__PK215" localSheetId="43">#REF!</definedName>
    <definedName name="__PK215" localSheetId="44">#REF!</definedName>
    <definedName name="__PK215" localSheetId="42">#REF!</definedName>
    <definedName name="__PK215" localSheetId="16">#REF!</definedName>
    <definedName name="__PK215" localSheetId="14">#REF!</definedName>
    <definedName name="__PK215" localSheetId="12">#REF!</definedName>
    <definedName name="__PK215" localSheetId="36">#REF!</definedName>
    <definedName name="__PK215" localSheetId="34">#REF!</definedName>
    <definedName name="__PK215">#REF!</definedName>
    <definedName name="__PK2530" localSheetId="9">#REF!</definedName>
    <definedName name="__PK2530" localSheetId="5">#REF!</definedName>
    <definedName name="__PK2530" localSheetId="38">#REF!</definedName>
    <definedName name="__PK2530" localSheetId="8">#REF!</definedName>
    <definedName name="__PK2530" localSheetId="30">#REF!</definedName>
    <definedName name="__PK2530" localSheetId="46">#REF!</definedName>
    <definedName name="__PK2530" localSheetId="6">#REF!</definedName>
    <definedName name="__PK2530" localSheetId="40">#REF!</definedName>
    <definedName name="__PK2530" localSheetId="41">#REF!</definedName>
    <definedName name="__PK2530" localSheetId="45">#REF!</definedName>
    <definedName name="__PK2530" localSheetId="43">#REF!</definedName>
    <definedName name="__PK2530" localSheetId="44">#REF!</definedName>
    <definedName name="__PK2530" localSheetId="42">#REF!</definedName>
    <definedName name="__PK2530" localSheetId="16">#REF!</definedName>
    <definedName name="__PK2530" localSheetId="14">#REF!</definedName>
    <definedName name="__PK2530" localSheetId="12">#REF!</definedName>
    <definedName name="__PK2530" localSheetId="36">#REF!</definedName>
    <definedName name="__PK2530">#REF!</definedName>
    <definedName name="__PRO4" localSheetId="30">#REF!</definedName>
    <definedName name="__PRO4" localSheetId="16">#REF!</definedName>
    <definedName name="__PRO4" localSheetId="36">#REF!</definedName>
    <definedName name="__PRO4">#REF!</definedName>
    <definedName name="__PRO5" localSheetId="30">#REF!</definedName>
    <definedName name="__PRO5" localSheetId="16">#REF!</definedName>
    <definedName name="__PRO5" localSheetId="36">#REF!</definedName>
    <definedName name="__PRO5">#REF!</definedName>
    <definedName name="__PRO6" localSheetId="30">#REF!</definedName>
    <definedName name="__PRO6" localSheetId="16">#REF!</definedName>
    <definedName name="__PRO6" localSheetId="36">#REF!</definedName>
    <definedName name="__PRO6">#REF!</definedName>
    <definedName name="__PRT1">[12]Financials!$C$5:$L$54</definedName>
    <definedName name="__PRT2">[12]Financials!$M$5:$AF$54</definedName>
    <definedName name="__PRT3">[12]Financials!$C$55:$L$103</definedName>
    <definedName name="__PRT4">[12]Financials!$M$55:$AF$103</definedName>
    <definedName name="__PRT5">'[12]10 yr val'!$D$3:$I$60</definedName>
    <definedName name="__pv100" localSheetId="30">[19]plumbing!#REF!</definedName>
    <definedName name="__pv100" localSheetId="4">[19]plumbing!#REF!</definedName>
    <definedName name="__pv100" localSheetId="7">[19]plumbing!#REF!</definedName>
    <definedName name="__pv100" localSheetId="23">[19]plumbing!#REF!</definedName>
    <definedName name="__pv100" localSheetId="19">[19]plumbing!#REF!</definedName>
    <definedName name="__pv100" localSheetId="16">[19]plumbing!#REF!</definedName>
    <definedName name="__pv100" localSheetId="21">[19]plumbing!#REF!</definedName>
    <definedName name="__pv100" localSheetId="36">[19]plumbing!#REF!</definedName>
    <definedName name="__pv100" localSheetId="25">[19]plumbing!#REF!</definedName>
    <definedName name="__pv100" localSheetId="10">[19]plumbing!#REF!</definedName>
    <definedName name="__pv100" localSheetId="11">[19]plumbing!#REF!</definedName>
    <definedName name="__pv100" localSheetId="20">[19]plumbing!#REF!</definedName>
    <definedName name="__pv100" localSheetId="15">[19]plumbing!#REF!</definedName>
    <definedName name="__pv100" localSheetId="49">[19]plumbing!#REF!</definedName>
    <definedName name="__pv100" localSheetId="34">[19]plumbing!#REF!</definedName>
    <definedName name="__pv100">[19]plumbing!#REF!</definedName>
    <definedName name="__pv40" localSheetId="30">[19]plumbing!#REF!</definedName>
    <definedName name="__pv40" localSheetId="4">[19]plumbing!#REF!</definedName>
    <definedName name="__pv40" localSheetId="7">[19]plumbing!#REF!</definedName>
    <definedName name="__pv40" localSheetId="23">[19]plumbing!#REF!</definedName>
    <definedName name="__pv40" localSheetId="19">[19]plumbing!#REF!</definedName>
    <definedName name="__pv40" localSheetId="16">[19]plumbing!#REF!</definedName>
    <definedName name="__pv40" localSheetId="21">[19]plumbing!#REF!</definedName>
    <definedName name="__pv40" localSheetId="36">[19]plumbing!#REF!</definedName>
    <definedName name="__pv40" localSheetId="25">[19]plumbing!#REF!</definedName>
    <definedName name="__pv40" localSheetId="10">[19]plumbing!#REF!</definedName>
    <definedName name="__pv40" localSheetId="11">[19]plumbing!#REF!</definedName>
    <definedName name="__pv40" localSheetId="20">[19]plumbing!#REF!</definedName>
    <definedName name="__pv40" localSheetId="15">[19]plumbing!#REF!</definedName>
    <definedName name="__pv40" localSheetId="49">[19]plumbing!#REF!</definedName>
    <definedName name="__pv40" localSheetId="34">[19]plumbing!#REF!</definedName>
    <definedName name="__pv40">[19]plumbing!#REF!</definedName>
    <definedName name="__pv50" localSheetId="30">[19]plumbing!#REF!</definedName>
    <definedName name="__pv50" localSheetId="4">[19]plumbing!#REF!</definedName>
    <definedName name="__pv50" localSheetId="7">[19]plumbing!#REF!</definedName>
    <definedName name="__pv50" localSheetId="23">[19]plumbing!#REF!</definedName>
    <definedName name="__pv50" localSheetId="19">[19]plumbing!#REF!</definedName>
    <definedName name="__pv50" localSheetId="16">[19]plumbing!#REF!</definedName>
    <definedName name="__pv50" localSheetId="21">[19]plumbing!#REF!</definedName>
    <definedName name="__pv50" localSheetId="36">[19]plumbing!#REF!</definedName>
    <definedName name="__pv50" localSheetId="25">[19]plumbing!#REF!</definedName>
    <definedName name="__pv50" localSheetId="10">[19]plumbing!#REF!</definedName>
    <definedName name="__pv50" localSheetId="11">[19]plumbing!#REF!</definedName>
    <definedName name="__pv50" localSheetId="20">[19]plumbing!#REF!</definedName>
    <definedName name="__pv50" localSheetId="15">[19]plumbing!#REF!</definedName>
    <definedName name="__pv50" localSheetId="49">[19]plumbing!#REF!</definedName>
    <definedName name="__pv50" localSheetId="34">[19]plumbing!#REF!</definedName>
    <definedName name="__pv50">[19]plumbing!#REF!</definedName>
    <definedName name="__pv80" localSheetId="30">[19]plumbing!#REF!</definedName>
    <definedName name="__pv80" localSheetId="4">[19]plumbing!#REF!</definedName>
    <definedName name="__pv80" localSheetId="7">[19]plumbing!#REF!</definedName>
    <definedName name="__pv80" localSheetId="23">[19]plumbing!#REF!</definedName>
    <definedName name="__pv80" localSheetId="19">[19]plumbing!#REF!</definedName>
    <definedName name="__pv80" localSheetId="16">[19]plumbing!#REF!</definedName>
    <definedName name="__pv80" localSheetId="21">[19]plumbing!#REF!</definedName>
    <definedName name="__pv80" localSheetId="36">[19]plumbing!#REF!</definedName>
    <definedName name="__pv80" localSheetId="25">[19]plumbing!#REF!</definedName>
    <definedName name="__pv80" localSheetId="10">[19]plumbing!#REF!</definedName>
    <definedName name="__pv80" localSheetId="11">[19]plumbing!#REF!</definedName>
    <definedName name="__pv80" localSheetId="20">[19]plumbing!#REF!</definedName>
    <definedName name="__pv80" localSheetId="15">[19]plumbing!#REF!</definedName>
    <definedName name="__pv80" localSheetId="49">[19]plumbing!#REF!</definedName>
    <definedName name="__pv80" localSheetId="34">[19]plumbing!#REF!</definedName>
    <definedName name="__pv80">[19]plumbing!#REF!</definedName>
    <definedName name="__pvf100" localSheetId="30">[19]plumbing!#REF!</definedName>
    <definedName name="__pvf100" localSheetId="23">[19]plumbing!#REF!</definedName>
    <definedName name="__pvf100" localSheetId="19">[19]plumbing!#REF!</definedName>
    <definedName name="__pvf100" localSheetId="16">[19]plumbing!#REF!</definedName>
    <definedName name="__pvf100" localSheetId="21">[19]plumbing!#REF!</definedName>
    <definedName name="__pvf100" localSheetId="36">[19]plumbing!#REF!</definedName>
    <definedName name="__pvf100" localSheetId="25">[19]plumbing!#REF!</definedName>
    <definedName name="__pvf100" localSheetId="10">[19]plumbing!#REF!</definedName>
    <definedName name="__pvf100" localSheetId="11">[19]plumbing!#REF!</definedName>
    <definedName name="__pvf100" localSheetId="20">[19]plumbing!#REF!</definedName>
    <definedName name="__pvf100" localSheetId="15">[19]plumbing!#REF!</definedName>
    <definedName name="__pvf100">[19]plumbing!#REF!</definedName>
    <definedName name="__pvf80" localSheetId="30">[19]plumbing!#REF!</definedName>
    <definedName name="__pvf80" localSheetId="23">[19]plumbing!#REF!</definedName>
    <definedName name="__pvf80" localSheetId="19">[19]plumbing!#REF!</definedName>
    <definedName name="__pvf80" localSheetId="16">[19]plumbing!#REF!</definedName>
    <definedName name="__pvf80" localSheetId="21">[19]plumbing!#REF!</definedName>
    <definedName name="__pvf80" localSheetId="36">[19]plumbing!#REF!</definedName>
    <definedName name="__pvf80" localSheetId="25">[19]plumbing!#REF!</definedName>
    <definedName name="__pvf80" localSheetId="10">[19]plumbing!#REF!</definedName>
    <definedName name="__pvf80" localSheetId="11">[19]plumbing!#REF!</definedName>
    <definedName name="__pvf80" localSheetId="20">[19]plumbing!#REF!</definedName>
    <definedName name="__pvf80" localSheetId="15">[19]plumbing!#REF!</definedName>
    <definedName name="__pvf80">[19]plumbing!#REF!</definedName>
    <definedName name="__qwe1">NA()</definedName>
    <definedName name="__RUM4" localSheetId="30">#REF!</definedName>
    <definedName name="__RUM4" localSheetId="4">#REF!</definedName>
    <definedName name="__RUM4" localSheetId="7">#REF!</definedName>
    <definedName name="__RUM4" localSheetId="16">#REF!</definedName>
    <definedName name="__RUM4" localSheetId="36">#REF!</definedName>
    <definedName name="__RUM4" localSheetId="49">#REF!</definedName>
    <definedName name="__RUM4" localSheetId="34">#REF!</definedName>
    <definedName name="__RUM4">#REF!</definedName>
    <definedName name="__RUM5" localSheetId="30">#REF!</definedName>
    <definedName name="__RUM5" localSheetId="4">#REF!</definedName>
    <definedName name="__RUM5" localSheetId="7">#REF!</definedName>
    <definedName name="__RUM5" localSheetId="16">#REF!</definedName>
    <definedName name="__RUM5" localSheetId="36">#REF!</definedName>
    <definedName name="__RUM5" localSheetId="49">#REF!</definedName>
    <definedName name="__RUM5" localSheetId="34">#REF!</definedName>
    <definedName name="__RUM5">#REF!</definedName>
    <definedName name="__RUM6" localSheetId="30">#REF!</definedName>
    <definedName name="__RUM6" localSheetId="4">#REF!</definedName>
    <definedName name="__RUM6" localSheetId="7">#REF!</definedName>
    <definedName name="__RUM6" localSheetId="16">#REF!</definedName>
    <definedName name="__RUM6" localSheetId="36">#REF!</definedName>
    <definedName name="__RUM6" localSheetId="49">#REF!</definedName>
    <definedName name="__RUM6" localSheetId="34">#REF!</definedName>
    <definedName name="__RUM6">#REF!</definedName>
    <definedName name="__SC125" localSheetId="9">#REF!</definedName>
    <definedName name="__SC125" localSheetId="5">#REF!</definedName>
    <definedName name="__SC125" localSheetId="38">#REF!</definedName>
    <definedName name="__SC125" localSheetId="8">#REF!</definedName>
    <definedName name="__SC125" localSheetId="30">#REF!</definedName>
    <definedName name="__SC125" localSheetId="46">#REF!</definedName>
    <definedName name="__SC125" localSheetId="6">#REF!</definedName>
    <definedName name="__SC125" localSheetId="40">#REF!</definedName>
    <definedName name="__SC125" localSheetId="41">#REF!</definedName>
    <definedName name="__SC125" localSheetId="45">#REF!</definedName>
    <definedName name="__SC125" localSheetId="43">#REF!</definedName>
    <definedName name="__SC125" localSheetId="44">#REF!</definedName>
    <definedName name="__SC125" localSheetId="42">#REF!</definedName>
    <definedName name="__SC125" localSheetId="16">#REF!</definedName>
    <definedName name="__SC125" localSheetId="14">#REF!</definedName>
    <definedName name="__SC125" localSheetId="12">#REF!</definedName>
    <definedName name="__SC125" localSheetId="36">#REF!</definedName>
    <definedName name="__SC125">#REF!</definedName>
    <definedName name="__SC133" localSheetId="9">#REF!</definedName>
    <definedName name="__SC133" localSheetId="5">#REF!</definedName>
    <definedName name="__SC133" localSheetId="38">#REF!</definedName>
    <definedName name="__SC133" localSheetId="8">#REF!</definedName>
    <definedName name="__SC133" localSheetId="30">#REF!</definedName>
    <definedName name="__SC133" localSheetId="46">#REF!</definedName>
    <definedName name="__SC133" localSheetId="6">#REF!</definedName>
    <definedName name="__SC133" localSheetId="40">#REF!</definedName>
    <definedName name="__SC133" localSheetId="41">#REF!</definedName>
    <definedName name="__SC133" localSheetId="45">#REF!</definedName>
    <definedName name="__SC133" localSheetId="43">#REF!</definedName>
    <definedName name="__SC133" localSheetId="44">#REF!</definedName>
    <definedName name="__SC133" localSheetId="42">#REF!</definedName>
    <definedName name="__SC133" localSheetId="16">#REF!</definedName>
    <definedName name="__SC133" localSheetId="14">#REF!</definedName>
    <definedName name="__SC133" localSheetId="12">#REF!</definedName>
    <definedName name="__SC133" localSheetId="36">#REF!</definedName>
    <definedName name="__SC133">#REF!</definedName>
    <definedName name="__SC135" localSheetId="9">#REF!</definedName>
    <definedName name="__SC135" localSheetId="5">#REF!</definedName>
    <definedName name="__SC135" localSheetId="38">#REF!</definedName>
    <definedName name="__SC135" localSheetId="8">#REF!</definedName>
    <definedName name="__SC135" localSheetId="30">#REF!</definedName>
    <definedName name="__SC135" localSheetId="46">#REF!</definedName>
    <definedName name="__SC135" localSheetId="6">#REF!</definedName>
    <definedName name="__SC135" localSheetId="40">#REF!</definedName>
    <definedName name="__SC135" localSheetId="41">#REF!</definedName>
    <definedName name="__SC135" localSheetId="45">#REF!</definedName>
    <definedName name="__SC135" localSheetId="43">#REF!</definedName>
    <definedName name="__SC135" localSheetId="44">#REF!</definedName>
    <definedName name="__SC135" localSheetId="42">#REF!</definedName>
    <definedName name="__SC135" localSheetId="16">#REF!</definedName>
    <definedName name="__SC135" localSheetId="14">#REF!</definedName>
    <definedName name="__SC135" localSheetId="12">#REF!</definedName>
    <definedName name="__SC135" localSheetId="36">#REF!</definedName>
    <definedName name="__SC135">#REF!</definedName>
    <definedName name="__SC143" localSheetId="9">#REF!</definedName>
    <definedName name="__SC143" localSheetId="5">#REF!</definedName>
    <definedName name="__SC143" localSheetId="38">#REF!</definedName>
    <definedName name="__SC143" localSheetId="8">#REF!</definedName>
    <definedName name="__SC143" localSheetId="30">#REF!</definedName>
    <definedName name="__SC143" localSheetId="46">#REF!</definedName>
    <definedName name="__SC143" localSheetId="6">#REF!</definedName>
    <definedName name="__SC143" localSheetId="40">#REF!</definedName>
    <definedName name="__SC143" localSheetId="41">#REF!</definedName>
    <definedName name="__SC143" localSheetId="45">#REF!</definedName>
    <definedName name="__SC143" localSheetId="43">#REF!</definedName>
    <definedName name="__SC143" localSheetId="44">#REF!</definedName>
    <definedName name="__SC143" localSheetId="42">#REF!</definedName>
    <definedName name="__SC143" localSheetId="16">#REF!</definedName>
    <definedName name="__SC143" localSheetId="14">#REF!</definedName>
    <definedName name="__SC143" localSheetId="12">#REF!</definedName>
    <definedName name="__SC143" localSheetId="36">#REF!</definedName>
    <definedName name="__SC143">#REF!</definedName>
    <definedName name="__SC144" localSheetId="9">#REF!</definedName>
    <definedName name="__SC144" localSheetId="5">#REF!</definedName>
    <definedName name="__SC144" localSheetId="38">#REF!</definedName>
    <definedName name="__SC144" localSheetId="8">#REF!</definedName>
    <definedName name="__SC144" localSheetId="30">#REF!</definedName>
    <definedName name="__SC144" localSheetId="46">#REF!</definedName>
    <definedName name="__SC144" localSheetId="6">#REF!</definedName>
    <definedName name="__SC144" localSheetId="40">#REF!</definedName>
    <definedName name="__SC144" localSheetId="41">#REF!</definedName>
    <definedName name="__SC144" localSheetId="45">#REF!</definedName>
    <definedName name="__SC144" localSheetId="43">#REF!</definedName>
    <definedName name="__SC144" localSheetId="44">#REF!</definedName>
    <definedName name="__SC144" localSheetId="42">#REF!</definedName>
    <definedName name="__SC144" localSheetId="16">#REF!</definedName>
    <definedName name="__SC144" localSheetId="14">#REF!</definedName>
    <definedName name="__SC144" localSheetId="12">#REF!</definedName>
    <definedName name="__SC144" localSheetId="36">#REF!</definedName>
    <definedName name="__SC144">#REF!</definedName>
    <definedName name="__SDC30" localSheetId="9">#REF!</definedName>
    <definedName name="__SDC30" localSheetId="5">#REF!</definedName>
    <definedName name="__SDC30" localSheetId="38">#REF!</definedName>
    <definedName name="__SDC30" localSheetId="8">#REF!</definedName>
    <definedName name="__SDC30" localSheetId="30">#REF!</definedName>
    <definedName name="__SDC30" localSheetId="46">#REF!</definedName>
    <definedName name="__SDC30" localSheetId="6">#REF!</definedName>
    <definedName name="__SDC30" localSheetId="40">#REF!</definedName>
    <definedName name="__SDC30" localSheetId="41">#REF!</definedName>
    <definedName name="__SDC30" localSheetId="45">#REF!</definedName>
    <definedName name="__SDC30" localSheetId="43">#REF!</definedName>
    <definedName name="__SDC30" localSheetId="44">#REF!</definedName>
    <definedName name="__SDC30" localSheetId="42">#REF!</definedName>
    <definedName name="__SDC30" localSheetId="16">#REF!</definedName>
    <definedName name="__SDC30" localSheetId="14">#REF!</definedName>
    <definedName name="__SDC30" localSheetId="12">#REF!</definedName>
    <definedName name="__SDC30" localSheetId="36">#REF!</definedName>
    <definedName name="__SDC30">#REF!</definedName>
    <definedName name="__SDC3545" localSheetId="9">#REF!</definedName>
    <definedName name="__SDC3545" localSheetId="5">#REF!</definedName>
    <definedName name="__SDC3545" localSheetId="38">#REF!</definedName>
    <definedName name="__SDC3545" localSheetId="8">#REF!</definedName>
    <definedName name="__SDC3545" localSheetId="30">#REF!</definedName>
    <definedName name="__SDC3545" localSheetId="46">#REF!</definedName>
    <definedName name="__SDC3545" localSheetId="6">#REF!</definedName>
    <definedName name="__SDC3545" localSheetId="40">#REF!</definedName>
    <definedName name="__SDC3545" localSheetId="41">#REF!</definedName>
    <definedName name="__SDC3545" localSheetId="45">#REF!</definedName>
    <definedName name="__SDC3545" localSheetId="43">#REF!</definedName>
    <definedName name="__SDC3545" localSheetId="44">#REF!</definedName>
    <definedName name="__SDC3545" localSheetId="42">#REF!</definedName>
    <definedName name="__SDC3545" localSheetId="16">#REF!</definedName>
    <definedName name="__SDC3545" localSheetId="14">#REF!</definedName>
    <definedName name="__SDC3545" localSheetId="12">#REF!</definedName>
    <definedName name="__SDC3545" localSheetId="36">#REF!</definedName>
    <definedName name="__SDC3545">#REF!</definedName>
    <definedName name="__SDC70130" localSheetId="9">#REF!</definedName>
    <definedName name="__SDC70130" localSheetId="5">#REF!</definedName>
    <definedName name="__SDC70130" localSheetId="38">#REF!</definedName>
    <definedName name="__SDC70130" localSheetId="8">#REF!</definedName>
    <definedName name="__SDC70130" localSheetId="30">#REF!</definedName>
    <definedName name="__SDC70130" localSheetId="46">#REF!</definedName>
    <definedName name="__SDC70130" localSheetId="6">#REF!</definedName>
    <definedName name="__SDC70130" localSheetId="40">#REF!</definedName>
    <definedName name="__SDC70130" localSheetId="41">#REF!</definedName>
    <definedName name="__SDC70130" localSheetId="45">#REF!</definedName>
    <definedName name="__SDC70130" localSheetId="43">#REF!</definedName>
    <definedName name="__SDC70130" localSheetId="44">#REF!</definedName>
    <definedName name="__SDC70130" localSheetId="42">#REF!</definedName>
    <definedName name="__SDC70130" localSheetId="16">#REF!</definedName>
    <definedName name="__SDC70130" localSheetId="14">#REF!</definedName>
    <definedName name="__SDC70130" localSheetId="12">#REF!</definedName>
    <definedName name="__SDC70130" localSheetId="36">#REF!</definedName>
    <definedName name="__SDC70130">#REF!</definedName>
    <definedName name="__shared_2_0_0" localSheetId="30">#REF!*#REF!</definedName>
    <definedName name="__shared_2_0_0" localSheetId="4">#REF!*#REF!</definedName>
    <definedName name="__shared_2_0_0" localSheetId="7">#REF!*#REF!</definedName>
    <definedName name="__shared_2_0_0" localSheetId="16">#REF!*#REF!</definedName>
    <definedName name="__shared_2_0_0" localSheetId="36">#REF!*#REF!</definedName>
    <definedName name="__shared_2_0_0" localSheetId="49">#REF!*#REF!</definedName>
    <definedName name="__shared_2_0_0" localSheetId="34">#REF!*#REF!</definedName>
    <definedName name="__shared_2_0_0">#REF!*#REF!</definedName>
    <definedName name="__shared_2_0_1" localSheetId="30">#REF!*#REF!</definedName>
    <definedName name="__shared_2_0_1" localSheetId="4">#REF!*#REF!</definedName>
    <definedName name="__shared_2_0_1" localSheetId="7">#REF!*#REF!</definedName>
    <definedName name="__shared_2_0_1" localSheetId="16">#REF!*#REF!</definedName>
    <definedName name="__shared_2_0_1" localSheetId="36">#REF!*#REF!</definedName>
    <definedName name="__shared_2_0_1" localSheetId="49">#REF!*#REF!</definedName>
    <definedName name="__shared_2_0_1" localSheetId="34">#REF!*#REF!</definedName>
    <definedName name="__shared_2_0_1">#REF!*#REF!</definedName>
    <definedName name="__shared_8_0_0">1+"#REF!"</definedName>
    <definedName name="__SN5" localSheetId="9">#REF!</definedName>
    <definedName name="__SN5" localSheetId="5">#REF!</definedName>
    <definedName name="__SN5" localSheetId="38">#REF!</definedName>
    <definedName name="__SN5" localSheetId="8">#REF!</definedName>
    <definedName name="__SN5" localSheetId="30">#REF!</definedName>
    <definedName name="__SN5" localSheetId="46">#REF!</definedName>
    <definedName name="__SN5" localSheetId="6">#REF!</definedName>
    <definedName name="__SN5" localSheetId="40">#REF!</definedName>
    <definedName name="__SN5" localSheetId="41">#REF!</definedName>
    <definedName name="__SN5" localSheetId="45">#REF!</definedName>
    <definedName name="__SN5" localSheetId="43">#REF!</definedName>
    <definedName name="__SN5" localSheetId="44">#REF!</definedName>
    <definedName name="__SN5" localSheetId="42">#REF!</definedName>
    <definedName name="__SN5" localSheetId="16">#REF!</definedName>
    <definedName name="__SN5" localSheetId="14">#REF!</definedName>
    <definedName name="__SN5" localSheetId="12">#REF!</definedName>
    <definedName name="__SN5" localSheetId="36">#REF!</definedName>
    <definedName name="__SN5" localSheetId="34">#REF!</definedName>
    <definedName name="__SN5">#REF!</definedName>
    <definedName name="__SSS12" localSheetId="9">#REF!</definedName>
    <definedName name="__SSS12" localSheetId="5">#REF!</definedName>
    <definedName name="__SSS12" localSheetId="38">#REF!</definedName>
    <definedName name="__SSS12" localSheetId="8">#REF!</definedName>
    <definedName name="__SSS12" localSheetId="30">#REF!</definedName>
    <definedName name="__SSS12" localSheetId="46">#REF!</definedName>
    <definedName name="__SSS12" localSheetId="6">#REF!</definedName>
    <definedName name="__SSS12" localSheetId="40">#REF!</definedName>
    <definedName name="__SSS12" localSheetId="41">#REF!</definedName>
    <definedName name="__SSS12" localSheetId="45">#REF!</definedName>
    <definedName name="__SSS12" localSheetId="43">#REF!</definedName>
    <definedName name="__SSS12" localSheetId="44">#REF!</definedName>
    <definedName name="__SSS12" localSheetId="42">#REF!</definedName>
    <definedName name="__SSS12" localSheetId="16">#REF!</definedName>
    <definedName name="__SSS12" localSheetId="14">#REF!</definedName>
    <definedName name="__SSS12" localSheetId="12">#REF!</definedName>
    <definedName name="__SSS12" localSheetId="36">#REF!</definedName>
    <definedName name="__SSS12" localSheetId="34">#REF!</definedName>
    <definedName name="__SSS12">#REF!</definedName>
    <definedName name="__SWR7" localSheetId="9">#REF!</definedName>
    <definedName name="__SWR7" localSheetId="5">#REF!</definedName>
    <definedName name="__SWR7" localSheetId="38">#REF!</definedName>
    <definedName name="__SWR7" localSheetId="8">#REF!</definedName>
    <definedName name="__SWR7" localSheetId="30">#REF!</definedName>
    <definedName name="__SWR7" localSheetId="46">#REF!</definedName>
    <definedName name="__SWR7" localSheetId="6">#REF!</definedName>
    <definedName name="__SWR7" localSheetId="40">#REF!</definedName>
    <definedName name="__SWR7" localSheetId="41">#REF!</definedName>
    <definedName name="__SWR7" localSheetId="45">#REF!</definedName>
    <definedName name="__SWR7" localSheetId="43">#REF!</definedName>
    <definedName name="__SWR7" localSheetId="44">#REF!</definedName>
    <definedName name="__SWR7" localSheetId="42">#REF!</definedName>
    <definedName name="__SWR7" localSheetId="16">#REF!</definedName>
    <definedName name="__SWR7" localSheetId="14">#REF!</definedName>
    <definedName name="__SWR7" localSheetId="12">#REF!</definedName>
    <definedName name="__SWR7" localSheetId="36">#REF!</definedName>
    <definedName name="__SWR7">#REF!</definedName>
    <definedName name="__SWT60" localSheetId="9">#REF!</definedName>
    <definedName name="__SWT60" localSheetId="5">#REF!</definedName>
    <definedName name="__SWT60" localSheetId="38">#REF!</definedName>
    <definedName name="__SWT60" localSheetId="8">#REF!</definedName>
    <definedName name="__SWT60" localSheetId="30">#REF!</definedName>
    <definedName name="__SWT60" localSheetId="46">#REF!</definedName>
    <definedName name="__SWT60" localSheetId="6">#REF!</definedName>
    <definedName name="__SWT60" localSheetId="40">#REF!</definedName>
    <definedName name="__SWT60" localSheetId="41">#REF!</definedName>
    <definedName name="__SWT60" localSheetId="45">#REF!</definedName>
    <definedName name="__SWT60" localSheetId="43">#REF!</definedName>
    <definedName name="__SWT60" localSheetId="44">#REF!</definedName>
    <definedName name="__SWT60" localSheetId="42">#REF!</definedName>
    <definedName name="__SWT60" localSheetId="16">#REF!</definedName>
    <definedName name="__SWT60" localSheetId="14">#REF!</definedName>
    <definedName name="__SWT60" localSheetId="12">#REF!</definedName>
    <definedName name="__SWT60" localSheetId="36">#REF!</definedName>
    <definedName name="__SWT60">#REF!</definedName>
    <definedName name="__TT20021" localSheetId="9">#REF!</definedName>
    <definedName name="__TT20021" localSheetId="5">#REF!</definedName>
    <definedName name="__TT20021" localSheetId="38">#REF!</definedName>
    <definedName name="__TT20021" localSheetId="8">#REF!</definedName>
    <definedName name="__TT20021" localSheetId="30">#REF!</definedName>
    <definedName name="__TT20021" localSheetId="46">#REF!</definedName>
    <definedName name="__TT20021" localSheetId="6">#REF!</definedName>
    <definedName name="__TT20021" localSheetId="40">#REF!</definedName>
    <definedName name="__TT20021" localSheetId="41">#REF!</definedName>
    <definedName name="__TT20021" localSheetId="45">#REF!</definedName>
    <definedName name="__TT20021" localSheetId="43">#REF!</definedName>
    <definedName name="__TT20021" localSheetId="44">#REF!</definedName>
    <definedName name="__TT20021" localSheetId="42">#REF!</definedName>
    <definedName name="__TT20021" localSheetId="16">#REF!</definedName>
    <definedName name="__TT20021" localSheetId="14">#REF!</definedName>
    <definedName name="__TT20021" localSheetId="12">#REF!</definedName>
    <definedName name="__TT20021" localSheetId="36">#REF!</definedName>
    <definedName name="__TT20021">#REF!</definedName>
    <definedName name="__TT20022" localSheetId="9">#REF!</definedName>
    <definedName name="__TT20022" localSheetId="5">#REF!</definedName>
    <definedName name="__TT20022" localSheetId="38">#REF!</definedName>
    <definedName name="__TT20022" localSheetId="8">#REF!</definedName>
    <definedName name="__TT20022" localSheetId="30">#REF!</definedName>
    <definedName name="__TT20022" localSheetId="46">#REF!</definedName>
    <definedName name="__TT20022" localSheetId="6">#REF!</definedName>
    <definedName name="__TT20022" localSheetId="40">#REF!</definedName>
    <definedName name="__TT20022" localSheetId="41">#REF!</definedName>
    <definedName name="__TT20022" localSheetId="45">#REF!</definedName>
    <definedName name="__TT20022" localSheetId="43">#REF!</definedName>
    <definedName name="__TT20022" localSheetId="44">#REF!</definedName>
    <definedName name="__TT20022" localSheetId="42">#REF!</definedName>
    <definedName name="__TT20022" localSheetId="16">#REF!</definedName>
    <definedName name="__TT20022" localSheetId="14">#REF!</definedName>
    <definedName name="__TT20022" localSheetId="12">#REF!</definedName>
    <definedName name="__TT20022" localSheetId="36">#REF!</definedName>
    <definedName name="__TT20022">#REF!</definedName>
    <definedName name="__TT20023" localSheetId="9">#REF!</definedName>
    <definedName name="__TT20023" localSheetId="5">#REF!</definedName>
    <definedName name="__TT20023" localSheetId="38">#REF!</definedName>
    <definedName name="__TT20023" localSheetId="8">#REF!</definedName>
    <definedName name="__TT20023" localSheetId="30">#REF!</definedName>
    <definedName name="__TT20023" localSheetId="46">#REF!</definedName>
    <definedName name="__TT20023" localSheetId="6">#REF!</definedName>
    <definedName name="__TT20023" localSheetId="40">#REF!</definedName>
    <definedName name="__TT20023" localSheetId="41">#REF!</definedName>
    <definedName name="__TT20023" localSheetId="45">#REF!</definedName>
    <definedName name="__TT20023" localSheetId="43">#REF!</definedName>
    <definedName name="__TT20023" localSheetId="44">#REF!</definedName>
    <definedName name="__TT20023" localSheetId="42">#REF!</definedName>
    <definedName name="__TT20023" localSheetId="16">#REF!</definedName>
    <definedName name="__TT20023" localSheetId="14">#REF!</definedName>
    <definedName name="__TT20023" localSheetId="12">#REF!</definedName>
    <definedName name="__TT20023" localSheetId="36">#REF!</definedName>
    <definedName name="__TT20023">#REF!</definedName>
    <definedName name="__TT20031" localSheetId="9">#REF!</definedName>
    <definedName name="__TT20031" localSheetId="5">#REF!</definedName>
    <definedName name="__TT20031" localSheetId="38">#REF!</definedName>
    <definedName name="__TT20031" localSheetId="8">#REF!</definedName>
    <definedName name="__TT20031" localSheetId="30">#REF!</definedName>
    <definedName name="__TT20031" localSheetId="46">#REF!</definedName>
    <definedName name="__TT20031" localSheetId="6">#REF!</definedName>
    <definedName name="__TT20031" localSheetId="40">#REF!</definedName>
    <definedName name="__TT20031" localSheetId="41">#REF!</definedName>
    <definedName name="__TT20031" localSheetId="45">#REF!</definedName>
    <definedName name="__TT20031" localSheetId="43">#REF!</definedName>
    <definedName name="__TT20031" localSheetId="44">#REF!</definedName>
    <definedName name="__TT20031" localSheetId="42">#REF!</definedName>
    <definedName name="__TT20031" localSheetId="16">#REF!</definedName>
    <definedName name="__TT20031" localSheetId="14">#REF!</definedName>
    <definedName name="__TT20031" localSheetId="12">#REF!</definedName>
    <definedName name="__TT20031" localSheetId="36">#REF!</definedName>
    <definedName name="__TT20031">#REF!</definedName>
    <definedName name="__TT20032" localSheetId="9">#REF!</definedName>
    <definedName name="__TT20032" localSheetId="5">#REF!</definedName>
    <definedName name="__TT20032" localSheetId="38">#REF!</definedName>
    <definedName name="__TT20032" localSheetId="8">#REF!</definedName>
    <definedName name="__TT20032" localSheetId="30">#REF!</definedName>
    <definedName name="__TT20032" localSheetId="46">#REF!</definedName>
    <definedName name="__TT20032" localSheetId="6">#REF!</definedName>
    <definedName name="__TT20032" localSheetId="40">#REF!</definedName>
    <definedName name="__TT20032" localSheetId="41">#REF!</definedName>
    <definedName name="__TT20032" localSheetId="45">#REF!</definedName>
    <definedName name="__TT20032" localSheetId="43">#REF!</definedName>
    <definedName name="__TT20032" localSheetId="44">#REF!</definedName>
    <definedName name="__TT20032" localSheetId="42">#REF!</definedName>
    <definedName name="__TT20032" localSheetId="16">#REF!</definedName>
    <definedName name="__TT20032" localSheetId="14">#REF!</definedName>
    <definedName name="__TT20032" localSheetId="12">#REF!</definedName>
    <definedName name="__TT20032" localSheetId="36">#REF!</definedName>
    <definedName name="__TT20032">#REF!</definedName>
    <definedName name="__TT20033" localSheetId="9">#REF!</definedName>
    <definedName name="__TT20033" localSheetId="5">#REF!</definedName>
    <definedName name="__TT20033" localSheetId="38">#REF!</definedName>
    <definedName name="__TT20033" localSheetId="8">#REF!</definedName>
    <definedName name="__TT20033" localSheetId="30">#REF!</definedName>
    <definedName name="__TT20033" localSheetId="46">#REF!</definedName>
    <definedName name="__TT20033" localSheetId="6">#REF!</definedName>
    <definedName name="__TT20033" localSheetId="40">#REF!</definedName>
    <definedName name="__TT20033" localSheetId="41">#REF!</definedName>
    <definedName name="__TT20033" localSheetId="45">#REF!</definedName>
    <definedName name="__TT20033" localSheetId="43">#REF!</definedName>
    <definedName name="__TT20033" localSheetId="44">#REF!</definedName>
    <definedName name="__TT20033" localSheetId="42">#REF!</definedName>
    <definedName name="__TT20033" localSheetId="16">#REF!</definedName>
    <definedName name="__TT20033" localSheetId="14">#REF!</definedName>
    <definedName name="__TT20033" localSheetId="12">#REF!</definedName>
    <definedName name="__TT20033" localSheetId="36">#REF!</definedName>
    <definedName name="__TT20033">#REF!</definedName>
    <definedName name="__TT20041" localSheetId="9">#REF!</definedName>
    <definedName name="__TT20041" localSheetId="5">#REF!</definedName>
    <definedName name="__TT20041" localSheetId="38">#REF!</definedName>
    <definedName name="__TT20041" localSheetId="8">#REF!</definedName>
    <definedName name="__TT20041" localSheetId="30">#REF!</definedName>
    <definedName name="__TT20041" localSheetId="46">#REF!</definedName>
    <definedName name="__TT20041" localSheetId="6">#REF!</definedName>
    <definedName name="__TT20041" localSheetId="40">#REF!</definedName>
    <definedName name="__TT20041" localSheetId="41">#REF!</definedName>
    <definedName name="__TT20041" localSheetId="45">#REF!</definedName>
    <definedName name="__TT20041" localSheetId="43">#REF!</definedName>
    <definedName name="__TT20041" localSheetId="44">#REF!</definedName>
    <definedName name="__TT20041" localSheetId="42">#REF!</definedName>
    <definedName name="__TT20041" localSheetId="16">#REF!</definedName>
    <definedName name="__TT20041" localSheetId="14">#REF!</definedName>
    <definedName name="__TT20041" localSheetId="12">#REF!</definedName>
    <definedName name="__TT20041" localSheetId="36">#REF!</definedName>
    <definedName name="__TT20041">#REF!</definedName>
    <definedName name="__TT20042" localSheetId="9">#REF!</definedName>
    <definedName name="__TT20042" localSheetId="5">#REF!</definedName>
    <definedName name="__TT20042" localSheetId="38">#REF!</definedName>
    <definedName name="__TT20042" localSheetId="8">#REF!</definedName>
    <definedName name="__TT20042" localSheetId="30">#REF!</definedName>
    <definedName name="__TT20042" localSheetId="46">#REF!</definedName>
    <definedName name="__TT20042" localSheetId="6">#REF!</definedName>
    <definedName name="__TT20042" localSheetId="40">#REF!</definedName>
    <definedName name="__TT20042" localSheetId="41">#REF!</definedName>
    <definedName name="__TT20042" localSheetId="45">#REF!</definedName>
    <definedName name="__TT20042" localSheetId="43">#REF!</definedName>
    <definedName name="__TT20042" localSheetId="44">#REF!</definedName>
    <definedName name="__TT20042" localSheetId="42">#REF!</definedName>
    <definedName name="__TT20042" localSheetId="16">#REF!</definedName>
    <definedName name="__TT20042" localSheetId="14">#REF!</definedName>
    <definedName name="__TT20042" localSheetId="12">#REF!</definedName>
    <definedName name="__TT20042" localSheetId="36">#REF!</definedName>
    <definedName name="__TT20042">#REF!</definedName>
    <definedName name="__TT20043" localSheetId="9">#REF!</definedName>
    <definedName name="__TT20043" localSheetId="5">#REF!</definedName>
    <definedName name="__TT20043" localSheetId="38">#REF!</definedName>
    <definedName name="__TT20043" localSheetId="8">#REF!</definedName>
    <definedName name="__TT20043" localSheetId="30">#REF!</definedName>
    <definedName name="__TT20043" localSheetId="46">#REF!</definedName>
    <definedName name="__TT20043" localSheetId="6">#REF!</definedName>
    <definedName name="__TT20043" localSheetId="40">#REF!</definedName>
    <definedName name="__TT20043" localSheetId="41">#REF!</definedName>
    <definedName name="__TT20043" localSheetId="45">#REF!</definedName>
    <definedName name="__TT20043" localSheetId="43">#REF!</definedName>
    <definedName name="__TT20043" localSheetId="44">#REF!</definedName>
    <definedName name="__TT20043" localSheetId="42">#REF!</definedName>
    <definedName name="__TT20043" localSheetId="16">#REF!</definedName>
    <definedName name="__TT20043" localSheetId="14">#REF!</definedName>
    <definedName name="__TT20043" localSheetId="12">#REF!</definedName>
    <definedName name="__TT20043" localSheetId="36">#REF!</definedName>
    <definedName name="__TT20043">#REF!</definedName>
    <definedName name="__TT20051" localSheetId="9">#REF!</definedName>
    <definedName name="__TT20051" localSheetId="5">#REF!</definedName>
    <definedName name="__TT20051" localSheetId="38">#REF!</definedName>
    <definedName name="__TT20051" localSheetId="8">#REF!</definedName>
    <definedName name="__TT20051" localSheetId="30">#REF!</definedName>
    <definedName name="__TT20051" localSheetId="46">#REF!</definedName>
    <definedName name="__TT20051" localSheetId="6">#REF!</definedName>
    <definedName name="__TT20051" localSheetId="40">#REF!</definedName>
    <definedName name="__TT20051" localSheetId="41">#REF!</definedName>
    <definedName name="__TT20051" localSheetId="45">#REF!</definedName>
    <definedName name="__TT20051" localSheetId="43">#REF!</definedName>
    <definedName name="__TT20051" localSheetId="44">#REF!</definedName>
    <definedName name="__TT20051" localSheetId="42">#REF!</definedName>
    <definedName name="__TT20051" localSheetId="16">#REF!</definedName>
    <definedName name="__TT20051" localSheetId="14">#REF!</definedName>
    <definedName name="__TT20051" localSheetId="12">#REF!</definedName>
    <definedName name="__TT20051" localSheetId="36">#REF!</definedName>
    <definedName name="__TT20051">#REF!</definedName>
    <definedName name="__TT20052" localSheetId="9">#REF!</definedName>
    <definedName name="__TT20052" localSheetId="5">#REF!</definedName>
    <definedName name="__TT20052" localSheetId="38">#REF!</definedName>
    <definedName name="__TT20052" localSheetId="8">#REF!</definedName>
    <definedName name="__TT20052" localSheetId="30">#REF!</definedName>
    <definedName name="__TT20052" localSheetId="46">#REF!</definedName>
    <definedName name="__TT20052" localSheetId="6">#REF!</definedName>
    <definedName name="__TT20052" localSheetId="40">#REF!</definedName>
    <definedName name="__TT20052" localSheetId="41">#REF!</definedName>
    <definedName name="__TT20052" localSheetId="45">#REF!</definedName>
    <definedName name="__TT20052" localSheetId="43">#REF!</definedName>
    <definedName name="__TT20052" localSheetId="44">#REF!</definedName>
    <definedName name="__TT20052" localSheetId="42">#REF!</definedName>
    <definedName name="__TT20052" localSheetId="16">#REF!</definedName>
    <definedName name="__TT20052" localSheetId="14">#REF!</definedName>
    <definedName name="__TT20052" localSheetId="12">#REF!</definedName>
    <definedName name="__TT20052" localSheetId="36">#REF!</definedName>
    <definedName name="__TT20052">#REF!</definedName>
    <definedName name="__TT20053" localSheetId="9">#REF!</definedName>
    <definedName name="__TT20053" localSheetId="5">#REF!</definedName>
    <definedName name="__TT20053" localSheetId="38">#REF!</definedName>
    <definedName name="__TT20053" localSheetId="8">#REF!</definedName>
    <definedName name="__TT20053" localSheetId="30">#REF!</definedName>
    <definedName name="__TT20053" localSheetId="46">#REF!</definedName>
    <definedName name="__TT20053" localSheetId="6">#REF!</definedName>
    <definedName name="__TT20053" localSheetId="40">#REF!</definedName>
    <definedName name="__TT20053" localSheetId="41">#REF!</definedName>
    <definedName name="__TT20053" localSheetId="45">#REF!</definedName>
    <definedName name="__TT20053" localSheetId="43">#REF!</definedName>
    <definedName name="__TT20053" localSheetId="44">#REF!</definedName>
    <definedName name="__TT20053" localSheetId="42">#REF!</definedName>
    <definedName name="__TT20053" localSheetId="16">#REF!</definedName>
    <definedName name="__TT20053" localSheetId="14">#REF!</definedName>
    <definedName name="__TT20053" localSheetId="12">#REF!</definedName>
    <definedName name="__TT20053" localSheetId="36">#REF!</definedName>
    <definedName name="__TT20053">#REF!</definedName>
    <definedName name="__TT20061" localSheetId="9">#REF!</definedName>
    <definedName name="__TT20061" localSheetId="5">#REF!</definedName>
    <definedName name="__TT20061" localSheetId="38">#REF!</definedName>
    <definedName name="__TT20061" localSheetId="8">#REF!</definedName>
    <definedName name="__TT20061" localSheetId="30">#REF!</definedName>
    <definedName name="__TT20061" localSheetId="46">#REF!</definedName>
    <definedName name="__TT20061" localSheetId="6">#REF!</definedName>
    <definedName name="__TT20061" localSheetId="40">#REF!</definedName>
    <definedName name="__TT20061" localSheetId="41">#REF!</definedName>
    <definedName name="__TT20061" localSheetId="45">#REF!</definedName>
    <definedName name="__TT20061" localSheetId="43">#REF!</definedName>
    <definedName name="__TT20061" localSheetId="44">#REF!</definedName>
    <definedName name="__TT20061" localSheetId="42">#REF!</definedName>
    <definedName name="__TT20061" localSheetId="16">#REF!</definedName>
    <definedName name="__TT20061" localSheetId="14">#REF!</definedName>
    <definedName name="__TT20061" localSheetId="12">#REF!</definedName>
    <definedName name="__TT20061" localSheetId="36">#REF!</definedName>
    <definedName name="__TT20061">#REF!</definedName>
    <definedName name="__TT20062" localSheetId="9">#REF!</definedName>
    <definedName name="__TT20062" localSheetId="5">#REF!</definedName>
    <definedName name="__TT20062" localSheetId="38">#REF!</definedName>
    <definedName name="__TT20062" localSheetId="8">#REF!</definedName>
    <definedName name="__TT20062" localSheetId="30">#REF!</definedName>
    <definedName name="__TT20062" localSheetId="46">#REF!</definedName>
    <definedName name="__TT20062" localSheetId="6">#REF!</definedName>
    <definedName name="__TT20062" localSheetId="40">#REF!</definedName>
    <definedName name="__TT20062" localSheetId="41">#REF!</definedName>
    <definedName name="__TT20062" localSheetId="45">#REF!</definedName>
    <definedName name="__TT20062" localSheetId="43">#REF!</definedName>
    <definedName name="__TT20062" localSheetId="44">#REF!</definedName>
    <definedName name="__TT20062" localSheetId="42">#REF!</definedName>
    <definedName name="__TT20062" localSheetId="16">#REF!</definedName>
    <definedName name="__TT20062" localSheetId="14">#REF!</definedName>
    <definedName name="__TT20062" localSheetId="12">#REF!</definedName>
    <definedName name="__TT20062" localSheetId="36">#REF!</definedName>
    <definedName name="__TT20062">#REF!</definedName>
    <definedName name="__TT20063" localSheetId="9">#REF!</definedName>
    <definedName name="__TT20063" localSheetId="5">#REF!</definedName>
    <definedName name="__TT20063" localSheetId="38">#REF!</definedName>
    <definedName name="__TT20063" localSheetId="8">#REF!</definedName>
    <definedName name="__TT20063" localSheetId="30">#REF!</definedName>
    <definedName name="__TT20063" localSheetId="46">#REF!</definedName>
    <definedName name="__TT20063" localSheetId="6">#REF!</definedName>
    <definedName name="__TT20063" localSheetId="40">#REF!</definedName>
    <definedName name="__TT20063" localSheetId="41">#REF!</definedName>
    <definedName name="__TT20063" localSheetId="45">#REF!</definedName>
    <definedName name="__TT20063" localSheetId="43">#REF!</definedName>
    <definedName name="__TT20063" localSheetId="44">#REF!</definedName>
    <definedName name="__TT20063" localSheetId="42">#REF!</definedName>
    <definedName name="__TT20063" localSheetId="16">#REF!</definedName>
    <definedName name="__TT20063" localSheetId="14">#REF!</definedName>
    <definedName name="__TT20063" localSheetId="12">#REF!</definedName>
    <definedName name="__TT20063" localSheetId="36">#REF!</definedName>
    <definedName name="__TT20063">#REF!</definedName>
    <definedName name="__tt20071" localSheetId="9">#REF!</definedName>
    <definedName name="__tt20071" localSheetId="5">#REF!</definedName>
    <definedName name="__tt20071" localSheetId="38">#REF!</definedName>
    <definedName name="__tt20071" localSheetId="8">#REF!</definedName>
    <definedName name="__tt20071" localSheetId="30">#REF!</definedName>
    <definedName name="__tt20071" localSheetId="46">#REF!</definedName>
    <definedName name="__tt20071" localSheetId="6">#REF!</definedName>
    <definedName name="__tt20071" localSheetId="40">#REF!</definedName>
    <definedName name="__tt20071" localSheetId="41">#REF!</definedName>
    <definedName name="__tt20071" localSheetId="45">#REF!</definedName>
    <definedName name="__tt20071" localSheetId="43">#REF!</definedName>
    <definedName name="__tt20071" localSheetId="44">#REF!</definedName>
    <definedName name="__tt20071" localSheetId="42">#REF!</definedName>
    <definedName name="__tt20071" localSheetId="16">#REF!</definedName>
    <definedName name="__tt20071" localSheetId="14">#REF!</definedName>
    <definedName name="__tt20071" localSheetId="12">#REF!</definedName>
    <definedName name="__tt20071" localSheetId="36">#REF!</definedName>
    <definedName name="__tt20071">#REF!</definedName>
    <definedName name="__tt20072" localSheetId="9">#REF!</definedName>
    <definedName name="__tt20072" localSheetId="5">#REF!</definedName>
    <definedName name="__tt20072" localSheetId="38">#REF!</definedName>
    <definedName name="__tt20072" localSheetId="8">#REF!</definedName>
    <definedName name="__tt20072" localSheetId="30">#REF!</definedName>
    <definedName name="__tt20072" localSheetId="46">#REF!</definedName>
    <definedName name="__tt20072" localSheetId="6">#REF!</definedName>
    <definedName name="__tt20072" localSheetId="40">#REF!</definedName>
    <definedName name="__tt20072" localSheetId="41">#REF!</definedName>
    <definedName name="__tt20072" localSheetId="45">#REF!</definedName>
    <definedName name="__tt20072" localSheetId="43">#REF!</definedName>
    <definedName name="__tt20072" localSheetId="44">#REF!</definedName>
    <definedName name="__tt20072" localSheetId="42">#REF!</definedName>
    <definedName name="__tt20072" localSheetId="16">#REF!</definedName>
    <definedName name="__tt20072" localSheetId="14">#REF!</definedName>
    <definedName name="__tt20072" localSheetId="12">#REF!</definedName>
    <definedName name="__tt20072" localSheetId="36">#REF!</definedName>
    <definedName name="__tt20072">#REF!</definedName>
    <definedName name="__tt20073" localSheetId="9">#REF!</definedName>
    <definedName name="__tt20073" localSheetId="5">#REF!</definedName>
    <definedName name="__tt20073" localSheetId="38">#REF!</definedName>
    <definedName name="__tt20073" localSheetId="8">#REF!</definedName>
    <definedName name="__tt20073" localSheetId="30">#REF!</definedName>
    <definedName name="__tt20073" localSheetId="46">#REF!</definedName>
    <definedName name="__tt20073" localSheetId="6">#REF!</definedName>
    <definedName name="__tt20073" localSheetId="40">#REF!</definedName>
    <definedName name="__tt20073" localSheetId="41">#REF!</definedName>
    <definedName name="__tt20073" localSheetId="45">#REF!</definedName>
    <definedName name="__tt20073" localSheetId="43">#REF!</definedName>
    <definedName name="__tt20073" localSheetId="44">#REF!</definedName>
    <definedName name="__tt20073" localSheetId="42">#REF!</definedName>
    <definedName name="__tt20073" localSheetId="16">#REF!</definedName>
    <definedName name="__tt20073" localSheetId="14">#REF!</definedName>
    <definedName name="__tt20073" localSheetId="12">#REF!</definedName>
    <definedName name="__tt20073" localSheetId="36">#REF!</definedName>
    <definedName name="__tt20073">#REF!</definedName>
    <definedName name="__tt20081" localSheetId="9">#REF!</definedName>
    <definedName name="__tt20081" localSheetId="5">#REF!</definedName>
    <definedName name="__tt20081" localSheetId="38">#REF!</definedName>
    <definedName name="__tt20081" localSheetId="8">#REF!</definedName>
    <definedName name="__tt20081" localSheetId="30">#REF!</definedName>
    <definedName name="__tt20081" localSheetId="46">#REF!</definedName>
    <definedName name="__tt20081" localSheetId="6">#REF!</definedName>
    <definedName name="__tt20081" localSheetId="40">#REF!</definedName>
    <definedName name="__tt20081" localSheetId="41">#REF!</definedName>
    <definedName name="__tt20081" localSheetId="45">#REF!</definedName>
    <definedName name="__tt20081" localSheetId="43">#REF!</definedName>
    <definedName name="__tt20081" localSheetId="44">#REF!</definedName>
    <definedName name="__tt20081" localSheetId="42">#REF!</definedName>
    <definedName name="__tt20081" localSheetId="16">#REF!</definedName>
    <definedName name="__tt20081" localSheetId="14">#REF!</definedName>
    <definedName name="__tt20081" localSheetId="12">#REF!</definedName>
    <definedName name="__tt20081" localSheetId="36">#REF!</definedName>
    <definedName name="__tt20081">#REF!</definedName>
    <definedName name="__tt20082" localSheetId="9">#REF!</definedName>
    <definedName name="__tt20082" localSheetId="5">#REF!</definedName>
    <definedName name="__tt20082" localSheetId="38">#REF!</definedName>
    <definedName name="__tt20082" localSheetId="8">#REF!</definedName>
    <definedName name="__tt20082" localSheetId="30">#REF!</definedName>
    <definedName name="__tt20082" localSheetId="46">#REF!</definedName>
    <definedName name="__tt20082" localSheetId="6">#REF!</definedName>
    <definedName name="__tt20082" localSheetId="40">#REF!</definedName>
    <definedName name="__tt20082" localSheetId="41">#REF!</definedName>
    <definedName name="__tt20082" localSheetId="45">#REF!</definedName>
    <definedName name="__tt20082" localSheetId="43">#REF!</definedName>
    <definedName name="__tt20082" localSheetId="44">#REF!</definedName>
    <definedName name="__tt20082" localSheetId="42">#REF!</definedName>
    <definedName name="__tt20082" localSheetId="16">#REF!</definedName>
    <definedName name="__tt20082" localSheetId="14">#REF!</definedName>
    <definedName name="__tt20082" localSheetId="12">#REF!</definedName>
    <definedName name="__tt20082" localSheetId="36">#REF!</definedName>
    <definedName name="__tt20082">#REF!</definedName>
    <definedName name="__tt20083" localSheetId="9">#REF!</definedName>
    <definedName name="__tt20083" localSheetId="5">#REF!</definedName>
    <definedName name="__tt20083" localSheetId="38">#REF!</definedName>
    <definedName name="__tt20083" localSheetId="8">#REF!</definedName>
    <definedName name="__tt20083" localSheetId="30">#REF!</definedName>
    <definedName name="__tt20083" localSheetId="46">#REF!</definedName>
    <definedName name="__tt20083" localSheetId="6">#REF!</definedName>
    <definedName name="__tt20083" localSheetId="40">#REF!</definedName>
    <definedName name="__tt20083" localSheetId="41">#REF!</definedName>
    <definedName name="__tt20083" localSheetId="45">#REF!</definedName>
    <definedName name="__tt20083" localSheetId="43">#REF!</definedName>
    <definedName name="__tt20083" localSheetId="44">#REF!</definedName>
    <definedName name="__tt20083" localSheetId="42">#REF!</definedName>
    <definedName name="__tt20083" localSheetId="16">#REF!</definedName>
    <definedName name="__tt20083" localSheetId="14">#REF!</definedName>
    <definedName name="__tt20083" localSheetId="12">#REF!</definedName>
    <definedName name="__tt20083" localSheetId="36">#REF!</definedName>
    <definedName name="__tt20083">#REF!</definedName>
    <definedName name="__UBK2" localSheetId="9">#REF!</definedName>
    <definedName name="__UBK2" localSheetId="5">#REF!</definedName>
    <definedName name="__UBK2" localSheetId="38">#REF!</definedName>
    <definedName name="__UBK2" localSheetId="8">#REF!</definedName>
    <definedName name="__UBK2" localSheetId="30">#REF!</definedName>
    <definedName name="__UBK2" localSheetId="46">#REF!</definedName>
    <definedName name="__UBK2" localSheetId="6">#REF!</definedName>
    <definedName name="__UBK2" localSheetId="40">#REF!</definedName>
    <definedName name="__UBK2" localSheetId="41">#REF!</definedName>
    <definedName name="__UBK2" localSheetId="45">#REF!</definedName>
    <definedName name="__UBK2" localSheetId="43">#REF!</definedName>
    <definedName name="__UBK2" localSheetId="44">#REF!</definedName>
    <definedName name="__UBK2" localSheetId="42">#REF!</definedName>
    <definedName name="__UBK2" localSheetId="16">#REF!</definedName>
    <definedName name="__UBK2" localSheetId="14">#REF!</definedName>
    <definedName name="__UBK2" localSheetId="12">#REF!</definedName>
    <definedName name="__UBK2" localSheetId="36">#REF!</definedName>
    <definedName name="__UBK2">#REF!</definedName>
    <definedName name="__UBK3" localSheetId="9">#REF!</definedName>
    <definedName name="__UBK3" localSheetId="5">#REF!</definedName>
    <definedName name="__UBK3" localSheetId="38">#REF!</definedName>
    <definedName name="__UBK3" localSheetId="8">#REF!</definedName>
    <definedName name="__UBK3" localSheetId="30">#REF!</definedName>
    <definedName name="__UBK3" localSheetId="46">#REF!</definedName>
    <definedName name="__UBK3" localSheetId="6">#REF!</definedName>
    <definedName name="__UBK3" localSheetId="40">#REF!</definedName>
    <definedName name="__UBK3" localSheetId="41">#REF!</definedName>
    <definedName name="__UBK3" localSheetId="45">#REF!</definedName>
    <definedName name="__UBK3" localSheetId="43">#REF!</definedName>
    <definedName name="__UBK3" localSheetId="44">#REF!</definedName>
    <definedName name="__UBK3" localSheetId="42">#REF!</definedName>
    <definedName name="__UBK3" localSheetId="16">#REF!</definedName>
    <definedName name="__UBK3" localSheetId="14">#REF!</definedName>
    <definedName name="__UBK3" localSheetId="12">#REF!</definedName>
    <definedName name="__UBK3" localSheetId="36">#REF!</definedName>
    <definedName name="__UBK3">#REF!</definedName>
    <definedName name="__UCK1" localSheetId="30">'[38]4'!$A$2:$C$333</definedName>
    <definedName name="__UCK1">'[38]4'!$A$2:$C$333</definedName>
    <definedName name="__UCK2" localSheetId="30">'[38]5'!$A$2:$C$331</definedName>
    <definedName name="__UCK2">'[38]5'!$A$2:$C$331</definedName>
    <definedName name="__UCK3" localSheetId="30">'[38]6'!$A$2:$C$332</definedName>
    <definedName name="__UCK3">'[38]6'!$A$2:$C$332</definedName>
    <definedName name="__UKK1" localSheetId="30">'[38]7'!$A$2:$C$337</definedName>
    <definedName name="__UKK1">'[38]7'!$A$2:$C$337</definedName>
    <definedName name="__UKK2" localSheetId="30">'[38]8'!$A$2:$C$335</definedName>
    <definedName name="__UKK2">'[38]8'!$A$2:$C$335</definedName>
    <definedName name="__UKK3" localSheetId="30">'[38]9'!$A$2:$C$336</definedName>
    <definedName name="__UKK3">'[38]9'!$A$2:$C$336</definedName>
    <definedName name="__vol1" localSheetId="9">#REF!</definedName>
    <definedName name="__vol1" localSheetId="38">#REF!</definedName>
    <definedName name="__vol1" localSheetId="8">#REF!</definedName>
    <definedName name="__vol1" localSheetId="30">#REF!</definedName>
    <definedName name="__vol1" localSheetId="46">#REF!</definedName>
    <definedName name="__vol1" localSheetId="40">#REF!</definedName>
    <definedName name="__vol1" localSheetId="41">#REF!</definedName>
    <definedName name="__vol1" localSheetId="45">#REF!</definedName>
    <definedName name="__vol1" localSheetId="43">#REF!</definedName>
    <definedName name="__vol1" localSheetId="44">#REF!</definedName>
    <definedName name="__vol1" localSheetId="42">#REF!</definedName>
    <definedName name="__vol1" localSheetId="16">#REF!</definedName>
    <definedName name="__vol1" localSheetId="36">#REF!</definedName>
    <definedName name="__vol1">#REF!</definedName>
    <definedName name="__vol10" localSheetId="9">#REF!</definedName>
    <definedName name="__vol10" localSheetId="38">#REF!</definedName>
    <definedName name="__vol10" localSheetId="8">#REF!</definedName>
    <definedName name="__vol10" localSheetId="30">#REF!</definedName>
    <definedName name="__vol10" localSheetId="46">#REF!</definedName>
    <definedName name="__vol10" localSheetId="40">#REF!</definedName>
    <definedName name="__vol10" localSheetId="41">#REF!</definedName>
    <definedName name="__vol10" localSheetId="45">#REF!</definedName>
    <definedName name="__vol10" localSheetId="43">#REF!</definedName>
    <definedName name="__vol10" localSheetId="44">#REF!</definedName>
    <definedName name="__vol10" localSheetId="42">#REF!</definedName>
    <definedName name="__vol10" localSheetId="16">#REF!</definedName>
    <definedName name="__vol10" localSheetId="36">#REF!</definedName>
    <definedName name="__vol10">#REF!</definedName>
    <definedName name="__vol11" localSheetId="9">#REF!</definedName>
    <definedName name="__vol11" localSheetId="38">#REF!</definedName>
    <definedName name="__vol11" localSheetId="8">#REF!</definedName>
    <definedName name="__vol11" localSheetId="30">#REF!</definedName>
    <definedName name="__vol11" localSheetId="46">#REF!</definedName>
    <definedName name="__vol11" localSheetId="40">#REF!</definedName>
    <definedName name="__vol11" localSheetId="41">#REF!</definedName>
    <definedName name="__vol11" localSheetId="45">#REF!</definedName>
    <definedName name="__vol11" localSheetId="43">#REF!</definedName>
    <definedName name="__vol11" localSheetId="44">#REF!</definedName>
    <definedName name="__vol11" localSheetId="42">#REF!</definedName>
    <definedName name="__vol11" localSheetId="16">#REF!</definedName>
    <definedName name="__vol11" localSheetId="36">#REF!</definedName>
    <definedName name="__vol11">#REF!</definedName>
    <definedName name="__vol12" localSheetId="9">#REF!</definedName>
    <definedName name="__vol12" localSheetId="38">#REF!</definedName>
    <definedName name="__vol12" localSheetId="8">#REF!</definedName>
    <definedName name="__vol12" localSheetId="30">#REF!</definedName>
    <definedName name="__vol12" localSheetId="46">#REF!</definedName>
    <definedName name="__vol12" localSheetId="40">#REF!</definedName>
    <definedName name="__vol12" localSheetId="41">#REF!</definedName>
    <definedName name="__vol12" localSheetId="45">#REF!</definedName>
    <definedName name="__vol12" localSheetId="43">#REF!</definedName>
    <definedName name="__vol12" localSheetId="44">#REF!</definedName>
    <definedName name="__vol12" localSheetId="42">#REF!</definedName>
    <definedName name="__vol12" localSheetId="16">#REF!</definedName>
    <definedName name="__vol12" localSheetId="36">#REF!</definedName>
    <definedName name="__vol12">#REF!</definedName>
    <definedName name="__vol13" localSheetId="9">#REF!</definedName>
    <definedName name="__vol13" localSheetId="38">#REF!</definedName>
    <definedName name="__vol13" localSheetId="8">#REF!</definedName>
    <definedName name="__vol13" localSheetId="30">#REF!</definedName>
    <definedName name="__vol13" localSheetId="46">#REF!</definedName>
    <definedName name="__vol13" localSheetId="40">#REF!</definedName>
    <definedName name="__vol13" localSheetId="41">#REF!</definedName>
    <definedName name="__vol13" localSheetId="45">#REF!</definedName>
    <definedName name="__vol13" localSheetId="43">#REF!</definedName>
    <definedName name="__vol13" localSheetId="44">#REF!</definedName>
    <definedName name="__vol13" localSheetId="42">#REF!</definedName>
    <definedName name="__vol13" localSheetId="16">#REF!</definedName>
    <definedName name="__vol13" localSheetId="36">#REF!</definedName>
    <definedName name="__vol13">#REF!</definedName>
    <definedName name="__vol14" localSheetId="9">#REF!</definedName>
    <definedName name="__vol14" localSheetId="38">#REF!</definedName>
    <definedName name="__vol14" localSheetId="8">#REF!</definedName>
    <definedName name="__vol14" localSheetId="30">#REF!</definedName>
    <definedName name="__vol14" localSheetId="46">#REF!</definedName>
    <definedName name="__vol14" localSheetId="40">#REF!</definedName>
    <definedName name="__vol14" localSheetId="41">#REF!</definedName>
    <definedName name="__vol14" localSheetId="45">#REF!</definedName>
    <definedName name="__vol14" localSheetId="43">#REF!</definedName>
    <definedName name="__vol14" localSheetId="44">#REF!</definedName>
    <definedName name="__vol14" localSheetId="42">#REF!</definedName>
    <definedName name="__vol14" localSheetId="16">#REF!</definedName>
    <definedName name="__vol14" localSheetId="36">#REF!</definedName>
    <definedName name="__vol14">#REF!</definedName>
    <definedName name="__vol15" localSheetId="9">#REF!</definedName>
    <definedName name="__vol15" localSheetId="38">#REF!</definedName>
    <definedName name="__vol15" localSheetId="8">#REF!</definedName>
    <definedName name="__vol15" localSheetId="30">#REF!</definedName>
    <definedName name="__vol15" localSheetId="46">#REF!</definedName>
    <definedName name="__vol15" localSheetId="40">#REF!</definedName>
    <definedName name="__vol15" localSheetId="41">#REF!</definedName>
    <definedName name="__vol15" localSheetId="45">#REF!</definedName>
    <definedName name="__vol15" localSheetId="43">#REF!</definedName>
    <definedName name="__vol15" localSheetId="44">#REF!</definedName>
    <definedName name="__vol15" localSheetId="42">#REF!</definedName>
    <definedName name="__vol15" localSheetId="16">#REF!</definedName>
    <definedName name="__vol15" localSheetId="36">#REF!</definedName>
    <definedName name="__vol15">#REF!</definedName>
    <definedName name="__vol16" localSheetId="9">#REF!</definedName>
    <definedName name="__vol16" localSheetId="38">#REF!</definedName>
    <definedName name="__vol16" localSheetId="8">#REF!</definedName>
    <definedName name="__vol16" localSheetId="30">#REF!</definedName>
    <definedName name="__vol16" localSheetId="46">#REF!</definedName>
    <definedName name="__vol16" localSheetId="40">#REF!</definedName>
    <definedName name="__vol16" localSheetId="41">#REF!</definedName>
    <definedName name="__vol16" localSheetId="45">#REF!</definedName>
    <definedName name="__vol16" localSheetId="43">#REF!</definedName>
    <definedName name="__vol16" localSheetId="44">#REF!</definedName>
    <definedName name="__vol16" localSheetId="42">#REF!</definedName>
    <definedName name="__vol16" localSheetId="16">#REF!</definedName>
    <definedName name="__vol16" localSheetId="36">#REF!</definedName>
    <definedName name="__vol16">#REF!</definedName>
    <definedName name="__vol2" localSheetId="9">#REF!</definedName>
    <definedName name="__vol2" localSheetId="38">#REF!</definedName>
    <definedName name="__vol2" localSheetId="8">#REF!</definedName>
    <definedName name="__vol2" localSheetId="30">#REF!</definedName>
    <definedName name="__vol2" localSheetId="46">#REF!</definedName>
    <definedName name="__vol2" localSheetId="40">#REF!</definedName>
    <definedName name="__vol2" localSheetId="41">#REF!</definedName>
    <definedName name="__vol2" localSheetId="45">#REF!</definedName>
    <definedName name="__vol2" localSheetId="43">#REF!</definedName>
    <definedName name="__vol2" localSheetId="44">#REF!</definedName>
    <definedName name="__vol2" localSheetId="42">#REF!</definedName>
    <definedName name="__vol2" localSheetId="16">#REF!</definedName>
    <definedName name="__vol2" localSheetId="36">#REF!</definedName>
    <definedName name="__vol2">#REF!</definedName>
    <definedName name="__vol3" localSheetId="9">#REF!</definedName>
    <definedName name="__vol3" localSheetId="38">#REF!</definedName>
    <definedName name="__vol3" localSheetId="8">#REF!</definedName>
    <definedName name="__vol3" localSheetId="30">#REF!</definedName>
    <definedName name="__vol3" localSheetId="46">#REF!</definedName>
    <definedName name="__vol3" localSheetId="40">#REF!</definedName>
    <definedName name="__vol3" localSheetId="41">#REF!</definedName>
    <definedName name="__vol3" localSheetId="45">#REF!</definedName>
    <definedName name="__vol3" localSheetId="43">#REF!</definedName>
    <definedName name="__vol3" localSheetId="44">#REF!</definedName>
    <definedName name="__vol3" localSheetId="42">#REF!</definedName>
    <definedName name="__vol3" localSheetId="16">#REF!</definedName>
    <definedName name="__vol3" localSheetId="36">#REF!</definedName>
    <definedName name="__vol3">#REF!</definedName>
    <definedName name="__vol4" localSheetId="9">#REF!</definedName>
    <definedName name="__vol4" localSheetId="38">#REF!</definedName>
    <definedName name="__vol4" localSheetId="8">#REF!</definedName>
    <definedName name="__vol4" localSheetId="30">#REF!</definedName>
    <definedName name="__vol4" localSheetId="46">#REF!</definedName>
    <definedName name="__vol4" localSheetId="40">#REF!</definedName>
    <definedName name="__vol4" localSheetId="41">#REF!</definedName>
    <definedName name="__vol4" localSheetId="45">#REF!</definedName>
    <definedName name="__vol4" localSheetId="43">#REF!</definedName>
    <definedName name="__vol4" localSheetId="44">#REF!</definedName>
    <definedName name="__vol4" localSheetId="42">#REF!</definedName>
    <definedName name="__vol4" localSheetId="16">#REF!</definedName>
    <definedName name="__vol4" localSheetId="36">#REF!</definedName>
    <definedName name="__vol4">#REF!</definedName>
    <definedName name="__vol5" localSheetId="9">#REF!</definedName>
    <definedName name="__vol5" localSheetId="38">#REF!</definedName>
    <definedName name="__vol5" localSheetId="8">#REF!</definedName>
    <definedName name="__vol5" localSheetId="30">#REF!</definedName>
    <definedName name="__vol5" localSheetId="46">#REF!</definedName>
    <definedName name="__vol5" localSheetId="40">#REF!</definedName>
    <definedName name="__vol5" localSheetId="41">#REF!</definedName>
    <definedName name="__vol5" localSheetId="45">#REF!</definedName>
    <definedName name="__vol5" localSheetId="43">#REF!</definedName>
    <definedName name="__vol5" localSheetId="44">#REF!</definedName>
    <definedName name="__vol5" localSheetId="42">#REF!</definedName>
    <definedName name="__vol5" localSheetId="16">#REF!</definedName>
    <definedName name="__vol5" localSheetId="36">#REF!</definedName>
    <definedName name="__vol5">#REF!</definedName>
    <definedName name="__vol6" localSheetId="9">#REF!</definedName>
    <definedName name="__vol6" localSheetId="38">#REF!</definedName>
    <definedName name="__vol6" localSheetId="8">#REF!</definedName>
    <definedName name="__vol6" localSheetId="30">#REF!</definedName>
    <definedName name="__vol6" localSheetId="46">#REF!</definedName>
    <definedName name="__vol6" localSheetId="40">#REF!</definedName>
    <definedName name="__vol6" localSheetId="41">#REF!</definedName>
    <definedName name="__vol6" localSheetId="45">#REF!</definedName>
    <definedName name="__vol6" localSheetId="43">#REF!</definedName>
    <definedName name="__vol6" localSheetId="44">#REF!</definedName>
    <definedName name="__vol6" localSheetId="42">#REF!</definedName>
    <definedName name="__vol6" localSheetId="16">#REF!</definedName>
    <definedName name="__vol6" localSheetId="36">#REF!</definedName>
    <definedName name="__vol6">#REF!</definedName>
    <definedName name="__vol7" localSheetId="9">#REF!</definedName>
    <definedName name="__vol7" localSheetId="38">#REF!</definedName>
    <definedName name="__vol7" localSheetId="8">#REF!</definedName>
    <definedName name="__vol7" localSheetId="30">#REF!</definedName>
    <definedName name="__vol7" localSheetId="46">#REF!</definedName>
    <definedName name="__vol7" localSheetId="40">#REF!</definedName>
    <definedName name="__vol7" localSheetId="41">#REF!</definedName>
    <definedName name="__vol7" localSheetId="45">#REF!</definedName>
    <definedName name="__vol7" localSheetId="43">#REF!</definedName>
    <definedName name="__vol7" localSheetId="44">#REF!</definedName>
    <definedName name="__vol7" localSheetId="42">#REF!</definedName>
    <definedName name="__vol7" localSheetId="16">#REF!</definedName>
    <definedName name="__vol7" localSheetId="36">#REF!</definedName>
    <definedName name="__vol7">#REF!</definedName>
    <definedName name="__vol8" localSheetId="9">#REF!</definedName>
    <definedName name="__vol8" localSheetId="38">#REF!</definedName>
    <definedName name="__vol8" localSheetId="8">#REF!</definedName>
    <definedName name="__vol8" localSheetId="30">#REF!</definedName>
    <definedName name="__vol8" localSheetId="46">#REF!</definedName>
    <definedName name="__vol8" localSheetId="40">#REF!</definedName>
    <definedName name="__vol8" localSheetId="41">#REF!</definedName>
    <definedName name="__vol8" localSheetId="45">#REF!</definedName>
    <definedName name="__vol8" localSheetId="43">#REF!</definedName>
    <definedName name="__vol8" localSheetId="44">#REF!</definedName>
    <definedName name="__vol8" localSheetId="42">#REF!</definedName>
    <definedName name="__vol8" localSheetId="16">#REF!</definedName>
    <definedName name="__vol8" localSheetId="36">#REF!</definedName>
    <definedName name="__vol8">#REF!</definedName>
    <definedName name="__vol9" localSheetId="9">#REF!</definedName>
    <definedName name="__vol9" localSheetId="38">#REF!</definedName>
    <definedName name="__vol9" localSheetId="8">#REF!</definedName>
    <definedName name="__vol9" localSheetId="30">#REF!</definedName>
    <definedName name="__vol9" localSheetId="46">#REF!</definedName>
    <definedName name="__vol9" localSheetId="40">#REF!</definedName>
    <definedName name="__vol9" localSheetId="41">#REF!</definedName>
    <definedName name="__vol9" localSheetId="45">#REF!</definedName>
    <definedName name="__vol9" localSheetId="43">#REF!</definedName>
    <definedName name="__vol9" localSheetId="44">#REF!</definedName>
    <definedName name="__vol9" localSheetId="42">#REF!</definedName>
    <definedName name="__vol9" localSheetId="16">#REF!</definedName>
    <definedName name="__vol9" localSheetId="36">#REF!</definedName>
    <definedName name="__vol9">#REF!</definedName>
    <definedName name="__WD1" localSheetId="30">#REF!</definedName>
    <definedName name="__WD1" localSheetId="16">#REF!</definedName>
    <definedName name="__WD1" localSheetId="36">#REF!</definedName>
    <definedName name="__WD1" localSheetId="34">#REF!</definedName>
    <definedName name="__WD1">#REF!</definedName>
    <definedName name="__WD2" localSheetId="30">#REF!</definedName>
    <definedName name="__WD2" localSheetId="16">#REF!</definedName>
    <definedName name="__WD2" localSheetId="36">#REF!</definedName>
    <definedName name="__WD2" localSheetId="34">#REF!</definedName>
    <definedName name="__WD2">#REF!</definedName>
    <definedName name="__WD3" localSheetId="30">#REF!</definedName>
    <definedName name="__WD3" localSheetId="16">#REF!</definedName>
    <definedName name="__WD3" localSheetId="36">#REF!</definedName>
    <definedName name="__WD3" localSheetId="34">#REF!</definedName>
    <definedName name="__WD3">#REF!</definedName>
    <definedName name="__WD4" localSheetId="30">#REF!</definedName>
    <definedName name="__WD4" localSheetId="16">#REF!</definedName>
    <definedName name="__WD4" localSheetId="36">#REF!</definedName>
    <definedName name="__WD4">#REF!</definedName>
    <definedName name="__WD5" localSheetId="30">#REF!</definedName>
    <definedName name="__WD5" localSheetId="16">#REF!</definedName>
    <definedName name="__WD5" localSheetId="36">#REF!</definedName>
    <definedName name="__WD5">#REF!</definedName>
    <definedName name="__WD6" localSheetId="30">#REF!</definedName>
    <definedName name="__WD6" localSheetId="16">#REF!</definedName>
    <definedName name="__WD6" localSheetId="36">#REF!</definedName>
    <definedName name="__WD6">#REF!</definedName>
    <definedName name="__WM5" localSheetId="9">#REF!</definedName>
    <definedName name="__WM5" localSheetId="5">#REF!</definedName>
    <definedName name="__WM5" localSheetId="38">#REF!</definedName>
    <definedName name="__WM5" localSheetId="8">#REF!</definedName>
    <definedName name="__WM5" localSheetId="30">#REF!</definedName>
    <definedName name="__WM5" localSheetId="46">#REF!</definedName>
    <definedName name="__WM5" localSheetId="6">#REF!</definedName>
    <definedName name="__WM5" localSheetId="40">#REF!</definedName>
    <definedName name="__WM5" localSheetId="41">#REF!</definedName>
    <definedName name="__WM5" localSheetId="45">#REF!</definedName>
    <definedName name="__WM5" localSheetId="43">#REF!</definedName>
    <definedName name="__WM5" localSheetId="44">#REF!</definedName>
    <definedName name="__WM5" localSheetId="42">#REF!</definedName>
    <definedName name="__WM5" localSheetId="16">#REF!</definedName>
    <definedName name="__WM5" localSheetId="14">#REF!</definedName>
    <definedName name="__WM5" localSheetId="12">#REF!</definedName>
    <definedName name="__WM5" localSheetId="36">#REF!</definedName>
    <definedName name="__WM5">#REF!</definedName>
    <definedName name="__WM6" localSheetId="9">#REF!</definedName>
    <definedName name="__WM6" localSheetId="5">#REF!</definedName>
    <definedName name="__WM6" localSheetId="38">#REF!</definedName>
    <definedName name="__WM6" localSheetId="8">#REF!</definedName>
    <definedName name="__WM6" localSheetId="30">#REF!</definedName>
    <definedName name="__WM6" localSheetId="46">#REF!</definedName>
    <definedName name="__WM6" localSheetId="6">#REF!</definedName>
    <definedName name="__WM6" localSheetId="40">#REF!</definedName>
    <definedName name="__WM6" localSheetId="41">#REF!</definedName>
    <definedName name="__WM6" localSheetId="45">#REF!</definedName>
    <definedName name="__WM6" localSheetId="43">#REF!</definedName>
    <definedName name="__WM6" localSheetId="44">#REF!</definedName>
    <definedName name="__WM6" localSheetId="42">#REF!</definedName>
    <definedName name="__WM6" localSheetId="16">#REF!</definedName>
    <definedName name="__WM6" localSheetId="14">#REF!</definedName>
    <definedName name="__WM6" localSheetId="12">#REF!</definedName>
    <definedName name="__WM6" localSheetId="36">#REF!</definedName>
    <definedName name="__WM6">#REF!</definedName>
    <definedName name="__WP2000" localSheetId="9">#REF!</definedName>
    <definedName name="__WP2000" localSheetId="5">#REF!</definedName>
    <definedName name="__WP2000" localSheetId="38">#REF!</definedName>
    <definedName name="__WP2000" localSheetId="8">#REF!</definedName>
    <definedName name="__WP2000" localSheetId="30">#REF!</definedName>
    <definedName name="__WP2000" localSheetId="46">#REF!</definedName>
    <definedName name="__WP2000" localSheetId="6">#REF!</definedName>
    <definedName name="__WP2000" localSheetId="40">#REF!</definedName>
    <definedName name="__WP2000" localSheetId="41">#REF!</definedName>
    <definedName name="__WP2000" localSheetId="45">#REF!</definedName>
    <definedName name="__WP2000" localSheetId="43">#REF!</definedName>
    <definedName name="__WP2000" localSheetId="44">#REF!</definedName>
    <definedName name="__WP2000" localSheetId="42">#REF!</definedName>
    <definedName name="__WP2000" localSheetId="16">#REF!</definedName>
    <definedName name="__WP2000" localSheetId="14">#REF!</definedName>
    <definedName name="__WP2000" localSheetId="12">#REF!</definedName>
    <definedName name="__WP2000" localSheetId="36">#REF!</definedName>
    <definedName name="__WP2000">#REF!</definedName>
    <definedName name="__WP3000" localSheetId="9">#REF!</definedName>
    <definedName name="__WP3000" localSheetId="5">#REF!</definedName>
    <definedName name="__WP3000" localSheetId="38">#REF!</definedName>
    <definedName name="__WP3000" localSheetId="8">#REF!</definedName>
    <definedName name="__WP3000" localSheetId="30">#REF!</definedName>
    <definedName name="__WP3000" localSheetId="46">#REF!</definedName>
    <definedName name="__WP3000" localSheetId="6">#REF!</definedName>
    <definedName name="__WP3000" localSheetId="40">#REF!</definedName>
    <definedName name="__WP3000" localSheetId="41">#REF!</definedName>
    <definedName name="__WP3000" localSheetId="45">#REF!</definedName>
    <definedName name="__WP3000" localSheetId="43">#REF!</definedName>
    <definedName name="__WP3000" localSheetId="44">#REF!</definedName>
    <definedName name="__WP3000" localSheetId="42">#REF!</definedName>
    <definedName name="__WP3000" localSheetId="16">#REF!</definedName>
    <definedName name="__WP3000" localSheetId="14">#REF!</definedName>
    <definedName name="__WP3000" localSheetId="12">#REF!</definedName>
    <definedName name="__WP3000" localSheetId="36">#REF!</definedName>
    <definedName name="__WP3000">#REF!</definedName>
    <definedName name="__WPB3000" localSheetId="9">#REF!</definedName>
    <definedName name="__WPB3000" localSheetId="5">#REF!</definedName>
    <definedName name="__WPB3000" localSheetId="38">#REF!</definedName>
    <definedName name="__WPB3000" localSheetId="8">#REF!</definedName>
    <definedName name="__WPB3000" localSheetId="30">#REF!</definedName>
    <definedName name="__WPB3000" localSheetId="46">#REF!</definedName>
    <definedName name="__WPB3000" localSheetId="6">#REF!</definedName>
    <definedName name="__WPB3000" localSheetId="40">#REF!</definedName>
    <definedName name="__WPB3000" localSheetId="41">#REF!</definedName>
    <definedName name="__WPB3000" localSheetId="45">#REF!</definedName>
    <definedName name="__WPB3000" localSheetId="43">#REF!</definedName>
    <definedName name="__WPB3000" localSheetId="44">#REF!</definedName>
    <definedName name="__WPB3000" localSheetId="42">#REF!</definedName>
    <definedName name="__WPB3000" localSheetId="16">#REF!</definedName>
    <definedName name="__WPB3000" localSheetId="14">#REF!</definedName>
    <definedName name="__WPB3000" localSheetId="12">#REF!</definedName>
    <definedName name="__WPB3000" localSheetId="36">#REF!</definedName>
    <definedName name="__WPB3000">#REF!</definedName>
    <definedName name="__xlfn.BAHTTEXT" hidden="1">#NAME?</definedName>
    <definedName name="__xlnm.Print_Area" localSheetId="38">{#NAME?}</definedName>
    <definedName name="__xlnm.Print_Area" localSheetId="30">{#NAME?}</definedName>
    <definedName name="__xlnm.Print_Area" localSheetId="46">{#NAME?}</definedName>
    <definedName name="__xlnm.Print_Area" localSheetId="2">{#NAME?}</definedName>
    <definedName name="__xlnm.Print_Area" localSheetId="40">{#NAME?}</definedName>
    <definedName name="__xlnm.Print_Area" localSheetId="41">{#NAME?}</definedName>
    <definedName name="__xlnm.Print_Area" localSheetId="45">{#NAME?}</definedName>
    <definedName name="__xlnm.Print_Area" localSheetId="43">{#NAME?}</definedName>
    <definedName name="__xlnm.Print_Area" localSheetId="44">{#NAME?}</definedName>
    <definedName name="__xlnm.Print_Area" localSheetId="42">{#NAME?}</definedName>
    <definedName name="__xlnm.Print_Area">{#NAME?}</definedName>
    <definedName name="__xlnm.Print_Area_1" localSheetId="38">{#NAME?}</definedName>
    <definedName name="__xlnm.Print_Area_1" localSheetId="30">{#NAME?}</definedName>
    <definedName name="__xlnm.Print_Area_1" localSheetId="46">{#NAME?}</definedName>
    <definedName name="__xlnm.Print_Area_1" localSheetId="2">{#NAME?}</definedName>
    <definedName name="__xlnm.Print_Area_1" localSheetId="40">{#NAME?}</definedName>
    <definedName name="__xlnm.Print_Area_1" localSheetId="41">{#NAME?}</definedName>
    <definedName name="__xlnm.Print_Area_1" localSheetId="45">{#NAME?}</definedName>
    <definedName name="__xlnm.Print_Area_1" localSheetId="43">{#NAME?}</definedName>
    <definedName name="__xlnm.Print_Area_1" localSheetId="44">{#NAME?}</definedName>
    <definedName name="__xlnm.Print_Area_1" localSheetId="42">{#NAME?}</definedName>
    <definedName name="__xlnm.Print_Area_1">{#NAME?}</definedName>
    <definedName name="__xlnm.Print_Area_5" localSheetId="30">#REF!</definedName>
    <definedName name="__xlnm.Print_Area_5" localSheetId="4">#REF!</definedName>
    <definedName name="__xlnm.Print_Area_5" localSheetId="7">#REF!</definedName>
    <definedName name="__xlnm.Print_Area_5" localSheetId="16">#REF!</definedName>
    <definedName name="__xlnm.Print_Area_5" localSheetId="36">#REF!</definedName>
    <definedName name="__xlnm.Print_Area_5" localSheetId="49">#REF!</definedName>
    <definedName name="__xlnm.Print_Area_5" localSheetId="34">#REF!</definedName>
    <definedName name="__xlnm.Print_Area_5">#REF!</definedName>
    <definedName name="__xlnm.Print_Area_6" localSheetId="30">#REF!</definedName>
    <definedName name="__xlnm.Print_Area_6" localSheetId="4">#REF!</definedName>
    <definedName name="__xlnm.Print_Area_6" localSheetId="7">#REF!</definedName>
    <definedName name="__xlnm.Print_Area_6" localSheetId="16">#REF!</definedName>
    <definedName name="__xlnm.Print_Area_6" localSheetId="36">#REF!</definedName>
    <definedName name="__xlnm.Print_Area_6" localSheetId="49">#REF!</definedName>
    <definedName name="__xlnm.Print_Area_6" localSheetId="34">#REF!</definedName>
    <definedName name="__xlnm.Print_Area_6">#REF!</definedName>
    <definedName name="__xlnm.Print_Area_8" localSheetId="30">#REF!</definedName>
    <definedName name="__xlnm.Print_Area_8" localSheetId="4">#REF!</definedName>
    <definedName name="__xlnm.Print_Area_8" localSheetId="7">#REF!</definedName>
    <definedName name="__xlnm.Print_Area_8" localSheetId="16">#REF!</definedName>
    <definedName name="__xlnm.Print_Area_8" localSheetId="36">#REF!</definedName>
    <definedName name="__xlnm.Print_Area_8" localSheetId="49">#REF!</definedName>
    <definedName name="__xlnm.Print_Area_8" localSheetId="34">#REF!</definedName>
    <definedName name="__xlnm.Print_Area_8">#REF!</definedName>
    <definedName name="__xlnm.Print_Area_9" localSheetId="30">#REF!</definedName>
    <definedName name="__xlnm.Print_Area_9" localSheetId="16">#REF!</definedName>
    <definedName name="__xlnm.Print_Area_9" localSheetId="36">#REF!</definedName>
    <definedName name="__xlnm.Print_Area_9">#REF!</definedName>
    <definedName name="__yr5">'[13]5 yr val'!$D$3:$I$50</definedName>
    <definedName name="__z2">NA()</definedName>
    <definedName name="_0" localSheetId="30">#REF!</definedName>
    <definedName name="_0" localSheetId="4">#REF!</definedName>
    <definedName name="_0" localSheetId="7">#REF!</definedName>
    <definedName name="_0" localSheetId="16">#REF!</definedName>
    <definedName name="_0" localSheetId="36">#REF!</definedName>
    <definedName name="_0" localSheetId="49">#REF!</definedName>
    <definedName name="_0" localSheetId="34">#REF!</definedName>
    <definedName name="_0">#REF!</definedName>
    <definedName name="_0_1" localSheetId="30">#REF!</definedName>
    <definedName name="_0_1" localSheetId="4">#REF!</definedName>
    <definedName name="_0_1" localSheetId="7">#REF!</definedName>
    <definedName name="_0_1" localSheetId="16">#REF!</definedName>
    <definedName name="_0_1" localSheetId="36">#REF!</definedName>
    <definedName name="_0_1" localSheetId="49">#REF!</definedName>
    <definedName name="_0_1" localSheetId="34">#REF!</definedName>
    <definedName name="_0_1">#REF!</definedName>
    <definedName name="_0_10" localSheetId="30">#REF!</definedName>
    <definedName name="_0_10" localSheetId="4">#REF!</definedName>
    <definedName name="_0_10" localSheetId="7">#REF!</definedName>
    <definedName name="_0_10" localSheetId="16">#REF!</definedName>
    <definedName name="_0_10" localSheetId="36">#REF!</definedName>
    <definedName name="_0_10" localSheetId="49">#REF!</definedName>
    <definedName name="_0_10" localSheetId="34">#REF!</definedName>
    <definedName name="_0_10">#REF!</definedName>
    <definedName name="_0_11" localSheetId="30">#REF!</definedName>
    <definedName name="_0_11" localSheetId="16">#REF!</definedName>
    <definedName name="_0_11" localSheetId="36">#REF!</definedName>
    <definedName name="_0_11">#REF!</definedName>
    <definedName name="_0_13" localSheetId="30">#REF!</definedName>
    <definedName name="_0_13" localSheetId="16">#REF!</definedName>
    <definedName name="_0_13" localSheetId="36">#REF!</definedName>
    <definedName name="_0_13">#REF!</definedName>
    <definedName name="_0_14" localSheetId="30">#REF!</definedName>
    <definedName name="_0_14" localSheetId="16">#REF!</definedName>
    <definedName name="_0_14" localSheetId="36">#REF!</definedName>
    <definedName name="_0_14">#REF!</definedName>
    <definedName name="_0_17" localSheetId="30">#REF!</definedName>
    <definedName name="_0_17" localSheetId="16">#REF!</definedName>
    <definedName name="_0_17" localSheetId="36">#REF!</definedName>
    <definedName name="_0_17">#REF!</definedName>
    <definedName name="_0_18" localSheetId="30">#REF!</definedName>
    <definedName name="_0_18" localSheetId="16">#REF!</definedName>
    <definedName name="_0_18" localSheetId="36">#REF!</definedName>
    <definedName name="_0_18">#REF!</definedName>
    <definedName name="_0_19" localSheetId="30">#REF!</definedName>
    <definedName name="_0_19" localSheetId="16">#REF!</definedName>
    <definedName name="_0_19" localSheetId="36">#REF!</definedName>
    <definedName name="_0_19">#REF!</definedName>
    <definedName name="_0_2" localSheetId="30">#REF!</definedName>
    <definedName name="_0_2" localSheetId="16">#REF!</definedName>
    <definedName name="_0_2" localSheetId="36">#REF!</definedName>
    <definedName name="_0_2">#REF!</definedName>
    <definedName name="_0_4" localSheetId="30">#REF!</definedName>
    <definedName name="_0_4" localSheetId="16">#REF!</definedName>
    <definedName name="_0_4" localSheetId="36">#REF!</definedName>
    <definedName name="_0_4">#REF!</definedName>
    <definedName name="_0_5" localSheetId="30">#REF!</definedName>
    <definedName name="_0_5" localSheetId="16">#REF!</definedName>
    <definedName name="_0_5" localSheetId="36">#REF!</definedName>
    <definedName name="_0_5">#REF!</definedName>
    <definedName name="_0_6" localSheetId="30">#REF!</definedName>
    <definedName name="_0_6" localSheetId="16">#REF!</definedName>
    <definedName name="_0_6" localSheetId="36">#REF!</definedName>
    <definedName name="_0_6">#REF!</definedName>
    <definedName name="_0_8" localSheetId="30">#REF!</definedName>
    <definedName name="_0_8" localSheetId="16">#REF!</definedName>
    <definedName name="_0_8" localSheetId="36">#REF!</definedName>
    <definedName name="_0_8">#REF!</definedName>
    <definedName name="_0_9" localSheetId="30">#REF!</definedName>
    <definedName name="_0_9" localSheetId="16">#REF!</definedName>
    <definedName name="_0_9" localSheetId="36">#REF!</definedName>
    <definedName name="_0_9">#REF!</definedName>
    <definedName name="_1" localSheetId="9">#REF!</definedName>
    <definedName name="_1" localSheetId="5">#N/A</definedName>
    <definedName name="_1" localSheetId="38">#REF!</definedName>
    <definedName name="_1" localSheetId="8">#REF!</definedName>
    <definedName name="_1" localSheetId="30">#REF!</definedName>
    <definedName name="_1" localSheetId="46">#REF!</definedName>
    <definedName name="_1" localSheetId="4">#REF!</definedName>
    <definedName name="_1" localSheetId="6">#N/A</definedName>
    <definedName name="_1" localSheetId="7">#N/A</definedName>
    <definedName name="_1" localSheetId="40">#REF!</definedName>
    <definedName name="_1" localSheetId="41">#REF!</definedName>
    <definedName name="_1" localSheetId="45">#REF!</definedName>
    <definedName name="_1" localSheetId="43">#REF!</definedName>
    <definedName name="_1" localSheetId="44">#REF!</definedName>
    <definedName name="_1" localSheetId="42">#REF!</definedName>
    <definedName name="_1" localSheetId="16">#REF!</definedName>
    <definedName name="_1" localSheetId="14">#N/A</definedName>
    <definedName name="_1" localSheetId="12">#N/A</definedName>
    <definedName name="_1" localSheetId="36">#REF!</definedName>
    <definedName name="_1" localSheetId="49">#N/A</definedName>
    <definedName name="_1" localSheetId="34">#REF!</definedName>
    <definedName name="_1">#REF!</definedName>
    <definedName name="_1.1" localSheetId="9">#REF!</definedName>
    <definedName name="_1.1" localSheetId="5">#REF!</definedName>
    <definedName name="_1.1" localSheetId="38">#REF!</definedName>
    <definedName name="_1.1" localSheetId="8">#REF!</definedName>
    <definedName name="_1.1" localSheetId="30">#REF!</definedName>
    <definedName name="_1.1" localSheetId="46">#REF!</definedName>
    <definedName name="_1.1" localSheetId="4">#REF!</definedName>
    <definedName name="_1.1" localSheetId="6">#REF!</definedName>
    <definedName name="_1.1" localSheetId="40">#REF!</definedName>
    <definedName name="_1.1" localSheetId="41">#REF!</definedName>
    <definedName name="_1.1" localSheetId="45">#REF!</definedName>
    <definedName name="_1.1" localSheetId="43">#REF!</definedName>
    <definedName name="_1.1" localSheetId="44">#REF!</definedName>
    <definedName name="_1.1" localSheetId="42">#REF!</definedName>
    <definedName name="_1.1" localSheetId="16">#REF!</definedName>
    <definedName name="_1.1" localSheetId="14">#REF!</definedName>
    <definedName name="_1.1" localSheetId="12">#REF!</definedName>
    <definedName name="_1.1" localSheetId="36">#REF!</definedName>
    <definedName name="_1.1" localSheetId="34">#REF!</definedName>
    <definedName name="_1.1">#REF!</definedName>
    <definedName name="_1__123Graph_ACHART_1" localSheetId="30" hidden="1">[44]Data!$B$2:$B$73</definedName>
    <definedName name="_1__123Graph_ACHART_1" hidden="1">[44]Data!$B$2:$B$73</definedName>
    <definedName name="_1_1" localSheetId="9">#REF!</definedName>
    <definedName name="_1_1" localSheetId="5">#REF!</definedName>
    <definedName name="_1_1" localSheetId="38">#REF!</definedName>
    <definedName name="_1_1" localSheetId="8">#REF!</definedName>
    <definedName name="_1_1" localSheetId="30">#REF!</definedName>
    <definedName name="_1_1" localSheetId="46">#REF!</definedName>
    <definedName name="_1_1" localSheetId="6">#REF!</definedName>
    <definedName name="_1_1" localSheetId="40">#REF!</definedName>
    <definedName name="_1_1" localSheetId="41">#REF!</definedName>
    <definedName name="_1_1" localSheetId="45">#REF!</definedName>
    <definedName name="_1_1" localSheetId="43">#REF!</definedName>
    <definedName name="_1_1" localSheetId="44">#REF!</definedName>
    <definedName name="_1_1" localSheetId="42">#REF!</definedName>
    <definedName name="_1_1" localSheetId="16">#REF!</definedName>
    <definedName name="_1_1" localSheetId="14">#REF!</definedName>
    <definedName name="_1_1" localSheetId="12">#REF!</definedName>
    <definedName name="_1_1" localSheetId="36">#REF!</definedName>
    <definedName name="_1_1" localSheetId="34">#REF!</definedName>
    <definedName name="_1_1">#REF!</definedName>
    <definedName name="_1_UNIT_SEPTICTANK_1.5_X_1_X_1_5_M___REMBESANNYA" localSheetId="30">[45]ANA!$H$1113</definedName>
    <definedName name="_1_UNIT_SEPTICTANK_1.5_X_1_X_1_5_M___REMBESANNYA">[45]ANA!$H$1113</definedName>
    <definedName name="_10" localSheetId="9">#REF!</definedName>
    <definedName name="_10" localSheetId="5">#REF!</definedName>
    <definedName name="_10" localSheetId="38">#REF!</definedName>
    <definedName name="_10" localSheetId="8">#REF!</definedName>
    <definedName name="_10" localSheetId="30">#REF!</definedName>
    <definedName name="_10" localSheetId="46">#REF!</definedName>
    <definedName name="_10" localSheetId="4">#REF!</definedName>
    <definedName name="_10" localSheetId="6">#REF!</definedName>
    <definedName name="_10" localSheetId="40">#REF!</definedName>
    <definedName name="_10" localSheetId="41">#REF!</definedName>
    <definedName name="_10" localSheetId="45">#REF!</definedName>
    <definedName name="_10" localSheetId="43">#REF!</definedName>
    <definedName name="_10" localSheetId="44">#REF!</definedName>
    <definedName name="_10" localSheetId="42">#REF!</definedName>
    <definedName name="_10" localSheetId="16">#REF!</definedName>
    <definedName name="_10" localSheetId="14">#REF!</definedName>
    <definedName name="_10" localSheetId="12">#REF!</definedName>
    <definedName name="_10" localSheetId="36">#REF!</definedName>
    <definedName name="_10" localSheetId="34">#REF!</definedName>
    <definedName name="_10">#REF!</definedName>
    <definedName name="_10__123Graph_ACHART_113" localSheetId="30" hidden="1">'[46]TON  per Jam'!$C$39:$Z$39</definedName>
    <definedName name="_10__123Graph_ACHART_113" hidden="1">'[46]TON  per Jam'!$C$39:$Z$39</definedName>
    <definedName name="_10__123Graph_ACHART_115" localSheetId="30" hidden="1">'[47]TON  per Jam'!$C$41:$Z$41</definedName>
    <definedName name="_10__123Graph_ACHART_115" hidden="1">'[47]TON  per Jam'!$C$41:$Z$41</definedName>
    <definedName name="_10__123Graph_ACHART_117" localSheetId="30" hidden="1">'[46]TON  per Jam'!$C$43:$Z$43</definedName>
    <definedName name="_10__123Graph_ACHART_117" hidden="1">'[46]TON  per Jam'!$C$43:$Z$43</definedName>
    <definedName name="_10__123Graph_ACHART_119" localSheetId="30" hidden="1">'[48]TON  per Jam'!$C$46:$Z$46</definedName>
    <definedName name="_10__123Graph_ACHART_119" hidden="1">'[48]TON  per Jam'!$C$46:$Z$46</definedName>
    <definedName name="_10_1" localSheetId="4">[49]P04_02!#REF!</definedName>
    <definedName name="_10_1" localSheetId="7">[49]P04_02!#REF!</definedName>
    <definedName name="_10_1" localSheetId="16">[49]P04_02!#REF!</definedName>
    <definedName name="_10_1" localSheetId="36">[49]P04_02!#REF!</definedName>
    <definedName name="_10_1" localSheetId="49">[49]P04_02!#REF!</definedName>
    <definedName name="_10_1" localSheetId="34">[49]P04_02!#REF!</definedName>
    <definedName name="_10_1">[49]P04_02!#REF!</definedName>
    <definedName name="_10_17" localSheetId="4">[49]P04_02!#REF!</definedName>
    <definedName name="_10_17" localSheetId="7">[49]P04_02!#REF!</definedName>
    <definedName name="_10_17" localSheetId="16">[49]P04_02!#REF!</definedName>
    <definedName name="_10_17" localSheetId="36">[49]P04_02!#REF!</definedName>
    <definedName name="_10_17" localSheetId="49">[49]P04_02!#REF!</definedName>
    <definedName name="_10_17" localSheetId="34">[49]P04_02!#REF!</definedName>
    <definedName name="_10_17">[49]P04_02!#REF!</definedName>
    <definedName name="_10_18" localSheetId="4">[49]P04_02!#REF!</definedName>
    <definedName name="_10_18" localSheetId="7">[49]P04_02!#REF!</definedName>
    <definedName name="_10_18" localSheetId="16">[49]P04_02!#REF!</definedName>
    <definedName name="_10_18" localSheetId="36">[49]P04_02!#REF!</definedName>
    <definedName name="_10_18" localSheetId="49">[49]P04_02!#REF!</definedName>
    <definedName name="_10_18" localSheetId="34">[49]P04_02!#REF!</definedName>
    <definedName name="_10_18">[49]P04_02!#REF!</definedName>
    <definedName name="_10_3" localSheetId="4">[49]P04_02!#REF!</definedName>
    <definedName name="_10_3" localSheetId="7">[49]P04_02!#REF!</definedName>
    <definedName name="_10_3" localSheetId="16">[49]P04_02!#REF!</definedName>
    <definedName name="_10_3" localSheetId="36">[49]P04_02!#REF!</definedName>
    <definedName name="_10_3" localSheetId="49">[49]P04_02!#REF!</definedName>
    <definedName name="_10_3" localSheetId="34">[49]P04_02!#REF!</definedName>
    <definedName name="_10_3">[49]P04_02!#REF!</definedName>
    <definedName name="_100__123Graph_ACHART_3" localSheetId="30" hidden="1">[25]Data!$G$38:$G$73</definedName>
    <definedName name="_100__123Graph_ACHART_3" hidden="1">[25]Data!$G$38:$G$73</definedName>
    <definedName name="_100__123Graph_ACHART_34" localSheetId="30" hidden="1">'[50]DATA LTW'!$E$69:$P$69</definedName>
    <definedName name="_100__123Graph_ACHART_34" hidden="1">'[50]DATA LTW'!$E$69:$P$69</definedName>
    <definedName name="_100__123Graph_ACHART_39" localSheetId="30" hidden="1">'[51]DATA LTW'!$R$43:$AC$43</definedName>
    <definedName name="_100__123Graph_ACHART_39" hidden="1">'[51]DATA LTW'!$R$43:$AC$43</definedName>
    <definedName name="_100__123Graph_ACHART_43" localSheetId="30" hidden="1">'[50]DATA LTW'!$R$44:$AC$44</definedName>
    <definedName name="_100__123Graph_ACHART_43" hidden="1">'[50]DATA LTW'!$R$44:$AC$44</definedName>
    <definedName name="_100__123Graph_ACHART_48" localSheetId="30" hidden="1">'[52]DATA LTW'!$R$74:$AC$74</definedName>
    <definedName name="_100__123Graph_ACHART_48" hidden="1">'[52]DATA LTW'!$R$74:$AC$74</definedName>
    <definedName name="_101__123Graph_ACHART_30" localSheetId="30" hidden="1">'[51]DATA LTW'!$E$68:$P$68</definedName>
    <definedName name="_101__123Graph_ACHART_30" hidden="1">'[51]DATA LTW'!$E$68:$P$68</definedName>
    <definedName name="_101__123Graph_ACHART_35" localSheetId="30" hidden="1">'[50]DATA LTW'!$R$41:$AC$41</definedName>
    <definedName name="_101__123Graph_ACHART_35" hidden="1">'[50]DATA LTW'!$R$41:$AC$41</definedName>
    <definedName name="_101__123Graph_ACHART_4" localSheetId="30" hidden="1">[25]Data!$H$38:$H$73</definedName>
    <definedName name="_101__123Graph_ACHART_4" hidden="1">[25]Data!$H$38:$H$73</definedName>
    <definedName name="_101__123Graph_ACHART_44" localSheetId="30" hidden="1">'[50]DATA LTW'!$R$72:$AC$72</definedName>
    <definedName name="_101__123Graph_ACHART_44" hidden="1">'[50]DATA LTW'!$R$72:$AC$72</definedName>
    <definedName name="_101__123Graph_ACHART_49" localSheetId="30" hidden="1">'[52]DATA LTW'!$E$47:$P$47</definedName>
    <definedName name="_101__123Graph_ACHART_49" hidden="1">'[52]DATA LTW'!$E$47:$P$47</definedName>
    <definedName name="_102__123Graph_ACHART_31" localSheetId="30" hidden="1">'[51]DATA LTW'!$R$40:$AC$40</definedName>
    <definedName name="_102__123Graph_ACHART_31" hidden="1">'[51]DATA LTW'!$R$40:$AC$40</definedName>
    <definedName name="_102__123Graph_ACHART_36" localSheetId="30" hidden="1">'[50]DATA LTW'!$R$69:$AC$69</definedName>
    <definedName name="_102__123Graph_ACHART_36" hidden="1">'[50]DATA LTW'!$R$69:$AC$69</definedName>
    <definedName name="_102__123Graph_ACHART_40" localSheetId="30" hidden="1">'[51]DATA LTW'!$R$71:$AC$71</definedName>
    <definedName name="_102__123Graph_ACHART_40" hidden="1">'[51]DATA LTW'!$R$71:$AC$71</definedName>
    <definedName name="_102__123Graph_ACHART_45" localSheetId="30" hidden="1">'[50]DATA LTW'!$E$46:$P$46</definedName>
    <definedName name="_102__123Graph_ACHART_45" hidden="1">'[50]DATA LTW'!$E$46:$P$46</definedName>
    <definedName name="_102__123Graph_ACHART_5" localSheetId="30" hidden="1">[53]Data!$C$2:$C$73</definedName>
    <definedName name="_102__123Graph_ACHART_5" hidden="1">[53]Data!$C$2:$C$73</definedName>
    <definedName name="_103__123Graph_ACHART_32" localSheetId="30" hidden="1">'[51]DATA LTW'!$R$68:$AC$68</definedName>
    <definedName name="_103__123Graph_ACHART_32" hidden="1">'[51]DATA LTW'!$R$68:$AC$68</definedName>
    <definedName name="_103__123Graph_ACHART_37" localSheetId="30" hidden="1">'[50]DATA LTW'!$E$43:$P$43</definedName>
    <definedName name="_103__123Graph_ACHART_37" hidden="1">'[50]DATA LTW'!$E$43:$P$43</definedName>
    <definedName name="_103__123Graph_ACHART_41" localSheetId="30" hidden="1">'[51]DATA LTW'!$E$44:$P$44</definedName>
    <definedName name="_103__123Graph_ACHART_41" hidden="1">'[51]DATA LTW'!$E$44:$P$44</definedName>
    <definedName name="_103__123Graph_ACHART_46" localSheetId="30" hidden="1">'[50]DATA LTW'!$E$74:$P$74</definedName>
    <definedName name="_103__123Graph_ACHART_46" hidden="1">'[50]DATA LTW'!$E$74:$P$74</definedName>
    <definedName name="_103__123Graph_ACHART_50" localSheetId="30" hidden="1">'[52]DATA LTW'!$E$75:$P$75</definedName>
    <definedName name="_103__123Graph_ACHART_50" hidden="1">'[52]DATA LTW'!$E$75:$P$75</definedName>
    <definedName name="_104__123Graph_ACHART_33" localSheetId="30" hidden="1">'[51]DATA LTW'!$E$41:$P$41</definedName>
    <definedName name="_104__123Graph_ACHART_33" hidden="1">'[51]DATA LTW'!$E$41:$P$41</definedName>
    <definedName name="_104__123Graph_ACHART_38" localSheetId="30" hidden="1">'[50]DATA LTW'!$E$71:$P$71</definedName>
    <definedName name="_104__123Graph_ACHART_38" hidden="1">'[50]DATA LTW'!$E$71:$P$71</definedName>
    <definedName name="_104__123Graph_ACHART_42" localSheetId="30" hidden="1">'[51]DATA LTW'!$E$72:$P$72</definedName>
    <definedName name="_104__123Graph_ACHART_42" hidden="1">'[51]DATA LTW'!$E$72:$P$72</definedName>
    <definedName name="_104__123Graph_ACHART_47" localSheetId="30" hidden="1">'[50]DATA LTW'!$R$46:$AC$46</definedName>
    <definedName name="_104__123Graph_ACHART_47" hidden="1">'[50]DATA LTW'!$R$46:$AC$46</definedName>
    <definedName name="_104__123Graph_ACHART_51" localSheetId="30" hidden="1">'[52]DATA LTW'!$R$47:$AC$47</definedName>
    <definedName name="_104__123Graph_ACHART_51" hidden="1">'[52]DATA LTW'!$R$47:$AC$47</definedName>
    <definedName name="_105__123Graph_ACHART_34" localSheetId="30" hidden="1">'[51]DATA LTW'!$E$69:$P$69</definedName>
    <definedName name="_105__123Graph_ACHART_34" hidden="1">'[51]DATA LTW'!$E$69:$P$69</definedName>
    <definedName name="_105__123Graph_ACHART_39" localSheetId="30" hidden="1">'[50]DATA LTW'!$R$43:$AC$43</definedName>
    <definedName name="_105__123Graph_ACHART_39" hidden="1">'[50]DATA LTW'!$R$43:$AC$43</definedName>
    <definedName name="_105__123Graph_ACHART_43" localSheetId="30" hidden="1">'[51]DATA LTW'!$R$44:$AC$44</definedName>
    <definedName name="_105__123Graph_ACHART_43" hidden="1">'[51]DATA LTW'!$R$44:$AC$44</definedName>
    <definedName name="_105__123Graph_ACHART_48" localSheetId="30" hidden="1">'[50]DATA LTW'!$R$74:$AC$74</definedName>
    <definedName name="_105__123Graph_ACHART_48" hidden="1">'[50]DATA LTW'!$R$74:$AC$74</definedName>
    <definedName name="_105__123Graph_ACHART_52" localSheetId="30" hidden="1">'[52]DATA LTW'!$R$75:$AC$75</definedName>
    <definedName name="_105__123Graph_ACHART_52" hidden="1">'[52]DATA LTW'!$R$75:$AC$75</definedName>
    <definedName name="_106__123Graph_ACHART_35" localSheetId="30" hidden="1">'[51]DATA LTW'!$R$41:$AC$41</definedName>
    <definedName name="_106__123Graph_ACHART_35" hidden="1">'[51]DATA LTW'!$R$41:$AC$41</definedName>
    <definedName name="_106__123Graph_ACHART_4" localSheetId="30" hidden="1">[44]Data!$H$38:$H$73</definedName>
    <definedName name="_106__123Graph_ACHART_4" hidden="1">[44]Data!$H$38:$H$73</definedName>
    <definedName name="_106__123Graph_ACHART_44" localSheetId="30" hidden="1">'[51]DATA LTW'!$R$72:$AC$72</definedName>
    <definedName name="_106__123Graph_ACHART_44" hidden="1">'[51]DATA LTW'!$R$72:$AC$72</definedName>
    <definedName name="_106__123Graph_ACHART_49" localSheetId="30" hidden="1">'[50]DATA LTW'!$E$47:$P$47</definedName>
    <definedName name="_106__123Graph_ACHART_49" hidden="1">'[50]DATA LTW'!$E$47:$P$47</definedName>
    <definedName name="_106__123Graph_ACHART_53" localSheetId="30" hidden="1">'[52]DATA LTW'!$E$25:$P$25</definedName>
    <definedName name="_106__123Graph_ACHART_53" hidden="1">'[52]DATA LTW'!$E$25:$P$25</definedName>
    <definedName name="_107__123Graph_ACHART_36" localSheetId="30" hidden="1">'[51]DATA LTW'!$R$69:$AC$69</definedName>
    <definedName name="_107__123Graph_ACHART_36" hidden="1">'[51]DATA LTW'!$R$69:$AC$69</definedName>
    <definedName name="_107__123Graph_ACHART_40" localSheetId="30" hidden="1">'[50]DATA LTW'!$R$71:$AC$71</definedName>
    <definedName name="_107__123Graph_ACHART_40" hidden="1">'[50]DATA LTW'!$R$71:$AC$71</definedName>
    <definedName name="_107__123Graph_ACHART_45" localSheetId="30" hidden="1">'[51]DATA LTW'!$E$46:$P$46</definedName>
    <definedName name="_107__123Graph_ACHART_45" hidden="1">'[51]DATA LTW'!$E$46:$P$46</definedName>
    <definedName name="_107__123Graph_ACHART_5" localSheetId="30" hidden="1">[44]Data!$C$2:$C$73</definedName>
    <definedName name="_107__123Graph_ACHART_5" hidden="1">[44]Data!$C$2:$C$73</definedName>
    <definedName name="_107__123Graph_ACHART_54" localSheetId="30" hidden="1">'[52]DATA LTW'!$E$53:$P$53</definedName>
    <definedName name="_107__123Graph_ACHART_54" hidden="1">'[52]DATA LTW'!$E$53:$P$53</definedName>
    <definedName name="_108__123Graph_ACHART_37" localSheetId="30" hidden="1">'[51]DATA LTW'!$E$43:$P$43</definedName>
    <definedName name="_108__123Graph_ACHART_37" hidden="1">'[51]DATA LTW'!$E$43:$P$43</definedName>
    <definedName name="_108__123Graph_ACHART_41" localSheetId="30" hidden="1">'[50]DATA LTW'!$E$44:$P$44</definedName>
    <definedName name="_108__123Graph_ACHART_41" hidden="1">'[50]DATA LTW'!$E$44:$P$44</definedName>
    <definedName name="_108__123Graph_ACHART_46" localSheetId="30" hidden="1">'[51]DATA LTW'!$E$74:$P$74</definedName>
    <definedName name="_108__123Graph_ACHART_46" hidden="1">'[51]DATA LTW'!$E$74:$P$74</definedName>
    <definedName name="_108__123Graph_ACHART_50" localSheetId="30" hidden="1">'[50]DATA LTW'!$E$75:$P$75</definedName>
    <definedName name="_108__123Graph_ACHART_50" hidden="1">'[50]DATA LTW'!$E$75:$P$75</definedName>
    <definedName name="_108__123Graph_ACHART_55" localSheetId="30" hidden="1">'[52]DATA LTW'!$R$25:$AC$25</definedName>
    <definedName name="_108__123Graph_ACHART_55" hidden="1">'[52]DATA LTW'!$R$25:$AC$25</definedName>
    <definedName name="_109__123Graph_ACHART_38" localSheetId="30" hidden="1">'[51]DATA LTW'!$E$71:$P$71</definedName>
    <definedName name="_109__123Graph_ACHART_38" hidden="1">'[51]DATA LTW'!$E$71:$P$71</definedName>
    <definedName name="_109__123Graph_ACHART_42" localSheetId="30" hidden="1">'[50]DATA LTW'!$E$72:$P$72</definedName>
    <definedName name="_109__123Graph_ACHART_42" hidden="1">'[50]DATA LTW'!$E$72:$P$72</definedName>
    <definedName name="_109__123Graph_ACHART_47" localSheetId="30" hidden="1">'[51]DATA LTW'!$R$46:$AC$46</definedName>
    <definedName name="_109__123Graph_ACHART_47" hidden="1">'[51]DATA LTW'!$R$46:$AC$46</definedName>
    <definedName name="_109__123Graph_ACHART_51" localSheetId="30" hidden="1">'[50]DATA LTW'!$R$47:$AC$47</definedName>
    <definedName name="_109__123Graph_ACHART_51" hidden="1">'[50]DATA LTW'!$R$47:$AC$47</definedName>
    <definedName name="_109__123Graph_ACHART_56" localSheetId="30" hidden="1">'[52]DATA LTW'!$R$53:$AC$53</definedName>
    <definedName name="_109__123Graph_ACHART_56" hidden="1">'[52]DATA LTW'!$R$53:$AC$53</definedName>
    <definedName name="_11" localSheetId="30">'[54]P04-02'!#REF!</definedName>
    <definedName name="_11" localSheetId="4">'[54]P04-02'!#REF!</definedName>
    <definedName name="_11" localSheetId="7">'[54]P04-02'!#REF!</definedName>
    <definedName name="_11" localSheetId="16">'[54]P04-02'!#REF!</definedName>
    <definedName name="_11" localSheetId="36">'[54]P04-02'!#REF!</definedName>
    <definedName name="_11" localSheetId="49">'[54]P04-02'!#REF!</definedName>
    <definedName name="_11" localSheetId="34">'[54]P04-02'!#REF!</definedName>
    <definedName name="_11">'[54]P04-02'!#REF!</definedName>
    <definedName name="_11__123Graph_ACHART_11" localSheetId="5" hidden="1">'[55]PABRIK (2)'!#REF!</definedName>
    <definedName name="_11__123Graph_ACHART_11" localSheetId="30" hidden="1">'[55]PABRIK (2)'!#REF!</definedName>
    <definedName name="_11__123Graph_ACHART_11" localSheetId="4" hidden="1">'[55]PABRIK (2)'!#REF!</definedName>
    <definedName name="_11__123Graph_ACHART_11" localSheetId="7" hidden="1">'[55]PABRIK (2)'!#REF!</definedName>
    <definedName name="_11__123Graph_ACHART_11" localSheetId="16" hidden="1">'[55]PABRIK (2)'!#REF!</definedName>
    <definedName name="_11__123Graph_ACHART_11" localSheetId="36" hidden="1">'[55]PABRIK (2)'!#REF!</definedName>
    <definedName name="_11__123Graph_ACHART_11" localSheetId="49" hidden="1">'[55]PABRIK (2)'!#REF!</definedName>
    <definedName name="_11__123Graph_ACHART_11" localSheetId="34" hidden="1">'[55]PABRIK (2)'!#REF!</definedName>
    <definedName name="_11__123Graph_ACHART_11" hidden="1">'[55]PABRIK (2)'!#REF!</definedName>
    <definedName name="_11__123Graph_ACHART_114" localSheetId="30" hidden="1">'[46]TON  per Jam'!$C$40:$Z$40</definedName>
    <definedName name="_11__123Graph_ACHART_114" hidden="1">'[46]TON  per Jam'!$C$40:$Z$40</definedName>
    <definedName name="_11__123Graph_ACHART_116" localSheetId="30" hidden="1">'[47]TON  per Jam'!$C$42:$Z$42</definedName>
    <definedName name="_11__123Graph_ACHART_116" hidden="1">'[47]TON  per Jam'!$C$42:$Z$42</definedName>
    <definedName name="_11__123Graph_ACHART_118" localSheetId="30" hidden="1">'[46]TON  per Jam'!$C$44:$Z$44</definedName>
    <definedName name="_11__123Graph_ACHART_118" hidden="1">'[46]TON  per Jam'!$C$44:$Z$44</definedName>
    <definedName name="_11__123Graph_ACHART_12" localSheetId="30" hidden="1">[53]Data!$K$38:$K$73</definedName>
    <definedName name="_11__123Graph_ACHART_12" hidden="1">[53]Data!$K$38:$K$73</definedName>
    <definedName name="_11_1" localSheetId="4">[49]P04_02!#REF!</definedName>
    <definedName name="_11_1" localSheetId="7">[49]P04_02!#REF!</definedName>
    <definedName name="_11_1" localSheetId="16">[49]P04_02!#REF!</definedName>
    <definedName name="_11_1" localSheetId="36">[49]P04_02!#REF!</definedName>
    <definedName name="_11_1" localSheetId="49">[49]P04_02!#REF!</definedName>
    <definedName name="_11_1" localSheetId="34">[49]P04_02!#REF!</definedName>
    <definedName name="_11_1">[49]P04_02!#REF!</definedName>
    <definedName name="_11_17" localSheetId="4">[49]P04_02!#REF!</definedName>
    <definedName name="_11_17" localSheetId="7">[49]P04_02!#REF!</definedName>
    <definedName name="_11_17" localSheetId="16">[49]P04_02!#REF!</definedName>
    <definedName name="_11_17" localSheetId="36">[49]P04_02!#REF!</definedName>
    <definedName name="_11_17" localSheetId="49">[49]P04_02!#REF!</definedName>
    <definedName name="_11_17" localSheetId="34">[49]P04_02!#REF!</definedName>
    <definedName name="_11_17">[49]P04_02!#REF!</definedName>
    <definedName name="_11_18" localSheetId="4">[49]P04_02!#REF!</definedName>
    <definedName name="_11_18" localSheetId="7">[49]P04_02!#REF!</definedName>
    <definedName name="_11_18" localSheetId="16">[49]P04_02!#REF!</definedName>
    <definedName name="_11_18" localSheetId="36">[49]P04_02!#REF!</definedName>
    <definedName name="_11_18" localSheetId="49">[49]P04_02!#REF!</definedName>
    <definedName name="_11_18" localSheetId="34">[49]P04_02!#REF!</definedName>
    <definedName name="_11_18">[49]P04_02!#REF!</definedName>
    <definedName name="_11_3" localSheetId="4">[49]P04_02!#REF!</definedName>
    <definedName name="_11_3" localSheetId="7">[49]P04_02!#REF!</definedName>
    <definedName name="_11_3" localSheetId="16">[49]P04_02!#REF!</definedName>
    <definedName name="_11_3" localSheetId="36">[49]P04_02!#REF!</definedName>
    <definedName name="_11_3" localSheetId="49">[49]P04_02!#REF!</definedName>
    <definedName name="_11_3" localSheetId="34">[49]P04_02!#REF!</definedName>
    <definedName name="_11_3">[49]P04_02!#REF!</definedName>
    <definedName name="_110__123Graph_ACHART_39" localSheetId="30" hidden="1">'[51]DATA LTW'!$R$43:$AC$43</definedName>
    <definedName name="_110__123Graph_ACHART_39" hidden="1">'[51]DATA LTW'!$R$43:$AC$43</definedName>
    <definedName name="_110__123Graph_ACHART_43" localSheetId="30" hidden="1">'[50]DATA LTW'!$R$44:$AC$44</definedName>
    <definedName name="_110__123Graph_ACHART_43" hidden="1">'[50]DATA LTW'!$R$44:$AC$44</definedName>
    <definedName name="_110__123Graph_ACHART_48" localSheetId="30" hidden="1">'[51]DATA LTW'!$R$74:$AC$74</definedName>
    <definedName name="_110__123Graph_ACHART_48" hidden="1">'[51]DATA LTW'!$R$74:$AC$74</definedName>
    <definedName name="_110__123Graph_ACHART_52" localSheetId="30" hidden="1">'[50]DATA LTW'!$R$75:$AC$75</definedName>
    <definedName name="_110__123Graph_ACHART_52" hidden="1">'[50]DATA LTW'!$R$75:$AC$75</definedName>
    <definedName name="_110__123Graph_ACHART_57" localSheetId="30" hidden="1">'[52]DATA LTW'!$E$26:$P$26</definedName>
    <definedName name="_110__123Graph_ACHART_57" hidden="1">'[52]DATA LTW'!$E$26:$P$26</definedName>
    <definedName name="_111" localSheetId="30">#REF!</definedName>
    <definedName name="_111" localSheetId="4">#REF!</definedName>
    <definedName name="_111" localSheetId="7">#REF!</definedName>
    <definedName name="_111" localSheetId="16">#REF!</definedName>
    <definedName name="_111" localSheetId="36">#REF!</definedName>
    <definedName name="_111" localSheetId="49">#REF!</definedName>
    <definedName name="_111" localSheetId="34">#REF!</definedName>
    <definedName name="_111">#REF!</definedName>
    <definedName name="_111__123Graph_ACHART_4" localSheetId="30" hidden="1">[25]Data!$H$38:$H$73</definedName>
    <definedName name="_111__123Graph_ACHART_4" hidden="1">[25]Data!$H$38:$H$73</definedName>
    <definedName name="_111__123Graph_ACHART_44" localSheetId="30" hidden="1">'[50]DATA LTW'!$R$72:$AC$72</definedName>
    <definedName name="_111__123Graph_ACHART_44" hidden="1">'[50]DATA LTW'!$R$72:$AC$72</definedName>
    <definedName name="_111__123Graph_ACHART_49" localSheetId="30" hidden="1">'[51]DATA LTW'!$E$47:$P$47</definedName>
    <definedName name="_111__123Graph_ACHART_49" hidden="1">'[51]DATA LTW'!$E$47:$P$47</definedName>
    <definedName name="_111__123Graph_ACHART_53" localSheetId="30" hidden="1">'[50]DATA LTW'!$E$25:$P$25</definedName>
    <definedName name="_111__123Graph_ACHART_53" hidden="1">'[50]DATA LTW'!$E$25:$P$25</definedName>
    <definedName name="_111__123Graph_ACHART_58" localSheetId="30" hidden="1">'[52]DATA LTW'!$E$54:$P$54</definedName>
    <definedName name="_111__123Graph_ACHART_58" hidden="1">'[52]DATA LTW'!$E$54:$P$54</definedName>
    <definedName name="_112__123Graph_ACHART_40" localSheetId="30" hidden="1">'[51]DATA LTW'!$R$71:$AC$71</definedName>
    <definedName name="_112__123Graph_ACHART_40" hidden="1">'[51]DATA LTW'!$R$71:$AC$71</definedName>
    <definedName name="_112__123Graph_ACHART_45" localSheetId="30" hidden="1">'[50]DATA LTW'!$E$46:$P$46</definedName>
    <definedName name="_112__123Graph_ACHART_45" hidden="1">'[50]DATA LTW'!$E$46:$P$46</definedName>
    <definedName name="_112__123Graph_ACHART_5" localSheetId="30" hidden="1">[25]Data!$C$2:$C$73</definedName>
    <definedName name="_112__123Graph_ACHART_5" hidden="1">[25]Data!$C$2:$C$73</definedName>
    <definedName name="_112__123Graph_ACHART_54" localSheetId="30" hidden="1">'[50]DATA LTW'!$E$53:$P$53</definedName>
    <definedName name="_112__123Graph_ACHART_54" hidden="1">'[50]DATA LTW'!$E$53:$P$53</definedName>
    <definedName name="_112__123Graph_ACHART_59" localSheetId="30" hidden="1">'[52]DATA LTW'!$R$26:$AC$26</definedName>
    <definedName name="_112__123Graph_ACHART_59" hidden="1">'[52]DATA LTW'!$R$26:$AC$26</definedName>
    <definedName name="_113__123Graph_ACHART_41" localSheetId="30" hidden="1">'[51]DATA LTW'!$E$44:$P$44</definedName>
    <definedName name="_113__123Graph_ACHART_41" hidden="1">'[51]DATA LTW'!$E$44:$P$44</definedName>
    <definedName name="_113__123Graph_ACHART_46" localSheetId="30" hidden="1">'[50]DATA LTW'!$E$74:$P$74</definedName>
    <definedName name="_113__123Graph_ACHART_46" hidden="1">'[50]DATA LTW'!$E$74:$P$74</definedName>
    <definedName name="_113__123Graph_ACHART_50" localSheetId="30" hidden="1">'[51]DATA LTW'!$E$75:$P$75</definedName>
    <definedName name="_113__123Graph_ACHART_50" hidden="1">'[51]DATA LTW'!$E$75:$P$75</definedName>
    <definedName name="_113__123Graph_ACHART_55" localSheetId="30" hidden="1">'[50]DATA LTW'!$R$25:$AC$25</definedName>
    <definedName name="_113__123Graph_ACHART_55" hidden="1">'[50]DATA LTW'!$R$25:$AC$25</definedName>
    <definedName name="_113__123Graph_ACHART_6" localSheetId="30" hidden="1">[53]Data!$D$2:$D$73</definedName>
    <definedName name="_113__123Graph_ACHART_6" hidden="1">[53]Data!$D$2:$D$73</definedName>
    <definedName name="_114__123Graph_ACHART_42" localSheetId="30" hidden="1">'[51]DATA LTW'!$E$72:$P$72</definedName>
    <definedName name="_114__123Graph_ACHART_42" hidden="1">'[51]DATA LTW'!$E$72:$P$72</definedName>
    <definedName name="_114__123Graph_ACHART_47" localSheetId="30" hidden="1">'[50]DATA LTW'!$R$46:$AC$46</definedName>
    <definedName name="_114__123Graph_ACHART_47" hidden="1">'[50]DATA LTW'!$R$46:$AC$46</definedName>
    <definedName name="_114__123Graph_ACHART_51" localSheetId="30" hidden="1">'[51]DATA LTW'!$R$47:$AC$47</definedName>
    <definedName name="_114__123Graph_ACHART_51" hidden="1">'[51]DATA LTW'!$R$47:$AC$47</definedName>
    <definedName name="_114__123Graph_ACHART_56" localSheetId="30" hidden="1">'[50]DATA LTW'!$R$53:$AC$53</definedName>
    <definedName name="_114__123Graph_ACHART_56" hidden="1">'[50]DATA LTW'!$R$53:$AC$53</definedName>
    <definedName name="_114__123Graph_ACHART_60" localSheetId="30" hidden="1">'[52]DATA LTW'!$R$54:$AC$54</definedName>
    <definedName name="_114__123Graph_ACHART_60" hidden="1">'[52]DATA LTW'!$R$54:$AC$54</definedName>
    <definedName name="_115__123Graph_ACHART_43" localSheetId="30" hidden="1">'[51]DATA LTW'!$R$44:$AC$44</definedName>
    <definedName name="_115__123Graph_ACHART_43" hidden="1">'[51]DATA LTW'!$R$44:$AC$44</definedName>
    <definedName name="_115__123Graph_ACHART_48" localSheetId="30" hidden="1">'[50]DATA LTW'!$R$74:$AC$74</definedName>
    <definedName name="_115__123Graph_ACHART_48" hidden="1">'[50]DATA LTW'!$R$74:$AC$74</definedName>
    <definedName name="_115__123Graph_ACHART_52" localSheetId="30" hidden="1">'[51]DATA LTW'!$R$75:$AC$75</definedName>
    <definedName name="_115__123Graph_ACHART_52" hidden="1">'[51]DATA LTW'!$R$75:$AC$75</definedName>
    <definedName name="_115__123Graph_ACHART_57" localSheetId="30" hidden="1">'[50]DATA LTW'!$E$26:$P$26</definedName>
    <definedName name="_115__123Graph_ACHART_57" hidden="1">'[50]DATA LTW'!$E$26:$P$26</definedName>
    <definedName name="_115__123Graph_ACHART_61" localSheetId="30" hidden="1">'[52]DATA LTW'!$E$37:$P$37</definedName>
    <definedName name="_115__123Graph_ACHART_61" hidden="1">'[52]DATA LTW'!$E$37:$P$37</definedName>
    <definedName name="_116__123Graph_ACHART_44" localSheetId="30" hidden="1">'[51]DATA LTW'!$R$72:$AC$72</definedName>
    <definedName name="_116__123Graph_ACHART_44" hidden="1">'[51]DATA LTW'!$R$72:$AC$72</definedName>
    <definedName name="_116__123Graph_ACHART_49" localSheetId="30" hidden="1">'[50]DATA LTW'!$E$47:$P$47</definedName>
    <definedName name="_116__123Graph_ACHART_49" hidden="1">'[50]DATA LTW'!$E$47:$P$47</definedName>
    <definedName name="_116__123Graph_ACHART_53" localSheetId="30" hidden="1">'[51]DATA LTW'!$E$25:$P$25</definedName>
    <definedName name="_116__123Graph_ACHART_53" hidden="1">'[51]DATA LTW'!$E$25:$P$25</definedName>
    <definedName name="_116__123Graph_ACHART_58" localSheetId="30" hidden="1">'[50]DATA LTW'!$E$54:$P$54</definedName>
    <definedName name="_116__123Graph_ACHART_58" hidden="1">'[50]DATA LTW'!$E$54:$P$54</definedName>
    <definedName name="_116__123Graph_ACHART_62" localSheetId="30" hidden="1">'[56]Data SRL'!$C$8:$C$131</definedName>
    <definedName name="_116__123Graph_ACHART_62" hidden="1">'[56]Data SRL'!$C$8:$C$131</definedName>
    <definedName name="_117__123Graph_ACHART_45" localSheetId="30" hidden="1">'[51]DATA LTW'!$E$46:$P$46</definedName>
    <definedName name="_117__123Graph_ACHART_45" hidden="1">'[51]DATA LTW'!$E$46:$P$46</definedName>
    <definedName name="_117__123Graph_ACHART_5" localSheetId="30" hidden="1">[44]Data!$C$2:$C$73</definedName>
    <definedName name="_117__123Graph_ACHART_5" hidden="1">[44]Data!$C$2:$C$73</definedName>
    <definedName name="_117__123Graph_ACHART_54" localSheetId="30" hidden="1">'[51]DATA LTW'!$E$53:$P$53</definedName>
    <definedName name="_117__123Graph_ACHART_54" hidden="1">'[51]DATA LTW'!$E$53:$P$53</definedName>
    <definedName name="_117__123Graph_ACHART_59" localSheetId="30" hidden="1">'[50]DATA LTW'!$R$26:$AC$26</definedName>
    <definedName name="_117__123Graph_ACHART_59" hidden="1">'[50]DATA LTW'!$R$26:$AC$26</definedName>
    <definedName name="_117__123Graph_ACHART_63" localSheetId="30" hidden="1">'[52]DATA LTW'!$R$37:$AC$37</definedName>
    <definedName name="_117__123Graph_ACHART_63" hidden="1">'[52]DATA LTW'!$R$37:$AC$37</definedName>
    <definedName name="_118__123Graph_ACHART_46" localSheetId="30" hidden="1">'[51]DATA LTW'!$E$74:$P$74</definedName>
    <definedName name="_118__123Graph_ACHART_46" hidden="1">'[51]DATA LTW'!$E$74:$P$74</definedName>
    <definedName name="_118__123Graph_ACHART_50" localSheetId="30" hidden="1">'[50]DATA LTW'!$E$75:$P$75</definedName>
    <definedName name="_118__123Graph_ACHART_50" hidden="1">'[50]DATA LTW'!$E$75:$P$75</definedName>
    <definedName name="_118__123Graph_ACHART_55" localSheetId="30" hidden="1">'[51]DATA LTW'!$R$25:$AC$25</definedName>
    <definedName name="_118__123Graph_ACHART_55" hidden="1">'[51]DATA LTW'!$R$25:$AC$25</definedName>
    <definedName name="_118__123Graph_ACHART_6" localSheetId="30" hidden="1">[44]Data!$D$2:$D$73</definedName>
    <definedName name="_118__123Graph_ACHART_6" hidden="1">[44]Data!$D$2:$D$73</definedName>
    <definedName name="_118__123Graph_ACHART_64" localSheetId="30" hidden="1">'[56]Data SRL'!$F$8:$F$379</definedName>
    <definedName name="_118__123Graph_ACHART_64" hidden="1">'[56]Data SRL'!$F$8:$F$379</definedName>
    <definedName name="_119__123Graph_ACHART_47" localSheetId="30" hidden="1">'[51]DATA LTW'!$R$46:$AC$46</definedName>
    <definedName name="_119__123Graph_ACHART_47" hidden="1">'[51]DATA LTW'!$R$46:$AC$46</definedName>
    <definedName name="_119__123Graph_ACHART_51" localSheetId="30" hidden="1">'[50]DATA LTW'!$R$47:$AC$47</definedName>
    <definedName name="_119__123Graph_ACHART_51" hidden="1">'[50]DATA LTW'!$R$47:$AC$47</definedName>
    <definedName name="_119__123Graph_ACHART_56" localSheetId="30" hidden="1">'[51]DATA LTW'!$R$53:$AC$53</definedName>
    <definedName name="_119__123Graph_ACHART_56" hidden="1">'[51]DATA LTW'!$R$53:$AC$53</definedName>
    <definedName name="_119__123Graph_ACHART_60" localSheetId="30" hidden="1">'[50]DATA LTW'!$R$54:$AC$54</definedName>
    <definedName name="_119__123Graph_ACHART_60" hidden="1">'[50]DATA LTW'!$R$54:$AC$54</definedName>
    <definedName name="_119__123Graph_ACHART_65" localSheetId="30" hidden="1">'[56]Data SRL'!$I$8:$I$379</definedName>
    <definedName name="_119__123Graph_ACHART_65" hidden="1">'[56]Data SRL'!$I$8:$I$379</definedName>
    <definedName name="_12" localSheetId="30">'[54]P04-02'!#REF!</definedName>
    <definedName name="_12" localSheetId="4">'[54]P04-02'!#REF!</definedName>
    <definedName name="_12" localSheetId="7">'[54]P04-02'!#REF!</definedName>
    <definedName name="_12" localSheetId="16">'[54]P04-02'!#REF!</definedName>
    <definedName name="_12" localSheetId="36">'[54]P04-02'!#REF!</definedName>
    <definedName name="_12" localSheetId="49">'[54]P04-02'!#REF!</definedName>
    <definedName name="_12" localSheetId="34">'[54]P04-02'!#REF!</definedName>
    <definedName name="_12">'[54]P04-02'!#REF!</definedName>
    <definedName name="_12__123Graph_ACHART_113" localSheetId="30" hidden="1">'[47]TON  per Jam'!$C$39:$Z$39</definedName>
    <definedName name="_12__123Graph_ACHART_113" hidden="1">'[47]TON  per Jam'!$C$39:$Z$39</definedName>
    <definedName name="_12__123Graph_ACHART_115" localSheetId="30" hidden="1">'[46]TON  per Jam'!$C$41:$Z$41</definedName>
    <definedName name="_12__123Graph_ACHART_115" hidden="1">'[46]TON  per Jam'!$C$41:$Z$41</definedName>
    <definedName name="_12__123Graph_ACHART_117" localSheetId="30" hidden="1">'[47]TON  per Jam'!$C$43:$Z$43</definedName>
    <definedName name="_12__123Graph_ACHART_117" hidden="1">'[47]TON  per Jam'!$C$43:$Z$43</definedName>
    <definedName name="_12__123Graph_ACHART_119" localSheetId="30" hidden="1">'[46]TON  per Jam'!$C$46:$Z$46</definedName>
    <definedName name="_12__123Graph_ACHART_119" hidden="1">'[46]TON  per Jam'!$C$46:$Z$46</definedName>
    <definedName name="_12__123Graph_ACHART_120" localSheetId="30" hidden="1">'[48]TON  per Jam'!$C$47:$Z$47</definedName>
    <definedName name="_12__123Graph_ACHART_120" hidden="1">'[48]TON  per Jam'!$C$47:$Z$47</definedName>
    <definedName name="_12_1" localSheetId="4">[49]P04_02!#REF!</definedName>
    <definedName name="_12_1" localSheetId="7">[49]P04_02!#REF!</definedName>
    <definedName name="_12_1" localSheetId="16">[49]P04_02!#REF!</definedName>
    <definedName name="_12_1" localSheetId="36">[49]P04_02!#REF!</definedName>
    <definedName name="_12_1" localSheetId="49">[49]P04_02!#REF!</definedName>
    <definedName name="_12_1" localSheetId="34">[49]P04_02!#REF!</definedName>
    <definedName name="_12_1">[49]P04_02!#REF!</definedName>
    <definedName name="_12_17" localSheetId="4">[49]P04_02!#REF!</definedName>
    <definedName name="_12_17" localSheetId="7">[49]P04_02!#REF!</definedName>
    <definedName name="_12_17" localSheetId="16">[49]P04_02!#REF!</definedName>
    <definedName name="_12_17" localSheetId="36">[49]P04_02!#REF!</definedName>
    <definedName name="_12_17" localSheetId="49">[49]P04_02!#REF!</definedName>
    <definedName name="_12_17" localSheetId="34">[49]P04_02!#REF!</definedName>
    <definedName name="_12_17">[49]P04_02!#REF!</definedName>
    <definedName name="_12_18" localSheetId="4">[49]P04_02!#REF!</definedName>
    <definedName name="_12_18" localSheetId="7">[49]P04_02!#REF!</definedName>
    <definedName name="_12_18" localSheetId="16">[49]P04_02!#REF!</definedName>
    <definedName name="_12_18" localSheetId="36">[49]P04_02!#REF!</definedName>
    <definedName name="_12_18" localSheetId="49">[49]P04_02!#REF!</definedName>
    <definedName name="_12_18" localSheetId="34">[49]P04_02!#REF!</definedName>
    <definedName name="_12_18">[49]P04_02!#REF!</definedName>
    <definedName name="_12_3" localSheetId="4">[49]P04_02!#REF!</definedName>
    <definedName name="_12_3" localSheetId="7">[49]P04_02!#REF!</definedName>
    <definedName name="_12_3" localSheetId="16">[49]P04_02!#REF!</definedName>
    <definedName name="_12_3" localSheetId="36">[49]P04_02!#REF!</definedName>
    <definedName name="_12_3" localSheetId="49">[49]P04_02!#REF!</definedName>
    <definedName name="_12_3" localSheetId="34">[49]P04_02!#REF!</definedName>
    <definedName name="_12_3">[49]P04_02!#REF!</definedName>
    <definedName name="_120__123Graph_ACHART_48" localSheetId="30" hidden="1">'[51]DATA LTW'!$R$74:$AC$74</definedName>
    <definedName name="_120__123Graph_ACHART_48" hidden="1">'[51]DATA LTW'!$R$74:$AC$74</definedName>
    <definedName name="_120__123Graph_ACHART_52" localSheetId="30" hidden="1">'[50]DATA LTW'!$R$75:$AC$75</definedName>
    <definedName name="_120__123Graph_ACHART_52" hidden="1">'[50]DATA LTW'!$R$75:$AC$75</definedName>
    <definedName name="_120__123Graph_ACHART_57" localSheetId="30" hidden="1">'[51]DATA LTW'!$E$26:$P$26</definedName>
    <definedName name="_120__123Graph_ACHART_57" hidden="1">'[51]DATA LTW'!$E$26:$P$26</definedName>
    <definedName name="_120__123Graph_ACHART_61" localSheetId="30" hidden="1">'[50]DATA LTW'!$E$37:$P$37</definedName>
    <definedName name="_120__123Graph_ACHART_61" hidden="1">'[50]DATA LTW'!$E$37:$P$37</definedName>
    <definedName name="_120__123Graph_ACHART_68" localSheetId="30" hidden="1">'[56]Data SRL'!$N$8:$N$100</definedName>
    <definedName name="_120__123Graph_ACHART_68" hidden="1">'[56]Data SRL'!$N$8:$N$100</definedName>
    <definedName name="_121__123Graph_ACHART_49" localSheetId="30" hidden="1">'[51]DATA LTW'!$E$47:$P$47</definedName>
    <definedName name="_121__123Graph_ACHART_49" hidden="1">'[51]DATA LTW'!$E$47:$P$47</definedName>
    <definedName name="_121__123Graph_ACHART_53" localSheetId="30" hidden="1">'[50]DATA LTW'!$E$25:$P$25</definedName>
    <definedName name="_121__123Graph_ACHART_53" hidden="1">'[50]DATA LTW'!$E$25:$P$25</definedName>
    <definedName name="_121__123Graph_ACHART_58" localSheetId="30" hidden="1">'[51]DATA LTW'!$E$54:$P$54</definedName>
    <definedName name="_121__123Graph_ACHART_58" hidden="1">'[51]DATA LTW'!$E$54:$P$54</definedName>
    <definedName name="_121__123Graph_ACHART_62" localSheetId="30" hidden="1">'[3]Data SRL'!$C$8:$C$131</definedName>
    <definedName name="_121__123Graph_ACHART_62" hidden="1">'[3]Data SRL'!$C$8:$C$131</definedName>
    <definedName name="_121__123Graph_ACHART_69" localSheetId="30" hidden="1">'[56]Data SRL'!$M$8:$M$379</definedName>
    <definedName name="_121__123Graph_ACHART_69" hidden="1">'[56]Data SRL'!$M$8:$M$379</definedName>
    <definedName name="_122__123Graph_ACHART_5" localSheetId="30" hidden="1">[25]Data!$C$2:$C$73</definedName>
    <definedName name="_122__123Graph_ACHART_5" hidden="1">[25]Data!$C$2:$C$73</definedName>
    <definedName name="_122__123Graph_ACHART_54" localSheetId="30" hidden="1">'[50]DATA LTW'!$E$53:$P$53</definedName>
    <definedName name="_122__123Graph_ACHART_54" hidden="1">'[50]DATA LTW'!$E$53:$P$53</definedName>
    <definedName name="_122__123Graph_ACHART_59" localSheetId="30" hidden="1">'[51]DATA LTW'!$R$26:$AC$26</definedName>
    <definedName name="_122__123Graph_ACHART_59" hidden="1">'[51]DATA LTW'!$R$26:$AC$26</definedName>
    <definedName name="_122__123Graph_ACHART_63" localSheetId="30" hidden="1">'[50]DATA LTW'!$R$37:$AC$37</definedName>
    <definedName name="_122__123Graph_ACHART_63" hidden="1">'[50]DATA LTW'!$R$37:$AC$37</definedName>
    <definedName name="_122__123Graph_ACHART_7" localSheetId="30" hidden="1">[53]Data!$I$38:$I$73</definedName>
    <definedName name="_122__123Graph_ACHART_7" hidden="1">[53]Data!$I$38:$I$73</definedName>
    <definedName name="_123__123Graph_ACHART_50" localSheetId="30" hidden="1">'[51]DATA LTW'!$E$75:$P$75</definedName>
    <definedName name="_123__123Graph_ACHART_50" hidden="1">'[51]DATA LTW'!$E$75:$P$75</definedName>
    <definedName name="_123__123Graph_ACHART_55" localSheetId="30" hidden="1">'[50]DATA LTW'!$R$25:$AC$25</definedName>
    <definedName name="_123__123Graph_ACHART_55" hidden="1">'[50]DATA LTW'!$R$25:$AC$25</definedName>
    <definedName name="_123__123Graph_ACHART_6" localSheetId="30" hidden="1">[25]Data!$D$2:$D$73</definedName>
    <definedName name="_123__123Graph_ACHART_6" hidden="1">[25]Data!$D$2:$D$73</definedName>
    <definedName name="_123__123Graph_ACHART_64" localSheetId="30" hidden="1">'[3]Data SRL'!$F$8:$F$379</definedName>
    <definedName name="_123__123Graph_ACHART_64" hidden="1">'[3]Data SRL'!$F$8:$F$379</definedName>
    <definedName name="_123__123Graph_ACHART_70" localSheetId="30" hidden="1">'[56]Data SRL'!$S$8:$S$379</definedName>
    <definedName name="_123__123Graph_ACHART_70" hidden="1">'[56]Data SRL'!$S$8:$S$379</definedName>
    <definedName name="_123graph" localSheetId="5" hidden="1">'[48]TON  per Jam'!#REF!</definedName>
    <definedName name="_123graph" localSheetId="30" hidden="1">'[48]TON  per Jam'!#REF!</definedName>
    <definedName name="_123graph" localSheetId="4" hidden="1">'[48]TON  per Jam'!#REF!</definedName>
    <definedName name="_123graph" localSheetId="7" hidden="1">'[48]TON  per Jam'!#REF!</definedName>
    <definedName name="_123graph" localSheetId="16" hidden="1">'[48]TON  per Jam'!#REF!</definedName>
    <definedName name="_123graph" localSheetId="36" hidden="1">'[48]TON  per Jam'!#REF!</definedName>
    <definedName name="_123graph" localSheetId="49" hidden="1">'[48]TON  per Jam'!#REF!</definedName>
    <definedName name="_123graph" localSheetId="34" hidden="1">'[48]TON  per Jam'!#REF!</definedName>
    <definedName name="_123graph" hidden="1">'[48]TON  per Jam'!#REF!</definedName>
    <definedName name="_123Graph_F" localSheetId="30" hidden="1">[57]escon!#REF!</definedName>
    <definedName name="_123Graph_F" localSheetId="4" hidden="1">[57]escon!#REF!</definedName>
    <definedName name="_123Graph_F" localSheetId="7" hidden="1">[57]escon!#REF!</definedName>
    <definedName name="_123Graph_F" localSheetId="23" hidden="1">[57]escon!#REF!</definedName>
    <definedName name="_123Graph_F" localSheetId="19" hidden="1">[57]escon!#REF!</definedName>
    <definedName name="_123Graph_F" localSheetId="16" hidden="1">[57]escon!#REF!</definedName>
    <definedName name="_123Graph_F" localSheetId="21" hidden="1">[57]escon!#REF!</definedName>
    <definedName name="_123Graph_F" localSheetId="36" hidden="1">[57]escon!#REF!</definedName>
    <definedName name="_123Graph_F" localSheetId="25" hidden="1">[57]escon!#REF!</definedName>
    <definedName name="_123Graph_F" localSheetId="10" hidden="1">[57]escon!#REF!</definedName>
    <definedName name="_123Graph_F" localSheetId="11" hidden="1">[57]escon!#REF!</definedName>
    <definedName name="_123Graph_F" localSheetId="20" hidden="1">[57]escon!#REF!</definedName>
    <definedName name="_123Graph_F" localSheetId="15" hidden="1">[57]escon!#REF!</definedName>
    <definedName name="_123Graph_F" localSheetId="49" hidden="1">[57]escon!#REF!</definedName>
    <definedName name="_123Graph_F" localSheetId="34" hidden="1">[57]escon!#REF!</definedName>
    <definedName name="_123Graph_F" hidden="1">[57]escon!#REF!</definedName>
    <definedName name="_124__123Graph_ACHART_51" localSheetId="30" hidden="1">'[51]DATA LTW'!$R$47:$AC$47</definedName>
    <definedName name="_124__123Graph_ACHART_51" hidden="1">'[51]DATA LTW'!$R$47:$AC$47</definedName>
    <definedName name="_124__123Graph_ACHART_56" localSheetId="30" hidden="1">'[50]DATA LTW'!$R$53:$AC$53</definedName>
    <definedName name="_124__123Graph_ACHART_56" hidden="1">'[50]DATA LTW'!$R$53:$AC$53</definedName>
    <definedName name="_124__123Graph_ACHART_60" localSheetId="30" hidden="1">'[51]DATA LTW'!$R$54:$AC$54</definedName>
    <definedName name="_124__123Graph_ACHART_60" hidden="1">'[51]DATA LTW'!$R$54:$AC$54</definedName>
    <definedName name="_124__123Graph_ACHART_65" localSheetId="30" hidden="1">'[3]Data SRL'!$I$8:$I$379</definedName>
    <definedName name="_124__123Graph_ACHART_65" hidden="1">'[3]Data SRL'!$I$8:$I$379</definedName>
    <definedName name="_124__123Graph_ACHART_71" localSheetId="30" hidden="1">'[56]Data SRL'!$Q$39:$Q$379</definedName>
    <definedName name="_124__123Graph_ACHART_71" hidden="1">'[56]Data SRL'!$Q$39:$Q$379</definedName>
    <definedName name="_125__123Graph_ACHART_52" localSheetId="30" hidden="1">'[51]DATA LTW'!$R$75:$AC$75</definedName>
    <definedName name="_125__123Graph_ACHART_52" hidden="1">'[51]DATA LTW'!$R$75:$AC$75</definedName>
    <definedName name="_125__123Graph_ACHART_57" localSheetId="30" hidden="1">'[50]DATA LTW'!$E$26:$P$26</definedName>
    <definedName name="_125__123Graph_ACHART_57" hidden="1">'[50]DATA LTW'!$E$26:$P$26</definedName>
    <definedName name="_125__123Graph_ACHART_61" localSheetId="30" hidden="1">'[51]DATA LTW'!$E$37:$P$37</definedName>
    <definedName name="_125__123Graph_ACHART_61" hidden="1">'[51]DATA LTW'!$E$37:$P$37</definedName>
    <definedName name="_125__123Graph_ACHART_68" localSheetId="30" hidden="1">'[3]Data SRL'!$N$8:$N$100</definedName>
    <definedName name="_125__123Graph_ACHART_68" hidden="1">'[3]Data SRL'!$N$8:$N$100</definedName>
    <definedName name="_125__123Graph_ACHART_72" localSheetId="30" hidden="1">'[56]Data SRL'!$T$8:$T$379</definedName>
    <definedName name="_125__123Graph_ACHART_72" hidden="1">'[56]Data SRL'!$T$8:$T$379</definedName>
    <definedName name="_126__123Graph_ACHART_53" localSheetId="30" hidden="1">'[51]DATA LTW'!$E$25:$P$25</definedName>
    <definedName name="_126__123Graph_ACHART_53" hidden="1">'[51]DATA LTW'!$E$25:$P$25</definedName>
    <definedName name="_126__123Graph_ACHART_58" localSheetId="30" hidden="1">'[50]DATA LTW'!$E$54:$P$54</definedName>
    <definedName name="_126__123Graph_ACHART_58" hidden="1">'[50]DATA LTW'!$E$54:$P$54</definedName>
    <definedName name="_126__123Graph_ACHART_62" localSheetId="30" hidden="1">'[58]Data SRL'!$C$8:$C$131</definedName>
    <definedName name="_126__123Graph_ACHART_62" hidden="1">'[58]Data SRL'!$C$8:$C$131</definedName>
    <definedName name="_126__123Graph_ACHART_69" localSheetId="30" hidden="1">'[3]Data SRL'!$M$8:$M$379</definedName>
    <definedName name="_126__123Graph_ACHART_69" hidden="1">'[3]Data SRL'!$M$8:$M$379</definedName>
    <definedName name="_126__123Graph_ACHART_73" localSheetId="30" hidden="1">'[56]Data SRL'!$AC$8:$AC$131</definedName>
    <definedName name="_126__123Graph_ACHART_73" hidden="1">'[56]Data SRL'!$AC$8:$AC$131</definedName>
    <definedName name="_127__123Graph_ACHART_54" localSheetId="30" hidden="1">'[51]DATA LTW'!$E$53:$P$53</definedName>
    <definedName name="_127__123Graph_ACHART_54" hidden="1">'[51]DATA LTW'!$E$53:$P$53</definedName>
    <definedName name="_127__123Graph_ACHART_59" localSheetId="30" hidden="1">'[50]DATA LTW'!$R$26:$AC$26</definedName>
    <definedName name="_127__123Graph_ACHART_59" hidden="1">'[50]DATA LTW'!$R$26:$AC$26</definedName>
    <definedName name="_127__123Graph_ACHART_63" localSheetId="30" hidden="1">'[51]DATA LTW'!$R$37:$AC$37</definedName>
    <definedName name="_127__123Graph_ACHART_63" hidden="1">'[51]DATA LTW'!$R$37:$AC$37</definedName>
    <definedName name="_127__123Graph_ACHART_7" localSheetId="30" hidden="1">[44]Data!$I$38:$I$73</definedName>
    <definedName name="_127__123Graph_ACHART_7" hidden="1">[44]Data!$I$38:$I$73</definedName>
    <definedName name="_127__123Graph_ACHART_74" localSheetId="30" hidden="1">'[56]Data SRL'!$AH$8:$AH$100</definedName>
    <definedName name="_127__123Graph_ACHART_74" hidden="1">'[56]Data SRL'!$AH$8:$AH$100</definedName>
    <definedName name="_128__123Graph_ACHART_55" localSheetId="30" hidden="1">'[51]DATA LTW'!$R$25:$AC$25</definedName>
    <definedName name="_128__123Graph_ACHART_55" hidden="1">'[51]DATA LTW'!$R$25:$AC$25</definedName>
    <definedName name="_128__123Graph_ACHART_6" localSheetId="30" hidden="1">[44]Data!$D$2:$D$73</definedName>
    <definedName name="_128__123Graph_ACHART_6" hidden="1">[44]Data!$D$2:$D$73</definedName>
    <definedName name="_128__123Graph_ACHART_64" localSheetId="30" hidden="1">'[58]Data SRL'!$F$8:$F$379</definedName>
    <definedName name="_128__123Graph_ACHART_64" hidden="1">'[58]Data SRL'!$F$8:$F$379</definedName>
    <definedName name="_128__123Graph_ACHART_70" localSheetId="30" hidden="1">'[3]Data SRL'!$S$8:$S$379</definedName>
    <definedName name="_128__123Graph_ACHART_70" hidden="1">'[3]Data SRL'!$S$8:$S$379</definedName>
    <definedName name="_128__123Graph_ACHART_75" localSheetId="30" hidden="1">'[56]Data SRL'!$AK$8:$AK$100</definedName>
    <definedName name="_128__123Graph_ACHART_75" hidden="1">'[56]Data SRL'!$AK$8:$AK$100</definedName>
    <definedName name="_129__123Graph_ACHART_56" localSheetId="30" hidden="1">'[51]DATA LTW'!$R$53:$AC$53</definedName>
    <definedName name="_129__123Graph_ACHART_56" hidden="1">'[51]DATA LTW'!$R$53:$AC$53</definedName>
    <definedName name="_129__123Graph_ACHART_60" localSheetId="30" hidden="1">'[50]DATA LTW'!$R$54:$AC$54</definedName>
    <definedName name="_129__123Graph_ACHART_60" hidden="1">'[50]DATA LTW'!$R$54:$AC$54</definedName>
    <definedName name="_129__123Graph_ACHART_65" localSheetId="30" hidden="1">'[58]Data SRL'!$I$8:$I$379</definedName>
    <definedName name="_129__123Graph_ACHART_65" hidden="1">'[58]Data SRL'!$I$8:$I$379</definedName>
    <definedName name="_129__123Graph_ACHART_71" localSheetId="30" hidden="1">'[3]Data SRL'!$Q$39:$Q$379</definedName>
    <definedName name="_129__123Graph_ACHART_71" hidden="1">'[3]Data SRL'!$Q$39:$Q$379</definedName>
    <definedName name="_129__123Graph_ACHART_77" localSheetId="30" hidden="1">'[56]Data SRL'!$AN$8:$AN$193</definedName>
    <definedName name="_129__123Graph_ACHART_77" hidden="1">'[56]Data SRL'!$AN$8:$AN$193</definedName>
    <definedName name="_13" localSheetId="30">'[54]P04-02'!#REF!</definedName>
    <definedName name="_13" localSheetId="4">'[54]P04-02'!#REF!</definedName>
    <definedName name="_13" localSheetId="7">'[54]P04-02'!#REF!</definedName>
    <definedName name="_13" localSheetId="16">'[54]P04-02'!#REF!</definedName>
    <definedName name="_13" localSheetId="36">'[54]P04-02'!#REF!</definedName>
    <definedName name="_13" localSheetId="49">'[54]P04-02'!#REF!</definedName>
    <definedName name="_13" localSheetId="34">'[54]P04-02'!#REF!</definedName>
    <definedName name="_13">'[54]P04-02'!#REF!</definedName>
    <definedName name="_13__123Graph_ACHART_114" localSheetId="30" hidden="1">'[47]TON  per Jam'!$C$40:$Z$40</definedName>
    <definedName name="_13__123Graph_ACHART_114" hidden="1">'[47]TON  per Jam'!$C$40:$Z$40</definedName>
    <definedName name="_13__123Graph_ACHART_116" localSheetId="30" hidden="1">'[46]TON  per Jam'!$C$42:$Z$42</definedName>
    <definedName name="_13__123Graph_ACHART_116" hidden="1">'[46]TON  per Jam'!$C$42:$Z$42</definedName>
    <definedName name="_13__123Graph_ACHART_118" localSheetId="30" hidden="1">'[47]TON  per Jam'!$C$44:$Z$44</definedName>
    <definedName name="_13__123Graph_ACHART_118" hidden="1">'[47]TON  per Jam'!$C$44:$Z$44</definedName>
    <definedName name="_13__123Graph_ACHART_12" localSheetId="30" hidden="1">[44]Data!$K$38:$K$73</definedName>
    <definedName name="_13__123Graph_ACHART_12" hidden="1">[44]Data!$K$38:$K$73</definedName>
    <definedName name="_13__123Graph_ACHART_13" localSheetId="30" hidden="1">[53]Data!$M$50:$M$61</definedName>
    <definedName name="_13__123Graph_ACHART_13" hidden="1">[53]Data!$M$50:$M$61</definedName>
    <definedName name="_13_1" localSheetId="4">[49]P04_02!#REF!</definedName>
    <definedName name="_13_1" localSheetId="7">[49]P04_02!#REF!</definedName>
    <definedName name="_13_1" localSheetId="16">[49]P04_02!#REF!</definedName>
    <definedName name="_13_1" localSheetId="36">[49]P04_02!#REF!</definedName>
    <definedName name="_13_1" localSheetId="49">[49]P04_02!#REF!</definedName>
    <definedName name="_13_1" localSheetId="34">[49]P04_02!#REF!</definedName>
    <definedName name="_13_1">[49]P04_02!#REF!</definedName>
    <definedName name="_13_17" localSheetId="4">[49]P04_02!#REF!</definedName>
    <definedName name="_13_17" localSheetId="7">[49]P04_02!#REF!</definedName>
    <definedName name="_13_17" localSheetId="16">[49]P04_02!#REF!</definedName>
    <definedName name="_13_17" localSheetId="36">[49]P04_02!#REF!</definedName>
    <definedName name="_13_17" localSheetId="49">[49]P04_02!#REF!</definedName>
    <definedName name="_13_17" localSheetId="34">[49]P04_02!#REF!</definedName>
    <definedName name="_13_17">[49]P04_02!#REF!</definedName>
    <definedName name="_13_18" localSheetId="4">[49]P04_02!#REF!</definedName>
    <definedName name="_13_18" localSheetId="7">[49]P04_02!#REF!</definedName>
    <definedName name="_13_18" localSheetId="16">[49]P04_02!#REF!</definedName>
    <definedName name="_13_18" localSheetId="36">[49]P04_02!#REF!</definedName>
    <definedName name="_13_18" localSheetId="49">[49]P04_02!#REF!</definedName>
    <definedName name="_13_18" localSheetId="34">[49]P04_02!#REF!</definedName>
    <definedName name="_13_18">[49]P04_02!#REF!</definedName>
    <definedName name="_13_3" localSheetId="4">[49]P04_02!#REF!</definedName>
    <definedName name="_13_3" localSheetId="7">[49]P04_02!#REF!</definedName>
    <definedName name="_13_3" localSheetId="16">[49]P04_02!#REF!</definedName>
    <definedName name="_13_3" localSheetId="36">[49]P04_02!#REF!</definedName>
    <definedName name="_13_3" localSheetId="49">[49]P04_02!#REF!</definedName>
    <definedName name="_13_3" localSheetId="34">[49]P04_02!#REF!</definedName>
    <definedName name="_13_3">[49]P04_02!#REF!</definedName>
    <definedName name="_130__123Graph_ACHART_57" localSheetId="30" hidden="1">'[51]DATA LTW'!$E$26:$P$26</definedName>
    <definedName name="_130__123Graph_ACHART_57" hidden="1">'[51]DATA LTW'!$E$26:$P$26</definedName>
    <definedName name="_130__123Graph_ACHART_61" localSheetId="30" hidden="1">'[50]DATA LTW'!$E$37:$P$37</definedName>
    <definedName name="_130__123Graph_ACHART_61" hidden="1">'[50]DATA LTW'!$E$37:$P$37</definedName>
    <definedName name="_130__123Graph_ACHART_68" localSheetId="30" hidden="1">'[58]Data SRL'!$N$8:$N$100</definedName>
    <definedName name="_130__123Graph_ACHART_68" hidden="1">'[58]Data SRL'!$N$8:$N$100</definedName>
    <definedName name="_130__123Graph_ACHART_72" localSheetId="30" hidden="1">'[3]Data SRL'!$T$8:$T$379</definedName>
    <definedName name="_130__123Graph_ACHART_72" hidden="1">'[3]Data SRL'!$T$8:$T$379</definedName>
    <definedName name="_130__123Graph_ACHART_78" localSheetId="30" hidden="1">'[56]Data SRL'!$AS$8:$AS$100</definedName>
    <definedName name="_130__123Graph_ACHART_78" hidden="1">'[56]Data SRL'!$AS$8:$AS$100</definedName>
    <definedName name="_131__123Graph_ACHART_58" localSheetId="30" hidden="1">'[51]DATA LTW'!$E$54:$P$54</definedName>
    <definedName name="_131__123Graph_ACHART_58" hidden="1">'[51]DATA LTW'!$E$54:$P$54</definedName>
    <definedName name="_131__123Graph_ACHART_62" localSheetId="30" hidden="1">'[3]Data SRL'!$C$8:$C$131</definedName>
    <definedName name="_131__123Graph_ACHART_62" hidden="1">'[3]Data SRL'!$C$8:$C$131</definedName>
    <definedName name="_131__123Graph_ACHART_69" localSheetId="30" hidden="1">'[58]Data SRL'!$M$8:$M$379</definedName>
    <definedName name="_131__123Graph_ACHART_69" hidden="1">'[58]Data SRL'!$M$8:$M$379</definedName>
    <definedName name="_131__123Graph_ACHART_73" localSheetId="30" hidden="1">'[3]Data SRL'!$AC$8:$AC$131</definedName>
    <definedName name="_131__123Graph_ACHART_73" hidden="1">'[3]Data SRL'!$AC$8:$AC$131</definedName>
    <definedName name="_131__123Graph_ACHART_79" localSheetId="30" hidden="1">'[56]Data SRL'!$AZ$8:$AZ$100</definedName>
    <definedName name="_131__123Graph_ACHART_79" hidden="1">'[56]Data SRL'!$AZ$8:$AZ$100</definedName>
    <definedName name="_132__123Graph_ACHART_59" localSheetId="30" hidden="1">'[51]DATA LTW'!$R$26:$AC$26</definedName>
    <definedName name="_132__123Graph_ACHART_59" hidden="1">'[51]DATA LTW'!$R$26:$AC$26</definedName>
    <definedName name="_132__123Graph_ACHART_63" localSheetId="30" hidden="1">'[50]DATA LTW'!$R$37:$AC$37</definedName>
    <definedName name="_132__123Graph_ACHART_63" hidden="1">'[50]DATA LTW'!$R$37:$AC$37</definedName>
    <definedName name="_132__123Graph_ACHART_7" localSheetId="30" hidden="1">[25]Data!$I$38:$I$73</definedName>
    <definedName name="_132__123Graph_ACHART_7" hidden="1">[25]Data!$I$38:$I$73</definedName>
    <definedName name="_132__123Graph_ACHART_74" localSheetId="30" hidden="1">'[3]Data SRL'!$AH$8:$AH$100</definedName>
    <definedName name="_132__123Graph_ACHART_74" hidden="1">'[3]Data SRL'!$AH$8:$AH$100</definedName>
    <definedName name="_132__123Graph_ACHART_8" localSheetId="30" hidden="1">[53]Data!$E$2:$E$73</definedName>
    <definedName name="_132__123Graph_ACHART_8" hidden="1">[53]Data!$E$2:$E$73</definedName>
    <definedName name="_133__123Graph_ACHART_6" localSheetId="30" hidden="1">[25]Data!$D$2:$D$73</definedName>
    <definedName name="_133__123Graph_ACHART_6" hidden="1">[25]Data!$D$2:$D$73</definedName>
    <definedName name="_133__123Graph_ACHART_64" localSheetId="30" hidden="1">'[3]Data SRL'!$F$8:$F$379</definedName>
    <definedName name="_133__123Graph_ACHART_64" hidden="1">'[3]Data SRL'!$F$8:$F$379</definedName>
    <definedName name="_133__123Graph_ACHART_70" localSheetId="30" hidden="1">'[58]Data SRL'!$S$8:$S$379</definedName>
    <definedName name="_133__123Graph_ACHART_70" hidden="1">'[58]Data SRL'!$S$8:$S$379</definedName>
    <definedName name="_133__123Graph_ACHART_75" localSheetId="30" hidden="1">'[3]Data SRL'!$AK$8:$AK$100</definedName>
    <definedName name="_133__123Graph_ACHART_75" hidden="1">'[3]Data SRL'!$AK$8:$AK$100</definedName>
    <definedName name="_133__123Graph_ACHART_81" localSheetId="30" hidden="1">'[56]Data SRL'!$BD$8:$BD$100</definedName>
    <definedName name="_133__123Graph_ACHART_81" hidden="1">'[56]Data SRL'!$BD$8:$BD$100</definedName>
    <definedName name="_134__123Graph_ACHART_60" localSheetId="30" hidden="1">'[51]DATA LTW'!$R$54:$AC$54</definedName>
    <definedName name="_134__123Graph_ACHART_60" hidden="1">'[51]DATA LTW'!$R$54:$AC$54</definedName>
    <definedName name="_134__123Graph_ACHART_65" localSheetId="30" hidden="1">'[3]Data SRL'!$I$8:$I$379</definedName>
    <definedName name="_134__123Graph_ACHART_65" hidden="1">'[3]Data SRL'!$I$8:$I$379</definedName>
    <definedName name="_134__123Graph_ACHART_71" localSheetId="30" hidden="1">'[58]Data SRL'!$Q$39:$Q$379</definedName>
    <definedName name="_134__123Graph_ACHART_71" hidden="1">'[58]Data SRL'!$Q$39:$Q$379</definedName>
    <definedName name="_134__123Graph_ACHART_77" localSheetId="30" hidden="1">'[3]Data SRL'!$AN$8:$AN$193</definedName>
    <definedName name="_134__123Graph_ACHART_77" hidden="1">'[3]Data SRL'!$AN$8:$AN$193</definedName>
    <definedName name="_134__123Graph_ACHART_85" localSheetId="30" hidden="1">'[56]Data Prod_Graf'!$B$3:$M$3</definedName>
    <definedName name="_134__123Graph_ACHART_85" hidden="1">'[56]Data Prod_Graf'!$B$3:$M$3</definedName>
    <definedName name="_135__123Graph_ACHART_61" localSheetId="30" hidden="1">'[51]DATA LTW'!$E$37:$P$37</definedName>
    <definedName name="_135__123Graph_ACHART_61" hidden="1">'[51]DATA LTW'!$E$37:$P$37</definedName>
    <definedName name="_135__123Graph_ACHART_68" localSheetId="30" hidden="1">'[3]Data SRL'!$N$8:$N$100</definedName>
    <definedName name="_135__123Graph_ACHART_68" hidden="1">'[3]Data SRL'!$N$8:$N$100</definedName>
    <definedName name="_135__123Graph_ACHART_72" localSheetId="30" hidden="1">'[58]Data SRL'!$T$8:$T$379</definedName>
    <definedName name="_135__123Graph_ACHART_72" hidden="1">'[58]Data SRL'!$T$8:$T$379</definedName>
    <definedName name="_135__123Graph_ACHART_78" localSheetId="30" hidden="1">'[3]Data SRL'!$AS$8:$AS$100</definedName>
    <definedName name="_135__123Graph_ACHART_78" hidden="1">'[3]Data SRL'!$AS$8:$AS$100</definedName>
    <definedName name="_135__123Graph_ACHART_9" localSheetId="30" hidden="1">[53]Data!$J$38:$J$73</definedName>
    <definedName name="_135__123Graph_ACHART_9" hidden="1">[53]Data!$J$38:$J$73</definedName>
    <definedName name="_136__123Graph_ACHART_62" localSheetId="30" hidden="1">'[58]Data SRL'!$C$8:$C$131</definedName>
    <definedName name="_136__123Graph_ACHART_62" hidden="1">'[58]Data SRL'!$C$8:$C$131</definedName>
    <definedName name="_136__123Graph_ACHART_69" localSheetId="30" hidden="1">'[3]Data SRL'!$M$8:$M$379</definedName>
    <definedName name="_136__123Graph_ACHART_69" hidden="1">'[3]Data SRL'!$M$8:$M$379</definedName>
    <definedName name="_136__123Graph_ACHART_73" localSheetId="30" hidden="1">'[58]Data SRL'!$AC$8:$AC$131</definedName>
    <definedName name="_136__123Graph_ACHART_73" hidden="1">'[58]Data SRL'!$AC$8:$AC$131</definedName>
    <definedName name="_136__123Graph_ACHART_79" localSheetId="30" hidden="1">'[3]Data SRL'!$AZ$8:$AZ$100</definedName>
    <definedName name="_136__123Graph_ACHART_79" hidden="1">'[3]Data SRL'!$AZ$8:$AZ$100</definedName>
    <definedName name="_136__123Graph_BCHART_1" localSheetId="30" hidden="1">'[56]Data SRL'!$BL$9:$BL$100</definedName>
    <definedName name="_136__123Graph_BCHART_1" hidden="1">'[56]Data SRL'!$BL$9:$BL$100</definedName>
    <definedName name="_137__123Graph_ACHART_63" localSheetId="30" hidden="1">'[51]DATA LTW'!$R$37:$AC$37</definedName>
    <definedName name="_137__123Graph_ACHART_63" hidden="1">'[51]DATA LTW'!$R$37:$AC$37</definedName>
    <definedName name="_137__123Graph_ACHART_7" localSheetId="30" hidden="1">[44]Data!$I$38:$I$73</definedName>
    <definedName name="_137__123Graph_ACHART_7" hidden="1">[44]Data!$I$38:$I$73</definedName>
    <definedName name="_137__123Graph_ACHART_74" localSheetId="30" hidden="1">'[58]Data SRL'!$AH$8:$AH$100</definedName>
    <definedName name="_137__123Graph_ACHART_74" hidden="1">'[58]Data SRL'!$AH$8:$AH$100</definedName>
    <definedName name="_137__123Graph_ACHART_8" localSheetId="30" hidden="1">[44]Data!$E$2:$E$73</definedName>
    <definedName name="_137__123Graph_ACHART_8" hidden="1">[44]Data!$E$2:$E$73</definedName>
    <definedName name="_137__123Graph_BCHART_10" localSheetId="5" hidden="1">'[59]PABRIK (2)'!#REF!</definedName>
    <definedName name="_137__123Graph_BCHART_10" localSheetId="30" hidden="1">'[59]PABRIK (2)'!#REF!</definedName>
    <definedName name="_137__123Graph_BCHART_10" localSheetId="4" hidden="1">'[59]PABRIK (2)'!#REF!</definedName>
    <definedName name="_137__123Graph_BCHART_10" localSheetId="7" hidden="1">'[59]PABRIK (2)'!#REF!</definedName>
    <definedName name="_137__123Graph_BCHART_10" localSheetId="16" hidden="1">'[59]PABRIK (2)'!#REF!</definedName>
    <definedName name="_137__123Graph_BCHART_10" localSheetId="36" hidden="1">'[59]PABRIK (2)'!#REF!</definedName>
    <definedName name="_137__123Graph_BCHART_10" localSheetId="49" hidden="1">'[59]PABRIK (2)'!#REF!</definedName>
    <definedName name="_137__123Graph_BCHART_10" localSheetId="34" hidden="1">'[59]PABRIK (2)'!#REF!</definedName>
    <definedName name="_137__123Graph_BCHART_10" hidden="1">'[59]PABRIK (2)'!#REF!</definedName>
    <definedName name="_138__123Graph_ACHART_64" localSheetId="30" hidden="1">'[58]Data SRL'!$F$8:$F$379</definedName>
    <definedName name="_138__123Graph_ACHART_64" hidden="1">'[58]Data SRL'!$F$8:$F$379</definedName>
    <definedName name="_138__123Graph_ACHART_70" localSheetId="30" hidden="1">'[3]Data SRL'!$S$8:$S$379</definedName>
    <definedName name="_138__123Graph_ACHART_70" hidden="1">'[3]Data SRL'!$S$8:$S$379</definedName>
    <definedName name="_138__123Graph_ACHART_75" localSheetId="30" hidden="1">'[58]Data SRL'!$AK$8:$AK$100</definedName>
    <definedName name="_138__123Graph_ACHART_75" hidden="1">'[58]Data SRL'!$AK$8:$AK$100</definedName>
    <definedName name="_138__123Graph_ACHART_81" localSheetId="30" hidden="1">'[3]Data SRL'!$BD$8:$BD$100</definedName>
    <definedName name="_138__123Graph_ACHART_81" hidden="1">'[3]Data SRL'!$BD$8:$BD$100</definedName>
    <definedName name="_138__123Graph_BCHART_11" localSheetId="5" hidden="1">'[59]PABRIK (2)'!#REF!</definedName>
    <definedName name="_138__123Graph_BCHART_11" localSheetId="30" hidden="1">'[59]PABRIK (2)'!#REF!</definedName>
    <definedName name="_138__123Graph_BCHART_11" localSheetId="4" hidden="1">'[59]PABRIK (2)'!#REF!</definedName>
    <definedName name="_138__123Graph_BCHART_11" localSheetId="7" hidden="1">'[59]PABRIK (2)'!#REF!</definedName>
    <definedName name="_138__123Graph_BCHART_11" localSheetId="16" hidden="1">'[59]PABRIK (2)'!#REF!</definedName>
    <definedName name="_138__123Graph_BCHART_11" localSheetId="36" hidden="1">'[59]PABRIK (2)'!#REF!</definedName>
    <definedName name="_138__123Graph_BCHART_11" localSheetId="49" hidden="1">'[59]PABRIK (2)'!#REF!</definedName>
    <definedName name="_138__123Graph_BCHART_11" localSheetId="34" hidden="1">'[59]PABRIK (2)'!#REF!</definedName>
    <definedName name="_138__123Graph_BCHART_11" hidden="1">'[59]PABRIK (2)'!#REF!</definedName>
    <definedName name="_139__123Graph_ACHART_65" localSheetId="30" hidden="1">'[58]Data SRL'!$I$8:$I$379</definedName>
    <definedName name="_139__123Graph_ACHART_65" hidden="1">'[58]Data SRL'!$I$8:$I$379</definedName>
    <definedName name="_139__123Graph_ACHART_71" localSheetId="30" hidden="1">'[3]Data SRL'!$Q$39:$Q$379</definedName>
    <definedName name="_139__123Graph_ACHART_71" hidden="1">'[3]Data SRL'!$Q$39:$Q$379</definedName>
    <definedName name="_139__123Graph_ACHART_77" localSheetId="30" hidden="1">'[58]Data SRL'!$AN$8:$AN$193</definedName>
    <definedName name="_139__123Graph_ACHART_77" hidden="1">'[58]Data SRL'!$AN$8:$AN$193</definedName>
    <definedName name="_139__123Graph_ACHART_85" localSheetId="30" hidden="1">'[3]Data Prod_Graf'!$B$3:$M$3</definedName>
    <definedName name="_139__123Graph_ACHART_85" hidden="1">'[3]Data Prod_Graf'!$B$3:$M$3</definedName>
    <definedName name="_139__123Graph_BCHART_12" localSheetId="5" hidden="1">'[59]PABRIK (2)'!#REF!</definedName>
    <definedName name="_139__123Graph_BCHART_12" localSheetId="30" hidden="1">'[59]PABRIK (2)'!#REF!</definedName>
    <definedName name="_139__123Graph_BCHART_12" localSheetId="4" hidden="1">'[59]PABRIK (2)'!#REF!</definedName>
    <definedName name="_139__123Graph_BCHART_12" localSheetId="7" hidden="1">'[59]PABRIK (2)'!#REF!</definedName>
    <definedName name="_139__123Graph_BCHART_12" localSheetId="16" hidden="1">'[59]PABRIK (2)'!#REF!</definedName>
    <definedName name="_139__123Graph_BCHART_12" localSheetId="36" hidden="1">'[59]PABRIK (2)'!#REF!</definedName>
    <definedName name="_139__123Graph_BCHART_12" localSheetId="49" hidden="1">'[59]PABRIK (2)'!#REF!</definedName>
    <definedName name="_139__123Graph_BCHART_12" localSheetId="34" hidden="1">'[59]PABRIK (2)'!#REF!</definedName>
    <definedName name="_139__123Graph_BCHART_12" hidden="1">'[59]PABRIK (2)'!#REF!</definedName>
    <definedName name="_14" localSheetId="9">#REF!</definedName>
    <definedName name="_14" localSheetId="5">#REF!</definedName>
    <definedName name="_14" localSheetId="38">#REF!</definedName>
    <definedName name="_14" localSheetId="8">#REF!</definedName>
    <definedName name="_14" localSheetId="30">#REF!</definedName>
    <definedName name="_14" localSheetId="46">#REF!</definedName>
    <definedName name="_14" localSheetId="6">#REF!</definedName>
    <definedName name="_14" localSheetId="40">#REF!</definedName>
    <definedName name="_14" localSheetId="41">#REF!</definedName>
    <definedName name="_14" localSheetId="45">#REF!</definedName>
    <definedName name="_14" localSheetId="43">#REF!</definedName>
    <definedName name="_14" localSheetId="44">#REF!</definedName>
    <definedName name="_14" localSheetId="42">#REF!</definedName>
    <definedName name="_14" localSheetId="16">#REF!</definedName>
    <definedName name="_14" localSheetId="14">#REF!</definedName>
    <definedName name="_14" localSheetId="12">#REF!</definedName>
    <definedName name="_14" localSheetId="36">#REF!</definedName>
    <definedName name="_14" localSheetId="34">#REF!</definedName>
    <definedName name="_14">#REF!</definedName>
    <definedName name="_14__123Graph_ACHART_115" localSheetId="30" hidden="1">'[47]TON  per Jam'!$C$41:$Z$41</definedName>
    <definedName name="_14__123Graph_ACHART_115" hidden="1">'[47]TON  per Jam'!$C$41:$Z$41</definedName>
    <definedName name="_14__123Graph_ACHART_117" localSheetId="30" hidden="1">'[46]TON  per Jam'!$C$43:$Z$43</definedName>
    <definedName name="_14__123Graph_ACHART_117" hidden="1">'[46]TON  per Jam'!$C$43:$Z$43</definedName>
    <definedName name="_14__123Graph_ACHART_119" localSheetId="30" hidden="1">'[47]TON  per Jam'!$C$46:$Z$46</definedName>
    <definedName name="_14__123Graph_ACHART_119" hidden="1">'[47]TON  per Jam'!$C$46:$Z$46</definedName>
    <definedName name="_14__123Graph_ACHART_120" localSheetId="30" hidden="1">'[46]TON  per Jam'!$C$47:$Z$47</definedName>
    <definedName name="_14__123Graph_ACHART_120" hidden="1">'[46]TON  per Jam'!$C$47:$Z$47</definedName>
    <definedName name="_14__123Graph_ACHART_135" localSheetId="30" hidden="1">'[48]TON  per Jam'!$C$8:$Z$8</definedName>
    <definedName name="_14__123Graph_ACHART_135" hidden="1">'[48]TON  per Jam'!$C$8:$Z$8</definedName>
    <definedName name="_14_1" localSheetId="4">[49]P04_02!#REF!</definedName>
    <definedName name="_14_1" localSheetId="7">[49]P04_02!#REF!</definedName>
    <definedName name="_14_1" localSheetId="16">[49]P04_02!#REF!</definedName>
    <definedName name="_14_1" localSheetId="36">[49]P04_02!#REF!</definedName>
    <definedName name="_14_1" localSheetId="49">[49]P04_02!#REF!</definedName>
    <definedName name="_14_1" localSheetId="34">[49]P04_02!#REF!</definedName>
    <definedName name="_14_1">[49]P04_02!#REF!</definedName>
    <definedName name="_14_15" localSheetId="30">[60]KEU!#REF!</definedName>
    <definedName name="_14_15" localSheetId="4">[60]KEU!#REF!</definedName>
    <definedName name="_14_15" localSheetId="7">[60]KEU!#REF!</definedName>
    <definedName name="_14_15" localSheetId="16">[60]KEU!#REF!</definedName>
    <definedName name="_14_15" localSheetId="36">[60]KEU!#REF!</definedName>
    <definedName name="_14_15" localSheetId="49">[60]KEU!#REF!</definedName>
    <definedName name="_14_15" localSheetId="34">[60]KEU!#REF!</definedName>
    <definedName name="_14_15">[60]KEU!#REF!</definedName>
    <definedName name="_14_17" localSheetId="4">[49]P04_02!#REF!</definedName>
    <definedName name="_14_17" localSheetId="7">[49]P04_02!#REF!</definedName>
    <definedName name="_14_17" localSheetId="16">[49]P04_02!#REF!</definedName>
    <definedName name="_14_17" localSheetId="36">[49]P04_02!#REF!</definedName>
    <definedName name="_14_17" localSheetId="49">[49]P04_02!#REF!</definedName>
    <definedName name="_14_17" localSheetId="34">[49]P04_02!#REF!</definedName>
    <definedName name="_14_17">[49]P04_02!#REF!</definedName>
    <definedName name="_14_18" localSheetId="4">[49]P04_02!#REF!</definedName>
    <definedName name="_14_18" localSheetId="7">[49]P04_02!#REF!</definedName>
    <definedName name="_14_18" localSheetId="16">[49]P04_02!#REF!</definedName>
    <definedName name="_14_18" localSheetId="36">[49]P04_02!#REF!</definedName>
    <definedName name="_14_18" localSheetId="49">[49]P04_02!#REF!</definedName>
    <definedName name="_14_18" localSheetId="34">[49]P04_02!#REF!</definedName>
    <definedName name="_14_18">[49]P04_02!#REF!</definedName>
    <definedName name="_14_2" localSheetId="9">#REF!</definedName>
    <definedName name="_14_2" localSheetId="5">[49]P04_02!#REF!</definedName>
    <definedName name="_14_2" localSheetId="38">#REF!</definedName>
    <definedName name="_14_2" localSheetId="8">#REF!</definedName>
    <definedName name="_14_2" localSheetId="30">#REF!</definedName>
    <definedName name="_14_2" localSheetId="46">#REF!</definedName>
    <definedName name="_14_2" localSheetId="4">[49]P04_02!#REF!</definedName>
    <definedName name="_14_2" localSheetId="6">[49]P04_02!#REF!</definedName>
    <definedName name="_14_2" localSheetId="7">[49]P04_02!#REF!</definedName>
    <definedName name="_14_2" localSheetId="40">#REF!</definedName>
    <definedName name="_14_2" localSheetId="41">#REF!</definedName>
    <definedName name="_14_2" localSheetId="45">#REF!</definedName>
    <definedName name="_14_2" localSheetId="43">#REF!</definedName>
    <definedName name="_14_2" localSheetId="44">#REF!</definedName>
    <definedName name="_14_2" localSheetId="42">#REF!</definedName>
    <definedName name="_14_2" localSheetId="16">#REF!</definedName>
    <definedName name="_14_2" localSheetId="14">[49]P04_02!#REF!</definedName>
    <definedName name="_14_2" localSheetId="12">[49]P04_02!#REF!</definedName>
    <definedName name="_14_2" localSheetId="36">#REF!</definedName>
    <definedName name="_14_2" localSheetId="49">[49]P04_02!#REF!</definedName>
    <definedName name="_14_2" localSheetId="34">[49]P04_02!#REF!</definedName>
    <definedName name="_14_2">#REF!</definedName>
    <definedName name="_14_3" localSheetId="4">[49]P04_02!#REF!</definedName>
    <definedName name="_14_3" localSheetId="7">[49]P04_02!#REF!</definedName>
    <definedName name="_14_3" localSheetId="16">[49]P04_02!#REF!</definedName>
    <definedName name="_14_3" localSheetId="36">[49]P04_02!#REF!</definedName>
    <definedName name="_14_3" localSheetId="49">[49]P04_02!#REF!</definedName>
    <definedName name="_14_3" localSheetId="34">[49]P04_02!#REF!</definedName>
    <definedName name="_14_3">[49]P04_02!#REF!</definedName>
    <definedName name="_14_4" localSheetId="4">[49]P04_02!#REF!</definedName>
    <definedName name="_14_4" localSheetId="7">[49]P04_02!#REF!</definedName>
    <definedName name="_14_4" localSheetId="16">[49]P04_02!#REF!</definedName>
    <definedName name="_14_4" localSheetId="36">[49]P04_02!#REF!</definedName>
    <definedName name="_14_4" localSheetId="49">[49]P04_02!#REF!</definedName>
    <definedName name="_14_4" localSheetId="34">[49]P04_02!#REF!</definedName>
    <definedName name="_14_4">[49]P04_02!#REF!</definedName>
    <definedName name="_14_5" localSheetId="4">[49]P04_02!#REF!</definedName>
    <definedName name="_14_5" localSheetId="7">[49]P04_02!#REF!</definedName>
    <definedName name="_14_5" localSheetId="16">[49]P04_02!#REF!</definedName>
    <definedName name="_14_5" localSheetId="36">[49]P04_02!#REF!</definedName>
    <definedName name="_14_5" localSheetId="49">[49]P04_02!#REF!</definedName>
    <definedName name="_14_5" localSheetId="34">[49]P04_02!#REF!</definedName>
    <definedName name="_14_5">[49]P04_02!#REF!</definedName>
    <definedName name="_140__123Graph_ACHART_68" localSheetId="30" hidden="1">'[58]Data SRL'!$N$8:$N$100</definedName>
    <definedName name="_140__123Graph_ACHART_68" hidden="1">'[58]Data SRL'!$N$8:$N$100</definedName>
    <definedName name="_140__123Graph_ACHART_72" localSheetId="30" hidden="1">'[3]Data SRL'!$T$8:$T$379</definedName>
    <definedName name="_140__123Graph_ACHART_72" hidden="1">'[3]Data SRL'!$T$8:$T$379</definedName>
    <definedName name="_140__123Graph_ACHART_78" localSheetId="30" hidden="1">'[58]Data SRL'!$AS$8:$AS$100</definedName>
    <definedName name="_140__123Graph_ACHART_78" hidden="1">'[58]Data SRL'!$AS$8:$AS$100</definedName>
    <definedName name="_140__123Graph_ACHART_9" localSheetId="30" hidden="1">[44]Data!$J$38:$J$73</definedName>
    <definedName name="_140__123Graph_ACHART_9" hidden="1">[44]Data!$J$38:$J$73</definedName>
    <definedName name="_140__123Graph_BCHART_13" localSheetId="30" hidden="1">[53]Data!$N$50:$N$61</definedName>
    <definedName name="_140__123Graph_BCHART_13" hidden="1">[53]Data!$N$50:$N$61</definedName>
    <definedName name="_141__123Graph_ACHART_69" localSheetId="30" hidden="1">'[58]Data SRL'!$M$8:$M$379</definedName>
    <definedName name="_141__123Graph_ACHART_69" hidden="1">'[58]Data SRL'!$M$8:$M$379</definedName>
    <definedName name="_141__123Graph_ACHART_73" localSheetId="30" hidden="1">'[3]Data SRL'!$AC$8:$AC$131</definedName>
    <definedName name="_141__123Graph_ACHART_73" hidden="1">'[3]Data SRL'!$AC$8:$AC$131</definedName>
    <definedName name="_141__123Graph_ACHART_79" localSheetId="30" hidden="1">'[58]Data SRL'!$AZ$8:$AZ$100</definedName>
    <definedName name="_141__123Graph_ACHART_79" hidden="1">'[58]Data SRL'!$AZ$8:$AZ$100</definedName>
    <definedName name="_141__123Graph_BCHART_1" localSheetId="30" hidden="1">'[3]Data SRL'!$BL$9:$BL$100</definedName>
    <definedName name="_141__123Graph_BCHART_1" hidden="1">'[3]Data SRL'!$BL$9:$BL$100</definedName>
    <definedName name="_141__123Graph_BCHART_14" localSheetId="30" hidden="1">[53]Data!$D$62:$D$73</definedName>
    <definedName name="_141__123Graph_BCHART_14" hidden="1">[53]Data!$D$62:$D$73</definedName>
    <definedName name="_142__123Graph_ACHART_7" localSheetId="30" hidden="1">[25]Data!$I$38:$I$73</definedName>
    <definedName name="_142__123Graph_ACHART_7" hidden="1">[25]Data!$I$38:$I$73</definedName>
    <definedName name="_142__123Graph_ACHART_74" localSheetId="30" hidden="1">'[3]Data SRL'!$AH$8:$AH$100</definedName>
    <definedName name="_142__123Graph_ACHART_74" hidden="1">'[3]Data SRL'!$AH$8:$AH$100</definedName>
    <definedName name="_142__123Graph_ACHART_8" localSheetId="30" hidden="1">[25]Data!$E$2:$E$73</definedName>
    <definedName name="_142__123Graph_ACHART_8" hidden="1">[25]Data!$E$2:$E$73</definedName>
    <definedName name="_142__123Graph_BCHART_15" localSheetId="30" hidden="1">[53]Data!$B$62:$B$73</definedName>
    <definedName name="_142__123Graph_BCHART_15" hidden="1">[53]Data!$B$62:$B$73</definedName>
    <definedName name="_143__123Graph_ACHART_70" localSheetId="30" hidden="1">'[58]Data SRL'!$S$8:$S$379</definedName>
    <definedName name="_143__123Graph_ACHART_70" hidden="1">'[58]Data SRL'!$S$8:$S$379</definedName>
    <definedName name="_143__123Graph_ACHART_75" localSheetId="30" hidden="1">'[3]Data SRL'!$AK$8:$AK$100</definedName>
    <definedName name="_143__123Graph_ACHART_75" hidden="1">'[3]Data SRL'!$AK$8:$AK$100</definedName>
    <definedName name="_143__123Graph_ACHART_81" localSheetId="30" hidden="1">'[58]Data SRL'!$BD$8:$BD$100</definedName>
    <definedName name="_143__123Graph_ACHART_81" hidden="1">'[58]Data SRL'!$BD$8:$BD$100</definedName>
    <definedName name="_143__123Graph_BCHART_10" localSheetId="5" hidden="1">'[61]PABRIK (2)'!#REF!</definedName>
    <definedName name="_143__123Graph_BCHART_10" localSheetId="30" hidden="1">'[61]PABRIK (2)'!#REF!</definedName>
    <definedName name="_143__123Graph_BCHART_10" localSheetId="4" hidden="1">'[61]PABRIK (2)'!#REF!</definedName>
    <definedName name="_143__123Graph_BCHART_10" localSheetId="7" hidden="1">'[61]PABRIK (2)'!#REF!</definedName>
    <definedName name="_143__123Graph_BCHART_10" localSheetId="16" hidden="1">'[61]PABRIK (2)'!#REF!</definedName>
    <definedName name="_143__123Graph_BCHART_10" localSheetId="36" hidden="1">'[61]PABRIK (2)'!#REF!</definedName>
    <definedName name="_143__123Graph_BCHART_10" localSheetId="49" hidden="1">'[61]PABRIK (2)'!#REF!</definedName>
    <definedName name="_143__123Graph_BCHART_10" localSheetId="34" hidden="1">'[61]PABRIK (2)'!#REF!</definedName>
    <definedName name="_143__123Graph_BCHART_10" hidden="1">'[61]PABRIK (2)'!#REF!</definedName>
    <definedName name="_143__123Graph_BCHART_16" localSheetId="5" hidden="1">'[59]PABRIK (2)'!#REF!</definedName>
    <definedName name="_143__123Graph_BCHART_16" localSheetId="30" hidden="1">'[59]PABRIK (2)'!#REF!</definedName>
    <definedName name="_143__123Graph_BCHART_16" localSheetId="4" hidden="1">'[59]PABRIK (2)'!#REF!</definedName>
    <definedName name="_143__123Graph_BCHART_16" localSheetId="7" hidden="1">'[59]PABRIK (2)'!#REF!</definedName>
    <definedName name="_143__123Graph_BCHART_16" localSheetId="16" hidden="1">'[59]PABRIK (2)'!#REF!</definedName>
    <definedName name="_143__123Graph_BCHART_16" localSheetId="36" hidden="1">'[59]PABRIK (2)'!#REF!</definedName>
    <definedName name="_143__123Graph_BCHART_16" localSheetId="49" hidden="1">'[59]PABRIK (2)'!#REF!</definedName>
    <definedName name="_143__123Graph_BCHART_16" localSheetId="34" hidden="1">'[59]PABRIK (2)'!#REF!</definedName>
    <definedName name="_143__123Graph_BCHART_16" hidden="1">'[59]PABRIK (2)'!#REF!</definedName>
    <definedName name="_144__123Graph_ACHART_71" localSheetId="30" hidden="1">'[58]Data SRL'!$Q$39:$Q$379</definedName>
    <definedName name="_144__123Graph_ACHART_71" hidden="1">'[58]Data SRL'!$Q$39:$Q$379</definedName>
    <definedName name="_144__123Graph_ACHART_77" localSheetId="30" hidden="1">'[3]Data SRL'!$AN$8:$AN$193</definedName>
    <definedName name="_144__123Graph_ACHART_77" hidden="1">'[3]Data SRL'!$AN$8:$AN$193</definedName>
    <definedName name="_144__123Graph_ACHART_85" localSheetId="30" hidden="1">'[58]Data Prod_Graf'!$B$3:$M$3</definedName>
    <definedName name="_144__123Graph_ACHART_85" hidden="1">'[58]Data Prod_Graf'!$B$3:$M$3</definedName>
    <definedName name="_144__123Graph_BCHART_17" localSheetId="30" hidden="1">[53]Data!$M$62:$M$73</definedName>
    <definedName name="_144__123Graph_BCHART_17" hidden="1">[53]Data!$M$62:$M$73</definedName>
    <definedName name="_145__123Graph_ACHART_72" localSheetId="30" hidden="1">'[58]Data SRL'!$T$8:$T$379</definedName>
    <definedName name="_145__123Graph_ACHART_72" hidden="1">'[58]Data SRL'!$T$8:$T$379</definedName>
    <definedName name="_145__123Graph_ACHART_78" localSheetId="30" hidden="1">'[3]Data SRL'!$AS$8:$AS$100</definedName>
    <definedName name="_145__123Graph_ACHART_78" hidden="1">'[3]Data SRL'!$AS$8:$AS$100</definedName>
    <definedName name="_145__123Graph_ACHART_9" localSheetId="30" hidden="1">[25]Data!$J$38:$J$73</definedName>
    <definedName name="_145__123Graph_ACHART_9" hidden="1">[25]Data!$J$38:$J$73</definedName>
    <definedName name="_145__123Graph_BCHART_11" localSheetId="5" hidden="1">'[61]PABRIK (2)'!#REF!</definedName>
    <definedName name="_145__123Graph_BCHART_11" localSheetId="30" hidden="1">'[61]PABRIK (2)'!#REF!</definedName>
    <definedName name="_145__123Graph_BCHART_11" localSheetId="4" hidden="1">'[61]PABRIK (2)'!#REF!</definedName>
    <definedName name="_145__123Graph_BCHART_11" localSheetId="7" hidden="1">'[61]PABRIK (2)'!#REF!</definedName>
    <definedName name="_145__123Graph_BCHART_11" localSheetId="16" hidden="1">'[61]PABRIK (2)'!#REF!</definedName>
    <definedName name="_145__123Graph_BCHART_11" localSheetId="36" hidden="1">'[61]PABRIK (2)'!#REF!</definedName>
    <definedName name="_145__123Graph_BCHART_11" localSheetId="49" hidden="1">'[61]PABRIK (2)'!#REF!</definedName>
    <definedName name="_145__123Graph_BCHART_11" localSheetId="34" hidden="1">'[61]PABRIK (2)'!#REF!</definedName>
    <definedName name="_145__123Graph_BCHART_11" hidden="1">'[61]PABRIK (2)'!#REF!</definedName>
    <definedName name="_145__123Graph_BCHART_18" localSheetId="5" hidden="1">'[59]PABRIK (2)'!#REF!</definedName>
    <definedName name="_145__123Graph_BCHART_18" localSheetId="30" hidden="1">'[59]PABRIK (2)'!#REF!</definedName>
    <definedName name="_145__123Graph_BCHART_18" localSheetId="4" hidden="1">'[59]PABRIK (2)'!#REF!</definedName>
    <definedName name="_145__123Graph_BCHART_18" localSheetId="7" hidden="1">'[59]PABRIK (2)'!#REF!</definedName>
    <definedName name="_145__123Graph_BCHART_18" localSheetId="16" hidden="1">'[59]PABRIK (2)'!#REF!</definedName>
    <definedName name="_145__123Graph_BCHART_18" localSheetId="36" hidden="1">'[59]PABRIK (2)'!#REF!</definedName>
    <definedName name="_145__123Graph_BCHART_18" localSheetId="49" hidden="1">'[59]PABRIK (2)'!#REF!</definedName>
    <definedName name="_145__123Graph_BCHART_18" localSheetId="34" hidden="1">'[59]PABRIK (2)'!#REF!</definedName>
    <definedName name="_145__123Graph_BCHART_18" hidden="1">'[59]PABRIK (2)'!#REF!</definedName>
    <definedName name="_146__123Graph_ACHART_73" localSheetId="30" hidden="1">'[58]Data SRL'!$AC$8:$AC$131</definedName>
    <definedName name="_146__123Graph_ACHART_73" hidden="1">'[58]Data SRL'!$AC$8:$AC$131</definedName>
    <definedName name="_146__123Graph_ACHART_79" localSheetId="30" hidden="1">'[3]Data SRL'!$AZ$8:$AZ$100</definedName>
    <definedName name="_146__123Graph_ACHART_79" hidden="1">'[3]Data SRL'!$AZ$8:$AZ$100</definedName>
    <definedName name="_146__123Graph_BCHART_1" localSheetId="30" hidden="1">'[58]Data SRL'!$BL$9:$BL$100</definedName>
    <definedName name="_146__123Graph_BCHART_1" hidden="1">'[58]Data SRL'!$BL$9:$BL$100</definedName>
    <definedName name="_146__123Graph_BCHART_19" localSheetId="5" hidden="1">'[59]PABRIK (2)'!#REF!</definedName>
    <definedName name="_146__123Graph_BCHART_19" localSheetId="30" hidden="1">'[59]PABRIK (2)'!#REF!</definedName>
    <definedName name="_146__123Graph_BCHART_19" localSheetId="4" hidden="1">'[59]PABRIK (2)'!#REF!</definedName>
    <definedName name="_146__123Graph_BCHART_19" localSheetId="7" hidden="1">'[59]PABRIK (2)'!#REF!</definedName>
    <definedName name="_146__123Graph_BCHART_19" localSheetId="16" hidden="1">'[59]PABRIK (2)'!#REF!</definedName>
    <definedName name="_146__123Graph_BCHART_19" localSheetId="36" hidden="1">'[59]PABRIK (2)'!#REF!</definedName>
    <definedName name="_146__123Graph_BCHART_19" localSheetId="49" hidden="1">'[59]PABRIK (2)'!#REF!</definedName>
    <definedName name="_146__123Graph_BCHART_19" localSheetId="34" hidden="1">'[59]PABRIK (2)'!#REF!</definedName>
    <definedName name="_146__123Graph_BCHART_19" hidden="1">'[59]PABRIK (2)'!#REF!</definedName>
    <definedName name="_147__123Graph_ACHART_74" localSheetId="30" hidden="1">'[58]Data SRL'!$AH$8:$AH$100</definedName>
    <definedName name="_147__123Graph_ACHART_74" hidden="1">'[58]Data SRL'!$AH$8:$AH$100</definedName>
    <definedName name="_147__123Graph_ACHART_8" localSheetId="30" hidden="1">[44]Data!$E$2:$E$73</definedName>
    <definedName name="_147__123Graph_ACHART_8" hidden="1">[44]Data!$E$2:$E$73</definedName>
    <definedName name="_147__123Graph_BCHART_12" localSheetId="5" hidden="1">'[61]PABRIK (2)'!#REF!</definedName>
    <definedName name="_147__123Graph_BCHART_12" localSheetId="30" hidden="1">'[61]PABRIK (2)'!#REF!</definedName>
    <definedName name="_147__123Graph_BCHART_12" localSheetId="4" hidden="1">'[61]PABRIK (2)'!#REF!</definedName>
    <definedName name="_147__123Graph_BCHART_12" localSheetId="7" hidden="1">'[61]PABRIK (2)'!#REF!</definedName>
    <definedName name="_147__123Graph_BCHART_12" localSheetId="16" hidden="1">'[61]PABRIK (2)'!#REF!</definedName>
    <definedName name="_147__123Graph_BCHART_12" localSheetId="36" hidden="1">'[61]PABRIK (2)'!#REF!</definedName>
    <definedName name="_147__123Graph_BCHART_12" localSheetId="49" hidden="1">'[61]PABRIK (2)'!#REF!</definedName>
    <definedName name="_147__123Graph_BCHART_12" localSheetId="34" hidden="1">'[61]PABRIK (2)'!#REF!</definedName>
    <definedName name="_147__123Graph_BCHART_12" hidden="1">'[61]PABRIK (2)'!#REF!</definedName>
    <definedName name="_147__123Graph_BCHART_2" localSheetId="30" hidden="1">'[56]Data SRL'!$D$8:$D$379</definedName>
    <definedName name="_147__123Graph_BCHART_2" hidden="1">'[56]Data SRL'!$D$8:$D$379</definedName>
    <definedName name="_148__123Graph_ACHART_75" localSheetId="30" hidden="1">'[58]Data SRL'!$AK$8:$AK$100</definedName>
    <definedName name="_148__123Graph_ACHART_75" hidden="1">'[58]Data SRL'!$AK$8:$AK$100</definedName>
    <definedName name="_148__123Graph_ACHART_81" localSheetId="30" hidden="1">'[3]Data SRL'!$BD$8:$BD$100</definedName>
    <definedName name="_148__123Graph_ACHART_81" hidden="1">'[3]Data SRL'!$BD$8:$BD$100</definedName>
    <definedName name="_148__123Graph_BCHART_13" localSheetId="30" hidden="1">[44]Data!$N$50:$N$61</definedName>
    <definedName name="_148__123Graph_BCHART_13" hidden="1">[44]Data!$N$50:$N$61</definedName>
    <definedName name="_148__123Graph_BCHART_20" localSheetId="5" hidden="1">'[59]PABRIK (2)'!#REF!</definedName>
    <definedName name="_148__123Graph_BCHART_20" localSheetId="30" hidden="1">'[59]PABRIK (2)'!#REF!</definedName>
    <definedName name="_148__123Graph_BCHART_20" localSheetId="4" hidden="1">'[59]PABRIK (2)'!#REF!</definedName>
    <definedName name="_148__123Graph_BCHART_20" localSheetId="7" hidden="1">'[59]PABRIK (2)'!#REF!</definedName>
    <definedName name="_148__123Graph_BCHART_20" localSheetId="16" hidden="1">'[59]PABRIK (2)'!#REF!</definedName>
    <definedName name="_148__123Graph_BCHART_20" localSheetId="36" hidden="1">'[59]PABRIK (2)'!#REF!</definedName>
    <definedName name="_148__123Graph_BCHART_20" localSheetId="49" hidden="1">'[59]PABRIK (2)'!#REF!</definedName>
    <definedName name="_148__123Graph_BCHART_20" localSheetId="34" hidden="1">'[59]PABRIK (2)'!#REF!</definedName>
    <definedName name="_148__123Graph_BCHART_20" hidden="1">'[59]PABRIK (2)'!#REF!</definedName>
    <definedName name="_149__123Graph_ACHART_77" localSheetId="30" hidden="1">'[58]Data SRL'!$AN$8:$AN$193</definedName>
    <definedName name="_149__123Graph_ACHART_77" hidden="1">'[58]Data SRL'!$AN$8:$AN$193</definedName>
    <definedName name="_149__123Graph_ACHART_85" localSheetId="30" hidden="1">'[3]Data Prod_Graf'!$B$3:$M$3</definedName>
    <definedName name="_149__123Graph_ACHART_85" hidden="1">'[3]Data Prod_Graf'!$B$3:$M$3</definedName>
    <definedName name="_149__123Graph_BCHART_10" localSheetId="5" hidden="1">'[55]PABRIK (2)'!#REF!</definedName>
    <definedName name="_149__123Graph_BCHART_10" localSheetId="30" hidden="1">'[55]PABRIK (2)'!#REF!</definedName>
    <definedName name="_149__123Graph_BCHART_10" localSheetId="4" hidden="1">'[55]PABRIK (2)'!#REF!</definedName>
    <definedName name="_149__123Graph_BCHART_10" localSheetId="7" hidden="1">'[55]PABRIK (2)'!#REF!</definedName>
    <definedName name="_149__123Graph_BCHART_10" localSheetId="16" hidden="1">'[55]PABRIK (2)'!#REF!</definedName>
    <definedName name="_149__123Graph_BCHART_10" localSheetId="36" hidden="1">'[55]PABRIK (2)'!#REF!</definedName>
    <definedName name="_149__123Graph_BCHART_10" localSheetId="49" hidden="1">'[55]PABRIK (2)'!#REF!</definedName>
    <definedName name="_149__123Graph_BCHART_10" localSheetId="34" hidden="1">'[55]PABRIK (2)'!#REF!</definedName>
    <definedName name="_149__123Graph_BCHART_10" hidden="1">'[55]PABRIK (2)'!#REF!</definedName>
    <definedName name="_149__123Graph_BCHART_14" localSheetId="30" hidden="1">[44]Data!$D$62:$D$73</definedName>
    <definedName name="_149__123Graph_BCHART_14" hidden="1">[44]Data!$D$62:$D$73</definedName>
    <definedName name="_149__123Graph_BCHART_21" localSheetId="30" hidden="1">'[59]PABRIK (2)'!$C$9:$C$287</definedName>
    <definedName name="_149__123Graph_BCHART_21" hidden="1">'[59]PABRIK (2)'!$C$9:$C$287</definedName>
    <definedName name="_15" localSheetId="30">'[54]P04-02'!#REF!</definedName>
    <definedName name="_15" localSheetId="4">'[54]P04-02'!#REF!</definedName>
    <definedName name="_15" localSheetId="7">'[54]P04-02'!#REF!</definedName>
    <definedName name="_15" localSheetId="16">'[54]P04-02'!#REF!</definedName>
    <definedName name="_15" localSheetId="36">'[54]P04-02'!#REF!</definedName>
    <definedName name="_15" localSheetId="49">'[54]P04-02'!#REF!</definedName>
    <definedName name="_15" localSheetId="34">'[54]P04-02'!#REF!</definedName>
    <definedName name="_15">'[54]P04-02'!#REF!</definedName>
    <definedName name="_15__123Graph_ACHART_116" localSheetId="30" hidden="1">'[47]TON  per Jam'!$C$42:$Z$42</definedName>
    <definedName name="_15__123Graph_ACHART_116" hidden="1">'[47]TON  per Jam'!$C$42:$Z$42</definedName>
    <definedName name="_15__123Graph_ACHART_118" localSheetId="30" hidden="1">'[46]TON  per Jam'!$C$44:$Z$44</definedName>
    <definedName name="_15__123Graph_ACHART_118" hidden="1">'[46]TON  per Jam'!$C$44:$Z$44</definedName>
    <definedName name="_15__123Graph_ACHART_12" localSheetId="30" hidden="1">[25]Data!$K$38:$K$73</definedName>
    <definedName name="_15__123Graph_ACHART_12" hidden="1">[25]Data!$K$38:$K$73</definedName>
    <definedName name="_15__123Graph_ACHART_13" localSheetId="30" hidden="1">[44]Data!$M$50:$M$61</definedName>
    <definedName name="_15__123Graph_ACHART_13" hidden="1">[44]Data!$M$50:$M$61</definedName>
    <definedName name="_15__123Graph_ACHART_136" localSheetId="30" hidden="1">'[48]TON  per Jam'!$C$10:$Z$10</definedName>
    <definedName name="_15__123Graph_ACHART_136" hidden="1">'[48]TON  per Jam'!$C$10:$Z$10</definedName>
    <definedName name="_15_1" localSheetId="4">[49]P04_02!#REF!</definedName>
    <definedName name="_15_1" localSheetId="7">[49]P04_02!#REF!</definedName>
    <definedName name="_15_1" localSheetId="16">[49]P04_02!#REF!</definedName>
    <definedName name="_15_1" localSheetId="36">[49]P04_02!#REF!</definedName>
    <definedName name="_15_1" localSheetId="49">[49]P04_02!#REF!</definedName>
    <definedName name="_15_1" localSheetId="34">[49]P04_02!#REF!</definedName>
    <definedName name="_15_1">[49]P04_02!#REF!</definedName>
    <definedName name="_15_17" localSheetId="4">[49]P04_02!#REF!</definedName>
    <definedName name="_15_17" localSheetId="7">[49]P04_02!#REF!</definedName>
    <definedName name="_15_17" localSheetId="16">[49]P04_02!#REF!</definedName>
    <definedName name="_15_17" localSheetId="36">[49]P04_02!#REF!</definedName>
    <definedName name="_15_17" localSheetId="49">[49]P04_02!#REF!</definedName>
    <definedName name="_15_17" localSheetId="34">[49]P04_02!#REF!</definedName>
    <definedName name="_15_17">[49]P04_02!#REF!</definedName>
    <definedName name="_15_18" localSheetId="4">[49]P04_02!#REF!</definedName>
    <definedName name="_15_18" localSheetId="7">[49]P04_02!#REF!</definedName>
    <definedName name="_15_18" localSheetId="16">[49]P04_02!#REF!</definedName>
    <definedName name="_15_18" localSheetId="36">[49]P04_02!#REF!</definedName>
    <definedName name="_15_18" localSheetId="49">[49]P04_02!#REF!</definedName>
    <definedName name="_15_18" localSheetId="34">[49]P04_02!#REF!</definedName>
    <definedName name="_15_18">[49]P04_02!#REF!</definedName>
    <definedName name="_15_3" localSheetId="4">[49]P04_02!#REF!</definedName>
    <definedName name="_15_3" localSheetId="7">[49]P04_02!#REF!</definedName>
    <definedName name="_15_3" localSheetId="16">[49]P04_02!#REF!</definedName>
    <definedName name="_15_3" localSheetId="36">[49]P04_02!#REF!</definedName>
    <definedName name="_15_3" localSheetId="49">[49]P04_02!#REF!</definedName>
    <definedName name="_15_3" localSheetId="34">[49]P04_02!#REF!</definedName>
    <definedName name="_15_3">[49]P04_02!#REF!</definedName>
    <definedName name="_150__123Graph_ACHART_78" localSheetId="30" hidden="1">'[58]Data SRL'!$AS$8:$AS$100</definedName>
    <definedName name="_150__123Graph_ACHART_78" hidden="1">'[58]Data SRL'!$AS$8:$AS$100</definedName>
    <definedName name="_150__123Graph_ACHART_9" localSheetId="30" hidden="1">[44]Data!$J$38:$J$73</definedName>
    <definedName name="_150__123Graph_ACHART_9" hidden="1">[44]Data!$J$38:$J$73</definedName>
    <definedName name="_150__123Graph_BCHART_15" localSheetId="30" hidden="1">[44]Data!$B$62:$B$73</definedName>
    <definedName name="_150__123Graph_BCHART_15" hidden="1">[44]Data!$B$62:$B$73</definedName>
    <definedName name="_150__123Graph_BCHART_22" localSheetId="30" hidden="1">'[59]PABRIK (2)'!$F$9:$F$287</definedName>
    <definedName name="_150__123Graph_BCHART_22" hidden="1">'[59]PABRIK (2)'!$F$9:$F$287</definedName>
    <definedName name="_151__123Graph_ACHART_79" localSheetId="30" hidden="1">'[58]Data SRL'!$AZ$8:$AZ$100</definedName>
    <definedName name="_151__123Graph_ACHART_79" hidden="1">'[58]Data SRL'!$AZ$8:$AZ$100</definedName>
    <definedName name="_151__123Graph_BCHART_1" localSheetId="30" hidden="1">'[3]Data SRL'!$BL$9:$BL$100</definedName>
    <definedName name="_151__123Graph_BCHART_1" hidden="1">'[3]Data SRL'!$BL$9:$BL$100</definedName>
    <definedName name="_151__123Graph_BCHART_23" localSheetId="30" hidden="1">'[59]PABRIK (2)'!$L$9:$L$287</definedName>
    <definedName name="_151__123Graph_BCHART_23" hidden="1">'[59]PABRIK (2)'!$L$9:$L$287</definedName>
    <definedName name="_152__123Graph_ACHART_8" localSheetId="30" hidden="1">[25]Data!$E$2:$E$73</definedName>
    <definedName name="_152__123Graph_ACHART_8" hidden="1">[25]Data!$E$2:$E$73</definedName>
    <definedName name="_152__123Graph_BCHART_11" localSheetId="5" hidden="1">'[55]PABRIK (2)'!#REF!</definedName>
    <definedName name="_152__123Graph_BCHART_11" localSheetId="30" hidden="1">'[55]PABRIK (2)'!#REF!</definedName>
    <definedName name="_152__123Graph_BCHART_11" localSheetId="4" hidden="1">'[55]PABRIK (2)'!#REF!</definedName>
    <definedName name="_152__123Graph_BCHART_11" localSheetId="7" hidden="1">'[55]PABRIK (2)'!#REF!</definedName>
    <definedName name="_152__123Graph_BCHART_11" localSheetId="16" hidden="1">'[55]PABRIK (2)'!#REF!</definedName>
    <definedName name="_152__123Graph_BCHART_11" localSheetId="36" hidden="1">'[55]PABRIK (2)'!#REF!</definedName>
    <definedName name="_152__123Graph_BCHART_11" localSheetId="49" hidden="1">'[55]PABRIK (2)'!#REF!</definedName>
    <definedName name="_152__123Graph_BCHART_11" localSheetId="34" hidden="1">'[55]PABRIK (2)'!#REF!</definedName>
    <definedName name="_152__123Graph_BCHART_11" hidden="1">'[55]PABRIK (2)'!#REF!</definedName>
    <definedName name="_152__123Graph_BCHART_16" localSheetId="5" hidden="1">'[61]PABRIK (2)'!#REF!</definedName>
    <definedName name="_152__123Graph_BCHART_16" localSheetId="30" hidden="1">'[61]PABRIK (2)'!#REF!</definedName>
    <definedName name="_152__123Graph_BCHART_16" localSheetId="4" hidden="1">'[61]PABRIK (2)'!#REF!</definedName>
    <definedName name="_152__123Graph_BCHART_16" localSheetId="7" hidden="1">'[61]PABRIK (2)'!#REF!</definedName>
    <definedName name="_152__123Graph_BCHART_16" localSheetId="16" hidden="1">'[61]PABRIK (2)'!#REF!</definedName>
    <definedName name="_152__123Graph_BCHART_16" localSheetId="36" hidden="1">'[61]PABRIK (2)'!#REF!</definedName>
    <definedName name="_152__123Graph_BCHART_16" localSheetId="49" hidden="1">'[61]PABRIK (2)'!#REF!</definedName>
    <definedName name="_152__123Graph_BCHART_16" localSheetId="34" hidden="1">'[61]PABRIK (2)'!#REF!</definedName>
    <definedName name="_152__123Graph_BCHART_16" hidden="1">'[61]PABRIK (2)'!#REF!</definedName>
    <definedName name="_152__123Graph_BCHART_24" localSheetId="30" hidden="1">'[59]PABRIK (2)'!$O$9:$O$287</definedName>
    <definedName name="_152__123Graph_BCHART_24" hidden="1">'[59]PABRIK (2)'!$O$9:$O$287</definedName>
    <definedName name="_153__123Graph_ACHART_81" localSheetId="30" hidden="1">'[58]Data SRL'!$BD$8:$BD$100</definedName>
    <definedName name="_153__123Graph_ACHART_81" hidden="1">'[58]Data SRL'!$BD$8:$BD$100</definedName>
    <definedName name="_153__123Graph_BCHART_17" localSheetId="30" hidden="1">[44]Data!$M$62:$M$73</definedName>
    <definedName name="_153__123Graph_BCHART_17" hidden="1">[44]Data!$M$62:$M$73</definedName>
    <definedName name="_153__123Graph_BCHART_25" localSheetId="30" hidden="1">'[59]PABRIK (2)'!$I$9:$I$287</definedName>
    <definedName name="_153__123Graph_BCHART_25" hidden="1">'[59]PABRIK (2)'!$I$9:$I$287</definedName>
    <definedName name="_154__123Graph_ACHART_85" localSheetId="30" hidden="1">'[58]Data Prod_Graf'!$B$3:$M$3</definedName>
    <definedName name="_154__123Graph_ACHART_85" hidden="1">'[58]Data Prod_Graf'!$B$3:$M$3</definedName>
    <definedName name="_154__123Graph_BCHART_26" localSheetId="30" hidden="1">'[59]PABRIK (2)'!$R$9:$R$287</definedName>
    <definedName name="_154__123Graph_BCHART_26" hidden="1">'[59]PABRIK (2)'!$R$9:$R$287</definedName>
    <definedName name="_155__123Graph_ACHART_9" localSheetId="30" hidden="1">[25]Data!$J$38:$J$73</definedName>
    <definedName name="_155__123Graph_ACHART_9" hidden="1">[25]Data!$J$38:$J$73</definedName>
    <definedName name="_155__123Graph_BCHART_10" localSheetId="5" hidden="1">'[61]PABRIK (2)'!#REF!</definedName>
    <definedName name="_155__123Graph_BCHART_10" localSheetId="30" hidden="1">'[61]PABRIK (2)'!#REF!</definedName>
    <definedName name="_155__123Graph_BCHART_10" localSheetId="4" hidden="1">'[61]PABRIK (2)'!#REF!</definedName>
    <definedName name="_155__123Graph_BCHART_10" localSheetId="7" hidden="1">'[61]PABRIK (2)'!#REF!</definedName>
    <definedName name="_155__123Graph_BCHART_10" localSheetId="16" hidden="1">'[61]PABRIK (2)'!#REF!</definedName>
    <definedName name="_155__123Graph_BCHART_10" localSheetId="36" hidden="1">'[61]PABRIK (2)'!#REF!</definedName>
    <definedName name="_155__123Graph_BCHART_10" localSheetId="49" hidden="1">'[61]PABRIK (2)'!#REF!</definedName>
    <definedName name="_155__123Graph_BCHART_10" localSheetId="34" hidden="1">'[61]PABRIK (2)'!#REF!</definedName>
    <definedName name="_155__123Graph_BCHART_10" hidden="1">'[61]PABRIK (2)'!#REF!</definedName>
    <definedName name="_155__123Graph_BCHART_12" localSheetId="5" hidden="1">'[55]PABRIK (2)'!#REF!</definedName>
    <definedName name="_155__123Graph_BCHART_12" localSheetId="30" hidden="1">'[55]PABRIK (2)'!#REF!</definedName>
    <definedName name="_155__123Graph_BCHART_12" localSheetId="4" hidden="1">'[55]PABRIK (2)'!#REF!</definedName>
    <definedName name="_155__123Graph_BCHART_12" localSheetId="7" hidden="1">'[55]PABRIK (2)'!#REF!</definedName>
    <definedName name="_155__123Graph_BCHART_12" localSheetId="16" hidden="1">'[55]PABRIK (2)'!#REF!</definedName>
    <definedName name="_155__123Graph_BCHART_12" localSheetId="36" hidden="1">'[55]PABRIK (2)'!#REF!</definedName>
    <definedName name="_155__123Graph_BCHART_12" localSheetId="49" hidden="1">'[55]PABRIK (2)'!#REF!</definedName>
    <definedName name="_155__123Graph_BCHART_12" localSheetId="34" hidden="1">'[55]PABRIK (2)'!#REF!</definedName>
    <definedName name="_155__123Graph_BCHART_12" hidden="1">'[55]PABRIK (2)'!#REF!</definedName>
    <definedName name="_155__123Graph_BCHART_18" localSheetId="30" hidden="1">'[61]PABRIK (2)'!#REF!</definedName>
    <definedName name="_155__123Graph_BCHART_18" localSheetId="16" hidden="1">'[61]PABRIK (2)'!#REF!</definedName>
    <definedName name="_155__123Graph_BCHART_18" localSheetId="36" hidden="1">'[61]PABRIK (2)'!#REF!</definedName>
    <definedName name="_155__123Graph_BCHART_18" hidden="1">'[61]PABRIK (2)'!#REF!</definedName>
    <definedName name="_155__123Graph_BCHART_27" localSheetId="30" hidden="1">'[59]PABRIK (2)'!$U$9:$U$287</definedName>
    <definedName name="_155__123Graph_BCHART_27" hidden="1">'[59]PABRIK (2)'!$U$9:$U$287</definedName>
    <definedName name="_156__123Graph_BCHART_1" localSheetId="30" hidden="1">'[58]Data SRL'!$BL$9:$BL$100</definedName>
    <definedName name="_156__123Graph_BCHART_1" hidden="1">'[58]Data SRL'!$BL$9:$BL$100</definedName>
    <definedName name="_156__123Graph_BCHART_13" localSheetId="30" hidden="1">[25]Data!$N$50:$N$61</definedName>
    <definedName name="_156__123Graph_BCHART_13" hidden="1">[25]Data!$N$50:$N$61</definedName>
    <definedName name="_156__123Graph_BCHART_28" localSheetId="30" hidden="1">'[59]PABRIK (2)'!$X$9:$X$287</definedName>
    <definedName name="_156__123Graph_BCHART_28" hidden="1">'[59]PABRIK (2)'!$X$9:$X$287</definedName>
    <definedName name="_157__123Graph_BCHART_14" localSheetId="30" hidden="1">[25]Data!$D$62:$D$73</definedName>
    <definedName name="_157__123Graph_BCHART_14" hidden="1">[25]Data!$D$62:$D$73</definedName>
    <definedName name="_157__123Graph_BCHART_19" localSheetId="5" hidden="1">'[61]PABRIK (2)'!#REF!</definedName>
    <definedName name="_157__123Graph_BCHART_19" localSheetId="30" hidden="1">'[61]PABRIK (2)'!#REF!</definedName>
    <definedName name="_157__123Graph_BCHART_19" localSheetId="4" hidden="1">'[61]PABRIK (2)'!#REF!</definedName>
    <definedName name="_157__123Graph_BCHART_19" localSheetId="7" hidden="1">'[61]PABRIK (2)'!#REF!</definedName>
    <definedName name="_157__123Graph_BCHART_19" localSheetId="16" hidden="1">'[61]PABRIK (2)'!#REF!</definedName>
    <definedName name="_157__123Graph_BCHART_19" localSheetId="36" hidden="1">'[61]PABRIK (2)'!#REF!</definedName>
    <definedName name="_157__123Graph_BCHART_19" localSheetId="49" hidden="1">'[61]PABRIK (2)'!#REF!</definedName>
    <definedName name="_157__123Graph_BCHART_19" localSheetId="34" hidden="1">'[61]PABRIK (2)'!#REF!</definedName>
    <definedName name="_157__123Graph_BCHART_19" hidden="1">'[61]PABRIK (2)'!#REF!</definedName>
    <definedName name="_157__123Graph_BCHART_29" localSheetId="30" hidden="1">'[59]PABRIK (2)'!$AD$9:$AD$287</definedName>
    <definedName name="_157__123Graph_BCHART_29" hidden="1">'[59]PABRIK (2)'!$AD$9:$AD$287</definedName>
    <definedName name="_158__123Graph_BCHART_15" localSheetId="30" hidden="1">[25]Data!$B$62:$B$73</definedName>
    <definedName name="_158__123Graph_BCHART_15" hidden="1">[25]Data!$B$62:$B$73</definedName>
    <definedName name="_158__123Graph_BCHART_2" localSheetId="30" hidden="1">'[3]Data SRL'!$D$8:$D$379</definedName>
    <definedName name="_158__123Graph_BCHART_2" hidden="1">'[3]Data SRL'!$D$8:$D$379</definedName>
    <definedName name="_158__123Graph_BCHART_3" localSheetId="5" hidden="1">'[59]PABRIK (2)'!#REF!</definedName>
    <definedName name="_158__123Graph_BCHART_3" localSheetId="30" hidden="1">'[59]PABRIK (2)'!#REF!</definedName>
    <definedName name="_158__123Graph_BCHART_3" localSheetId="4" hidden="1">'[59]PABRIK (2)'!#REF!</definedName>
    <definedName name="_158__123Graph_BCHART_3" localSheetId="7" hidden="1">'[59]PABRIK (2)'!#REF!</definedName>
    <definedName name="_158__123Graph_BCHART_3" localSheetId="16" hidden="1">'[59]PABRIK (2)'!#REF!</definedName>
    <definedName name="_158__123Graph_BCHART_3" localSheetId="36" hidden="1">'[59]PABRIK (2)'!#REF!</definedName>
    <definedName name="_158__123Graph_BCHART_3" localSheetId="49" hidden="1">'[59]PABRIK (2)'!#REF!</definedName>
    <definedName name="_158__123Graph_BCHART_3" localSheetId="34" hidden="1">'[59]PABRIK (2)'!#REF!</definedName>
    <definedName name="_158__123Graph_BCHART_3" hidden="1">'[59]PABRIK (2)'!#REF!</definedName>
    <definedName name="_159__123Graph_BCHART_11" localSheetId="5" hidden="1">'[61]PABRIK (2)'!#REF!</definedName>
    <definedName name="_159__123Graph_BCHART_11" localSheetId="30" hidden="1">'[61]PABRIK (2)'!#REF!</definedName>
    <definedName name="_159__123Graph_BCHART_11" localSheetId="4" hidden="1">'[61]PABRIK (2)'!#REF!</definedName>
    <definedName name="_159__123Graph_BCHART_11" localSheetId="7" hidden="1">'[61]PABRIK (2)'!#REF!</definedName>
    <definedName name="_159__123Graph_BCHART_11" localSheetId="16" hidden="1">'[61]PABRIK (2)'!#REF!</definedName>
    <definedName name="_159__123Graph_BCHART_11" localSheetId="36" hidden="1">'[61]PABRIK (2)'!#REF!</definedName>
    <definedName name="_159__123Graph_BCHART_11" localSheetId="49" hidden="1">'[61]PABRIK (2)'!#REF!</definedName>
    <definedName name="_159__123Graph_BCHART_11" localSheetId="34" hidden="1">'[61]PABRIK (2)'!#REF!</definedName>
    <definedName name="_159__123Graph_BCHART_11" hidden="1">'[61]PABRIK (2)'!#REF!</definedName>
    <definedName name="_159__123Graph_BCHART_30" localSheetId="30" hidden="1">'[52]DATA LTW'!$AE$68:$AP$68</definedName>
    <definedName name="_159__123Graph_BCHART_30" hidden="1">'[52]DATA LTW'!$AE$68:$AP$68</definedName>
    <definedName name="_15A" localSheetId="9">#REF!</definedName>
    <definedName name="_15A" localSheetId="5">#REF!</definedName>
    <definedName name="_15A" localSheetId="38">#REF!</definedName>
    <definedName name="_15A" localSheetId="8">#REF!</definedName>
    <definedName name="_15A" localSheetId="30">#REF!</definedName>
    <definedName name="_15A" localSheetId="46">#REF!</definedName>
    <definedName name="_15A" localSheetId="6">#REF!</definedName>
    <definedName name="_15A" localSheetId="40">#REF!</definedName>
    <definedName name="_15A" localSheetId="41">#REF!</definedName>
    <definedName name="_15A" localSheetId="45">#REF!</definedName>
    <definedName name="_15A" localSheetId="43">#REF!</definedName>
    <definedName name="_15A" localSheetId="44">#REF!</definedName>
    <definedName name="_15A" localSheetId="42">#REF!</definedName>
    <definedName name="_15A" localSheetId="16">#REF!</definedName>
    <definedName name="_15A" localSheetId="14">#REF!</definedName>
    <definedName name="_15A" localSheetId="12">#REF!</definedName>
    <definedName name="_15A" localSheetId="36">#REF!</definedName>
    <definedName name="_15A" localSheetId="34">#REF!</definedName>
    <definedName name="_15A">#REF!</definedName>
    <definedName name="_15A_1" localSheetId="30">#REF!</definedName>
    <definedName name="_15A_1" localSheetId="16">#REF!</definedName>
    <definedName name="_15A_1" localSheetId="36">#REF!</definedName>
    <definedName name="_15A_1" localSheetId="34">#REF!</definedName>
    <definedName name="_15A_1">#REF!</definedName>
    <definedName name="_15A_4" localSheetId="30">#REF!</definedName>
    <definedName name="_15A_4" localSheetId="16">#REF!</definedName>
    <definedName name="_15A_4" localSheetId="36">#REF!</definedName>
    <definedName name="_15A_4" localSheetId="34">#REF!</definedName>
    <definedName name="_15A_4">#REF!</definedName>
    <definedName name="_15A_5" localSheetId="30">#REF!</definedName>
    <definedName name="_15A_5" localSheetId="16">#REF!</definedName>
    <definedName name="_15A_5" localSheetId="36">#REF!</definedName>
    <definedName name="_15A_5">#REF!</definedName>
    <definedName name="_16" localSheetId="30">'[54]P04-02'!#REF!</definedName>
    <definedName name="_16" localSheetId="4">'[54]P04-02'!#REF!</definedName>
    <definedName name="_16" localSheetId="7">'[54]P04-02'!#REF!</definedName>
    <definedName name="_16" localSheetId="16">'[54]P04-02'!#REF!</definedName>
    <definedName name="_16" localSheetId="36">'[54]P04-02'!#REF!</definedName>
    <definedName name="_16" localSheetId="49">'[54]P04-02'!#REF!</definedName>
    <definedName name="_16" localSheetId="34">'[54]P04-02'!#REF!</definedName>
    <definedName name="_16">'[54]P04-02'!#REF!</definedName>
    <definedName name="_16__123Graph_ACHART_117" localSheetId="30" hidden="1">'[47]TON  per Jam'!$C$43:$Z$43</definedName>
    <definedName name="_16__123Graph_ACHART_117" hidden="1">'[47]TON  per Jam'!$C$43:$Z$43</definedName>
    <definedName name="_16__123Graph_ACHART_119" localSheetId="30" hidden="1">'[46]TON  per Jam'!$C$46:$Z$46</definedName>
    <definedName name="_16__123Graph_ACHART_119" hidden="1">'[46]TON  per Jam'!$C$46:$Z$46</definedName>
    <definedName name="_16__123Graph_ACHART_120" localSheetId="30" hidden="1">'[47]TON  per Jam'!$C$47:$Z$47</definedName>
    <definedName name="_16__123Graph_ACHART_120" hidden="1">'[47]TON  per Jam'!$C$47:$Z$47</definedName>
    <definedName name="_16__123Graph_ACHART_135" localSheetId="30" hidden="1">'[46]TON  per Jam'!$C$8:$Z$8</definedName>
    <definedName name="_16__123Graph_ACHART_135" hidden="1">'[46]TON  per Jam'!$C$8:$Z$8</definedName>
    <definedName name="_16__123Graph_ACHART_137" localSheetId="30" hidden="1">'[48]TON  per Jam'!$C$11:$Z$11</definedName>
    <definedName name="_16__123Graph_ACHART_137" hidden="1">'[48]TON  per Jam'!$C$11:$Z$11</definedName>
    <definedName name="_16_1" localSheetId="4">[49]P04_02!#REF!</definedName>
    <definedName name="_16_1" localSheetId="7">[49]P04_02!#REF!</definedName>
    <definedName name="_16_1" localSheetId="16">[49]P04_02!#REF!</definedName>
    <definedName name="_16_1" localSheetId="36">[49]P04_02!#REF!</definedName>
    <definedName name="_16_1" localSheetId="49">[49]P04_02!#REF!</definedName>
    <definedName name="_16_1" localSheetId="34">[49]P04_02!#REF!</definedName>
    <definedName name="_16_1">[49]P04_02!#REF!</definedName>
    <definedName name="_16_17" localSheetId="4">[49]P04_02!#REF!</definedName>
    <definedName name="_16_17" localSheetId="7">[49]P04_02!#REF!</definedName>
    <definedName name="_16_17" localSheetId="16">[49]P04_02!#REF!</definedName>
    <definedName name="_16_17" localSheetId="36">[49]P04_02!#REF!</definedName>
    <definedName name="_16_17" localSheetId="49">[49]P04_02!#REF!</definedName>
    <definedName name="_16_17" localSheetId="34">[49]P04_02!#REF!</definedName>
    <definedName name="_16_17">[49]P04_02!#REF!</definedName>
    <definedName name="_16_18" localSheetId="4">[49]P04_02!#REF!</definedName>
    <definedName name="_16_18" localSheetId="7">[49]P04_02!#REF!</definedName>
    <definedName name="_16_18" localSheetId="16">[49]P04_02!#REF!</definedName>
    <definedName name="_16_18" localSheetId="36">[49]P04_02!#REF!</definedName>
    <definedName name="_16_18" localSheetId="49">[49]P04_02!#REF!</definedName>
    <definedName name="_16_18" localSheetId="34">[49]P04_02!#REF!</definedName>
    <definedName name="_16_18">[49]P04_02!#REF!</definedName>
    <definedName name="_16_3" localSheetId="4">[49]P04_02!#REF!</definedName>
    <definedName name="_16_3" localSheetId="7">[49]P04_02!#REF!</definedName>
    <definedName name="_16_3" localSheetId="16">[49]P04_02!#REF!</definedName>
    <definedName name="_16_3" localSheetId="36">[49]P04_02!#REF!</definedName>
    <definedName name="_16_3" localSheetId="49">[49]P04_02!#REF!</definedName>
    <definedName name="_16_3" localSheetId="34">[49]P04_02!#REF!</definedName>
    <definedName name="_16_3">[49]P04_02!#REF!</definedName>
    <definedName name="_160__123Graph_BCHART_20" localSheetId="5" hidden="1">'[61]PABRIK (2)'!#REF!</definedName>
    <definedName name="_160__123Graph_BCHART_20" localSheetId="30" hidden="1">'[61]PABRIK (2)'!#REF!</definedName>
    <definedName name="_160__123Graph_BCHART_20" localSheetId="16" hidden="1">'[61]PABRIK (2)'!#REF!</definedName>
    <definedName name="_160__123Graph_BCHART_20" localSheetId="36" hidden="1">'[61]PABRIK (2)'!#REF!</definedName>
    <definedName name="_160__123Graph_BCHART_20" hidden="1">'[61]PABRIK (2)'!#REF!</definedName>
    <definedName name="_160__123Graph_BCHART_31" localSheetId="30" hidden="1">'[52]DATA LTW'!$AR$40:$BC$40</definedName>
    <definedName name="_160__123Graph_BCHART_31" hidden="1">'[52]DATA LTW'!$AR$40:$BC$40</definedName>
    <definedName name="_161__123Graph_BCHART_10" localSheetId="5" hidden="1">'[55]PABRIK (2)'!#REF!</definedName>
    <definedName name="_161__123Graph_BCHART_10" localSheetId="30" hidden="1">'[55]PABRIK (2)'!#REF!</definedName>
    <definedName name="_161__123Graph_BCHART_10" localSheetId="4" hidden="1">'[55]PABRIK (2)'!#REF!</definedName>
    <definedName name="_161__123Graph_BCHART_10" localSheetId="7" hidden="1">'[55]PABRIK (2)'!#REF!</definedName>
    <definedName name="_161__123Graph_BCHART_10" localSheetId="16" hidden="1">'[55]PABRIK (2)'!#REF!</definedName>
    <definedName name="_161__123Graph_BCHART_10" localSheetId="36" hidden="1">'[55]PABRIK (2)'!#REF!</definedName>
    <definedName name="_161__123Graph_BCHART_10" localSheetId="49" hidden="1">'[55]PABRIK (2)'!#REF!</definedName>
    <definedName name="_161__123Graph_BCHART_10" localSheetId="34" hidden="1">'[55]PABRIK (2)'!#REF!</definedName>
    <definedName name="_161__123Graph_BCHART_10" hidden="1">'[55]PABRIK (2)'!#REF!</definedName>
    <definedName name="_161__123Graph_BCHART_16" localSheetId="5" hidden="1">'[55]PABRIK (2)'!#REF!</definedName>
    <definedName name="_161__123Graph_BCHART_16" localSheetId="30" hidden="1">'[55]PABRIK (2)'!#REF!</definedName>
    <definedName name="_161__123Graph_BCHART_16" localSheetId="4" hidden="1">'[55]PABRIK (2)'!#REF!</definedName>
    <definedName name="_161__123Graph_BCHART_16" localSheetId="7" hidden="1">'[55]PABRIK (2)'!#REF!</definedName>
    <definedName name="_161__123Graph_BCHART_16" localSheetId="16" hidden="1">'[55]PABRIK (2)'!#REF!</definedName>
    <definedName name="_161__123Graph_BCHART_16" localSheetId="36" hidden="1">'[55]PABRIK (2)'!#REF!</definedName>
    <definedName name="_161__123Graph_BCHART_16" localSheetId="49" hidden="1">'[55]PABRIK (2)'!#REF!</definedName>
    <definedName name="_161__123Graph_BCHART_16" localSheetId="34" hidden="1">'[55]PABRIK (2)'!#REF!</definedName>
    <definedName name="_161__123Graph_BCHART_16" hidden="1">'[55]PABRIK (2)'!#REF!</definedName>
    <definedName name="_161__123Graph_BCHART_21" localSheetId="30" hidden="1">'[61]PABRIK (2)'!$C$9:$C$287</definedName>
    <definedName name="_161__123Graph_BCHART_21" hidden="1">'[61]PABRIK (2)'!$C$9:$C$287</definedName>
    <definedName name="_161__123Graph_BCHART_32" localSheetId="30" hidden="1">'[52]DATA LTW'!$AR$68:$BC$68</definedName>
    <definedName name="_161__123Graph_BCHART_32" hidden="1">'[52]DATA LTW'!$AR$68:$BC$68</definedName>
    <definedName name="_162__123Graph_BCHART_17" localSheetId="30" hidden="1">[25]Data!$M$62:$M$73</definedName>
    <definedName name="_162__123Graph_BCHART_17" hidden="1">[25]Data!$M$62:$M$73</definedName>
    <definedName name="_162__123Graph_BCHART_22" localSheetId="30" hidden="1">'[61]PABRIK (2)'!$F$9:$F$287</definedName>
    <definedName name="_162__123Graph_BCHART_22" hidden="1">'[61]PABRIK (2)'!$F$9:$F$287</definedName>
    <definedName name="_162__123Graph_BCHART_33" localSheetId="30" hidden="1">'[52]DATA LTW'!$AE$41:$AP$41</definedName>
    <definedName name="_162__123Graph_BCHART_33" hidden="1">'[52]DATA LTW'!$AE$41:$AP$41</definedName>
    <definedName name="_163__123Graph_BCHART_12" localSheetId="5" hidden="1">'[61]PABRIK (2)'!#REF!</definedName>
    <definedName name="_163__123Graph_BCHART_12" localSheetId="30" hidden="1">'[61]PABRIK (2)'!#REF!</definedName>
    <definedName name="_163__123Graph_BCHART_12" localSheetId="4" hidden="1">'[61]PABRIK (2)'!#REF!</definedName>
    <definedName name="_163__123Graph_BCHART_12" localSheetId="7" hidden="1">'[61]PABRIK (2)'!#REF!</definedName>
    <definedName name="_163__123Graph_BCHART_12" localSheetId="16" hidden="1">'[61]PABRIK (2)'!#REF!</definedName>
    <definedName name="_163__123Graph_BCHART_12" localSheetId="36" hidden="1">'[61]PABRIK (2)'!#REF!</definedName>
    <definedName name="_163__123Graph_BCHART_12" localSheetId="49" hidden="1">'[61]PABRIK (2)'!#REF!</definedName>
    <definedName name="_163__123Graph_BCHART_12" localSheetId="34" hidden="1">'[61]PABRIK (2)'!#REF!</definedName>
    <definedName name="_163__123Graph_BCHART_12" hidden="1">'[61]PABRIK (2)'!#REF!</definedName>
    <definedName name="_163__123Graph_BCHART_23" localSheetId="30" hidden="1">'[61]PABRIK (2)'!$L$9:$L$287</definedName>
    <definedName name="_163__123Graph_BCHART_23" hidden="1">'[61]PABRIK (2)'!$L$9:$L$287</definedName>
    <definedName name="_163__123Graph_BCHART_34" localSheetId="30" hidden="1">'[52]DATA LTW'!$AE$69:$AP$69</definedName>
    <definedName name="_163__123Graph_BCHART_34" hidden="1">'[52]DATA LTW'!$AE$69:$AP$69</definedName>
    <definedName name="_164__123Graph_BCHART_13" localSheetId="30" hidden="1">[44]Data!$N$50:$N$61</definedName>
    <definedName name="_164__123Graph_BCHART_13" hidden="1">[44]Data!$N$50:$N$61</definedName>
    <definedName name="_164__123Graph_BCHART_24" localSheetId="30" hidden="1">'[61]PABRIK (2)'!$O$9:$O$287</definedName>
    <definedName name="_164__123Graph_BCHART_24" hidden="1">'[61]PABRIK (2)'!$O$9:$O$287</definedName>
    <definedName name="_164__123Graph_BCHART_35" localSheetId="30" hidden="1">'[52]DATA LTW'!$AR$41:$BC$41</definedName>
    <definedName name="_164__123Graph_BCHART_35" hidden="1">'[52]DATA LTW'!$AR$41:$BC$41</definedName>
    <definedName name="_165__123Graph_BCHART_14" localSheetId="30" hidden="1">[44]Data!$D$62:$D$73</definedName>
    <definedName name="_165__123Graph_BCHART_14" hidden="1">[44]Data!$D$62:$D$73</definedName>
    <definedName name="_165__123Graph_BCHART_18" localSheetId="5" hidden="1">'[55]PABRIK (2)'!#REF!</definedName>
    <definedName name="_165__123Graph_BCHART_18" localSheetId="30" hidden="1">'[55]PABRIK (2)'!#REF!</definedName>
    <definedName name="_165__123Graph_BCHART_18" localSheetId="4" hidden="1">'[55]PABRIK (2)'!#REF!</definedName>
    <definedName name="_165__123Graph_BCHART_18" localSheetId="7" hidden="1">'[55]PABRIK (2)'!#REF!</definedName>
    <definedName name="_165__123Graph_BCHART_18" localSheetId="16" hidden="1">'[55]PABRIK (2)'!#REF!</definedName>
    <definedName name="_165__123Graph_BCHART_18" localSheetId="36" hidden="1">'[55]PABRIK (2)'!#REF!</definedName>
    <definedName name="_165__123Graph_BCHART_18" localSheetId="49" hidden="1">'[55]PABRIK (2)'!#REF!</definedName>
    <definedName name="_165__123Graph_BCHART_18" localSheetId="34" hidden="1">'[55]PABRIK (2)'!#REF!</definedName>
    <definedName name="_165__123Graph_BCHART_18" hidden="1">'[55]PABRIK (2)'!#REF!</definedName>
    <definedName name="_165__123Graph_BCHART_25" localSheetId="30" hidden="1">'[61]PABRIK (2)'!$I$9:$I$287</definedName>
    <definedName name="_165__123Graph_BCHART_25" hidden="1">'[61]PABRIK (2)'!$I$9:$I$287</definedName>
    <definedName name="_165__123Graph_BCHART_36" localSheetId="30" hidden="1">'[52]DATA LTW'!$AR$69:$BC$69</definedName>
    <definedName name="_165__123Graph_BCHART_36" hidden="1">'[52]DATA LTW'!$AR$69:$BC$69</definedName>
    <definedName name="_166__123Graph_BCHART_11" localSheetId="5" hidden="1">'[55]PABRIK (2)'!#REF!</definedName>
    <definedName name="_166__123Graph_BCHART_11" localSheetId="30" hidden="1">'[55]PABRIK (2)'!#REF!</definedName>
    <definedName name="_166__123Graph_BCHART_11" localSheetId="4" hidden="1">'[55]PABRIK (2)'!#REF!</definedName>
    <definedName name="_166__123Graph_BCHART_11" localSheetId="7" hidden="1">'[55]PABRIK (2)'!#REF!</definedName>
    <definedName name="_166__123Graph_BCHART_11" localSheetId="16" hidden="1">'[55]PABRIK (2)'!#REF!</definedName>
    <definedName name="_166__123Graph_BCHART_11" localSheetId="36" hidden="1">'[55]PABRIK (2)'!#REF!</definedName>
    <definedName name="_166__123Graph_BCHART_11" localSheetId="49" hidden="1">'[55]PABRIK (2)'!#REF!</definedName>
    <definedName name="_166__123Graph_BCHART_11" localSheetId="34" hidden="1">'[55]PABRIK (2)'!#REF!</definedName>
    <definedName name="_166__123Graph_BCHART_11" hidden="1">'[55]PABRIK (2)'!#REF!</definedName>
    <definedName name="_166__123Graph_BCHART_15" localSheetId="30" hidden="1">[44]Data!$B$62:$B$73</definedName>
    <definedName name="_166__123Graph_BCHART_15" hidden="1">[44]Data!$B$62:$B$73</definedName>
    <definedName name="_166__123Graph_BCHART_26" localSheetId="30" hidden="1">'[61]PABRIK (2)'!$R$9:$R$287</definedName>
    <definedName name="_166__123Graph_BCHART_26" hidden="1">'[61]PABRIK (2)'!$R$9:$R$287</definedName>
    <definedName name="_166__123Graph_BCHART_37" localSheetId="30" hidden="1">'[52]DATA LTW'!$AE$43:$AP$43</definedName>
    <definedName name="_166__123Graph_BCHART_37" hidden="1">'[52]DATA LTW'!$AE$43:$AP$43</definedName>
    <definedName name="_167__123Graph_BCHART_27" localSheetId="30" hidden="1">'[61]PABRIK (2)'!$U$9:$U$287</definedName>
    <definedName name="_167__123Graph_BCHART_27" hidden="1">'[61]PABRIK (2)'!$U$9:$U$287</definedName>
    <definedName name="_167__123Graph_BCHART_38" localSheetId="30" hidden="1">'[52]DATA LTW'!$AE$71:$AP$71</definedName>
    <definedName name="_167__123Graph_BCHART_38" hidden="1">'[52]DATA LTW'!$AE$71:$AP$71</definedName>
    <definedName name="_168__123Graph_BCHART_19" localSheetId="5" hidden="1">'[55]PABRIK (2)'!#REF!</definedName>
    <definedName name="_168__123Graph_BCHART_19" localSheetId="30" hidden="1">'[55]PABRIK (2)'!#REF!</definedName>
    <definedName name="_168__123Graph_BCHART_19" localSheetId="4" hidden="1">'[55]PABRIK (2)'!#REF!</definedName>
    <definedName name="_168__123Graph_BCHART_19" localSheetId="7" hidden="1">'[55]PABRIK (2)'!#REF!</definedName>
    <definedName name="_168__123Graph_BCHART_19" localSheetId="16" hidden="1">'[55]PABRIK (2)'!#REF!</definedName>
    <definedName name="_168__123Graph_BCHART_19" localSheetId="36" hidden="1">'[55]PABRIK (2)'!#REF!</definedName>
    <definedName name="_168__123Graph_BCHART_19" localSheetId="49" hidden="1">'[55]PABRIK (2)'!#REF!</definedName>
    <definedName name="_168__123Graph_BCHART_19" localSheetId="34" hidden="1">'[55]PABRIK (2)'!#REF!</definedName>
    <definedName name="_168__123Graph_BCHART_19" hidden="1">'[55]PABRIK (2)'!#REF!</definedName>
    <definedName name="_168__123Graph_BCHART_28" localSheetId="30" hidden="1">'[61]PABRIK (2)'!$X$9:$X$287</definedName>
    <definedName name="_168__123Graph_BCHART_28" hidden="1">'[61]PABRIK (2)'!$X$9:$X$287</definedName>
    <definedName name="_168__123Graph_BCHART_39" localSheetId="30" hidden="1">'[52]DATA LTW'!$AR$43:$BC$43</definedName>
    <definedName name="_168__123Graph_BCHART_39" hidden="1">'[52]DATA LTW'!$AR$43:$BC$43</definedName>
    <definedName name="_169__123Graph_BCHART_2" localSheetId="30" hidden="1">'[58]Data SRL'!$D$8:$D$379</definedName>
    <definedName name="_169__123Graph_BCHART_2" hidden="1">'[58]Data SRL'!$D$8:$D$379</definedName>
    <definedName name="_169__123Graph_BCHART_29" localSheetId="30" hidden="1">'[61]PABRIK (2)'!$AD$9:$AD$287</definedName>
    <definedName name="_169__123Graph_BCHART_29" hidden="1">'[61]PABRIK (2)'!$AD$9:$AD$287</definedName>
    <definedName name="_169__123Graph_BCHART_4" localSheetId="5" hidden="1">'[59]PABRIK (2)'!#REF!</definedName>
    <definedName name="_169__123Graph_BCHART_4" localSheetId="30" hidden="1">'[59]PABRIK (2)'!#REF!</definedName>
    <definedName name="_169__123Graph_BCHART_4" localSheetId="4" hidden="1">'[59]PABRIK (2)'!#REF!</definedName>
    <definedName name="_169__123Graph_BCHART_4" localSheetId="7" hidden="1">'[59]PABRIK (2)'!#REF!</definedName>
    <definedName name="_169__123Graph_BCHART_4" localSheetId="16" hidden="1">'[59]PABRIK (2)'!#REF!</definedName>
    <definedName name="_169__123Graph_BCHART_4" localSheetId="36" hidden="1">'[59]PABRIK (2)'!#REF!</definedName>
    <definedName name="_169__123Graph_BCHART_4" localSheetId="49" hidden="1">'[59]PABRIK (2)'!#REF!</definedName>
    <definedName name="_169__123Graph_BCHART_4" localSheetId="34" hidden="1">'[59]PABRIK (2)'!#REF!</definedName>
    <definedName name="_169__123Graph_BCHART_4" hidden="1">'[59]PABRIK (2)'!#REF!</definedName>
    <definedName name="_17" localSheetId="30">'[54]P04-02'!#REF!</definedName>
    <definedName name="_17" localSheetId="4">'[54]P04-02'!#REF!</definedName>
    <definedName name="_17" localSheetId="7">'[54]P04-02'!#REF!</definedName>
    <definedName name="_17" localSheetId="16">'[54]P04-02'!#REF!</definedName>
    <definedName name="_17" localSheetId="36">'[54]P04-02'!#REF!</definedName>
    <definedName name="_17" localSheetId="49">'[54]P04-02'!#REF!</definedName>
    <definedName name="_17" localSheetId="34">'[54]P04-02'!#REF!</definedName>
    <definedName name="_17">'[54]P04-02'!#REF!</definedName>
    <definedName name="_17__123Graph_ACHART_118" localSheetId="30" hidden="1">'[47]TON  per Jam'!$C$44:$Z$44</definedName>
    <definedName name="_17__123Graph_ACHART_118" hidden="1">'[47]TON  per Jam'!$C$44:$Z$44</definedName>
    <definedName name="_17__123Graph_ACHART_12" localSheetId="30" hidden="1">[44]Data!$K$38:$K$73</definedName>
    <definedName name="_17__123Graph_ACHART_12" hidden="1">[44]Data!$K$38:$K$73</definedName>
    <definedName name="_17__123Graph_ACHART_13" localSheetId="30" hidden="1">[25]Data!$M$50:$M$61</definedName>
    <definedName name="_17__123Graph_ACHART_13" hidden="1">[25]Data!$M$50:$M$61</definedName>
    <definedName name="_17__123Graph_ACHART_136" localSheetId="30" hidden="1">'[46]TON  per Jam'!$C$10:$Z$10</definedName>
    <definedName name="_17__123Graph_ACHART_136" hidden="1">'[46]TON  per Jam'!$C$10:$Z$10</definedName>
    <definedName name="_17__123Graph_ACHART_138" localSheetId="30" hidden="1">'[48]TON  per Jam'!$C$12:$Z$12</definedName>
    <definedName name="_17__123Graph_ACHART_138" hidden="1">'[48]TON  per Jam'!$C$12:$Z$12</definedName>
    <definedName name="_17_1" localSheetId="4">[49]P04_02!#REF!</definedName>
    <definedName name="_17_1" localSheetId="7">[49]P04_02!#REF!</definedName>
    <definedName name="_17_1" localSheetId="16">[49]P04_02!#REF!</definedName>
    <definedName name="_17_1" localSheetId="36">[49]P04_02!#REF!</definedName>
    <definedName name="_17_1" localSheetId="49">[49]P04_02!#REF!</definedName>
    <definedName name="_17_1" localSheetId="34">[49]P04_02!#REF!</definedName>
    <definedName name="_17_1">[49]P04_02!#REF!</definedName>
    <definedName name="_17_17" localSheetId="4">[49]P04_02!#REF!</definedName>
    <definedName name="_17_17" localSheetId="7">[49]P04_02!#REF!</definedName>
    <definedName name="_17_17" localSheetId="16">[49]P04_02!#REF!</definedName>
    <definedName name="_17_17" localSheetId="36">[49]P04_02!#REF!</definedName>
    <definedName name="_17_17" localSheetId="49">[49]P04_02!#REF!</definedName>
    <definedName name="_17_17" localSheetId="34">[49]P04_02!#REF!</definedName>
    <definedName name="_17_17">[49]P04_02!#REF!</definedName>
    <definedName name="_17_18" localSheetId="4">[49]P04_02!#REF!</definedName>
    <definedName name="_17_18" localSheetId="7">[49]P04_02!#REF!</definedName>
    <definedName name="_17_18" localSheetId="16">[49]P04_02!#REF!</definedName>
    <definedName name="_17_18" localSheetId="36">[49]P04_02!#REF!</definedName>
    <definedName name="_17_18" localSheetId="49">[49]P04_02!#REF!</definedName>
    <definedName name="_17_18" localSheetId="34">[49]P04_02!#REF!</definedName>
    <definedName name="_17_18">[49]P04_02!#REF!</definedName>
    <definedName name="_17_3" localSheetId="4">[49]P04_02!#REF!</definedName>
    <definedName name="_17_3" localSheetId="7">[49]P04_02!#REF!</definedName>
    <definedName name="_17_3" localSheetId="16">[49]P04_02!#REF!</definedName>
    <definedName name="_17_3" localSheetId="36">[49]P04_02!#REF!</definedName>
    <definedName name="_17_3" localSheetId="49">[49]P04_02!#REF!</definedName>
    <definedName name="_17_3" localSheetId="34">[49]P04_02!#REF!</definedName>
    <definedName name="_17_3">[49]P04_02!#REF!</definedName>
    <definedName name="_170__123Graph_BCHART_16" localSheetId="5" hidden="1">'[61]PABRIK (2)'!#REF!</definedName>
    <definedName name="_170__123Graph_BCHART_16" localSheetId="30" hidden="1">'[61]PABRIK (2)'!#REF!</definedName>
    <definedName name="_170__123Graph_BCHART_16" localSheetId="16" hidden="1">'[61]PABRIK (2)'!#REF!</definedName>
    <definedName name="_170__123Graph_BCHART_16" localSheetId="36" hidden="1">'[61]PABRIK (2)'!#REF!</definedName>
    <definedName name="_170__123Graph_BCHART_16" hidden="1">'[61]PABRIK (2)'!#REF!</definedName>
    <definedName name="_170__123Graph_BCHART_40" localSheetId="30" hidden="1">'[52]DATA LTW'!$AR$71:$BC$71</definedName>
    <definedName name="_170__123Graph_BCHART_40" hidden="1">'[52]DATA LTW'!$AR$71:$BC$71</definedName>
    <definedName name="_171__123Graph_BCHART_12" localSheetId="5" hidden="1">'[55]PABRIK (2)'!#REF!</definedName>
    <definedName name="_171__123Graph_BCHART_12" localSheetId="30" hidden="1">'[55]PABRIK (2)'!#REF!</definedName>
    <definedName name="_171__123Graph_BCHART_12" localSheetId="4" hidden="1">'[55]PABRIK (2)'!#REF!</definedName>
    <definedName name="_171__123Graph_BCHART_12" localSheetId="7" hidden="1">'[55]PABRIK (2)'!#REF!</definedName>
    <definedName name="_171__123Graph_BCHART_12" localSheetId="16" hidden="1">'[55]PABRIK (2)'!#REF!</definedName>
    <definedName name="_171__123Graph_BCHART_12" localSheetId="36" hidden="1">'[55]PABRIK (2)'!#REF!</definedName>
    <definedName name="_171__123Graph_BCHART_12" localSheetId="49" hidden="1">'[55]PABRIK (2)'!#REF!</definedName>
    <definedName name="_171__123Graph_BCHART_12" localSheetId="34" hidden="1">'[55]PABRIK (2)'!#REF!</definedName>
    <definedName name="_171__123Graph_BCHART_12" hidden="1">'[55]PABRIK (2)'!#REF!</definedName>
    <definedName name="_171__123Graph_BCHART_17" localSheetId="30" hidden="1">[44]Data!$M$62:$M$73</definedName>
    <definedName name="_171__123Graph_BCHART_17" hidden="1">[44]Data!$M$62:$M$73</definedName>
    <definedName name="_171__123Graph_BCHART_3" localSheetId="5" hidden="1">'[61]PABRIK (2)'!#REF!</definedName>
    <definedName name="_171__123Graph_BCHART_3" localSheetId="30" hidden="1">'[61]PABRIK (2)'!#REF!</definedName>
    <definedName name="_171__123Graph_BCHART_3" localSheetId="4" hidden="1">'[61]PABRIK (2)'!#REF!</definedName>
    <definedName name="_171__123Graph_BCHART_3" localSheetId="7" hidden="1">'[61]PABRIK (2)'!#REF!</definedName>
    <definedName name="_171__123Graph_BCHART_3" localSheetId="16" hidden="1">'[61]PABRIK (2)'!#REF!</definedName>
    <definedName name="_171__123Graph_BCHART_3" localSheetId="36" hidden="1">'[61]PABRIK (2)'!#REF!</definedName>
    <definedName name="_171__123Graph_BCHART_3" localSheetId="49" hidden="1">'[61]PABRIK (2)'!#REF!</definedName>
    <definedName name="_171__123Graph_BCHART_3" localSheetId="34" hidden="1">'[61]PABRIK (2)'!#REF!</definedName>
    <definedName name="_171__123Graph_BCHART_3" hidden="1">'[61]PABRIK (2)'!#REF!</definedName>
    <definedName name="_171__123Graph_BCHART_41" localSheetId="30" hidden="1">'[52]DATA LTW'!$AE$44:$AP$44</definedName>
    <definedName name="_171__123Graph_BCHART_41" hidden="1">'[52]DATA LTW'!$AE$44:$AP$44</definedName>
    <definedName name="_172__123Graph_BCHART_13" localSheetId="30" hidden="1">[25]Data!$N$50:$N$61</definedName>
    <definedName name="_172__123Graph_BCHART_13" hidden="1">[25]Data!$N$50:$N$61</definedName>
    <definedName name="_172__123Graph_BCHART_20" localSheetId="5" hidden="1">'[55]PABRIK (2)'!#REF!</definedName>
    <definedName name="_172__123Graph_BCHART_20" localSheetId="30" hidden="1">'[55]PABRIK (2)'!#REF!</definedName>
    <definedName name="_172__123Graph_BCHART_20" localSheetId="4" hidden="1">'[55]PABRIK (2)'!#REF!</definedName>
    <definedName name="_172__123Graph_BCHART_20" localSheetId="7" hidden="1">'[55]PABRIK (2)'!#REF!</definedName>
    <definedName name="_172__123Graph_BCHART_20" localSheetId="16" hidden="1">'[55]PABRIK (2)'!#REF!</definedName>
    <definedName name="_172__123Graph_BCHART_20" localSheetId="36" hidden="1">'[55]PABRIK (2)'!#REF!</definedName>
    <definedName name="_172__123Graph_BCHART_20" localSheetId="49" hidden="1">'[55]PABRIK (2)'!#REF!</definedName>
    <definedName name="_172__123Graph_BCHART_20" localSheetId="34" hidden="1">'[55]PABRIK (2)'!#REF!</definedName>
    <definedName name="_172__123Graph_BCHART_20" hidden="1">'[55]PABRIK (2)'!#REF!</definedName>
    <definedName name="_172__123Graph_BCHART_30" localSheetId="30" hidden="1">'[50]DATA LTW'!$AE$68:$AP$68</definedName>
    <definedName name="_172__123Graph_BCHART_30" hidden="1">'[50]DATA LTW'!$AE$68:$AP$68</definedName>
    <definedName name="_172__123Graph_BCHART_42" localSheetId="30" hidden="1">'[52]DATA LTW'!$AE$72:$AP$72</definedName>
    <definedName name="_172__123Graph_BCHART_42" hidden="1">'[52]DATA LTW'!$AE$72:$AP$72</definedName>
    <definedName name="_173__123Graph_BCHART_14" localSheetId="30" hidden="1">[25]Data!$D$62:$D$73</definedName>
    <definedName name="_173__123Graph_BCHART_14" hidden="1">[25]Data!$D$62:$D$73</definedName>
    <definedName name="_173__123Graph_BCHART_21" localSheetId="30" hidden="1">'[55]PABRIK (2)'!$C$9:$C$287</definedName>
    <definedName name="_173__123Graph_BCHART_21" hidden="1">'[55]PABRIK (2)'!$C$9:$C$287</definedName>
    <definedName name="_173__123Graph_BCHART_31" localSheetId="30" hidden="1">'[50]DATA LTW'!$AR$40:$BC$40</definedName>
    <definedName name="_173__123Graph_BCHART_31" hidden="1">'[50]DATA LTW'!$AR$40:$BC$40</definedName>
    <definedName name="_173__123Graph_BCHART_43" localSheetId="30" hidden="1">'[52]DATA LTW'!$AR$44:$BC$44</definedName>
    <definedName name="_173__123Graph_BCHART_43" hidden="1">'[52]DATA LTW'!$AR$44:$BC$44</definedName>
    <definedName name="_174__123Graph_BCHART_15" localSheetId="30" hidden="1">[25]Data!$B$62:$B$73</definedName>
    <definedName name="_174__123Graph_BCHART_15" hidden="1">[25]Data!$B$62:$B$73</definedName>
    <definedName name="_174__123Graph_BCHART_22" localSheetId="30" hidden="1">'[55]PABRIK (2)'!$F$9:$F$287</definedName>
    <definedName name="_174__123Graph_BCHART_22" hidden="1">'[55]PABRIK (2)'!$F$9:$F$287</definedName>
    <definedName name="_174__123Graph_BCHART_32" localSheetId="30" hidden="1">'[50]DATA LTW'!$AR$68:$BC$68</definedName>
    <definedName name="_174__123Graph_BCHART_32" hidden="1">'[50]DATA LTW'!$AR$68:$BC$68</definedName>
    <definedName name="_174__123Graph_BCHART_44" localSheetId="30" hidden="1">'[52]DATA LTW'!$AR$72:$BC$72</definedName>
    <definedName name="_174__123Graph_BCHART_44" hidden="1">'[52]DATA LTW'!$AR$72:$BC$72</definedName>
    <definedName name="_175__123Graph_BCHART_18" localSheetId="5" hidden="1">'[61]PABRIK (2)'!#REF!</definedName>
    <definedName name="_175__123Graph_BCHART_18" localSheetId="30" hidden="1">'[61]PABRIK (2)'!#REF!</definedName>
    <definedName name="_175__123Graph_BCHART_18" localSheetId="4" hidden="1">'[61]PABRIK (2)'!#REF!</definedName>
    <definedName name="_175__123Graph_BCHART_18" localSheetId="7" hidden="1">'[61]PABRIK (2)'!#REF!</definedName>
    <definedName name="_175__123Graph_BCHART_18" localSheetId="16" hidden="1">'[61]PABRIK (2)'!#REF!</definedName>
    <definedName name="_175__123Graph_BCHART_18" localSheetId="36" hidden="1">'[61]PABRIK (2)'!#REF!</definedName>
    <definedName name="_175__123Graph_BCHART_18" localSheetId="49" hidden="1">'[61]PABRIK (2)'!#REF!</definedName>
    <definedName name="_175__123Graph_BCHART_18" localSheetId="34" hidden="1">'[61]PABRIK (2)'!#REF!</definedName>
    <definedName name="_175__123Graph_BCHART_18" hidden="1">'[61]PABRIK (2)'!#REF!</definedName>
    <definedName name="_175__123Graph_BCHART_23" localSheetId="30" hidden="1">'[55]PABRIK (2)'!$L$9:$L$287</definedName>
    <definedName name="_175__123Graph_BCHART_23" hidden="1">'[55]PABRIK (2)'!$L$9:$L$287</definedName>
    <definedName name="_175__123Graph_BCHART_33" localSheetId="30" hidden="1">'[50]DATA LTW'!$AE$41:$AP$41</definedName>
    <definedName name="_175__123Graph_BCHART_33" hidden="1">'[50]DATA LTW'!$AE$41:$AP$41</definedName>
    <definedName name="_175__123Graph_BCHART_45" localSheetId="30" hidden="1">'[52]DATA LTW'!$AE$46:$AP$46</definedName>
    <definedName name="_175__123Graph_BCHART_45" hidden="1">'[52]DATA LTW'!$AE$46:$AP$46</definedName>
    <definedName name="_176__123Graph_BCHART_24" localSheetId="30" hidden="1">'[55]PABRIK (2)'!$O$9:$O$287</definedName>
    <definedName name="_176__123Graph_BCHART_24" hidden="1">'[55]PABRIK (2)'!$O$9:$O$287</definedName>
    <definedName name="_176__123Graph_BCHART_34" localSheetId="30" hidden="1">'[50]DATA LTW'!$AE$69:$AP$69</definedName>
    <definedName name="_176__123Graph_BCHART_34" hidden="1">'[50]DATA LTW'!$AE$69:$AP$69</definedName>
    <definedName name="_176__123Graph_BCHART_46" localSheetId="30" hidden="1">'[52]DATA LTW'!$AE$74:$AP$74</definedName>
    <definedName name="_176__123Graph_BCHART_46" hidden="1">'[52]DATA LTW'!$AE$74:$AP$74</definedName>
    <definedName name="_177__123Graph_BCHART_25" localSheetId="30" hidden="1">'[55]PABRIK (2)'!$I$9:$I$287</definedName>
    <definedName name="_177__123Graph_BCHART_25" hidden="1">'[55]PABRIK (2)'!$I$9:$I$287</definedName>
    <definedName name="_177__123Graph_BCHART_35" localSheetId="30" hidden="1">'[50]DATA LTW'!$AR$41:$BC$41</definedName>
    <definedName name="_177__123Graph_BCHART_35" hidden="1">'[50]DATA LTW'!$AR$41:$BC$41</definedName>
    <definedName name="_177__123Graph_BCHART_47" localSheetId="30" hidden="1">'[52]DATA LTW'!$AR$46:$BC$46</definedName>
    <definedName name="_177__123Graph_BCHART_47" hidden="1">'[52]DATA LTW'!$AR$46:$BC$46</definedName>
    <definedName name="_178__123Graph_BCHART_26" localSheetId="30" hidden="1">'[55]PABRIK (2)'!$R$9:$R$287</definedName>
    <definedName name="_178__123Graph_BCHART_26" hidden="1">'[55]PABRIK (2)'!$R$9:$R$287</definedName>
    <definedName name="_178__123Graph_BCHART_36" localSheetId="30" hidden="1">'[50]DATA LTW'!$AR$69:$BC$69</definedName>
    <definedName name="_178__123Graph_BCHART_36" hidden="1">'[50]DATA LTW'!$AR$69:$BC$69</definedName>
    <definedName name="_178__123Graph_BCHART_48" localSheetId="30" hidden="1">'[52]DATA LTW'!$AR$74:$BC$74</definedName>
    <definedName name="_178__123Graph_BCHART_48" hidden="1">'[52]DATA LTW'!$AR$74:$BC$74</definedName>
    <definedName name="_179__123Graph_BCHART_16" localSheetId="5" hidden="1">'[55]PABRIK (2)'!#REF!</definedName>
    <definedName name="_179__123Graph_BCHART_16" localSheetId="30" hidden="1">'[55]PABRIK (2)'!#REF!</definedName>
    <definedName name="_179__123Graph_BCHART_16" localSheetId="4" hidden="1">'[55]PABRIK (2)'!#REF!</definedName>
    <definedName name="_179__123Graph_BCHART_16" localSheetId="7" hidden="1">'[55]PABRIK (2)'!#REF!</definedName>
    <definedName name="_179__123Graph_BCHART_16" localSheetId="16" hidden="1">'[55]PABRIK (2)'!#REF!</definedName>
    <definedName name="_179__123Graph_BCHART_16" localSheetId="36" hidden="1">'[55]PABRIK (2)'!#REF!</definedName>
    <definedName name="_179__123Graph_BCHART_16" localSheetId="49" hidden="1">'[55]PABRIK (2)'!#REF!</definedName>
    <definedName name="_179__123Graph_BCHART_16" localSheetId="34" hidden="1">'[55]PABRIK (2)'!#REF!</definedName>
    <definedName name="_179__123Graph_BCHART_16" hidden="1">'[55]PABRIK (2)'!#REF!</definedName>
    <definedName name="_179__123Graph_BCHART_19" localSheetId="5" hidden="1">'[61]PABRIK (2)'!#REF!</definedName>
    <definedName name="_179__123Graph_BCHART_19" localSheetId="30" hidden="1">'[61]PABRIK (2)'!#REF!</definedName>
    <definedName name="_179__123Graph_BCHART_19" localSheetId="4" hidden="1">'[61]PABRIK (2)'!#REF!</definedName>
    <definedName name="_179__123Graph_BCHART_19" localSheetId="7" hidden="1">'[61]PABRIK (2)'!#REF!</definedName>
    <definedName name="_179__123Graph_BCHART_19" localSheetId="16" hidden="1">'[61]PABRIK (2)'!#REF!</definedName>
    <definedName name="_179__123Graph_BCHART_19" localSheetId="36" hidden="1">'[61]PABRIK (2)'!#REF!</definedName>
    <definedName name="_179__123Graph_BCHART_19" localSheetId="49" hidden="1">'[61]PABRIK (2)'!#REF!</definedName>
    <definedName name="_179__123Graph_BCHART_19" localSheetId="34" hidden="1">'[61]PABRIK (2)'!#REF!</definedName>
    <definedName name="_179__123Graph_BCHART_19" hidden="1">'[61]PABRIK (2)'!#REF!</definedName>
    <definedName name="_179__123Graph_BCHART_27" localSheetId="30" hidden="1">'[55]PABRIK (2)'!$U$9:$U$287</definedName>
    <definedName name="_179__123Graph_BCHART_27" hidden="1">'[55]PABRIK (2)'!$U$9:$U$287</definedName>
    <definedName name="_179__123Graph_BCHART_37" localSheetId="30" hidden="1">'[50]DATA LTW'!$AE$43:$AP$43</definedName>
    <definedName name="_179__123Graph_BCHART_37" hidden="1">'[50]DATA LTW'!$AE$43:$AP$43</definedName>
    <definedName name="_179__123Graph_BCHART_49" localSheetId="30" hidden="1">'[52]DATA LTW'!$AE$47:$AP$47</definedName>
    <definedName name="_179__123Graph_BCHART_49" hidden="1">'[52]DATA LTW'!$AE$47:$AP$47</definedName>
    <definedName name="_18" localSheetId="30">'[54]P04-02'!#REF!</definedName>
    <definedName name="_18" localSheetId="4">'[54]P04-02'!#REF!</definedName>
    <definedName name="_18" localSheetId="7">'[54]P04-02'!#REF!</definedName>
    <definedName name="_18" localSheetId="16">'[54]P04-02'!#REF!</definedName>
    <definedName name="_18" localSheetId="36">'[54]P04-02'!#REF!</definedName>
    <definedName name="_18" localSheetId="49">'[54]P04-02'!#REF!</definedName>
    <definedName name="_18" localSheetId="34">'[54]P04-02'!#REF!</definedName>
    <definedName name="_18">'[54]P04-02'!#REF!</definedName>
    <definedName name="_18__123Graph_ACHART_119" localSheetId="30" hidden="1">'[47]TON  per Jam'!$C$46:$Z$46</definedName>
    <definedName name="_18__123Graph_ACHART_119" hidden="1">'[47]TON  per Jam'!$C$46:$Z$46</definedName>
    <definedName name="_18__123Graph_ACHART_120" localSheetId="30" hidden="1">'[46]TON  per Jam'!$C$47:$Z$47</definedName>
    <definedName name="_18__123Graph_ACHART_120" hidden="1">'[46]TON  per Jam'!$C$47:$Z$47</definedName>
    <definedName name="_18__123Graph_ACHART_135" localSheetId="30" hidden="1">'[47]TON  per Jam'!$C$8:$Z$8</definedName>
    <definedName name="_18__123Graph_ACHART_135" hidden="1">'[47]TON  per Jam'!$C$8:$Z$8</definedName>
    <definedName name="_18__123Graph_ACHART_137" localSheetId="30" hidden="1">'[46]TON  per Jam'!$C$11:$Z$11</definedName>
    <definedName name="_18__123Graph_ACHART_137" hidden="1">'[46]TON  per Jam'!$C$11:$Z$11</definedName>
    <definedName name="_18__123Graph_ACHART_139" localSheetId="30" hidden="1">'[48]TON  per Jam'!$C$13:$Z$13</definedName>
    <definedName name="_18__123Graph_ACHART_139" hidden="1">'[48]TON  per Jam'!$C$13:$Z$13</definedName>
    <definedName name="_18_1" localSheetId="4">[49]P04_02!#REF!</definedName>
    <definedName name="_18_1" localSheetId="7">[49]P04_02!#REF!</definedName>
    <definedName name="_18_1" localSheetId="16">[49]P04_02!#REF!</definedName>
    <definedName name="_18_1" localSheetId="36">[49]P04_02!#REF!</definedName>
    <definedName name="_18_1" localSheetId="49">[49]P04_02!#REF!</definedName>
    <definedName name="_18_1" localSheetId="34">[49]P04_02!#REF!</definedName>
    <definedName name="_18_1">[49]P04_02!#REF!</definedName>
    <definedName name="_18_17" localSheetId="4">[49]P04_02!#REF!</definedName>
    <definedName name="_18_17" localSheetId="7">[49]P04_02!#REF!</definedName>
    <definedName name="_18_17" localSheetId="16">[49]P04_02!#REF!</definedName>
    <definedName name="_18_17" localSheetId="36">[49]P04_02!#REF!</definedName>
    <definedName name="_18_17" localSheetId="49">[49]P04_02!#REF!</definedName>
    <definedName name="_18_17" localSheetId="34">[49]P04_02!#REF!</definedName>
    <definedName name="_18_17">[49]P04_02!#REF!</definedName>
    <definedName name="_18_18" localSheetId="4">[49]P04_02!#REF!</definedName>
    <definedName name="_18_18" localSheetId="7">[49]P04_02!#REF!</definedName>
    <definedName name="_18_18" localSheetId="16">[49]P04_02!#REF!</definedName>
    <definedName name="_18_18" localSheetId="36">[49]P04_02!#REF!</definedName>
    <definedName name="_18_18" localSheetId="49">[49]P04_02!#REF!</definedName>
    <definedName name="_18_18" localSheetId="34">[49]P04_02!#REF!</definedName>
    <definedName name="_18_18">[49]P04_02!#REF!</definedName>
    <definedName name="_18_3" localSheetId="4">[49]P04_02!#REF!</definedName>
    <definedName name="_18_3" localSheetId="7">[49]P04_02!#REF!</definedName>
    <definedName name="_18_3" localSheetId="16">[49]P04_02!#REF!</definedName>
    <definedName name="_18_3" localSheetId="36">[49]P04_02!#REF!</definedName>
    <definedName name="_18_3" localSheetId="49">[49]P04_02!#REF!</definedName>
    <definedName name="_18_3" localSheetId="34">[49]P04_02!#REF!</definedName>
    <definedName name="_18_3">[49]P04_02!#REF!</definedName>
    <definedName name="_180__123Graph_BCHART_17" localSheetId="30" hidden="1">[25]Data!$M$62:$M$73</definedName>
    <definedName name="_180__123Graph_BCHART_17" hidden="1">[25]Data!$M$62:$M$73</definedName>
    <definedName name="_180__123Graph_BCHART_2" localSheetId="30" hidden="1">'[3]Data SRL'!$D$8:$D$379</definedName>
    <definedName name="_180__123Graph_BCHART_2" hidden="1">'[3]Data SRL'!$D$8:$D$379</definedName>
    <definedName name="_180__123Graph_BCHART_28" localSheetId="30" hidden="1">'[55]PABRIK (2)'!$X$9:$X$287</definedName>
    <definedName name="_180__123Graph_BCHART_28" hidden="1">'[55]PABRIK (2)'!$X$9:$X$287</definedName>
    <definedName name="_180__123Graph_BCHART_38" localSheetId="30" hidden="1">'[50]DATA LTW'!$AE$71:$AP$71</definedName>
    <definedName name="_180__123Graph_BCHART_38" hidden="1">'[50]DATA LTW'!$AE$71:$AP$71</definedName>
    <definedName name="_180__123Graph_BCHART_5" localSheetId="30" hidden="1">'[56]Data SRL'!$BL$9:$BL$100</definedName>
    <definedName name="_180__123Graph_BCHART_5" hidden="1">'[56]Data SRL'!$BL$9:$BL$100</definedName>
    <definedName name="_181__123Graph_BCHART_29" localSheetId="30" hidden="1">'[55]PABRIK (2)'!$AD$9:$AD$287</definedName>
    <definedName name="_181__123Graph_BCHART_29" hidden="1">'[55]PABRIK (2)'!$AD$9:$AD$287</definedName>
    <definedName name="_181__123Graph_BCHART_39" localSheetId="30" hidden="1">'[50]DATA LTW'!$AR$43:$BC$43</definedName>
    <definedName name="_181__123Graph_BCHART_39" hidden="1">'[50]DATA LTW'!$AR$43:$BC$43</definedName>
    <definedName name="_181__123Graph_BCHART_50" localSheetId="30" hidden="1">'[52]DATA LTW'!$AE$75:$AP$75</definedName>
    <definedName name="_181__123Graph_BCHART_50" hidden="1">'[52]DATA LTW'!$AE$75:$AP$75</definedName>
    <definedName name="_182__123Graph_BCHART_51" localSheetId="30" hidden="1">'[52]DATA LTW'!$AR$47:$BC$47</definedName>
    <definedName name="_182__123Graph_BCHART_51" hidden="1">'[52]DATA LTW'!$AR$47:$BC$47</definedName>
    <definedName name="_183__123Graph_BCHART_4" localSheetId="5" hidden="1">'[61]PABRIK (2)'!#REF!</definedName>
    <definedName name="_183__123Graph_BCHART_4" localSheetId="30" hidden="1">'[61]PABRIK (2)'!#REF!</definedName>
    <definedName name="_183__123Graph_BCHART_4" localSheetId="4" hidden="1">'[61]PABRIK (2)'!#REF!</definedName>
    <definedName name="_183__123Graph_BCHART_4" localSheetId="7" hidden="1">'[61]PABRIK (2)'!#REF!</definedName>
    <definedName name="_183__123Graph_BCHART_4" localSheetId="16" hidden="1">'[61]PABRIK (2)'!#REF!</definedName>
    <definedName name="_183__123Graph_BCHART_4" localSheetId="36" hidden="1">'[61]PABRIK (2)'!#REF!</definedName>
    <definedName name="_183__123Graph_BCHART_4" localSheetId="49" hidden="1">'[61]PABRIK (2)'!#REF!</definedName>
    <definedName name="_183__123Graph_BCHART_4" localSheetId="34" hidden="1">'[61]PABRIK (2)'!#REF!</definedName>
    <definedName name="_183__123Graph_BCHART_4" hidden="1">'[61]PABRIK (2)'!#REF!</definedName>
    <definedName name="_183__123Graph_BCHART_52" localSheetId="30" hidden="1">'[52]DATA LTW'!$AR$75:$BC$75</definedName>
    <definedName name="_183__123Graph_BCHART_52" hidden="1">'[52]DATA LTW'!$AR$75:$BC$75</definedName>
    <definedName name="_184__123Graph_BCHART_20" localSheetId="5" hidden="1">'[61]PABRIK (2)'!#REF!</definedName>
    <definedName name="_184__123Graph_BCHART_20" localSheetId="30" hidden="1">'[61]PABRIK (2)'!#REF!</definedName>
    <definedName name="_184__123Graph_BCHART_20" localSheetId="4" hidden="1">'[61]PABRIK (2)'!#REF!</definedName>
    <definedName name="_184__123Graph_BCHART_20" localSheetId="7" hidden="1">'[61]PABRIK (2)'!#REF!</definedName>
    <definedName name="_184__123Graph_BCHART_20" localSheetId="16" hidden="1">'[61]PABRIK (2)'!#REF!</definedName>
    <definedName name="_184__123Graph_BCHART_20" localSheetId="36" hidden="1">'[61]PABRIK (2)'!#REF!</definedName>
    <definedName name="_184__123Graph_BCHART_20" localSheetId="49" hidden="1">'[61]PABRIK (2)'!#REF!</definedName>
    <definedName name="_184__123Graph_BCHART_20" localSheetId="34" hidden="1">'[61]PABRIK (2)'!#REF!</definedName>
    <definedName name="_184__123Graph_BCHART_20" hidden="1">'[61]PABRIK (2)'!#REF!</definedName>
    <definedName name="_184__123Graph_BCHART_3" localSheetId="5" hidden="1">'[55]PABRIK (2)'!#REF!</definedName>
    <definedName name="_184__123Graph_BCHART_3" localSheetId="30" hidden="1">'[55]PABRIK (2)'!#REF!</definedName>
    <definedName name="_184__123Graph_BCHART_3" localSheetId="4" hidden="1">'[55]PABRIK (2)'!#REF!</definedName>
    <definedName name="_184__123Graph_BCHART_3" localSheetId="7" hidden="1">'[55]PABRIK (2)'!#REF!</definedName>
    <definedName name="_184__123Graph_BCHART_3" localSheetId="16" hidden="1">'[55]PABRIK (2)'!#REF!</definedName>
    <definedName name="_184__123Graph_BCHART_3" localSheetId="36" hidden="1">'[55]PABRIK (2)'!#REF!</definedName>
    <definedName name="_184__123Graph_BCHART_3" localSheetId="49" hidden="1">'[55]PABRIK (2)'!#REF!</definedName>
    <definedName name="_184__123Graph_BCHART_3" localSheetId="34" hidden="1">'[55]PABRIK (2)'!#REF!</definedName>
    <definedName name="_184__123Graph_BCHART_3" hidden="1">'[55]PABRIK (2)'!#REF!</definedName>
    <definedName name="_184__123Graph_BCHART_40" localSheetId="30" hidden="1">'[50]DATA LTW'!$AR$71:$BC$71</definedName>
    <definedName name="_184__123Graph_BCHART_40" hidden="1">'[50]DATA LTW'!$AR$71:$BC$71</definedName>
    <definedName name="_184__123Graph_BCHART_53" localSheetId="30" hidden="1">'[52]DATA LTW'!$AE$25:$AP$25</definedName>
    <definedName name="_184__123Graph_BCHART_53" hidden="1">'[52]DATA LTW'!$AE$25:$AP$25</definedName>
    <definedName name="_185__123Graph_BCHART_18" localSheetId="5" hidden="1">'[55]PABRIK (2)'!#REF!</definedName>
    <definedName name="_185__123Graph_BCHART_18" localSheetId="30" hidden="1">'[55]PABRIK (2)'!#REF!</definedName>
    <definedName name="_185__123Graph_BCHART_18" localSheetId="4" hidden="1">'[55]PABRIK (2)'!#REF!</definedName>
    <definedName name="_185__123Graph_BCHART_18" localSheetId="7" hidden="1">'[55]PABRIK (2)'!#REF!</definedName>
    <definedName name="_185__123Graph_BCHART_18" localSheetId="16" hidden="1">'[55]PABRIK (2)'!#REF!</definedName>
    <definedName name="_185__123Graph_BCHART_18" localSheetId="36" hidden="1">'[55]PABRIK (2)'!#REF!</definedName>
    <definedName name="_185__123Graph_BCHART_18" localSheetId="49" hidden="1">'[55]PABRIK (2)'!#REF!</definedName>
    <definedName name="_185__123Graph_BCHART_18" localSheetId="34" hidden="1">'[55]PABRIK (2)'!#REF!</definedName>
    <definedName name="_185__123Graph_BCHART_18" hidden="1">'[55]PABRIK (2)'!#REF!</definedName>
    <definedName name="_185__123Graph_BCHART_21" localSheetId="30" hidden="1">'[61]PABRIK (2)'!$C$9:$C$287</definedName>
    <definedName name="_185__123Graph_BCHART_21" hidden="1">'[61]PABRIK (2)'!$C$9:$C$287</definedName>
    <definedName name="_185__123Graph_BCHART_30" localSheetId="30" hidden="1">'[51]DATA LTW'!$AE$68:$AP$68</definedName>
    <definedName name="_185__123Graph_BCHART_30" hidden="1">'[51]DATA LTW'!$AE$68:$AP$68</definedName>
    <definedName name="_185__123Graph_BCHART_41" localSheetId="30" hidden="1">'[50]DATA LTW'!$AE$44:$AP$44</definedName>
    <definedName name="_185__123Graph_BCHART_41" hidden="1">'[50]DATA LTW'!$AE$44:$AP$44</definedName>
    <definedName name="_185__123Graph_BCHART_54" localSheetId="30" hidden="1">'[52]DATA LTW'!$AE$53:$AP$53</definedName>
    <definedName name="_185__123Graph_BCHART_54" hidden="1">'[52]DATA LTW'!$AE$53:$AP$53</definedName>
    <definedName name="_186__123Graph_BCHART_22" localSheetId="30" hidden="1">'[61]PABRIK (2)'!$F$9:$F$287</definedName>
    <definedName name="_186__123Graph_BCHART_22" hidden="1">'[61]PABRIK (2)'!$F$9:$F$287</definedName>
    <definedName name="_186__123Graph_BCHART_31" localSheetId="30" hidden="1">'[51]DATA LTW'!$AR$40:$BC$40</definedName>
    <definedName name="_186__123Graph_BCHART_31" hidden="1">'[51]DATA LTW'!$AR$40:$BC$40</definedName>
    <definedName name="_186__123Graph_BCHART_42" localSheetId="30" hidden="1">'[50]DATA LTW'!$AE$72:$AP$72</definedName>
    <definedName name="_186__123Graph_BCHART_42" hidden="1">'[50]DATA LTW'!$AE$72:$AP$72</definedName>
    <definedName name="_186__123Graph_BCHART_55" localSheetId="30" hidden="1">'[52]DATA LTW'!$AR$25:$BC$25</definedName>
    <definedName name="_186__123Graph_BCHART_55" hidden="1">'[52]DATA LTW'!$AR$25:$BC$25</definedName>
    <definedName name="_187__123Graph_BCHART_23" localSheetId="30" hidden="1">'[61]PABRIK (2)'!$L$9:$L$287</definedName>
    <definedName name="_187__123Graph_BCHART_23" hidden="1">'[61]PABRIK (2)'!$L$9:$L$287</definedName>
    <definedName name="_187__123Graph_BCHART_32" localSheetId="30" hidden="1">'[51]DATA LTW'!$AR$68:$BC$68</definedName>
    <definedName name="_187__123Graph_BCHART_32" hidden="1">'[51]DATA LTW'!$AR$68:$BC$68</definedName>
    <definedName name="_187__123Graph_BCHART_43" localSheetId="30" hidden="1">'[50]DATA LTW'!$AR$44:$BC$44</definedName>
    <definedName name="_187__123Graph_BCHART_43" hidden="1">'[50]DATA LTW'!$AR$44:$BC$44</definedName>
    <definedName name="_187__123Graph_BCHART_56" localSheetId="30" hidden="1">'[52]DATA LTW'!$AR$53:$BC$53</definedName>
    <definedName name="_187__123Graph_BCHART_56" hidden="1">'[52]DATA LTW'!$AR$53:$BC$53</definedName>
    <definedName name="_188__123Graph_BCHART_24" localSheetId="30" hidden="1">'[61]PABRIK (2)'!$O$9:$O$287</definedName>
    <definedName name="_188__123Graph_BCHART_24" hidden="1">'[61]PABRIK (2)'!$O$9:$O$287</definedName>
    <definedName name="_188__123Graph_BCHART_33" localSheetId="30" hidden="1">'[51]DATA LTW'!$AE$41:$AP$41</definedName>
    <definedName name="_188__123Graph_BCHART_33" hidden="1">'[51]DATA LTW'!$AE$41:$AP$41</definedName>
    <definedName name="_188__123Graph_BCHART_44" localSheetId="30" hidden="1">'[50]DATA LTW'!$AR$72:$BC$72</definedName>
    <definedName name="_188__123Graph_BCHART_44" hidden="1">'[50]DATA LTW'!$AR$72:$BC$72</definedName>
    <definedName name="_188__123Graph_BCHART_57" localSheetId="30" hidden="1">'[52]DATA LTW'!$AE$26:$AP$26</definedName>
    <definedName name="_188__123Graph_BCHART_57" hidden="1">'[52]DATA LTW'!$AE$26:$AP$26</definedName>
    <definedName name="_189__123Graph_BCHART_25" localSheetId="30" hidden="1">'[61]PABRIK (2)'!$I$9:$I$287</definedName>
    <definedName name="_189__123Graph_BCHART_25" hidden="1">'[61]PABRIK (2)'!$I$9:$I$287</definedName>
    <definedName name="_189__123Graph_BCHART_34" localSheetId="30" hidden="1">'[51]DATA LTW'!$AE$69:$AP$69</definedName>
    <definedName name="_189__123Graph_BCHART_34" hidden="1">'[51]DATA LTW'!$AE$69:$AP$69</definedName>
    <definedName name="_189__123Graph_BCHART_45" localSheetId="30" hidden="1">'[50]DATA LTW'!$AE$46:$AP$46</definedName>
    <definedName name="_189__123Graph_BCHART_45" hidden="1">'[50]DATA LTW'!$AE$46:$AP$46</definedName>
    <definedName name="_189__123Graph_BCHART_58" localSheetId="30" hidden="1">'[52]DATA LTW'!$AE$54:$AP$54</definedName>
    <definedName name="_189__123Graph_BCHART_58" hidden="1">'[52]DATA LTW'!$AE$54:$AP$54</definedName>
    <definedName name="_19" localSheetId="30">'[54]P04-02'!#REF!</definedName>
    <definedName name="_19" localSheetId="4">'[54]P04-02'!#REF!</definedName>
    <definedName name="_19" localSheetId="7">'[54]P04-02'!#REF!</definedName>
    <definedName name="_19" localSheetId="16">'[54]P04-02'!#REF!</definedName>
    <definedName name="_19" localSheetId="36">'[54]P04-02'!#REF!</definedName>
    <definedName name="_19" localSheetId="49">'[54]P04-02'!#REF!</definedName>
    <definedName name="_19" localSheetId="34">'[54]P04-02'!#REF!</definedName>
    <definedName name="_19">'[54]P04-02'!#REF!</definedName>
    <definedName name="_19__123Graph_ACHART_12" localSheetId="30" hidden="1">[25]Data!$K$38:$K$73</definedName>
    <definedName name="_19__123Graph_ACHART_12" hidden="1">[25]Data!$K$38:$K$73</definedName>
    <definedName name="_19__123Graph_ACHART_13" localSheetId="30" hidden="1">[44]Data!$M$50:$M$61</definedName>
    <definedName name="_19__123Graph_ACHART_13" hidden="1">[44]Data!$M$50:$M$61</definedName>
    <definedName name="_19__123Graph_ACHART_136" localSheetId="30" hidden="1">'[47]TON  per Jam'!$C$10:$Z$10</definedName>
    <definedName name="_19__123Graph_ACHART_136" hidden="1">'[47]TON  per Jam'!$C$10:$Z$10</definedName>
    <definedName name="_19__123Graph_ACHART_138" localSheetId="30" hidden="1">'[46]TON  per Jam'!$C$12:$Z$12</definedName>
    <definedName name="_19__123Graph_ACHART_138" hidden="1">'[46]TON  per Jam'!$C$12:$Z$12</definedName>
    <definedName name="_19__123Graph_ACHART_14" localSheetId="30" hidden="1">[53]Data!$O$50:$O$61</definedName>
    <definedName name="_19__123Graph_ACHART_14" hidden="1">[53]Data!$O$50:$O$61</definedName>
    <definedName name="_19_1" localSheetId="4">[49]P04_02!#REF!</definedName>
    <definedName name="_19_1" localSheetId="7">[49]P04_02!#REF!</definedName>
    <definedName name="_19_1" localSheetId="16">[49]P04_02!#REF!</definedName>
    <definedName name="_19_1" localSheetId="36">[49]P04_02!#REF!</definedName>
    <definedName name="_19_1" localSheetId="49">[49]P04_02!#REF!</definedName>
    <definedName name="_19_1" localSheetId="34">[49]P04_02!#REF!</definedName>
    <definedName name="_19_1">[49]P04_02!#REF!</definedName>
    <definedName name="_19_17" localSheetId="4">[49]P04_02!#REF!</definedName>
    <definedName name="_19_17" localSheetId="7">[49]P04_02!#REF!</definedName>
    <definedName name="_19_17" localSheetId="16">[49]P04_02!#REF!</definedName>
    <definedName name="_19_17" localSheetId="36">[49]P04_02!#REF!</definedName>
    <definedName name="_19_17" localSheetId="49">[49]P04_02!#REF!</definedName>
    <definedName name="_19_17" localSheetId="34">[49]P04_02!#REF!</definedName>
    <definedName name="_19_17">[49]P04_02!#REF!</definedName>
    <definedName name="_19_18" localSheetId="4">[49]P04_02!#REF!</definedName>
    <definedName name="_19_18" localSheetId="7">[49]P04_02!#REF!</definedName>
    <definedName name="_19_18" localSheetId="16">[49]P04_02!#REF!</definedName>
    <definedName name="_19_18" localSheetId="36">[49]P04_02!#REF!</definedName>
    <definedName name="_19_18" localSheetId="49">[49]P04_02!#REF!</definedName>
    <definedName name="_19_18" localSheetId="34">[49]P04_02!#REF!</definedName>
    <definedName name="_19_18">[49]P04_02!#REF!</definedName>
    <definedName name="_19_3" localSheetId="4">[49]P04_02!#REF!</definedName>
    <definedName name="_19_3" localSheetId="7">[49]P04_02!#REF!</definedName>
    <definedName name="_19_3" localSheetId="16">[49]P04_02!#REF!</definedName>
    <definedName name="_19_3" localSheetId="36">[49]P04_02!#REF!</definedName>
    <definedName name="_19_3" localSheetId="49">[49]P04_02!#REF!</definedName>
    <definedName name="_19_3" localSheetId="34">[49]P04_02!#REF!</definedName>
    <definedName name="_19_3">[49]P04_02!#REF!</definedName>
    <definedName name="_190__123Graph_BCHART_19" localSheetId="5" hidden="1">'[55]PABRIK (2)'!#REF!</definedName>
    <definedName name="_190__123Graph_BCHART_19" localSheetId="30" hidden="1">'[55]PABRIK (2)'!#REF!</definedName>
    <definedName name="_190__123Graph_BCHART_19" localSheetId="16" hidden="1">'[55]PABRIK (2)'!#REF!</definedName>
    <definedName name="_190__123Graph_BCHART_19" localSheetId="36" hidden="1">'[55]PABRIK (2)'!#REF!</definedName>
    <definedName name="_190__123Graph_BCHART_19" hidden="1">'[55]PABRIK (2)'!#REF!</definedName>
    <definedName name="_190__123Graph_BCHART_26" localSheetId="30" hidden="1">'[61]PABRIK (2)'!$R$9:$R$287</definedName>
    <definedName name="_190__123Graph_BCHART_26" hidden="1">'[61]PABRIK (2)'!$R$9:$R$287</definedName>
    <definedName name="_190__123Graph_BCHART_35" localSheetId="30" hidden="1">'[51]DATA LTW'!$AR$41:$BC$41</definedName>
    <definedName name="_190__123Graph_BCHART_35" hidden="1">'[51]DATA LTW'!$AR$41:$BC$41</definedName>
    <definedName name="_190__123Graph_BCHART_46" localSheetId="30" hidden="1">'[50]DATA LTW'!$AE$74:$AP$74</definedName>
    <definedName name="_190__123Graph_BCHART_46" hidden="1">'[50]DATA LTW'!$AE$74:$AP$74</definedName>
    <definedName name="_190__123Graph_BCHART_59" localSheetId="30" hidden="1">'[52]DATA LTW'!$AR$26:$BC$26</definedName>
    <definedName name="_190__123Graph_BCHART_59" hidden="1">'[52]DATA LTW'!$AR$26:$BC$26</definedName>
    <definedName name="_191__123Graph_BCHART_2" localSheetId="30" hidden="1">'[58]Data SRL'!$D$8:$D$379</definedName>
    <definedName name="_191__123Graph_BCHART_2" hidden="1">'[58]Data SRL'!$D$8:$D$379</definedName>
    <definedName name="_191__123Graph_BCHART_27" localSheetId="30" hidden="1">'[61]PABRIK (2)'!$U$9:$U$287</definedName>
    <definedName name="_191__123Graph_BCHART_27" hidden="1">'[61]PABRIK (2)'!$U$9:$U$287</definedName>
    <definedName name="_191__123Graph_BCHART_36" localSheetId="30" hidden="1">'[51]DATA LTW'!$AR$69:$BC$69</definedName>
    <definedName name="_191__123Graph_BCHART_36" hidden="1">'[51]DATA LTW'!$AR$69:$BC$69</definedName>
    <definedName name="_191__123Graph_BCHART_47" localSheetId="30" hidden="1">'[50]DATA LTW'!$AR$46:$BC$46</definedName>
    <definedName name="_191__123Graph_BCHART_47" hidden="1">'[50]DATA LTW'!$AR$46:$BC$46</definedName>
    <definedName name="_191__123Graph_BCHART_6" hidden="1">[37]PK!$B$29:$M$29</definedName>
    <definedName name="_192__123Graph_BCHART_28" localSheetId="30" hidden="1">'[61]PABRIK (2)'!$X$9:$X$287</definedName>
    <definedName name="_192__123Graph_BCHART_28" hidden="1">'[61]PABRIK (2)'!$X$9:$X$287</definedName>
    <definedName name="_192__123Graph_BCHART_37" localSheetId="30" hidden="1">'[51]DATA LTW'!$AE$43:$AP$43</definedName>
    <definedName name="_192__123Graph_BCHART_37" hidden="1">'[51]DATA LTW'!$AE$43:$AP$43</definedName>
    <definedName name="_192__123Graph_BCHART_48" localSheetId="30" hidden="1">'[50]DATA LTW'!$AR$74:$BC$74</definedName>
    <definedName name="_192__123Graph_BCHART_48" hidden="1">'[50]DATA LTW'!$AR$74:$BC$74</definedName>
    <definedName name="_192__123Graph_BCHART_60" localSheetId="30" hidden="1">'[52]DATA LTW'!$AR$54:$BC$54</definedName>
    <definedName name="_192__123Graph_BCHART_60" hidden="1">'[52]DATA LTW'!$AR$54:$BC$54</definedName>
    <definedName name="_193__123Graph_BCHART_29" localSheetId="30" hidden="1">'[61]PABRIK (2)'!$AD$9:$AD$287</definedName>
    <definedName name="_193__123Graph_BCHART_29" hidden="1">'[61]PABRIK (2)'!$AD$9:$AD$287</definedName>
    <definedName name="_193__123Graph_BCHART_38" localSheetId="30" hidden="1">'[51]DATA LTW'!$AE$71:$AP$71</definedName>
    <definedName name="_193__123Graph_BCHART_38" hidden="1">'[51]DATA LTW'!$AE$71:$AP$71</definedName>
    <definedName name="_193__123Graph_BCHART_49" localSheetId="30" hidden="1">'[50]DATA LTW'!$AE$47:$AP$47</definedName>
    <definedName name="_193__123Graph_BCHART_49" hidden="1">'[50]DATA LTW'!$AE$47:$AP$47</definedName>
    <definedName name="_193__123Graph_BCHART_61" localSheetId="30" hidden="1">'[52]DATA LTW'!$AE$37:$AP$37</definedName>
    <definedName name="_193__123Graph_BCHART_61" hidden="1">'[52]DATA LTW'!$AE$37:$AP$37</definedName>
    <definedName name="_194__123Graph_BCHART_39" localSheetId="30" hidden="1">'[51]DATA LTW'!$AR$43:$BC$43</definedName>
    <definedName name="_194__123Graph_BCHART_39" hidden="1">'[51]DATA LTW'!$AR$43:$BC$43</definedName>
    <definedName name="_194__123Graph_BCHART_5" localSheetId="30" hidden="1">'[3]Data SRL'!$BL$9:$BL$100</definedName>
    <definedName name="_194__123Graph_BCHART_5" hidden="1">'[3]Data SRL'!$BL$9:$BL$100</definedName>
    <definedName name="_194__123Graph_BCHART_62" localSheetId="30" hidden="1">'[56]Data SRL'!$D$8:$D$131</definedName>
    <definedName name="_194__123Graph_BCHART_62" hidden="1">'[56]Data SRL'!$D$8:$D$131</definedName>
    <definedName name="_195__123Graph_BCHART_50" localSheetId="30" hidden="1">'[50]DATA LTW'!$AE$75:$AP$75</definedName>
    <definedName name="_195__123Graph_BCHART_50" hidden="1">'[50]DATA LTW'!$AE$75:$AP$75</definedName>
    <definedName name="_195__123Graph_BCHART_63" localSheetId="30" hidden="1">'[52]DATA LTW'!$AR$37:$BC$37</definedName>
    <definedName name="_195__123Graph_BCHART_63" hidden="1">'[52]DATA LTW'!$AR$37:$BC$37</definedName>
    <definedName name="_196__123Graph_BCHART_20" localSheetId="5" hidden="1">'[55]PABRIK (2)'!#REF!</definedName>
    <definedName name="_196__123Graph_BCHART_20" localSheetId="30" hidden="1">'[55]PABRIK (2)'!#REF!</definedName>
    <definedName name="_196__123Graph_BCHART_20" localSheetId="4" hidden="1">'[55]PABRIK (2)'!#REF!</definedName>
    <definedName name="_196__123Graph_BCHART_20" localSheetId="7" hidden="1">'[55]PABRIK (2)'!#REF!</definedName>
    <definedName name="_196__123Graph_BCHART_20" localSheetId="16" hidden="1">'[55]PABRIK (2)'!#REF!</definedName>
    <definedName name="_196__123Graph_BCHART_20" localSheetId="36" hidden="1">'[55]PABRIK (2)'!#REF!</definedName>
    <definedName name="_196__123Graph_BCHART_20" localSheetId="49" hidden="1">'[55]PABRIK (2)'!#REF!</definedName>
    <definedName name="_196__123Graph_BCHART_20" localSheetId="34" hidden="1">'[55]PABRIK (2)'!#REF!</definedName>
    <definedName name="_196__123Graph_BCHART_20" hidden="1">'[55]PABRIK (2)'!#REF!</definedName>
    <definedName name="_196__123Graph_BCHART_51" localSheetId="30" hidden="1">'[50]DATA LTW'!$AR$47:$BC$47</definedName>
    <definedName name="_196__123Graph_BCHART_51" hidden="1">'[50]DATA LTW'!$AR$47:$BC$47</definedName>
    <definedName name="_196__123Graph_BCHART_64" localSheetId="30" hidden="1">'[56]Data SRL'!$G$8:$G$379</definedName>
    <definedName name="_196__123Graph_BCHART_64" hidden="1">'[56]Data SRL'!$G$8:$G$379</definedName>
    <definedName name="_197__123Graph_BCHART_21" localSheetId="30" hidden="1">'[55]PABRIK (2)'!$C$9:$C$287</definedName>
    <definedName name="_197__123Graph_BCHART_21" hidden="1">'[55]PABRIK (2)'!$C$9:$C$287</definedName>
    <definedName name="_197__123Graph_BCHART_3" localSheetId="5" hidden="1">'[61]PABRIK (2)'!#REF!</definedName>
    <definedName name="_197__123Graph_BCHART_3" localSheetId="30" hidden="1">'[61]PABRIK (2)'!#REF!</definedName>
    <definedName name="_197__123Graph_BCHART_3" localSheetId="4" hidden="1">'[61]PABRIK (2)'!#REF!</definedName>
    <definedName name="_197__123Graph_BCHART_3" localSheetId="7" hidden="1">'[61]PABRIK (2)'!#REF!</definedName>
    <definedName name="_197__123Graph_BCHART_3" localSheetId="16" hidden="1">'[61]PABRIK (2)'!#REF!</definedName>
    <definedName name="_197__123Graph_BCHART_3" localSheetId="36" hidden="1">'[61]PABRIK (2)'!#REF!</definedName>
    <definedName name="_197__123Graph_BCHART_3" localSheetId="49" hidden="1">'[61]PABRIK (2)'!#REF!</definedName>
    <definedName name="_197__123Graph_BCHART_3" localSheetId="34" hidden="1">'[61]PABRIK (2)'!#REF!</definedName>
    <definedName name="_197__123Graph_BCHART_3" hidden="1">'[61]PABRIK (2)'!#REF!</definedName>
    <definedName name="_197__123Graph_BCHART_4" localSheetId="5" hidden="1">'[55]PABRIK (2)'!#REF!</definedName>
    <definedName name="_197__123Graph_BCHART_4" localSheetId="30" hidden="1">'[55]PABRIK (2)'!#REF!</definedName>
    <definedName name="_197__123Graph_BCHART_4" localSheetId="4" hidden="1">'[55]PABRIK (2)'!#REF!</definedName>
    <definedName name="_197__123Graph_BCHART_4" localSheetId="7" hidden="1">'[55]PABRIK (2)'!#REF!</definedName>
    <definedName name="_197__123Graph_BCHART_4" localSheetId="16" hidden="1">'[55]PABRIK (2)'!#REF!</definedName>
    <definedName name="_197__123Graph_BCHART_4" localSheetId="36" hidden="1">'[55]PABRIK (2)'!#REF!</definedName>
    <definedName name="_197__123Graph_BCHART_4" localSheetId="49" hidden="1">'[55]PABRIK (2)'!#REF!</definedName>
    <definedName name="_197__123Graph_BCHART_4" localSheetId="34" hidden="1">'[55]PABRIK (2)'!#REF!</definedName>
    <definedName name="_197__123Graph_BCHART_4" hidden="1">'[55]PABRIK (2)'!#REF!</definedName>
    <definedName name="_197__123Graph_BCHART_52" localSheetId="30" hidden="1">'[50]DATA LTW'!$AR$75:$BC$75</definedName>
    <definedName name="_197__123Graph_BCHART_52" hidden="1">'[50]DATA LTW'!$AR$75:$BC$75</definedName>
    <definedName name="_197__123Graph_BCHART_68" localSheetId="30" hidden="1">'[56]Data SRL'!$W$8:$W$100</definedName>
    <definedName name="_197__123Graph_BCHART_68" hidden="1">'[56]Data SRL'!$W$8:$W$100</definedName>
    <definedName name="_198__123Graph_BCHART_22" localSheetId="30" hidden="1">'[55]PABRIK (2)'!$F$9:$F$287</definedName>
    <definedName name="_198__123Graph_BCHART_22" hidden="1">'[55]PABRIK (2)'!$F$9:$F$287</definedName>
    <definedName name="_198__123Graph_BCHART_30" localSheetId="30" hidden="1">'[50]DATA LTW'!$AE$68:$AP$68</definedName>
    <definedName name="_198__123Graph_BCHART_30" hidden="1">'[50]DATA LTW'!$AE$68:$AP$68</definedName>
    <definedName name="_198__123Graph_BCHART_40" localSheetId="30" hidden="1">'[51]DATA LTW'!$AR$71:$BC$71</definedName>
    <definedName name="_198__123Graph_BCHART_40" hidden="1">'[51]DATA LTW'!$AR$71:$BC$71</definedName>
    <definedName name="_198__123Graph_BCHART_53" localSheetId="30" hidden="1">'[50]DATA LTW'!$AE$25:$AP$25</definedName>
    <definedName name="_198__123Graph_BCHART_53" hidden="1">'[50]DATA LTW'!$AE$25:$AP$25</definedName>
    <definedName name="_198__123Graph_BCHART_69" localSheetId="30" hidden="1">'[56]Data SRL'!$V$8:$V$379</definedName>
    <definedName name="_198__123Graph_BCHART_69" hidden="1">'[56]Data SRL'!$V$8:$V$379</definedName>
    <definedName name="_199__123Graph_BCHART_23" localSheetId="30" hidden="1">'[55]PABRIK (2)'!$L$9:$L$287</definedName>
    <definedName name="_199__123Graph_BCHART_23" hidden="1">'[55]PABRIK (2)'!$L$9:$L$287</definedName>
    <definedName name="_199__123Graph_BCHART_31" localSheetId="30" hidden="1">'[50]DATA LTW'!$AR$40:$BC$40</definedName>
    <definedName name="_199__123Graph_BCHART_31" hidden="1">'[50]DATA LTW'!$AR$40:$BC$40</definedName>
    <definedName name="_199__123Graph_BCHART_41" localSheetId="30" hidden="1">'[51]DATA LTW'!$AE$44:$AP$44</definedName>
    <definedName name="_199__123Graph_BCHART_41" hidden="1">'[51]DATA LTW'!$AE$44:$AP$44</definedName>
    <definedName name="_199__123Graph_BCHART_54" localSheetId="30" hidden="1">'[50]DATA LTW'!$AE$53:$AP$53</definedName>
    <definedName name="_199__123Graph_BCHART_54" hidden="1">'[50]DATA LTW'!$AE$53:$AP$53</definedName>
    <definedName name="_199__123Graph_BCHART_7" localSheetId="30" hidden="1">'[56]Data SRL'!$CT$8:$CT$379</definedName>
    <definedName name="_199__123Graph_BCHART_7" hidden="1">'[56]Data SRL'!$CT$8:$CT$379</definedName>
    <definedName name="_1A" localSheetId="9">#REF!</definedName>
    <definedName name="_1A" localSheetId="5">#REF!</definedName>
    <definedName name="_1A" localSheetId="38">#REF!</definedName>
    <definedName name="_1A" localSheetId="8">#REF!</definedName>
    <definedName name="_1A" localSheetId="30">#REF!</definedName>
    <definedName name="_1A" localSheetId="46">#REF!</definedName>
    <definedName name="_1A" localSheetId="6">#REF!</definedName>
    <definedName name="_1A" localSheetId="40">#REF!</definedName>
    <definedName name="_1A" localSheetId="41">#REF!</definedName>
    <definedName name="_1A" localSheetId="45">#REF!</definedName>
    <definedName name="_1A" localSheetId="43">#REF!</definedName>
    <definedName name="_1A" localSheetId="44">#REF!</definedName>
    <definedName name="_1A" localSheetId="42">#REF!</definedName>
    <definedName name="_1A" localSheetId="16">#REF!</definedName>
    <definedName name="_1A" localSheetId="14">#REF!</definedName>
    <definedName name="_1A" localSheetId="12">#REF!</definedName>
    <definedName name="_1A" localSheetId="36">#REF!</definedName>
    <definedName name="_1A" localSheetId="34">#REF!</definedName>
    <definedName name="_1A">#REF!</definedName>
    <definedName name="_1A_1" localSheetId="30">#REF!</definedName>
    <definedName name="_1A_1" localSheetId="16">#REF!</definedName>
    <definedName name="_1A_1" localSheetId="36">#REF!</definedName>
    <definedName name="_1A_1" localSheetId="34">#REF!</definedName>
    <definedName name="_1A_1">#REF!</definedName>
    <definedName name="_1A_4" localSheetId="30">#REF!</definedName>
    <definedName name="_1A_4" localSheetId="16">#REF!</definedName>
    <definedName name="_1A_4" localSheetId="36">#REF!</definedName>
    <definedName name="_1A_4" localSheetId="34">#REF!</definedName>
    <definedName name="_1A_4">#REF!</definedName>
    <definedName name="_1A_5" localSheetId="30">#REF!</definedName>
    <definedName name="_1A_5" localSheetId="16">#REF!</definedName>
    <definedName name="_1A_5" localSheetId="36">#REF!</definedName>
    <definedName name="_1A_5">#REF!</definedName>
    <definedName name="_1B" localSheetId="9">#REF!</definedName>
    <definedName name="_1B" localSheetId="5">#REF!</definedName>
    <definedName name="_1B" localSheetId="38">#REF!</definedName>
    <definedName name="_1B" localSheetId="8">#REF!</definedName>
    <definedName name="_1B" localSheetId="30">#REF!</definedName>
    <definedName name="_1B" localSheetId="46">#REF!</definedName>
    <definedName name="_1B" localSheetId="6">#REF!</definedName>
    <definedName name="_1B" localSheetId="40">#REF!</definedName>
    <definedName name="_1B" localSheetId="41">#REF!</definedName>
    <definedName name="_1B" localSheetId="45">#REF!</definedName>
    <definedName name="_1B" localSheetId="43">#REF!</definedName>
    <definedName name="_1B" localSheetId="44">#REF!</definedName>
    <definedName name="_1B" localSheetId="42">#REF!</definedName>
    <definedName name="_1B" localSheetId="16">#REF!</definedName>
    <definedName name="_1B" localSheetId="14">#REF!</definedName>
    <definedName name="_1B" localSheetId="12">#REF!</definedName>
    <definedName name="_1B" localSheetId="36">#REF!</definedName>
    <definedName name="_1B">#REF!</definedName>
    <definedName name="_1B_1" localSheetId="30">#REF!</definedName>
    <definedName name="_1B_1" localSheetId="16">#REF!</definedName>
    <definedName name="_1B_1" localSheetId="36">#REF!</definedName>
    <definedName name="_1B_1">#REF!</definedName>
    <definedName name="_1B_4" localSheetId="30">#REF!</definedName>
    <definedName name="_1B_4" localSheetId="16">#REF!</definedName>
    <definedName name="_1B_4" localSheetId="36">#REF!</definedName>
    <definedName name="_1B_4">#REF!</definedName>
    <definedName name="_1B_5" localSheetId="30">#REF!</definedName>
    <definedName name="_1B_5" localSheetId="16">#REF!</definedName>
    <definedName name="_1B_5" localSheetId="36">#REF!</definedName>
    <definedName name="_1B_5">#REF!</definedName>
    <definedName name="_1C" localSheetId="9">#REF!</definedName>
    <definedName name="_1C" localSheetId="5">#REF!</definedName>
    <definedName name="_1C" localSheetId="38">#REF!</definedName>
    <definedName name="_1C" localSheetId="8">#REF!</definedName>
    <definedName name="_1C" localSheetId="30">#REF!</definedName>
    <definedName name="_1C" localSheetId="46">#REF!</definedName>
    <definedName name="_1C" localSheetId="6">#REF!</definedName>
    <definedName name="_1C" localSheetId="40">#REF!</definedName>
    <definedName name="_1C" localSheetId="41">#REF!</definedName>
    <definedName name="_1C" localSheetId="45">#REF!</definedName>
    <definedName name="_1C" localSheetId="43">#REF!</definedName>
    <definedName name="_1C" localSheetId="44">#REF!</definedName>
    <definedName name="_1C" localSheetId="42">#REF!</definedName>
    <definedName name="_1C" localSheetId="16">#REF!</definedName>
    <definedName name="_1C" localSheetId="14">#REF!</definedName>
    <definedName name="_1C" localSheetId="12">#REF!</definedName>
    <definedName name="_1C" localSheetId="36">#REF!</definedName>
    <definedName name="_1C">#REF!</definedName>
    <definedName name="_1C_1" localSheetId="30">#REF!</definedName>
    <definedName name="_1C_1" localSheetId="16">#REF!</definedName>
    <definedName name="_1C_1" localSheetId="36">#REF!</definedName>
    <definedName name="_1C_1">#REF!</definedName>
    <definedName name="_1C_4" localSheetId="30">#REF!</definedName>
    <definedName name="_1C_4" localSheetId="16">#REF!</definedName>
    <definedName name="_1C_4" localSheetId="36">#REF!</definedName>
    <definedName name="_1C_4">#REF!</definedName>
    <definedName name="_1C_5" localSheetId="30">#REF!</definedName>
    <definedName name="_1C_5" localSheetId="16">#REF!</definedName>
    <definedName name="_1C_5" localSheetId="36">#REF!</definedName>
    <definedName name="_1C_5">#REF!</definedName>
    <definedName name="_1Excel_BuiltIn_Print_Area_1_1" localSheetId="9">#REF!</definedName>
    <definedName name="_1Excel_BuiltIn_Print_Area_1_1" localSheetId="5">#REF!</definedName>
    <definedName name="_1Excel_BuiltIn_Print_Area_1_1" localSheetId="38">#REF!</definedName>
    <definedName name="_1Excel_BuiltIn_Print_Area_1_1" localSheetId="8">#REF!</definedName>
    <definedName name="_1Excel_BuiltIn_Print_Area_1_1" localSheetId="30">#REF!</definedName>
    <definedName name="_1Excel_BuiltIn_Print_Area_1_1" localSheetId="46">#REF!</definedName>
    <definedName name="_1Excel_BuiltIn_Print_Area_1_1" localSheetId="6">#REF!</definedName>
    <definedName name="_1Excel_BuiltIn_Print_Area_1_1" localSheetId="40">#REF!</definedName>
    <definedName name="_1Excel_BuiltIn_Print_Area_1_1" localSheetId="41">#REF!</definedName>
    <definedName name="_1Excel_BuiltIn_Print_Area_1_1" localSheetId="45">#REF!</definedName>
    <definedName name="_1Excel_BuiltIn_Print_Area_1_1" localSheetId="43">#REF!</definedName>
    <definedName name="_1Excel_BuiltIn_Print_Area_1_1" localSheetId="44">#REF!</definedName>
    <definedName name="_1Excel_BuiltIn_Print_Area_1_1" localSheetId="42">#REF!</definedName>
    <definedName name="_1Excel_BuiltIn_Print_Area_1_1" localSheetId="16">#REF!</definedName>
    <definedName name="_1Excel_BuiltIn_Print_Area_1_1" localSheetId="14">#REF!</definedName>
    <definedName name="_1Excel_BuiltIn_Print_Area_1_1" localSheetId="12">#REF!</definedName>
    <definedName name="_1Excel_BuiltIn_Print_Area_1_1" localSheetId="36">#REF!</definedName>
    <definedName name="_1Excel_BuiltIn_Print_Area_1_1">#REF!</definedName>
    <definedName name="_1Excel_BuiltIn_Print_Area_16_1" localSheetId="30">#REF!</definedName>
    <definedName name="_1Excel_BuiltIn_Print_Area_16_1" localSheetId="16">#REF!</definedName>
    <definedName name="_1Excel_BuiltIn_Print_Area_16_1" localSheetId="36">#REF!</definedName>
    <definedName name="_1Excel_BuiltIn_Print_Area_16_1">#REF!</definedName>
    <definedName name="_2" localSheetId="9">#REF!</definedName>
    <definedName name="_2" localSheetId="5">#N/A</definedName>
    <definedName name="_2" localSheetId="38">#REF!</definedName>
    <definedName name="_2" localSheetId="8">#REF!</definedName>
    <definedName name="_2" localSheetId="30">#REF!</definedName>
    <definedName name="_2" localSheetId="46">#REF!</definedName>
    <definedName name="_2" localSheetId="4">#REF!</definedName>
    <definedName name="_2" localSheetId="6">#N/A</definedName>
    <definedName name="_2" localSheetId="7">#N/A</definedName>
    <definedName name="_2" localSheetId="40">#REF!</definedName>
    <definedName name="_2" localSheetId="41">#REF!</definedName>
    <definedName name="_2" localSheetId="45">#REF!</definedName>
    <definedName name="_2" localSheetId="43">#REF!</definedName>
    <definedName name="_2" localSheetId="44">#REF!</definedName>
    <definedName name="_2" localSheetId="42">#REF!</definedName>
    <definedName name="_2" localSheetId="16">#REF!</definedName>
    <definedName name="_2" localSheetId="14">#N/A</definedName>
    <definedName name="_2" localSheetId="12">#N/A</definedName>
    <definedName name="_2" localSheetId="36">#REF!</definedName>
    <definedName name="_2" localSheetId="49">#N/A</definedName>
    <definedName name="_2" localSheetId="34">#REF!</definedName>
    <definedName name="_2">#REF!</definedName>
    <definedName name="_2__123Graph_ACHART_10" localSheetId="5" hidden="1">'[59]PABRIK (2)'!#REF!</definedName>
    <definedName name="_2__123Graph_ACHART_10" localSheetId="30" hidden="1">'[59]PABRIK (2)'!#REF!</definedName>
    <definedName name="_2__123Graph_ACHART_10" localSheetId="4" hidden="1">'[59]PABRIK (2)'!#REF!</definedName>
    <definedName name="_2__123Graph_ACHART_10" localSheetId="7" hidden="1">'[59]PABRIK (2)'!#REF!</definedName>
    <definedName name="_2__123Graph_ACHART_10" localSheetId="16" hidden="1">'[59]PABRIK (2)'!#REF!</definedName>
    <definedName name="_2__123Graph_ACHART_10" localSheetId="36" hidden="1">'[59]PABRIK (2)'!#REF!</definedName>
    <definedName name="_2__123Graph_ACHART_10" localSheetId="49" hidden="1">'[59]PABRIK (2)'!#REF!</definedName>
    <definedName name="_2__123Graph_ACHART_10" localSheetId="34" hidden="1">'[59]PABRIK (2)'!#REF!</definedName>
    <definedName name="_2__123Graph_ACHART_10" hidden="1">'[59]PABRIK (2)'!#REF!</definedName>
    <definedName name="_2_1" localSheetId="30">#REF!</definedName>
    <definedName name="_2_1" localSheetId="4">#REF!</definedName>
    <definedName name="_2_1" localSheetId="7">#REF!</definedName>
    <definedName name="_2_1" localSheetId="16">#REF!</definedName>
    <definedName name="_2_1" localSheetId="36">#REF!</definedName>
    <definedName name="_2_1" localSheetId="49">#REF!</definedName>
    <definedName name="_2_1" localSheetId="34">#REF!</definedName>
    <definedName name="_2_1">#REF!</definedName>
    <definedName name="_2_2" localSheetId="9">#REF!</definedName>
    <definedName name="_2_2" localSheetId="38">#REF!</definedName>
    <definedName name="_2_2" localSheetId="8">#REF!</definedName>
    <definedName name="_2_2" localSheetId="30">#REF!</definedName>
    <definedName name="_2_2" localSheetId="46">#REF!</definedName>
    <definedName name="_2_2" localSheetId="40">#REF!</definedName>
    <definedName name="_2_2" localSheetId="41">#REF!</definedName>
    <definedName name="_2_2" localSheetId="45">#REF!</definedName>
    <definedName name="_2_2" localSheetId="43">#REF!</definedName>
    <definedName name="_2_2" localSheetId="44">#REF!</definedName>
    <definedName name="_2_2" localSheetId="42">#REF!</definedName>
    <definedName name="_2_2" localSheetId="16">#REF!</definedName>
    <definedName name="_2_2" localSheetId="36">#REF!</definedName>
    <definedName name="_2_2">#REF!</definedName>
    <definedName name="_20" localSheetId="30">'[54]P04-02'!#REF!</definedName>
    <definedName name="_20" localSheetId="4">'[54]P04-02'!#REF!</definedName>
    <definedName name="_20" localSheetId="7">'[54]P04-02'!#REF!</definedName>
    <definedName name="_20" localSheetId="16">'[54]P04-02'!#REF!</definedName>
    <definedName name="_20" localSheetId="36">'[54]P04-02'!#REF!</definedName>
    <definedName name="_20" localSheetId="49">'[54]P04-02'!#REF!</definedName>
    <definedName name="_20" localSheetId="34">'[54]P04-02'!#REF!</definedName>
    <definedName name="_20">'[54]P04-02'!#REF!</definedName>
    <definedName name="_20__123Graph_ACHART_120" localSheetId="30" hidden="1">'[47]TON  per Jam'!$C$47:$Z$47</definedName>
    <definedName name="_20__123Graph_ACHART_120" hidden="1">'[47]TON  per Jam'!$C$47:$Z$47</definedName>
    <definedName name="_20__123Graph_ACHART_135" localSheetId="30" hidden="1">'[46]TON  per Jam'!$C$8:$Z$8</definedName>
    <definedName name="_20__123Graph_ACHART_135" hidden="1">'[46]TON  per Jam'!$C$8:$Z$8</definedName>
    <definedName name="_20__123Graph_ACHART_137" localSheetId="30" hidden="1">'[47]TON  per Jam'!$C$11:$Z$11</definedName>
    <definedName name="_20__123Graph_ACHART_137" hidden="1">'[47]TON  per Jam'!$C$11:$Z$11</definedName>
    <definedName name="_20__123Graph_ACHART_139" localSheetId="30" hidden="1">'[46]TON  per Jam'!$C$13:$Z$13</definedName>
    <definedName name="_20__123Graph_ACHART_139" hidden="1">'[46]TON  per Jam'!$C$13:$Z$13</definedName>
    <definedName name="_20__123Graph_ACHART_140" localSheetId="30" hidden="1">'[48]TON  per Jam'!$C$14:$Z$14</definedName>
    <definedName name="_20__123Graph_ACHART_140" hidden="1">'[48]TON  per Jam'!$C$14:$Z$14</definedName>
    <definedName name="_20_1" localSheetId="4">[49]P04_02!#REF!</definedName>
    <definedName name="_20_1" localSheetId="7">[49]P04_02!#REF!</definedName>
    <definedName name="_20_1" localSheetId="16">[49]P04_02!#REF!</definedName>
    <definedName name="_20_1" localSheetId="36">[49]P04_02!#REF!</definedName>
    <definedName name="_20_1" localSheetId="49">[49]P04_02!#REF!</definedName>
    <definedName name="_20_1" localSheetId="34">[49]P04_02!#REF!</definedName>
    <definedName name="_20_1">[49]P04_02!#REF!</definedName>
    <definedName name="_20_17" localSheetId="4">[49]P04_02!#REF!</definedName>
    <definedName name="_20_17" localSheetId="7">[49]P04_02!#REF!</definedName>
    <definedName name="_20_17" localSheetId="16">[49]P04_02!#REF!</definedName>
    <definedName name="_20_17" localSheetId="36">[49]P04_02!#REF!</definedName>
    <definedName name="_20_17" localSheetId="49">[49]P04_02!#REF!</definedName>
    <definedName name="_20_17" localSheetId="34">[49]P04_02!#REF!</definedName>
    <definedName name="_20_17">[49]P04_02!#REF!</definedName>
    <definedName name="_20_18" localSheetId="4">[49]P04_02!#REF!</definedName>
    <definedName name="_20_18" localSheetId="7">[49]P04_02!#REF!</definedName>
    <definedName name="_20_18" localSheetId="16">[49]P04_02!#REF!</definedName>
    <definedName name="_20_18" localSheetId="36">[49]P04_02!#REF!</definedName>
    <definedName name="_20_18" localSheetId="49">[49]P04_02!#REF!</definedName>
    <definedName name="_20_18" localSheetId="34">[49]P04_02!#REF!</definedName>
    <definedName name="_20_18">[49]P04_02!#REF!</definedName>
    <definedName name="_20_3" localSheetId="4">[49]P04_02!#REF!</definedName>
    <definedName name="_20_3" localSheetId="7">[49]P04_02!#REF!</definedName>
    <definedName name="_20_3" localSheetId="16">[49]P04_02!#REF!</definedName>
    <definedName name="_20_3" localSheetId="36">[49]P04_02!#REF!</definedName>
    <definedName name="_20_3" localSheetId="49">[49]P04_02!#REF!</definedName>
    <definedName name="_20_3" localSheetId="34">[49]P04_02!#REF!</definedName>
    <definedName name="_20_3">[49]P04_02!#REF!</definedName>
    <definedName name="_200__123Graph_BCHART_24" localSheetId="30" hidden="1">'[55]PABRIK (2)'!$O$9:$O$287</definedName>
    <definedName name="_200__123Graph_BCHART_24" hidden="1">'[55]PABRIK (2)'!$O$9:$O$287</definedName>
    <definedName name="_200__123Graph_BCHART_32" localSheetId="30" hidden="1">'[50]DATA LTW'!$AR$68:$BC$68</definedName>
    <definedName name="_200__123Graph_BCHART_32" hidden="1">'[50]DATA LTW'!$AR$68:$BC$68</definedName>
    <definedName name="_200__123Graph_BCHART_42" localSheetId="30" hidden="1">'[51]DATA LTW'!$AE$72:$AP$72</definedName>
    <definedName name="_200__123Graph_BCHART_42" hidden="1">'[51]DATA LTW'!$AE$72:$AP$72</definedName>
    <definedName name="_200__123Graph_BCHART_55" localSheetId="30" hidden="1">'[50]DATA LTW'!$AR$25:$BC$25</definedName>
    <definedName name="_200__123Graph_BCHART_55" hidden="1">'[50]DATA LTW'!$AR$25:$BC$25</definedName>
    <definedName name="_200__123Graph_BCHART_70" localSheetId="30" hidden="1">'[56]Data SRL'!$AB$8:$AB$379</definedName>
    <definedName name="_200__123Graph_BCHART_70" hidden="1">'[56]Data SRL'!$AB$8:$AB$379</definedName>
    <definedName name="_201__123Graph_BCHART_25" localSheetId="30" hidden="1">'[55]PABRIK (2)'!$I$9:$I$287</definedName>
    <definedName name="_201__123Graph_BCHART_25" hidden="1">'[55]PABRIK (2)'!$I$9:$I$287</definedName>
    <definedName name="_201__123Graph_BCHART_33" localSheetId="30" hidden="1">'[50]DATA LTW'!$AE$41:$AP$41</definedName>
    <definedName name="_201__123Graph_BCHART_33" hidden="1">'[50]DATA LTW'!$AE$41:$AP$41</definedName>
    <definedName name="_201__123Graph_BCHART_43" localSheetId="30" hidden="1">'[51]DATA LTW'!$AR$44:$BC$44</definedName>
    <definedName name="_201__123Graph_BCHART_43" hidden="1">'[51]DATA LTW'!$AR$44:$BC$44</definedName>
    <definedName name="_201__123Graph_BCHART_56" localSheetId="30" hidden="1">'[50]DATA LTW'!$AR$53:$BC$53</definedName>
    <definedName name="_201__123Graph_BCHART_56" hidden="1">'[50]DATA LTW'!$AR$53:$BC$53</definedName>
    <definedName name="_201__123Graph_BCHART_71" localSheetId="30" hidden="1">'[56]Data SRL'!$Y$8:$Y$379</definedName>
    <definedName name="_201__123Graph_BCHART_71" hidden="1">'[56]Data SRL'!$Y$8:$Y$379</definedName>
    <definedName name="_202__123Graph_BCHART_26" localSheetId="30" hidden="1">'[55]PABRIK (2)'!$R$9:$R$287</definedName>
    <definedName name="_202__123Graph_BCHART_26" hidden="1">'[55]PABRIK (2)'!$R$9:$R$287</definedName>
    <definedName name="_202__123Graph_BCHART_34" localSheetId="30" hidden="1">'[50]DATA LTW'!$AE$69:$AP$69</definedName>
    <definedName name="_202__123Graph_BCHART_34" hidden="1">'[50]DATA LTW'!$AE$69:$AP$69</definedName>
    <definedName name="_202__123Graph_BCHART_44" localSheetId="30" hidden="1">'[51]DATA LTW'!$AR$72:$BC$72</definedName>
    <definedName name="_202__123Graph_BCHART_44" hidden="1">'[51]DATA LTW'!$AR$72:$BC$72</definedName>
    <definedName name="_202__123Graph_BCHART_57" localSheetId="30" hidden="1">'[50]DATA LTW'!$AE$26:$AP$26</definedName>
    <definedName name="_202__123Graph_BCHART_57" hidden="1">'[50]DATA LTW'!$AE$26:$AP$26</definedName>
    <definedName name="_202__123Graph_BCHART_72" localSheetId="30" hidden="1">'[56]Data SRL'!$U$8:$U$379</definedName>
    <definedName name="_202__123Graph_BCHART_72" hidden="1">'[56]Data SRL'!$U$8:$U$379</definedName>
    <definedName name="_203__123Graph_BCHART_27" localSheetId="30" hidden="1">'[55]PABRIK (2)'!$U$9:$U$287</definedName>
    <definedName name="_203__123Graph_BCHART_27" hidden="1">'[55]PABRIK (2)'!$U$9:$U$287</definedName>
    <definedName name="_203__123Graph_BCHART_35" localSheetId="30" hidden="1">'[50]DATA LTW'!$AR$41:$BC$41</definedName>
    <definedName name="_203__123Graph_BCHART_35" hidden="1">'[50]DATA LTW'!$AR$41:$BC$41</definedName>
    <definedName name="_203__123Graph_BCHART_45" localSheetId="30" hidden="1">'[51]DATA LTW'!$AE$46:$AP$46</definedName>
    <definedName name="_203__123Graph_BCHART_45" hidden="1">'[51]DATA LTW'!$AE$46:$AP$46</definedName>
    <definedName name="_203__123Graph_BCHART_58" localSheetId="30" hidden="1">'[50]DATA LTW'!$AE$54:$AP$54</definedName>
    <definedName name="_203__123Graph_BCHART_58" hidden="1">'[50]DATA LTW'!$AE$54:$AP$54</definedName>
    <definedName name="_203__123Graph_BCHART_73" localSheetId="30" hidden="1">'[56]Data SRL'!$AD$8:$AD$131</definedName>
    <definedName name="_203__123Graph_BCHART_73" hidden="1">'[56]Data SRL'!$AD$8:$AD$131</definedName>
    <definedName name="_204__123Graph_BCHART_28" localSheetId="30" hidden="1">'[55]PABRIK (2)'!$X$9:$X$287</definedName>
    <definedName name="_204__123Graph_BCHART_28" hidden="1">'[55]PABRIK (2)'!$X$9:$X$287</definedName>
    <definedName name="_204__123Graph_BCHART_36" localSheetId="30" hidden="1">'[50]DATA LTW'!$AR$69:$BC$69</definedName>
    <definedName name="_204__123Graph_BCHART_36" hidden="1">'[50]DATA LTW'!$AR$69:$BC$69</definedName>
    <definedName name="_204__123Graph_BCHART_46" localSheetId="30" hidden="1">'[51]DATA LTW'!$AE$74:$AP$74</definedName>
    <definedName name="_204__123Graph_BCHART_46" hidden="1">'[51]DATA LTW'!$AE$74:$AP$74</definedName>
    <definedName name="_204__123Graph_BCHART_59" localSheetId="30" hidden="1">'[50]DATA LTW'!$AR$26:$BC$26</definedName>
    <definedName name="_204__123Graph_BCHART_59" hidden="1">'[50]DATA LTW'!$AR$26:$BC$26</definedName>
    <definedName name="_204__123Graph_BCHART_74" localSheetId="30" hidden="1">'[56]Data SRL'!$AI$8:$AI$100</definedName>
    <definedName name="_204__123Graph_BCHART_74" hidden="1">'[56]Data SRL'!$AI$8:$AI$100</definedName>
    <definedName name="_205__123Graph_BCHART_29" localSheetId="30" hidden="1">'[55]PABRIK (2)'!$AD$9:$AD$287</definedName>
    <definedName name="_205__123Graph_BCHART_29" hidden="1">'[55]PABRIK (2)'!$AD$9:$AD$287</definedName>
    <definedName name="_205__123Graph_BCHART_37" localSheetId="30" hidden="1">'[50]DATA LTW'!$AE$43:$AP$43</definedName>
    <definedName name="_205__123Graph_BCHART_37" hidden="1">'[50]DATA LTW'!$AE$43:$AP$43</definedName>
    <definedName name="_205__123Graph_BCHART_47" localSheetId="30" hidden="1">'[51]DATA LTW'!$AR$46:$BC$46</definedName>
    <definedName name="_205__123Graph_BCHART_47" hidden="1">'[51]DATA LTW'!$AR$46:$BC$46</definedName>
    <definedName name="_205__123Graph_BCHART_6" hidden="1">[37]PK!$B$29:$M$29</definedName>
    <definedName name="_205__123Graph_BCHART_75" localSheetId="30" hidden="1">'[56]Data SRL'!$AL$8:$AL$100</definedName>
    <definedName name="_205__123Graph_BCHART_75" hidden="1">'[56]Data SRL'!$AL$8:$AL$100</definedName>
    <definedName name="_206__123Graph_BCHART_38" localSheetId="30" hidden="1">'[50]DATA LTW'!$AE$71:$AP$71</definedName>
    <definedName name="_206__123Graph_BCHART_38" hidden="1">'[50]DATA LTW'!$AE$71:$AP$71</definedName>
    <definedName name="_206__123Graph_BCHART_48" localSheetId="30" hidden="1">'[51]DATA LTW'!$AR$74:$BC$74</definedName>
    <definedName name="_206__123Graph_BCHART_48" hidden="1">'[51]DATA LTW'!$AR$74:$BC$74</definedName>
    <definedName name="_206__123Graph_BCHART_60" localSheetId="30" hidden="1">'[50]DATA LTW'!$AR$54:$BC$54</definedName>
    <definedName name="_206__123Graph_BCHART_60" hidden="1">'[50]DATA LTW'!$AR$54:$BC$54</definedName>
    <definedName name="_206__123Graph_BCHART_77" localSheetId="30" hidden="1">'[56]Data SRL'!$AO$8:$AO$193</definedName>
    <definedName name="_206__123Graph_BCHART_77" hidden="1">'[56]Data SRL'!$AO$8:$AO$193</definedName>
    <definedName name="_207__123Graph_BCHART_39" localSheetId="30" hidden="1">'[50]DATA LTW'!$AR$43:$BC$43</definedName>
    <definedName name="_207__123Graph_BCHART_39" hidden="1">'[50]DATA LTW'!$AR$43:$BC$43</definedName>
    <definedName name="_207__123Graph_BCHART_49" localSheetId="30" hidden="1">'[51]DATA LTW'!$AE$47:$AP$47</definedName>
    <definedName name="_207__123Graph_BCHART_49" hidden="1">'[51]DATA LTW'!$AE$47:$AP$47</definedName>
    <definedName name="_207__123Graph_BCHART_61" localSheetId="30" hidden="1">'[50]DATA LTW'!$AE$37:$AP$37</definedName>
    <definedName name="_207__123Graph_BCHART_61" hidden="1">'[50]DATA LTW'!$AE$37:$AP$37</definedName>
    <definedName name="_207__123Graph_BCHART_78" localSheetId="30" hidden="1">'[56]Data SRL'!$AT$9:$AT$100</definedName>
    <definedName name="_207__123Graph_BCHART_78" hidden="1">'[56]Data SRL'!$AT$9:$AT$100</definedName>
    <definedName name="_208__123Graph_BCHART_5" localSheetId="30" hidden="1">'[58]Data SRL'!$BL$9:$BL$100</definedName>
    <definedName name="_208__123Graph_BCHART_5" hidden="1">'[58]Data SRL'!$BL$9:$BL$100</definedName>
    <definedName name="_208__123Graph_BCHART_62" localSheetId="30" hidden="1">'[3]Data SRL'!$D$8:$D$131</definedName>
    <definedName name="_208__123Graph_BCHART_62" hidden="1">'[3]Data SRL'!$D$8:$D$131</definedName>
    <definedName name="_208__123Graph_BCHART_79" localSheetId="30" hidden="1">'[56]Data SRL'!$BA$8:$BA$100</definedName>
    <definedName name="_208__123Graph_BCHART_79" hidden="1">'[56]Data SRL'!$BA$8:$BA$100</definedName>
    <definedName name="_209__123Graph_BCHART_50" localSheetId="30" hidden="1">'[51]DATA LTW'!$AE$75:$AP$75</definedName>
    <definedName name="_209__123Graph_BCHART_50" hidden="1">'[51]DATA LTW'!$AE$75:$AP$75</definedName>
    <definedName name="_209__123Graph_BCHART_63" localSheetId="30" hidden="1">'[50]DATA LTW'!$AR$37:$BC$37</definedName>
    <definedName name="_209__123Graph_BCHART_63" hidden="1">'[50]DATA LTW'!$AR$37:$BC$37</definedName>
    <definedName name="_209__123Graph_BCHART_8" localSheetId="5" hidden="1">'[59]PABRIK (2)'!#REF!</definedName>
    <definedName name="_209__123Graph_BCHART_8" localSheetId="30" hidden="1">'[59]PABRIK (2)'!#REF!</definedName>
    <definedName name="_209__123Graph_BCHART_8" localSheetId="4" hidden="1">'[59]PABRIK (2)'!#REF!</definedName>
    <definedName name="_209__123Graph_BCHART_8" localSheetId="7" hidden="1">'[59]PABRIK (2)'!#REF!</definedName>
    <definedName name="_209__123Graph_BCHART_8" localSheetId="16" hidden="1">'[59]PABRIK (2)'!#REF!</definedName>
    <definedName name="_209__123Graph_BCHART_8" localSheetId="36" hidden="1">'[59]PABRIK (2)'!#REF!</definedName>
    <definedName name="_209__123Graph_BCHART_8" localSheetId="49" hidden="1">'[59]PABRIK (2)'!#REF!</definedName>
    <definedName name="_209__123Graph_BCHART_8" localSheetId="34" hidden="1">'[59]PABRIK (2)'!#REF!</definedName>
    <definedName name="_209__123Graph_BCHART_8" hidden="1">'[59]PABRIK (2)'!#REF!</definedName>
    <definedName name="_21__123Graph_ACHART_13" localSheetId="30" hidden="1">[25]Data!$M$50:$M$61</definedName>
    <definedName name="_21__123Graph_ACHART_13" hidden="1">[25]Data!$M$50:$M$61</definedName>
    <definedName name="_21__123Graph_ACHART_136" localSheetId="30" hidden="1">'[46]TON  per Jam'!$C$10:$Z$10</definedName>
    <definedName name="_21__123Graph_ACHART_136" hidden="1">'[46]TON  per Jam'!$C$10:$Z$10</definedName>
    <definedName name="_21__123Graph_ACHART_138" localSheetId="30" hidden="1">'[47]TON  per Jam'!$C$12:$Z$12</definedName>
    <definedName name="_21__123Graph_ACHART_138" hidden="1">'[47]TON  per Jam'!$C$12:$Z$12</definedName>
    <definedName name="_21__123Graph_ACHART_14" localSheetId="30" hidden="1">[44]Data!$O$50:$O$61</definedName>
    <definedName name="_21__123Graph_ACHART_14" hidden="1">[44]Data!$O$50:$O$61</definedName>
    <definedName name="_21__123Graph_ACHART_141" localSheetId="30" hidden="1">'[48]TON  per Jam'!$C$15:$Z$15</definedName>
    <definedName name="_21__123Graph_ACHART_141" hidden="1">'[48]TON  per Jam'!$C$15:$Z$15</definedName>
    <definedName name="_21_3" localSheetId="9">#REF!</definedName>
    <definedName name="_21_3" localSheetId="38">#REF!</definedName>
    <definedName name="_21_3" localSheetId="8">#REF!</definedName>
    <definedName name="_21_3" localSheetId="30">#REF!</definedName>
    <definedName name="_21_3" localSheetId="46">#REF!</definedName>
    <definedName name="_21_3" localSheetId="40">#REF!</definedName>
    <definedName name="_21_3" localSheetId="41">#REF!</definedName>
    <definedName name="_21_3" localSheetId="45">#REF!</definedName>
    <definedName name="_21_3" localSheetId="43">#REF!</definedName>
    <definedName name="_21_3" localSheetId="44">#REF!</definedName>
    <definedName name="_21_3" localSheetId="42">#REF!</definedName>
    <definedName name="_21_3" localSheetId="16">#REF!</definedName>
    <definedName name="_21_3" localSheetId="36">#REF!</definedName>
    <definedName name="_21_3">#REF!</definedName>
    <definedName name="_210__123Graph_BCHART_3" localSheetId="5" hidden="1">'[55]PABRIK (2)'!#REF!</definedName>
    <definedName name="_210__123Graph_BCHART_3" localSheetId="30" hidden="1">'[55]PABRIK (2)'!#REF!</definedName>
    <definedName name="_210__123Graph_BCHART_3" localSheetId="4" hidden="1">'[55]PABRIK (2)'!#REF!</definedName>
    <definedName name="_210__123Graph_BCHART_3" localSheetId="7" hidden="1">'[55]PABRIK (2)'!#REF!</definedName>
    <definedName name="_210__123Graph_BCHART_3" localSheetId="16" hidden="1">'[55]PABRIK (2)'!#REF!</definedName>
    <definedName name="_210__123Graph_BCHART_3" localSheetId="36" hidden="1">'[55]PABRIK (2)'!#REF!</definedName>
    <definedName name="_210__123Graph_BCHART_3" localSheetId="49" hidden="1">'[55]PABRIK (2)'!#REF!</definedName>
    <definedName name="_210__123Graph_BCHART_3" localSheetId="34" hidden="1">'[55]PABRIK (2)'!#REF!</definedName>
    <definedName name="_210__123Graph_BCHART_3" hidden="1">'[55]PABRIK (2)'!#REF!</definedName>
    <definedName name="_210__123Graph_BCHART_51" localSheetId="30" hidden="1">'[51]DATA LTW'!$AR$47:$BC$47</definedName>
    <definedName name="_210__123Graph_BCHART_51" hidden="1">'[51]DATA LTW'!$AR$47:$BC$47</definedName>
    <definedName name="_210__123Graph_BCHART_64" localSheetId="30" hidden="1">'[3]Data SRL'!$G$8:$G$379</definedName>
    <definedName name="_210__123Graph_BCHART_64" hidden="1">'[3]Data SRL'!$G$8:$G$379</definedName>
    <definedName name="_210__123Graph_BCHART_81" localSheetId="30" hidden="1">'[56]Data SRL'!$BE$8:$BE$100</definedName>
    <definedName name="_210__123Graph_BCHART_81" hidden="1">'[56]Data SRL'!$BE$8:$BE$100</definedName>
    <definedName name="_211__123Graph_BCHART_30" localSheetId="30" hidden="1">'[51]DATA LTW'!$AE$68:$AP$68</definedName>
    <definedName name="_211__123Graph_BCHART_30" hidden="1">'[51]DATA LTW'!$AE$68:$AP$68</definedName>
    <definedName name="_211__123Graph_BCHART_4" localSheetId="5" hidden="1">'[61]PABRIK (2)'!#REF!</definedName>
    <definedName name="_211__123Graph_BCHART_4" localSheetId="30" hidden="1">'[61]PABRIK (2)'!#REF!</definedName>
    <definedName name="_211__123Graph_BCHART_4" localSheetId="4" hidden="1">'[61]PABRIK (2)'!#REF!</definedName>
    <definedName name="_211__123Graph_BCHART_4" localSheetId="7" hidden="1">'[61]PABRIK (2)'!#REF!</definedName>
    <definedName name="_211__123Graph_BCHART_4" localSheetId="16" hidden="1">'[61]PABRIK (2)'!#REF!</definedName>
    <definedName name="_211__123Graph_BCHART_4" localSheetId="36" hidden="1">'[61]PABRIK (2)'!#REF!</definedName>
    <definedName name="_211__123Graph_BCHART_4" localSheetId="49" hidden="1">'[61]PABRIK (2)'!#REF!</definedName>
    <definedName name="_211__123Graph_BCHART_4" localSheetId="34" hidden="1">'[61]PABRIK (2)'!#REF!</definedName>
    <definedName name="_211__123Graph_BCHART_4" hidden="1">'[61]PABRIK (2)'!#REF!</definedName>
    <definedName name="_211__123Graph_BCHART_52" localSheetId="30" hidden="1">'[51]DATA LTW'!$AR$75:$BC$75</definedName>
    <definedName name="_211__123Graph_BCHART_52" hidden="1">'[51]DATA LTW'!$AR$75:$BC$75</definedName>
    <definedName name="_211__123Graph_BCHART_68" localSheetId="30" hidden="1">'[3]Data SRL'!$W$8:$W$100</definedName>
    <definedName name="_211__123Graph_BCHART_68" hidden="1">'[3]Data SRL'!$W$8:$W$100</definedName>
    <definedName name="_211__123Graph_BCHART_85" localSheetId="30" hidden="1">'[56]Data Prod_Graf'!$B$4:$M$4</definedName>
    <definedName name="_211__123Graph_BCHART_85" hidden="1">'[56]Data Prod_Graf'!$B$4:$M$4</definedName>
    <definedName name="_212__123Graph_BCHART_31" localSheetId="30" hidden="1">'[51]DATA LTW'!$AR$40:$BC$40</definedName>
    <definedName name="_212__123Graph_BCHART_31" hidden="1">'[51]DATA LTW'!$AR$40:$BC$40</definedName>
    <definedName name="_212__123Graph_BCHART_40" localSheetId="30" hidden="1">'[50]DATA LTW'!$AR$71:$BC$71</definedName>
    <definedName name="_212__123Graph_BCHART_40" hidden="1">'[50]DATA LTW'!$AR$71:$BC$71</definedName>
    <definedName name="_212__123Graph_BCHART_53" localSheetId="30" hidden="1">'[51]DATA LTW'!$AE$25:$AP$25</definedName>
    <definedName name="_212__123Graph_BCHART_53" hidden="1">'[51]DATA LTW'!$AE$25:$AP$25</definedName>
    <definedName name="_212__123Graph_BCHART_69" localSheetId="30" hidden="1">'[3]Data SRL'!$V$8:$V$379</definedName>
    <definedName name="_212__123Graph_BCHART_69" hidden="1">'[3]Data SRL'!$V$8:$V$379</definedName>
    <definedName name="_212__123Graph_BCHART_86" localSheetId="30" hidden="1">'[56]Data Prod_Graf'!$B$12:$M$12</definedName>
    <definedName name="_212__123Graph_BCHART_86" hidden="1">'[56]Data Prod_Graf'!$B$12:$M$12</definedName>
    <definedName name="_213__123Graph_BCHART_32" localSheetId="30" hidden="1">'[51]DATA LTW'!$AR$68:$BC$68</definedName>
    <definedName name="_213__123Graph_BCHART_32" hidden="1">'[51]DATA LTW'!$AR$68:$BC$68</definedName>
    <definedName name="_213__123Graph_BCHART_41" localSheetId="30" hidden="1">'[50]DATA LTW'!$AE$44:$AP$44</definedName>
    <definedName name="_213__123Graph_BCHART_41" hidden="1">'[50]DATA LTW'!$AE$44:$AP$44</definedName>
    <definedName name="_213__123Graph_BCHART_54" localSheetId="30" hidden="1">'[51]DATA LTW'!$AE$53:$AP$53</definedName>
    <definedName name="_213__123Graph_BCHART_54" hidden="1">'[51]DATA LTW'!$AE$53:$AP$53</definedName>
    <definedName name="_213__123Graph_BCHART_7" localSheetId="30" hidden="1">'[3]Data SRL'!$CT$8:$CT$379</definedName>
    <definedName name="_213__123Graph_BCHART_7" hidden="1">'[3]Data SRL'!$CT$8:$CT$379</definedName>
    <definedName name="_213__123Graph_BCHART_87" localSheetId="30" hidden="1">'[56]Data Prod_Graf'!$B$21:$M$21</definedName>
    <definedName name="_213__123Graph_BCHART_87" hidden="1">'[56]Data Prod_Graf'!$B$21:$M$21</definedName>
    <definedName name="_214__123Graph_BCHART_33" localSheetId="30" hidden="1">'[51]DATA LTW'!$AE$41:$AP$41</definedName>
    <definedName name="_214__123Graph_BCHART_33" hidden="1">'[51]DATA LTW'!$AE$41:$AP$41</definedName>
    <definedName name="_214__123Graph_BCHART_42" localSheetId="30" hidden="1">'[50]DATA LTW'!$AE$72:$AP$72</definedName>
    <definedName name="_214__123Graph_BCHART_42" hidden="1">'[50]DATA LTW'!$AE$72:$AP$72</definedName>
    <definedName name="_214__123Graph_BCHART_55" localSheetId="30" hidden="1">'[51]DATA LTW'!$AR$25:$BC$25</definedName>
    <definedName name="_214__123Graph_BCHART_55" hidden="1">'[51]DATA LTW'!$AR$25:$BC$25</definedName>
    <definedName name="_214__123Graph_BCHART_70" localSheetId="30" hidden="1">'[3]Data SRL'!$AB$8:$AB$379</definedName>
    <definedName name="_214__123Graph_BCHART_70" hidden="1">'[3]Data SRL'!$AB$8:$AB$379</definedName>
    <definedName name="_214__123Graph_BCHART_88" localSheetId="30" hidden="1">'[56]Data Prod_Graf'!$B$29:$M$29</definedName>
    <definedName name="_214__123Graph_BCHART_88" hidden="1">'[56]Data Prod_Graf'!$B$29:$M$29</definedName>
    <definedName name="_215__123Graph_BCHART_34" localSheetId="30" hidden="1">'[51]DATA LTW'!$AE$69:$AP$69</definedName>
    <definedName name="_215__123Graph_BCHART_34" hidden="1">'[51]DATA LTW'!$AE$69:$AP$69</definedName>
    <definedName name="_215__123Graph_BCHART_43" localSheetId="30" hidden="1">'[50]DATA LTW'!$AR$44:$BC$44</definedName>
    <definedName name="_215__123Graph_BCHART_43" hidden="1">'[50]DATA LTW'!$AR$44:$BC$44</definedName>
    <definedName name="_215__123Graph_BCHART_56" localSheetId="30" hidden="1">'[51]DATA LTW'!$AR$53:$BC$53</definedName>
    <definedName name="_215__123Graph_BCHART_56" hidden="1">'[51]DATA LTW'!$AR$53:$BC$53</definedName>
    <definedName name="_215__123Graph_BCHART_71" localSheetId="30" hidden="1">'[3]Data SRL'!$Y$8:$Y$379</definedName>
    <definedName name="_215__123Graph_BCHART_71" hidden="1">'[3]Data SRL'!$Y$8:$Y$379</definedName>
    <definedName name="_215__123Graph_BCHART_9" localSheetId="5" hidden="1">'[59]PABRIK (2)'!#REF!</definedName>
    <definedName name="_215__123Graph_BCHART_9" localSheetId="30" hidden="1">'[59]PABRIK (2)'!#REF!</definedName>
    <definedName name="_215__123Graph_BCHART_9" localSheetId="4" hidden="1">'[59]PABRIK (2)'!#REF!</definedName>
    <definedName name="_215__123Graph_BCHART_9" localSheetId="7" hidden="1">'[59]PABRIK (2)'!#REF!</definedName>
    <definedName name="_215__123Graph_BCHART_9" localSheetId="16" hidden="1">'[59]PABRIK (2)'!#REF!</definedName>
    <definedName name="_215__123Graph_BCHART_9" localSheetId="36" hidden="1">'[59]PABRIK (2)'!#REF!</definedName>
    <definedName name="_215__123Graph_BCHART_9" localSheetId="49" hidden="1">'[59]PABRIK (2)'!#REF!</definedName>
    <definedName name="_215__123Graph_BCHART_9" localSheetId="34" hidden="1">'[59]PABRIK (2)'!#REF!</definedName>
    <definedName name="_215__123Graph_BCHART_9" hidden="1">'[59]PABRIK (2)'!#REF!</definedName>
    <definedName name="_216__123Graph_BCHART_35" localSheetId="30" hidden="1">'[51]DATA LTW'!$AR$41:$BC$41</definedName>
    <definedName name="_216__123Graph_BCHART_35" hidden="1">'[51]DATA LTW'!$AR$41:$BC$41</definedName>
    <definedName name="_216__123Graph_BCHART_44" localSheetId="30" hidden="1">'[50]DATA LTW'!$AR$72:$BC$72</definedName>
    <definedName name="_216__123Graph_BCHART_44" hidden="1">'[50]DATA LTW'!$AR$72:$BC$72</definedName>
    <definedName name="_216__123Graph_BCHART_57" localSheetId="30" hidden="1">'[51]DATA LTW'!$AE$26:$AP$26</definedName>
    <definedName name="_216__123Graph_BCHART_57" hidden="1">'[51]DATA LTW'!$AE$26:$AP$26</definedName>
    <definedName name="_216__123Graph_BCHART_72" localSheetId="30" hidden="1">'[3]Data SRL'!$U$8:$U$379</definedName>
    <definedName name="_216__123Graph_BCHART_72" hidden="1">'[3]Data SRL'!$U$8:$U$379</definedName>
    <definedName name="_216__123Graph_CCHART_1" localSheetId="30" hidden="1">'[56]Data SRL'!$BM$9:$BM$100</definedName>
    <definedName name="_216__123Graph_CCHART_1" hidden="1">'[56]Data SRL'!$BM$9:$BM$100</definedName>
    <definedName name="_217__123Graph_BCHART_36" localSheetId="30" hidden="1">'[51]DATA LTW'!$AR$69:$BC$69</definedName>
    <definedName name="_217__123Graph_BCHART_36" hidden="1">'[51]DATA LTW'!$AR$69:$BC$69</definedName>
    <definedName name="_217__123Graph_BCHART_45" localSheetId="30" hidden="1">'[50]DATA LTW'!$AE$46:$AP$46</definedName>
    <definedName name="_217__123Graph_BCHART_45" hidden="1">'[50]DATA LTW'!$AE$46:$AP$46</definedName>
    <definedName name="_217__123Graph_BCHART_58" localSheetId="30" hidden="1">'[51]DATA LTW'!$AE$54:$AP$54</definedName>
    <definedName name="_217__123Graph_BCHART_58" hidden="1">'[51]DATA LTW'!$AE$54:$AP$54</definedName>
    <definedName name="_217__123Graph_BCHART_73" localSheetId="30" hidden="1">'[3]Data SRL'!$AD$8:$AD$131</definedName>
    <definedName name="_217__123Graph_BCHART_73" hidden="1">'[3]Data SRL'!$AD$8:$AD$131</definedName>
    <definedName name="_217__123Graph_CCHART_10" localSheetId="30" hidden="1">'[59]PABRIK (2)'!$AF$9:$AF$287</definedName>
    <definedName name="_217__123Graph_CCHART_10" hidden="1">'[59]PABRIK (2)'!$AF$9:$AF$287</definedName>
    <definedName name="_218__123Graph_BCHART_37" localSheetId="30" hidden="1">'[51]DATA LTW'!$AE$43:$AP$43</definedName>
    <definedName name="_218__123Graph_BCHART_37" hidden="1">'[51]DATA LTW'!$AE$43:$AP$43</definedName>
    <definedName name="_218__123Graph_BCHART_46" localSheetId="30" hidden="1">'[50]DATA LTW'!$AE$74:$AP$74</definedName>
    <definedName name="_218__123Graph_BCHART_46" hidden="1">'[50]DATA LTW'!$AE$74:$AP$74</definedName>
    <definedName name="_218__123Graph_BCHART_59" localSheetId="30" hidden="1">'[51]DATA LTW'!$AR$26:$BC$26</definedName>
    <definedName name="_218__123Graph_BCHART_59" hidden="1">'[51]DATA LTW'!$AR$26:$BC$26</definedName>
    <definedName name="_218__123Graph_BCHART_74" localSheetId="30" hidden="1">'[3]Data SRL'!$AI$8:$AI$100</definedName>
    <definedName name="_218__123Graph_BCHART_74" hidden="1">'[3]Data SRL'!$AI$8:$AI$100</definedName>
    <definedName name="_218__123Graph_CCHART_11" localSheetId="30" hidden="1">'[59]PABRIK (2)'!$AF$9:$AF$287</definedName>
    <definedName name="_218__123Graph_CCHART_11" hidden="1">'[59]PABRIK (2)'!$AF$9:$AF$287</definedName>
    <definedName name="_219__123Graph_BCHART_38" localSheetId="30" hidden="1">'[51]DATA LTW'!$AE$71:$AP$71</definedName>
    <definedName name="_219__123Graph_BCHART_38" hidden="1">'[51]DATA LTW'!$AE$71:$AP$71</definedName>
    <definedName name="_219__123Graph_BCHART_47" localSheetId="30" hidden="1">'[50]DATA LTW'!$AR$46:$BC$46</definedName>
    <definedName name="_219__123Graph_BCHART_47" hidden="1">'[50]DATA LTW'!$AR$46:$BC$46</definedName>
    <definedName name="_219__123Graph_BCHART_6" hidden="1">[37]PK!$B$29:$M$29</definedName>
    <definedName name="_219__123Graph_BCHART_75" localSheetId="30" hidden="1">'[3]Data SRL'!$AL$8:$AL$100</definedName>
    <definedName name="_219__123Graph_BCHART_75" hidden="1">'[3]Data SRL'!$AL$8:$AL$100</definedName>
    <definedName name="_219__123Graph_CCHART_12" localSheetId="30" hidden="1">'[59]PABRIK (2)'!$AF$9:$AF$287</definedName>
    <definedName name="_219__123Graph_CCHART_12" hidden="1">'[59]PABRIK (2)'!$AF$9:$AF$287</definedName>
    <definedName name="_22__123Graph_ACHART_135" localSheetId="30" hidden="1">'[47]TON  per Jam'!$C$8:$Z$8</definedName>
    <definedName name="_22__123Graph_ACHART_135" hidden="1">'[47]TON  per Jam'!$C$8:$Z$8</definedName>
    <definedName name="_22__123Graph_ACHART_137" localSheetId="30" hidden="1">'[46]TON  per Jam'!$C$11:$Z$11</definedName>
    <definedName name="_22__123Graph_ACHART_137" hidden="1">'[46]TON  per Jam'!$C$11:$Z$11</definedName>
    <definedName name="_22__123Graph_ACHART_139" localSheetId="30" hidden="1">'[47]TON  per Jam'!$C$13:$Z$13</definedName>
    <definedName name="_22__123Graph_ACHART_139" hidden="1">'[47]TON  per Jam'!$C$13:$Z$13</definedName>
    <definedName name="_22__123Graph_ACHART_140" localSheetId="30" hidden="1">'[46]TON  per Jam'!$C$14:$Z$14</definedName>
    <definedName name="_22__123Graph_ACHART_140" hidden="1">'[46]TON  per Jam'!$C$14:$Z$14</definedName>
    <definedName name="_22__123Graph_ACHART_142" localSheetId="30" hidden="1">'[48]TON  per Jam'!$C$17:$Z$17</definedName>
    <definedName name="_22__123Graph_ACHART_142" hidden="1">'[48]TON  per Jam'!$C$17:$Z$17</definedName>
    <definedName name="_220__123Graph_BCHART_39" localSheetId="30" hidden="1">'[51]DATA LTW'!$AR$43:$BC$43</definedName>
    <definedName name="_220__123Graph_BCHART_39" hidden="1">'[51]DATA LTW'!$AR$43:$BC$43</definedName>
    <definedName name="_220__123Graph_BCHART_48" localSheetId="30" hidden="1">'[50]DATA LTW'!$AR$74:$BC$74</definedName>
    <definedName name="_220__123Graph_BCHART_48" hidden="1">'[50]DATA LTW'!$AR$74:$BC$74</definedName>
    <definedName name="_220__123Graph_BCHART_60" localSheetId="30" hidden="1">'[51]DATA LTW'!$AR$54:$BC$54</definedName>
    <definedName name="_220__123Graph_BCHART_60" hidden="1">'[51]DATA LTW'!$AR$54:$BC$54</definedName>
    <definedName name="_220__123Graph_BCHART_77" localSheetId="30" hidden="1">'[3]Data SRL'!$AO$8:$AO$193</definedName>
    <definedName name="_220__123Graph_BCHART_77" hidden="1">'[3]Data SRL'!$AO$8:$AO$193</definedName>
    <definedName name="_220__123Graph_CCHART_13" localSheetId="30" hidden="1">'[59]PABRIK (2)'!$AF$9:$AF$287</definedName>
    <definedName name="_220__123Graph_CCHART_13" hidden="1">'[59]PABRIK (2)'!$AF$9:$AF$287</definedName>
    <definedName name="_221__123Graph_BCHART_49" localSheetId="30" hidden="1">'[50]DATA LTW'!$AE$47:$AP$47</definedName>
    <definedName name="_221__123Graph_BCHART_49" hidden="1">'[50]DATA LTW'!$AE$47:$AP$47</definedName>
    <definedName name="_221__123Graph_BCHART_61" localSheetId="30" hidden="1">'[51]DATA LTW'!$AE$37:$AP$37</definedName>
    <definedName name="_221__123Graph_BCHART_61" hidden="1">'[51]DATA LTW'!$AE$37:$AP$37</definedName>
    <definedName name="_221__123Graph_BCHART_78" localSheetId="30" hidden="1">'[3]Data SRL'!$AT$9:$AT$100</definedName>
    <definedName name="_221__123Graph_BCHART_78" hidden="1">'[3]Data SRL'!$AT$9:$AT$100</definedName>
    <definedName name="_221__123Graph_CCHART_14" localSheetId="30" hidden="1">'[59]PABRIK (2)'!$AF$9:$AF$287</definedName>
    <definedName name="_221__123Graph_CCHART_14" hidden="1">'[59]PABRIK (2)'!$AF$9:$AF$287</definedName>
    <definedName name="_222__123Graph_BCHART_5" localSheetId="30" hidden="1">'[3]Data SRL'!$BL$9:$BL$100</definedName>
    <definedName name="_222__123Graph_BCHART_5" hidden="1">'[3]Data SRL'!$BL$9:$BL$100</definedName>
    <definedName name="_222__123Graph_BCHART_62" localSheetId="30" hidden="1">'[58]Data SRL'!$D$8:$D$131</definedName>
    <definedName name="_222__123Graph_BCHART_62" hidden="1">'[58]Data SRL'!$D$8:$D$131</definedName>
    <definedName name="_222__123Graph_BCHART_79" localSheetId="30" hidden="1">'[3]Data SRL'!$BA$8:$BA$100</definedName>
    <definedName name="_222__123Graph_BCHART_79" hidden="1">'[3]Data SRL'!$BA$8:$BA$100</definedName>
    <definedName name="_222__123Graph_CCHART_15" localSheetId="30" hidden="1">[53]Data!$P$50:$P$61</definedName>
    <definedName name="_222__123Graph_CCHART_15" hidden="1">[53]Data!$P$50:$P$61</definedName>
    <definedName name="_223__123Graph_BCHART_50" localSheetId="30" hidden="1">'[50]DATA LTW'!$AE$75:$AP$75</definedName>
    <definedName name="_223__123Graph_BCHART_50" hidden="1">'[50]DATA LTW'!$AE$75:$AP$75</definedName>
    <definedName name="_223__123Graph_BCHART_63" localSheetId="30" hidden="1">'[51]DATA LTW'!$AR$37:$BC$37</definedName>
    <definedName name="_223__123Graph_BCHART_63" hidden="1">'[51]DATA LTW'!$AR$37:$BC$37</definedName>
    <definedName name="_223__123Graph_CCHART_16" localSheetId="30" hidden="1">'[59]PABRIK (2)'!$AF$9:$AF$287</definedName>
    <definedName name="_223__123Graph_CCHART_16" hidden="1">'[59]PABRIK (2)'!$AF$9:$AF$287</definedName>
    <definedName name="_224__123Graph_BCHART_51" localSheetId="30" hidden="1">'[50]DATA LTW'!$AR$47:$BC$47</definedName>
    <definedName name="_224__123Graph_BCHART_51" hidden="1">'[50]DATA LTW'!$AR$47:$BC$47</definedName>
    <definedName name="_224__123Graph_BCHART_64" localSheetId="30" hidden="1">'[58]Data SRL'!$G$8:$G$379</definedName>
    <definedName name="_224__123Graph_BCHART_64" hidden="1">'[58]Data SRL'!$G$8:$G$379</definedName>
    <definedName name="_224__123Graph_BCHART_8" localSheetId="5" hidden="1">'[61]PABRIK (2)'!#REF!</definedName>
    <definedName name="_224__123Graph_BCHART_8" localSheetId="30" hidden="1">'[61]PABRIK (2)'!#REF!</definedName>
    <definedName name="_224__123Graph_BCHART_8" localSheetId="4" hidden="1">'[61]PABRIK (2)'!#REF!</definedName>
    <definedName name="_224__123Graph_BCHART_8" localSheetId="7" hidden="1">'[61]PABRIK (2)'!#REF!</definedName>
    <definedName name="_224__123Graph_BCHART_8" localSheetId="16" hidden="1">'[61]PABRIK (2)'!#REF!</definedName>
    <definedName name="_224__123Graph_BCHART_8" localSheetId="36" hidden="1">'[61]PABRIK (2)'!#REF!</definedName>
    <definedName name="_224__123Graph_BCHART_8" localSheetId="49" hidden="1">'[61]PABRIK (2)'!#REF!</definedName>
    <definedName name="_224__123Graph_BCHART_8" localSheetId="34" hidden="1">'[61]PABRIK (2)'!#REF!</definedName>
    <definedName name="_224__123Graph_BCHART_8" hidden="1">'[61]PABRIK (2)'!#REF!</definedName>
    <definedName name="_224__123Graph_CCHART_17" localSheetId="30" hidden="1">'[59]PABRIK (2)'!$AF$9:$AF$287</definedName>
    <definedName name="_224__123Graph_CCHART_17" hidden="1">'[59]PABRIK (2)'!$AF$9:$AF$287</definedName>
    <definedName name="_225__123Graph_BCHART_4" localSheetId="5" hidden="1">'[55]PABRIK (2)'!#REF!</definedName>
    <definedName name="_225__123Graph_BCHART_4" localSheetId="30" hidden="1">'[55]PABRIK (2)'!#REF!</definedName>
    <definedName name="_225__123Graph_BCHART_4" localSheetId="4" hidden="1">'[55]PABRIK (2)'!#REF!</definedName>
    <definedName name="_225__123Graph_BCHART_4" localSheetId="7" hidden="1">'[55]PABRIK (2)'!#REF!</definedName>
    <definedName name="_225__123Graph_BCHART_4" localSheetId="16" hidden="1">'[55]PABRIK (2)'!#REF!</definedName>
    <definedName name="_225__123Graph_BCHART_4" localSheetId="36" hidden="1">'[55]PABRIK (2)'!#REF!</definedName>
    <definedName name="_225__123Graph_BCHART_4" localSheetId="49" hidden="1">'[55]PABRIK (2)'!#REF!</definedName>
    <definedName name="_225__123Graph_BCHART_4" localSheetId="34" hidden="1">'[55]PABRIK (2)'!#REF!</definedName>
    <definedName name="_225__123Graph_BCHART_4" hidden="1">'[55]PABRIK (2)'!#REF!</definedName>
    <definedName name="_225__123Graph_BCHART_52" localSheetId="30" hidden="1">'[50]DATA LTW'!$AR$75:$BC$75</definedName>
    <definedName name="_225__123Graph_BCHART_52" hidden="1">'[50]DATA LTW'!$AR$75:$BC$75</definedName>
    <definedName name="_225__123Graph_BCHART_68" localSheetId="30" hidden="1">'[58]Data SRL'!$W$8:$W$100</definedName>
    <definedName name="_225__123Graph_BCHART_68" hidden="1">'[58]Data SRL'!$W$8:$W$100</definedName>
    <definedName name="_225__123Graph_BCHART_81" localSheetId="30" hidden="1">'[3]Data SRL'!$BE$8:$BE$100</definedName>
    <definedName name="_225__123Graph_BCHART_81" hidden="1">'[3]Data SRL'!$BE$8:$BE$100</definedName>
    <definedName name="_225__123Graph_CCHART_18" localSheetId="30" hidden="1">'[59]PABRIK (2)'!$AF$9:$AF$287</definedName>
    <definedName name="_225__123Graph_CCHART_18" hidden="1">'[59]PABRIK (2)'!$AF$9:$AF$287</definedName>
    <definedName name="_226__123Graph_BCHART_40" localSheetId="30" hidden="1">'[51]DATA LTW'!$AR$71:$BC$71</definedName>
    <definedName name="_226__123Graph_BCHART_40" hidden="1">'[51]DATA LTW'!$AR$71:$BC$71</definedName>
    <definedName name="_226__123Graph_BCHART_53" localSheetId="30" hidden="1">'[50]DATA LTW'!$AE$25:$AP$25</definedName>
    <definedName name="_226__123Graph_BCHART_53" hidden="1">'[50]DATA LTW'!$AE$25:$AP$25</definedName>
    <definedName name="_226__123Graph_BCHART_69" localSheetId="30" hidden="1">'[58]Data SRL'!$V$8:$V$379</definedName>
    <definedName name="_226__123Graph_BCHART_69" hidden="1">'[58]Data SRL'!$V$8:$V$379</definedName>
    <definedName name="_226__123Graph_BCHART_85" localSheetId="30" hidden="1">'[3]Data Prod_Graf'!$B$4:$M$4</definedName>
    <definedName name="_226__123Graph_BCHART_85" hidden="1">'[3]Data Prod_Graf'!$B$4:$M$4</definedName>
    <definedName name="_226__123Graph_CCHART_19" localSheetId="30" hidden="1">'[59]PABRIK (2)'!$AF$9:$AF$287</definedName>
    <definedName name="_226__123Graph_CCHART_19" hidden="1">'[59]PABRIK (2)'!$AF$9:$AF$287</definedName>
    <definedName name="_227__123Graph_BCHART_41" localSheetId="30" hidden="1">'[51]DATA LTW'!$AE$44:$AP$44</definedName>
    <definedName name="_227__123Graph_BCHART_41" hidden="1">'[51]DATA LTW'!$AE$44:$AP$44</definedName>
    <definedName name="_227__123Graph_BCHART_54" localSheetId="30" hidden="1">'[50]DATA LTW'!$AE$53:$AP$53</definedName>
    <definedName name="_227__123Graph_BCHART_54" hidden="1">'[50]DATA LTW'!$AE$53:$AP$53</definedName>
    <definedName name="_227__123Graph_BCHART_7" localSheetId="30" hidden="1">'[58]Data SRL'!$CT$8:$CT$379</definedName>
    <definedName name="_227__123Graph_BCHART_7" hidden="1">'[58]Data SRL'!$CT$8:$CT$379</definedName>
    <definedName name="_227__123Graph_BCHART_86" localSheetId="30" hidden="1">'[3]Data Prod_Graf'!$B$12:$M$12</definedName>
    <definedName name="_227__123Graph_BCHART_86" hidden="1">'[3]Data Prod_Graf'!$B$12:$M$12</definedName>
    <definedName name="_227__123Graph_CCHART_2" localSheetId="30" hidden="1">'[56]Data SRL'!$AR$8:$AR$379</definedName>
    <definedName name="_227__123Graph_CCHART_2" hidden="1">'[56]Data SRL'!$AR$8:$AR$379</definedName>
    <definedName name="_228__123Graph_BCHART_42" localSheetId="30" hidden="1">'[51]DATA LTW'!$AE$72:$AP$72</definedName>
    <definedName name="_228__123Graph_BCHART_42" hidden="1">'[51]DATA LTW'!$AE$72:$AP$72</definedName>
    <definedName name="_228__123Graph_BCHART_55" localSheetId="30" hidden="1">'[50]DATA LTW'!$AR$25:$BC$25</definedName>
    <definedName name="_228__123Graph_BCHART_55" hidden="1">'[50]DATA LTW'!$AR$25:$BC$25</definedName>
    <definedName name="_228__123Graph_BCHART_70" localSheetId="30" hidden="1">'[58]Data SRL'!$AB$8:$AB$379</definedName>
    <definedName name="_228__123Graph_BCHART_70" hidden="1">'[58]Data SRL'!$AB$8:$AB$379</definedName>
    <definedName name="_228__123Graph_BCHART_87" localSheetId="30" hidden="1">'[3]Data Prod_Graf'!$B$21:$M$21</definedName>
    <definedName name="_228__123Graph_BCHART_87" hidden="1">'[3]Data Prod_Graf'!$B$21:$M$21</definedName>
    <definedName name="_228__123Graph_CCHART_20" localSheetId="30" hidden="1">'[59]PABRIK (2)'!$AF$9:$AF$287</definedName>
    <definedName name="_228__123Graph_CCHART_20" hidden="1">'[59]PABRIK (2)'!$AF$9:$AF$287</definedName>
    <definedName name="_229__123Graph_BCHART_43" localSheetId="30" hidden="1">'[51]DATA LTW'!$AR$44:$BC$44</definedName>
    <definedName name="_229__123Graph_BCHART_43" hidden="1">'[51]DATA LTW'!$AR$44:$BC$44</definedName>
    <definedName name="_229__123Graph_BCHART_56" localSheetId="30" hidden="1">'[50]DATA LTW'!$AR$53:$BC$53</definedName>
    <definedName name="_229__123Graph_BCHART_56" hidden="1">'[50]DATA LTW'!$AR$53:$BC$53</definedName>
    <definedName name="_229__123Graph_BCHART_71" localSheetId="30" hidden="1">'[58]Data SRL'!$Y$8:$Y$379</definedName>
    <definedName name="_229__123Graph_BCHART_71" hidden="1">'[58]Data SRL'!$Y$8:$Y$379</definedName>
    <definedName name="_229__123Graph_BCHART_88" localSheetId="30" hidden="1">'[3]Data Prod_Graf'!$B$29:$M$29</definedName>
    <definedName name="_229__123Graph_BCHART_88" hidden="1">'[3]Data Prod_Graf'!$B$29:$M$29</definedName>
    <definedName name="_229__123Graph_CCHART_21" localSheetId="30" hidden="1">'[59]PABRIK (2)'!$AF$9:$AF$287</definedName>
    <definedName name="_229__123Graph_CCHART_21" hidden="1">'[59]PABRIK (2)'!$AF$9:$AF$287</definedName>
    <definedName name="_23__123Graph_ACHART_136" localSheetId="30" hidden="1">'[47]TON  per Jam'!$C$10:$Z$10</definedName>
    <definedName name="_23__123Graph_ACHART_136" hidden="1">'[47]TON  per Jam'!$C$10:$Z$10</definedName>
    <definedName name="_23__123Graph_ACHART_138" localSheetId="30" hidden="1">'[46]TON  per Jam'!$C$12:$Z$12</definedName>
    <definedName name="_23__123Graph_ACHART_138" hidden="1">'[46]TON  per Jam'!$C$12:$Z$12</definedName>
    <definedName name="_23__123Graph_ACHART_14" localSheetId="30" hidden="1">[25]Data!$O$50:$O$61</definedName>
    <definedName name="_23__123Graph_ACHART_14" hidden="1">[25]Data!$O$50:$O$61</definedName>
    <definedName name="_23__123Graph_ACHART_141" localSheetId="30" hidden="1">'[46]TON  per Jam'!$C$15:$Z$15</definedName>
    <definedName name="_23__123Graph_ACHART_141" hidden="1">'[46]TON  per Jam'!$C$15:$Z$15</definedName>
    <definedName name="_23__123Graph_ACHART_143" localSheetId="30" hidden="1">'[48]TON  per Jam'!$C$18:$Z$18</definedName>
    <definedName name="_23__123Graph_ACHART_143" hidden="1">'[48]TON  per Jam'!$C$18:$Z$18</definedName>
    <definedName name="_230__123Graph_BCHART_44" localSheetId="30" hidden="1">'[51]DATA LTW'!$AR$72:$BC$72</definedName>
    <definedName name="_230__123Graph_BCHART_44" hidden="1">'[51]DATA LTW'!$AR$72:$BC$72</definedName>
    <definedName name="_230__123Graph_BCHART_57" localSheetId="30" hidden="1">'[50]DATA LTW'!$AE$26:$AP$26</definedName>
    <definedName name="_230__123Graph_BCHART_57" hidden="1">'[50]DATA LTW'!$AE$26:$AP$26</definedName>
    <definedName name="_230__123Graph_BCHART_72" localSheetId="30" hidden="1">'[58]Data SRL'!$U$8:$U$379</definedName>
    <definedName name="_230__123Graph_BCHART_72" hidden="1">'[58]Data SRL'!$U$8:$U$379</definedName>
    <definedName name="_230__123Graph_CCHART_22" localSheetId="30" hidden="1">'[59]PABRIK (2)'!$AF$9:$AF$287</definedName>
    <definedName name="_230__123Graph_CCHART_22" hidden="1">'[59]PABRIK (2)'!$AF$9:$AF$287</definedName>
    <definedName name="_231__123Graph_BCHART_45" localSheetId="30" hidden="1">'[51]DATA LTW'!$AE$46:$AP$46</definedName>
    <definedName name="_231__123Graph_BCHART_45" hidden="1">'[51]DATA LTW'!$AE$46:$AP$46</definedName>
    <definedName name="_231__123Graph_BCHART_58" localSheetId="30" hidden="1">'[50]DATA LTW'!$AE$54:$AP$54</definedName>
    <definedName name="_231__123Graph_BCHART_58" hidden="1">'[50]DATA LTW'!$AE$54:$AP$54</definedName>
    <definedName name="_231__123Graph_BCHART_73" localSheetId="30" hidden="1">'[58]Data SRL'!$AD$8:$AD$131</definedName>
    <definedName name="_231__123Graph_BCHART_73" hidden="1">'[58]Data SRL'!$AD$8:$AD$131</definedName>
    <definedName name="_231__123Graph_BCHART_9" localSheetId="5" hidden="1">'[61]PABRIK (2)'!#REF!</definedName>
    <definedName name="_231__123Graph_BCHART_9" localSheetId="30" hidden="1">'[61]PABRIK (2)'!#REF!</definedName>
    <definedName name="_231__123Graph_BCHART_9" localSheetId="4" hidden="1">'[61]PABRIK (2)'!#REF!</definedName>
    <definedName name="_231__123Graph_BCHART_9" localSheetId="7" hidden="1">'[61]PABRIK (2)'!#REF!</definedName>
    <definedName name="_231__123Graph_BCHART_9" localSheetId="16" hidden="1">'[61]PABRIK (2)'!#REF!</definedName>
    <definedName name="_231__123Graph_BCHART_9" localSheetId="36" hidden="1">'[61]PABRIK (2)'!#REF!</definedName>
    <definedName name="_231__123Graph_BCHART_9" localSheetId="49" hidden="1">'[61]PABRIK (2)'!#REF!</definedName>
    <definedName name="_231__123Graph_BCHART_9" localSheetId="34" hidden="1">'[61]PABRIK (2)'!#REF!</definedName>
    <definedName name="_231__123Graph_BCHART_9" hidden="1">'[61]PABRIK (2)'!#REF!</definedName>
    <definedName name="_231__123Graph_CCHART_23" localSheetId="30" hidden="1">'[59]PABRIK (2)'!$AF$9:$AF$287</definedName>
    <definedName name="_231__123Graph_CCHART_23" hidden="1">'[59]PABRIK (2)'!$AF$9:$AF$287</definedName>
    <definedName name="_232__123Graph_BCHART_46" localSheetId="30" hidden="1">'[51]DATA LTW'!$AE$74:$AP$74</definedName>
    <definedName name="_232__123Graph_BCHART_46" hidden="1">'[51]DATA LTW'!$AE$74:$AP$74</definedName>
    <definedName name="_232__123Graph_BCHART_59" localSheetId="30" hidden="1">'[50]DATA LTW'!$AR$26:$BC$26</definedName>
    <definedName name="_232__123Graph_BCHART_59" hidden="1">'[50]DATA LTW'!$AR$26:$BC$26</definedName>
    <definedName name="_232__123Graph_BCHART_74" localSheetId="30" hidden="1">'[58]Data SRL'!$AI$8:$AI$100</definedName>
    <definedName name="_232__123Graph_BCHART_74" hidden="1">'[58]Data SRL'!$AI$8:$AI$100</definedName>
    <definedName name="_232__123Graph_CCHART_1" localSheetId="30" hidden="1">'[3]Data SRL'!$BM$9:$BM$100</definedName>
    <definedName name="_232__123Graph_CCHART_1" hidden="1">'[3]Data SRL'!$BM$9:$BM$100</definedName>
    <definedName name="_232__123Graph_CCHART_24" localSheetId="30" hidden="1">'[59]PABRIK (2)'!$AF$9:$AF$287</definedName>
    <definedName name="_232__123Graph_CCHART_24" hidden="1">'[59]PABRIK (2)'!$AF$9:$AF$287</definedName>
    <definedName name="_233__123Graph_BCHART_47" localSheetId="30" hidden="1">'[51]DATA LTW'!$AR$46:$BC$46</definedName>
    <definedName name="_233__123Graph_BCHART_47" hidden="1">'[51]DATA LTW'!$AR$46:$BC$46</definedName>
    <definedName name="_233__123Graph_BCHART_6" hidden="1">[37]PK!$B$29:$M$29</definedName>
    <definedName name="_233__123Graph_BCHART_75" localSheetId="30" hidden="1">'[58]Data SRL'!$AL$8:$AL$100</definedName>
    <definedName name="_233__123Graph_BCHART_75" hidden="1">'[58]Data SRL'!$AL$8:$AL$100</definedName>
    <definedName name="_233__123Graph_CCHART_10" localSheetId="30" hidden="1">'[61]PABRIK (2)'!$AF$9:$AF$287</definedName>
    <definedName name="_233__123Graph_CCHART_10" hidden="1">'[61]PABRIK (2)'!$AF$9:$AF$287</definedName>
    <definedName name="_233__123Graph_CCHART_25" localSheetId="30" hidden="1">'[59]PABRIK (2)'!$AF$9:$AF$287</definedName>
    <definedName name="_233__123Graph_CCHART_25" hidden="1">'[59]PABRIK (2)'!$AF$9:$AF$287</definedName>
    <definedName name="_234__123Graph_BCHART_48" localSheetId="30" hidden="1">'[51]DATA LTW'!$AR$74:$BC$74</definedName>
    <definedName name="_234__123Graph_BCHART_48" hidden="1">'[51]DATA LTW'!$AR$74:$BC$74</definedName>
    <definedName name="_234__123Graph_BCHART_60" localSheetId="30" hidden="1">'[50]DATA LTW'!$AR$54:$BC$54</definedName>
    <definedName name="_234__123Graph_BCHART_60" hidden="1">'[50]DATA LTW'!$AR$54:$BC$54</definedName>
    <definedName name="_234__123Graph_BCHART_77" localSheetId="30" hidden="1">'[58]Data SRL'!$AO$8:$AO$193</definedName>
    <definedName name="_234__123Graph_BCHART_77" hidden="1">'[58]Data SRL'!$AO$8:$AO$193</definedName>
    <definedName name="_234__123Graph_CCHART_11" localSheetId="30" hidden="1">'[61]PABRIK (2)'!$AF$9:$AF$287</definedName>
    <definedName name="_234__123Graph_CCHART_11" hidden="1">'[61]PABRIK (2)'!$AF$9:$AF$287</definedName>
    <definedName name="_234__123Graph_CCHART_26" localSheetId="30" hidden="1">'[59]PABRIK (2)'!$AF$9:$AF$287</definedName>
    <definedName name="_234__123Graph_CCHART_26" hidden="1">'[59]PABRIK (2)'!$AF$9:$AF$287</definedName>
    <definedName name="_235__123Graph_BCHART_49" localSheetId="30" hidden="1">'[51]DATA LTW'!$AE$47:$AP$47</definedName>
    <definedName name="_235__123Graph_BCHART_49" hidden="1">'[51]DATA LTW'!$AE$47:$AP$47</definedName>
    <definedName name="_235__123Graph_BCHART_61" localSheetId="30" hidden="1">'[50]DATA LTW'!$AE$37:$AP$37</definedName>
    <definedName name="_235__123Graph_BCHART_61" hidden="1">'[50]DATA LTW'!$AE$37:$AP$37</definedName>
    <definedName name="_235__123Graph_BCHART_78" localSheetId="30" hidden="1">'[58]Data SRL'!$AT$9:$AT$100</definedName>
    <definedName name="_235__123Graph_BCHART_78" hidden="1">'[58]Data SRL'!$AT$9:$AT$100</definedName>
    <definedName name="_235__123Graph_CCHART_12" localSheetId="30" hidden="1">'[61]PABRIK (2)'!$AF$9:$AF$287</definedName>
    <definedName name="_235__123Graph_CCHART_12" hidden="1">'[61]PABRIK (2)'!$AF$9:$AF$287</definedName>
    <definedName name="_235__123Graph_CCHART_27" localSheetId="30" hidden="1">'[59]PABRIK (2)'!$AF$9:$AF$287</definedName>
    <definedName name="_235__123Graph_CCHART_27" hidden="1">'[59]PABRIK (2)'!$AF$9:$AF$287</definedName>
    <definedName name="_236__123Graph_BCHART_5" localSheetId="30" hidden="1">'[58]Data SRL'!$BL$9:$BL$100</definedName>
    <definedName name="_236__123Graph_BCHART_5" hidden="1">'[58]Data SRL'!$BL$9:$BL$100</definedName>
    <definedName name="_236__123Graph_BCHART_62" localSheetId="30" hidden="1">'[3]Data SRL'!$D$8:$D$131</definedName>
    <definedName name="_236__123Graph_BCHART_62" hidden="1">'[3]Data SRL'!$D$8:$D$131</definedName>
    <definedName name="_236__123Graph_BCHART_79" localSheetId="30" hidden="1">'[58]Data SRL'!$BA$8:$BA$100</definedName>
    <definedName name="_236__123Graph_BCHART_79" hidden="1">'[58]Data SRL'!$BA$8:$BA$100</definedName>
    <definedName name="_236__123Graph_CCHART_13" localSheetId="30" hidden="1">'[61]PABRIK (2)'!$AF$9:$AF$287</definedName>
    <definedName name="_236__123Graph_CCHART_13" hidden="1">'[61]PABRIK (2)'!$AF$9:$AF$287</definedName>
    <definedName name="_236__123Graph_CCHART_28" localSheetId="30" hidden="1">'[59]PABRIK (2)'!$AF$9:$AF$287</definedName>
    <definedName name="_236__123Graph_CCHART_28" hidden="1">'[59]PABRIK (2)'!$AF$9:$AF$287</definedName>
    <definedName name="_237__123Graph_BCHART_50" localSheetId="30" hidden="1">'[51]DATA LTW'!$AE$75:$AP$75</definedName>
    <definedName name="_237__123Graph_BCHART_50" hidden="1">'[51]DATA LTW'!$AE$75:$AP$75</definedName>
    <definedName name="_237__123Graph_BCHART_63" localSheetId="30" hidden="1">'[50]DATA LTW'!$AR$37:$BC$37</definedName>
    <definedName name="_237__123Graph_BCHART_63" hidden="1">'[50]DATA LTW'!$AR$37:$BC$37</definedName>
    <definedName name="_237__123Graph_CCHART_14" localSheetId="30" hidden="1">'[61]PABRIK (2)'!$AF$9:$AF$287</definedName>
    <definedName name="_237__123Graph_CCHART_14" hidden="1">'[61]PABRIK (2)'!$AF$9:$AF$287</definedName>
    <definedName name="_237__123Graph_CCHART_29" localSheetId="30" hidden="1">'[59]PABRIK (2)'!$AF$9:$AF$287</definedName>
    <definedName name="_237__123Graph_CCHART_29" hidden="1">'[59]PABRIK (2)'!$AF$9:$AF$287</definedName>
    <definedName name="_238__123Graph_BCHART_51" localSheetId="30" hidden="1">'[51]DATA LTW'!$AR$47:$BC$47</definedName>
    <definedName name="_238__123Graph_BCHART_51" hidden="1">'[51]DATA LTW'!$AR$47:$BC$47</definedName>
    <definedName name="_238__123Graph_BCHART_64" localSheetId="30" hidden="1">'[3]Data SRL'!$G$8:$G$379</definedName>
    <definedName name="_238__123Graph_BCHART_64" hidden="1">'[3]Data SRL'!$G$8:$G$379</definedName>
    <definedName name="_238__123Graph_CCHART_15" localSheetId="30" hidden="1">[44]Data!$P$50:$P$61</definedName>
    <definedName name="_238__123Graph_CCHART_15" hidden="1">[44]Data!$P$50:$P$61</definedName>
    <definedName name="_238__123Graph_CCHART_3" localSheetId="30" hidden="1">'[56]Data SRL'!$L$8:$L$100</definedName>
    <definedName name="_238__123Graph_CCHART_3" hidden="1">'[56]Data SRL'!$L$8:$L$100</definedName>
    <definedName name="_239__123Graph_BCHART_52" localSheetId="30" hidden="1">'[51]DATA LTW'!$AR$75:$BC$75</definedName>
    <definedName name="_239__123Graph_BCHART_52" hidden="1">'[51]DATA LTW'!$AR$75:$BC$75</definedName>
    <definedName name="_239__123Graph_BCHART_68" localSheetId="30" hidden="1">'[3]Data SRL'!$W$8:$W$100</definedName>
    <definedName name="_239__123Graph_BCHART_68" hidden="1">'[3]Data SRL'!$W$8:$W$100</definedName>
    <definedName name="_239__123Graph_BCHART_8" localSheetId="5" hidden="1">'[55]PABRIK (2)'!#REF!</definedName>
    <definedName name="_239__123Graph_BCHART_8" localSheetId="30" hidden="1">'[55]PABRIK (2)'!#REF!</definedName>
    <definedName name="_239__123Graph_BCHART_8" localSheetId="4" hidden="1">'[55]PABRIK (2)'!#REF!</definedName>
    <definedName name="_239__123Graph_BCHART_8" localSheetId="7" hidden="1">'[55]PABRIK (2)'!#REF!</definedName>
    <definedName name="_239__123Graph_BCHART_8" localSheetId="16" hidden="1">'[55]PABRIK (2)'!#REF!</definedName>
    <definedName name="_239__123Graph_BCHART_8" localSheetId="36" hidden="1">'[55]PABRIK (2)'!#REF!</definedName>
    <definedName name="_239__123Graph_BCHART_8" localSheetId="49" hidden="1">'[55]PABRIK (2)'!#REF!</definedName>
    <definedName name="_239__123Graph_BCHART_8" localSheetId="34" hidden="1">'[55]PABRIK (2)'!#REF!</definedName>
    <definedName name="_239__123Graph_BCHART_8" hidden="1">'[55]PABRIK (2)'!#REF!</definedName>
    <definedName name="_239__123Graph_CCHART_16" localSheetId="30" hidden="1">'[61]PABRIK (2)'!$AF$9:$AF$287</definedName>
    <definedName name="_239__123Graph_CCHART_16" hidden="1">'[61]PABRIK (2)'!$AF$9:$AF$287</definedName>
    <definedName name="_239__123Graph_CCHART_30" localSheetId="30" hidden="1">'[52]DATA LTW'!$BE$68:$BP$68</definedName>
    <definedName name="_239__123Graph_CCHART_30" hidden="1">'[52]DATA LTW'!$BE$68:$BP$68</definedName>
    <definedName name="_24__123Graph_ACHART_137" localSheetId="30" hidden="1">'[47]TON  per Jam'!$C$11:$Z$11</definedName>
    <definedName name="_24__123Graph_ACHART_137" hidden="1">'[47]TON  per Jam'!$C$11:$Z$11</definedName>
    <definedName name="_24__123Graph_ACHART_139" localSheetId="30" hidden="1">'[46]TON  per Jam'!$C$13:$Z$13</definedName>
    <definedName name="_24__123Graph_ACHART_139" hidden="1">'[46]TON  per Jam'!$C$13:$Z$13</definedName>
    <definedName name="_24__123Graph_ACHART_140" localSheetId="30" hidden="1">'[47]TON  per Jam'!$C$14:$Z$14</definedName>
    <definedName name="_24__123Graph_ACHART_140" hidden="1">'[47]TON  per Jam'!$C$14:$Z$14</definedName>
    <definedName name="_24__123Graph_ACHART_142" localSheetId="30" hidden="1">'[46]TON  per Jam'!$C$17:$Z$17</definedName>
    <definedName name="_24__123Graph_ACHART_142" hidden="1">'[46]TON  per Jam'!$C$17:$Z$17</definedName>
    <definedName name="_24__123Graph_ACHART_144" localSheetId="30" hidden="1">'[48]TON  per Jam'!$C$19:$Z$19</definedName>
    <definedName name="_24__123Graph_ACHART_144" hidden="1">'[48]TON  per Jam'!$C$19:$Z$19</definedName>
    <definedName name="_240__123Graph_BCHART_53" localSheetId="30" hidden="1">'[51]DATA LTW'!$AE$25:$AP$25</definedName>
    <definedName name="_240__123Graph_BCHART_53" hidden="1">'[51]DATA LTW'!$AE$25:$AP$25</definedName>
    <definedName name="_240__123Graph_BCHART_69" localSheetId="30" hidden="1">'[3]Data SRL'!$V$8:$V$379</definedName>
    <definedName name="_240__123Graph_BCHART_69" hidden="1">'[3]Data SRL'!$V$8:$V$379</definedName>
    <definedName name="_240__123Graph_BCHART_81" localSheetId="30" hidden="1">'[58]Data SRL'!$BE$8:$BE$100</definedName>
    <definedName name="_240__123Graph_BCHART_81" hidden="1">'[58]Data SRL'!$BE$8:$BE$100</definedName>
    <definedName name="_240__123Graph_CCHART_17" localSheetId="30" hidden="1">'[61]PABRIK (2)'!$AF$9:$AF$287</definedName>
    <definedName name="_240__123Graph_CCHART_17" hidden="1">'[61]PABRIK (2)'!$AF$9:$AF$287</definedName>
    <definedName name="_240__123Graph_CCHART_31" localSheetId="30" hidden="1">'[52]DATA LTW'!$BR$40:$CC$40</definedName>
    <definedName name="_240__123Graph_CCHART_31" hidden="1">'[52]DATA LTW'!$BR$40:$CC$40</definedName>
    <definedName name="_241__123Graph_BCHART_54" localSheetId="30" hidden="1">'[51]DATA LTW'!$AE$53:$AP$53</definedName>
    <definedName name="_241__123Graph_BCHART_54" hidden="1">'[51]DATA LTW'!$AE$53:$AP$53</definedName>
    <definedName name="_241__123Graph_BCHART_7" localSheetId="30" hidden="1">'[3]Data SRL'!$CT$8:$CT$379</definedName>
    <definedName name="_241__123Graph_BCHART_7" hidden="1">'[3]Data SRL'!$CT$8:$CT$379</definedName>
    <definedName name="_241__123Graph_BCHART_85" localSheetId="30" hidden="1">'[58]Data Prod_Graf'!$B$4:$M$4</definedName>
    <definedName name="_241__123Graph_BCHART_85" hidden="1">'[58]Data Prod_Graf'!$B$4:$M$4</definedName>
    <definedName name="_241__123Graph_CCHART_18" localSheetId="30" hidden="1">'[61]PABRIK (2)'!$AF$9:$AF$287</definedName>
    <definedName name="_241__123Graph_CCHART_18" hidden="1">'[61]PABRIK (2)'!$AF$9:$AF$287</definedName>
    <definedName name="_241__123Graph_CCHART_32" localSheetId="30" hidden="1">'[52]DATA LTW'!$BR$68:$CC$68</definedName>
    <definedName name="_241__123Graph_CCHART_32" hidden="1">'[52]DATA LTW'!$BR$68:$CC$68</definedName>
    <definedName name="_242__123Graph_BCHART_55" localSheetId="30" hidden="1">'[51]DATA LTW'!$AR$25:$BC$25</definedName>
    <definedName name="_242__123Graph_BCHART_55" hidden="1">'[51]DATA LTW'!$AR$25:$BC$25</definedName>
    <definedName name="_242__123Graph_BCHART_70" localSheetId="30" hidden="1">'[3]Data SRL'!$AB$8:$AB$379</definedName>
    <definedName name="_242__123Graph_BCHART_70" hidden="1">'[3]Data SRL'!$AB$8:$AB$379</definedName>
    <definedName name="_242__123Graph_BCHART_86" localSheetId="30" hidden="1">'[58]Data Prod_Graf'!$B$12:$M$12</definedName>
    <definedName name="_242__123Graph_BCHART_86" hidden="1">'[58]Data Prod_Graf'!$B$12:$M$12</definedName>
    <definedName name="_242__123Graph_CCHART_19" localSheetId="30" hidden="1">'[61]PABRIK (2)'!$AF$9:$AF$287</definedName>
    <definedName name="_242__123Graph_CCHART_19" hidden="1">'[61]PABRIK (2)'!$AF$9:$AF$287</definedName>
    <definedName name="_242__123Graph_CCHART_33" localSheetId="30" hidden="1">'[52]DATA LTW'!$BE$41:$BP$41</definedName>
    <definedName name="_242__123Graph_CCHART_33" hidden="1">'[52]DATA LTW'!$BE$41:$BP$41</definedName>
    <definedName name="_243__123Graph_BCHART_56" localSheetId="30" hidden="1">'[51]DATA LTW'!$AR$53:$BC$53</definedName>
    <definedName name="_243__123Graph_BCHART_56" hidden="1">'[51]DATA LTW'!$AR$53:$BC$53</definedName>
    <definedName name="_243__123Graph_BCHART_71" localSheetId="30" hidden="1">'[3]Data SRL'!$Y$8:$Y$379</definedName>
    <definedName name="_243__123Graph_BCHART_71" hidden="1">'[3]Data SRL'!$Y$8:$Y$379</definedName>
    <definedName name="_243__123Graph_BCHART_87" localSheetId="30" hidden="1">'[58]Data Prod_Graf'!$B$21:$M$21</definedName>
    <definedName name="_243__123Graph_BCHART_87" hidden="1">'[58]Data Prod_Graf'!$B$21:$M$21</definedName>
    <definedName name="_243__123Graph_CCHART_2" localSheetId="30" hidden="1">'[3]Data SRL'!$AR$8:$AR$379</definedName>
    <definedName name="_243__123Graph_CCHART_2" hidden="1">'[3]Data SRL'!$AR$8:$AR$379</definedName>
    <definedName name="_243__123Graph_CCHART_34" localSheetId="30" hidden="1">'[52]DATA LTW'!$BE$69:$BP$69</definedName>
    <definedName name="_243__123Graph_CCHART_34" hidden="1">'[52]DATA LTW'!$BE$69:$BP$69</definedName>
    <definedName name="_244__123Graph_BCHART_57" localSheetId="30" hidden="1">'[51]DATA LTW'!$AE$26:$AP$26</definedName>
    <definedName name="_244__123Graph_BCHART_57" hidden="1">'[51]DATA LTW'!$AE$26:$AP$26</definedName>
    <definedName name="_244__123Graph_BCHART_72" localSheetId="30" hidden="1">'[3]Data SRL'!$U$8:$U$379</definedName>
    <definedName name="_244__123Graph_BCHART_72" hidden="1">'[3]Data SRL'!$U$8:$U$379</definedName>
    <definedName name="_244__123Graph_BCHART_88" localSheetId="30" hidden="1">'[58]Data Prod_Graf'!$B$29:$M$29</definedName>
    <definedName name="_244__123Graph_BCHART_88" hidden="1">'[58]Data Prod_Graf'!$B$29:$M$29</definedName>
    <definedName name="_244__123Graph_CCHART_20" localSheetId="30" hidden="1">'[61]PABRIK (2)'!$AF$9:$AF$287</definedName>
    <definedName name="_244__123Graph_CCHART_20" hidden="1">'[61]PABRIK (2)'!$AF$9:$AF$287</definedName>
    <definedName name="_244__123Graph_CCHART_35" localSheetId="30" hidden="1">'[52]DATA LTW'!$BR$41:$CC$41</definedName>
    <definedName name="_244__123Graph_CCHART_35" hidden="1">'[52]DATA LTW'!$BR$41:$CC$41</definedName>
    <definedName name="_245__123Graph_BCHART_58" localSheetId="30" hidden="1">'[51]DATA LTW'!$AE$54:$AP$54</definedName>
    <definedName name="_245__123Graph_BCHART_58" hidden="1">'[51]DATA LTW'!$AE$54:$AP$54</definedName>
    <definedName name="_245__123Graph_BCHART_73" localSheetId="30" hidden="1">'[3]Data SRL'!$AD$8:$AD$131</definedName>
    <definedName name="_245__123Graph_BCHART_73" hidden="1">'[3]Data SRL'!$AD$8:$AD$131</definedName>
    <definedName name="_245__123Graph_CCHART_21" localSheetId="30" hidden="1">'[61]PABRIK (2)'!$AF$9:$AF$287</definedName>
    <definedName name="_245__123Graph_CCHART_21" hidden="1">'[61]PABRIK (2)'!$AF$9:$AF$287</definedName>
    <definedName name="_245__123Graph_CCHART_36" localSheetId="30" hidden="1">'[52]DATA LTW'!$BR$69:$CC$69</definedName>
    <definedName name="_245__123Graph_CCHART_36" hidden="1">'[52]DATA LTW'!$BR$69:$CC$69</definedName>
    <definedName name="_246__123Graph_BCHART_59" localSheetId="30" hidden="1">'[51]DATA LTW'!$AR$26:$BC$26</definedName>
    <definedName name="_246__123Graph_BCHART_59" hidden="1">'[51]DATA LTW'!$AR$26:$BC$26</definedName>
    <definedName name="_246__123Graph_BCHART_74" localSheetId="30" hidden="1">'[3]Data SRL'!$AI$8:$AI$100</definedName>
    <definedName name="_246__123Graph_BCHART_74" hidden="1">'[3]Data SRL'!$AI$8:$AI$100</definedName>
    <definedName name="_246__123Graph_CCHART_22" localSheetId="30" hidden="1">'[61]PABRIK (2)'!$AF$9:$AF$287</definedName>
    <definedName name="_246__123Graph_CCHART_22" hidden="1">'[61]PABRIK (2)'!$AF$9:$AF$287</definedName>
    <definedName name="_246__123Graph_CCHART_37" localSheetId="30" hidden="1">'[52]DATA LTW'!$BE$43:$BP$43</definedName>
    <definedName name="_246__123Graph_CCHART_37" hidden="1">'[52]DATA LTW'!$BE$43:$BP$43</definedName>
    <definedName name="_247__123Graph_BCHART_6" hidden="1">[37]PK!$B$29:$M$29</definedName>
    <definedName name="_247__123Graph_BCHART_75" localSheetId="30" hidden="1">'[3]Data SRL'!$AL$8:$AL$100</definedName>
    <definedName name="_247__123Graph_BCHART_75" hidden="1">'[3]Data SRL'!$AL$8:$AL$100</definedName>
    <definedName name="_247__123Graph_BCHART_9" localSheetId="5" hidden="1">'[55]PABRIK (2)'!#REF!</definedName>
    <definedName name="_247__123Graph_BCHART_9" localSheetId="30" hidden="1">'[55]PABRIK (2)'!#REF!</definedName>
    <definedName name="_247__123Graph_BCHART_9" localSheetId="4" hidden="1">'[55]PABRIK (2)'!#REF!</definedName>
    <definedName name="_247__123Graph_BCHART_9" localSheetId="7" hidden="1">'[55]PABRIK (2)'!#REF!</definedName>
    <definedName name="_247__123Graph_BCHART_9" localSheetId="16" hidden="1">'[55]PABRIK (2)'!#REF!</definedName>
    <definedName name="_247__123Graph_BCHART_9" localSheetId="36" hidden="1">'[55]PABRIK (2)'!#REF!</definedName>
    <definedName name="_247__123Graph_BCHART_9" localSheetId="49" hidden="1">'[55]PABRIK (2)'!#REF!</definedName>
    <definedName name="_247__123Graph_BCHART_9" localSheetId="34" hidden="1">'[55]PABRIK (2)'!#REF!</definedName>
    <definedName name="_247__123Graph_BCHART_9" hidden="1">'[55]PABRIK (2)'!#REF!</definedName>
    <definedName name="_247__123Graph_CCHART_23" localSheetId="30" hidden="1">'[61]PABRIK (2)'!$AF$9:$AF$287</definedName>
    <definedName name="_247__123Graph_CCHART_23" hidden="1">'[61]PABRIK (2)'!$AF$9:$AF$287</definedName>
    <definedName name="_247__123Graph_CCHART_38" localSheetId="30" hidden="1">'[52]DATA LTW'!$BE$71:$BP$71</definedName>
    <definedName name="_247__123Graph_CCHART_38" hidden="1">'[52]DATA LTW'!$BE$71:$BP$71</definedName>
    <definedName name="_248__123Graph_BCHART_60" localSheetId="30" hidden="1">'[51]DATA LTW'!$AR$54:$BC$54</definedName>
    <definedName name="_248__123Graph_BCHART_60" hidden="1">'[51]DATA LTW'!$AR$54:$BC$54</definedName>
    <definedName name="_248__123Graph_BCHART_77" localSheetId="30" hidden="1">'[3]Data SRL'!$AO$8:$AO$193</definedName>
    <definedName name="_248__123Graph_BCHART_77" hidden="1">'[3]Data SRL'!$AO$8:$AO$193</definedName>
    <definedName name="_248__123Graph_CCHART_1" localSheetId="30" hidden="1">'[58]Data SRL'!$BM$9:$BM$100</definedName>
    <definedName name="_248__123Graph_CCHART_1" hidden="1">'[58]Data SRL'!$BM$9:$BM$100</definedName>
    <definedName name="_248__123Graph_CCHART_24" localSheetId="30" hidden="1">'[61]PABRIK (2)'!$AF$9:$AF$287</definedName>
    <definedName name="_248__123Graph_CCHART_24" hidden="1">'[61]PABRIK (2)'!$AF$9:$AF$287</definedName>
    <definedName name="_248__123Graph_CCHART_39" localSheetId="30" hidden="1">'[52]DATA LTW'!$BR$43:$CC$43</definedName>
    <definedName name="_248__123Graph_CCHART_39" hidden="1">'[52]DATA LTW'!$BR$43:$CC$43</definedName>
    <definedName name="_249__123Graph_BCHART_61" localSheetId="30" hidden="1">'[51]DATA LTW'!$AE$37:$AP$37</definedName>
    <definedName name="_249__123Graph_BCHART_61" hidden="1">'[51]DATA LTW'!$AE$37:$AP$37</definedName>
    <definedName name="_249__123Graph_BCHART_78" localSheetId="30" hidden="1">'[3]Data SRL'!$AT$9:$AT$100</definedName>
    <definedName name="_249__123Graph_BCHART_78" hidden="1">'[3]Data SRL'!$AT$9:$AT$100</definedName>
    <definedName name="_249__123Graph_CCHART_10" localSheetId="30" hidden="1">'[55]PABRIK (2)'!$AF$9:$AF$287</definedName>
    <definedName name="_249__123Graph_CCHART_10" hidden="1">'[55]PABRIK (2)'!$AF$9:$AF$287</definedName>
    <definedName name="_249__123Graph_CCHART_25" localSheetId="30" hidden="1">'[61]PABRIK (2)'!$AF$9:$AF$287</definedName>
    <definedName name="_249__123Graph_CCHART_25" hidden="1">'[61]PABRIK (2)'!$AF$9:$AF$287</definedName>
    <definedName name="_249__123Graph_CCHART_4" localSheetId="30" hidden="1">'[56]Data SRL'!$BM$8:$BM$100</definedName>
    <definedName name="_249__123Graph_CCHART_4" hidden="1">'[56]Data SRL'!$BM$8:$BM$100</definedName>
    <definedName name="_25__123Graph_ACHART_138" localSheetId="30" hidden="1">'[47]TON  per Jam'!$C$12:$Z$12</definedName>
    <definedName name="_25__123Graph_ACHART_138" hidden="1">'[47]TON  per Jam'!$C$12:$Z$12</definedName>
    <definedName name="_25__123Graph_ACHART_14" localSheetId="30" hidden="1">[44]Data!$O$50:$O$61</definedName>
    <definedName name="_25__123Graph_ACHART_14" hidden="1">[44]Data!$O$50:$O$61</definedName>
    <definedName name="_25__123Graph_ACHART_141" localSheetId="30" hidden="1">'[47]TON  per Jam'!$C$15:$Z$15</definedName>
    <definedName name="_25__123Graph_ACHART_141" hidden="1">'[47]TON  per Jam'!$C$15:$Z$15</definedName>
    <definedName name="_25__123Graph_ACHART_143" localSheetId="30" hidden="1">'[46]TON  per Jam'!$C$18:$Z$18</definedName>
    <definedName name="_25__123Graph_ACHART_143" hidden="1">'[46]TON  per Jam'!$C$18:$Z$18</definedName>
    <definedName name="_25__123Graph_ACHART_145" localSheetId="30" hidden="1">'[48]TON  per Jam'!$C$20:$Z$20</definedName>
    <definedName name="_25__123Graph_ACHART_145" hidden="1">'[48]TON  per Jam'!$C$20:$Z$20</definedName>
    <definedName name="_250__123Graph_BCHART_62" localSheetId="30" hidden="1">'[58]Data SRL'!$D$8:$D$131</definedName>
    <definedName name="_250__123Graph_BCHART_62" hidden="1">'[58]Data SRL'!$D$8:$D$131</definedName>
    <definedName name="_250__123Graph_BCHART_79" localSheetId="30" hidden="1">'[3]Data SRL'!$BA$8:$BA$100</definedName>
    <definedName name="_250__123Graph_BCHART_79" hidden="1">'[3]Data SRL'!$BA$8:$BA$100</definedName>
    <definedName name="_250__123Graph_CCHART_11" localSheetId="30" hidden="1">'[55]PABRIK (2)'!$AF$9:$AF$287</definedName>
    <definedName name="_250__123Graph_CCHART_11" hidden="1">'[55]PABRIK (2)'!$AF$9:$AF$287</definedName>
    <definedName name="_250__123Graph_CCHART_26" localSheetId="30" hidden="1">'[61]PABRIK (2)'!$AF$9:$AF$287</definedName>
    <definedName name="_250__123Graph_CCHART_26" hidden="1">'[61]PABRIK (2)'!$AF$9:$AF$287</definedName>
    <definedName name="_250__123Graph_CCHART_40" localSheetId="30" hidden="1">'[52]DATA LTW'!$BR$71:$CC$71</definedName>
    <definedName name="_250__123Graph_CCHART_40" hidden="1">'[52]DATA LTW'!$BR$71:$CC$71</definedName>
    <definedName name="_251__123Graph_BCHART_63" localSheetId="30" hidden="1">'[51]DATA LTW'!$AR$37:$BC$37</definedName>
    <definedName name="_251__123Graph_BCHART_63" hidden="1">'[51]DATA LTW'!$AR$37:$BC$37</definedName>
    <definedName name="_251__123Graph_CCHART_12" localSheetId="30" hidden="1">'[55]PABRIK (2)'!$AF$9:$AF$287</definedName>
    <definedName name="_251__123Graph_CCHART_12" hidden="1">'[55]PABRIK (2)'!$AF$9:$AF$287</definedName>
    <definedName name="_251__123Graph_CCHART_27" localSheetId="30" hidden="1">'[61]PABRIK (2)'!$AF$9:$AF$287</definedName>
    <definedName name="_251__123Graph_CCHART_27" hidden="1">'[61]PABRIK (2)'!$AF$9:$AF$287</definedName>
    <definedName name="_251__123Graph_CCHART_41" localSheetId="30" hidden="1">'[52]DATA LTW'!$BE$44:$BP$44</definedName>
    <definedName name="_251__123Graph_CCHART_41" hidden="1">'[52]DATA LTW'!$BE$44:$BP$44</definedName>
    <definedName name="_252__123Graph_BCHART_64" localSheetId="30" hidden="1">'[58]Data SRL'!$G$8:$G$379</definedName>
    <definedName name="_252__123Graph_BCHART_64" hidden="1">'[58]Data SRL'!$G$8:$G$379</definedName>
    <definedName name="_252__123Graph_CCHART_13" localSheetId="30" hidden="1">'[55]PABRIK (2)'!$AF$9:$AF$287</definedName>
    <definedName name="_252__123Graph_CCHART_13" hidden="1">'[55]PABRIK (2)'!$AF$9:$AF$287</definedName>
    <definedName name="_252__123Graph_CCHART_28" localSheetId="30" hidden="1">'[61]PABRIK (2)'!$AF$9:$AF$287</definedName>
    <definedName name="_252__123Graph_CCHART_28" hidden="1">'[61]PABRIK (2)'!$AF$9:$AF$287</definedName>
    <definedName name="_252__123Graph_CCHART_42" localSheetId="30" hidden="1">'[52]DATA LTW'!$BE$72:$BP$72</definedName>
    <definedName name="_252__123Graph_CCHART_42" hidden="1">'[52]DATA LTW'!$BE$72:$BP$72</definedName>
    <definedName name="_253__123Graph_BCHART_68" localSheetId="30" hidden="1">'[58]Data SRL'!$W$8:$W$100</definedName>
    <definedName name="_253__123Graph_BCHART_68" hidden="1">'[58]Data SRL'!$W$8:$W$100</definedName>
    <definedName name="_253__123Graph_CCHART_14" localSheetId="30" hidden="1">'[55]PABRIK (2)'!$AF$9:$AF$287</definedName>
    <definedName name="_253__123Graph_CCHART_14" hidden="1">'[55]PABRIK (2)'!$AF$9:$AF$287</definedName>
    <definedName name="_253__123Graph_CCHART_29" localSheetId="30" hidden="1">'[61]PABRIK (2)'!$AF$9:$AF$287</definedName>
    <definedName name="_253__123Graph_CCHART_29" hidden="1">'[61]PABRIK (2)'!$AF$9:$AF$287</definedName>
    <definedName name="_253__123Graph_CCHART_43" localSheetId="30" hidden="1">'[52]DATA LTW'!$BR$44:$CC$44</definedName>
    <definedName name="_253__123Graph_CCHART_43" hidden="1">'[52]DATA LTW'!$BR$44:$CC$44</definedName>
    <definedName name="_254__123Graph_BCHART_69" localSheetId="30" hidden="1">'[58]Data SRL'!$V$8:$V$379</definedName>
    <definedName name="_254__123Graph_BCHART_69" hidden="1">'[58]Data SRL'!$V$8:$V$379</definedName>
    <definedName name="_254__123Graph_BCHART_8" localSheetId="5" hidden="1">'[61]PABRIK (2)'!#REF!</definedName>
    <definedName name="_254__123Graph_BCHART_8" localSheetId="30" hidden="1">'[61]PABRIK (2)'!#REF!</definedName>
    <definedName name="_254__123Graph_BCHART_8" localSheetId="4" hidden="1">'[61]PABRIK (2)'!#REF!</definedName>
    <definedName name="_254__123Graph_BCHART_8" localSheetId="7" hidden="1">'[61]PABRIK (2)'!#REF!</definedName>
    <definedName name="_254__123Graph_BCHART_8" localSheetId="16" hidden="1">'[61]PABRIK (2)'!#REF!</definedName>
    <definedName name="_254__123Graph_BCHART_8" localSheetId="36" hidden="1">'[61]PABRIK (2)'!#REF!</definedName>
    <definedName name="_254__123Graph_BCHART_8" localSheetId="49" hidden="1">'[61]PABRIK (2)'!#REF!</definedName>
    <definedName name="_254__123Graph_BCHART_8" localSheetId="34" hidden="1">'[61]PABRIK (2)'!#REF!</definedName>
    <definedName name="_254__123Graph_BCHART_8" hidden="1">'[61]PABRIK (2)'!#REF!</definedName>
    <definedName name="_254__123Graph_CCHART_15" localSheetId="30" hidden="1">[25]Data!$P$50:$P$61</definedName>
    <definedName name="_254__123Graph_CCHART_15" hidden="1">[25]Data!$P$50:$P$61</definedName>
    <definedName name="_254__123Graph_CCHART_3" localSheetId="30" hidden="1">'[3]Data SRL'!$L$8:$L$100</definedName>
    <definedName name="_254__123Graph_CCHART_3" hidden="1">'[3]Data SRL'!$L$8:$L$100</definedName>
    <definedName name="_254__123Graph_CCHART_44" localSheetId="30" hidden="1">'[52]DATA LTW'!$BR$72:$CC$72</definedName>
    <definedName name="_254__123Graph_CCHART_44" hidden="1">'[52]DATA LTW'!$BR$72:$CC$72</definedName>
    <definedName name="_255__123Graph_BCHART_7" localSheetId="30" hidden="1">'[58]Data SRL'!$CT$8:$CT$379</definedName>
    <definedName name="_255__123Graph_BCHART_7" hidden="1">'[58]Data SRL'!$CT$8:$CT$379</definedName>
    <definedName name="_255__123Graph_BCHART_81" localSheetId="30" hidden="1">'[3]Data SRL'!$BE$8:$BE$100</definedName>
    <definedName name="_255__123Graph_BCHART_81" hidden="1">'[3]Data SRL'!$BE$8:$BE$100</definedName>
    <definedName name="_255__123Graph_CCHART_16" localSheetId="30" hidden="1">'[55]PABRIK (2)'!$AF$9:$AF$287</definedName>
    <definedName name="_255__123Graph_CCHART_16" hidden="1">'[55]PABRIK (2)'!$AF$9:$AF$287</definedName>
    <definedName name="_255__123Graph_CCHART_30" localSheetId="30" hidden="1">'[50]DATA LTW'!$BE$68:$BP$68</definedName>
    <definedName name="_255__123Graph_CCHART_30" hidden="1">'[50]DATA LTW'!$BE$68:$BP$68</definedName>
    <definedName name="_255__123Graph_CCHART_45" localSheetId="30" hidden="1">'[52]DATA LTW'!$BE$46:$BP$46</definedName>
    <definedName name="_255__123Graph_CCHART_45" hidden="1">'[52]DATA LTW'!$BE$46:$BP$46</definedName>
    <definedName name="_256__123Graph_BCHART_70" localSheetId="30" hidden="1">'[58]Data SRL'!$AB$8:$AB$379</definedName>
    <definedName name="_256__123Graph_BCHART_70" hidden="1">'[58]Data SRL'!$AB$8:$AB$379</definedName>
    <definedName name="_256__123Graph_BCHART_85" localSheetId="30" hidden="1">'[3]Data Prod_Graf'!$B$4:$M$4</definedName>
    <definedName name="_256__123Graph_BCHART_85" hidden="1">'[3]Data Prod_Graf'!$B$4:$M$4</definedName>
    <definedName name="_256__123Graph_CCHART_17" localSheetId="30" hidden="1">'[55]PABRIK (2)'!$AF$9:$AF$287</definedName>
    <definedName name="_256__123Graph_CCHART_17" hidden="1">'[55]PABRIK (2)'!$AF$9:$AF$287</definedName>
    <definedName name="_256__123Graph_CCHART_31" localSheetId="30" hidden="1">'[50]DATA LTW'!$BR$40:$CC$40</definedName>
    <definedName name="_256__123Graph_CCHART_31" hidden="1">'[50]DATA LTW'!$BR$40:$CC$40</definedName>
    <definedName name="_256__123Graph_CCHART_46" localSheetId="30" hidden="1">'[52]DATA LTW'!$BE$74:$BP$74</definedName>
    <definedName name="_256__123Graph_CCHART_46" hidden="1">'[52]DATA LTW'!$BE$74:$BP$74</definedName>
    <definedName name="_257__123Graph_BCHART_71" localSheetId="30" hidden="1">'[58]Data SRL'!$Y$8:$Y$379</definedName>
    <definedName name="_257__123Graph_BCHART_71" hidden="1">'[58]Data SRL'!$Y$8:$Y$379</definedName>
    <definedName name="_257__123Graph_BCHART_86" localSheetId="30" hidden="1">'[3]Data Prod_Graf'!$B$12:$M$12</definedName>
    <definedName name="_257__123Graph_BCHART_86" hidden="1">'[3]Data Prod_Graf'!$B$12:$M$12</definedName>
    <definedName name="_257__123Graph_CCHART_18" localSheetId="30" hidden="1">'[55]PABRIK (2)'!$AF$9:$AF$287</definedName>
    <definedName name="_257__123Graph_CCHART_18" hidden="1">'[55]PABRIK (2)'!$AF$9:$AF$287</definedName>
    <definedName name="_257__123Graph_CCHART_32" localSheetId="30" hidden="1">'[50]DATA LTW'!$BR$68:$CC$68</definedName>
    <definedName name="_257__123Graph_CCHART_32" hidden="1">'[50]DATA LTW'!$BR$68:$CC$68</definedName>
    <definedName name="_257__123Graph_CCHART_47" localSheetId="30" hidden="1">'[52]DATA LTW'!$BR$46:$CC$46</definedName>
    <definedName name="_257__123Graph_CCHART_47" hidden="1">'[52]DATA LTW'!$BR$46:$CC$46</definedName>
    <definedName name="_258__123Graph_BCHART_72" localSheetId="30" hidden="1">'[58]Data SRL'!$U$8:$U$379</definedName>
    <definedName name="_258__123Graph_BCHART_72" hidden="1">'[58]Data SRL'!$U$8:$U$379</definedName>
    <definedName name="_258__123Graph_BCHART_87" localSheetId="30" hidden="1">'[3]Data Prod_Graf'!$B$21:$M$21</definedName>
    <definedName name="_258__123Graph_BCHART_87" hidden="1">'[3]Data Prod_Graf'!$B$21:$M$21</definedName>
    <definedName name="_258__123Graph_CCHART_19" localSheetId="30" hidden="1">'[55]PABRIK (2)'!$AF$9:$AF$287</definedName>
    <definedName name="_258__123Graph_CCHART_19" hidden="1">'[55]PABRIK (2)'!$AF$9:$AF$287</definedName>
    <definedName name="_258__123Graph_CCHART_33" localSheetId="30" hidden="1">'[50]DATA LTW'!$BE$41:$BP$41</definedName>
    <definedName name="_258__123Graph_CCHART_33" hidden="1">'[50]DATA LTW'!$BE$41:$BP$41</definedName>
    <definedName name="_258__123Graph_CCHART_48" localSheetId="30" hidden="1">'[52]DATA LTW'!$BR$74:$CC$74</definedName>
    <definedName name="_258__123Graph_CCHART_48" hidden="1">'[52]DATA LTW'!$BR$74:$CC$74</definedName>
    <definedName name="_259__123Graph_BCHART_73" localSheetId="30" hidden="1">'[58]Data SRL'!$AD$8:$AD$131</definedName>
    <definedName name="_259__123Graph_BCHART_73" hidden="1">'[58]Data SRL'!$AD$8:$AD$131</definedName>
    <definedName name="_259__123Graph_BCHART_88" localSheetId="30" hidden="1">'[3]Data Prod_Graf'!$B$29:$M$29</definedName>
    <definedName name="_259__123Graph_BCHART_88" hidden="1">'[3]Data Prod_Graf'!$B$29:$M$29</definedName>
    <definedName name="_259__123Graph_CCHART_2" localSheetId="30" hidden="1">'[58]Data SRL'!$AR$8:$AR$379</definedName>
    <definedName name="_259__123Graph_CCHART_2" hidden="1">'[58]Data SRL'!$AR$8:$AR$379</definedName>
    <definedName name="_259__123Graph_CCHART_34" localSheetId="30" hidden="1">'[50]DATA LTW'!$BE$69:$BP$69</definedName>
    <definedName name="_259__123Graph_CCHART_34" hidden="1">'[50]DATA LTW'!$BE$69:$BP$69</definedName>
    <definedName name="_259__123Graph_CCHART_49" localSheetId="30" hidden="1">'[52]DATA LTW'!$BE$47:$BP$47</definedName>
    <definedName name="_259__123Graph_CCHART_49" hidden="1">'[52]DATA LTW'!$BE$47:$BP$47</definedName>
    <definedName name="_26__123Graph_ACHART_139" localSheetId="30" hidden="1">'[47]TON  per Jam'!$C$13:$Z$13</definedName>
    <definedName name="_26__123Graph_ACHART_139" hidden="1">'[47]TON  per Jam'!$C$13:$Z$13</definedName>
    <definedName name="_26__123Graph_ACHART_140" localSheetId="30" hidden="1">'[46]TON  per Jam'!$C$14:$Z$14</definedName>
    <definedName name="_26__123Graph_ACHART_140" hidden="1">'[46]TON  per Jam'!$C$14:$Z$14</definedName>
    <definedName name="_26__123Graph_ACHART_142" localSheetId="30" hidden="1">'[47]TON  per Jam'!$C$17:$Z$17</definedName>
    <definedName name="_26__123Graph_ACHART_142" hidden="1">'[47]TON  per Jam'!$C$17:$Z$17</definedName>
    <definedName name="_26__123Graph_ACHART_144" localSheetId="30" hidden="1">'[46]TON  per Jam'!$C$19:$Z$19</definedName>
    <definedName name="_26__123Graph_ACHART_144" hidden="1">'[46]TON  per Jam'!$C$19:$Z$19</definedName>
    <definedName name="_26__123Graph_ACHART_146" localSheetId="30" hidden="1">'[48]TON  per Jam'!$C$21:$Z$21</definedName>
    <definedName name="_26__123Graph_ACHART_146" hidden="1">'[48]TON  per Jam'!$C$21:$Z$21</definedName>
    <definedName name="_260__123Graph_BCHART_74" localSheetId="30" hidden="1">'[58]Data SRL'!$AI$8:$AI$100</definedName>
    <definedName name="_260__123Graph_BCHART_74" hidden="1">'[58]Data SRL'!$AI$8:$AI$100</definedName>
    <definedName name="_260__123Graph_CCHART_20" localSheetId="30" hidden="1">'[55]PABRIK (2)'!$AF$9:$AF$287</definedName>
    <definedName name="_260__123Graph_CCHART_20" hidden="1">'[55]PABRIK (2)'!$AF$9:$AF$287</definedName>
    <definedName name="_260__123Graph_CCHART_35" localSheetId="30" hidden="1">'[50]DATA LTW'!$BR$41:$CC$41</definedName>
    <definedName name="_260__123Graph_CCHART_35" hidden="1">'[50]DATA LTW'!$BR$41:$CC$41</definedName>
    <definedName name="_260__123Graph_CCHART_5" localSheetId="30" hidden="1">[59]PO!$B$59:$M$59</definedName>
    <definedName name="_260__123Graph_CCHART_5" hidden="1">[59]PO!$B$59:$M$59</definedName>
    <definedName name="_261__123Graph_BCHART_75" localSheetId="30" hidden="1">'[58]Data SRL'!$AL$8:$AL$100</definedName>
    <definedName name="_261__123Graph_BCHART_75" hidden="1">'[58]Data SRL'!$AL$8:$AL$100</definedName>
    <definedName name="_261__123Graph_CCHART_21" localSheetId="30" hidden="1">'[55]PABRIK (2)'!$AF$9:$AF$287</definedName>
    <definedName name="_261__123Graph_CCHART_21" hidden="1">'[55]PABRIK (2)'!$AF$9:$AF$287</definedName>
    <definedName name="_261__123Graph_CCHART_36" localSheetId="30" hidden="1">'[50]DATA LTW'!$BR$69:$CC$69</definedName>
    <definedName name="_261__123Graph_CCHART_36" hidden="1">'[50]DATA LTW'!$BR$69:$CC$69</definedName>
    <definedName name="_261__123Graph_CCHART_50" localSheetId="30" hidden="1">'[52]DATA LTW'!$BE$75:$BP$75</definedName>
    <definedName name="_261__123Graph_CCHART_50" hidden="1">'[52]DATA LTW'!$BE$75:$BP$75</definedName>
    <definedName name="_262__123Graph_BCHART_77" localSheetId="30" hidden="1">'[58]Data SRL'!$AO$8:$AO$193</definedName>
    <definedName name="_262__123Graph_BCHART_77" hidden="1">'[58]Data SRL'!$AO$8:$AO$193</definedName>
    <definedName name="_262__123Graph_CCHART_22" localSheetId="30" hidden="1">'[55]PABRIK (2)'!$AF$9:$AF$287</definedName>
    <definedName name="_262__123Graph_CCHART_22" hidden="1">'[55]PABRIK (2)'!$AF$9:$AF$287</definedName>
    <definedName name="_262__123Graph_CCHART_37" localSheetId="30" hidden="1">'[50]DATA LTW'!$BE$43:$BP$43</definedName>
    <definedName name="_262__123Graph_CCHART_37" hidden="1">'[50]DATA LTW'!$BE$43:$BP$43</definedName>
    <definedName name="_262__123Graph_CCHART_51" localSheetId="30" hidden="1">'[52]DATA LTW'!$BR$47:$CC$47</definedName>
    <definedName name="_262__123Graph_CCHART_51" hidden="1">'[52]DATA LTW'!$BR$47:$CC$47</definedName>
    <definedName name="_263__123Graph_BCHART_78" localSheetId="30" hidden="1">'[58]Data SRL'!$AT$9:$AT$100</definedName>
    <definedName name="_263__123Graph_BCHART_78" hidden="1">'[58]Data SRL'!$AT$9:$AT$100</definedName>
    <definedName name="_263__123Graph_BCHART_9" localSheetId="5" hidden="1">'[61]PABRIK (2)'!#REF!</definedName>
    <definedName name="_263__123Graph_BCHART_9" localSheetId="30" hidden="1">'[61]PABRIK (2)'!#REF!</definedName>
    <definedName name="_263__123Graph_BCHART_9" localSheetId="4" hidden="1">'[61]PABRIK (2)'!#REF!</definedName>
    <definedName name="_263__123Graph_BCHART_9" localSheetId="7" hidden="1">'[61]PABRIK (2)'!#REF!</definedName>
    <definedName name="_263__123Graph_BCHART_9" localSheetId="16" hidden="1">'[61]PABRIK (2)'!#REF!</definedName>
    <definedName name="_263__123Graph_BCHART_9" localSheetId="36" hidden="1">'[61]PABRIK (2)'!#REF!</definedName>
    <definedName name="_263__123Graph_BCHART_9" localSheetId="49" hidden="1">'[61]PABRIK (2)'!#REF!</definedName>
    <definedName name="_263__123Graph_BCHART_9" localSheetId="34" hidden="1">'[61]PABRIK (2)'!#REF!</definedName>
    <definedName name="_263__123Graph_BCHART_9" hidden="1">'[61]PABRIK (2)'!#REF!</definedName>
    <definedName name="_263__123Graph_CCHART_23" localSheetId="30" hidden="1">'[55]PABRIK (2)'!$AF$9:$AF$287</definedName>
    <definedName name="_263__123Graph_CCHART_23" hidden="1">'[55]PABRIK (2)'!$AF$9:$AF$287</definedName>
    <definedName name="_263__123Graph_CCHART_38" localSheetId="30" hidden="1">'[50]DATA LTW'!$BE$71:$BP$71</definedName>
    <definedName name="_263__123Graph_CCHART_38" hidden="1">'[50]DATA LTW'!$BE$71:$BP$71</definedName>
    <definedName name="_263__123Graph_CCHART_52" localSheetId="30" hidden="1">'[52]DATA LTW'!$BR$75:$CC$75</definedName>
    <definedName name="_263__123Graph_CCHART_52" hidden="1">'[52]DATA LTW'!$BR$75:$CC$75</definedName>
    <definedName name="_264__123Graph_BCHART_79" localSheetId="30" hidden="1">'[58]Data SRL'!$BA$8:$BA$100</definedName>
    <definedName name="_264__123Graph_BCHART_79" hidden="1">'[58]Data SRL'!$BA$8:$BA$100</definedName>
    <definedName name="_264__123Graph_CCHART_1" localSheetId="30" hidden="1">'[3]Data SRL'!$BM$9:$BM$100</definedName>
    <definedName name="_264__123Graph_CCHART_1" hidden="1">'[3]Data SRL'!$BM$9:$BM$100</definedName>
    <definedName name="_264__123Graph_CCHART_24" localSheetId="30" hidden="1">'[55]PABRIK (2)'!$AF$9:$AF$287</definedName>
    <definedName name="_264__123Graph_CCHART_24" hidden="1">'[55]PABRIK (2)'!$AF$9:$AF$287</definedName>
    <definedName name="_264__123Graph_CCHART_39" localSheetId="30" hidden="1">'[50]DATA LTW'!$BR$43:$CC$43</definedName>
    <definedName name="_264__123Graph_CCHART_39" hidden="1">'[50]DATA LTW'!$BR$43:$CC$43</definedName>
    <definedName name="_264__123Graph_CCHART_53" localSheetId="30" hidden="1">'[52]DATA LTW'!$BE$25:$BP$25</definedName>
    <definedName name="_264__123Graph_CCHART_53" hidden="1">'[52]DATA LTW'!$BE$25:$BP$25</definedName>
    <definedName name="_265__123Graph_CCHART_10" localSheetId="30" hidden="1">'[61]PABRIK (2)'!$AF$9:$AF$287</definedName>
    <definedName name="_265__123Graph_CCHART_10" hidden="1">'[61]PABRIK (2)'!$AF$9:$AF$287</definedName>
    <definedName name="_265__123Graph_CCHART_25" localSheetId="30" hidden="1">'[55]PABRIK (2)'!$AF$9:$AF$287</definedName>
    <definedName name="_265__123Graph_CCHART_25" hidden="1">'[55]PABRIK (2)'!$AF$9:$AF$287</definedName>
    <definedName name="_265__123Graph_CCHART_4" localSheetId="30" hidden="1">'[3]Data SRL'!$BM$8:$BM$100</definedName>
    <definedName name="_265__123Graph_CCHART_4" hidden="1">'[3]Data SRL'!$BM$8:$BM$100</definedName>
    <definedName name="_265__123Graph_CCHART_54" localSheetId="30" hidden="1">'[52]DATA LTW'!$BE$53:$BP$53</definedName>
    <definedName name="_265__123Graph_CCHART_54" hidden="1">'[52]DATA LTW'!$BE$53:$BP$53</definedName>
    <definedName name="_266__123Graph_CCHART_11" localSheetId="30" hidden="1">'[61]PABRIK (2)'!$AF$9:$AF$287</definedName>
    <definedName name="_266__123Graph_CCHART_11" hidden="1">'[61]PABRIK (2)'!$AF$9:$AF$287</definedName>
    <definedName name="_266__123Graph_CCHART_26" localSheetId="30" hidden="1">'[55]PABRIK (2)'!$AF$9:$AF$287</definedName>
    <definedName name="_266__123Graph_CCHART_26" hidden="1">'[55]PABRIK (2)'!$AF$9:$AF$287</definedName>
    <definedName name="_266__123Graph_CCHART_40" localSheetId="30" hidden="1">'[50]DATA LTW'!$BR$71:$CC$71</definedName>
    <definedName name="_266__123Graph_CCHART_40" hidden="1">'[50]DATA LTW'!$BR$71:$CC$71</definedName>
    <definedName name="_266__123Graph_CCHART_55" localSheetId="30" hidden="1">'[52]DATA LTW'!$BR$25:$CC$25</definedName>
    <definedName name="_266__123Graph_CCHART_55" hidden="1">'[52]DATA LTW'!$BR$25:$CC$25</definedName>
    <definedName name="_267__123Graph_CCHART_12" localSheetId="30" hidden="1">'[61]PABRIK (2)'!$AF$9:$AF$287</definedName>
    <definedName name="_267__123Graph_CCHART_12" hidden="1">'[61]PABRIK (2)'!$AF$9:$AF$287</definedName>
    <definedName name="_267__123Graph_CCHART_27" localSheetId="30" hidden="1">'[55]PABRIK (2)'!$AF$9:$AF$287</definedName>
    <definedName name="_267__123Graph_CCHART_27" hidden="1">'[55]PABRIK (2)'!$AF$9:$AF$287</definedName>
    <definedName name="_267__123Graph_CCHART_41" localSheetId="30" hidden="1">'[50]DATA LTW'!$BE$44:$BP$44</definedName>
    <definedName name="_267__123Graph_CCHART_41" hidden="1">'[50]DATA LTW'!$BE$44:$BP$44</definedName>
    <definedName name="_267__123Graph_CCHART_56" localSheetId="30" hidden="1">'[52]DATA LTW'!$BR$53:$CC$53</definedName>
    <definedName name="_267__123Graph_CCHART_56" hidden="1">'[52]DATA LTW'!$BR$53:$CC$53</definedName>
    <definedName name="_268__123Graph_CCHART_13" localSheetId="30" hidden="1">'[61]PABRIK (2)'!$AF$9:$AF$287</definedName>
    <definedName name="_268__123Graph_CCHART_13" hidden="1">'[61]PABRIK (2)'!$AF$9:$AF$287</definedName>
    <definedName name="_268__123Graph_CCHART_28" localSheetId="30" hidden="1">'[55]PABRIK (2)'!$AF$9:$AF$287</definedName>
    <definedName name="_268__123Graph_CCHART_28" hidden="1">'[55]PABRIK (2)'!$AF$9:$AF$287</definedName>
    <definedName name="_268__123Graph_CCHART_42" localSheetId="30" hidden="1">'[50]DATA LTW'!$BE$72:$BP$72</definedName>
    <definedName name="_268__123Graph_CCHART_42" hidden="1">'[50]DATA LTW'!$BE$72:$BP$72</definedName>
    <definedName name="_268__123Graph_CCHART_57" localSheetId="30" hidden="1">'[52]DATA LTW'!$BE$26:$BP$26</definedName>
    <definedName name="_268__123Graph_CCHART_57" hidden="1">'[52]DATA LTW'!$BE$26:$BP$26</definedName>
    <definedName name="_269__123Graph_BCHART_8" localSheetId="5" hidden="1">'[55]PABRIK (2)'!#REF!</definedName>
    <definedName name="_269__123Graph_BCHART_8" localSheetId="30" hidden="1">'[55]PABRIK (2)'!#REF!</definedName>
    <definedName name="_269__123Graph_BCHART_8" localSheetId="4" hidden="1">'[55]PABRIK (2)'!#REF!</definedName>
    <definedName name="_269__123Graph_BCHART_8" localSheetId="7" hidden="1">'[55]PABRIK (2)'!#REF!</definedName>
    <definedName name="_269__123Graph_BCHART_8" localSheetId="16" hidden="1">'[55]PABRIK (2)'!#REF!</definedName>
    <definedName name="_269__123Graph_BCHART_8" localSheetId="36" hidden="1">'[55]PABRIK (2)'!#REF!</definedName>
    <definedName name="_269__123Graph_BCHART_8" localSheetId="49" hidden="1">'[55]PABRIK (2)'!#REF!</definedName>
    <definedName name="_269__123Graph_BCHART_8" localSheetId="34" hidden="1">'[55]PABRIK (2)'!#REF!</definedName>
    <definedName name="_269__123Graph_BCHART_8" hidden="1">'[55]PABRIK (2)'!#REF!</definedName>
    <definedName name="_269__123Graph_CCHART_14" localSheetId="30" hidden="1">'[61]PABRIK (2)'!$AF$9:$AF$287</definedName>
    <definedName name="_269__123Graph_CCHART_14" hidden="1">'[61]PABRIK (2)'!$AF$9:$AF$287</definedName>
    <definedName name="_269__123Graph_CCHART_29" localSheetId="30" hidden="1">'[55]PABRIK (2)'!$AF$9:$AF$287</definedName>
    <definedName name="_269__123Graph_CCHART_29" hidden="1">'[55]PABRIK (2)'!$AF$9:$AF$287</definedName>
    <definedName name="_269__123Graph_CCHART_43" localSheetId="30" hidden="1">'[50]DATA LTW'!$BR$44:$CC$44</definedName>
    <definedName name="_269__123Graph_CCHART_43" hidden="1">'[50]DATA LTW'!$BR$44:$CC$44</definedName>
    <definedName name="_269__123Graph_CCHART_58" localSheetId="30" hidden="1">'[52]DATA LTW'!$BE$54:$BP$54</definedName>
    <definedName name="_269__123Graph_CCHART_58" hidden="1">'[52]DATA LTW'!$BE$54:$BP$54</definedName>
    <definedName name="_27__123Graph_ACHART_14" localSheetId="30" hidden="1">[25]Data!$O$50:$O$61</definedName>
    <definedName name="_27__123Graph_ACHART_14" hidden="1">[25]Data!$O$50:$O$61</definedName>
    <definedName name="_27__123Graph_ACHART_141" localSheetId="30" hidden="1">'[46]TON  per Jam'!$C$15:$Z$15</definedName>
    <definedName name="_27__123Graph_ACHART_141" hidden="1">'[46]TON  per Jam'!$C$15:$Z$15</definedName>
    <definedName name="_27__123Graph_ACHART_143" localSheetId="30" hidden="1">'[47]TON  per Jam'!$C$18:$Z$18</definedName>
    <definedName name="_27__123Graph_ACHART_143" hidden="1">'[47]TON  per Jam'!$C$18:$Z$18</definedName>
    <definedName name="_27__123Graph_ACHART_145" localSheetId="30" hidden="1">'[46]TON  per Jam'!$C$20:$Z$20</definedName>
    <definedName name="_27__123Graph_ACHART_145" hidden="1">'[46]TON  per Jam'!$C$20:$Z$20</definedName>
    <definedName name="_27__123Graph_ACHART_147" localSheetId="30" hidden="1">'[48]TON  per Jam'!$C$48:$Z$48</definedName>
    <definedName name="_27__123Graph_ACHART_147" hidden="1">'[48]TON  per Jam'!$C$48:$Z$48</definedName>
    <definedName name="_270__123Graph_BCHART_81" localSheetId="30" hidden="1">'[58]Data SRL'!$BE$8:$BE$100</definedName>
    <definedName name="_270__123Graph_BCHART_81" hidden="1">'[58]Data SRL'!$BE$8:$BE$100</definedName>
    <definedName name="_270__123Graph_CCHART_15" localSheetId="30" hidden="1">[44]Data!$P$50:$P$61</definedName>
    <definedName name="_270__123Graph_CCHART_15" hidden="1">[44]Data!$P$50:$P$61</definedName>
    <definedName name="_270__123Graph_CCHART_3" localSheetId="30" hidden="1">'[58]Data SRL'!$L$8:$L$100</definedName>
    <definedName name="_270__123Graph_CCHART_3" hidden="1">'[58]Data SRL'!$L$8:$L$100</definedName>
    <definedName name="_270__123Graph_CCHART_44" localSheetId="30" hidden="1">'[50]DATA LTW'!$BR$72:$CC$72</definedName>
    <definedName name="_270__123Graph_CCHART_44" hidden="1">'[50]DATA LTW'!$BR$72:$CC$72</definedName>
    <definedName name="_270__123Graph_CCHART_59" localSheetId="30" hidden="1">'[52]DATA LTW'!$BR$26:$CC$26</definedName>
    <definedName name="_270__123Graph_CCHART_59" hidden="1">'[52]DATA LTW'!$BR$26:$CC$26</definedName>
    <definedName name="_271__123Graph_BCHART_85" localSheetId="30" hidden="1">'[58]Data Prod_Graf'!$B$4:$M$4</definedName>
    <definedName name="_271__123Graph_BCHART_85" hidden="1">'[58]Data Prod_Graf'!$B$4:$M$4</definedName>
    <definedName name="_271__123Graph_CCHART_16" localSheetId="30" hidden="1">'[61]PABRIK (2)'!$AF$9:$AF$287</definedName>
    <definedName name="_271__123Graph_CCHART_16" hidden="1">'[61]PABRIK (2)'!$AF$9:$AF$287</definedName>
    <definedName name="_271__123Graph_CCHART_30" localSheetId="30" hidden="1">'[51]DATA LTW'!$BE$68:$BP$68</definedName>
    <definedName name="_271__123Graph_CCHART_30" hidden="1">'[51]DATA LTW'!$BE$68:$BP$68</definedName>
    <definedName name="_271__123Graph_CCHART_45" localSheetId="30" hidden="1">'[50]DATA LTW'!$BE$46:$BP$46</definedName>
    <definedName name="_271__123Graph_CCHART_45" hidden="1">'[50]DATA LTW'!$BE$46:$BP$46</definedName>
    <definedName name="_271__123Graph_CCHART_6" localSheetId="30" hidden="1">'[56]Data SRL'!$L$8:$L$100</definedName>
    <definedName name="_271__123Graph_CCHART_6" hidden="1">'[56]Data SRL'!$L$8:$L$100</definedName>
    <definedName name="_272__123Graph_BCHART_86" localSheetId="30" hidden="1">'[58]Data Prod_Graf'!$B$12:$M$12</definedName>
    <definedName name="_272__123Graph_BCHART_86" hidden="1">'[58]Data Prod_Graf'!$B$12:$M$12</definedName>
    <definedName name="_272__123Graph_CCHART_17" localSheetId="30" hidden="1">'[61]PABRIK (2)'!$AF$9:$AF$287</definedName>
    <definedName name="_272__123Graph_CCHART_17" hidden="1">'[61]PABRIK (2)'!$AF$9:$AF$287</definedName>
    <definedName name="_272__123Graph_CCHART_31" localSheetId="30" hidden="1">'[51]DATA LTW'!$BR$40:$CC$40</definedName>
    <definedName name="_272__123Graph_CCHART_31" hidden="1">'[51]DATA LTW'!$BR$40:$CC$40</definedName>
    <definedName name="_272__123Graph_CCHART_46" localSheetId="30" hidden="1">'[50]DATA LTW'!$BE$74:$BP$74</definedName>
    <definedName name="_272__123Graph_CCHART_46" hidden="1">'[50]DATA LTW'!$BE$74:$BP$74</definedName>
    <definedName name="_272__123Graph_CCHART_60" localSheetId="30" hidden="1">'[52]DATA LTW'!$BR$54:$CC$54</definedName>
    <definedName name="_272__123Graph_CCHART_60" hidden="1">'[52]DATA LTW'!$BR$54:$CC$54</definedName>
    <definedName name="_273__123Graph_BCHART_87" localSheetId="30" hidden="1">'[58]Data Prod_Graf'!$B$21:$M$21</definedName>
    <definedName name="_273__123Graph_BCHART_87" hidden="1">'[58]Data Prod_Graf'!$B$21:$M$21</definedName>
    <definedName name="_273__123Graph_CCHART_18" localSheetId="30" hidden="1">'[61]PABRIK (2)'!$AF$9:$AF$287</definedName>
    <definedName name="_273__123Graph_CCHART_18" hidden="1">'[61]PABRIK (2)'!$AF$9:$AF$287</definedName>
    <definedName name="_273__123Graph_CCHART_32" localSheetId="30" hidden="1">'[51]DATA LTW'!$BR$68:$CC$68</definedName>
    <definedName name="_273__123Graph_CCHART_32" hidden="1">'[51]DATA LTW'!$BR$68:$CC$68</definedName>
    <definedName name="_273__123Graph_CCHART_47" localSheetId="30" hidden="1">'[50]DATA LTW'!$BR$46:$CC$46</definedName>
    <definedName name="_273__123Graph_CCHART_47" hidden="1">'[50]DATA LTW'!$BR$46:$CC$46</definedName>
    <definedName name="_273__123Graph_CCHART_61" localSheetId="30" hidden="1">'[52]DATA LTW'!$BE$37:$BP$37</definedName>
    <definedName name="_273__123Graph_CCHART_61" hidden="1">'[52]DATA LTW'!$BE$37:$BP$37</definedName>
    <definedName name="_274__123Graph_BCHART_88" localSheetId="30" hidden="1">'[58]Data Prod_Graf'!$B$29:$M$29</definedName>
    <definedName name="_274__123Graph_BCHART_88" hidden="1">'[58]Data Prod_Graf'!$B$29:$M$29</definedName>
    <definedName name="_274__123Graph_CCHART_19" localSheetId="30" hidden="1">'[61]PABRIK (2)'!$AF$9:$AF$287</definedName>
    <definedName name="_274__123Graph_CCHART_19" hidden="1">'[61]PABRIK (2)'!$AF$9:$AF$287</definedName>
    <definedName name="_274__123Graph_CCHART_33" localSheetId="30" hidden="1">'[51]DATA LTW'!$BE$41:$BP$41</definedName>
    <definedName name="_274__123Graph_CCHART_33" hidden="1">'[51]DATA LTW'!$BE$41:$BP$41</definedName>
    <definedName name="_274__123Graph_CCHART_48" localSheetId="30" hidden="1">'[50]DATA LTW'!$BR$74:$CC$74</definedName>
    <definedName name="_274__123Graph_CCHART_48" hidden="1">'[50]DATA LTW'!$BR$74:$CC$74</definedName>
    <definedName name="_274__123Graph_CCHART_62" localSheetId="30" hidden="1">'[52]DATA LTW'!$BE$65:$BP$65</definedName>
    <definedName name="_274__123Graph_CCHART_62" hidden="1">'[52]DATA LTW'!$BE$65:$BP$65</definedName>
    <definedName name="_275__123Graph_CCHART_2" localSheetId="30" hidden="1">'[3]Data SRL'!$AR$8:$AR$379</definedName>
    <definedName name="_275__123Graph_CCHART_2" hidden="1">'[3]Data SRL'!$AR$8:$AR$379</definedName>
    <definedName name="_275__123Graph_CCHART_34" localSheetId="30" hidden="1">'[51]DATA LTW'!$BE$69:$BP$69</definedName>
    <definedName name="_275__123Graph_CCHART_34" hidden="1">'[51]DATA LTW'!$BE$69:$BP$69</definedName>
    <definedName name="_275__123Graph_CCHART_49" localSheetId="30" hidden="1">'[50]DATA LTW'!$BE$47:$BP$47</definedName>
    <definedName name="_275__123Graph_CCHART_49" hidden="1">'[50]DATA LTW'!$BE$47:$BP$47</definedName>
    <definedName name="_275__123Graph_CCHART_63" localSheetId="30" hidden="1">'[52]DATA LTW'!$BR$37:$CC$37</definedName>
    <definedName name="_275__123Graph_CCHART_63" hidden="1">'[52]DATA LTW'!$BR$37:$CC$37</definedName>
    <definedName name="_276__123Graph_CCHART_20" localSheetId="30" hidden="1">'[61]PABRIK (2)'!$AF$9:$AF$287</definedName>
    <definedName name="_276__123Graph_CCHART_20" hidden="1">'[61]PABRIK (2)'!$AF$9:$AF$287</definedName>
    <definedName name="_276__123Graph_CCHART_35" localSheetId="30" hidden="1">'[51]DATA LTW'!$BR$41:$CC$41</definedName>
    <definedName name="_276__123Graph_CCHART_35" hidden="1">'[51]DATA LTW'!$BR$41:$CC$41</definedName>
    <definedName name="_276__123Graph_CCHART_5" localSheetId="30" hidden="1">[61]PO!$B$59:$M$59</definedName>
    <definedName name="_276__123Graph_CCHART_5" hidden="1">[61]PO!$B$59:$M$59</definedName>
    <definedName name="_276__123Graph_CCHART_64" localSheetId="30" hidden="1">'[56]Data SRL'!$H$8:$H$379</definedName>
    <definedName name="_276__123Graph_CCHART_64" hidden="1">'[56]Data SRL'!$H$8:$H$379</definedName>
    <definedName name="_277__123Graph_CCHART_21" localSheetId="30" hidden="1">'[61]PABRIK (2)'!$AF$9:$AF$287</definedName>
    <definedName name="_277__123Graph_CCHART_21" hidden="1">'[61]PABRIK (2)'!$AF$9:$AF$287</definedName>
    <definedName name="_277__123Graph_CCHART_36" localSheetId="30" hidden="1">'[51]DATA LTW'!$BR$69:$CC$69</definedName>
    <definedName name="_277__123Graph_CCHART_36" hidden="1">'[51]DATA LTW'!$BR$69:$CC$69</definedName>
    <definedName name="_277__123Graph_CCHART_50" localSheetId="30" hidden="1">'[50]DATA LTW'!$BE$75:$BP$75</definedName>
    <definedName name="_277__123Graph_CCHART_50" hidden="1">'[50]DATA LTW'!$BE$75:$BP$75</definedName>
    <definedName name="_277__123Graph_CCHART_68" localSheetId="30" hidden="1">'[56]Data SRL'!$AC$8:$AC$100</definedName>
    <definedName name="_277__123Graph_CCHART_68" hidden="1">'[56]Data SRL'!$AC$8:$AC$100</definedName>
    <definedName name="_278__123Graph_CCHART_22" localSheetId="30" hidden="1">'[61]PABRIK (2)'!$AF$9:$AF$287</definedName>
    <definedName name="_278__123Graph_CCHART_22" hidden="1">'[61]PABRIK (2)'!$AF$9:$AF$287</definedName>
    <definedName name="_278__123Graph_CCHART_37" localSheetId="30" hidden="1">'[51]DATA LTW'!$BE$43:$BP$43</definedName>
    <definedName name="_278__123Graph_CCHART_37" hidden="1">'[51]DATA LTW'!$BE$43:$BP$43</definedName>
    <definedName name="_278__123Graph_CCHART_51" localSheetId="30" hidden="1">'[50]DATA LTW'!$BR$47:$CC$47</definedName>
    <definedName name="_278__123Graph_CCHART_51" hidden="1">'[50]DATA LTW'!$BR$47:$CC$47</definedName>
    <definedName name="_278__123Graph_CCHART_7" hidden="1">[37]PK!$B$63:$M$63</definedName>
    <definedName name="_279__123Graph_BCHART_9" localSheetId="5" hidden="1">'[55]PABRIK (2)'!#REF!</definedName>
    <definedName name="_279__123Graph_BCHART_9" localSheetId="30" hidden="1">'[55]PABRIK (2)'!#REF!</definedName>
    <definedName name="_279__123Graph_BCHART_9" localSheetId="4" hidden="1">'[55]PABRIK (2)'!#REF!</definedName>
    <definedName name="_279__123Graph_BCHART_9" localSheetId="7" hidden="1">'[55]PABRIK (2)'!#REF!</definedName>
    <definedName name="_279__123Graph_BCHART_9" localSheetId="16" hidden="1">'[55]PABRIK (2)'!#REF!</definedName>
    <definedName name="_279__123Graph_BCHART_9" localSheetId="36" hidden="1">'[55]PABRIK (2)'!#REF!</definedName>
    <definedName name="_279__123Graph_BCHART_9" localSheetId="49" hidden="1">'[55]PABRIK (2)'!#REF!</definedName>
    <definedName name="_279__123Graph_BCHART_9" localSheetId="34" hidden="1">'[55]PABRIK (2)'!#REF!</definedName>
    <definedName name="_279__123Graph_BCHART_9" hidden="1">'[55]PABRIK (2)'!#REF!</definedName>
    <definedName name="_279__123Graph_CCHART_23" localSheetId="30" hidden="1">'[61]PABRIK (2)'!$AF$9:$AF$287</definedName>
    <definedName name="_279__123Graph_CCHART_23" hidden="1">'[61]PABRIK (2)'!$AF$9:$AF$287</definedName>
    <definedName name="_279__123Graph_CCHART_38" localSheetId="30" hidden="1">'[51]DATA LTW'!$BE$71:$BP$71</definedName>
    <definedName name="_279__123Graph_CCHART_38" hidden="1">'[51]DATA LTW'!$BE$71:$BP$71</definedName>
    <definedName name="_279__123Graph_CCHART_52" localSheetId="30" hidden="1">'[50]DATA LTW'!$BR$75:$CC$75</definedName>
    <definedName name="_279__123Graph_CCHART_52" hidden="1">'[50]DATA LTW'!$BR$75:$CC$75</definedName>
    <definedName name="_279__123Graph_CCHART_73" localSheetId="30" hidden="1">'[56]Data SRL'!$AE$8:$AE$131</definedName>
    <definedName name="_279__123Graph_CCHART_73" hidden="1">'[56]Data SRL'!$AE$8:$AE$131</definedName>
    <definedName name="_28__123Graph_ACHART_140" localSheetId="30" hidden="1">'[47]TON  per Jam'!$C$14:$Z$14</definedName>
    <definedName name="_28__123Graph_ACHART_140" hidden="1">'[47]TON  per Jam'!$C$14:$Z$14</definedName>
    <definedName name="_28__123Graph_ACHART_142" localSheetId="30" hidden="1">'[46]TON  per Jam'!$C$17:$Z$17</definedName>
    <definedName name="_28__123Graph_ACHART_142" hidden="1">'[46]TON  per Jam'!$C$17:$Z$17</definedName>
    <definedName name="_28__123Graph_ACHART_144" localSheetId="30" hidden="1">'[47]TON  per Jam'!$C$19:$Z$19</definedName>
    <definedName name="_28__123Graph_ACHART_144" hidden="1">'[47]TON  per Jam'!$C$19:$Z$19</definedName>
    <definedName name="_28__123Graph_ACHART_146" localSheetId="30" hidden="1">'[46]TON  per Jam'!$C$21:$Z$21</definedName>
    <definedName name="_28__123Graph_ACHART_146" hidden="1">'[46]TON  per Jam'!$C$21:$Z$21</definedName>
    <definedName name="_28__123Graph_ACHART_148" localSheetId="30" hidden="1">'[48]TON  per Jam'!$C$22:$Z$22</definedName>
    <definedName name="_28__123Graph_ACHART_148" hidden="1">'[48]TON  per Jam'!$C$22:$Z$22</definedName>
    <definedName name="_28_6" localSheetId="9">#REF!</definedName>
    <definedName name="_28_6" localSheetId="38">#REF!</definedName>
    <definedName name="_28_6" localSheetId="8">#REF!</definedName>
    <definedName name="_28_6" localSheetId="30">#REF!</definedName>
    <definedName name="_28_6" localSheetId="46">#REF!</definedName>
    <definedName name="_28_6" localSheetId="40">#REF!</definedName>
    <definedName name="_28_6" localSheetId="41">#REF!</definedName>
    <definedName name="_28_6" localSheetId="45">#REF!</definedName>
    <definedName name="_28_6" localSheetId="43">#REF!</definedName>
    <definedName name="_28_6" localSheetId="44">#REF!</definedName>
    <definedName name="_28_6" localSheetId="42">#REF!</definedName>
    <definedName name="_28_6" localSheetId="16">#REF!</definedName>
    <definedName name="_28_6" localSheetId="36">#REF!</definedName>
    <definedName name="_28_6">#REF!</definedName>
    <definedName name="_280__123Graph_CCHART_1" localSheetId="30" hidden="1">'[58]Data SRL'!$BM$9:$BM$100</definedName>
    <definedName name="_280__123Graph_CCHART_1" hidden="1">'[58]Data SRL'!$BM$9:$BM$100</definedName>
    <definedName name="_280__123Graph_CCHART_24" localSheetId="30" hidden="1">'[61]PABRIK (2)'!$AF$9:$AF$287</definedName>
    <definedName name="_280__123Graph_CCHART_24" hidden="1">'[61]PABRIK (2)'!$AF$9:$AF$287</definedName>
    <definedName name="_280__123Graph_CCHART_39" localSheetId="30" hidden="1">'[51]DATA LTW'!$BR$43:$CC$43</definedName>
    <definedName name="_280__123Graph_CCHART_39" hidden="1">'[51]DATA LTW'!$BR$43:$CC$43</definedName>
    <definedName name="_280__123Graph_CCHART_53" localSheetId="30" hidden="1">'[50]DATA LTW'!$BE$25:$BP$25</definedName>
    <definedName name="_280__123Graph_CCHART_53" hidden="1">'[50]DATA LTW'!$BE$25:$BP$25</definedName>
    <definedName name="_280__123Graph_CCHART_75" localSheetId="30" hidden="1">'[56]Data SRL'!$AM$8:$AM$100</definedName>
    <definedName name="_280__123Graph_CCHART_75" hidden="1">'[56]Data SRL'!$AM$8:$AM$100</definedName>
    <definedName name="_281__123Graph_CCHART_10" localSheetId="30" hidden="1">'[55]PABRIK (2)'!$AF$9:$AF$287</definedName>
    <definedName name="_281__123Graph_CCHART_10" hidden="1">'[55]PABRIK (2)'!$AF$9:$AF$287</definedName>
    <definedName name="_281__123Graph_CCHART_25" localSheetId="30" hidden="1">'[61]PABRIK (2)'!$AF$9:$AF$287</definedName>
    <definedName name="_281__123Graph_CCHART_25" hidden="1">'[61]PABRIK (2)'!$AF$9:$AF$287</definedName>
    <definedName name="_281__123Graph_CCHART_4" localSheetId="30" hidden="1">'[58]Data SRL'!$BM$8:$BM$100</definedName>
    <definedName name="_281__123Graph_CCHART_4" hidden="1">'[58]Data SRL'!$BM$8:$BM$100</definedName>
    <definedName name="_281__123Graph_CCHART_54" localSheetId="30" hidden="1">'[50]DATA LTW'!$BE$53:$BP$53</definedName>
    <definedName name="_281__123Graph_CCHART_54" hidden="1">'[50]DATA LTW'!$BE$53:$BP$53</definedName>
    <definedName name="_281__123Graph_CCHART_77" localSheetId="30" hidden="1">'[56]Data SRL'!$AP$8:$AP$193</definedName>
    <definedName name="_281__123Graph_CCHART_77" hidden="1">'[56]Data SRL'!$AP$8:$AP$193</definedName>
    <definedName name="_282__123Graph_CCHART_11" localSheetId="30" hidden="1">'[55]PABRIK (2)'!$AF$9:$AF$287</definedName>
    <definedName name="_282__123Graph_CCHART_11" hidden="1">'[55]PABRIK (2)'!$AF$9:$AF$287</definedName>
    <definedName name="_282__123Graph_CCHART_26" localSheetId="30" hidden="1">'[61]PABRIK (2)'!$AF$9:$AF$287</definedName>
    <definedName name="_282__123Graph_CCHART_26" hidden="1">'[61]PABRIK (2)'!$AF$9:$AF$287</definedName>
    <definedName name="_282__123Graph_CCHART_40" localSheetId="30" hidden="1">'[51]DATA LTW'!$BR$71:$CC$71</definedName>
    <definedName name="_282__123Graph_CCHART_40" hidden="1">'[51]DATA LTW'!$BR$71:$CC$71</definedName>
    <definedName name="_282__123Graph_CCHART_55" localSheetId="30" hidden="1">'[50]DATA LTW'!$BR$25:$CC$25</definedName>
    <definedName name="_282__123Graph_CCHART_55" hidden="1">'[50]DATA LTW'!$BR$25:$CC$25</definedName>
    <definedName name="_282__123Graph_CCHART_78" localSheetId="30" hidden="1">'[56]Data SRL'!$AU$9:$AU$100</definedName>
    <definedName name="_282__123Graph_CCHART_78" hidden="1">'[56]Data SRL'!$AU$9:$AU$100</definedName>
    <definedName name="_283__123Graph_CCHART_12" localSheetId="30" hidden="1">'[55]PABRIK (2)'!$AF$9:$AF$287</definedName>
    <definedName name="_283__123Graph_CCHART_12" hidden="1">'[55]PABRIK (2)'!$AF$9:$AF$287</definedName>
    <definedName name="_283__123Graph_CCHART_27" localSheetId="30" hidden="1">'[61]PABRIK (2)'!$AF$9:$AF$287</definedName>
    <definedName name="_283__123Graph_CCHART_27" hidden="1">'[61]PABRIK (2)'!$AF$9:$AF$287</definedName>
    <definedName name="_283__123Graph_CCHART_41" localSheetId="30" hidden="1">'[51]DATA LTW'!$BE$44:$BP$44</definedName>
    <definedName name="_283__123Graph_CCHART_41" hidden="1">'[51]DATA LTW'!$BE$44:$BP$44</definedName>
    <definedName name="_283__123Graph_CCHART_56" localSheetId="30" hidden="1">'[50]DATA LTW'!$BR$53:$CC$53</definedName>
    <definedName name="_283__123Graph_CCHART_56" hidden="1">'[50]DATA LTW'!$BR$53:$CC$53</definedName>
    <definedName name="_283__123Graph_CCHART_79" localSheetId="30" hidden="1">'[56]Data SRL'!$BB$8:$BB$100</definedName>
    <definedName name="_283__123Graph_CCHART_79" hidden="1">'[56]Data SRL'!$BB$8:$BB$100</definedName>
    <definedName name="_284__123Graph_CCHART_13" localSheetId="30" hidden="1">'[55]PABRIK (2)'!$AF$9:$AF$287</definedName>
    <definedName name="_284__123Graph_CCHART_13" hidden="1">'[55]PABRIK (2)'!$AF$9:$AF$287</definedName>
    <definedName name="_284__123Graph_CCHART_28" localSheetId="30" hidden="1">'[61]PABRIK (2)'!$AF$9:$AF$287</definedName>
    <definedName name="_284__123Graph_CCHART_28" hidden="1">'[61]PABRIK (2)'!$AF$9:$AF$287</definedName>
    <definedName name="_284__123Graph_CCHART_42" localSheetId="30" hidden="1">'[51]DATA LTW'!$BE$72:$BP$72</definedName>
    <definedName name="_284__123Graph_CCHART_42" hidden="1">'[51]DATA LTW'!$BE$72:$BP$72</definedName>
    <definedName name="_284__123Graph_CCHART_57" localSheetId="30" hidden="1">'[50]DATA LTW'!$BE$26:$BP$26</definedName>
    <definedName name="_284__123Graph_CCHART_57" hidden="1">'[50]DATA LTW'!$BE$26:$BP$26</definedName>
    <definedName name="_284__123Graph_CCHART_8" localSheetId="30" hidden="1">'[59]PABRIK (2)'!$AF$9:$AF$287</definedName>
    <definedName name="_284__123Graph_CCHART_8" hidden="1">'[59]PABRIK (2)'!$AF$9:$AF$287</definedName>
    <definedName name="_285__123Graph_CCHART_14" localSheetId="30" hidden="1">'[55]PABRIK (2)'!$AF$9:$AF$287</definedName>
    <definedName name="_285__123Graph_CCHART_14" hidden="1">'[55]PABRIK (2)'!$AF$9:$AF$287</definedName>
    <definedName name="_285__123Graph_CCHART_29" localSheetId="30" hidden="1">'[61]PABRIK (2)'!$AF$9:$AF$287</definedName>
    <definedName name="_285__123Graph_CCHART_29" hidden="1">'[61]PABRIK (2)'!$AF$9:$AF$287</definedName>
    <definedName name="_285__123Graph_CCHART_43" localSheetId="30" hidden="1">'[51]DATA LTW'!$BR$44:$CC$44</definedName>
    <definedName name="_285__123Graph_CCHART_43" hidden="1">'[51]DATA LTW'!$BR$44:$CC$44</definedName>
    <definedName name="_285__123Graph_CCHART_58" localSheetId="30" hidden="1">'[50]DATA LTW'!$BE$54:$BP$54</definedName>
    <definedName name="_285__123Graph_CCHART_58" hidden="1">'[50]DATA LTW'!$BE$54:$BP$54</definedName>
    <definedName name="_285__123Graph_CCHART_81" localSheetId="30" hidden="1">'[56]Data SRL'!$AY$8:$AY$100</definedName>
    <definedName name="_285__123Graph_CCHART_81" hidden="1">'[56]Data SRL'!$AY$8:$AY$100</definedName>
    <definedName name="_286__123Graph_CCHART_15" localSheetId="30" hidden="1">[25]Data!$P$50:$P$61</definedName>
    <definedName name="_286__123Graph_CCHART_15" hidden="1">[25]Data!$P$50:$P$61</definedName>
    <definedName name="_286__123Graph_CCHART_3" localSheetId="30" hidden="1">'[3]Data SRL'!$L$8:$L$100</definedName>
    <definedName name="_286__123Graph_CCHART_3" hidden="1">'[3]Data SRL'!$L$8:$L$100</definedName>
    <definedName name="_286__123Graph_CCHART_44" localSheetId="30" hidden="1">'[51]DATA LTW'!$BR$72:$CC$72</definedName>
    <definedName name="_286__123Graph_CCHART_44" hidden="1">'[51]DATA LTW'!$BR$72:$CC$72</definedName>
    <definedName name="_286__123Graph_CCHART_59" localSheetId="30" hidden="1">'[50]DATA LTW'!$BR$26:$CC$26</definedName>
    <definedName name="_286__123Graph_CCHART_59" hidden="1">'[50]DATA LTW'!$BR$26:$CC$26</definedName>
    <definedName name="_286__123Graph_CCHART_85" localSheetId="30" hidden="1">'[56]Data Prod_Graf'!$B$5:$M$5</definedName>
    <definedName name="_286__123Graph_CCHART_85" hidden="1">'[56]Data Prod_Graf'!$B$5:$M$5</definedName>
    <definedName name="_287__123Graph_CCHART_16" localSheetId="30" hidden="1">'[55]PABRIK (2)'!$AF$9:$AF$287</definedName>
    <definedName name="_287__123Graph_CCHART_16" hidden="1">'[55]PABRIK (2)'!$AF$9:$AF$287</definedName>
    <definedName name="_287__123Graph_CCHART_30" localSheetId="30" hidden="1">'[50]DATA LTW'!$BE$68:$BP$68</definedName>
    <definedName name="_287__123Graph_CCHART_30" hidden="1">'[50]DATA LTW'!$BE$68:$BP$68</definedName>
    <definedName name="_287__123Graph_CCHART_45" localSheetId="30" hidden="1">'[51]DATA LTW'!$BE$46:$BP$46</definedName>
    <definedName name="_287__123Graph_CCHART_45" hidden="1">'[51]DATA LTW'!$BE$46:$BP$46</definedName>
    <definedName name="_287__123Graph_CCHART_6" localSheetId="30" hidden="1">'[3]Data SRL'!$L$8:$L$100</definedName>
    <definedName name="_287__123Graph_CCHART_6" hidden="1">'[3]Data SRL'!$L$8:$L$100</definedName>
    <definedName name="_287__123Graph_CCHART_86" localSheetId="30" hidden="1">'[56]Data Prod_Graf'!$B$13:$M$13</definedName>
    <definedName name="_287__123Graph_CCHART_86" hidden="1">'[56]Data Prod_Graf'!$B$13:$M$13</definedName>
    <definedName name="_288__123Graph_CCHART_17" localSheetId="30" hidden="1">'[55]PABRIK (2)'!$AF$9:$AF$287</definedName>
    <definedName name="_288__123Graph_CCHART_17" hidden="1">'[55]PABRIK (2)'!$AF$9:$AF$287</definedName>
    <definedName name="_288__123Graph_CCHART_31" localSheetId="30" hidden="1">'[50]DATA LTW'!$BR$40:$CC$40</definedName>
    <definedName name="_288__123Graph_CCHART_31" hidden="1">'[50]DATA LTW'!$BR$40:$CC$40</definedName>
    <definedName name="_288__123Graph_CCHART_46" localSheetId="30" hidden="1">'[51]DATA LTW'!$BE$74:$BP$74</definedName>
    <definedName name="_288__123Graph_CCHART_46" hidden="1">'[51]DATA LTW'!$BE$74:$BP$74</definedName>
    <definedName name="_288__123Graph_CCHART_60" localSheetId="30" hidden="1">'[50]DATA LTW'!$BR$54:$CC$54</definedName>
    <definedName name="_288__123Graph_CCHART_60" hidden="1">'[50]DATA LTW'!$BR$54:$CC$54</definedName>
    <definedName name="_288__123Graph_CCHART_87" localSheetId="30" hidden="1">'[56]Data Prod_Graf'!$B$22:$M$22</definedName>
    <definedName name="_288__123Graph_CCHART_87" hidden="1">'[56]Data Prod_Graf'!$B$22:$M$22</definedName>
    <definedName name="_289__123Graph_CCHART_18" localSheetId="30" hidden="1">'[55]PABRIK (2)'!$AF$9:$AF$287</definedName>
    <definedName name="_289__123Graph_CCHART_18" hidden="1">'[55]PABRIK (2)'!$AF$9:$AF$287</definedName>
    <definedName name="_289__123Graph_CCHART_32" localSheetId="30" hidden="1">'[50]DATA LTW'!$BR$68:$CC$68</definedName>
    <definedName name="_289__123Graph_CCHART_32" hidden="1">'[50]DATA LTW'!$BR$68:$CC$68</definedName>
    <definedName name="_289__123Graph_CCHART_47" localSheetId="30" hidden="1">'[51]DATA LTW'!$BR$46:$CC$46</definedName>
    <definedName name="_289__123Graph_CCHART_47" hidden="1">'[51]DATA LTW'!$BR$46:$CC$46</definedName>
    <definedName name="_289__123Graph_CCHART_61" localSheetId="30" hidden="1">'[50]DATA LTW'!$BE$37:$BP$37</definedName>
    <definedName name="_289__123Graph_CCHART_61" hidden="1">'[50]DATA LTW'!$BE$37:$BP$37</definedName>
    <definedName name="_289__123Graph_CCHART_88" localSheetId="30" hidden="1">'[56]Data Prod_Graf'!$B$30:$M$30</definedName>
    <definedName name="_289__123Graph_CCHART_88" hidden="1">'[56]Data Prod_Graf'!$B$30:$M$30</definedName>
    <definedName name="_29__123Graph_ACHART_141" localSheetId="30" hidden="1">'[47]TON  per Jam'!$C$15:$Z$15</definedName>
    <definedName name="_29__123Graph_ACHART_141" hidden="1">'[47]TON  per Jam'!$C$15:$Z$15</definedName>
    <definedName name="_29__123Graph_ACHART_143" localSheetId="30" hidden="1">'[46]TON  per Jam'!$C$18:$Z$18</definedName>
    <definedName name="_29__123Graph_ACHART_143" hidden="1">'[46]TON  per Jam'!$C$18:$Z$18</definedName>
    <definedName name="_29__123Graph_ACHART_145" localSheetId="30" hidden="1">'[47]TON  per Jam'!$C$20:$Z$20</definedName>
    <definedName name="_29__123Graph_ACHART_145" hidden="1">'[47]TON  per Jam'!$C$20:$Z$20</definedName>
    <definedName name="_29__123Graph_ACHART_147" localSheetId="30" hidden="1">'[46]TON  per Jam'!$C$48:$Z$48</definedName>
    <definedName name="_29__123Graph_ACHART_147" hidden="1">'[46]TON  per Jam'!$C$48:$Z$48</definedName>
    <definedName name="_29__123Graph_ACHART_149" localSheetId="30" hidden="1">'[48]TON  per Jam'!$C$24:$Z$24</definedName>
    <definedName name="_29__123Graph_ACHART_149" hidden="1">'[48]TON  per Jam'!$C$24:$Z$24</definedName>
    <definedName name="_290__123Graph_CCHART_19" localSheetId="30" hidden="1">'[55]PABRIK (2)'!$AF$9:$AF$287</definedName>
    <definedName name="_290__123Graph_CCHART_19" hidden="1">'[55]PABRIK (2)'!$AF$9:$AF$287</definedName>
    <definedName name="_290__123Graph_CCHART_33" localSheetId="30" hidden="1">'[50]DATA LTW'!$BE$41:$BP$41</definedName>
    <definedName name="_290__123Graph_CCHART_33" hidden="1">'[50]DATA LTW'!$BE$41:$BP$41</definedName>
    <definedName name="_290__123Graph_CCHART_48" localSheetId="30" hidden="1">'[51]DATA LTW'!$BR$74:$CC$74</definedName>
    <definedName name="_290__123Graph_CCHART_48" hidden="1">'[51]DATA LTW'!$BR$74:$CC$74</definedName>
    <definedName name="_290__123Graph_CCHART_62" localSheetId="30" hidden="1">'[50]DATA LTW'!$BE$65:$BP$65</definedName>
    <definedName name="_290__123Graph_CCHART_62" hidden="1">'[50]DATA LTW'!$BE$65:$BP$65</definedName>
    <definedName name="_290__123Graph_CCHART_9" localSheetId="30" hidden="1">'[59]PABRIK (2)'!$AF$9:$AF$287</definedName>
    <definedName name="_290__123Graph_CCHART_9" hidden="1">'[59]PABRIK (2)'!$AF$9:$AF$287</definedName>
    <definedName name="_291__123Graph_CCHART_2" localSheetId="30" hidden="1">'[58]Data SRL'!$AR$8:$AR$379</definedName>
    <definedName name="_291__123Graph_CCHART_2" hidden="1">'[58]Data SRL'!$AR$8:$AR$379</definedName>
    <definedName name="_291__123Graph_CCHART_34" localSheetId="30" hidden="1">'[50]DATA LTW'!$BE$69:$BP$69</definedName>
    <definedName name="_291__123Graph_CCHART_34" hidden="1">'[50]DATA LTW'!$BE$69:$BP$69</definedName>
    <definedName name="_291__123Graph_CCHART_49" localSheetId="30" hidden="1">'[51]DATA LTW'!$BE$47:$BP$47</definedName>
    <definedName name="_291__123Graph_CCHART_49" hidden="1">'[51]DATA LTW'!$BE$47:$BP$47</definedName>
    <definedName name="_291__123Graph_CCHART_63" localSheetId="30" hidden="1">'[50]DATA LTW'!$BR$37:$CC$37</definedName>
    <definedName name="_291__123Graph_CCHART_63" hidden="1">'[50]DATA LTW'!$BR$37:$CC$37</definedName>
    <definedName name="_291__123Graph_DCHART_1" localSheetId="30" hidden="1">'[56]Data SRL'!$BN$9:$BN$100</definedName>
    <definedName name="_291__123Graph_DCHART_1" hidden="1">'[56]Data SRL'!$BN$9:$BN$100</definedName>
    <definedName name="_292__123Graph_CCHART_20" localSheetId="30" hidden="1">'[55]PABRIK (2)'!$AF$9:$AF$287</definedName>
    <definedName name="_292__123Graph_CCHART_20" hidden="1">'[55]PABRIK (2)'!$AF$9:$AF$287</definedName>
    <definedName name="_292__123Graph_CCHART_35" localSheetId="30" hidden="1">'[50]DATA LTW'!$BR$41:$CC$41</definedName>
    <definedName name="_292__123Graph_CCHART_35" hidden="1">'[50]DATA LTW'!$BR$41:$CC$41</definedName>
    <definedName name="_292__123Graph_CCHART_5" localSheetId="30" hidden="1">[55]PO!$B$59:$M$59</definedName>
    <definedName name="_292__123Graph_CCHART_5" hidden="1">[55]PO!$B$59:$M$59</definedName>
    <definedName name="_292__123Graph_CCHART_64" localSheetId="30" hidden="1">'[3]Data SRL'!$H$8:$H$379</definedName>
    <definedName name="_292__123Graph_CCHART_64" hidden="1">'[3]Data SRL'!$H$8:$H$379</definedName>
    <definedName name="_292__123Graph_DCHART_15" localSheetId="30" hidden="1">[53]Data!$Q$50:$Q$61</definedName>
    <definedName name="_292__123Graph_DCHART_15" hidden="1">[53]Data!$Q$50:$Q$61</definedName>
    <definedName name="_293__123Graph_CCHART_21" localSheetId="30" hidden="1">'[55]PABRIK (2)'!$AF$9:$AF$287</definedName>
    <definedName name="_293__123Graph_CCHART_21" hidden="1">'[55]PABRIK (2)'!$AF$9:$AF$287</definedName>
    <definedName name="_293__123Graph_CCHART_36" localSheetId="30" hidden="1">'[50]DATA LTW'!$BR$69:$CC$69</definedName>
    <definedName name="_293__123Graph_CCHART_36" hidden="1">'[50]DATA LTW'!$BR$69:$CC$69</definedName>
    <definedName name="_293__123Graph_CCHART_50" localSheetId="30" hidden="1">'[51]DATA LTW'!$BE$75:$BP$75</definedName>
    <definedName name="_293__123Graph_CCHART_50" hidden="1">'[51]DATA LTW'!$BE$75:$BP$75</definedName>
    <definedName name="_293__123Graph_CCHART_68" localSheetId="30" hidden="1">'[3]Data SRL'!$AC$8:$AC$100</definedName>
    <definedName name="_293__123Graph_CCHART_68" hidden="1">'[3]Data SRL'!$AC$8:$AC$100</definedName>
    <definedName name="_293__123Graph_DCHART_2" localSheetId="30" hidden="1">'[56]Data SRL'!$J$8:$J$379</definedName>
    <definedName name="_293__123Graph_DCHART_2" hidden="1">'[56]Data SRL'!$J$8:$J$379</definedName>
    <definedName name="_294__123Graph_CCHART_22" localSheetId="30" hidden="1">'[55]PABRIK (2)'!$AF$9:$AF$287</definedName>
    <definedName name="_294__123Graph_CCHART_22" hidden="1">'[55]PABRIK (2)'!$AF$9:$AF$287</definedName>
    <definedName name="_294__123Graph_CCHART_37" localSheetId="30" hidden="1">'[50]DATA LTW'!$BE$43:$BP$43</definedName>
    <definedName name="_294__123Graph_CCHART_37" hidden="1">'[50]DATA LTW'!$BE$43:$BP$43</definedName>
    <definedName name="_294__123Graph_CCHART_51" localSheetId="30" hidden="1">'[51]DATA LTW'!$BR$47:$CC$47</definedName>
    <definedName name="_294__123Graph_CCHART_51" hidden="1">'[51]DATA LTW'!$BR$47:$CC$47</definedName>
    <definedName name="_294__123Graph_CCHART_7" hidden="1">[37]PK!$B$63:$M$63</definedName>
    <definedName name="_294__123Graph_DCHART_4" localSheetId="5" hidden="1">[62]Karung!#REF!</definedName>
    <definedName name="_294__123Graph_DCHART_4" localSheetId="30" hidden="1">[62]Karung!#REF!</definedName>
    <definedName name="_294__123Graph_DCHART_4" localSheetId="4" hidden="1">[62]Karung!#REF!</definedName>
    <definedName name="_294__123Graph_DCHART_4" localSheetId="7" hidden="1">[62]Karung!#REF!</definedName>
    <definedName name="_294__123Graph_DCHART_4" localSheetId="16" hidden="1">[62]Karung!#REF!</definedName>
    <definedName name="_294__123Graph_DCHART_4" localSheetId="36" hidden="1">[62]Karung!#REF!</definedName>
    <definedName name="_294__123Graph_DCHART_4" localSheetId="49" hidden="1">[62]Karung!#REF!</definedName>
    <definedName name="_294__123Graph_DCHART_4" localSheetId="34" hidden="1">[62]Karung!#REF!</definedName>
    <definedName name="_294__123Graph_DCHART_4" hidden="1">[62]Karung!#REF!</definedName>
    <definedName name="_295__123Graph_CCHART_23" localSheetId="30" hidden="1">'[55]PABRIK (2)'!$AF$9:$AF$287</definedName>
    <definedName name="_295__123Graph_CCHART_23" hidden="1">'[55]PABRIK (2)'!$AF$9:$AF$287</definedName>
    <definedName name="_295__123Graph_CCHART_38" localSheetId="30" hidden="1">'[50]DATA LTW'!$BE$71:$BP$71</definedName>
    <definedName name="_295__123Graph_CCHART_38" hidden="1">'[50]DATA LTW'!$BE$71:$BP$71</definedName>
    <definedName name="_295__123Graph_CCHART_52" localSheetId="30" hidden="1">'[51]DATA LTW'!$BR$75:$CC$75</definedName>
    <definedName name="_295__123Graph_CCHART_52" hidden="1">'[51]DATA LTW'!$BR$75:$CC$75</definedName>
    <definedName name="_295__123Graph_CCHART_73" localSheetId="30" hidden="1">'[3]Data SRL'!$AE$8:$AE$131</definedName>
    <definedName name="_295__123Graph_CCHART_73" hidden="1">'[3]Data SRL'!$AE$8:$AE$131</definedName>
    <definedName name="_295__123Graph_DCHART_5" localSheetId="30" hidden="1">'[56]Data SRL'!$BN$9:$BN$100</definedName>
    <definedName name="_295__123Graph_DCHART_5" hidden="1">'[56]Data SRL'!$BN$9:$BN$100</definedName>
    <definedName name="_296__123Graph_CCHART_24" localSheetId="30" hidden="1">'[55]PABRIK (2)'!$AF$9:$AF$287</definedName>
    <definedName name="_296__123Graph_CCHART_24" hidden="1">'[55]PABRIK (2)'!$AF$9:$AF$287</definedName>
    <definedName name="_296__123Graph_CCHART_39" localSheetId="30" hidden="1">'[50]DATA LTW'!$BR$43:$CC$43</definedName>
    <definedName name="_296__123Graph_CCHART_39" hidden="1">'[50]DATA LTW'!$BR$43:$CC$43</definedName>
    <definedName name="_296__123Graph_CCHART_53" localSheetId="30" hidden="1">'[51]DATA LTW'!$BE$25:$BP$25</definedName>
    <definedName name="_296__123Graph_CCHART_53" hidden="1">'[51]DATA LTW'!$BE$25:$BP$25</definedName>
    <definedName name="_296__123Graph_CCHART_75" localSheetId="30" hidden="1">'[3]Data SRL'!$AM$8:$AM$100</definedName>
    <definedName name="_296__123Graph_CCHART_75" hidden="1">'[3]Data SRL'!$AM$8:$AM$100</definedName>
    <definedName name="_296__123Graph_DCHART_6" localSheetId="30" hidden="1">'[56]Data SRL'!$CV$8:$CV$100</definedName>
    <definedName name="_296__123Graph_DCHART_6" hidden="1">'[56]Data SRL'!$CV$8:$CV$100</definedName>
    <definedName name="_297__123Graph_CCHART_25" localSheetId="30" hidden="1">'[55]PABRIK (2)'!$AF$9:$AF$287</definedName>
    <definedName name="_297__123Graph_CCHART_25" hidden="1">'[55]PABRIK (2)'!$AF$9:$AF$287</definedName>
    <definedName name="_297__123Graph_CCHART_4" localSheetId="30" hidden="1">'[3]Data SRL'!$BM$8:$BM$100</definedName>
    <definedName name="_297__123Graph_CCHART_4" hidden="1">'[3]Data SRL'!$BM$8:$BM$100</definedName>
    <definedName name="_297__123Graph_CCHART_54" localSheetId="30" hidden="1">'[51]DATA LTW'!$BE$53:$BP$53</definedName>
    <definedName name="_297__123Graph_CCHART_54" hidden="1">'[51]DATA LTW'!$BE$53:$BP$53</definedName>
    <definedName name="_297__123Graph_CCHART_77" localSheetId="30" hidden="1">'[3]Data SRL'!$AP$8:$AP$193</definedName>
    <definedName name="_297__123Graph_CCHART_77" hidden="1">'[3]Data SRL'!$AP$8:$AP$193</definedName>
    <definedName name="_297__123Graph_DCHART_7" hidden="1">[37]PK!$B$64:$M$64</definedName>
    <definedName name="_298__123Graph_CCHART_26" localSheetId="30" hidden="1">'[55]PABRIK (2)'!$AF$9:$AF$287</definedName>
    <definedName name="_298__123Graph_CCHART_26" hidden="1">'[55]PABRIK (2)'!$AF$9:$AF$287</definedName>
    <definedName name="_298__123Graph_CCHART_40" localSheetId="30" hidden="1">'[50]DATA LTW'!$BR$71:$CC$71</definedName>
    <definedName name="_298__123Graph_CCHART_40" hidden="1">'[50]DATA LTW'!$BR$71:$CC$71</definedName>
    <definedName name="_298__123Graph_CCHART_55" localSheetId="30" hidden="1">'[51]DATA LTW'!$BR$25:$CC$25</definedName>
    <definedName name="_298__123Graph_CCHART_55" hidden="1">'[51]DATA LTW'!$BR$25:$CC$25</definedName>
    <definedName name="_298__123Graph_CCHART_78" localSheetId="30" hidden="1">'[3]Data SRL'!$AU$9:$AU$100</definedName>
    <definedName name="_298__123Graph_CCHART_78" hidden="1">'[3]Data SRL'!$AU$9:$AU$100</definedName>
    <definedName name="_298__123Graph_DCHART_77" localSheetId="30" hidden="1">'[56]Data SRL'!$AQ$8:$AQ$193</definedName>
    <definedName name="_298__123Graph_DCHART_77" hidden="1">'[56]Data SRL'!$AQ$8:$AQ$193</definedName>
    <definedName name="_299__123Graph_CCHART_27" localSheetId="30" hidden="1">'[55]PABRIK (2)'!$AF$9:$AF$287</definedName>
    <definedName name="_299__123Graph_CCHART_27" hidden="1">'[55]PABRIK (2)'!$AF$9:$AF$287</definedName>
    <definedName name="_299__123Graph_CCHART_41" localSheetId="30" hidden="1">'[50]DATA LTW'!$BE$44:$BP$44</definedName>
    <definedName name="_299__123Graph_CCHART_41" hidden="1">'[50]DATA LTW'!$BE$44:$BP$44</definedName>
    <definedName name="_299__123Graph_CCHART_56" localSheetId="30" hidden="1">'[51]DATA LTW'!$BR$53:$CC$53</definedName>
    <definedName name="_299__123Graph_CCHART_56" hidden="1">'[51]DATA LTW'!$BR$53:$CC$53</definedName>
    <definedName name="_299__123Graph_CCHART_79" localSheetId="30" hidden="1">'[3]Data SRL'!$BB$8:$BB$100</definedName>
    <definedName name="_299__123Graph_CCHART_79" hidden="1">'[3]Data SRL'!$BB$8:$BB$100</definedName>
    <definedName name="_299__123Graph_DCHART_78" localSheetId="30" hidden="1">'[56]Data SRL'!$BJ$8:$BJ$100</definedName>
    <definedName name="_299__123Graph_DCHART_78" hidden="1">'[56]Data SRL'!$BJ$8:$BJ$100</definedName>
    <definedName name="_29Excel_BuiltIn_Print_Area_1_1" localSheetId="9">#REF!</definedName>
    <definedName name="_29Excel_BuiltIn_Print_Area_1_1" localSheetId="38">#REF!</definedName>
    <definedName name="_29Excel_BuiltIn_Print_Area_1_1" localSheetId="8">#REF!</definedName>
    <definedName name="_29Excel_BuiltIn_Print_Area_1_1" localSheetId="30">#REF!</definedName>
    <definedName name="_29Excel_BuiltIn_Print_Area_1_1" localSheetId="46">#REF!</definedName>
    <definedName name="_29Excel_BuiltIn_Print_Area_1_1" localSheetId="40">#REF!</definedName>
    <definedName name="_29Excel_BuiltIn_Print_Area_1_1" localSheetId="41">#REF!</definedName>
    <definedName name="_29Excel_BuiltIn_Print_Area_1_1" localSheetId="45">#REF!</definedName>
    <definedName name="_29Excel_BuiltIn_Print_Area_1_1" localSheetId="43">#REF!</definedName>
    <definedName name="_29Excel_BuiltIn_Print_Area_1_1" localSheetId="44">#REF!</definedName>
    <definedName name="_29Excel_BuiltIn_Print_Area_1_1" localSheetId="42">#REF!</definedName>
    <definedName name="_29Excel_BuiltIn_Print_Area_1_1" localSheetId="16">#REF!</definedName>
    <definedName name="_29Excel_BuiltIn_Print_Area_1_1" localSheetId="36">#REF!</definedName>
    <definedName name="_29Excel_BuiltIn_Print_Area_1_1">#REF!</definedName>
    <definedName name="_2A" localSheetId="4">'[63]I-KAMAR'!#REF!</definedName>
    <definedName name="_2A" localSheetId="7">'[63]I-KAMAR'!#REF!</definedName>
    <definedName name="_2A" localSheetId="23">'[63]I-KAMAR'!#REF!</definedName>
    <definedName name="_2A" localSheetId="19">'[63]I-KAMAR'!#REF!</definedName>
    <definedName name="_2A" localSheetId="16">'[63]I-KAMAR'!#REF!</definedName>
    <definedName name="_2A" localSheetId="21">'[63]I-KAMAR'!#REF!</definedName>
    <definedName name="_2A" localSheetId="36">'[63]I-KAMAR'!#REF!</definedName>
    <definedName name="_2A" localSheetId="25">'[63]I-KAMAR'!#REF!</definedName>
    <definedName name="_2A" localSheetId="10">'[63]I-KAMAR'!#REF!</definedName>
    <definedName name="_2A" localSheetId="11">'[63]I-KAMAR'!#REF!</definedName>
    <definedName name="_2A" localSheetId="20">'[63]I-KAMAR'!#REF!</definedName>
    <definedName name="_2A" localSheetId="15">'[63]I-KAMAR'!#REF!</definedName>
    <definedName name="_2A" localSheetId="49">'[63]I-KAMAR'!#REF!</definedName>
    <definedName name="_2A" localSheetId="34">'[64]I-KAMAR'!#REF!</definedName>
    <definedName name="_2A">'[63]I-KAMAR'!#REF!</definedName>
    <definedName name="_2Excel_BuiltIn_Print_Area_1_1" localSheetId="30">#REF!</definedName>
    <definedName name="_2Excel_BuiltIn_Print_Area_1_1" localSheetId="4">#REF!</definedName>
    <definedName name="_2Excel_BuiltIn_Print_Area_1_1" localSheetId="7">#REF!</definedName>
    <definedName name="_2Excel_BuiltIn_Print_Area_1_1" localSheetId="16">#REF!</definedName>
    <definedName name="_2Excel_BuiltIn_Print_Area_1_1" localSheetId="36">#REF!</definedName>
    <definedName name="_2Excel_BuiltIn_Print_Area_1_1" localSheetId="49">#REF!</definedName>
    <definedName name="_2Excel_BuiltIn_Print_Area_1_1" localSheetId="34">#REF!</definedName>
    <definedName name="_2Excel_BuiltIn_Print_Area_1_1">#REF!</definedName>
    <definedName name="_3" localSheetId="9">#REF!</definedName>
    <definedName name="_3" localSheetId="5">#N/A</definedName>
    <definedName name="_3" localSheetId="38">#REF!</definedName>
    <definedName name="_3" localSheetId="8">#REF!</definedName>
    <definedName name="_3" localSheetId="30">#REF!</definedName>
    <definedName name="_3" localSheetId="46">#REF!</definedName>
    <definedName name="_3" localSheetId="4">#REF!</definedName>
    <definedName name="_3" localSheetId="6">#N/A</definedName>
    <definedName name="_3" localSheetId="7">#N/A</definedName>
    <definedName name="_3" localSheetId="40">#REF!</definedName>
    <definedName name="_3" localSheetId="41">#REF!</definedName>
    <definedName name="_3" localSheetId="45">#REF!</definedName>
    <definedName name="_3" localSheetId="43">#REF!</definedName>
    <definedName name="_3" localSheetId="44">#REF!</definedName>
    <definedName name="_3" localSheetId="42">#REF!</definedName>
    <definedName name="_3" localSheetId="16">#REF!</definedName>
    <definedName name="_3" localSheetId="14">#N/A</definedName>
    <definedName name="_3" localSheetId="12">#N/A</definedName>
    <definedName name="_3" localSheetId="36">#REF!</definedName>
    <definedName name="_3" localSheetId="49">#N/A</definedName>
    <definedName name="_3" localSheetId="34">#REF!</definedName>
    <definedName name="_3">#REF!</definedName>
    <definedName name="_3.1" localSheetId="9">#REF!</definedName>
    <definedName name="_3.1" localSheetId="5">#REF!</definedName>
    <definedName name="_3.1" localSheetId="38">#REF!</definedName>
    <definedName name="_3.1" localSheetId="8">#REF!</definedName>
    <definedName name="_3.1" localSheetId="30">#REF!</definedName>
    <definedName name="_3.1" localSheetId="46">#REF!</definedName>
    <definedName name="_3.1" localSheetId="4">#REF!</definedName>
    <definedName name="_3.1" localSheetId="6">#REF!</definedName>
    <definedName name="_3.1" localSheetId="40">#REF!</definedName>
    <definedName name="_3.1" localSheetId="41">#REF!</definedName>
    <definedName name="_3.1" localSheetId="45">#REF!</definedName>
    <definedName name="_3.1" localSheetId="43">#REF!</definedName>
    <definedName name="_3.1" localSheetId="44">#REF!</definedName>
    <definedName name="_3.1" localSheetId="42">#REF!</definedName>
    <definedName name="_3.1" localSheetId="16">#REF!</definedName>
    <definedName name="_3.1" localSheetId="14">#REF!</definedName>
    <definedName name="_3.1" localSheetId="12">#REF!</definedName>
    <definedName name="_3.1" localSheetId="36">#REF!</definedName>
    <definedName name="_3.1" localSheetId="34">#REF!</definedName>
    <definedName name="_3.1">#REF!</definedName>
    <definedName name="_3.2" localSheetId="9">#REF!</definedName>
    <definedName name="_3.2" localSheetId="5">#REF!</definedName>
    <definedName name="_3.2" localSheetId="38">#REF!</definedName>
    <definedName name="_3.2" localSheetId="8">#REF!</definedName>
    <definedName name="_3.2" localSheetId="30">#REF!</definedName>
    <definedName name="_3.2" localSheetId="46">#REF!</definedName>
    <definedName name="_3.2" localSheetId="4">#REF!</definedName>
    <definedName name="_3.2" localSheetId="6">#REF!</definedName>
    <definedName name="_3.2" localSheetId="40">#REF!</definedName>
    <definedName name="_3.2" localSheetId="41">#REF!</definedName>
    <definedName name="_3.2" localSheetId="45">#REF!</definedName>
    <definedName name="_3.2" localSheetId="43">#REF!</definedName>
    <definedName name="_3.2" localSheetId="44">#REF!</definedName>
    <definedName name="_3.2" localSheetId="42">#REF!</definedName>
    <definedName name="_3.2" localSheetId="16">#REF!</definedName>
    <definedName name="_3.2" localSheetId="14">#REF!</definedName>
    <definedName name="_3.2" localSheetId="12">#REF!</definedName>
    <definedName name="_3.2" localSheetId="36">#REF!</definedName>
    <definedName name="_3.2">#REF!</definedName>
    <definedName name="_3.3" localSheetId="9">#REF!</definedName>
    <definedName name="_3.3" localSheetId="5">#REF!</definedName>
    <definedName name="_3.3" localSheetId="38">#REF!</definedName>
    <definedName name="_3.3" localSheetId="8">#REF!</definedName>
    <definedName name="_3.3" localSheetId="30">#REF!</definedName>
    <definedName name="_3.3" localSheetId="46">#REF!</definedName>
    <definedName name="_3.3" localSheetId="4">#REF!</definedName>
    <definedName name="_3.3" localSheetId="6">#REF!</definedName>
    <definedName name="_3.3" localSheetId="40">#REF!</definedName>
    <definedName name="_3.3" localSheetId="41">#REF!</definedName>
    <definedName name="_3.3" localSheetId="45">#REF!</definedName>
    <definedName name="_3.3" localSheetId="43">#REF!</definedName>
    <definedName name="_3.3" localSheetId="44">#REF!</definedName>
    <definedName name="_3.3" localSheetId="42">#REF!</definedName>
    <definedName name="_3.3" localSheetId="16">#REF!</definedName>
    <definedName name="_3.3" localSheetId="14">#REF!</definedName>
    <definedName name="_3.3" localSheetId="12">#REF!</definedName>
    <definedName name="_3.3" localSheetId="36">#REF!</definedName>
    <definedName name="_3.3">#REF!</definedName>
    <definedName name="_3.4" localSheetId="9">#REF!</definedName>
    <definedName name="_3.4" localSheetId="5">#REF!</definedName>
    <definedName name="_3.4" localSheetId="38">#REF!</definedName>
    <definedName name="_3.4" localSheetId="8">#REF!</definedName>
    <definedName name="_3.4" localSheetId="30">#REF!</definedName>
    <definedName name="_3.4" localSheetId="46">#REF!</definedName>
    <definedName name="_3.4" localSheetId="4">#REF!</definedName>
    <definedName name="_3.4" localSheetId="6">#REF!</definedName>
    <definedName name="_3.4" localSheetId="40">#REF!</definedName>
    <definedName name="_3.4" localSheetId="41">#REF!</definedName>
    <definedName name="_3.4" localSheetId="45">#REF!</definedName>
    <definedName name="_3.4" localSheetId="43">#REF!</definedName>
    <definedName name="_3.4" localSheetId="44">#REF!</definedName>
    <definedName name="_3.4" localSheetId="42">#REF!</definedName>
    <definedName name="_3.4" localSheetId="16">#REF!</definedName>
    <definedName name="_3.4" localSheetId="14">#REF!</definedName>
    <definedName name="_3.4" localSheetId="12">#REF!</definedName>
    <definedName name="_3.4" localSheetId="36">#REF!</definedName>
    <definedName name="_3.4">#REF!</definedName>
    <definedName name="_3.5" localSheetId="9">#REF!</definedName>
    <definedName name="_3.5" localSheetId="5">#REF!</definedName>
    <definedName name="_3.5" localSheetId="38">#REF!</definedName>
    <definedName name="_3.5" localSheetId="8">#REF!</definedName>
    <definedName name="_3.5" localSheetId="30">#REF!</definedName>
    <definedName name="_3.5" localSheetId="46">#REF!</definedName>
    <definedName name="_3.5" localSheetId="4">#REF!</definedName>
    <definedName name="_3.5" localSheetId="6">#REF!</definedName>
    <definedName name="_3.5" localSheetId="40">#REF!</definedName>
    <definedName name="_3.5" localSheetId="41">#REF!</definedName>
    <definedName name="_3.5" localSheetId="45">#REF!</definedName>
    <definedName name="_3.5" localSheetId="43">#REF!</definedName>
    <definedName name="_3.5" localSheetId="44">#REF!</definedName>
    <definedName name="_3.5" localSheetId="42">#REF!</definedName>
    <definedName name="_3.5" localSheetId="16">#REF!</definedName>
    <definedName name="_3.5" localSheetId="14">#REF!</definedName>
    <definedName name="_3.5" localSheetId="12">#REF!</definedName>
    <definedName name="_3.5" localSheetId="36">#REF!</definedName>
    <definedName name="_3.5">#REF!</definedName>
    <definedName name="_3___A" localSheetId="4">'[65]I-KAMAR'!#REF!</definedName>
    <definedName name="_3___A" localSheetId="7">'[65]I-KAMAR'!#REF!</definedName>
    <definedName name="_3___A" localSheetId="23">'[65]I-KAMAR'!#REF!</definedName>
    <definedName name="_3___A" localSheetId="19">'[65]I-KAMAR'!#REF!</definedName>
    <definedName name="_3___A" localSheetId="16">'[65]I-KAMAR'!#REF!</definedName>
    <definedName name="_3___A" localSheetId="21">'[65]I-KAMAR'!#REF!</definedName>
    <definedName name="_3___A" localSheetId="36">'[65]I-KAMAR'!#REF!</definedName>
    <definedName name="_3___A" localSheetId="25">'[65]I-KAMAR'!#REF!</definedName>
    <definedName name="_3___A" localSheetId="10">'[65]I-KAMAR'!#REF!</definedName>
    <definedName name="_3___A" localSheetId="11">'[65]I-KAMAR'!#REF!</definedName>
    <definedName name="_3___A" localSheetId="20">'[65]I-KAMAR'!#REF!</definedName>
    <definedName name="_3___A" localSheetId="15">'[65]I-KAMAR'!#REF!</definedName>
    <definedName name="_3___A" localSheetId="49">'[65]I-KAMAR'!#REF!</definedName>
    <definedName name="_3___A" localSheetId="34">'[66]I-KAMAR'!#REF!</definedName>
    <definedName name="_3___A">'[65]I-KAMAR'!#REF!</definedName>
    <definedName name="_3__123Graph_ACHART_10" localSheetId="5" hidden="1">'[61]PABRIK (2)'!#REF!</definedName>
    <definedName name="_3__123Graph_ACHART_10" localSheetId="30" hidden="1">'[61]PABRIK (2)'!#REF!</definedName>
    <definedName name="_3__123Graph_ACHART_10" localSheetId="4" hidden="1">'[61]PABRIK (2)'!#REF!</definedName>
    <definedName name="_3__123Graph_ACHART_10" localSheetId="7" hidden="1">'[61]PABRIK (2)'!#REF!</definedName>
    <definedName name="_3__123Graph_ACHART_10" localSheetId="16" hidden="1">'[61]PABRIK (2)'!#REF!</definedName>
    <definedName name="_3__123Graph_ACHART_10" localSheetId="36" hidden="1">'[61]PABRIK (2)'!#REF!</definedName>
    <definedName name="_3__123Graph_ACHART_10" localSheetId="49" hidden="1">'[61]PABRIK (2)'!#REF!</definedName>
    <definedName name="_3__123Graph_ACHART_10" localSheetId="34" hidden="1">'[61]PABRIK (2)'!#REF!</definedName>
    <definedName name="_3__123Graph_ACHART_10" hidden="1">'[61]PABRIK (2)'!#REF!</definedName>
    <definedName name="_3__123Graph_ACHART_11" localSheetId="30" hidden="1">'[59]PABRIK (2)'!#REF!</definedName>
    <definedName name="_3__123Graph_ACHART_11" localSheetId="4" hidden="1">'[59]PABRIK (2)'!#REF!</definedName>
    <definedName name="_3__123Graph_ACHART_11" localSheetId="7" hidden="1">'[59]PABRIK (2)'!#REF!</definedName>
    <definedName name="_3__123Graph_ACHART_11" localSheetId="16" hidden="1">'[59]PABRIK (2)'!#REF!</definedName>
    <definedName name="_3__123Graph_ACHART_11" localSheetId="36" hidden="1">'[59]PABRIK (2)'!#REF!</definedName>
    <definedName name="_3__123Graph_ACHART_11" localSheetId="49" hidden="1">'[59]PABRIK (2)'!#REF!</definedName>
    <definedName name="_3__123Graph_ACHART_11" localSheetId="34" hidden="1">'[59]PABRIK (2)'!#REF!</definedName>
    <definedName name="_3__123Graph_ACHART_11" hidden="1">'[59]PABRIK (2)'!#REF!</definedName>
    <definedName name="_3_1" localSheetId="30">#REF!</definedName>
    <definedName name="_3_1" localSheetId="4">#REF!</definedName>
    <definedName name="_3_1" localSheetId="7">#REF!</definedName>
    <definedName name="_3_1" localSheetId="16">#REF!</definedName>
    <definedName name="_3_1" localSheetId="36">#REF!</definedName>
    <definedName name="_3_1" localSheetId="49">#REF!</definedName>
    <definedName name="_3_1" localSheetId="34">#REF!</definedName>
    <definedName name="_3_1">#REF!</definedName>
    <definedName name="_3_3" localSheetId="9">#REF!</definedName>
    <definedName name="_3_3" localSheetId="38">#REF!</definedName>
    <definedName name="_3_3" localSheetId="8">#REF!</definedName>
    <definedName name="_3_3" localSheetId="30">#REF!</definedName>
    <definedName name="_3_3" localSheetId="46">#REF!</definedName>
    <definedName name="_3_3" localSheetId="40">#REF!</definedName>
    <definedName name="_3_3" localSheetId="41">#REF!</definedName>
    <definedName name="_3_3" localSheetId="45">#REF!</definedName>
    <definedName name="_3_3" localSheetId="43">#REF!</definedName>
    <definedName name="_3_3" localSheetId="44">#REF!</definedName>
    <definedName name="_3_3" localSheetId="42">#REF!</definedName>
    <definedName name="_3_3" localSheetId="16">#REF!</definedName>
    <definedName name="_3_3" localSheetId="36">#REF!</definedName>
    <definedName name="_3_3">#REF!</definedName>
    <definedName name="_30__123Graph_ACHART_142" localSheetId="30" hidden="1">'[47]TON  per Jam'!$C$17:$Z$17</definedName>
    <definedName name="_30__123Graph_ACHART_142" hidden="1">'[47]TON  per Jam'!$C$17:$Z$17</definedName>
    <definedName name="_30__123Graph_ACHART_144" localSheetId="30" hidden="1">'[46]TON  per Jam'!$C$19:$Z$19</definedName>
    <definedName name="_30__123Graph_ACHART_144" hidden="1">'[46]TON  per Jam'!$C$19:$Z$19</definedName>
    <definedName name="_30__123Graph_ACHART_146" localSheetId="30" hidden="1">'[47]TON  per Jam'!$C$21:$Z$21</definedName>
    <definedName name="_30__123Graph_ACHART_146" hidden="1">'[47]TON  per Jam'!$C$21:$Z$21</definedName>
    <definedName name="_30__123Graph_ACHART_148" localSheetId="30" hidden="1">'[46]TON  per Jam'!$C$22:$Z$22</definedName>
    <definedName name="_30__123Graph_ACHART_148" hidden="1">'[46]TON  per Jam'!$C$22:$Z$22</definedName>
    <definedName name="_30__123Graph_ACHART_15" localSheetId="30" hidden="1">[53]Data!$B$50:$B$61</definedName>
    <definedName name="_30__123Graph_ACHART_15" hidden="1">[53]Data!$B$50:$B$61</definedName>
    <definedName name="_300__123Graph_CCHART_28" localSheetId="30" hidden="1">'[55]PABRIK (2)'!$AF$9:$AF$287</definedName>
    <definedName name="_300__123Graph_CCHART_28" hidden="1">'[55]PABRIK (2)'!$AF$9:$AF$287</definedName>
    <definedName name="_300__123Graph_CCHART_42" localSheetId="30" hidden="1">'[50]DATA LTW'!$BE$72:$BP$72</definedName>
    <definedName name="_300__123Graph_CCHART_42" hidden="1">'[50]DATA LTW'!$BE$72:$BP$72</definedName>
    <definedName name="_300__123Graph_CCHART_57" localSheetId="30" hidden="1">'[51]DATA LTW'!$BE$26:$BP$26</definedName>
    <definedName name="_300__123Graph_CCHART_57" hidden="1">'[51]DATA LTW'!$BE$26:$BP$26</definedName>
    <definedName name="_300__123Graph_CCHART_8" localSheetId="30" hidden="1">'[61]PABRIK (2)'!$AF$9:$AF$287</definedName>
    <definedName name="_300__123Graph_CCHART_8" hidden="1">'[61]PABRIK (2)'!$AF$9:$AF$287</definedName>
    <definedName name="_300__123Graph_DCHART_79" localSheetId="30" hidden="1">'[56]Data SRL'!$BC$8:$BC$100</definedName>
    <definedName name="_300__123Graph_DCHART_79" hidden="1">'[56]Data SRL'!$BC$8:$BC$100</definedName>
    <definedName name="_301__123Graph_CCHART_29" localSheetId="30" hidden="1">'[55]PABRIK (2)'!$AF$9:$AF$287</definedName>
    <definedName name="_301__123Graph_CCHART_29" hidden="1">'[55]PABRIK (2)'!$AF$9:$AF$287</definedName>
    <definedName name="_301__123Graph_CCHART_43" localSheetId="30" hidden="1">'[50]DATA LTW'!$BR$44:$CC$44</definedName>
    <definedName name="_301__123Graph_CCHART_43" hidden="1">'[50]DATA LTW'!$BR$44:$CC$44</definedName>
    <definedName name="_301__123Graph_CCHART_58" localSheetId="30" hidden="1">'[51]DATA LTW'!$BE$54:$BP$54</definedName>
    <definedName name="_301__123Graph_CCHART_58" hidden="1">'[51]DATA LTW'!$BE$54:$BP$54</definedName>
    <definedName name="_301__123Graph_CCHART_81" localSheetId="30" hidden="1">'[3]Data SRL'!$AY$8:$AY$100</definedName>
    <definedName name="_301__123Graph_CCHART_81" hidden="1">'[3]Data SRL'!$AY$8:$AY$100</definedName>
    <definedName name="_301__123Graph_DCHART_8" localSheetId="5" hidden="1">[62]Karung!#REF!</definedName>
    <definedName name="_301__123Graph_DCHART_8" localSheetId="30" hidden="1">[62]Karung!#REF!</definedName>
    <definedName name="_301__123Graph_DCHART_8" localSheetId="4" hidden="1">[62]Karung!#REF!</definedName>
    <definedName name="_301__123Graph_DCHART_8" localSheetId="7" hidden="1">[62]Karung!#REF!</definedName>
    <definedName name="_301__123Graph_DCHART_8" localSheetId="16" hidden="1">[62]Karung!#REF!</definedName>
    <definedName name="_301__123Graph_DCHART_8" localSheetId="36" hidden="1">[62]Karung!#REF!</definedName>
    <definedName name="_301__123Graph_DCHART_8" localSheetId="49" hidden="1">[62]Karung!#REF!</definedName>
    <definedName name="_301__123Graph_DCHART_8" localSheetId="34" hidden="1">[62]Karung!#REF!</definedName>
    <definedName name="_301__123Graph_DCHART_8" hidden="1">[62]Karung!#REF!</definedName>
    <definedName name="_302__123Graph_CCHART_3" localSheetId="30" hidden="1">'[58]Data SRL'!$L$8:$L$100</definedName>
    <definedName name="_302__123Graph_CCHART_3" hidden="1">'[58]Data SRL'!$L$8:$L$100</definedName>
    <definedName name="_302__123Graph_CCHART_44" localSheetId="30" hidden="1">'[50]DATA LTW'!$BR$72:$CC$72</definedName>
    <definedName name="_302__123Graph_CCHART_44" hidden="1">'[50]DATA LTW'!$BR$72:$CC$72</definedName>
    <definedName name="_302__123Graph_CCHART_59" localSheetId="30" hidden="1">'[51]DATA LTW'!$BR$26:$CC$26</definedName>
    <definedName name="_302__123Graph_CCHART_59" hidden="1">'[51]DATA LTW'!$BR$26:$CC$26</definedName>
    <definedName name="_302__123Graph_CCHART_85" localSheetId="30" hidden="1">'[3]Data Prod_Graf'!$B$5:$M$5</definedName>
    <definedName name="_302__123Graph_CCHART_85" hidden="1">'[3]Data Prod_Graf'!$B$5:$M$5</definedName>
    <definedName name="_302__123Graph_DCHART_81" localSheetId="30" hidden="1">'[56]Data SRL'!$BH$8:$BH$100</definedName>
    <definedName name="_302__123Graph_DCHART_81" hidden="1">'[56]Data SRL'!$BH$8:$BH$100</definedName>
    <definedName name="_303__123Graph_CCHART_30" localSheetId="30" hidden="1">'[51]DATA LTW'!$BE$68:$BP$68</definedName>
    <definedName name="_303__123Graph_CCHART_30" hidden="1">'[51]DATA LTW'!$BE$68:$BP$68</definedName>
    <definedName name="_303__123Graph_CCHART_45" localSheetId="30" hidden="1">'[50]DATA LTW'!$BE$46:$BP$46</definedName>
    <definedName name="_303__123Graph_CCHART_45" hidden="1">'[50]DATA LTW'!$BE$46:$BP$46</definedName>
    <definedName name="_303__123Graph_CCHART_6" localSheetId="30" hidden="1">'[58]Data SRL'!$L$8:$L$100</definedName>
    <definedName name="_303__123Graph_CCHART_6" hidden="1">'[58]Data SRL'!$L$8:$L$100</definedName>
    <definedName name="_303__123Graph_CCHART_86" localSheetId="30" hidden="1">'[3]Data Prod_Graf'!$B$13:$M$13</definedName>
    <definedName name="_303__123Graph_CCHART_86" hidden="1">'[3]Data Prod_Graf'!$B$13:$M$13</definedName>
    <definedName name="_303__123Graph_DCHART_85" localSheetId="30" hidden="1">'[56]Data Prod_Graf'!$B$6:$M$6</definedName>
    <definedName name="_303__123Graph_DCHART_85" hidden="1">'[56]Data Prod_Graf'!$B$6:$M$6</definedName>
    <definedName name="_304__123Graph_CCHART_31" localSheetId="30" hidden="1">'[51]DATA LTW'!$BR$40:$CC$40</definedName>
    <definedName name="_304__123Graph_CCHART_31" hidden="1">'[51]DATA LTW'!$BR$40:$CC$40</definedName>
    <definedName name="_304__123Graph_CCHART_46" localSheetId="30" hidden="1">'[50]DATA LTW'!$BE$74:$BP$74</definedName>
    <definedName name="_304__123Graph_CCHART_46" hidden="1">'[50]DATA LTW'!$BE$74:$BP$74</definedName>
    <definedName name="_304__123Graph_CCHART_60" localSheetId="30" hidden="1">'[51]DATA LTW'!$BR$54:$CC$54</definedName>
    <definedName name="_304__123Graph_CCHART_60" hidden="1">'[51]DATA LTW'!$BR$54:$CC$54</definedName>
    <definedName name="_304__123Graph_CCHART_87" localSheetId="30" hidden="1">'[3]Data Prod_Graf'!$B$22:$M$22</definedName>
    <definedName name="_304__123Graph_CCHART_87" hidden="1">'[3]Data Prod_Graf'!$B$22:$M$22</definedName>
    <definedName name="_304__123Graph_DCHART_86" localSheetId="30" hidden="1">'[56]Data Prod_Graf'!$B$14:$M$14</definedName>
    <definedName name="_304__123Graph_DCHART_86" hidden="1">'[56]Data Prod_Graf'!$B$14:$M$14</definedName>
    <definedName name="_305__123Graph_CCHART_32" localSheetId="30" hidden="1">'[51]DATA LTW'!$BR$68:$CC$68</definedName>
    <definedName name="_305__123Graph_CCHART_32" hidden="1">'[51]DATA LTW'!$BR$68:$CC$68</definedName>
    <definedName name="_305__123Graph_CCHART_47" localSheetId="30" hidden="1">'[50]DATA LTW'!$BR$46:$CC$46</definedName>
    <definedName name="_305__123Graph_CCHART_47" hidden="1">'[50]DATA LTW'!$BR$46:$CC$46</definedName>
    <definedName name="_305__123Graph_CCHART_61" localSheetId="30" hidden="1">'[51]DATA LTW'!$BE$37:$BP$37</definedName>
    <definedName name="_305__123Graph_CCHART_61" hidden="1">'[51]DATA LTW'!$BE$37:$BP$37</definedName>
    <definedName name="_305__123Graph_CCHART_88" localSheetId="30" hidden="1">'[3]Data Prod_Graf'!$B$30:$M$30</definedName>
    <definedName name="_305__123Graph_CCHART_88" hidden="1">'[3]Data Prod_Graf'!$B$30:$M$30</definedName>
    <definedName name="_305__123Graph_DCHART_87" localSheetId="30" hidden="1">'[56]Data Prod_Graf'!$B$23:$M$23</definedName>
    <definedName name="_305__123Graph_DCHART_87" hidden="1">'[56]Data Prod_Graf'!$B$23:$M$23</definedName>
    <definedName name="_306__123Graph_CCHART_33" localSheetId="30" hidden="1">'[51]DATA LTW'!$BE$41:$BP$41</definedName>
    <definedName name="_306__123Graph_CCHART_33" hidden="1">'[51]DATA LTW'!$BE$41:$BP$41</definedName>
    <definedName name="_306__123Graph_CCHART_48" localSheetId="30" hidden="1">'[50]DATA LTW'!$BR$74:$CC$74</definedName>
    <definedName name="_306__123Graph_CCHART_48" hidden="1">'[50]DATA LTW'!$BR$74:$CC$74</definedName>
    <definedName name="_306__123Graph_CCHART_62" localSheetId="30" hidden="1">'[51]DATA LTW'!$BE$65:$BP$65</definedName>
    <definedName name="_306__123Graph_CCHART_62" hidden="1">'[51]DATA LTW'!$BE$65:$BP$65</definedName>
    <definedName name="_306__123Graph_CCHART_9" localSheetId="30" hidden="1">'[61]PABRIK (2)'!$AF$9:$AF$287</definedName>
    <definedName name="_306__123Graph_CCHART_9" hidden="1">'[61]PABRIK (2)'!$AF$9:$AF$287</definedName>
    <definedName name="_306__123Graph_DCHART_88" localSheetId="30" hidden="1">'[56]Data Prod_Graf'!$B$31:$M$31</definedName>
    <definedName name="_306__123Graph_DCHART_88" hidden="1">'[56]Data Prod_Graf'!$B$31:$M$31</definedName>
    <definedName name="_307__123Graph_CCHART_34" localSheetId="30" hidden="1">'[51]DATA LTW'!$BE$69:$BP$69</definedName>
    <definedName name="_307__123Graph_CCHART_34" hidden="1">'[51]DATA LTW'!$BE$69:$BP$69</definedName>
    <definedName name="_307__123Graph_CCHART_49" localSheetId="30" hidden="1">'[50]DATA LTW'!$BE$47:$BP$47</definedName>
    <definedName name="_307__123Graph_CCHART_49" hidden="1">'[50]DATA LTW'!$BE$47:$BP$47</definedName>
    <definedName name="_307__123Graph_CCHART_63" localSheetId="30" hidden="1">'[51]DATA LTW'!$BR$37:$CC$37</definedName>
    <definedName name="_307__123Graph_CCHART_63" hidden="1">'[51]DATA LTW'!$BR$37:$CC$37</definedName>
    <definedName name="_307__123Graph_DCHART_1" localSheetId="30" hidden="1">'[3]Data SRL'!$BN$9:$BN$100</definedName>
    <definedName name="_307__123Graph_DCHART_1" hidden="1">'[3]Data SRL'!$BN$9:$BN$100</definedName>
    <definedName name="_307__123Graph_ECHART_1" localSheetId="30" hidden="1">'[56]Data SRL'!$BO$9:$BO$100</definedName>
    <definedName name="_307__123Graph_ECHART_1" hidden="1">'[56]Data SRL'!$BO$9:$BO$100</definedName>
    <definedName name="_308__123Graph_CCHART_35" localSheetId="30" hidden="1">'[51]DATA LTW'!$BR$41:$CC$41</definedName>
    <definedName name="_308__123Graph_CCHART_35" hidden="1">'[51]DATA LTW'!$BR$41:$CC$41</definedName>
    <definedName name="_308__123Graph_CCHART_5" localSheetId="30" hidden="1">[61]PO!$B$59:$M$59</definedName>
    <definedName name="_308__123Graph_CCHART_5" hidden="1">[61]PO!$B$59:$M$59</definedName>
    <definedName name="_308__123Graph_CCHART_64" localSheetId="30" hidden="1">'[58]Data SRL'!$H$8:$H$379</definedName>
    <definedName name="_308__123Graph_CCHART_64" hidden="1">'[58]Data SRL'!$H$8:$H$379</definedName>
    <definedName name="_308__123Graph_DCHART_15" localSheetId="30" hidden="1">[44]Data!$Q$50:$Q$61</definedName>
    <definedName name="_308__123Graph_DCHART_15" hidden="1">[44]Data!$Q$50:$Q$61</definedName>
    <definedName name="_308__123Graph_ECHART_2" localSheetId="30" hidden="1">'[56]Data SRL'!$CS$8:$CS$379</definedName>
    <definedName name="_308__123Graph_ECHART_2" hidden="1">'[56]Data SRL'!$CS$8:$CS$379</definedName>
    <definedName name="_309__123Graph_CCHART_36" localSheetId="30" hidden="1">'[51]DATA LTW'!$BR$69:$CC$69</definedName>
    <definedName name="_309__123Graph_CCHART_36" hidden="1">'[51]DATA LTW'!$BR$69:$CC$69</definedName>
    <definedName name="_309__123Graph_CCHART_50" localSheetId="30" hidden="1">'[50]DATA LTW'!$BE$75:$BP$75</definedName>
    <definedName name="_309__123Graph_CCHART_50" hidden="1">'[50]DATA LTW'!$BE$75:$BP$75</definedName>
    <definedName name="_309__123Graph_CCHART_68" localSheetId="30" hidden="1">'[58]Data SRL'!$AC$8:$AC$100</definedName>
    <definedName name="_309__123Graph_CCHART_68" hidden="1">'[58]Data SRL'!$AC$8:$AC$100</definedName>
    <definedName name="_309__123Graph_DCHART_2" localSheetId="30" hidden="1">'[3]Data SRL'!$J$8:$J$379</definedName>
    <definedName name="_309__123Graph_DCHART_2" hidden="1">'[3]Data SRL'!$J$8:$J$379</definedName>
    <definedName name="_309__123Graph_ECHART_3" localSheetId="30" hidden="1">'[56]Data SRL'!$N$8:$N$100</definedName>
    <definedName name="_309__123Graph_ECHART_3" hidden="1">'[56]Data SRL'!$N$8:$N$100</definedName>
    <definedName name="_31" localSheetId="9">#REF!</definedName>
    <definedName name="_31" localSheetId="5">#REF!</definedName>
    <definedName name="_31" localSheetId="38">#REF!</definedName>
    <definedName name="_31" localSheetId="8">#REF!</definedName>
    <definedName name="_31" localSheetId="30">#REF!</definedName>
    <definedName name="_31" localSheetId="46">#REF!</definedName>
    <definedName name="_31" localSheetId="6">#REF!</definedName>
    <definedName name="_31" localSheetId="40">#REF!</definedName>
    <definedName name="_31" localSheetId="41">#REF!</definedName>
    <definedName name="_31" localSheetId="45">#REF!</definedName>
    <definedName name="_31" localSheetId="43">#REF!</definedName>
    <definedName name="_31" localSheetId="44">#REF!</definedName>
    <definedName name="_31" localSheetId="42">#REF!</definedName>
    <definedName name="_31" localSheetId="16">#REF!</definedName>
    <definedName name="_31" localSheetId="14">#REF!</definedName>
    <definedName name="_31" localSheetId="12">#REF!</definedName>
    <definedName name="_31" localSheetId="36">#REF!</definedName>
    <definedName name="_31" localSheetId="34">#REF!</definedName>
    <definedName name="_31">#REF!</definedName>
    <definedName name="_31__123Graph_ACHART_143" localSheetId="30" hidden="1">'[47]TON  per Jam'!$C$18:$Z$18</definedName>
    <definedName name="_31__123Graph_ACHART_143" hidden="1">'[47]TON  per Jam'!$C$18:$Z$18</definedName>
    <definedName name="_31__123Graph_ACHART_145" localSheetId="30" hidden="1">'[46]TON  per Jam'!$C$20:$Z$20</definedName>
    <definedName name="_31__123Graph_ACHART_145" hidden="1">'[46]TON  per Jam'!$C$20:$Z$20</definedName>
    <definedName name="_31__123Graph_ACHART_147" localSheetId="30" hidden="1">'[47]TON  per Jam'!$C$48:$Z$48</definedName>
    <definedName name="_31__123Graph_ACHART_147" hidden="1">'[47]TON  per Jam'!$C$48:$Z$48</definedName>
    <definedName name="_31__123Graph_ACHART_149" localSheetId="30" hidden="1">'[46]TON  per Jam'!$C$24:$Z$24</definedName>
    <definedName name="_31__123Graph_ACHART_149" hidden="1">'[46]TON  per Jam'!$C$24:$Z$24</definedName>
    <definedName name="_31__123Graph_ACHART_150" localSheetId="30" hidden="1">'[48]TON  per Jam'!$C$25:$Z$25</definedName>
    <definedName name="_31__123Graph_ACHART_150" hidden="1">'[48]TON  per Jam'!$C$25:$Z$25</definedName>
    <definedName name="_31_1" localSheetId="30">#REF!</definedName>
    <definedName name="_31_1" localSheetId="4">#REF!</definedName>
    <definedName name="_31_1" localSheetId="7">#REF!</definedName>
    <definedName name="_31_1" localSheetId="16">#REF!</definedName>
    <definedName name="_31_1" localSheetId="36">#REF!</definedName>
    <definedName name="_31_1" localSheetId="49">#REF!</definedName>
    <definedName name="_31_1" localSheetId="34">#REF!</definedName>
    <definedName name="_31_1">#REF!</definedName>
    <definedName name="_31_12_1993" localSheetId="9">#REF!</definedName>
    <definedName name="_31_12_1993" localSheetId="5">#REF!</definedName>
    <definedName name="_31_12_1993" localSheetId="38">#REF!</definedName>
    <definedName name="_31_12_1993" localSheetId="8">#REF!</definedName>
    <definedName name="_31_12_1993" localSheetId="30">#REF!</definedName>
    <definedName name="_31_12_1993" localSheetId="46">#REF!</definedName>
    <definedName name="_31_12_1993" localSheetId="6">#REF!</definedName>
    <definedName name="_31_12_1993" localSheetId="40">#REF!</definedName>
    <definedName name="_31_12_1993" localSheetId="41">#REF!</definedName>
    <definedName name="_31_12_1993" localSheetId="45">#REF!</definedName>
    <definedName name="_31_12_1993" localSheetId="43">#REF!</definedName>
    <definedName name="_31_12_1993" localSheetId="44">#REF!</definedName>
    <definedName name="_31_12_1993" localSheetId="42">#REF!</definedName>
    <definedName name="_31_12_1993" localSheetId="16">#REF!</definedName>
    <definedName name="_31_12_1993" localSheetId="14">#REF!</definedName>
    <definedName name="_31_12_1993" localSheetId="12">#REF!</definedName>
    <definedName name="_31_12_1993" localSheetId="36">#REF!</definedName>
    <definedName name="_31_12_1993" localSheetId="34">#REF!</definedName>
    <definedName name="_31_12_1993">#REF!</definedName>
    <definedName name="_31_15" localSheetId="30">[60]KEU!#REF!</definedName>
    <definedName name="_31_15" localSheetId="4">[60]KEU!#REF!</definedName>
    <definedName name="_31_15" localSheetId="7">[60]KEU!#REF!</definedName>
    <definedName name="_31_15" localSheetId="16">[60]KEU!#REF!</definedName>
    <definedName name="_31_15" localSheetId="36">[60]KEU!#REF!</definedName>
    <definedName name="_31_15" localSheetId="49">[60]KEU!#REF!</definedName>
    <definedName name="_31_15" localSheetId="34">[60]KEU!#REF!</definedName>
    <definedName name="_31_15">[60]KEU!#REF!</definedName>
    <definedName name="_31_17" localSheetId="30">#REF!</definedName>
    <definedName name="_31_17" localSheetId="4">#REF!</definedName>
    <definedName name="_31_17" localSheetId="7">#REF!</definedName>
    <definedName name="_31_17" localSheetId="16">#REF!</definedName>
    <definedName name="_31_17" localSheetId="36">#REF!</definedName>
    <definedName name="_31_17" localSheetId="49">#REF!</definedName>
    <definedName name="_31_17" localSheetId="34">#REF!</definedName>
    <definedName name="_31_17">#REF!</definedName>
    <definedName name="_31_18" localSheetId="30">#REF!</definedName>
    <definedName name="_31_18" localSheetId="4">#REF!</definedName>
    <definedName name="_31_18" localSheetId="7">#REF!</definedName>
    <definedName name="_31_18" localSheetId="16">#REF!</definedName>
    <definedName name="_31_18" localSheetId="36">#REF!</definedName>
    <definedName name="_31_18" localSheetId="49">#REF!</definedName>
    <definedName name="_31_18" localSheetId="34">#REF!</definedName>
    <definedName name="_31_18">#REF!</definedName>
    <definedName name="_31_4" localSheetId="30">#REF!</definedName>
    <definedName name="_31_4" localSheetId="4">#REF!</definedName>
    <definedName name="_31_4" localSheetId="7">#REF!</definedName>
    <definedName name="_31_4" localSheetId="16">#REF!</definedName>
    <definedName name="_31_4" localSheetId="36">#REF!</definedName>
    <definedName name="_31_4" localSheetId="49">#REF!</definedName>
    <definedName name="_31_4" localSheetId="34">#REF!</definedName>
    <definedName name="_31_4">#REF!</definedName>
    <definedName name="_31_5" localSheetId="30">#REF!</definedName>
    <definedName name="_31_5" localSheetId="16">#REF!</definedName>
    <definedName name="_31_5" localSheetId="36">#REF!</definedName>
    <definedName name="_31_5">#REF!</definedName>
    <definedName name="_310__123Graph_CCHART_37" localSheetId="30" hidden="1">'[51]DATA LTW'!$BE$43:$BP$43</definedName>
    <definedName name="_310__123Graph_CCHART_37" hidden="1">'[51]DATA LTW'!$BE$43:$BP$43</definedName>
    <definedName name="_310__123Graph_CCHART_51" localSheetId="30" hidden="1">'[50]DATA LTW'!$BR$47:$CC$47</definedName>
    <definedName name="_310__123Graph_CCHART_51" hidden="1">'[50]DATA LTW'!$BR$47:$CC$47</definedName>
    <definedName name="_310__123Graph_CCHART_7" hidden="1">[37]PK!$B$63:$M$63</definedName>
    <definedName name="_310__123Graph_ECHART_4" localSheetId="30" hidden="1">'[56]Data SRL'!$BO$9:$BO$100</definedName>
    <definedName name="_310__123Graph_ECHART_4" hidden="1">'[56]Data SRL'!$BO$9:$BO$100</definedName>
    <definedName name="_311__123Graph_CCHART_38" localSheetId="30" hidden="1">'[51]DATA LTW'!$BE$71:$BP$71</definedName>
    <definedName name="_311__123Graph_CCHART_38" hidden="1">'[51]DATA LTW'!$BE$71:$BP$71</definedName>
    <definedName name="_311__123Graph_CCHART_52" localSheetId="30" hidden="1">'[50]DATA LTW'!$BR$75:$CC$75</definedName>
    <definedName name="_311__123Graph_CCHART_52" hidden="1">'[50]DATA LTW'!$BR$75:$CC$75</definedName>
    <definedName name="_311__123Graph_CCHART_73" localSheetId="30" hidden="1">'[58]Data SRL'!$AE$8:$AE$131</definedName>
    <definedName name="_311__123Graph_CCHART_73" hidden="1">'[58]Data SRL'!$AE$8:$AE$131</definedName>
    <definedName name="_311__123Graph_DCHART_4" localSheetId="5" hidden="1">[67]Karung!#REF!</definedName>
    <definedName name="_311__123Graph_DCHART_4" localSheetId="30" hidden="1">[67]Karung!#REF!</definedName>
    <definedName name="_311__123Graph_DCHART_4" localSheetId="4" hidden="1">[67]Karung!#REF!</definedName>
    <definedName name="_311__123Graph_DCHART_4" localSheetId="7" hidden="1">[67]Karung!#REF!</definedName>
    <definedName name="_311__123Graph_DCHART_4" localSheetId="16" hidden="1">[67]Karung!#REF!</definedName>
    <definedName name="_311__123Graph_DCHART_4" localSheetId="36" hidden="1">[67]Karung!#REF!</definedName>
    <definedName name="_311__123Graph_DCHART_4" localSheetId="49" hidden="1">[67]Karung!#REF!</definedName>
    <definedName name="_311__123Graph_DCHART_4" localSheetId="34" hidden="1">[67]Karung!#REF!</definedName>
    <definedName name="_311__123Graph_DCHART_4" hidden="1">[67]Karung!#REF!</definedName>
    <definedName name="_311__123Graph_ECHART_6" localSheetId="30" hidden="1">'[56]Data SRL'!$CW$8:$CW$100</definedName>
    <definedName name="_311__123Graph_ECHART_6" hidden="1">'[56]Data SRL'!$CW$8:$CW$100</definedName>
    <definedName name="_312__123Graph_CCHART_39" localSheetId="30" hidden="1">'[51]DATA LTW'!$BR$43:$CC$43</definedName>
    <definedName name="_312__123Graph_CCHART_39" hidden="1">'[51]DATA LTW'!$BR$43:$CC$43</definedName>
    <definedName name="_312__123Graph_CCHART_53" localSheetId="30" hidden="1">'[50]DATA LTW'!$BE$25:$BP$25</definedName>
    <definedName name="_312__123Graph_CCHART_53" hidden="1">'[50]DATA LTW'!$BE$25:$BP$25</definedName>
    <definedName name="_312__123Graph_CCHART_75" localSheetId="30" hidden="1">'[58]Data SRL'!$AM$8:$AM$100</definedName>
    <definedName name="_312__123Graph_CCHART_75" hidden="1">'[58]Data SRL'!$AM$8:$AM$100</definedName>
    <definedName name="_312__123Graph_DCHART_5" localSheetId="30" hidden="1">'[3]Data SRL'!$BN$9:$BN$100</definedName>
    <definedName name="_312__123Graph_DCHART_5" hidden="1">'[3]Data SRL'!$BN$9:$BN$100</definedName>
    <definedName name="_312__123Graph_ECHART_7" hidden="1">[37]PK!$B$65:$M$65</definedName>
    <definedName name="_313__123Graph_CCHART_4" localSheetId="30" hidden="1">'[58]Data SRL'!$BM$8:$BM$100</definedName>
    <definedName name="_313__123Graph_CCHART_4" hidden="1">'[58]Data SRL'!$BM$8:$BM$100</definedName>
    <definedName name="_313__123Graph_CCHART_54" localSheetId="30" hidden="1">'[50]DATA LTW'!$BE$53:$BP$53</definedName>
    <definedName name="_313__123Graph_CCHART_54" hidden="1">'[50]DATA LTW'!$BE$53:$BP$53</definedName>
    <definedName name="_313__123Graph_CCHART_77" localSheetId="30" hidden="1">'[58]Data SRL'!$AP$8:$AP$193</definedName>
    <definedName name="_313__123Graph_CCHART_77" hidden="1">'[58]Data SRL'!$AP$8:$AP$193</definedName>
    <definedName name="_313__123Graph_DCHART_6" localSheetId="30" hidden="1">'[3]Data SRL'!$CV$8:$CV$100</definedName>
    <definedName name="_313__123Graph_DCHART_6" hidden="1">'[3]Data SRL'!$CV$8:$CV$100</definedName>
    <definedName name="_313__123Graph_ECHART_85" localSheetId="30" hidden="1">'[56]Data Prod_Graf'!$B$7:$M$7</definedName>
    <definedName name="_313__123Graph_ECHART_85" hidden="1">'[56]Data Prod_Graf'!$B$7:$M$7</definedName>
    <definedName name="_314__123Graph_CCHART_40" localSheetId="30" hidden="1">'[51]DATA LTW'!$BR$71:$CC$71</definedName>
    <definedName name="_314__123Graph_CCHART_40" hidden="1">'[51]DATA LTW'!$BR$71:$CC$71</definedName>
    <definedName name="_314__123Graph_CCHART_55" localSheetId="30" hidden="1">'[50]DATA LTW'!$BR$25:$CC$25</definedName>
    <definedName name="_314__123Graph_CCHART_55" hidden="1">'[50]DATA LTW'!$BR$25:$CC$25</definedName>
    <definedName name="_314__123Graph_CCHART_78" localSheetId="30" hidden="1">'[58]Data SRL'!$AU$9:$AU$100</definedName>
    <definedName name="_314__123Graph_CCHART_78" hidden="1">'[58]Data SRL'!$AU$9:$AU$100</definedName>
    <definedName name="_314__123Graph_DCHART_7" hidden="1">[37]PK!$B$64:$M$64</definedName>
    <definedName name="_314__123Graph_ECHART_86" localSheetId="30" hidden="1">'[56]Data Prod_Graf'!$B$15:$M$15</definedName>
    <definedName name="_314__123Graph_ECHART_86" hidden="1">'[56]Data Prod_Graf'!$B$15:$M$15</definedName>
    <definedName name="_315__123Graph_CCHART_41" localSheetId="30" hidden="1">'[51]DATA LTW'!$BE$44:$BP$44</definedName>
    <definedName name="_315__123Graph_CCHART_41" hidden="1">'[51]DATA LTW'!$BE$44:$BP$44</definedName>
    <definedName name="_315__123Graph_CCHART_56" localSheetId="30" hidden="1">'[50]DATA LTW'!$BR$53:$CC$53</definedName>
    <definedName name="_315__123Graph_CCHART_56" hidden="1">'[50]DATA LTW'!$BR$53:$CC$53</definedName>
    <definedName name="_315__123Graph_CCHART_79" localSheetId="30" hidden="1">'[58]Data SRL'!$BB$8:$BB$100</definedName>
    <definedName name="_315__123Graph_CCHART_79" hidden="1">'[58]Data SRL'!$BB$8:$BB$100</definedName>
    <definedName name="_315__123Graph_DCHART_77" localSheetId="30" hidden="1">'[3]Data SRL'!$AQ$8:$AQ$193</definedName>
    <definedName name="_315__123Graph_DCHART_77" hidden="1">'[3]Data SRL'!$AQ$8:$AQ$193</definedName>
    <definedName name="_315__123Graph_ECHART_87" localSheetId="30" hidden="1">'[56]Data Prod_Graf'!$B$24:$M$24</definedName>
    <definedName name="_315__123Graph_ECHART_87" hidden="1">'[56]Data Prod_Graf'!$B$24:$M$24</definedName>
    <definedName name="_316__123Graph_CCHART_42" localSheetId="30" hidden="1">'[51]DATA LTW'!$BE$72:$BP$72</definedName>
    <definedName name="_316__123Graph_CCHART_42" hidden="1">'[51]DATA LTW'!$BE$72:$BP$72</definedName>
    <definedName name="_316__123Graph_CCHART_57" localSheetId="30" hidden="1">'[50]DATA LTW'!$BE$26:$BP$26</definedName>
    <definedName name="_316__123Graph_CCHART_57" hidden="1">'[50]DATA LTW'!$BE$26:$BP$26</definedName>
    <definedName name="_316__123Graph_CCHART_8" localSheetId="30" hidden="1">'[55]PABRIK (2)'!$AF$9:$AF$287</definedName>
    <definedName name="_316__123Graph_CCHART_8" hidden="1">'[55]PABRIK (2)'!$AF$9:$AF$287</definedName>
    <definedName name="_316__123Graph_DCHART_78" localSheetId="30" hidden="1">'[3]Data SRL'!$BJ$8:$BJ$100</definedName>
    <definedName name="_316__123Graph_DCHART_78" hidden="1">'[3]Data SRL'!$BJ$8:$BJ$100</definedName>
    <definedName name="_316__123Graph_ECHART_88" localSheetId="30" hidden="1">'[56]Data Prod_Graf'!$B$32:$M$32</definedName>
    <definedName name="_316__123Graph_ECHART_88" hidden="1">'[56]Data Prod_Graf'!$B$32:$M$32</definedName>
    <definedName name="_317__123Graph_CCHART_43" localSheetId="30" hidden="1">'[51]DATA LTW'!$BR$44:$CC$44</definedName>
    <definedName name="_317__123Graph_CCHART_43" hidden="1">'[51]DATA LTW'!$BR$44:$CC$44</definedName>
    <definedName name="_317__123Graph_CCHART_58" localSheetId="30" hidden="1">'[50]DATA LTW'!$BE$54:$BP$54</definedName>
    <definedName name="_317__123Graph_CCHART_58" hidden="1">'[50]DATA LTW'!$BE$54:$BP$54</definedName>
    <definedName name="_317__123Graph_CCHART_81" localSheetId="30" hidden="1">'[58]Data SRL'!$AY$8:$AY$100</definedName>
    <definedName name="_317__123Graph_CCHART_81" hidden="1">'[58]Data SRL'!$AY$8:$AY$100</definedName>
    <definedName name="_317__123Graph_DCHART_79" localSheetId="30" hidden="1">'[3]Data SRL'!$BC$8:$BC$100</definedName>
    <definedName name="_317__123Graph_DCHART_79" hidden="1">'[3]Data SRL'!$BC$8:$BC$100</definedName>
    <definedName name="_317__123Graph_FCHART_1" localSheetId="30" hidden="1">'[56]Data SRL'!$BP$9:$BP$100</definedName>
    <definedName name="_317__123Graph_FCHART_1" hidden="1">'[56]Data SRL'!$BP$9:$BP$100</definedName>
    <definedName name="_318__123Graph_CCHART_44" localSheetId="30" hidden="1">'[51]DATA LTW'!$BR$72:$CC$72</definedName>
    <definedName name="_318__123Graph_CCHART_44" hidden="1">'[51]DATA LTW'!$BR$72:$CC$72</definedName>
    <definedName name="_318__123Graph_CCHART_59" localSheetId="30" hidden="1">'[50]DATA LTW'!$BR$26:$CC$26</definedName>
    <definedName name="_318__123Graph_CCHART_59" hidden="1">'[50]DATA LTW'!$BR$26:$CC$26</definedName>
    <definedName name="_318__123Graph_CCHART_85" localSheetId="30" hidden="1">'[58]Data Prod_Graf'!$B$5:$M$5</definedName>
    <definedName name="_318__123Graph_CCHART_85" hidden="1">'[58]Data Prod_Graf'!$B$5:$M$5</definedName>
    <definedName name="_318__123Graph_FCHART_5" localSheetId="30" hidden="1">'[56]Data SRL'!$BP$9:$BP$100</definedName>
    <definedName name="_318__123Graph_FCHART_5" hidden="1">'[56]Data SRL'!$BP$9:$BP$100</definedName>
    <definedName name="_319__123Graph_CCHART_45" localSheetId="30" hidden="1">'[51]DATA LTW'!$BE$46:$BP$46</definedName>
    <definedName name="_319__123Graph_CCHART_45" hidden="1">'[51]DATA LTW'!$BE$46:$BP$46</definedName>
    <definedName name="_319__123Graph_CCHART_6" localSheetId="30" hidden="1">'[3]Data SRL'!$L$8:$L$100</definedName>
    <definedName name="_319__123Graph_CCHART_6" hidden="1">'[3]Data SRL'!$L$8:$L$100</definedName>
    <definedName name="_319__123Graph_CCHART_86" localSheetId="30" hidden="1">'[58]Data Prod_Graf'!$B$13:$M$13</definedName>
    <definedName name="_319__123Graph_CCHART_86" hidden="1">'[58]Data Prod_Graf'!$B$13:$M$13</definedName>
    <definedName name="_319__123Graph_DCHART_8" localSheetId="5" hidden="1">[67]Karung!#REF!</definedName>
    <definedName name="_319__123Graph_DCHART_8" localSheetId="30" hidden="1">[67]Karung!#REF!</definedName>
    <definedName name="_319__123Graph_DCHART_8" localSheetId="4" hidden="1">[67]Karung!#REF!</definedName>
    <definedName name="_319__123Graph_DCHART_8" localSheetId="7" hidden="1">[67]Karung!#REF!</definedName>
    <definedName name="_319__123Graph_DCHART_8" localSheetId="16" hidden="1">[67]Karung!#REF!</definedName>
    <definedName name="_319__123Graph_DCHART_8" localSheetId="36" hidden="1">[67]Karung!#REF!</definedName>
    <definedName name="_319__123Graph_DCHART_8" localSheetId="49" hidden="1">[67]Karung!#REF!</definedName>
    <definedName name="_319__123Graph_DCHART_8" localSheetId="34" hidden="1">[67]Karung!#REF!</definedName>
    <definedName name="_319__123Graph_DCHART_8" hidden="1">[67]Karung!#REF!</definedName>
    <definedName name="_319__123Graph_FCHART_6" hidden="1">[37]PK!$B$33:$M$33</definedName>
    <definedName name="_32" localSheetId="9">#REF!</definedName>
    <definedName name="_32" localSheetId="5">#REF!</definedName>
    <definedName name="_32" localSheetId="38">#REF!</definedName>
    <definedName name="_32" localSheetId="8">#REF!</definedName>
    <definedName name="_32" localSheetId="30">#REF!</definedName>
    <definedName name="_32" localSheetId="46">#REF!</definedName>
    <definedName name="_32" localSheetId="6">#REF!</definedName>
    <definedName name="_32" localSheetId="40">#REF!</definedName>
    <definedName name="_32" localSheetId="41">#REF!</definedName>
    <definedName name="_32" localSheetId="45">#REF!</definedName>
    <definedName name="_32" localSheetId="43">#REF!</definedName>
    <definedName name="_32" localSheetId="44">#REF!</definedName>
    <definedName name="_32" localSheetId="42">#REF!</definedName>
    <definedName name="_32" localSheetId="16">#REF!</definedName>
    <definedName name="_32" localSheetId="14">#REF!</definedName>
    <definedName name="_32" localSheetId="12">#REF!</definedName>
    <definedName name="_32" localSheetId="36">#REF!</definedName>
    <definedName name="_32" localSheetId="34">#REF!</definedName>
    <definedName name="_32">#REF!</definedName>
    <definedName name="_32__123Graph_ACHART_144" localSheetId="30" hidden="1">'[47]TON  per Jam'!$C$19:$Z$19</definedName>
    <definedName name="_32__123Graph_ACHART_144" hidden="1">'[47]TON  per Jam'!$C$19:$Z$19</definedName>
    <definedName name="_32__123Graph_ACHART_146" localSheetId="30" hidden="1">'[46]TON  per Jam'!$C$21:$Z$21</definedName>
    <definedName name="_32__123Graph_ACHART_146" hidden="1">'[46]TON  per Jam'!$C$21:$Z$21</definedName>
    <definedName name="_32__123Graph_ACHART_148" localSheetId="30" hidden="1">'[47]TON  per Jam'!$C$22:$Z$22</definedName>
    <definedName name="_32__123Graph_ACHART_148" hidden="1">'[47]TON  per Jam'!$C$22:$Z$22</definedName>
    <definedName name="_32__123Graph_ACHART_15" localSheetId="30" hidden="1">[44]Data!$B$50:$B$61</definedName>
    <definedName name="_32__123Graph_ACHART_15" hidden="1">[44]Data!$B$50:$B$61</definedName>
    <definedName name="_32__123Graph_ACHART_151" localSheetId="30" hidden="1">'[48]TON  per Jam'!$C$26:$Z$26</definedName>
    <definedName name="_32__123Graph_ACHART_151" hidden="1">'[48]TON  per Jam'!$C$26:$Z$26</definedName>
    <definedName name="_32_1" localSheetId="30">#REF!</definedName>
    <definedName name="_32_1" localSheetId="4">#REF!</definedName>
    <definedName name="_32_1" localSheetId="7">#REF!</definedName>
    <definedName name="_32_1" localSheetId="16">#REF!</definedName>
    <definedName name="_32_1" localSheetId="36">#REF!</definedName>
    <definedName name="_32_1" localSheetId="49">#REF!</definedName>
    <definedName name="_32_1" localSheetId="34">#REF!</definedName>
    <definedName name="_32_1">#REF!</definedName>
    <definedName name="_32_15" localSheetId="30">[60]KEU!#REF!</definedName>
    <definedName name="_32_15" localSheetId="4">[60]KEU!#REF!</definedName>
    <definedName name="_32_15" localSheetId="7">[60]KEU!#REF!</definedName>
    <definedName name="_32_15" localSheetId="16">[60]KEU!#REF!</definedName>
    <definedName name="_32_15" localSheetId="36">[60]KEU!#REF!</definedName>
    <definedName name="_32_15" localSheetId="49">[60]KEU!#REF!</definedName>
    <definedName name="_32_15" localSheetId="34">[60]KEU!#REF!</definedName>
    <definedName name="_32_15">[60]KEU!#REF!</definedName>
    <definedName name="_32_17" localSheetId="30">#REF!</definedName>
    <definedName name="_32_17" localSheetId="4">#REF!</definedName>
    <definedName name="_32_17" localSheetId="7">#REF!</definedName>
    <definedName name="_32_17" localSheetId="16">#REF!</definedName>
    <definedName name="_32_17" localSheetId="36">#REF!</definedName>
    <definedName name="_32_17" localSheetId="49">#REF!</definedName>
    <definedName name="_32_17" localSheetId="34">#REF!</definedName>
    <definedName name="_32_17">#REF!</definedName>
    <definedName name="_32_18" localSheetId="30">#REF!</definedName>
    <definedName name="_32_18" localSheetId="4">#REF!</definedName>
    <definedName name="_32_18" localSheetId="7">#REF!</definedName>
    <definedName name="_32_18" localSheetId="16">#REF!</definedName>
    <definedName name="_32_18" localSheetId="36">#REF!</definedName>
    <definedName name="_32_18" localSheetId="49">#REF!</definedName>
    <definedName name="_32_18" localSheetId="34">#REF!</definedName>
    <definedName name="_32_18">#REF!</definedName>
    <definedName name="_32_4" localSheetId="30">#REF!</definedName>
    <definedName name="_32_4" localSheetId="4">#REF!</definedName>
    <definedName name="_32_4" localSheetId="7">#REF!</definedName>
    <definedName name="_32_4" localSheetId="16">#REF!</definedName>
    <definedName name="_32_4" localSheetId="36">#REF!</definedName>
    <definedName name="_32_4" localSheetId="49">#REF!</definedName>
    <definedName name="_32_4" localSheetId="34">#REF!</definedName>
    <definedName name="_32_4">#REF!</definedName>
    <definedName name="_32_5" localSheetId="30">#REF!</definedName>
    <definedName name="_32_5" localSheetId="16">#REF!</definedName>
    <definedName name="_32_5" localSheetId="36">#REF!</definedName>
    <definedName name="_32_5">#REF!</definedName>
    <definedName name="_320__123Graph_CCHART_46" localSheetId="30" hidden="1">'[51]DATA LTW'!$BE$74:$BP$74</definedName>
    <definedName name="_320__123Graph_CCHART_46" hidden="1">'[51]DATA LTW'!$BE$74:$BP$74</definedName>
    <definedName name="_320__123Graph_CCHART_60" localSheetId="30" hidden="1">'[50]DATA LTW'!$BR$54:$CC$54</definedName>
    <definedName name="_320__123Graph_CCHART_60" hidden="1">'[50]DATA LTW'!$BR$54:$CC$54</definedName>
    <definedName name="_320__123Graph_CCHART_87" localSheetId="30" hidden="1">'[58]Data Prod_Graf'!$B$22:$M$22</definedName>
    <definedName name="_320__123Graph_CCHART_87" hidden="1">'[58]Data Prod_Graf'!$B$22:$M$22</definedName>
    <definedName name="_320__123Graph_DCHART_81" localSheetId="30" hidden="1">'[3]Data SRL'!$BH$8:$BH$100</definedName>
    <definedName name="_320__123Graph_DCHART_81" hidden="1">'[3]Data SRL'!$BH$8:$BH$100</definedName>
    <definedName name="_320__123Graph_FCHART_7" hidden="1">[37]PK!$B$66:$M$66</definedName>
    <definedName name="_321__123Graph_CCHART_47" localSheetId="30" hidden="1">'[51]DATA LTW'!$BR$46:$CC$46</definedName>
    <definedName name="_321__123Graph_CCHART_47" hidden="1">'[51]DATA LTW'!$BR$46:$CC$46</definedName>
    <definedName name="_321__123Graph_CCHART_61" localSheetId="30" hidden="1">'[50]DATA LTW'!$BE$37:$BP$37</definedName>
    <definedName name="_321__123Graph_CCHART_61" hidden="1">'[50]DATA LTW'!$BE$37:$BP$37</definedName>
    <definedName name="_321__123Graph_CCHART_88" localSheetId="30" hidden="1">'[58]Data Prod_Graf'!$B$30:$M$30</definedName>
    <definedName name="_321__123Graph_CCHART_88" hidden="1">'[58]Data Prod_Graf'!$B$30:$M$30</definedName>
    <definedName name="_321__123Graph_DCHART_85" localSheetId="30" hidden="1">'[3]Data Prod_Graf'!$B$6:$M$6</definedName>
    <definedName name="_321__123Graph_DCHART_85" hidden="1">'[3]Data Prod_Graf'!$B$6:$M$6</definedName>
    <definedName name="_321__123Graph_FCHART_78" localSheetId="30" hidden="1">'[56]Data SRL'!$AX$8:$AX$100</definedName>
    <definedName name="_321__123Graph_FCHART_78" hidden="1">'[56]Data SRL'!$AX$8:$AX$100</definedName>
    <definedName name="_322__123Graph_CCHART_48" localSheetId="30" hidden="1">'[51]DATA LTW'!$BR$74:$CC$74</definedName>
    <definedName name="_322__123Graph_CCHART_48" hidden="1">'[51]DATA LTW'!$BR$74:$CC$74</definedName>
    <definedName name="_322__123Graph_CCHART_62" localSheetId="30" hidden="1">'[50]DATA LTW'!$BE$65:$BP$65</definedName>
    <definedName name="_322__123Graph_CCHART_62" hidden="1">'[50]DATA LTW'!$BE$65:$BP$65</definedName>
    <definedName name="_322__123Graph_CCHART_9" localSheetId="30" hidden="1">'[55]PABRIK (2)'!$AF$9:$AF$287</definedName>
    <definedName name="_322__123Graph_CCHART_9" hidden="1">'[55]PABRIK (2)'!$AF$9:$AF$287</definedName>
    <definedName name="_322__123Graph_DCHART_86" localSheetId="30" hidden="1">'[3]Data Prod_Graf'!$B$14:$M$14</definedName>
    <definedName name="_322__123Graph_DCHART_86" hidden="1">'[3]Data Prod_Graf'!$B$14:$M$14</definedName>
    <definedName name="_322__123Graph_FCHART_86" localSheetId="30" hidden="1">'[56]Data Prod_Graf'!$B$16:$M$16</definedName>
    <definedName name="_322__123Graph_FCHART_86" hidden="1">'[56]Data Prod_Graf'!$B$16:$M$16</definedName>
    <definedName name="_323__123Graph_CCHART_49" localSheetId="30" hidden="1">'[51]DATA LTW'!$BE$47:$BP$47</definedName>
    <definedName name="_323__123Graph_CCHART_49" hidden="1">'[51]DATA LTW'!$BE$47:$BP$47</definedName>
    <definedName name="_323__123Graph_CCHART_63" localSheetId="30" hidden="1">'[50]DATA LTW'!$BR$37:$CC$37</definedName>
    <definedName name="_323__123Graph_CCHART_63" hidden="1">'[50]DATA LTW'!$BR$37:$CC$37</definedName>
    <definedName name="_323__123Graph_DCHART_1" localSheetId="30" hidden="1">'[58]Data SRL'!$BN$9:$BN$100</definedName>
    <definedName name="_323__123Graph_DCHART_1" hidden="1">'[58]Data SRL'!$BN$9:$BN$100</definedName>
    <definedName name="_323__123Graph_DCHART_87" localSheetId="30" hidden="1">'[3]Data Prod_Graf'!$B$23:$M$23</definedName>
    <definedName name="_323__123Graph_DCHART_87" hidden="1">'[3]Data Prod_Graf'!$B$23:$M$23</definedName>
    <definedName name="_323__123Graph_FCHART_87" localSheetId="30" hidden="1">'[56]Data Prod_Graf'!$B$25:$M$25</definedName>
    <definedName name="_323__123Graph_FCHART_87" hidden="1">'[56]Data Prod_Graf'!$B$25:$M$25</definedName>
    <definedName name="_324__123Graph_CCHART_5" localSheetId="30" hidden="1">[55]PO!$B$59:$M$59</definedName>
    <definedName name="_324__123Graph_CCHART_5" hidden="1">[55]PO!$B$59:$M$59</definedName>
    <definedName name="_324__123Graph_CCHART_64" localSheetId="30" hidden="1">'[3]Data SRL'!$H$8:$H$379</definedName>
    <definedName name="_324__123Graph_CCHART_64" hidden="1">'[3]Data SRL'!$H$8:$H$379</definedName>
    <definedName name="_324__123Graph_DCHART_15" localSheetId="30" hidden="1">[25]Data!$Q$50:$Q$61</definedName>
    <definedName name="_324__123Graph_DCHART_15" hidden="1">[25]Data!$Q$50:$Q$61</definedName>
    <definedName name="_324__123Graph_DCHART_88" localSheetId="30" hidden="1">'[3]Data Prod_Graf'!$B$31:$M$31</definedName>
    <definedName name="_324__123Graph_DCHART_88" hidden="1">'[3]Data Prod_Graf'!$B$31:$M$31</definedName>
    <definedName name="_324__123Graph_XCHART_1" localSheetId="30" hidden="1">[53]Data!$A$2:$A$73</definedName>
    <definedName name="_324__123Graph_XCHART_1" hidden="1">[53]Data!$A$2:$A$73</definedName>
    <definedName name="_325__123Graph_CCHART_50" localSheetId="30" hidden="1">'[51]DATA LTW'!$BE$75:$BP$75</definedName>
    <definedName name="_325__123Graph_CCHART_50" hidden="1">'[51]DATA LTW'!$BE$75:$BP$75</definedName>
    <definedName name="_325__123Graph_CCHART_68" localSheetId="30" hidden="1">'[3]Data SRL'!$AC$8:$AC$100</definedName>
    <definedName name="_325__123Graph_CCHART_68" hidden="1">'[3]Data SRL'!$AC$8:$AC$100</definedName>
    <definedName name="_325__123Graph_DCHART_2" localSheetId="30" hidden="1">'[58]Data SRL'!$J$8:$J$379</definedName>
    <definedName name="_325__123Graph_DCHART_2" hidden="1">'[58]Data SRL'!$J$8:$J$379</definedName>
    <definedName name="_325__123Graph_ECHART_1" localSheetId="30" hidden="1">'[3]Data SRL'!$BO$9:$BO$100</definedName>
    <definedName name="_325__123Graph_ECHART_1" hidden="1">'[3]Data SRL'!$BO$9:$BO$100</definedName>
    <definedName name="_325__123Graph_XCHART_10" localSheetId="30" hidden="1">'[59]PABRIK (2)'!$A$9:$A$380</definedName>
    <definedName name="_325__123Graph_XCHART_10" hidden="1">'[59]PABRIK (2)'!$A$9:$A$380</definedName>
    <definedName name="_326__123Graph_CCHART_51" localSheetId="30" hidden="1">'[51]DATA LTW'!$BR$47:$CC$47</definedName>
    <definedName name="_326__123Graph_CCHART_51" hidden="1">'[51]DATA LTW'!$BR$47:$CC$47</definedName>
    <definedName name="_326__123Graph_CCHART_7" hidden="1">[37]PK!$B$63:$M$63</definedName>
    <definedName name="_326__123Graph_ECHART_2" localSheetId="30" hidden="1">'[3]Data SRL'!$CS$8:$CS$379</definedName>
    <definedName name="_326__123Graph_ECHART_2" hidden="1">'[3]Data SRL'!$CS$8:$CS$379</definedName>
    <definedName name="_326__123Graph_XCHART_11" localSheetId="30" hidden="1">'[59]PABRIK (2)'!$A$9:$A$380</definedName>
    <definedName name="_326__123Graph_XCHART_11" hidden="1">'[59]PABRIK (2)'!$A$9:$A$380</definedName>
    <definedName name="_327__123Graph_CCHART_52" localSheetId="30" hidden="1">'[51]DATA LTW'!$BR$75:$CC$75</definedName>
    <definedName name="_327__123Graph_CCHART_52" hidden="1">'[51]DATA LTW'!$BR$75:$CC$75</definedName>
    <definedName name="_327__123Graph_CCHART_73" localSheetId="30" hidden="1">'[3]Data SRL'!$AE$8:$AE$131</definedName>
    <definedName name="_327__123Graph_CCHART_73" hidden="1">'[3]Data SRL'!$AE$8:$AE$131</definedName>
    <definedName name="_327__123Graph_ECHART_3" localSheetId="30" hidden="1">'[3]Data SRL'!$N$8:$N$100</definedName>
    <definedName name="_327__123Graph_ECHART_3" hidden="1">'[3]Data SRL'!$N$8:$N$100</definedName>
    <definedName name="_327__123Graph_XCHART_113" localSheetId="5" hidden="1">'[48]TON  per Jam'!#REF!</definedName>
    <definedName name="_327__123Graph_XCHART_113" localSheetId="30" hidden="1">'[48]TON  per Jam'!#REF!</definedName>
    <definedName name="_327__123Graph_XCHART_113" localSheetId="4" hidden="1">'[48]TON  per Jam'!#REF!</definedName>
    <definedName name="_327__123Graph_XCHART_113" localSheetId="7" hidden="1">'[48]TON  per Jam'!#REF!</definedName>
    <definedName name="_327__123Graph_XCHART_113" localSheetId="16" hidden="1">'[48]TON  per Jam'!#REF!</definedName>
    <definedName name="_327__123Graph_XCHART_113" localSheetId="36" hidden="1">'[48]TON  per Jam'!#REF!</definedName>
    <definedName name="_327__123Graph_XCHART_113" localSheetId="49" hidden="1">'[48]TON  per Jam'!#REF!</definedName>
    <definedName name="_327__123Graph_XCHART_113" localSheetId="34" hidden="1">'[48]TON  per Jam'!#REF!</definedName>
    <definedName name="_327__123Graph_XCHART_113" hidden="1">'[48]TON  per Jam'!#REF!</definedName>
    <definedName name="_328__123Graph_CCHART_53" localSheetId="30" hidden="1">'[51]DATA LTW'!$BE$25:$BP$25</definedName>
    <definedName name="_328__123Graph_CCHART_53" hidden="1">'[51]DATA LTW'!$BE$25:$BP$25</definedName>
    <definedName name="_328__123Graph_CCHART_75" localSheetId="30" hidden="1">'[3]Data SRL'!$AM$8:$AM$100</definedName>
    <definedName name="_328__123Graph_CCHART_75" hidden="1">'[3]Data SRL'!$AM$8:$AM$100</definedName>
    <definedName name="_328__123Graph_DCHART_4" localSheetId="5" hidden="1">[68]Karung!#REF!</definedName>
    <definedName name="_328__123Graph_DCHART_4" localSheetId="30" hidden="1">[68]Karung!#REF!</definedName>
    <definedName name="_328__123Graph_DCHART_4" localSheetId="4" hidden="1">[68]Karung!#REF!</definedName>
    <definedName name="_328__123Graph_DCHART_4" localSheetId="7" hidden="1">[68]Karung!#REF!</definedName>
    <definedName name="_328__123Graph_DCHART_4" localSheetId="16" hidden="1">[68]Karung!#REF!</definedName>
    <definedName name="_328__123Graph_DCHART_4" localSheetId="36" hidden="1">[68]Karung!#REF!</definedName>
    <definedName name="_328__123Graph_DCHART_4" localSheetId="49" hidden="1">[68]Karung!#REF!</definedName>
    <definedName name="_328__123Graph_DCHART_4" localSheetId="34" hidden="1">[68]Karung!#REF!</definedName>
    <definedName name="_328__123Graph_DCHART_4" hidden="1">[68]Karung!#REF!</definedName>
    <definedName name="_328__123Graph_ECHART_4" localSheetId="30" hidden="1">'[3]Data SRL'!$BO$9:$BO$100</definedName>
    <definedName name="_328__123Graph_ECHART_4" hidden="1">'[3]Data SRL'!$BO$9:$BO$100</definedName>
    <definedName name="_328__123Graph_XCHART_114" localSheetId="5" hidden="1">'[48]TON  per Jam'!#REF!</definedName>
    <definedName name="_328__123Graph_XCHART_114" localSheetId="30" hidden="1">'[48]TON  per Jam'!#REF!</definedName>
    <definedName name="_328__123Graph_XCHART_114" localSheetId="4" hidden="1">'[48]TON  per Jam'!#REF!</definedName>
    <definedName name="_328__123Graph_XCHART_114" localSheetId="7" hidden="1">'[48]TON  per Jam'!#REF!</definedName>
    <definedName name="_328__123Graph_XCHART_114" localSheetId="16" hidden="1">'[48]TON  per Jam'!#REF!</definedName>
    <definedName name="_328__123Graph_XCHART_114" localSheetId="36" hidden="1">'[48]TON  per Jam'!#REF!</definedName>
    <definedName name="_328__123Graph_XCHART_114" localSheetId="49" hidden="1">'[48]TON  per Jam'!#REF!</definedName>
    <definedName name="_328__123Graph_XCHART_114" localSheetId="34" hidden="1">'[48]TON  per Jam'!#REF!</definedName>
    <definedName name="_328__123Graph_XCHART_114" hidden="1">'[48]TON  per Jam'!#REF!</definedName>
    <definedName name="_329__123Graph_CCHART_54" localSheetId="30" hidden="1">'[51]DATA LTW'!$BE$53:$BP$53</definedName>
    <definedName name="_329__123Graph_CCHART_54" hidden="1">'[51]DATA LTW'!$BE$53:$BP$53</definedName>
    <definedName name="_329__123Graph_CCHART_77" localSheetId="30" hidden="1">'[3]Data SRL'!$AP$8:$AP$193</definedName>
    <definedName name="_329__123Graph_CCHART_77" hidden="1">'[3]Data SRL'!$AP$8:$AP$193</definedName>
    <definedName name="_329__123Graph_DCHART_5" localSheetId="30" hidden="1">'[58]Data SRL'!$BN$9:$BN$100</definedName>
    <definedName name="_329__123Graph_DCHART_5" hidden="1">'[58]Data SRL'!$BN$9:$BN$100</definedName>
    <definedName name="_329__123Graph_ECHART_6" localSheetId="30" hidden="1">'[3]Data SRL'!$CW$8:$CW$100</definedName>
    <definedName name="_329__123Graph_ECHART_6" hidden="1">'[3]Data SRL'!$CW$8:$CW$100</definedName>
    <definedName name="_329__123Graph_XCHART_115" localSheetId="5" hidden="1">'[48]TON  per Jam'!#REF!</definedName>
    <definedName name="_329__123Graph_XCHART_115" localSheetId="30" hidden="1">'[48]TON  per Jam'!#REF!</definedName>
    <definedName name="_329__123Graph_XCHART_115" localSheetId="4" hidden="1">'[48]TON  per Jam'!#REF!</definedName>
    <definedName name="_329__123Graph_XCHART_115" localSheetId="7" hidden="1">'[48]TON  per Jam'!#REF!</definedName>
    <definedName name="_329__123Graph_XCHART_115" localSheetId="16" hidden="1">'[48]TON  per Jam'!#REF!</definedName>
    <definedName name="_329__123Graph_XCHART_115" localSheetId="36" hidden="1">'[48]TON  per Jam'!#REF!</definedName>
    <definedName name="_329__123Graph_XCHART_115" localSheetId="49" hidden="1">'[48]TON  per Jam'!#REF!</definedName>
    <definedName name="_329__123Graph_XCHART_115" localSheetId="34" hidden="1">'[48]TON  per Jam'!#REF!</definedName>
    <definedName name="_329__123Graph_XCHART_115" hidden="1">'[48]TON  per Jam'!#REF!</definedName>
    <definedName name="_33__123Graph_ACHART_145" localSheetId="30" hidden="1">'[47]TON  per Jam'!$C$20:$Z$20</definedName>
    <definedName name="_33__123Graph_ACHART_145" hidden="1">'[47]TON  per Jam'!$C$20:$Z$20</definedName>
    <definedName name="_33__123Graph_ACHART_147" localSheetId="30" hidden="1">'[46]TON  per Jam'!$C$48:$Z$48</definedName>
    <definedName name="_33__123Graph_ACHART_147" hidden="1">'[46]TON  per Jam'!$C$48:$Z$48</definedName>
    <definedName name="_33__123Graph_ACHART_149" localSheetId="30" hidden="1">'[47]TON  per Jam'!$C$24:$Z$24</definedName>
    <definedName name="_33__123Graph_ACHART_149" hidden="1">'[47]TON  per Jam'!$C$24:$Z$24</definedName>
    <definedName name="_33__123Graph_ACHART_150" localSheetId="30" hidden="1">'[46]TON  per Jam'!$C$25:$Z$25</definedName>
    <definedName name="_33__123Graph_ACHART_150" hidden="1">'[46]TON  per Jam'!$C$25:$Z$25</definedName>
    <definedName name="_33__123Graph_ACHART_152" localSheetId="30" hidden="1">'[48]TON  per Jam'!$C$27:$Z$27</definedName>
    <definedName name="_33__123Graph_ACHART_152" hidden="1">'[48]TON  per Jam'!$C$27:$Z$27</definedName>
    <definedName name="_330__123Graph_CCHART_55" localSheetId="30" hidden="1">'[51]DATA LTW'!$BR$25:$CC$25</definedName>
    <definedName name="_330__123Graph_CCHART_55" hidden="1">'[51]DATA LTW'!$BR$25:$CC$25</definedName>
    <definedName name="_330__123Graph_CCHART_78" localSheetId="30" hidden="1">'[3]Data SRL'!$AU$9:$AU$100</definedName>
    <definedName name="_330__123Graph_CCHART_78" hidden="1">'[3]Data SRL'!$AU$9:$AU$100</definedName>
    <definedName name="_330__123Graph_DCHART_6" localSheetId="30" hidden="1">'[58]Data SRL'!$CV$8:$CV$100</definedName>
    <definedName name="_330__123Graph_DCHART_6" hidden="1">'[58]Data SRL'!$CV$8:$CV$100</definedName>
    <definedName name="_330__123Graph_ECHART_7" hidden="1">[37]PK!$B$65:$M$65</definedName>
    <definedName name="_330__123Graph_XCHART_116" localSheetId="5" hidden="1">'[48]TON  per Jam'!#REF!</definedName>
    <definedName name="_330__123Graph_XCHART_116" localSheetId="30" hidden="1">'[48]TON  per Jam'!#REF!</definedName>
    <definedName name="_330__123Graph_XCHART_116" localSheetId="4" hidden="1">'[48]TON  per Jam'!#REF!</definedName>
    <definedName name="_330__123Graph_XCHART_116" localSheetId="7" hidden="1">'[48]TON  per Jam'!#REF!</definedName>
    <definedName name="_330__123Graph_XCHART_116" localSheetId="16" hidden="1">'[48]TON  per Jam'!#REF!</definedName>
    <definedName name="_330__123Graph_XCHART_116" localSheetId="36" hidden="1">'[48]TON  per Jam'!#REF!</definedName>
    <definedName name="_330__123Graph_XCHART_116" localSheetId="49" hidden="1">'[48]TON  per Jam'!#REF!</definedName>
    <definedName name="_330__123Graph_XCHART_116" localSheetId="34" hidden="1">'[48]TON  per Jam'!#REF!</definedName>
    <definedName name="_330__123Graph_XCHART_116" hidden="1">'[48]TON  per Jam'!#REF!</definedName>
    <definedName name="_331__123Graph_CCHART_56" localSheetId="30" hidden="1">'[51]DATA LTW'!$BR$53:$CC$53</definedName>
    <definedName name="_331__123Graph_CCHART_56" hidden="1">'[51]DATA LTW'!$BR$53:$CC$53</definedName>
    <definedName name="_331__123Graph_CCHART_79" localSheetId="30" hidden="1">'[3]Data SRL'!$BB$8:$BB$100</definedName>
    <definedName name="_331__123Graph_CCHART_79" hidden="1">'[3]Data SRL'!$BB$8:$BB$100</definedName>
    <definedName name="_331__123Graph_DCHART_7" hidden="1">[37]PK!$B$64:$M$64</definedName>
    <definedName name="_331__123Graph_ECHART_85" localSheetId="30" hidden="1">'[3]Data Prod_Graf'!$B$7:$M$7</definedName>
    <definedName name="_331__123Graph_ECHART_85" hidden="1">'[3]Data Prod_Graf'!$B$7:$M$7</definedName>
    <definedName name="_331__123Graph_XCHART_117" localSheetId="5" hidden="1">'[48]TON  per Jam'!#REF!</definedName>
    <definedName name="_331__123Graph_XCHART_117" localSheetId="30" hidden="1">'[48]TON  per Jam'!#REF!</definedName>
    <definedName name="_331__123Graph_XCHART_117" localSheetId="4" hidden="1">'[48]TON  per Jam'!#REF!</definedName>
    <definedName name="_331__123Graph_XCHART_117" localSheetId="7" hidden="1">'[48]TON  per Jam'!#REF!</definedName>
    <definedName name="_331__123Graph_XCHART_117" localSheetId="16" hidden="1">'[48]TON  per Jam'!#REF!</definedName>
    <definedName name="_331__123Graph_XCHART_117" localSheetId="36" hidden="1">'[48]TON  per Jam'!#REF!</definedName>
    <definedName name="_331__123Graph_XCHART_117" localSheetId="49" hidden="1">'[48]TON  per Jam'!#REF!</definedName>
    <definedName name="_331__123Graph_XCHART_117" localSheetId="34" hidden="1">'[48]TON  per Jam'!#REF!</definedName>
    <definedName name="_331__123Graph_XCHART_117" hidden="1">'[48]TON  per Jam'!#REF!</definedName>
    <definedName name="_332__123Graph_CCHART_57" localSheetId="30" hidden="1">'[51]DATA LTW'!$BE$26:$BP$26</definedName>
    <definedName name="_332__123Graph_CCHART_57" hidden="1">'[51]DATA LTW'!$BE$26:$BP$26</definedName>
    <definedName name="_332__123Graph_CCHART_8" localSheetId="30" hidden="1">'[61]PABRIK (2)'!$AF$9:$AF$287</definedName>
    <definedName name="_332__123Graph_CCHART_8" hidden="1">'[61]PABRIK (2)'!$AF$9:$AF$287</definedName>
    <definedName name="_332__123Graph_DCHART_77" localSheetId="30" hidden="1">'[58]Data SRL'!$AQ$8:$AQ$193</definedName>
    <definedName name="_332__123Graph_DCHART_77" hidden="1">'[58]Data SRL'!$AQ$8:$AQ$193</definedName>
    <definedName name="_332__123Graph_ECHART_86" localSheetId="30" hidden="1">'[3]Data Prod_Graf'!$B$15:$M$15</definedName>
    <definedName name="_332__123Graph_ECHART_86" hidden="1">'[3]Data Prod_Graf'!$B$15:$M$15</definedName>
    <definedName name="_332__123Graph_XCHART_118" localSheetId="5" hidden="1">'[48]TON  per Jam'!#REF!</definedName>
    <definedName name="_332__123Graph_XCHART_118" localSheetId="30" hidden="1">'[48]TON  per Jam'!#REF!</definedName>
    <definedName name="_332__123Graph_XCHART_118" localSheetId="4" hidden="1">'[48]TON  per Jam'!#REF!</definedName>
    <definedName name="_332__123Graph_XCHART_118" localSheetId="7" hidden="1">'[48]TON  per Jam'!#REF!</definedName>
    <definedName name="_332__123Graph_XCHART_118" localSheetId="16" hidden="1">'[48]TON  per Jam'!#REF!</definedName>
    <definedName name="_332__123Graph_XCHART_118" localSheetId="36" hidden="1">'[48]TON  per Jam'!#REF!</definedName>
    <definedName name="_332__123Graph_XCHART_118" localSheetId="49" hidden="1">'[48]TON  per Jam'!#REF!</definedName>
    <definedName name="_332__123Graph_XCHART_118" localSheetId="34" hidden="1">'[48]TON  per Jam'!#REF!</definedName>
    <definedName name="_332__123Graph_XCHART_118" hidden="1">'[48]TON  per Jam'!#REF!</definedName>
    <definedName name="_333__123Graph_CCHART_58" localSheetId="30" hidden="1">'[51]DATA LTW'!$BE$54:$BP$54</definedName>
    <definedName name="_333__123Graph_CCHART_58" hidden="1">'[51]DATA LTW'!$BE$54:$BP$54</definedName>
    <definedName name="_333__123Graph_CCHART_81" localSheetId="30" hidden="1">'[3]Data SRL'!$AY$8:$AY$100</definedName>
    <definedName name="_333__123Graph_CCHART_81" hidden="1">'[3]Data SRL'!$AY$8:$AY$100</definedName>
    <definedName name="_333__123Graph_DCHART_78" localSheetId="30" hidden="1">'[58]Data SRL'!$BJ$8:$BJ$100</definedName>
    <definedName name="_333__123Graph_DCHART_78" hidden="1">'[58]Data SRL'!$BJ$8:$BJ$100</definedName>
    <definedName name="_333__123Graph_ECHART_87" localSheetId="30" hidden="1">'[3]Data Prod_Graf'!$B$24:$M$24</definedName>
    <definedName name="_333__123Graph_ECHART_87" hidden="1">'[3]Data Prod_Graf'!$B$24:$M$24</definedName>
    <definedName name="_333__123Graph_XCHART_119" localSheetId="5" hidden="1">'[48]TON  per Jam'!#REF!</definedName>
    <definedName name="_333__123Graph_XCHART_119" localSheetId="30" hidden="1">'[48]TON  per Jam'!#REF!</definedName>
    <definedName name="_333__123Graph_XCHART_119" localSheetId="4" hidden="1">'[48]TON  per Jam'!#REF!</definedName>
    <definedName name="_333__123Graph_XCHART_119" localSheetId="7" hidden="1">'[48]TON  per Jam'!#REF!</definedName>
    <definedName name="_333__123Graph_XCHART_119" localSheetId="16" hidden="1">'[48]TON  per Jam'!#REF!</definedName>
    <definedName name="_333__123Graph_XCHART_119" localSheetId="36" hidden="1">'[48]TON  per Jam'!#REF!</definedName>
    <definedName name="_333__123Graph_XCHART_119" localSheetId="49" hidden="1">'[48]TON  per Jam'!#REF!</definedName>
    <definedName name="_333__123Graph_XCHART_119" localSheetId="34" hidden="1">'[48]TON  per Jam'!#REF!</definedName>
    <definedName name="_333__123Graph_XCHART_119" hidden="1">'[48]TON  per Jam'!#REF!</definedName>
    <definedName name="_334__123Graph_CCHART_59" localSheetId="30" hidden="1">'[51]DATA LTW'!$BR$26:$CC$26</definedName>
    <definedName name="_334__123Graph_CCHART_59" hidden="1">'[51]DATA LTW'!$BR$26:$CC$26</definedName>
    <definedName name="_334__123Graph_CCHART_85" localSheetId="30" hidden="1">'[3]Data Prod_Graf'!$B$5:$M$5</definedName>
    <definedName name="_334__123Graph_CCHART_85" hidden="1">'[3]Data Prod_Graf'!$B$5:$M$5</definedName>
    <definedName name="_334__123Graph_DCHART_79" localSheetId="30" hidden="1">'[58]Data SRL'!$BC$8:$BC$100</definedName>
    <definedName name="_334__123Graph_DCHART_79" hidden="1">'[58]Data SRL'!$BC$8:$BC$100</definedName>
    <definedName name="_334__123Graph_ECHART_88" localSheetId="30" hidden="1">'[3]Data Prod_Graf'!$B$32:$M$32</definedName>
    <definedName name="_334__123Graph_ECHART_88" hidden="1">'[3]Data Prod_Graf'!$B$32:$M$32</definedName>
    <definedName name="_334__123Graph_XCHART_12" localSheetId="30" hidden="1">'[59]PABRIK (2)'!$A$9:$A$380</definedName>
    <definedName name="_334__123Graph_XCHART_12" hidden="1">'[59]PABRIK (2)'!$A$9:$A$380</definedName>
    <definedName name="_335__123Graph_CCHART_6" localSheetId="30" hidden="1">'[58]Data SRL'!$L$8:$L$100</definedName>
    <definedName name="_335__123Graph_CCHART_6" hidden="1">'[58]Data SRL'!$L$8:$L$100</definedName>
    <definedName name="_335__123Graph_CCHART_86" localSheetId="30" hidden="1">'[3]Data Prod_Graf'!$B$13:$M$13</definedName>
    <definedName name="_335__123Graph_CCHART_86" hidden="1">'[3]Data Prod_Graf'!$B$13:$M$13</definedName>
    <definedName name="_335__123Graph_FCHART_1" localSheetId="30" hidden="1">'[3]Data SRL'!$BP$9:$BP$100</definedName>
    <definedName name="_335__123Graph_FCHART_1" hidden="1">'[3]Data SRL'!$BP$9:$BP$100</definedName>
    <definedName name="_335__123Graph_XCHART_120" localSheetId="5" hidden="1">'[48]TON  per Jam'!#REF!</definedName>
    <definedName name="_335__123Graph_XCHART_120" localSheetId="30" hidden="1">'[48]TON  per Jam'!#REF!</definedName>
    <definedName name="_335__123Graph_XCHART_120" localSheetId="4" hidden="1">'[48]TON  per Jam'!#REF!</definedName>
    <definedName name="_335__123Graph_XCHART_120" localSheetId="7" hidden="1">'[48]TON  per Jam'!#REF!</definedName>
    <definedName name="_335__123Graph_XCHART_120" localSheetId="16" hidden="1">'[48]TON  per Jam'!#REF!</definedName>
    <definedName name="_335__123Graph_XCHART_120" localSheetId="36" hidden="1">'[48]TON  per Jam'!#REF!</definedName>
    <definedName name="_335__123Graph_XCHART_120" localSheetId="49" hidden="1">'[48]TON  per Jam'!#REF!</definedName>
    <definedName name="_335__123Graph_XCHART_120" localSheetId="34" hidden="1">'[48]TON  per Jam'!#REF!</definedName>
    <definedName name="_335__123Graph_XCHART_120" hidden="1">'[48]TON  per Jam'!#REF!</definedName>
    <definedName name="_336__123Graph_CCHART_60" localSheetId="30" hidden="1">'[51]DATA LTW'!$BR$54:$CC$54</definedName>
    <definedName name="_336__123Graph_CCHART_60" hidden="1">'[51]DATA LTW'!$BR$54:$CC$54</definedName>
    <definedName name="_336__123Graph_CCHART_87" localSheetId="30" hidden="1">'[3]Data Prod_Graf'!$B$22:$M$22</definedName>
    <definedName name="_336__123Graph_CCHART_87" hidden="1">'[3]Data Prod_Graf'!$B$22:$M$22</definedName>
    <definedName name="_336__123Graph_FCHART_5" localSheetId="30" hidden="1">'[3]Data SRL'!$BP$9:$BP$100</definedName>
    <definedName name="_336__123Graph_FCHART_5" hidden="1">'[3]Data SRL'!$BP$9:$BP$100</definedName>
    <definedName name="_336__123Graph_XCHART_13" localSheetId="30" hidden="1">[53]Data!$L$50:$L$61</definedName>
    <definedName name="_336__123Graph_XCHART_13" hidden="1">[53]Data!$L$50:$L$61</definedName>
    <definedName name="_337__123Graph_CCHART_61" localSheetId="30" hidden="1">'[51]DATA LTW'!$BE$37:$BP$37</definedName>
    <definedName name="_337__123Graph_CCHART_61" hidden="1">'[51]DATA LTW'!$BE$37:$BP$37</definedName>
    <definedName name="_337__123Graph_CCHART_88" localSheetId="30" hidden="1">'[3]Data Prod_Graf'!$B$30:$M$30</definedName>
    <definedName name="_337__123Graph_CCHART_88" hidden="1">'[3]Data Prod_Graf'!$B$30:$M$30</definedName>
    <definedName name="_337__123Graph_DCHART_8" localSheetId="5" hidden="1">[68]Karung!#REF!</definedName>
    <definedName name="_337__123Graph_DCHART_8" localSheetId="30" hidden="1">[68]Karung!#REF!</definedName>
    <definedName name="_337__123Graph_DCHART_8" localSheetId="4" hidden="1">[68]Karung!#REF!</definedName>
    <definedName name="_337__123Graph_DCHART_8" localSheetId="7" hidden="1">[68]Karung!#REF!</definedName>
    <definedName name="_337__123Graph_DCHART_8" localSheetId="16" hidden="1">[68]Karung!#REF!</definedName>
    <definedName name="_337__123Graph_DCHART_8" localSheetId="36" hidden="1">[68]Karung!#REF!</definedName>
    <definedName name="_337__123Graph_DCHART_8" localSheetId="49" hidden="1">[68]Karung!#REF!</definedName>
    <definedName name="_337__123Graph_DCHART_8" localSheetId="34" hidden="1">[68]Karung!#REF!</definedName>
    <definedName name="_337__123Graph_DCHART_8" hidden="1">[68]Karung!#REF!</definedName>
    <definedName name="_337__123Graph_FCHART_6" hidden="1">[37]PK!$B$33:$M$33</definedName>
    <definedName name="_337__123Graph_XCHART_135" localSheetId="30" hidden="1">'[48]TON  per Jam'!$C$7:$Z$7</definedName>
    <definedName name="_337__123Graph_XCHART_135" hidden="1">'[48]TON  per Jam'!$C$7:$Z$7</definedName>
    <definedName name="_338__123Graph_CCHART_62" localSheetId="30" hidden="1">'[51]DATA LTW'!$BE$65:$BP$65</definedName>
    <definedName name="_338__123Graph_CCHART_62" hidden="1">'[51]DATA LTW'!$BE$65:$BP$65</definedName>
    <definedName name="_338__123Graph_CCHART_9" localSheetId="30" hidden="1">'[61]PABRIK (2)'!$AF$9:$AF$287</definedName>
    <definedName name="_338__123Graph_CCHART_9" hidden="1">'[61]PABRIK (2)'!$AF$9:$AF$287</definedName>
    <definedName name="_338__123Graph_DCHART_81" localSheetId="30" hidden="1">'[58]Data SRL'!$BH$8:$BH$100</definedName>
    <definedName name="_338__123Graph_DCHART_81" hidden="1">'[58]Data SRL'!$BH$8:$BH$100</definedName>
    <definedName name="_338__123Graph_FCHART_7" hidden="1">[37]PK!$B$66:$M$66</definedName>
    <definedName name="_338__123Graph_XCHART_136" localSheetId="30" hidden="1">'[48]TON  per Jam'!$C$7:$Z$7</definedName>
    <definedName name="_338__123Graph_XCHART_136" hidden="1">'[48]TON  per Jam'!$C$7:$Z$7</definedName>
    <definedName name="_339__123Graph_CCHART_63" localSheetId="30" hidden="1">'[51]DATA LTW'!$BR$37:$CC$37</definedName>
    <definedName name="_339__123Graph_CCHART_63" hidden="1">'[51]DATA LTW'!$BR$37:$CC$37</definedName>
    <definedName name="_339__123Graph_DCHART_1" localSheetId="30" hidden="1">'[3]Data SRL'!$BN$9:$BN$100</definedName>
    <definedName name="_339__123Graph_DCHART_1" hidden="1">'[3]Data SRL'!$BN$9:$BN$100</definedName>
    <definedName name="_339__123Graph_DCHART_85" localSheetId="30" hidden="1">'[58]Data Prod_Graf'!$B$6:$M$6</definedName>
    <definedName name="_339__123Graph_DCHART_85" hidden="1">'[58]Data Prod_Graf'!$B$6:$M$6</definedName>
    <definedName name="_339__123Graph_FCHART_78" localSheetId="30" hidden="1">'[3]Data SRL'!$AX$8:$AX$100</definedName>
    <definedName name="_339__123Graph_FCHART_78" hidden="1">'[3]Data SRL'!$AX$8:$AX$100</definedName>
    <definedName name="_339__123Graph_XCHART_137" localSheetId="30" hidden="1">'[48]TON  per Jam'!$C$7:$Z$7</definedName>
    <definedName name="_339__123Graph_XCHART_137" hidden="1">'[48]TON  per Jam'!$C$7:$Z$7</definedName>
    <definedName name="_34__123Graph_ACHART_146" localSheetId="30" hidden="1">'[47]TON  per Jam'!$C$21:$Z$21</definedName>
    <definedName name="_34__123Graph_ACHART_146" hidden="1">'[47]TON  per Jam'!$C$21:$Z$21</definedName>
    <definedName name="_34__123Graph_ACHART_148" localSheetId="30" hidden="1">'[46]TON  per Jam'!$C$22:$Z$22</definedName>
    <definedName name="_34__123Graph_ACHART_148" hidden="1">'[46]TON  per Jam'!$C$22:$Z$22</definedName>
    <definedName name="_34__123Graph_ACHART_15" localSheetId="30" hidden="1">[25]Data!$B$50:$B$61</definedName>
    <definedName name="_34__123Graph_ACHART_15" hidden="1">[25]Data!$B$50:$B$61</definedName>
    <definedName name="_34__123Graph_ACHART_151" localSheetId="30" hidden="1">'[46]TON  per Jam'!$C$26:$Z$26</definedName>
    <definedName name="_34__123Graph_ACHART_151" hidden="1">'[46]TON  per Jam'!$C$26:$Z$26</definedName>
    <definedName name="_34__123Graph_ACHART_153" localSheetId="30" hidden="1">'[48]TON  per Jam'!$C$28:$Z$28</definedName>
    <definedName name="_34__123Graph_ACHART_153" hidden="1">'[48]TON  per Jam'!$C$28:$Z$28</definedName>
    <definedName name="_340__123Graph_CCHART_64" localSheetId="30" hidden="1">'[58]Data SRL'!$H$8:$H$379</definedName>
    <definedName name="_340__123Graph_CCHART_64" hidden="1">'[58]Data SRL'!$H$8:$H$379</definedName>
    <definedName name="_340__123Graph_DCHART_15" localSheetId="30" hidden="1">[44]Data!$Q$50:$Q$61</definedName>
    <definedName name="_340__123Graph_DCHART_15" hidden="1">[44]Data!$Q$50:$Q$61</definedName>
    <definedName name="_340__123Graph_DCHART_86" localSheetId="30" hidden="1">'[58]Data Prod_Graf'!$B$14:$M$14</definedName>
    <definedName name="_340__123Graph_DCHART_86" hidden="1">'[58]Data Prod_Graf'!$B$14:$M$14</definedName>
    <definedName name="_340__123Graph_FCHART_86" localSheetId="30" hidden="1">'[3]Data Prod_Graf'!$B$16:$M$16</definedName>
    <definedName name="_340__123Graph_FCHART_86" hidden="1">'[3]Data Prod_Graf'!$B$16:$M$16</definedName>
    <definedName name="_340__123Graph_XCHART_138" localSheetId="30" hidden="1">'[48]TON  per Jam'!$C$7:$Z$7</definedName>
    <definedName name="_340__123Graph_XCHART_138" hidden="1">'[48]TON  per Jam'!$C$7:$Z$7</definedName>
    <definedName name="_341__123Graph_CCHART_68" localSheetId="30" hidden="1">'[58]Data SRL'!$AC$8:$AC$100</definedName>
    <definedName name="_341__123Graph_CCHART_68" hidden="1">'[58]Data SRL'!$AC$8:$AC$100</definedName>
    <definedName name="_341__123Graph_DCHART_2" localSheetId="30" hidden="1">'[3]Data SRL'!$J$8:$J$379</definedName>
    <definedName name="_341__123Graph_DCHART_2" hidden="1">'[3]Data SRL'!$J$8:$J$379</definedName>
    <definedName name="_341__123Graph_DCHART_87" localSheetId="30" hidden="1">'[58]Data Prod_Graf'!$B$23:$M$23</definedName>
    <definedName name="_341__123Graph_DCHART_87" hidden="1">'[58]Data Prod_Graf'!$B$23:$M$23</definedName>
    <definedName name="_341__123Graph_FCHART_87" localSheetId="30" hidden="1">'[3]Data Prod_Graf'!$B$25:$M$25</definedName>
    <definedName name="_341__123Graph_FCHART_87" hidden="1">'[3]Data Prod_Graf'!$B$25:$M$25</definedName>
    <definedName name="_341__123Graph_XCHART_139" localSheetId="30" hidden="1">'[48]TON  per Jam'!$C$7:$Z$7</definedName>
    <definedName name="_341__123Graph_XCHART_139" hidden="1">'[48]TON  per Jam'!$C$7:$Z$7</definedName>
    <definedName name="_342__123Graph_CCHART_7" hidden="1">[37]PK!$B$63:$M$63</definedName>
    <definedName name="_342__123Graph_DCHART_88" localSheetId="30" hidden="1">'[58]Data Prod_Graf'!$B$31:$M$31</definedName>
    <definedName name="_342__123Graph_DCHART_88" hidden="1">'[58]Data Prod_Graf'!$B$31:$M$31</definedName>
    <definedName name="_342__123Graph_XCHART_1" localSheetId="30" hidden="1">[44]Data!$A$2:$A$73</definedName>
    <definedName name="_342__123Graph_XCHART_1" hidden="1">[44]Data!$A$2:$A$73</definedName>
    <definedName name="_342__123Graph_XCHART_14" localSheetId="30" hidden="1">[53]Data!$L$50:$L$61</definedName>
    <definedName name="_342__123Graph_XCHART_14" hidden="1">[53]Data!$L$50:$L$61</definedName>
    <definedName name="_343__123Graph_CCHART_73" localSheetId="30" hidden="1">'[58]Data SRL'!$AE$8:$AE$131</definedName>
    <definedName name="_343__123Graph_CCHART_73" hidden="1">'[58]Data SRL'!$AE$8:$AE$131</definedName>
    <definedName name="_343__123Graph_ECHART_1" localSheetId="30" hidden="1">'[58]Data SRL'!$BO$9:$BO$100</definedName>
    <definedName name="_343__123Graph_ECHART_1" hidden="1">'[58]Data SRL'!$BO$9:$BO$100</definedName>
    <definedName name="_343__123Graph_XCHART_10" localSheetId="30" hidden="1">'[61]PABRIK (2)'!$A$9:$A$380</definedName>
    <definedName name="_343__123Graph_XCHART_10" hidden="1">'[61]PABRIK (2)'!$A$9:$A$380</definedName>
    <definedName name="_343__123Graph_XCHART_140" localSheetId="30" hidden="1">'[48]TON  per Jam'!$C$7:$Z$7</definedName>
    <definedName name="_343__123Graph_XCHART_140" hidden="1">'[48]TON  per Jam'!$C$7:$Z$7</definedName>
    <definedName name="_344__123Graph_CCHART_75" localSheetId="30" hidden="1">'[58]Data SRL'!$AM$8:$AM$100</definedName>
    <definedName name="_344__123Graph_CCHART_75" hidden="1">'[58]Data SRL'!$AM$8:$AM$100</definedName>
    <definedName name="_344__123Graph_ECHART_2" localSheetId="30" hidden="1">'[58]Data SRL'!$CS$8:$CS$379</definedName>
    <definedName name="_344__123Graph_ECHART_2" hidden="1">'[58]Data SRL'!$CS$8:$CS$379</definedName>
    <definedName name="_344__123Graph_XCHART_11" localSheetId="30" hidden="1">'[61]PABRIK (2)'!$A$9:$A$380</definedName>
    <definedName name="_344__123Graph_XCHART_11" hidden="1">'[61]PABRIK (2)'!$A$9:$A$380</definedName>
    <definedName name="_344__123Graph_XCHART_141" localSheetId="30" hidden="1">'[48]TON  per Jam'!$C$7:$Z$7</definedName>
    <definedName name="_344__123Graph_XCHART_141" hidden="1">'[48]TON  per Jam'!$C$7:$Z$7</definedName>
    <definedName name="_345__123Graph_CCHART_77" localSheetId="30" hidden="1">'[58]Data SRL'!$AP$8:$AP$193</definedName>
    <definedName name="_345__123Graph_CCHART_77" hidden="1">'[58]Data SRL'!$AP$8:$AP$193</definedName>
    <definedName name="_345__123Graph_DCHART_4" localSheetId="5" hidden="1">[67]Karung!#REF!</definedName>
    <definedName name="_345__123Graph_DCHART_4" localSheetId="30" hidden="1">[67]Karung!#REF!</definedName>
    <definedName name="_345__123Graph_DCHART_4" localSheetId="4" hidden="1">[67]Karung!#REF!</definedName>
    <definedName name="_345__123Graph_DCHART_4" localSheetId="7" hidden="1">[67]Karung!#REF!</definedName>
    <definedName name="_345__123Graph_DCHART_4" localSheetId="16" hidden="1">[67]Karung!#REF!</definedName>
    <definedName name="_345__123Graph_DCHART_4" localSheetId="36" hidden="1">[67]Karung!#REF!</definedName>
    <definedName name="_345__123Graph_DCHART_4" localSheetId="49" hidden="1">[67]Karung!#REF!</definedName>
    <definedName name="_345__123Graph_DCHART_4" localSheetId="34" hidden="1">[67]Karung!#REF!</definedName>
    <definedName name="_345__123Graph_DCHART_4" hidden="1">[67]Karung!#REF!</definedName>
    <definedName name="_345__123Graph_ECHART_3" localSheetId="30" hidden="1">'[58]Data SRL'!$N$8:$N$100</definedName>
    <definedName name="_345__123Graph_ECHART_3" hidden="1">'[58]Data SRL'!$N$8:$N$100</definedName>
    <definedName name="_345__123Graph_XCHART_142" localSheetId="30" hidden="1">'[48]TON  per Jam'!$C$7:$Z$7</definedName>
    <definedName name="_345__123Graph_XCHART_142" hidden="1">'[48]TON  per Jam'!$C$7:$Z$7</definedName>
    <definedName name="_346__123Graph_CCHART_78" localSheetId="30" hidden="1">'[58]Data SRL'!$AU$9:$AU$100</definedName>
    <definedName name="_346__123Graph_CCHART_78" hidden="1">'[58]Data SRL'!$AU$9:$AU$100</definedName>
    <definedName name="_346__123Graph_DCHART_5" localSheetId="30" hidden="1">'[3]Data SRL'!$BN$9:$BN$100</definedName>
    <definedName name="_346__123Graph_DCHART_5" hidden="1">'[3]Data SRL'!$BN$9:$BN$100</definedName>
    <definedName name="_346__123Graph_ECHART_4" localSheetId="30" hidden="1">'[58]Data SRL'!$BO$9:$BO$100</definedName>
    <definedName name="_346__123Graph_ECHART_4" hidden="1">'[58]Data SRL'!$BO$9:$BO$100</definedName>
    <definedName name="_346__123Graph_XCHART_113" localSheetId="5" hidden="1">'[46]TON  per Jam'!#REF!</definedName>
    <definedName name="_346__123Graph_XCHART_113" localSheetId="30" hidden="1">'[46]TON  per Jam'!#REF!</definedName>
    <definedName name="_346__123Graph_XCHART_113" localSheetId="4" hidden="1">'[46]TON  per Jam'!#REF!</definedName>
    <definedName name="_346__123Graph_XCHART_113" localSheetId="7" hidden="1">'[46]TON  per Jam'!#REF!</definedName>
    <definedName name="_346__123Graph_XCHART_113" localSheetId="16" hidden="1">'[46]TON  per Jam'!#REF!</definedName>
    <definedName name="_346__123Graph_XCHART_113" localSheetId="36" hidden="1">'[46]TON  per Jam'!#REF!</definedName>
    <definedName name="_346__123Graph_XCHART_113" localSheetId="49" hidden="1">'[46]TON  per Jam'!#REF!</definedName>
    <definedName name="_346__123Graph_XCHART_113" localSheetId="34" hidden="1">'[46]TON  per Jam'!#REF!</definedName>
    <definedName name="_346__123Graph_XCHART_113" hidden="1">'[46]TON  per Jam'!#REF!</definedName>
    <definedName name="_346__123Graph_XCHART_143" localSheetId="30" hidden="1">'[48]TON  per Jam'!$C$7:$Z$7</definedName>
    <definedName name="_346__123Graph_XCHART_143" hidden="1">'[48]TON  per Jam'!$C$7:$Z$7</definedName>
    <definedName name="_347__123Graph_CCHART_79" localSheetId="30" hidden="1">'[58]Data SRL'!$BB$8:$BB$100</definedName>
    <definedName name="_347__123Graph_CCHART_79" hidden="1">'[58]Data SRL'!$BB$8:$BB$100</definedName>
    <definedName name="_347__123Graph_DCHART_6" localSheetId="30" hidden="1">'[3]Data SRL'!$CV$8:$CV$100</definedName>
    <definedName name="_347__123Graph_DCHART_6" hidden="1">'[3]Data SRL'!$CV$8:$CV$100</definedName>
    <definedName name="_347__123Graph_ECHART_6" localSheetId="30" hidden="1">'[58]Data SRL'!$CW$8:$CW$100</definedName>
    <definedName name="_347__123Graph_ECHART_6" hidden="1">'[58]Data SRL'!$CW$8:$CW$100</definedName>
    <definedName name="_347__123Graph_XCHART_144" localSheetId="30" hidden="1">'[48]TON  per Jam'!$C$7:$Z$7</definedName>
    <definedName name="_347__123Graph_XCHART_144" hidden="1">'[48]TON  per Jam'!$C$7:$Z$7</definedName>
    <definedName name="_348__123Graph_CCHART_8" localSheetId="30" hidden="1">'[55]PABRIK (2)'!$AF$9:$AF$287</definedName>
    <definedName name="_348__123Graph_CCHART_8" hidden="1">'[55]PABRIK (2)'!$AF$9:$AF$287</definedName>
    <definedName name="_348__123Graph_DCHART_7" hidden="1">[37]PK!$B$64:$M$64</definedName>
    <definedName name="_348__123Graph_ECHART_7" hidden="1">[37]PK!$B$65:$M$65</definedName>
    <definedName name="_348__123Graph_XCHART_114" localSheetId="5" hidden="1">'[46]TON  per Jam'!#REF!</definedName>
    <definedName name="_348__123Graph_XCHART_114" localSheetId="30" hidden="1">'[46]TON  per Jam'!#REF!</definedName>
    <definedName name="_348__123Graph_XCHART_114" localSheetId="4" hidden="1">'[46]TON  per Jam'!#REF!</definedName>
    <definedName name="_348__123Graph_XCHART_114" localSheetId="7" hidden="1">'[46]TON  per Jam'!#REF!</definedName>
    <definedName name="_348__123Graph_XCHART_114" localSheetId="16" hidden="1">'[46]TON  per Jam'!#REF!</definedName>
    <definedName name="_348__123Graph_XCHART_114" localSheetId="36" hidden="1">'[46]TON  per Jam'!#REF!</definedName>
    <definedName name="_348__123Graph_XCHART_114" localSheetId="49" hidden="1">'[46]TON  per Jam'!#REF!</definedName>
    <definedName name="_348__123Graph_XCHART_114" localSheetId="34" hidden="1">'[46]TON  per Jam'!#REF!</definedName>
    <definedName name="_348__123Graph_XCHART_114" hidden="1">'[46]TON  per Jam'!#REF!</definedName>
    <definedName name="_348__123Graph_XCHART_145" localSheetId="30" hidden="1">'[48]TON  per Jam'!$C$7:$Z$7</definedName>
    <definedName name="_348__123Graph_XCHART_145" hidden="1">'[48]TON  per Jam'!$C$7:$Z$7</definedName>
    <definedName name="_349__123Graph_CCHART_81" localSheetId="30" hidden="1">'[58]Data SRL'!$AY$8:$AY$100</definedName>
    <definedName name="_349__123Graph_CCHART_81" hidden="1">'[58]Data SRL'!$AY$8:$AY$100</definedName>
    <definedName name="_349__123Graph_DCHART_77" localSheetId="30" hidden="1">'[3]Data SRL'!$AQ$8:$AQ$193</definedName>
    <definedName name="_349__123Graph_DCHART_77" hidden="1">'[3]Data SRL'!$AQ$8:$AQ$193</definedName>
    <definedName name="_349__123Graph_ECHART_85" localSheetId="30" hidden="1">'[58]Data Prod_Graf'!$B$7:$M$7</definedName>
    <definedName name="_349__123Graph_ECHART_85" hidden="1">'[58]Data Prod_Graf'!$B$7:$M$7</definedName>
    <definedName name="_349__123Graph_XCHART_146" localSheetId="30" hidden="1">'[48]TON  per Jam'!$C$7:$Z$7</definedName>
    <definedName name="_349__123Graph_XCHART_146" hidden="1">'[48]TON  per Jam'!$C$7:$Z$7</definedName>
    <definedName name="_35__123Graph_ACHART_147" localSheetId="30" hidden="1">'[47]TON  per Jam'!$C$48:$Z$48</definedName>
    <definedName name="_35__123Graph_ACHART_147" hidden="1">'[47]TON  per Jam'!$C$48:$Z$48</definedName>
    <definedName name="_35__123Graph_ACHART_149" localSheetId="30" hidden="1">'[46]TON  per Jam'!$C$24:$Z$24</definedName>
    <definedName name="_35__123Graph_ACHART_149" hidden="1">'[46]TON  per Jam'!$C$24:$Z$24</definedName>
    <definedName name="_35__123Graph_ACHART_150" localSheetId="30" hidden="1">'[47]TON  per Jam'!$C$25:$Z$25</definedName>
    <definedName name="_35__123Graph_ACHART_150" hidden="1">'[47]TON  per Jam'!$C$25:$Z$25</definedName>
    <definedName name="_35__123Graph_ACHART_152" localSheetId="30" hidden="1">'[46]TON  per Jam'!$C$27:$Z$27</definedName>
    <definedName name="_35__123Graph_ACHART_152" hidden="1">'[46]TON  per Jam'!$C$27:$Z$27</definedName>
    <definedName name="_35__123Graph_ACHART_154" localSheetId="30" hidden="1">'[48]TON  per Jam'!$C$29:$Z$29</definedName>
    <definedName name="_35__123Graph_ACHART_154" hidden="1">'[48]TON  per Jam'!$C$29:$Z$29</definedName>
    <definedName name="_350__123Graph_CCHART_85" localSheetId="30" hidden="1">'[58]Data Prod_Graf'!$B$5:$M$5</definedName>
    <definedName name="_350__123Graph_CCHART_85" hidden="1">'[58]Data Prod_Graf'!$B$5:$M$5</definedName>
    <definedName name="_350__123Graph_DCHART_78" localSheetId="30" hidden="1">'[3]Data SRL'!$BJ$8:$BJ$100</definedName>
    <definedName name="_350__123Graph_DCHART_78" hidden="1">'[3]Data SRL'!$BJ$8:$BJ$100</definedName>
    <definedName name="_350__123Graph_ECHART_86" localSheetId="30" hidden="1">'[58]Data Prod_Graf'!$B$15:$M$15</definedName>
    <definedName name="_350__123Graph_ECHART_86" hidden="1">'[58]Data Prod_Graf'!$B$15:$M$15</definedName>
    <definedName name="_350__123Graph_XCHART_115" localSheetId="5" hidden="1">'[46]TON  per Jam'!#REF!</definedName>
    <definedName name="_350__123Graph_XCHART_115" localSheetId="30" hidden="1">'[46]TON  per Jam'!#REF!</definedName>
    <definedName name="_350__123Graph_XCHART_115" localSheetId="4" hidden="1">'[46]TON  per Jam'!#REF!</definedName>
    <definedName name="_350__123Graph_XCHART_115" localSheetId="7" hidden="1">'[46]TON  per Jam'!#REF!</definedName>
    <definedName name="_350__123Graph_XCHART_115" localSheetId="16" hidden="1">'[46]TON  per Jam'!#REF!</definedName>
    <definedName name="_350__123Graph_XCHART_115" localSheetId="36" hidden="1">'[46]TON  per Jam'!#REF!</definedName>
    <definedName name="_350__123Graph_XCHART_115" localSheetId="49" hidden="1">'[46]TON  per Jam'!#REF!</definedName>
    <definedName name="_350__123Graph_XCHART_115" localSheetId="34" hidden="1">'[46]TON  per Jam'!#REF!</definedName>
    <definedName name="_350__123Graph_XCHART_115" hidden="1">'[46]TON  per Jam'!#REF!</definedName>
    <definedName name="_350__123Graph_XCHART_147" localSheetId="5" hidden="1">'[48]TON  per Jam'!#REF!</definedName>
    <definedName name="_350__123Graph_XCHART_147" localSheetId="30" hidden="1">'[48]TON  per Jam'!#REF!</definedName>
    <definedName name="_350__123Graph_XCHART_147" localSheetId="4" hidden="1">'[48]TON  per Jam'!#REF!</definedName>
    <definedName name="_350__123Graph_XCHART_147" localSheetId="7" hidden="1">'[48]TON  per Jam'!#REF!</definedName>
    <definedName name="_350__123Graph_XCHART_147" localSheetId="16" hidden="1">'[48]TON  per Jam'!#REF!</definedName>
    <definedName name="_350__123Graph_XCHART_147" localSheetId="36" hidden="1">'[48]TON  per Jam'!#REF!</definedName>
    <definedName name="_350__123Graph_XCHART_147" localSheetId="49" hidden="1">'[48]TON  per Jam'!#REF!</definedName>
    <definedName name="_350__123Graph_XCHART_147" localSheetId="34" hidden="1">'[48]TON  per Jam'!#REF!</definedName>
    <definedName name="_350__123Graph_XCHART_147" hidden="1">'[48]TON  per Jam'!#REF!</definedName>
    <definedName name="_351__123Graph_CCHART_86" localSheetId="30" hidden="1">'[58]Data Prod_Graf'!$B$13:$M$13</definedName>
    <definedName name="_351__123Graph_CCHART_86" hidden="1">'[58]Data Prod_Graf'!$B$13:$M$13</definedName>
    <definedName name="_351__123Graph_DCHART_79" localSheetId="30" hidden="1">'[3]Data SRL'!$BC$8:$BC$100</definedName>
    <definedName name="_351__123Graph_DCHART_79" hidden="1">'[3]Data SRL'!$BC$8:$BC$100</definedName>
    <definedName name="_351__123Graph_ECHART_87" localSheetId="30" hidden="1">'[58]Data Prod_Graf'!$B$24:$M$24</definedName>
    <definedName name="_351__123Graph_ECHART_87" hidden="1">'[58]Data Prod_Graf'!$B$24:$M$24</definedName>
    <definedName name="_351__123Graph_XCHART_148" localSheetId="30" hidden="1">'[48]TON  per Jam'!$C$7:$Z$7</definedName>
    <definedName name="_351__123Graph_XCHART_148" hidden="1">'[48]TON  per Jam'!$C$7:$Z$7</definedName>
    <definedName name="_352__123Graph_CCHART_87" localSheetId="30" hidden="1">'[58]Data Prod_Graf'!$B$22:$M$22</definedName>
    <definedName name="_352__123Graph_CCHART_87" hidden="1">'[58]Data Prod_Graf'!$B$22:$M$22</definedName>
    <definedName name="_352__123Graph_ECHART_88" localSheetId="30" hidden="1">'[58]Data Prod_Graf'!$B$32:$M$32</definedName>
    <definedName name="_352__123Graph_ECHART_88" hidden="1">'[58]Data Prod_Graf'!$B$32:$M$32</definedName>
    <definedName name="_352__123Graph_XCHART_116" localSheetId="5" hidden="1">'[46]TON  per Jam'!#REF!</definedName>
    <definedName name="_352__123Graph_XCHART_116" localSheetId="30" hidden="1">'[46]TON  per Jam'!#REF!</definedName>
    <definedName name="_352__123Graph_XCHART_116" localSheetId="4" hidden="1">'[46]TON  per Jam'!#REF!</definedName>
    <definedName name="_352__123Graph_XCHART_116" localSheetId="7" hidden="1">'[46]TON  per Jam'!#REF!</definedName>
    <definedName name="_352__123Graph_XCHART_116" localSheetId="16" hidden="1">'[46]TON  per Jam'!#REF!</definedName>
    <definedName name="_352__123Graph_XCHART_116" localSheetId="36" hidden="1">'[46]TON  per Jam'!#REF!</definedName>
    <definedName name="_352__123Graph_XCHART_116" localSheetId="49" hidden="1">'[46]TON  per Jam'!#REF!</definedName>
    <definedName name="_352__123Graph_XCHART_116" localSheetId="34" hidden="1">'[46]TON  per Jam'!#REF!</definedName>
    <definedName name="_352__123Graph_XCHART_116" hidden="1">'[46]TON  per Jam'!#REF!</definedName>
    <definedName name="_352__123Graph_XCHART_149" localSheetId="30" hidden="1">'[48]TON  per Jam'!$C$7:$Z$7</definedName>
    <definedName name="_352__123Graph_XCHART_149" hidden="1">'[48]TON  per Jam'!$C$7:$Z$7</definedName>
    <definedName name="_353__123Graph_CCHART_88" localSheetId="30" hidden="1">'[58]Data Prod_Graf'!$B$30:$M$30</definedName>
    <definedName name="_353__123Graph_CCHART_88" hidden="1">'[58]Data Prod_Graf'!$B$30:$M$30</definedName>
    <definedName name="_353__123Graph_FCHART_1" localSheetId="30" hidden="1">'[58]Data SRL'!$BP$9:$BP$100</definedName>
    <definedName name="_353__123Graph_FCHART_1" hidden="1">'[58]Data SRL'!$BP$9:$BP$100</definedName>
    <definedName name="_353__123Graph_XCHART_15" localSheetId="30" hidden="1">[53]Data!$L$50:$L$61</definedName>
    <definedName name="_353__123Graph_XCHART_15" hidden="1">[53]Data!$L$50:$L$61</definedName>
    <definedName name="_354__123Graph_CCHART_9" localSheetId="30" hidden="1">'[55]PABRIK (2)'!$AF$9:$AF$287</definedName>
    <definedName name="_354__123Graph_CCHART_9" hidden="1">'[55]PABRIK (2)'!$AF$9:$AF$287</definedName>
    <definedName name="_354__123Graph_FCHART_5" localSheetId="30" hidden="1">'[58]Data SRL'!$BP$9:$BP$100</definedName>
    <definedName name="_354__123Graph_FCHART_5" hidden="1">'[58]Data SRL'!$BP$9:$BP$100</definedName>
    <definedName name="_354__123Graph_XCHART_117" localSheetId="5" hidden="1">'[46]TON  per Jam'!#REF!</definedName>
    <definedName name="_354__123Graph_XCHART_117" localSheetId="30" hidden="1">'[46]TON  per Jam'!#REF!</definedName>
    <definedName name="_354__123Graph_XCHART_117" localSheetId="4" hidden="1">'[46]TON  per Jam'!#REF!</definedName>
    <definedName name="_354__123Graph_XCHART_117" localSheetId="7" hidden="1">'[46]TON  per Jam'!#REF!</definedName>
    <definedName name="_354__123Graph_XCHART_117" localSheetId="16" hidden="1">'[46]TON  per Jam'!#REF!</definedName>
    <definedName name="_354__123Graph_XCHART_117" localSheetId="36" hidden="1">'[46]TON  per Jam'!#REF!</definedName>
    <definedName name="_354__123Graph_XCHART_117" localSheetId="49" hidden="1">'[46]TON  per Jam'!#REF!</definedName>
    <definedName name="_354__123Graph_XCHART_117" localSheetId="34" hidden="1">'[46]TON  per Jam'!#REF!</definedName>
    <definedName name="_354__123Graph_XCHART_117" hidden="1">'[46]TON  per Jam'!#REF!</definedName>
    <definedName name="_354__123Graph_XCHART_150" localSheetId="30" hidden="1">'[48]TON  per Jam'!$C$7:$Z$7</definedName>
    <definedName name="_354__123Graph_XCHART_150" hidden="1">'[48]TON  per Jam'!$C$7:$Z$7</definedName>
    <definedName name="_355__123Graph_DCHART_1" localSheetId="30" hidden="1">'[58]Data SRL'!$BN$9:$BN$100</definedName>
    <definedName name="_355__123Graph_DCHART_1" hidden="1">'[58]Data SRL'!$BN$9:$BN$100</definedName>
    <definedName name="_355__123Graph_DCHART_8" localSheetId="5" hidden="1">[67]Karung!#REF!</definedName>
    <definedName name="_355__123Graph_DCHART_8" localSheetId="30" hidden="1">[67]Karung!#REF!</definedName>
    <definedName name="_355__123Graph_DCHART_8" localSheetId="4" hidden="1">[67]Karung!#REF!</definedName>
    <definedName name="_355__123Graph_DCHART_8" localSheetId="7" hidden="1">[67]Karung!#REF!</definedName>
    <definedName name="_355__123Graph_DCHART_8" localSheetId="16" hidden="1">[67]Karung!#REF!</definedName>
    <definedName name="_355__123Graph_DCHART_8" localSheetId="36" hidden="1">[67]Karung!#REF!</definedName>
    <definedName name="_355__123Graph_DCHART_8" localSheetId="49" hidden="1">[67]Karung!#REF!</definedName>
    <definedName name="_355__123Graph_DCHART_8" localSheetId="34" hidden="1">[67]Karung!#REF!</definedName>
    <definedName name="_355__123Graph_DCHART_8" hidden="1">[67]Karung!#REF!</definedName>
    <definedName name="_355__123Graph_FCHART_6" hidden="1">[37]PK!$B$33:$M$33</definedName>
    <definedName name="_355__123Graph_XCHART_151" localSheetId="30" hidden="1">'[48]TON  per Jam'!$C$7:$Z$7</definedName>
    <definedName name="_355__123Graph_XCHART_151" hidden="1">'[48]TON  per Jam'!$C$7:$Z$7</definedName>
    <definedName name="_356__123Graph_DCHART_15" localSheetId="30" hidden="1">[25]Data!$Q$50:$Q$61</definedName>
    <definedName name="_356__123Graph_DCHART_15" hidden="1">[25]Data!$Q$50:$Q$61</definedName>
    <definedName name="_356__123Graph_DCHART_81" localSheetId="30" hidden="1">'[3]Data SRL'!$BH$8:$BH$100</definedName>
    <definedName name="_356__123Graph_DCHART_81" hidden="1">'[3]Data SRL'!$BH$8:$BH$100</definedName>
    <definedName name="_356__123Graph_FCHART_7" hidden="1">[37]PK!$B$66:$M$66</definedName>
    <definedName name="_356__123Graph_XCHART_118" localSheetId="5" hidden="1">'[46]TON  per Jam'!#REF!</definedName>
    <definedName name="_356__123Graph_XCHART_118" localSheetId="30" hidden="1">'[46]TON  per Jam'!#REF!</definedName>
    <definedName name="_356__123Graph_XCHART_118" localSheetId="4" hidden="1">'[46]TON  per Jam'!#REF!</definedName>
    <definedName name="_356__123Graph_XCHART_118" localSheetId="7" hidden="1">'[46]TON  per Jam'!#REF!</definedName>
    <definedName name="_356__123Graph_XCHART_118" localSheetId="16" hidden="1">'[46]TON  per Jam'!#REF!</definedName>
    <definedName name="_356__123Graph_XCHART_118" localSheetId="36" hidden="1">'[46]TON  per Jam'!#REF!</definedName>
    <definedName name="_356__123Graph_XCHART_118" localSheetId="49" hidden="1">'[46]TON  per Jam'!#REF!</definedName>
    <definedName name="_356__123Graph_XCHART_118" localSheetId="34" hidden="1">'[46]TON  per Jam'!#REF!</definedName>
    <definedName name="_356__123Graph_XCHART_118" hidden="1">'[46]TON  per Jam'!#REF!</definedName>
    <definedName name="_356__123Graph_XCHART_152" localSheetId="30" hidden="1">'[48]TON  per Jam'!$C$7:$Z$7</definedName>
    <definedName name="_356__123Graph_XCHART_152" hidden="1">'[48]TON  per Jam'!$C$7:$Z$7</definedName>
    <definedName name="_357__123Graph_DCHART_2" localSheetId="30" hidden="1">'[58]Data SRL'!$J$8:$J$379</definedName>
    <definedName name="_357__123Graph_DCHART_2" hidden="1">'[58]Data SRL'!$J$8:$J$379</definedName>
    <definedName name="_357__123Graph_DCHART_85" localSheetId="30" hidden="1">'[3]Data Prod_Graf'!$B$6:$M$6</definedName>
    <definedName name="_357__123Graph_DCHART_85" hidden="1">'[3]Data Prod_Graf'!$B$6:$M$6</definedName>
    <definedName name="_357__123Graph_FCHART_78" localSheetId="30" hidden="1">'[58]Data SRL'!$AX$8:$AX$100</definedName>
    <definedName name="_357__123Graph_FCHART_78" hidden="1">'[58]Data SRL'!$AX$8:$AX$100</definedName>
    <definedName name="_357__123Graph_XCHART_153" localSheetId="30" hidden="1">'[48]TON  per Jam'!$C$7:$Z$7</definedName>
    <definedName name="_357__123Graph_XCHART_153" hidden="1">'[48]TON  per Jam'!$C$7:$Z$7</definedName>
    <definedName name="_358__123Graph_DCHART_86" localSheetId="30" hidden="1">'[3]Data Prod_Graf'!$B$14:$M$14</definedName>
    <definedName name="_358__123Graph_DCHART_86" hidden="1">'[3]Data Prod_Graf'!$B$14:$M$14</definedName>
    <definedName name="_358__123Graph_FCHART_86" localSheetId="30" hidden="1">'[58]Data Prod_Graf'!$B$16:$M$16</definedName>
    <definedName name="_358__123Graph_FCHART_86" hidden="1">'[58]Data Prod_Graf'!$B$16:$M$16</definedName>
    <definedName name="_358__123Graph_XCHART_119" localSheetId="5" hidden="1">'[46]TON  per Jam'!#REF!</definedName>
    <definedName name="_358__123Graph_XCHART_119" localSheetId="30" hidden="1">'[46]TON  per Jam'!#REF!</definedName>
    <definedName name="_358__123Graph_XCHART_119" localSheetId="4" hidden="1">'[46]TON  per Jam'!#REF!</definedName>
    <definedName name="_358__123Graph_XCHART_119" localSheetId="7" hidden="1">'[46]TON  per Jam'!#REF!</definedName>
    <definedName name="_358__123Graph_XCHART_119" localSheetId="16" hidden="1">'[46]TON  per Jam'!#REF!</definedName>
    <definedName name="_358__123Graph_XCHART_119" localSheetId="36" hidden="1">'[46]TON  per Jam'!#REF!</definedName>
    <definedName name="_358__123Graph_XCHART_119" localSheetId="49" hidden="1">'[46]TON  per Jam'!#REF!</definedName>
    <definedName name="_358__123Graph_XCHART_119" localSheetId="34" hidden="1">'[46]TON  per Jam'!#REF!</definedName>
    <definedName name="_358__123Graph_XCHART_119" hidden="1">'[46]TON  per Jam'!#REF!</definedName>
    <definedName name="_358__123Graph_XCHART_154" localSheetId="30" hidden="1">'[48]TON  per Jam'!$C$7:$Z$7</definedName>
    <definedName name="_358__123Graph_XCHART_154" hidden="1">'[48]TON  per Jam'!$C$7:$Z$7</definedName>
    <definedName name="_359__123Graph_DCHART_87" localSheetId="30" hidden="1">'[3]Data Prod_Graf'!$B$23:$M$23</definedName>
    <definedName name="_359__123Graph_DCHART_87" hidden="1">'[3]Data Prod_Graf'!$B$23:$M$23</definedName>
    <definedName name="_359__123Graph_FCHART_87" localSheetId="30" hidden="1">'[58]Data Prod_Graf'!$B$25:$M$25</definedName>
    <definedName name="_359__123Graph_FCHART_87" hidden="1">'[58]Data Prod_Graf'!$B$25:$M$25</definedName>
    <definedName name="_359__123Graph_XCHART_12" localSheetId="30" hidden="1">'[61]PABRIK (2)'!$A$9:$A$380</definedName>
    <definedName name="_359__123Graph_XCHART_12" hidden="1">'[61]PABRIK (2)'!$A$9:$A$380</definedName>
    <definedName name="_359__123Graph_XCHART_155" localSheetId="30" hidden="1">'[48]TON  per Jam'!$C$7:$Z$7</definedName>
    <definedName name="_359__123Graph_XCHART_155" hidden="1">'[48]TON  per Jam'!$C$7:$Z$7</definedName>
    <definedName name="_36__123Graph_ACHART_148" localSheetId="30" hidden="1">'[47]TON  per Jam'!$C$22:$Z$22</definedName>
    <definedName name="_36__123Graph_ACHART_148" hidden="1">'[47]TON  per Jam'!$C$22:$Z$22</definedName>
    <definedName name="_36__123Graph_ACHART_15" localSheetId="30" hidden="1">[44]Data!$B$50:$B$61</definedName>
    <definedName name="_36__123Graph_ACHART_15" hidden="1">[44]Data!$B$50:$B$61</definedName>
    <definedName name="_36__123Graph_ACHART_151" localSheetId="30" hidden="1">'[47]TON  per Jam'!$C$26:$Z$26</definedName>
    <definedName name="_36__123Graph_ACHART_151" hidden="1">'[47]TON  per Jam'!$C$26:$Z$26</definedName>
    <definedName name="_36__123Graph_ACHART_153" localSheetId="30" hidden="1">'[46]TON  per Jam'!$C$28:$Z$28</definedName>
    <definedName name="_36__123Graph_ACHART_153" hidden="1">'[46]TON  per Jam'!$C$28:$Z$28</definedName>
    <definedName name="_36__123Graph_ACHART_155" localSheetId="30" hidden="1">'[48]TON  per Jam'!$C$31:$Z$31</definedName>
    <definedName name="_36__123Graph_ACHART_155" hidden="1">'[48]TON  per Jam'!$C$31:$Z$31</definedName>
    <definedName name="_360__123Graph_DCHART_88" localSheetId="30" hidden="1">'[3]Data Prod_Graf'!$B$31:$M$31</definedName>
    <definedName name="_360__123Graph_DCHART_88" hidden="1">'[3]Data Prod_Graf'!$B$31:$M$31</definedName>
    <definedName name="_360__123Graph_XCHART_1" localSheetId="30" hidden="1">[25]Data!$A$2:$A$73</definedName>
    <definedName name="_360__123Graph_XCHART_1" hidden="1">[25]Data!$A$2:$A$73</definedName>
    <definedName name="_360__123Graph_XCHART_156" localSheetId="30" hidden="1">'[48]TON  per Jam'!$C$7:$Z$7</definedName>
    <definedName name="_360__123Graph_XCHART_156" hidden="1">'[48]TON  per Jam'!$C$7:$Z$7</definedName>
    <definedName name="_361__123Graph_ECHART_1" localSheetId="30" hidden="1">'[3]Data SRL'!$BO$9:$BO$100</definedName>
    <definedName name="_361__123Graph_ECHART_1" hidden="1">'[3]Data SRL'!$BO$9:$BO$100</definedName>
    <definedName name="_361__123Graph_XCHART_10" localSheetId="30" hidden="1">'[55]PABRIK (2)'!$A$9:$A$380</definedName>
    <definedName name="_361__123Graph_XCHART_10" hidden="1">'[55]PABRIK (2)'!$A$9:$A$380</definedName>
    <definedName name="_361__123Graph_XCHART_120" localSheetId="5" hidden="1">'[46]TON  per Jam'!#REF!</definedName>
    <definedName name="_361__123Graph_XCHART_120" localSheetId="30" hidden="1">'[46]TON  per Jam'!#REF!</definedName>
    <definedName name="_361__123Graph_XCHART_120" localSheetId="4" hidden="1">'[46]TON  per Jam'!#REF!</definedName>
    <definedName name="_361__123Graph_XCHART_120" localSheetId="7" hidden="1">'[46]TON  per Jam'!#REF!</definedName>
    <definedName name="_361__123Graph_XCHART_120" localSheetId="16" hidden="1">'[46]TON  per Jam'!#REF!</definedName>
    <definedName name="_361__123Graph_XCHART_120" localSheetId="36" hidden="1">'[46]TON  per Jam'!#REF!</definedName>
    <definedName name="_361__123Graph_XCHART_120" localSheetId="49" hidden="1">'[46]TON  per Jam'!#REF!</definedName>
    <definedName name="_361__123Graph_XCHART_120" localSheetId="34" hidden="1">'[46]TON  per Jam'!#REF!</definedName>
    <definedName name="_361__123Graph_XCHART_120" hidden="1">'[46]TON  per Jam'!#REF!</definedName>
    <definedName name="_361__123Graph_XCHART_157" localSheetId="30" hidden="1">'[48]TON  per Jam'!$C$7:$Z$7</definedName>
    <definedName name="_361__123Graph_XCHART_157" hidden="1">'[48]TON  per Jam'!$C$7:$Z$7</definedName>
    <definedName name="_362__123Graph_DCHART_4" localSheetId="5" hidden="1">[68]Karung!#REF!</definedName>
    <definedName name="_362__123Graph_DCHART_4" localSheetId="30" hidden="1">[68]Karung!#REF!</definedName>
    <definedName name="_362__123Graph_DCHART_4" localSheetId="4" hidden="1">[68]Karung!#REF!</definedName>
    <definedName name="_362__123Graph_DCHART_4" localSheetId="7" hidden="1">[68]Karung!#REF!</definedName>
    <definedName name="_362__123Graph_DCHART_4" localSheetId="16" hidden="1">[68]Karung!#REF!</definedName>
    <definedName name="_362__123Graph_DCHART_4" localSheetId="36" hidden="1">[68]Karung!#REF!</definedName>
    <definedName name="_362__123Graph_DCHART_4" localSheetId="49" hidden="1">[68]Karung!#REF!</definedName>
    <definedName name="_362__123Graph_DCHART_4" localSheetId="34" hidden="1">[68]Karung!#REF!</definedName>
    <definedName name="_362__123Graph_DCHART_4" hidden="1">[68]Karung!#REF!</definedName>
    <definedName name="_362__123Graph_ECHART_2" localSheetId="30" hidden="1">'[3]Data SRL'!$CS$8:$CS$379</definedName>
    <definedName name="_362__123Graph_ECHART_2" hidden="1">'[3]Data SRL'!$CS$8:$CS$379</definedName>
    <definedName name="_362__123Graph_XCHART_11" localSheetId="30" hidden="1">'[55]PABRIK (2)'!$A$9:$A$380</definedName>
    <definedName name="_362__123Graph_XCHART_11" hidden="1">'[55]PABRIK (2)'!$A$9:$A$380</definedName>
    <definedName name="_362__123Graph_XCHART_13" localSheetId="30" hidden="1">[44]Data!$L$50:$L$61</definedName>
    <definedName name="_362__123Graph_XCHART_13" hidden="1">[44]Data!$L$50:$L$61</definedName>
    <definedName name="_362__123Graph_XCHART_158" localSheetId="30" hidden="1">'[48]TON  per Jam'!$C$7:$Z$7</definedName>
    <definedName name="_362__123Graph_XCHART_158" hidden="1">'[48]TON  per Jam'!$C$7:$Z$7</definedName>
    <definedName name="_363__123Graph_DCHART_5" localSheetId="30" hidden="1">'[58]Data SRL'!$BN$9:$BN$100</definedName>
    <definedName name="_363__123Graph_DCHART_5" hidden="1">'[58]Data SRL'!$BN$9:$BN$100</definedName>
    <definedName name="_363__123Graph_ECHART_3" localSheetId="30" hidden="1">'[3]Data SRL'!$N$8:$N$100</definedName>
    <definedName name="_363__123Graph_ECHART_3" hidden="1">'[3]Data SRL'!$N$8:$N$100</definedName>
    <definedName name="_363__123Graph_XCHART_135" localSheetId="30" hidden="1">'[46]TON  per Jam'!$C$7:$Z$7</definedName>
    <definedName name="_363__123Graph_XCHART_135" hidden="1">'[46]TON  per Jam'!$C$7:$Z$7</definedName>
    <definedName name="_363__123Graph_XCHART_159" localSheetId="30" hidden="1">'[48]TON  per Jam'!$C$7:$Z$7</definedName>
    <definedName name="_363__123Graph_XCHART_159" hidden="1">'[48]TON  per Jam'!$C$7:$Z$7</definedName>
    <definedName name="_364__123Graph_DCHART_6" localSheetId="30" hidden="1">'[58]Data SRL'!$CV$8:$CV$100</definedName>
    <definedName name="_364__123Graph_DCHART_6" hidden="1">'[58]Data SRL'!$CV$8:$CV$100</definedName>
    <definedName name="_364__123Graph_ECHART_4" localSheetId="30" hidden="1">'[3]Data SRL'!$BO$9:$BO$100</definedName>
    <definedName name="_364__123Graph_ECHART_4" hidden="1">'[3]Data SRL'!$BO$9:$BO$100</definedName>
    <definedName name="_364__123Graph_XCHART_136" localSheetId="30" hidden="1">'[46]TON  per Jam'!$C$7:$Z$7</definedName>
    <definedName name="_364__123Graph_XCHART_136" hidden="1">'[46]TON  per Jam'!$C$7:$Z$7</definedName>
    <definedName name="_364__123Graph_XCHART_16" localSheetId="30" hidden="1">[53]Data!$L$62:$L$73</definedName>
    <definedName name="_364__123Graph_XCHART_16" hidden="1">[53]Data!$L$62:$L$73</definedName>
    <definedName name="_365__123Graph_DCHART_7" hidden="1">[37]PK!$B$64:$M$64</definedName>
    <definedName name="_365__123Graph_ECHART_6" localSheetId="30" hidden="1">'[3]Data SRL'!$CW$8:$CW$100</definedName>
    <definedName name="_365__123Graph_ECHART_6" hidden="1">'[3]Data SRL'!$CW$8:$CW$100</definedName>
    <definedName name="_365__123Graph_XCHART_113" localSheetId="5" hidden="1">'[47]TON  per Jam'!#REF!</definedName>
    <definedName name="_365__123Graph_XCHART_113" localSheetId="30" hidden="1">'[47]TON  per Jam'!#REF!</definedName>
    <definedName name="_365__123Graph_XCHART_113" localSheetId="4" hidden="1">'[47]TON  per Jam'!#REF!</definedName>
    <definedName name="_365__123Graph_XCHART_113" localSheetId="7" hidden="1">'[47]TON  per Jam'!#REF!</definedName>
    <definedName name="_365__123Graph_XCHART_113" localSheetId="16" hidden="1">'[47]TON  per Jam'!#REF!</definedName>
    <definedName name="_365__123Graph_XCHART_113" localSheetId="36" hidden="1">'[47]TON  per Jam'!#REF!</definedName>
    <definedName name="_365__123Graph_XCHART_113" localSheetId="49" hidden="1">'[47]TON  per Jam'!#REF!</definedName>
    <definedName name="_365__123Graph_XCHART_113" localSheetId="34" hidden="1">'[47]TON  per Jam'!#REF!</definedName>
    <definedName name="_365__123Graph_XCHART_113" hidden="1">'[47]TON  per Jam'!#REF!</definedName>
    <definedName name="_365__123Graph_XCHART_137" localSheetId="30" hidden="1">'[46]TON  per Jam'!$C$7:$Z$7</definedName>
    <definedName name="_365__123Graph_XCHART_137" hidden="1">'[46]TON  per Jam'!$C$7:$Z$7</definedName>
    <definedName name="_365__123Graph_XCHART_160" localSheetId="30" hidden="1">'[48]TON  per Jam'!$C$7:$Z$7</definedName>
    <definedName name="_365__123Graph_XCHART_160" hidden="1">'[48]TON  per Jam'!$C$7:$Z$7</definedName>
    <definedName name="_366__123Graph_DCHART_77" localSheetId="30" hidden="1">'[58]Data SRL'!$AQ$8:$AQ$193</definedName>
    <definedName name="_366__123Graph_DCHART_77" hidden="1">'[58]Data SRL'!$AQ$8:$AQ$193</definedName>
    <definedName name="_366__123Graph_ECHART_7" hidden="1">[37]PK!$B$65:$M$65</definedName>
    <definedName name="_366__123Graph_XCHART_138" localSheetId="30" hidden="1">'[46]TON  per Jam'!$C$7:$Z$7</definedName>
    <definedName name="_366__123Graph_XCHART_138" hidden="1">'[46]TON  per Jam'!$C$7:$Z$7</definedName>
    <definedName name="_366__123Graph_XCHART_17" localSheetId="30" hidden="1">[53]Data!$L$62:$L$73</definedName>
    <definedName name="_366__123Graph_XCHART_17" hidden="1">[53]Data!$L$62:$L$73</definedName>
    <definedName name="_367__123Graph_DCHART_78" localSheetId="30" hidden="1">'[58]Data SRL'!$BJ$8:$BJ$100</definedName>
    <definedName name="_367__123Graph_DCHART_78" hidden="1">'[58]Data SRL'!$BJ$8:$BJ$100</definedName>
    <definedName name="_367__123Graph_ECHART_85" localSheetId="30" hidden="1">'[3]Data Prod_Graf'!$B$7:$M$7</definedName>
    <definedName name="_367__123Graph_ECHART_85" hidden="1">'[3]Data Prod_Graf'!$B$7:$M$7</definedName>
    <definedName name="_367__123Graph_XCHART_139" localSheetId="30" hidden="1">'[46]TON  per Jam'!$C$7:$Z$7</definedName>
    <definedName name="_367__123Graph_XCHART_139" hidden="1">'[46]TON  per Jam'!$C$7:$Z$7</definedName>
    <definedName name="_367__123Graph_XCHART_18" localSheetId="30" hidden="1">'[59]PABRIK (2)'!$A$9:$A$380</definedName>
    <definedName name="_367__123Graph_XCHART_18" hidden="1">'[59]PABRIK (2)'!$A$9:$A$380</definedName>
    <definedName name="_368__123Graph_DCHART_79" localSheetId="30" hidden="1">'[58]Data SRL'!$BC$8:$BC$100</definedName>
    <definedName name="_368__123Graph_DCHART_79" hidden="1">'[58]Data SRL'!$BC$8:$BC$100</definedName>
    <definedName name="_368__123Graph_ECHART_86" localSheetId="30" hidden="1">'[3]Data Prod_Graf'!$B$15:$M$15</definedName>
    <definedName name="_368__123Graph_ECHART_86" hidden="1">'[3]Data Prod_Graf'!$B$15:$M$15</definedName>
    <definedName name="_368__123Graph_XCHART_114" localSheetId="5" hidden="1">'[47]TON  per Jam'!#REF!</definedName>
    <definedName name="_368__123Graph_XCHART_114" localSheetId="30" hidden="1">'[47]TON  per Jam'!#REF!</definedName>
    <definedName name="_368__123Graph_XCHART_114" localSheetId="4" hidden="1">'[47]TON  per Jam'!#REF!</definedName>
    <definedName name="_368__123Graph_XCHART_114" localSheetId="7" hidden="1">'[47]TON  per Jam'!#REF!</definedName>
    <definedName name="_368__123Graph_XCHART_114" localSheetId="16" hidden="1">'[47]TON  per Jam'!#REF!</definedName>
    <definedName name="_368__123Graph_XCHART_114" localSheetId="36" hidden="1">'[47]TON  per Jam'!#REF!</definedName>
    <definedName name="_368__123Graph_XCHART_114" localSheetId="49" hidden="1">'[47]TON  per Jam'!#REF!</definedName>
    <definedName name="_368__123Graph_XCHART_114" localSheetId="34" hidden="1">'[47]TON  per Jam'!#REF!</definedName>
    <definedName name="_368__123Graph_XCHART_114" hidden="1">'[47]TON  per Jam'!#REF!</definedName>
    <definedName name="_368__123Graph_XCHART_14" localSheetId="30" hidden="1">[44]Data!$L$50:$L$61</definedName>
    <definedName name="_368__123Graph_XCHART_14" hidden="1">[44]Data!$L$50:$L$61</definedName>
    <definedName name="_368__123Graph_XCHART_183" localSheetId="5" hidden="1">'[48]TON  per Jam'!#REF!</definedName>
    <definedName name="_368__123Graph_XCHART_183" localSheetId="30" hidden="1">'[48]TON  per Jam'!#REF!</definedName>
    <definedName name="_368__123Graph_XCHART_183" localSheetId="4" hidden="1">'[48]TON  per Jam'!#REF!</definedName>
    <definedName name="_368__123Graph_XCHART_183" localSheetId="7" hidden="1">'[48]TON  per Jam'!#REF!</definedName>
    <definedName name="_368__123Graph_XCHART_183" localSheetId="16" hidden="1">'[48]TON  per Jam'!#REF!</definedName>
    <definedName name="_368__123Graph_XCHART_183" localSheetId="36" hidden="1">'[48]TON  per Jam'!#REF!</definedName>
    <definedName name="_368__123Graph_XCHART_183" localSheetId="49" hidden="1">'[48]TON  per Jam'!#REF!</definedName>
    <definedName name="_368__123Graph_XCHART_183" localSheetId="34" hidden="1">'[48]TON  per Jam'!#REF!</definedName>
    <definedName name="_368__123Graph_XCHART_183" hidden="1">'[48]TON  per Jam'!#REF!</definedName>
    <definedName name="_369__123Graph_ECHART_87" localSheetId="30" hidden="1">'[3]Data Prod_Graf'!$B$24:$M$24</definedName>
    <definedName name="_369__123Graph_ECHART_87" hidden="1">'[3]Data Prod_Graf'!$B$24:$M$24</definedName>
    <definedName name="_369__123Graph_XCHART_140" localSheetId="30" hidden="1">'[46]TON  per Jam'!$C$7:$Z$7</definedName>
    <definedName name="_369__123Graph_XCHART_140" hidden="1">'[46]TON  per Jam'!$C$7:$Z$7</definedName>
    <definedName name="_369__123Graph_XCHART_19" localSheetId="30" hidden="1">'[59]PABRIK (2)'!$A$9:$A$380</definedName>
    <definedName name="_369__123Graph_XCHART_19" hidden="1">'[59]PABRIK (2)'!$A$9:$A$380</definedName>
    <definedName name="_37__123Graph_ACHART_149" localSheetId="30" hidden="1">'[47]TON  per Jam'!$C$24:$Z$24</definedName>
    <definedName name="_37__123Graph_ACHART_149" hidden="1">'[47]TON  per Jam'!$C$24:$Z$24</definedName>
    <definedName name="_37__123Graph_ACHART_150" localSheetId="30" hidden="1">'[46]TON  per Jam'!$C$25:$Z$25</definedName>
    <definedName name="_37__123Graph_ACHART_150" hidden="1">'[46]TON  per Jam'!$C$25:$Z$25</definedName>
    <definedName name="_37__123Graph_ACHART_152" localSheetId="30" hidden="1">'[47]TON  per Jam'!$C$27:$Z$27</definedName>
    <definedName name="_37__123Graph_ACHART_152" hidden="1">'[47]TON  per Jam'!$C$27:$Z$27</definedName>
    <definedName name="_37__123Graph_ACHART_154" localSheetId="30" hidden="1">'[46]TON  per Jam'!$C$29:$Z$29</definedName>
    <definedName name="_37__123Graph_ACHART_154" hidden="1">'[46]TON  per Jam'!$C$29:$Z$29</definedName>
    <definedName name="_37__123Graph_ACHART_156" localSheetId="30" hidden="1">'[48]TON  per Jam'!$C$32:$Z$32</definedName>
    <definedName name="_37__123Graph_ACHART_156" hidden="1">'[48]TON  per Jam'!$C$32:$Z$32</definedName>
    <definedName name="_370__123Graph_ECHART_88" localSheetId="30" hidden="1">'[3]Data Prod_Graf'!$B$32:$M$32</definedName>
    <definedName name="_370__123Graph_ECHART_88" hidden="1">'[3]Data Prod_Graf'!$B$32:$M$32</definedName>
    <definedName name="_370__123Graph_XCHART_141" localSheetId="30" hidden="1">'[46]TON  per Jam'!$C$7:$Z$7</definedName>
    <definedName name="_370__123Graph_XCHART_141" hidden="1">'[46]TON  per Jam'!$C$7:$Z$7</definedName>
    <definedName name="_370__123Graph_XCHART_2" localSheetId="30" hidden="1">[53]Data!$A$38:$A$73</definedName>
    <definedName name="_370__123Graph_XCHART_2" hidden="1">[53]Data!$A$38:$A$73</definedName>
    <definedName name="_371__123Graph_FCHART_1" localSheetId="30" hidden="1">'[3]Data SRL'!$BP$9:$BP$100</definedName>
    <definedName name="_371__123Graph_FCHART_1" hidden="1">'[3]Data SRL'!$BP$9:$BP$100</definedName>
    <definedName name="_371__123Graph_XCHART_115" localSheetId="5" hidden="1">'[47]TON  per Jam'!#REF!</definedName>
    <definedName name="_371__123Graph_XCHART_115" localSheetId="30" hidden="1">'[47]TON  per Jam'!#REF!</definedName>
    <definedName name="_371__123Graph_XCHART_115" localSheetId="4" hidden="1">'[47]TON  per Jam'!#REF!</definedName>
    <definedName name="_371__123Graph_XCHART_115" localSheetId="7" hidden="1">'[47]TON  per Jam'!#REF!</definedName>
    <definedName name="_371__123Graph_XCHART_115" localSheetId="16" hidden="1">'[47]TON  per Jam'!#REF!</definedName>
    <definedName name="_371__123Graph_XCHART_115" localSheetId="36" hidden="1">'[47]TON  per Jam'!#REF!</definedName>
    <definedName name="_371__123Graph_XCHART_115" localSheetId="49" hidden="1">'[47]TON  per Jam'!#REF!</definedName>
    <definedName name="_371__123Graph_XCHART_115" localSheetId="34" hidden="1">'[47]TON  per Jam'!#REF!</definedName>
    <definedName name="_371__123Graph_XCHART_115" hidden="1">'[47]TON  per Jam'!#REF!</definedName>
    <definedName name="_371__123Graph_XCHART_142" localSheetId="30" hidden="1">'[46]TON  per Jam'!$C$7:$Z$7</definedName>
    <definedName name="_371__123Graph_XCHART_142" hidden="1">'[46]TON  per Jam'!$C$7:$Z$7</definedName>
    <definedName name="_371__123Graph_XCHART_20" localSheetId="30" hidden="1">'[59]PABRIK (2)'!$A$9:$A$380</definedName>
    <definedName name="_371__123Graph_XCHART_20" hidden="1">'[59]PABRIK (2)'!$A$9:$A$380</definedName>
    <definedName name="_372__123Graph_FCHART_5" localSheetId="30" hidden="1">'[3]Data SRL'!$BP$9:$BP$100</definedName>
    <definedName name="_372__123Graph_FCHART_5" hidden="1">'[3]Data SRL'!$BP$9:$BP$100</definedName>
    <definedName name="_372__123Graph_XCHART_143" localSheetId="30" hidden="1">'[46]TON  per Jam'!$C$7:$Z$7</definedName>
    <definedName name="_372__123Graph_XCHART_143" hidden="1">'[46]TON  per Jam'!$C$7:$Z$7</definedName>
    <definedName name="_372__123Graph_XCHART_21" localSheetId="30" hidden="1">'[59]PABRIK (2)'!$A$9:$A$380</definedName>
    <definedName name="_372__123Graph_XCHART_21" hidden="1">'[59]PABRIK (2)'!$A$9:$A$380</definedName>
    <definedName name="_373__123Graph_DCHART_8" localSheetId="5" hidden="1">[68]Karung!#REF!</definedName>
    <definedName name="_373__123Graph_DCHART_8" localSheetId="30" hidden="1">[68]Karung!#REF!</definedName>
    <definedName name="_373__123Graph_DCHART_8" localSheetId="4" hidden="1">[68]Karung!#REF!</definedName>
    <definedName name="_373__123Graph_DCHART_8" localSheetId="7" hidden="1">[68]Karung!#REF!</definedName>
    <definedName name="_373__123Graph_DCHART_8" localSheetId="16" hidden="1">[68]Karung!#REF!</definedName>
    <definedName name="_373__123Graph_DCHART_8" localSheetId="36" hidden="1">[68]Karung!#REF!</definedName>
    <definedName name="_373__123Graph_DCHART_8" localSheetId="49" hidden="1">[68]Karung!#REF!</definedName>
    <definedName name="_373__123Graph_DCHART_8" localSheetId="34" hidden="1">[68]Karung!#REF!</definedName>
    <definedName name="_373__123Graph_DCHART_8" hidden="1">[68]Karung!#REF!</definedName>
    <definedName name="_373__123Graph_FCHART_6" hidden="1">[37]PK!$B$33:$M$33</definedName>
    <definedName name="_373__123Graph_XCHART_144" localSheetId="30" hidden="1">'[46]TON  per Jam'!$C$7:$Z$7</definedName>
    <definedName name="_373__123Graph_XCHART_144" hidden="1">'[46]TON  per Jam'!$C$7:$Z$7</definedName>
    <definedName name="_373__123Graph_XCHART_214" localSheetId="5" hidden="1">'[48]TON  per Jam'!#REF!</definedName>
    <definedName name="_373__123Graph_XCHART_214" localSheetId="30" hidden="1">'[48]TON  per Jam'!#REF!</definedName>
    <definedName name="_373__123Graph_XCHART_214" localSheetId="4" hidden="1">'[48]TON  per Jam'!#REF!</definedName>
    <definedName name="_373__123Graph_XCHART_214" localSheetId="7" hidden="1">'[48]TON  per Jam'!#REF!</definedName>
    <definedName name="_373__123Graph_XCHART_214" localSheetId="16" hidden="1">'[48]TON  per Jam'!#REF!</definedName>
    <definedName name="_373__123Graph_XCHART_214" localSheetId="36" hidden="1">'[48]TON  per Jam'!#REF!</definedName>
    <definedName name="_373__123Graph_XCHART_214" localSheetId="49" hidden="1">'[48]TON  per Jam'!#REF!</definedName>
    <definedName name="_373__123Graph_XCHART_214" localSheetId="34" hidden="1">'[48]TON  per Jam'!#REF!</definedName>
    <definedName name="_373__123Graph_XCHART_214" hidden="1">'[48]TON  per Jam'!#REF!</definedName>
    <definedName name="_374__123Graph_DCHART_81" localSheetId="30" hidden="1">'[58]Data SRL'!$BH$8:$BH$100</definedName>
    <definedName name="_374__123Graph_DCHART_81" hidden="1">'[58]Data SRL'!$BH$8:$BH$100</definedName>
    <definedName name="_374__123Graph_FCHART_7" hidden="1">[37]PK!$B$66:$M$66</definedName>
    <definedName name="_374__123Graph_XCHART_116" localSheetId="5" hidden="1">'[47]TON  per Jam'!#REF!</definedName>
    <definedName name="_374__123Graph_XCHART_116" localSheetId="30" hidden="1">'[47]TON  per Jam'!#REF!</definedName>
    <definedName name="_374__123Graph_XCHART_116" localSheetId="4" hidden="1">'[47]TON  per Jam'!#REF!</definedName>
    <definedName name="_374__123Graph_XCHART_116" localSheetId="7" hidden="1">'[47]TON  per Jam'!#REF!</definedName>
    <definedName name="_374__123Graph_XCHART_116" localSheetId="16" hidden="1">'[47]TON  per Jam'!#REF!</definedName>
    <definedName name="_374__123Graph_XCHART_116" localSheetId="36" hidden="1">'[47]TON  per Jam'!#REF!</definedName>
    <definedName name="_374__123Graph_XCHART_116" localSheetId="49" hidden="1">'[47]TON  per Jam'!#REF!</definedName>
    <definedName name="_374__123Graph_XCHART_116" localSheetId="34" hidden="1">'[47]TON  per Jam'!#REF!</definedName>
    <definedName name="_374__123Graph_XCHART_116" hidden="1">'[47]TON  per Jam'!#REF!</definedName>
    <definedName name="_374__123Graph_XCHART_145" localSheetId="30" hidden="1">'[46]TON  per Jam'!$C$7:$Z$7</definedName>
    <definedName name="_374__123Graph_XCHART_145" hidden="1">'[46]TON  per Jam'!$C$7:$Z$7</definedName>
    <definedName name="_374__123Graph_XCHART_215" localSheetId="5" hidden="1">'[48]TON  per Jam'!#REF!</definedName>
    <definedName name="_374__123Graph_XCHART_215" localSheetId="30" hidden="1">'[48]TON  per Jam'!#REF!</definedName>
    <definedName name="_374__123Graph_XCHART_215" localSheetId="4" hidden="1">'[48]TON  per Jam'!#REF!</definedName>
    <definedName name="_374__123Graph_XCHART_215" localSheetId="7" hidden="1">'[48]TON  per Jam'!#REF!</definedName>
    <definedName name="_374__123Graph_XCHART_215" localSheetId="16" hidden="1">'[48]TON  per Jam'!#REF!</definedName>
    <definedName name="_374__123Graph_XCHART_215" localSheetId="36" hidden="1">'[48]TON  per Jam'!#REF!</definedName>
    <definedName name="_374__123Graph_XCHART_215" localSheetId="49" hidden="1">'[48]TON  per Jam'!#REF!</definedName>
    <definedName name="_374__123Graph_XCHART_215" localSheetId="34" hidden="1">'[48]TON  per Jam'!#REF!</definedName>
    <definedName name="_374__123Graph_XCHART_215" hidden="1">'[48]TON  per Jam'!#REF!</definedName>
    <definedName name="_375__123Graph_DCHART_85" localSheetId="30" hidden="1">'[58]Data Prod_Graf'!$B$6:$M$6</definedName>
    <definedName name="_375__123Graph_DCHART_85" hidden="1">'[58]Data Prod_Graf'!$B$6:$M$6</definedName>
    <definedName name="_375__123Graph_FCHART_78" localSheetId="30" hidden="1">'[3]Data SRL'!$AX$8:$AX$100</definedName>
    <definedName name="_375__123Graph_FCHART_78" hidden="1">'[3]Data SRL'!$AX$8:$AX$100</definedName>
    <definedName name="_375__123Graph_XCHART_146" localSheetId="30" hidden="1">'[46]TON  per Jam'!$C$7:$Z$7</definedName>
    <definedName name="_375__123Graph_XCHART_146" hidden="1">'[46]TON  per Jam'!$C$7:$Z$7</definedName>
    <definedName name="_375__123Graph_XCHART_216" localSheetId="5" hidden="1">'[48]TON  per Jam'!#REF!</definedName>
    <definedName name="_375__123Graph_XCHART_216" localSheetId="30" hidden="1">'[48]TON  per Jam'!#REF!</definedName>
    <definedName name="_375__123Graph_XCHART_216" localSheetId="4" hidden="1">'[48]TON  per Jam'!#REF!</definedName>
    <definedName name="_375__123Graph_XCHART_216" localSheetId="7" hidden="1">'[48]TON  per Jam'!#REF!</definedName>
    <definedName name="_375__123Graph_XCHART_216" localSheetId="16" hidden="1">'[48]TON  per Jam'!#REF!</definedName>
    <definedName name="_375__123Graph_XCHART_216" localSheetId="36" hidden="1">'[48]TON  per Jam'!#REF!</definedName>
    <definedName name="_375__123Graph_XCHART_216" localSheetId="49" hidden="1">'[48]TON  per Jam'!#REF!</definedName>
    <definedName name="_375__123Graph_XCHART_216" localSheetId="34" hidden="1">'[48]TON  per Jam'!#REF!</definedName>
    <definedName name="_375__123Graph_XCHART_216" hidden="1">'[48]TON  per Jam'!#REF!</definedName>
    <definedName name="_376__123Graph_DCHART_86" localSheetId="30" hidden="1">'[58]Data Prod_Graf'!$B$14:$M$14</definedName>
    <definedName name="_376__123Graph_DCHART_86" hidden="1">'[58]Data Prod_Graf'!$B$14:$M$14</definedName>
    <definedName name="_376__123Graph_FCHART_86" localSheetId="30" hidden="1">'[3]Data Prod_Graf'!$B$16:$M$16</definedName>
    <definedName name="_376__123Graph_FCHART_86" hidden="1">'[3]Data Prod_Graf'!$B$16:$M$16</definedName>
    <definedName name="_376__123Graph_XCHART_217" localSheetId="5" hidden="1">'[48]TON  per Jam'!#REF!</definedName>
    <definedName name="_376__123Graph_XCHART_217" localSheetId="30" hidden="1">'[48]TON  per Jam'!#REF!</definedName>
    <definedName name="_376__123Graph_XCHART_217" localSheetId="4" hidden="1">'[48]TON  per Jam'!#REF!</definedName>
    <definedName name="_376__123Graph_XCHART_217" localSheetId="7" hidden="1">'[48]TON  per Jam'!#REF!</definedName>
    <definedName name="_376__123Graph_XCHART_217" localSheetId="16" hidden="1">'[48]TON  per Jam'!#REF!</definedName>
    <definedName name="_376__123Graph_XCHART_217" localSheetId="36" hidden="1">'[48]TON  per Jam'!#REF!</definedName>
    <definedName name="_376__123Graph_XCHART_217" localSheetId="49" hidden="1">'[48]TON  per Jam'!#REF!</definedName>
    <definedName name="_376__123Graph_XCHART_217" localSheetId="34" hidden="1">'[48]TON  per Jam'!#REF!</definedName>
    <definedName name="_376__123Graph_XCHART_217" hidden="1">'[48]TON  per Jam'!#REF!</definedName>
    <definedName name="_377__123Graph_DCHART_87" localSheetId="30" hidden="1">'[58]Data Prod_Graf'!$B$23:$M$23</definedName>
    <definedName name="_377__123Graph_DCHART_87" hidden="1">'[58]Data Prod_Graf'!$B$23:$M$23</definedName>
    <definedName name="_377__123Graph_FCHART_87" localSheetId="30" hidden="1">'[3]Data Prod_Graf'!$B$25:$M$25</definedName>
    <definedName name="_377__123Graph_FCHART_87" hidden="1">'[3]Data Prod_Graf'!$B$25:$M$25</definedName>
    <definedName name="_377__123Graph_XCHART_117" localSheetId="5" hidden="1">'[47]TON  per Jam'!#REF!</definedName>
    <definedName name="_377__123Graph_XCHART_117" localSheetId="30" hidden="1">'[47]TON  per Jam'!#REF!</definedName>
    <definedName name="_377__123Graph_XCHART_117" localSheetId="4" hidden="1">'[47]TON  per Jam'!#REF!</definedName>
    <definedName name="_377__123Graph_XCHART_117" localSheetId="7" hidden="1">'[47]TON  per Jam'!#REF!</definedName>
    <definedName name="_377__123Graph_XCHART_117" localSheetId="16" hidden="1">'[47]TON  per Jam'!#REF!</definedName>
    <definedName name="_377__123Graph_XCHART_117" localSheetId="36" hidden="1">'[47]TON  per Jam'!#REF!</definedName>
    <definedName name="_377__123Graph_XCHART_117" localSheetId="49" hidden="1">'[47]TON  per Jam'!#REF!</definedName>
    <definedName name="_377__123Graph_XCHART_117" localSheetId="34" hidden="1">'[47]TON  per Jam'!#REF!</definedName>
    <definedName name="_377__123Graph_XCHART_117" hidden="1">'[47]TON  per Jam'!#REF!</definedName>
    <definedName name="_377__123Graph_XCHART_147" localSheetId="5" hidden="1">'[46]TON  per Jam'!#REF!</definedName>
    <definedName name="_377__123Graph_XCHART_147" localSheetId="30" hidden="1">'[46]TON  per Jam'!#REF!</definedName>
    <definedName name="_377__123Graph_XCHART_147" localSheetId="4" hidden="1">'[46]TON  per Jam'!#REF!</definedName>
    <definedName name="_377__123Graph_XCHART_147" localSheetId="7" hidden="1">'[46]TON  per Jam'!#REF!</definedName>
    <definedName name="_377__123Graph_XCHART_147" localSheetId="16" hidden="1">'[46]TON  per Jam'!#REF!</definedName>
    <definedName name="_377__123Graph_XCHART_147" localSheetId="36" hidden="1">'[46]TON  per Jam'!#REF!</definedName>
    <definedName name="_377__123Graph_XCHART_147" localSheetId="49" hidden="1">'[46]TON  per Jam'!#REF!</definedName>
    <definedName name="_377__123Graph_XCHART_147" localSheetId="34" hidden="1">'[46]TON  per Jam'!#REF!</definedName>
    <definedName name="_377__123Graph_XCHART_147" hidden="1">'[46]TON  per Jam'!#REF!</definedName>
    <definedName name="_377__123Graph_XCHART_218" localSheetId="30" hidden="1">'[48]TON  per Jam'!#REF!</definedName>
    <definedName name="_377__123Graph_XCHART_218" localSheetId="16" hidden="1">'[48]TON  per Jam'!#REF!</definedName>
    <definedName name="_377__123Graph_XCHART_218" localSheetId="36" hidden="1">'[48]TON  per Jam'!#REF!</definedName>
    <definedName name="_377__123Graph_XCHART_218" hidden="1">'[48]TON  per Jam'!#REF!</definedName>
    <definedName name="_378__123Graph_DCHART_88" localSheetId="30" hidden="1">'[58]Data Prod_Graf'!$B$31:$M$31</definedName>
    <definedName name="_378__123Graph_DCHART_88" hidden="1">'[58]Data Prod_Graf'!$B$31:$M$31</definedName>
    <definedName name="_378__123Graph_XCHART_1" localSheetId="30" hidden="1">[44]Data!$A$2:$A$73</definedName>
    <definedName name="_378__123Graph_XCHART_1" hidden="1">[44]Data!$A$2:$A$73</definedName>
    <definedName name="_378__123Graph_XCHART_148" localSheetId="30" hidden="1">'[46]TON  per Jam'!$C$7:$Z$7</definedName>
    <definedName name="_378__123Graph_XCHART_148" hidden="1">'[46]TON  per Jam'!$C$7:$Z$7</definedName>
    <definedName name="_378__123Graph_XCHART_219" localSheetId="5" hidden="1">'[48]TON  per Jam'!#REF!</definedName>
    <definedName name="_378__123Graph_XCHART_219" localSheetId="30" hidden="1">'[48]TON  per Jam'!#REF!</definedName>
    <definedName name="_378__123Graph_XCHART_219" localSheetId="4" hidden="1">'[48]TON  per Jam'!#REF!</definedName>
    <definedName name="_378__123Graph_XCHART_219" localSheetId="7" hidden="1">'[48]TON  per Jam'!#REF!</definedName>
    <definedName name="_378__123Graph_XCHART_219" localSheetId="16" hidden="1">'[48]TON  per Jam'!#REF!</definedName>
    <definedName name="_378__123Graph_XCHART_219" localSheetId="36" hidden="1">'[48]TON  per Jam'!#REF!</definedName>
    <definedName name="_378__123Graph_XCHART_219" localSheetId="49" hidden="1">'[48]TON  per Jam'!#REF!</definedName>
    <definedName name="_378__123Graph_XCHART_219" localSheetId="34" hidden="1">'[48]TON  per Jam'!#REF!</definedName>
    <definedName name="_378__123Graph_XCHART_219" hidden="1">'[48]TON  per Jam'!#REF!</definedName>
    <definedName name="_379__123Graph_ECHART_1" localSheetId="30" hidden="1">'[58]Data SRL'!$BO$9:$BO$100</definedName>
    <definedName name="_379__123Graph_ECHART_1" hidden="1">'[58]Data SRL'!$BO$9:$BO$100</definedName>
    <definedName name="_379__123Graph_XCHART_10" localSheetId="30" hidden="1">'[61]PABRIK (2)'!$A$9:$A$380</definedName>
    <definedName name="_379__123Graph_XCHART_10" hidden="1">'[61]PABRIK (2)'!$A$9:$A$380</definedName>
    <definedName name="_379__123Graph_XCHART_149" localSheetId="30" hidden="1">'[46]TON  per Jam'!$C$7:$Z$7</definedName>
    <definedName name="_379__123Graph_XCHART_149" hidden="1">'[46]TON  per Jam'!$C$7:$Z$7</definedName>
    <definedName name="_379__123Graph_XCHART_22" localSheetId="30" hidden="1">'[59]PABRIK (2)'!$A$9:$A$380</definedName>
    <definedName name="_379__123Graph_XCHART_22" hidden="1">'[59]PABRIK (2)'!$A$9:$A$380</definedName>
    <definedName name="_38__123Graph_ACHART_15" localSheetId="30" hidden="1">[25]Data!$B$50:$B$61</definedName>
    <definedName name="_38__123Graph_ACHART_15" hidden="1">[25]Data!$B$50:$B$61</definedName>
    <definedName name="_38__123Graph_ACHART_151" localSheetId="30" hidden="1">'[46]TON  per Jam'!$C$26:$Z$26</definedName>
    <definedName name="_38__123Graph_ACHART_151" hidden="1">'[46]TON  per Jam'!$C$26:$Z$26</definedName>
    <definedName name="_38__123Graph_ACHART_153" localSheetId="30" hidden="1">'[47]TON  per Jam'!$C$28:$Z$28</definedName>
    <definedName name="_38__123Graph_ACHART_153" hidden="1">'[47]TON  per Jam'!$C$28:$Z$28</definedName>
    <definedName name="_38__123Graph_ACHART_155" localSheetId="30" hidden="1">'[46]TON  per Jam'!$C$31:$Z$31</definedName>
    <definedName name="_38__123Graph_ACHART_155" hidden="1">'[46]TON  per Jam'!$C$31:$Z$31</definedName>
    <definedName name="_38__123Graph_ACHART_157" localSheetId="30" hidden="1">'[48]TON  per Jam'!$C$33:$Z$33</definedName>
    <definedName name="_38__123Graph_ACHART_157" hidden="1">'[48]TON  per Jam'!$C$33:$Z$33</definedName>
    <definedName name="_380__123Graph_ECHART_2" localSheetId="30" hidden="1">'[58]Data SRL'!$CS$8:$CS$379</definedName>
    <definedName name="_380__123Graph_ECHART_2" hidden="1">'[58]Data SRL'!$CS$8:$CS$379</definedName>
    <definedName name="_380__123Graph_XCHART_11" localSheetId="30" hidden="1">'[61]PABRIK (2)'!$A$9:$A$380</definedName>
    <definedName name="_380__123Graph_XCHART_11" hidden="1">'[61]PABRIK (2)'!$A$9:$A$380</definedName>
    <definedName name="_380__123Graph_XCHART_118" localSheetId="5" hidden="1">'[47]TON  per Jam'!#REF!</definedName>
    <definedName name="_380__123Graph_XCHART_118" localSheetId="30" hidden="1">'[47]TON  per Jam'!#REF!</definedName>
    <definedName name="_380__123Graph_XCHART_118" localSheetId="4" hidden="1">'[47]TON  per Jam'!#REF!</definedName>
    <definedName name="_380__123Graph_XCHART_118" localSheetId="7" hidden="1">'[47]TON  per Jam'!#REF!</definedName>
    <definedName name="_380__123Graph_XCHART_118" localSheetId="16" hidden="1">'[47]TON  per Jam'!#REF!</definedName>
    <definedName name="_380__123Graph_XCHART_118" localSheetId="36" hidden="1">'[47]TON  per Jam'!#REF!</definedName>
    <definedName name="_380__123Graph_XCHART_118" localSheetId="49" hidden="1">'[47]TON  per Jam'!#REF!</definedName>
    <definedName name="_380__123Graph_XCHART_118" localSheetId="34" hidden="1">'[47]TON  per Jam'!#REF!</definedName>
    <definedName name="_380__123Graph_XCHART_118" hidden="1">'[47]TON  per Jam'!#REF!</definedName>
    <definedName name="_380__123Graph_XCHART_15" localSheetId="30" hidden="1">[44]Data!$L$50:$L$61</definedName>
    <definedName name="_380__123Graph_XCHART_15" hidden="1">[44]Data!$L$50:$L$61</definedName>
    <definedName name="_380__123Graph_XCHART_220" localSheetId="5" hidden="1">'[48]TON  per Jam'!#REF!</definedName>
    <definedName name="_380__123Graph_XCHART_220" localSheetId="30" hidden="1">'[48]TON  per Jam'!#REF!</definedName>
    <definedName name="_380__123Graph_XCHART_220" localSheetId="4" hidden="1">'[48]TON  per Jam'!#REF!</definedName>
    <definedName name="_380__123Graph_XCHART_220" localSheetId="7" hidden="1">'[48]TON  per Jam'!#REF!</definedName>
    <definedName name="_380__123Graph_XCHART_220" localSheetId="16" hidden="1">'[48]TON  per Jam'!#REF!</definedName>
    <definedName name="_380__123Graph_XCHART_220" localSheetId="36" hidden="1">'[48]TON  per Jam'!#REF!</definedName>
    <definedName name="_380__123Graph_XCHART_220" localSheetId="49" hidden="1">'[48]TON  per Jam'!#REF!</definedName>
    <definedName name="_380__123Graph_XCHART_220" localSheetId="34" hidden="1">'[48]TON  per Jam'!#REF!</definedName>
    <definedName name="_380__123Graph_XCHART_220" hidden="1">'[48]TON  per Jam'!#REF!</definedName>
    <definedName name="_381__123Graph_ECHART_3" localSheetId="30" hidden="1">'[58]Data SRL'!$N$8:$N$100</definedName>
    <definedName name="_381__123Graph_ECHART_3" hidden="1">'[58]Data SRL'!$N$8:$N$100</definedName>
    <definedName name="_381__123Graph_XCHART_150" localSheetId="30" hidden="1">'[46]TON  per Jam'!$C$7:$Z$7</definedName>
    <definedName name="_381__123Graph_XCHART_150" hidden="1">'[46]TON  per Jam'!$C$7:$Z$7</definedName>
    <definedName name="_381__123Graph_XCHART_221" localSheetId="5" hidden="1">'[48]TON  per Jam'!#REF!</definedName>
    <definedName name="_381__123Graph_XCHART_221" localSheetId="30" hidden="1">'[48]TON  per Jam'!#REF!</definedName>
    <definedName name="_381__123Graph_XCHART_221" localSheetId="4" hidden="1">'[48]TON  per Jam'!#REF!</definedName>
    <definedName name="_381__123Graph_XCHART_221" localSheetId="7" hidden="1">'[48]TON  per Jam'!#REF!</definedName>
    <definedName name="_381__123Graph_XCHART_221" localSheetId="16" hidden="1">'[48]TON  per Jam'!#REF!</definedName>
    <definedName name="_381__123Graph_XCHART_221" localSheetId="36" hidden="1">'[48]TON  per Jam'!#REF!</definedName>
    <definedName name="_381__123Graph_XCHART_221" localSheetId="49" hidden="1">'[48]TON  per Jam'!#REF!</definedName>
    <definedName name="_381__123Graph_XCHART_221" localSheetId="34" hidden="1">'[48]TON  per Jam'!#REF!</definedName>
    <definedName name="_381__123Graph_XCHART_221" hidden="1">'[48]TON  per Jam'!#REF!</definedName>
    <definedName name="_382__123Graph_ECHART_4" localSheetId="30" hidden="1">'[58]Data SRL'!$BO$9:$BO$100</definedName>
    <definedName name="_382__123Graph_ECHART_4" hidden="1">'[58]Data SRL'!$BO$9:$BO$100</definedName>
    <definedName name="_382__123Graph_XCHART_151" localSheetId="30" hidden="1">'[46]TON  per Jam'!$C$7:$Z$7</definedName>
    <definedName name="_382__123Graph_XCHART_151" hidden="1">'[46]TON  per Jam'!$C$7:$Z$7</definedName>
    <definedName name="_382__123Graph_XCHART_222" localSheetId="5" hidden="1">'[48]TON  per Jam'!#REF!</definedName>
    <definedName name="_382__123Graph_XCHART_222" localSheetId="30" hidden="1">'[48]TON  per Jam'!#REF!</definedName>
    <definedName name="_382__123Graph_XCHART_222" localSheetId="4" hidden="1">'[48]TON  per Jam'!#REF!</definedName>
    <definedName name="_382__123Graph_XCHART_222" localSheetId="7" hidden="1">'[48]TON  per Jam'!#REF!</definedName>
    <definedName name="_382__123Graph_XCHART_222" localSheetId="16" hidden="1">'[48]TON  per Jam'!#REF!</definedName>
    <definedName name="_382__123Graph_XCHART_222" localSheetId="36" hidden="1">'[48]TON  per Jam'!#REF!</definedName>
    <definedName name="_382__123Graph_XCHART_222" localSheetId="49" hidden="1">'[48]TON  per Jam'!#REF!</definedName>
    <definedName name="_382__123Graph_XCHART_222" localSheetId="34" hidden="1">'[48]TON  per Jam'!#REF!</definedName>
    <definedName name="_382__123Graph_XCHART_222" hidden="1">'[48]TON  per Jam'!#REF!</definedName>
    <definedName name="_383__123Graph_ECHART_6" localSheetId="30" hidden="1">'[58]Data SRL'!$CW$8:$CW$100</definedName>
    <definedName name="_383__123Graph_ECHART_6" hidden="1">'[58]Data SRL'!$CW$8:$CW$100</definedName>
    <definedName name="_383__123Graph_XCHART_119" localSheetId="5" hidden="1">'[47]TON  per Jam'!#REF!</definedName>
    <definedName name="_383__123Graph_XCHART_119" localSheetId="30" hidden="1">'[47]TON  per Jam'!#REF!</definedName>
    <definedName name="_383__123Graph_XCHART_119" localSheetId="4" hidden="1">'[47]TON  per Jam'!#REF!</definedName>
    <definedName name="_383__123Graph_XCHART_119" localSheetId="7" hidden="1">'[47]TON  per Jam'!#REF!</definedName>
    <definedName name="_383__123Graph_XCHART_119" localSheetId="16" hidden="1">'[47]TON  per Jam'!#REF!</definedName>
    <definedName name="_383__123Graph_XCHART_119" localSheetId="36" hidden="1">'[47]TON  per Jam'!#REF!</definedName>
    <definedName name="_383__123Graph_XCHART_119" localSheetId="49" hidden="1">'[47]TON  per Jam'!#REF!</definedName>
    <definedName name="_383__123Graph_XCHART_119" localSheetId="34" hidden="1">'[47]TON  per Jam'!#REF!</definedName>
    <definedName name="_383__123Graph_XCHART_119" hidden="1">'[47]TON  per Jam'!#REF!</definedName>
    <definedName name="_383__123Graph_XCHART_152" localSheetId="30" hidden="1">'[46]TON  per Jam'!$C$7:$Z$7</definedName>
    <definedName name="_383__123Graph_XCHART_152" hidden="1">'[46]TON  per Jam'!$C$7:$Z$7</definedName>
    <definedName name="_383__123Graph_XCHART_223" localSheetId="5" hidden="1">'[48]TON  per Jam'!#REF!</definedName>
    <definedName name="_383__123Graph_XCHART_223" localSheetId="30" hidden="1">'[48]TON  per Jam'!#REF!</definedName>
    <definedName name="_383__123Graph_XCHART_223" localSheetId="4" hidden="1">'[48]TON  per Jam'!#REF!</definedName>
    <definedName name="_383__123Graph_XCHART_223" localSheetId="7" hidden="1">'[48]TON  per Jam'!#REF!</definedName>
    <definedName name="_383__123Graph_XCHART_223" localSheetId="16" hidden="1">'[48]TON  per Jam'!#REF!</definedName>
    <definedName name="_383__123Graph_XCHART_223" localSheetId="36" hidden="1">'[48]TON  per Jam'!#REF!</definedName>
    <definedName name="_383__123Graph_XCHART_223" localSheetId="49" hidden="1">'[48]TON  per Jam'!#REF!</definedName>
    <definedName name="_383__123Graph_XCHART_223" localSheetId="34" hidden="1">'[48]TON  per Jam'!#REF!</definedName>
    <definedName name="_383__123Graph_XCHART_223" hidden="1">'[48]TON  per Jam'!#REF!</definedName>
    <definedName name="_384__123Graph_ECHART_7" hidden="1">[37]PK!$B$65:$M$65</definedName>
    <definedName name="_384__123Graph_XCHART_113" localSheetId="5" hidden="1">'[46]TON  per Jam'!#REF!</definedName>
    <definedName name="_384__123Graph_XCHART_113" localSheetId="30" hidden="1">'[46]TON  per Jam'!#REF!</definedName>
    <definedName name="_384__123Graph_XCHART_113" localSheetId="4" hidden="1">'[46]TON  per Jam'!#REF!</definedName>
    <definedName name="_384__123Graph_XCHART_113" localSheetId="7" hidden="1">'[46]TON  per Jam'!#REF!</definedName>
    <definedName name="_384__123Graph_XCHART_113" localSheetId="16" hidden="1">'[46]TON  per Jam'!#REF!</definedName>
    <definedName name="_384__123Graph_XCHART_113" localSheetId="36" hidden="1">'[46]TON  per Jam'!#REF!</definedName>
    <definedName name="_384__123Graph_XCHART_113" localSheetId="49" hidden="1">'[46]TON  per Jam'!#REF!</definedName>
    <definedName name="_384__123Graph_XCHART_113" localSheetId="34" hidden="1">'[46]TON  per Jam'!#REF!</definedName>
    <definedName name="_384__123Graph_XCHART_113" hidden="1">'[46]TON  per Jam'!#REF!</definedName>
    <definedName name="_384__123Graph_XCHART_12" localSheetId="30" hidden="1">'[55]PABRIK (2)'!$A$9:$A$380</definedName>
    <definedName name="_384__123Graph_XCHART_12" hidden="1">'[55]PABRIK (2)'!$A$9:$A$380</definedName>
    <definedName name="_384__123Graph_XCHART_153" localSheetId="30" hidden="1">'[46]TON  per Jam'!$C$7:$Z$7</definedName>
    <definedName name="_384__123Graph_XCHART_153" hidden="1">'[46]TON  per Jam'!$C$7:$Z$7</definedName>
    <definedName name="_384__123Graph_XCHART_224" localSheetId="5" hidden="1">'[48]TON  per Jam'!#REF!</definedName>
    <definedName name="_384__123Graph_XCHART_224" localSheetId="30" hidden="1">'[48]TON  per Jam'!#REF!</definedName>
    <definedName name="_384__123Graph_XCHART_224" localSheetId="4" hidden="1">'[48]TON  per Jam'!#REF!</definedName>
    <definedName name="_384__123Graph_XCHART_224" localSheetId="7" hidden="1">'[48]TON  per Jam'!#REF!</definedName>
    <definedName name="_384__123Graph_XCHART_224" localSheetId="16" hidden="1">'[48]TON  per Jam'!#REF!</definedName>
    <definedName name="_384__123Graph_XCHART_224" localSheetId="36" hidden="1">'[48]TON  per Jam'!#REF!</definedName>
    <definedName name="_384__123Graph_XCHART_224" localSheetId="49" hidden="1">'[48]TON  per Jam'!#REF!</definedName>
    <definedName name="_384__123Graph_XCHART_224" localSheetId="34" hidden="1">'[48]TON  per Jam'!#REF!</definedName>
    <definedName name="_384__123Graph_XCHART_224" hidden="1">'[48]TON  per Jam'!#REF!</definedName>
    <definedName name="_385__123Graph_ECHART_85" localSheetId="30" hidden="1">'[58]Data Prod_Graf'!$B$7:$M$7</definedName>
    <definedName name="_385__123Graph_ECHART_85" hidden="1">'[58]Data Prod_Graf'!$B$7:$M$7</definedName>
    <definedName name="_385__123Graph_XCHART_154" localSheetId="30" hidden="1">'[46]TON  per Jam'!$C$7:$Z$7</definedName>
    <definedName name="_385__123Graph_XCHART_154" hidden="1">'[46]TON  per Jam'!$C$7:$Z$7</definedName>
    <definedName name="_385__123Graph_XCHART_225" localSheetId="5" hidden="1">'[48]TON  per Jam'!#REF!</definedName>
    <definedName name="_385__123Graph_XCHART_225" localSheetId="30" hidden="1">'[48]TON  per Jam'!#REF!</definedName>
    <definedName name="_385__123Graph_XCHART_225" localSheetId="4" hidden="1">'[48]TON  per Jam'!#REF!</definedName>
    <definedName name="_385__123Graph_XCHART_225" localSheetId="7" hidden="1">'[48]TON  per Jam'!#REF!</definedName>
    <definedName name="_385__123Graph_XCHART_225" localSheetId="16" hidden="1">'[48]TON  per Jam'!#REF!</definedName>
    <definedName name="_385__123Graph_XCHART_225" localSheetId="36" hidden="1">'[48]TON  per Jam'!#REF!</definedName>
    <definedName name="_385__123Graph_XCHART_225" localSheetId="49" hidden="1">'[48]TON  per Jam'!#REF!</definedName>
    <definedName name="_385__123Graph_XCHART_225" localSheetId="34" hidden="1">'[48]TON  per Jam'!#REF!</definedName>
    <definedName name="_385__123Graph_XCHART_225" hidden="1">'[48]TON  per Jam'!#REF!</definedName>
    <definedName name="_386__123Graph_ECHART_86" localSheetId="30" hidden="1">'[58]Data Prod_Graf'!$B$15:$M$15</definedName>
    <definedName name="_386__123Graph_ECHART_86" hidden="1">'[58]Data Prod_Graf'!$B$15:$M$15</definedName>
    <definedName name="_386__123Graph_XCHART_155" localSheetId="30" hidden="1">'[46]TON  per Jam'!$C$7:$Z$7</definedName>
    <definedName name="_386__123Graph_XCHART_155" hidden="1">'[46]TON  per Jam'!$C$7:$Z$7</definedName>
    <definedName name="_386__123Graph_XCHART_226" localSheetId="5" hidden="1">'[48]TON  per Jam'!#REF!</definedName>
    <definedName name="_386__123Graph_XCHART_226" localSheetId="30" hidden="1">'[48]TON  per Jam'!#REF!</definedName>
    <definedName name="_386__123Graph_XCHART_226" localSheetId="4" hidden="1">'[48]TON  per Jam'!#REF!</definedName>
    <definedName name="_386__123Graph_XCHART_226" localSheetId="7" hidden="1">'[48]TON  per Jam'!#REF!</definedName>
    <definedName name="_386__123Graph_XCHART_226" localSheetId="16" hidden="1">'[48]TON  per Jam'!#REF!</definedName>
    <definedName name="_386__123Graph_XCHART_226" localSheetId="36" hidden="1">'[48]TON  per Jam'!#REF!</definedName>
    <definedName name="_386__123Graph_XCHART_226" localSheetId="49" hidden="1">'[48]TON  per Jam'!#REF!</definedName>
    <definedName name="_386__123Graph_XCHART_226" localSheetId="34" hidden="1">'[48]TON  per Jam'!#REF!</definedName>
    <definedName name="_386__123Graph_XCHART_226" hidden="1">'[48]TON  per Jam'!#REF!</definedName>
    <definedName name="_387__123Graph_ECHART_87" localSheetId="30" hidden="1">'[58]Data Prod_Graf'!$B$24:$M$24</definedName>
    <definedName name="_387__123Graph_ECHART_87" hidden="1">'[58]Data Prod_Graf'!$B$24:$M$24</definedName>
    <definedName name="_387__123Graph_XCHART_120" localSheetId="5" hidden="1">'[47]TON  per Jam'!#REF!</definedName>
    <definedName name="_387__123Graph_XCHART_120" localSheetId="30" hidden="1">'[47]TON  per Jam'!#REF!</definedName>
    <definedName name="_387__123Graph_XCHART_120" localSheetId="4" hidden="1">'[47]TON  per Jam'!#REF!</definedName>
    <definedName name="_387__123Graph_XCHART_120" localSheetId="7" hidden="1">'[47]TON  per Jam'!#REF!</definedName>
    <definedName name="_387__123Graph_XCHART_120" localSheetId="16" hidden="1">'[47]TON  per Jam'!#REF!</definedName>
    <definedName name="_387__123Graph_XCHART_120" localSheetId="36" hidden="1">'[47]TON  per Jam'!#REF!</definedName>
    <definedName name="_387__123Graph_XCHART_120" localSheetId="49" hidden="1">'[47]TON  per Jam'!#REF!</definedName>
    <definedName name="_387__123Graph_XCHART_120" localSheetId="34" hidden="1">'[47]TON  per Jam'!#REF!</definedName>
    <definedName name="_387__123Graph_XCHART_120" hidden="1">'[47]TON  per Jam'!#REF!</definedName>
    <definedName name="_387__123Graph_XCHART_156" localSheetId="30" hidden="1">'[46]TON  per Jam'!$C$7:$Z$7</definedName>
    <definedName name="_387__123Graph_XCHART_156" hidden="1">'[46]TON  per Jam'!$C$7:$Z$7</definedName>
    <definedName name="_387__123Graph_XCHART_227" localSheetId="5" hidden="1">'[48]TON  per Jam'!#REF!</definedName>
    <definedName name="_387__123Graph_XCHART_227" localSheetId="30" hidden="1">'[48]TON  per Jam'!#REF!</definedName>
    <definedName name="_387__123Graph_XCHART_227" localSheetId="4" hidden="1">'[48]TON  per Jam'!#REF!</definedName>
    <definedName name="_387__123Graph_XCHART_227" localSheetId="7" hidden="1">'[48]TON  per Jam'!#REF!</definedName>
    <definedName name="_387__123Graph_XCHART_227" localSheetId="16" hidden="1">'[48]TON  per Jam'!#REF!</definedName>
    <definedName name="_387__123Graph_XCHART_227" localSheetId="36" hidden="1">'[48]TON  per Jam'!#REF!</definedName>
    <definedName name="_387__123Graph_XCHART_227" localSheetId="49" hidden="1">'[48]TON  per Jam'!#REF!</definedName>
    <definedName name="_387__123Graph_XCHART_227" localSheetId="34" hidden="1">'[48]TON  per Jam'!#REF!</definedName>
    <definedName name="_387__123Graph_XCHART_227" hidden="1">'[48]TON  per Jam'!#REF!</definedName>
    <definedName name="_388__123Graph_ECHART_88" localSheetId="30" hidden="1">'[58]Data Prod_Graf'!$B$32:$M$32</definedName>
    <definedName name="_388__123Graph_ECHART_88" hidden="1">'[58]Data Prod_Graf'!$B$32:$M$32</definedName>
    <definedName name="_388__123Graph_XCHART_114" localSheetId="5" hidden="1">'[46]TON  per Jam'!#REF!</definedName>
    <definedName name="_388__123Graph_XCHART_114" localSheetId="30" hidden="1">'[46]TON  per Jam'!#REF!</definedName>
    <definedName name="_388__123Graph_XCHART_114" localSheetId="4" hidden="1">'[46]TON  per Jam'!#REF!</definedName>
    <definedName name="_388__123Graph_XCHART_114" localSheetId="7" hidden="1">'[46]TON  per Jam'!#REF!</definedName>
    <definedName name="_388__123Graph_XCHART_114" localSheetId="16" hidden="1">'[46]TON  per Jam'!#REF!</definedName>
    <definedName name="_388__123Graph_XCHART_114" localSheetId="36" hidden="1">'[46]TON  per Jam'!#REF!</definedName>
    <definedName name="_388__123Graph_XCHART_114" localSheetId="49" hidden="1">'[46]TON  per Jam'!#REF!</definedName>
    <definedName name="_388__123Graph_XCHART_114" localSheetId="34" hidden="1">'[46]TON  per Jam'!#REF!</definedName>
    <definedName name="_388__123Graph_XCHART_114" hidden="1">'[46]TON  per Jam'!#REF!</definedName>
    <definedName name="_388__123Graph_XCHART_13" localSheetId="30" hidden="1">[25]Data!$L$50:$L$61</definedName>
    <definedName name="_388__123Graph_XCHART_13" hidden="1">[25]Data!$L$50:$L$61</definedName>
    <definedName name="_388__123Graph_XCHART_157" localSheetId="30" hidden="1">'[46]TON  per Jam'!$C$7:$Z$7</definedName>
    <definedName name="_388__123Graph_XCHART_157" hidden="1">'[46]TON  per Jam'!$C$7:$Z$7</definedName>
    <definedName name="_388__123Graph_XCHART_228" localSheetId="5" hidden="1">'[48]TON  per Jam'!#REF!</definedName>
    <definedName name="_388__123Graph_XCHART_228" localSheetId="30" hidden="1">'[48]TON  per Jam'!#REF!</definedName>
    <definedName name="_388__123Graph_XCHART_228" localSheetId="4" hidden="1">'[48]TON  per Jam'!#REF!</definedName>
    <definedName name="_388__123Graph_XCHART_228" localSheetId="7" hidden="1">'[48]TON  per Jam'!#REF!</definedName>
    <definedName name="_388__123Graph_XCHART_228" localSheetId="16" hidden="1">'[48]TON  per Jam'!#REF!</definedName>
    <definedName name="_388__123Graph_XCHART_228" localSheetId="36" hidden="1">'[48]TON  per Jam'!#REF!</definedName>
    <definedName name="_388__123Graph_XCHART_228" localSheetId="49" hidden="1">'[48]TON  per Jam'!#REF!</definedName>
    <definedName name="_388__123Graph_XCHART_228" localSheetId="34" hidden="1">'[48]TON  per Jam'!#REF!</definedName>
    <definedName name="_388__123Graph_XCHART_228" hidden="1">'[48]TON  per Jam'!#REF!</definedName>
    <definedName name="_389__123Graph_FCHART_1" localSheetId="30" hidden="1">'[58]Data SRL'!$BP$9:$BP$100</definedName>
    <definedName name="_389__123Graph_FCHART_1" hidden="1">'[58]Data SRL'!$BP$9:$BP$100</definedName>
    <definedName name="_389__123Graph_XCHART_135" localSheetId="30" hidden="1">'[47]TON  per Jam'!$C$7:$Z$7</definedName>
    <definedName name="_389__123Graph_XCHART_135" hidden="1">'[47]TON  per Jam'!$C$7:$Z$7</definedName>
    <definedName name="_389__123Graph_XCHART_158" localSheetId="30" hidden="1">'[46]TON  per Jam'!$C$7:$Z$7</definedName>
    <definedName name="_389__123Graph_XCHART_158" hidden="1">'[46]TON  per Jam'!$C$7:$Z$7</definedName>
    <definedName name="_389__123Graph_XCHART_23" localSheetId="30" hidden="1">'[59]PABRIK (2)'!$A$9:$A$380</definedName>
    <definedName name="_389__123Graph_XCHART_23" hidden="1">'[59]PABRIK (2)'!$A$9:$A$380</definedName>
    <definedName name="_39__123Graph_ACHART_150" localSheetId="30" hidden="1">'[47]TON  per Jam'!$C$25:$Z$25</definedName>
    <definedName name="_39__123Graph_ACHART_150" hidden="1">'[47]TON  per Jam'!$C$25:$Z$25</definedName>
    <definedName name="_39__123Graph_ACHART_152" localSheetId="30" hidden="1">'[46]TON  per Jam'!$C$27:$Z$27</definedName>
    <definedName name="_39__123Graph_ACHART_152" hidden="1">'[46]TON  per Jam'!$C$27:$Z$27</definedName>
    <definedName name="_39__123Graph_ACHART_154" localSheetId="30" hidden="1">'[47]TON  per Jam'!$C$29:$Z$29</definedName>
    <definedName name="_39__123Graph_ACHART_154" hidden="1">'[47]TON  per Jam'!$C$29:$Z$29</definedName>
    <definedName name="_39__123Graph_ACHART_156" localSheetId="30" hidden="1">'[46]TON  per Jam'!$C$32:$Z$32</definedName>
    <definedName name="_39__123Graph_ACHART_156" hidden="1">'[46]TON  per Jam'!$C$32:$Z$32</definedName>
    <definedName name="_39__123Graph_ACHART_158" localSheetId="30" hidden="1">'[48]TON  per Jam'!$C$34:$Z$34</definedName>
    <definedName name="_39__123Graph_ACHART_158" hidden="1">'[48]TON  per Jam'!$C$34:$Z$34</definedName>
    <definedName name="_390__123Graph_FCHART_5" localSheetId="30" hidden="1">'[58]Data SRL'!$BP$9:$BP$100</definedName>
    <definedName name="_390__123Graph_FCHART_5" hidden="1">'[58]Data SRL'!$BP$9:$BP$100</definedName>
    <definedName name="_390__123Graph_XCHART_136" localSheetId="30" hidden="1">'[47]TON  per Jam'!$C$7:$Z$7</definedName>
    <definedName name="_390__123Graph_XCHART_136" hidden="1">'[47]TON  per Jam'!$C$7:$Z$7</definedName>
    <definedName name="_390__123Graph_XCHART_159" localSheetId="30" hidden="1">'[46]TON  per Jam'!$C$7:$Z$7</definedName>
    <definedName name="_390__123Graph_XCHART_159" hidden="1">'[46]TON  per Jam'!$C$7:$Z$7</definedName>
    <definedName name="_390__123Graph_XCHART_24" localSheetId="30" hidden="1">'[59]PABRIK (2)'!$A$9:$A$380</definedName>
    <definedName name="_390__123Graph_XCHART_24" hidden="1">'[59]PABRIK (2)'!$A$9:$A$380</definedName>
    <definedName name="_391__123Graph_FCHART_6" hidden="1">[37]PK!$B$33:$M$33</definedName>
    <definedName name="_391__123Graph_XCHART_137" localSheetId="30" hidden="1">'[47]TON  per Jam'!$C$7:$Z$7</definedName>
    <definedName name="_391__123Graph_XCHART_137" hidden="1">'[47]TON  per Jam'!$C$7:$Z$7</definedName>
    <definedName name="_391__123Graph_XCHART_16" localSheetId="30" hidden="1">[44]Data!$L$62:$L$73</definedName>
    <definedName name="_391__123Graph_XCHART_16" hidden="1">[44]Data!$L$62:$L$73</definedName>
    <definedName name="_391__123Graph_XCHART_241" localSheetId="5" hidden="1">'[48]TON  per Jam'!#REF!</definedName>
    <definedName name="_391__123Graph_XCHART_241" localSheetId="30" hidden="1">'[48]TON  per Jam'!#REF!</definedName>
    <definedName name="_391__123Graph_XCHART_241" localSheetId="4" hidden="1">'[48]TON  per Jam'!#REF!</definedName>
    <definedName name="_391__123Graph_XCHART_241" localSheetId="7" hidden="1">'[48]TON  per Jam'!#REF!</definedName>
    <definedName name="_391__123Graph_XCHART_241" localSheetId="16" hidden="1">'[48]TON  per Jam'!#REF!</definedName>
    <definedName name="_391__123Graph_XCHART_241" localSheetId="36" hidden="1">'[48]TON  per Jam'!#REF!</definedName>
    <definedName name="_391__123Graph_XCHART_241" localSheetId="49" hidden="1">'[48]TON  per Jam'!#REF!</definedName>
    <definedName name="_391__123Graph_XCHART_241" localSheetId="34" hidden="1">'[48]TON  per Jam'!#REF!</definedName>
    <definedName name="_391__123Graph_XCHART_241" hidden="1">'[48]TON  per Jam'!#REF!</definedName>
    <definedName name="_392__123Graph_FCHART_7" hidden="1">[37]PK!$B$66:$M$66</definedName>
    <definedName name="_392__123Graph_XCHART_115" localSheetId="5" hidden="1">'[46]TON  per Jam'!#REF!</definedName>
    <definedName name="_392__123Graph_XCHART_115" localSheetId="30" hidden="1">'[46]TON  per Jam'!#REF!</definedName>
    <definedName name="_392__123Graph_XCHART_115" localSheetId="4" hidden="1">'[46]TON  per Jam'!#REF!</definedName>
    <definedName name="_392__123Graph_XCHART_115" localSheetId="7" hidden="1">'[46]TON  per Jam'!#REF!</definedName>
    <definedName name="_392__123Graph_XCHART_115" localSheetId="16" hidden="1">'[46]TON  per Jam'!#REF!</definedName>
    <definedName name="_392__123Graph_XCHART_115" localSheetId="36" hidden="1">'[46]TON  per Jam'!#REF!</definedName>
    <definedName name="_392__123Graph_XCHART_115" localSheetId="49" hidden="1">'[46]TON  per Jam'!#REF!</definedName>
    <definedName name="_392__123Graph_XCHART_115" localSheetId="34" hidden="1">'[46]TON  per Jam'!#REF!</definedName>
    <definedName name="_392__123Graph_XCHART_115" hidden="1">'[46]TON  per Jam'!#REF!</definedName>
    <definedName name="_392__123Graph_XCHART_138" localSheetId="30" hidden="1">'[47]TON  per Jam'!$C$7:$Z$7</definedName>
    <definedName name="_392__123Graph_XCHART_138" hidden="1">'[47]TON  per Jam'!$C$7:$Z$7</definedName>
    <definedName name="_392__123Graph_XCHART_160" localSheetId="30" hidden="1">'[46]TON  per Jam'!$C$7:$Z$7</definedName>
    <definedName name="_392__123Graph_XCHART_160" hidden="1">'[46]TON  per Jam'!$C$7:$Z$7</definedName>
    <definedName name="_392__123Graph_XCHART_242" localSheetId="5" hidden="1">'[48]TON  per Jam'!#REF!</definedName>
    <definedName name="_392__123Graph_XCHART_242" localSheetId="30" hidden="1">'[48]TON  per Jam'!#REF!</definedName>
    <definedName name="_392__123Graph_XCHART_242" localSheetId="4" hidden="1">'[48]TON  per Jam'!#REF!</definedName>
    <definedName name="_392__123Graph_XCHART_242" localSheetId="7" hidden="1">'[48]TON  per Jam'!#REF!</definedName>
    <definedName name="_392__123Graph_XCHART_242" localSheetId="16" hidden="1">'[48]TON  per Jam'!#REF!</definedName>
    <definedName name="_392__123Graph_XCHART_242" localSheetId="36" hidden="1">'[48]TON  per Jam'!#REF!</definedName>
    <definedName name="_392__123Graph_XCHART_242" localSheetId="49" hidden="1">'[48]TON  per Jam'!#REF!</definedName>
    <definedName name="_392__123Graph_XCHART_242" localSheetId="34" hidden="1">'[48]TON  per Jam'!#REF!</definedName>
    <definedName name="_392__123Graph_XCHART_242" hidden="1">'[48]TON  per Jam'!#REF!</definedName>
    <definedName name="_393__123Graph_FCHART_78" localSheetId="30" hidden="1">'[58]Data SRL'!$AX$8:$AX$100</definedName>
    <definedName name="_393__123Graph_FCHART_78" hidden="1">'[58]Data SRL'!$AX$8:$AX$100</definedName>
    <definedName name="_393__123Graph_XCHART_139" localSheetId="30" hidden="1">'[47]TON  per Jam'!$C$7:$Z$7</definedName>
    <definedName name="_393__123Graph_XCHART_139" hidden="1">'[47]TON  per Jam'!$C$7:$Z$7</definedName>
    <definedName name="_393__123Graph_XCHART_17" localSheetId="30" hidden="1">[44]Data!$L$62:$L$73</definedName>
    <definedName name="_393__123Graph_XCHART_17" hidden="1">[44]Data!$L$62:$L$73</definedName>
    <definedName name="_393__123Graph_XCHART_243" localSheetId="5" hidden="1">'[48]TON  per Jam'!#REF!</definedName>
    <definedName name="_393__123Graph_XCHART_243" localSheetId="30" hidden="1">'[48]TON  per Jam'!#REF!</definedName>
    <definedName name="_393__123Graph_XCHART_243" localSheetId="4" hidden="1">'[48]TON  per Jam'!#REF!</definedName>
    <definedName name="_393__123Graph_XCHART_243" localSheetId="7" hidden="1">'[48]TON  per Jam'!#REF!</definedName>
    <definedName name="_393__123Graph_XCHART_243" localSheetId="16" hidden="1">'[48]TON  per Jam'!#REF!</definedName>
    <definedName name="_393__123Graph_XCHART_243" localSheetId="36" hidden="1">'[48]TON  per Jam'!#REF!</definedName>
    <definedName name="_393__123Graph_XCHART_243" localSheetId="49" hidden="1">'[48]TON  per Jam'!#REF!</definedName>
    <definedName name="_393__123Graph_XCHART_243" localSheetId="34" hidden="1">'[48]TON  per Jam'!#REF!</definedName>
    <definedName name="_393__123Graph_XCHART_243" hidden="1">'[48]TON  per Jam'!#REF!</definedName>
    <definedName name="_394__123Graph_FCHART_86" localSheetId="30" hidden="1">'[58]Data Prod_Graf'!$B$16:$M$16</definedName>
    <definedName name="_394__123Graph_FCHART_86" hidden="1">'[58]Data Prod_Graf'!$B$16:$M$16</definedName>
    <definedName name="_394__123Graph_XCHART_14" localSheetId="30" hidden="1">[25]Data!$L$50:$L$61</definedName>
    <definedName name="_394__123Graph_XCHART_14" hidden="1">[25]Data!$L$50:$L$61</definedName>
    <definedName name="_394__123Graph_XCHART_18" localSheetId="30" hidden="1">'[61]PABRIK (2)'!$A$9:$A$380</definedName>
    <definedName name="_394__123Graph_XCHART_18" hidden="1">'[61]PABRIK (2)'!$A$9:$A$380</definedName>
    <definedName name="_394__123Graph_XCHART_244" localSheetId="5" hidden="1">'[48]TON  per Jam'!#REF!</definedName>
    <definedName name="_394__123Graph_XCHART_244" localSheetId="30" hidden="1">'[48]TON  per Jam'!#REF!</definedName>
    <definedName name="_394__123Graph_XCHART_244" localSheetId="4" hidden="1">'[48]TON  per Jam'!#REF!</definedName>
    <definedName name="_394__123Graph_XCHART_244" localSheetId="7" hidden="1">'[48]TON  per Jam'!#REF!</definedName>
    <definedName name="_394__123Graph_XCHART_244" localSheetId="16" hidden="1">'[48]TON  per Jam'!#REF!</definedName>
    <definedName name="_394__123Graph_XCHART_244" localSheetId="36" hidden="1">'[48]TON  per Jam'!#REF!</definedName>
    <definedName name="_394__123Graph_XCHART_244" localSheetId="49" hidden="1">'[48]TON  per Jam'!#REF!</definedName>
    <definedName name="_394__123Graph_XCHART_244" localSheetId="34" hidden="1">'[48]TON  per Jam'!#REF!</definedName>
    <definedName name="_394__123Graph_XCHART_244" hidden="1">'[48]TON  per Jam'!#REF!</definedName>
    <definedName name="_395__123Graph_FCHART_87" localSheetId="30" hidden="1">'[58]Data Prod_Graf'!$B$25:$M$25</definedName>
    <definedName name="_395__123Graph_FCHART_87" hidden="1">'[58]Data Prod_Graf'!$B$25:$M$25</definedName>
    <definedName name="_395__123Graph_XCHART_140" localSheetId="30" hidden="1">'[47]TON  per Jam'!$C$7:$Z$7</definedName>
    <definedName name="_395__123Graph_XCHART_140" hidden="1">'[47]TON  per Jam'!$C$7:$Z$7</definedName>
    <definedName name="_395__123Graph_XCHART_25" localSheetId="30" hidden="1">'[59]PABRIK (2)'!$A$9:$A$380</definedName>
    <definedName name="_395__123Graph_XCHART_25" hidden="1">'[59]PABRIK (2)'!$A$9:$A$380</definedName>
    <definedName name="_396__123Graph_XCHART_1" localSheetId="30" hidden="1">[25]Data!$A$2:$A$73</definedName>
    <definedName name="_396__123Graph_XCHART_1" hidden="1">[25]Data!$A$2:$A$73</definedName>
    <definedName name="_396__123Graph_XCHART_116" localSheetId="5" hidden="1">'[46]TON  per Jam'!#REF!</definedName>
    <definedName name="_396__123Graph_XCHART_116" localSheetId="30" hidden="1">'[46]TON  per Jam'!#REF!</definedName>
    <definedName name="_396__123Graph_XCHART_116" localSheetId="4" hidden="1">'[46]TON  per Jam'!#REF!</definedName>
    <definedName name="_396__123Graph_XCHART_116" localSheetId="7" hidden="1">'[46]TON  per Jam'!#REF!</definedName>
    <definedName name="_396__123Graph_XCHART_116" localSheetId="16" hidden="1">'[46]TON  per Jam'!#REF!</definedName>
    <definedName name="_396__123Graph_XCHART_116" localSheetId="36" hidden="1">'[46]TON  per Jam'!#REF!</definedName>
    <definedName name="_396__123Graph_XCHART_116" localSheetId="49" hidden="1">'[46]TON  per Jam'!#REF!</definedName>
    <definedName name="_396__123Graph_XCHART_116" localSheetId="34" hidden="1">'[46]TON  per Jam'!#REF!</definedName>
    <definedName name="_396__123Graph_XCHART_116" hidden="1">'[46]TON  per Jam'!#REF!</definedName>
    <definedName name="_396__123Graph_XCHART_141" localSheetId="30" hidden="1">'[47]TON  per Jam'!$C$7:$Z$7</definedName>
    <definedName name="_396__123Graph_XCHART_141" hidden="1">'[47]TON  per Jam'!$C$7:$Z$7</definedName>
    <definedName name="_396__123Graph_XCHART_183" localSheetId="5" hidden="1">'[46]TON  per Jam'!#REF!</definedName>
    <definedName name="_396__123Graph_XCHART_183" localSheetId="30" hidden="1">'[46]TON  per Jam'!#REF!</definedName>
    <definedName name="_396__123Graph_XCHART_183" localSheetId="4" hidden="1">'[46]TON  per Jam'!#REF!</definedName>
    <definedName name="_396__123Graph_XCHART_183" localSheetId="7" hidden="1">'[46]TON  per Jam'!#REF!</definedName>
    <definedName name="_396__123Graph_XCHART_183" localSheetId="16" hidden="1">'[46]TON  per Jam'!#REF!</definedName>
    <definedName name="_396__123Graph_XCHART_183" localSheetId="36" hidden="1">'[46]TON  per Jam'!#REF!</definedName>
    <definedName name="_396__123Graph_XCHART_183" localSheetId="49" hidden="1">'[46]TON  per Jam'!#REF!</definedName>
    <definedName name="_396__123Graph_XCHART_183" localSheetId="34" hidden="1">'[46]TON  per Jam'!#REF!</definedName>
    <definedName name="_396__123Graph_XCHART_183" hidden="1">'[46]TON  per Jam'!#REF!</definedName>
    <definedName name="_396__123Graph_XCHART_254" localSheetId="5" hidden="1">'[48]TON  per Jam'!#REF!</definedName>
    <definedName name="_396__123Graph_XCHART_254" localSheetId="30" hidden="1">'[48]TON  per Jam'!#REF!</definedName>
    <definedName name="_396__123Graph_XCHART_254" localSheetId="4" hidden="1">'[48]TON  per Jam'!#REF!</definedName>
    <definedName name="_396__123Graph_XCHART_254" localSheetId="7" hidden="1">'[48]TON  per Jam'!#REF!</definedName>
    <definedName name="_396__123Graph_XCHART_254" localSheetId="16" hidden="1">'[48]TON  per Jam'!#REF!</definedName>
    <definedName name="_396__123Graph_XCHART_254" localSheetId="36" hidden="1">'[48]TON  per Jam'!#REF!</definedName>
    <definedName name="_396__123Graph_XCHART_254" localSheetId="49" hidden="1">'[48]TON  per Jam'!#REF!</definedName>
    <definedName name="_396__123Graph_XCHART_254" localSheetId="34" hidden="1">'[48]TON  per Jam'!#REF!</definedName>
    <definedName name="_396__123Graph_XCHART_254" hidden="1">'[48]TON  per Jam'!#REF!</definedName>
    <definedName name="_397__123Graph_XCHART_10" localSheetId="30" hidden="1">'[55]PABRIK (2)'!$A$9:$A$380</definedName>
    <definedName name="_397__123Graph_XCHART_10" hidden="1">'[55]PABRIK (2)'!$A$9:$A$380</definedName>
    <definedName name="_397__123Graph_XCHART_142" localSheetId="30" hidden="1">'[47]TON  per Jam'!$C$7:$Z$7</definedName>
    <definedName name="_397__123Graph_XCHART_142" hidden="1">'[47]TON  per Jam'!$C$7:$Z$7</definedName>
    <definedName name="_397__123Graph_XCHART_19" localSheetId="30" hidden="1">'[61]PABRIK (2)'!$A$9:$A$380</definedName>
    <definedName name="_397__123Graph_XCHART_19" hidden="1">'[61]PABRIK (2)'!$A$9:$A$380</definedName>
    <definedName name="_397__123Graph_XCHART_26" localSheetId="30" hidden="1">'[59]PABRIK (2)'!$A$9:$A$380</definedName>
    <definedName name="_397__123Graph_XCHART_26" hidden="1">'[59]PABRIK (2)'!$A$9:$A$380</definedName>
    <definedName name="_398__123Graph_XCHART_11" localSheetId="30" hidden="1">'[55]PABRIK (2)'!$A$9:$A$380</definedName>
    <definedName name="_398__123Graph_XCHART_11" hidden="1">'[55]PABRIK (2)'!$A$9:$A$380</definedName>
    <definedName name="_398__123Graph_XCHART_143" localSheetId="30" hidden="1">'[47]TON  per Jam'!$C$7:$Z$7</definedName>
    <definedName name="_398__123Graph_XCHART_143" hidden="1">'[47]TON  per Jam'!$C$7:$Z$7</definedName>
    <definedName name="_398__123Graph_XCHART_2" localSheetId="30" hidden="1">[44]Data!$A$38:$A$73</definedName>
    <definedName name="_398__123Graph_XCHART_2" hidden="1">[44]Data!$A$38:$A$73</definedName>
    <definedName name="_398__123Graph_XCHART_27" localSheetId="30" hidden="1">'[59]PABRIK (2)'!$A$9:$A$380</definedName>
    <definedName name="_398__123Graph_XCHART_27" hidden="1">'[59]PABRIK (2)'!$A$9:$A$380</definedName>
    <definedName name="_399__123Graph_XCHART_144" localSheetId="30" hidden="1">'[47]TON  per Jam'!$C$7:$Z$7</definedName>
    <definedName name="_399__123Graph_XCHART_144" hidden="1">'[47]TON  per Jam'!$C$7:$Z$7</definedName>
    <definedName name="_399__123Graph_XCHART_20" localSheetId="30" hidden="1">'[61]PABRIK (2)'!$A$9:$A$380</definedName>
    <definedName name="_399__123Graph_XCHART_20" hidden="1">'[61]PABRIK (2)'!$A$9:$A$380</definedName>
    <definedName name="_399__123Graph_XCHART_28" localSheetId="30" hidden="1">'[59]PABRIK (2)'!$A$9:$A$380</definedName>
    <definedName name="_399__123Graph_XCHART_28" hidden="1">'[59]PABRIK (2)'!$A$9:$A$380</definedName>
    <definedName name="_3CHECK_UNIT" localSheetId="30">'[69]Bill rekap'!$E$17</definedName>
    <definedName name="_3CHECK_UNIT">'[69]Bill rekap'!$E$17</definedName>
    <definedName name="_4" localSheetId="9">#REF!</definedName>
    <definedName name="_4" localSheetId="5">#N/A</definedName>
    <definedName name="_4" localSheetId="38">#REF!</definedName>
    <definedName name="_4" localSheetId="8">#REF!</definedName>
    <definedName name="_4" localSheetId="30">#REF!</definedName>
    <definedName name="_4" localSheetId="46">#REF!</definedName>
    <definedName name="_4" localSheetId="4">#REF!</definedName>
    <definedName name="_4" localSheetId="6">#N/A</definedName>
    <definedName name="_4" localSheetId="7">#N/A</definedName>
    <definedName name="_4" localSheetId="40">#REF!</definedName>
    <definedName name="_4" localSheetId="41">#REF!</definedName>
    <definedName name="_4" localSheetId="45">#REF!</definedName>
    <definedName name="_4" localSheetId="43">#REF!</definedName>
    <definedName name="_4" localSheetId="44">#REF!</definedName>
    <definedName name="_4" localSheetId="42">#REF!</definedName>
    <definedName name="_4" localSheetId="16">#REF!</definedName>
    <definedName name="_4" localSheetId="14">#N/A</definedName>
    <definedName name="_4" localSheetId="12">#N/A</definedName>
    <definedName name="_4" localSheetId="36">#REF!</definedName>
    <definedName name="_4" localSheetId="49">#N/A</definedName>
    <definedName name="_4" localSheetId="34">#REF!</definedName>
    <definedName name="_4">#REF!</definedName>
    <definedName name="_4.1" localSheetId="9">#REF!</definedName>
    <definedName name="_4.1" localSheetId="5">#REF!</definedName>
    <definedName name="_4.1" localSheetId="38">#REF!</definedName>
    <definedName name="_4.1" localSheetId="8">#REF!</definedName>
    <definedName name="_4.1" localSheetId="30">#REF!</definedName>
    <definedName name="_4.1" localSheetId="46">#REF!</definedName>
    <definedName name="_4.1" localSheetId="4">#REF!</definedName>
    <definedName name="_4.1" localSheetId="6">#REF!</definedName>
    <definedName name="_4.1" localSheetId="40">#REF!</definedName>
    <definedName name="_4.1" localSheetId="41">#REF!</definedName>
    <definedName name="_4.1" localSheetId="45">#REF!</definedName>
    <definedName name="_4.1" localSheetId="43">#REF!</definedName>
    <definedName name="_4.1" localSheetId="44">#REF!</definedName>
    <definedName name="_4.1" localSheetId="42">#REF!</definedName>
    <definedName name="_4.1" localSheetId="16">#REF!</definedName>
    <definedName name="_4.1" localSheetId="14">#REF!</definedName>
    <definedName name="_4.1" localSheetId="12">#REF!</definedName>
    <definedName name="_4.1" localSheetId="36">#REF!</definedName>
    <definedName name="_4.1" localSheetId="34">#REF!</definedName>
    <definedName name="_4.1">#REF!</definedName>
    <definedName name="_4__123Graph_ACHART_10" localSheetId="5" hidden="1">'[55]PABRIK (2)'!#REF!</definedName>
    <definedName name="_4__123Graph_ACHART_10" localSheetId="30" hidden="1">'[55]PABRIK (2)'!#REF!</definedName>
    <definedName name="_4__123Graph_ACHART_10" localSheetId="4" hidden="1">'[55]PABRIK (2)'!#REF!</definedName>
    <definedName name="_4__123Graph_ACHART_10" localSheetId="7" hidden="1">'[55]PABRIK (2)'!#REF!</definedName>
    <definedName name="_4__123Graph_ACHART_10" localSheetId="16" hidden="1">'[55]PABRIK (2)'!#REF!</definedName>
    <definedName name="_4__123Graph_ACHART_10" localSheetId="36" hidden="1">'[55]PABRIK (2)'!#REF!</definedName>
    <definedName name="_4__123Graph_ACHART_10" localSheetId="49" hidden="1">'[55]PABRIK (2)'!#REF!</definedName>
    <definedName name="_4__123Graph_ACHART_10" localSheetId="34" hidden="1">'[55]PABRIK (2)'!#REF!</definedName>
    <definedName name="_4__123Graph_ACHART_10" hidden="1">'[55]PABRIK (2)'!#REF!</definedName>
    <definedName name="_4__123Graph_ACHART_113" localSheetId="30" hidden="1">'[48]TON  per Jam'!$C$39:$Z$39</definedName>
    <definedName name="_4__123Graph_ACHART_113" hidden="1">'[48]TON  per Jam'!$C$39:$Z$39</definedName>
    <definedName name="_4_1" localSheetId="30">#REF!</definedName>
    <definedName name="_4_1" localSheetId="4">#REF!</definedName>
    <definedName name="_4_1" localSheetId="7">#REF!</definedName>
    <definedName name="_4_1" localSheetId="16">#REF!</definedName>
    <definedName name="_4_1" localSheetId="36">#REF!</definedName>
    <definedName name="_4_1" localSheetId="49">#REF!</definedName>
    <definedName name="_4_1" localSheetId="34">#REF!</definedName>
    <definedName name="_4_1">#REF!</definedName>
    <definedName name="_4_15" localSheetId="30">[60]KEU!#REF!</definedName>
    <definedName name="_4_15" localSheetId="4">[60]KEU!#REF!</definedName>
    <definedName name="_4_15" localSheetId="7">[60]KEU!#REF!</definedName>
    <definedName name="_4_15" localSheetId="16">[60]KEU!#REF!</definedName>
    <definedName name="_4_15" localSheetId="36">[60]KEU!#REF!</definedName>
    <definedName name="_4_15" localSheetId="49">[60]KEU!#REF!</definedName>
    <definedName name="_4_15" localSheetId="34">[60]KEU!#REF!</definedName>
    <definedName name="_4_15">[60]KEU!#REF!</definedName>
    <definedName name="_4_17" localSheetId="30">#REF!</definedName>
    <definedName name="_4_17" localSheetId="4">#REF!</definedName>
    <definedName name="_4_17" localSheetId="7">#REF!</definedName>
    <definedName name="_4_17" localSheetId="16">#REF!</definedName>
    <definedName name="_4_17" localSheetId="36">#REF!</definedName>
    <definedName name="_4_17" localSheetId="49">#REF!</definedName>
    <definedName name="_4_17" localSheetId="34">#REF!</definedName>
    <definedName name="_4_17">#REF!</definedName>
    <definedName name="_4_18" localSheetId="30">#REF!</definedName>
    <definedName name="_4_18" localSheetId="4">#REF!</definedName>
    <definedName name="_4_18" localSheetId="7">#REF!</definedName>
    <definedName name="_4_18" localSheetId="16">#REF!</definedName>
    <definedName name="_4_18" localSheetId="36">#REF!</definedName>
    <definedName name="_4_18" localSheetId="49">#REF!</definedName>
    <definedName name="_4_18" localSheetId="34">#REF!</definedName>
    <definedName name="_4_18">#REF!</definedName>
    <definedName name="_4_4" localSheetId="30">#REF!</definedName>
    <definedName name="_4_4" localSheetId="4">#REF!</definedName>
    <definedName name="_4_4" localSheetId="7">#REF!</definedName>
    <definedName name="_4_4" localSheetId="16">#REF!</definedName>
    <definedName name="_4_4" localSheetId="36">#REF!</definedName>
    <definedName name="_4_4" localSheetId="49">#REF!</definedName>
    <definedName name="_4_4" localSheetId="34">#REF!</definedName>
    <definedName name="_4_4">#REF!</definedName>
    <definedName name="_4_5" localSheetId="30">#REF!</definedName>
    <definedName name="_4_5" localSheetId="16">#REF!</definedName>
    <definedName name="_4_5" localSheetId="36">#REF!</definedName>
    <definedName name="_4_5">#REF!</definedName>
    <definedName name="_4_6" localSheetId="9">#REF!</definedName>
    <definedName name="_4_6" localSheetId="38">#REF!</definedName>
    <definedName name="_4_6" localSheetId="8">#REF!</definedName>
    <definedName name="_4_6" localSheetId="30">#REF!</definedName>
    <definedName name="_4_6" localSheetId="46">#REF!</definedName>
    <definedName name="_4_6" localSheetId="40">#REF!</definedName>
    <definedName name="_4_6" localSheetId="41">#REF!</definedName>
    <definedName name="_4_6" localSheetId="45">#REF!</definedName>
    <definedName name="_4_6" localSheetId="43">#REF!</definedName>
    <definedName name="_4_6" localSheetId="44">#REF!</definedName>
    <definedName name="_4_6" localSheetId="42">#REF!</definedName>
    <definedName name="_4_6" localSheetId="16">#REF!</definedName>
    <definedName name="_4_6" localSheetId="36">#REF!</definedName>
    <definedName name="_4_6">#REF!</definedName>
    <definedName name="_40__123Graph_ACHART_151" localSheetId="30" hidden="1">'[47]TON  per Jam'!$C$26:$Z$26</definedName>
    <definedName name="_40__123Graph_ACHART_151" hidden="1">'[47]TON  per Jam'!$C$26:$Z$26</definedName>
    <definedName name="_40__123Graph_ACHART_153" localSheetId="30" hidden="1">'[46]TON  per Jam'!$C$28:$Z$28</definedName>
    <definedName name="_40__123Graph_ACHART_153" hidden="1">'[46]TON  per Jam'!$C$28:$Z$28</definedName>
    <definedName name="_40__123Graph_ACHART_155" localSheetId="30" hidden="1">'[47]TON  per Jam'!$C$31:$Z$31</definedName>
    <definedName name="_40__123Graph_ACHART_155" hidden="1">'[47]TON  per Jam'!$C$31:$Z$31</definedName>
    <definedName name="_40__123Graph_ACHART_157" localSheetId="30" hidden="1">'[46]TON  per Jam'!$C$33:$Z$33</definedName>
    <definedName name="_40__123Graph_ACHART_157" hidden="1">'[46]TON  per Jam'!$C$33:$Z$33</definedName>
    <definedName name="_40__123Graph_ACHART_159" localSheetId="30" hidden="1">'[48]TON  per Jam'!$C$35:$Z$35</definedName>
    <definedName name="_40__123Graph_ACHART_159" hidden="1">'[48]TON  per Jam'!$C$35:$Z$35</definedName>
    <definedName name="_400__123Graph_XCHART_117" localSheetId="5" hidden="1">'[46]TON  per Jam'!#REF!</definedName>
    <definedName name="_400__123Graph_XCHART_117" localSheetId="30" hidden="1">'[46]TON  per Jam'!#REF!</definedName>
    <definedName name="_400__123Graph_XCHART_117" localSheetId="4" hidden="1">'[46]TON  per Jam'!#REF!</definedName>
    <definedName name="_400__123Graph_XCHART_117" localSheetId="7" hidden="1">'[46]TON  per Jam'!#REF!</definedName>
    <definedName name="_400__123Graph_XCHART_117" localSheetId="16" hidden="1">'[46]TON  per Jam'!#REF!</definedName>
    <definedName name="_400__123Graph_XCHART_117" localSheetId="36" hidden="1">'[46]TON  per Jam'!#REF!</definedName>
    <definedName name="_400__123Graph_XCHART_117" localSheetId="49" hidden="1">'[46]TON  per Jam'!#REF!</definedName>
    <definedName name="_400__123Graph_XCHART_117" localSheetId="34" hidden="1">'[46]TON  per Jam'!#REF!</definedName>
    <definedName name="_400__123Graph_XCHART_117" hidden="1">'[46]TON  per Jam'!#REF!</definedName>
    <definedName name="_400__123Graph_XCHART_145" localSheetId="30" hidden="1">'[47]TON  per Jam'!$C$7:$Z$7</definedName>
    <definedName name="_400__123Graph_XCHART_145" hidden="1">'[47]TON  per Jam'!$C$7:$Z$7</definedName>
    <definedName name="_400__123Graph_XCHART_21" localSheetId="30" hidden="1">'[61]PABRIK (2)'!$A$9:$A$380</definedName>
    <definedName name="_400__123Graph_XCHART_21" hidden="1">'[61]PABRIK (2)'!$A$9:$A$380</definedName>
    <definedName name="_400__123Graph_XCHART_29" localSheetId="30" hidden="1">'[59]PABRIK (2)'!$A$9:$A$380</definedName>
    <definedName name="_400__123Graph_XCHART_29" hidden="1">'[59]PABRIK (2)'!$A$9:$A$380</definedName>
    <definedName name="_401__123Graph_XCHART_146" localSheetId="30" hidden="1">'[47]TON  per Jam'!$C$7:$Z$7</definedName>
    <definedName name="_401__123Graph_XCHART_146" hidden="1">'[47]TON  per Jam'!$C$7:$Z$7</definedName>
    <definedName name="_401__123Graph_XCHART_3" localSheetId="30" hidden="1">[53]Data!$A$38:$A$73</definedName>
    <definedName name="_401__123Graph_XCHART_3" hidden="1">[53]Data!$A$38:$A$73</definedName>
    <definedName name="_402__123Graph_XCHART_214" localSheetId="5" hidden="1">'[46]TON  per Jam'!#REF!</definedName>
    <definedName name="_402__123Graph_XCHART_214" localSheetId="30" hidden="1">'[46]TON  per Jam'!#REF!</definedName>
    <definedName name="_402__123Graph_XCHART_214" localSheetId="4" hidden="1">'[46]TON  per Jam'!#REF!</definedName>
    <definedName name="_402__123Graph_XCHART_214" localSheetId="7" hidden="1">'[46]TON  per Jam'!#REF!</definedName>
    <definedName name="_402__123Graph_XCHART_214" localSheetId="16" hidden="1">'[46]TON  per Jam'!#REF!</definedName>
    <definedName name="_402__123Graph_XCHART_214" localSheetId="36" hidden="1">'[46]TON  per Jam'!#REF!</definedName>
    <definedName name="_402__123Graph_XCHART_214" localSheetId="49" hidden="1">'[46]TON  per Jam'!#REF!</definedName>
    <definedName name="_402__123Graph_XCHART_214" localSheetId="34" hidden="1">'[46]TON  per Jam'!#REF!</definedName>
    <definedName name="_402__123Graph_XCHART_214" hidden="1">'[46]TON  per Jam'!#REF!</definedName>
    <definedName name="_402__123Graph_XCHART_30" localSheetId="30" hidden="1">'[52]DATA LTW'!$E$4:$AC$4</definedName>
    <definedName name="_402__123Graph_XCHART_30" hidden="1">'[52]DATA LTW'!$E$4:$AC$4</definedName>
    <definedName name="_403__123Graph_XCHART_113" localSheetId="5" hidden="1">'[47]TON  per Jam'!#REF!</definedName>
    <definedName name="_403__123Graph_XCHART_113" localSheetId="30" hidden="1">'[47]TON  per Jam'!#REF!</definedName>
    <definedName name="_403__123Graph_XCHART_113" localSheetId="4" hidden="1">'[47]TON  per Jam'!#REF!</definedName>
    <definedName name="_403__123Graph_XCHART_113" localSheetId="7" hidden="1">'[47]TON  per Jam'!#REF!</definedName>
    <definedName name="_403__123Graph_XCHART_113" localSheetId="16" hidden="1">'[47]TON  per Jam'!#REF!</definedName>
    <definedName name="_403__123Graph_XCHART_113" localSheetId="36" hidden="1">'[47]TON  per Jam'!#REF!</definedName>
    <definedName name="_403__123Graph_XCHART_113" localSheetId="49" hidden="1">'[47]TON  per Jam'!#REF!</definedName>
    <definedName name="_403__123Graph_XCHART_113" localSheetId="34" hidden="1">'[47]TON  per Jam'!#REF!</definedName>
    <definedName name="_403__123Graph_XCHART_113" hidden="1">'[47]TON  per Jam'!#REF!</definedName>
    <definedName name="_403__123Graph_XCHART_31" localSheetId="30" hidden="1">'[52]DATA LTW'!$E$4:$AC$4</definedName>
    <definedName name="_403__123Graph_XCHART_31" hidden="1">'[52]DATA LTW'!$E$4:$AC$4</definedName>
    <definedName name="_404__123Graph_XCHART_118" localSheetId="5" hidden="1">'[46]TON  per Jam'!#REF!</definedName>
    <definedName name="_404__123Graph_XCHART_118" localSheetId="30" hidden="1">'[46]TON  per Jam'!#REF!</definedName>
    <definedName name="_404__123Graph_XCHART_118" localSheetId="4" hidden="1">'[46]TON  per Jam'!#REF!</definedName>
    <definedName name="_404__123Graph_XCHART_118" localSheetId="7" hidden="1">'[46]TON  per Jam'!#REF!</definedName>
    <definedName name="_404__123Graph_XCHART_118" localSheetId="16" hidden="1">'[46]TON  per Jam'!#REF!</definedName>
    <definedName name="_404__123Graph_XCHART_118" localSheetId="36" hidden="1">'[46]TON  per Jam'!#REF!</definedName>
    <definedName name="_404__123Graph_XCHART_118" localSheetId="49" hidden="1">'[46]TON  per Jam'!#REF!</definedName>
    <definedName name="_404__123Graph_XCHART_118" localSheetId="34" hidden="1">'[46]TON  per Jam'!#REF!</definedName>
    <definedName name="_404__123Graph_XCHART_118" hidden="1">'[46]TON  per Jam'!#REF!</definedName>
    <definedName name="_404__123Graph_XCHART_147" localSheetId="5" hidden="1">'[47]TON  per Jam'!#REF!</definedName>
    <definedName name="_404__123Graph_XCHART_147" localSheetId="30" hidden="1">'[47]TON  per Jam'!#REF!</definedName>
    <definedName name="_404__123Graph_XCHART_147" localSheetId="4" hidden="1">'[47]TON  per Jam'!#REF!</definedName>
    <definedName name="_404__123Graph_XCHART_147" localSheetId="7" hidden="1">'[47]TON  per Jam'!#REF!</definedName>
    <definedName name="_404__123Graph_XCHART_147" localSheetId="16" hidden="1">'[47]TON  per Jam'!#REF!</definedName>
    <definedName name="_404__123Graph_XCHART_147" localSheetId="36" hidden="1">'[47]TON  per Jam'!#REF!</definedName>
    <definedName name="_404__123Graph_XCHART_147" localSheetId="49" hidden="1">'[47]TON  per Jam'!#REF!</definedName>
    <definedName name="_404__123Graph_XCHART_147" localSheetId="34" hidden="1">'[47]TON  per Jam'!#REF!</definedName>
    <definedName name="_404__123Graph_XCHART_147" hidden="1">'[47]TON  per Jam'!#REF!</definedName>
    <definedName name="_404__123Graph_XCHART_215" localSheetId="30" hidden="1">'[46]TON  per Jam'!#REF!</definedName>
    <definedName name="_404__123Graph_XCHART_215" localSheetId="16" hidden="1">'[46]TON  per Jam'!#REF!</definedName>
    <definedName name="_404__123Graph_XCHART_215" localSheetId="36" hidden="1">'[46]TON  per Jam'!#REF!</definedName>
    <definedName name="_404__123Graph_XCHART_215" hidden="1">'[46]TON  per Jam'!#REF!</definedName>
    <definedName name="_404__123Graph_XCHART_32" localSheetId="30" hidden="1">'[52]DATA LTW'!$E$4:$AC$4</definedName>
    <definedName name="_404__123Graph_XCHART_32" hidden="1">'[52]DATA LTW'!$E$4:$AC$4</definedName>
    <definedName name="_405__123Graph_XCHART_148" localSheetId="30" hidden="1">'[47]TON  per Jam'!$C$7:$Z$7</definedName>
    <definedName name="_405__123Graph_XCHART_148" hidden="1">'[47]TON  per Jam'!$C$7:$Z$7</definedName>
    <definedName name="_405__123Graph_XCHART_33" localSheetId="30" hidden="1">'[52]DATA LTW'!$E$4:$AC$4</definedName>
    <definedName name="_405__123Graph_XCHART_33" hidden="1">'[52]DATA LTW'!$E$4:$AC$4</definedName>
    <definedName name="_406__123Graph_XCHART_149" localSheetId="30" hidden="1">'[47]TON  per Jam'!$C$7:$Z$7</definedName>
    <definedName name="_406__123Graph_XCHART_149" hidden="1">'[47]TON  per Jam'!$C$7:$Z$7</definedName>
    <definedName name="_406__123Graph_XCHART_216" localSheetId="5" hidden="1">'[46]TON  per Jam'!#REF!</definedName>
    <definedName name="_406__123Graph_XCHART_216" localSheetId="30" hidden="1">'[46]TON  per Jam'!#REF!</definedName>
    <definedName name="_406__123Graph_XCHART_216" localSheetId="4" hidden="1">'[46]TON  per Jam'!#REF!</definedName>
    <definedName name="_406__123Graph_XCHART_216" localSheetId="7" hidden="1">'[46]TON  per Jam'!#REF!</definedName>
    <definedName name="_406__123Graph_XCHART_216" localSheetId="16" hidden="1">'[46]TON  per Jam'!#REF!</definedName>
    <definedName name="_406__123Graph_XCHART_216" localSheetId="36" hidden="1">'[46]TON  per Jam'!#REF!</definedName>
    <definedName name="_406__123Graph_XCHART_216" localSheetId="49" hidden="1">'[46]TON  per Jam'!#REF!</definedName>
    <definedName name="_406__123Graph_XCHART_216" localSheetId="34" hidden="1">'[46]TON  per Jam'!#REF!</definedName>
    <definedName name="_406__123Graph_XCHART_216" hidden="1">'[46]TON  per Jam'!#REF!</definedName>
    <definedName name="_406__123Graph_XCHART_34" localSheetId="30" hidden="1">'[52]DATA LTW'!$E$4:$AC$4</definedName>
    <definedName name="_406__123Graph_XCHART_34" hidden="1">'[52]DATA LTW'!$E$4:$AC$4</definedName>
    <definedName name="_407__123Graph_XCHART_15" localSheetId="30" hidden="1">[25]Data!$L$50:$L$61</definedName>
    <definedName name="_407__123Graph_XCHART_15" hidden="1">[25]Data!$L$50:$L$61</definedName>
    <definedName name="_407__123Graph_XCHART_35" localSheetId="30" hidden="1">'[52]DATA LTW'!$E$4:$AC$4</definedName>
    <definedName name="_407__123Graph_XCHART_35" hidden="1">'[52]DATA LTW'!$E$4:$AC$4</definedName>
    <definedName name="_408__123Graph_XCHART_114" localSheetId="5" hidden="1">'[47]TON  per Jam'!#REF!</definedName>
    <definedName name="_408__123Graph_XCHART_114" localSheetId="30" hidden="1">'[47]TON  per Jam'!#REF!</definedName>
    <definedName name="_408__123Graph_XCHART_114" localSheetId="4" hidden="1">'[47]TON  per Jam'!#REF!</definedName>
    <definedName name="_408__123Graph_XCHART_114" localSheetId="7" hidden="1">'[47]TON  per Jam'!#REF!</definedName>
    <definedName name="_408__123Graph_XCHART_114" localSheetId="16" hidden="1">'[47]TON  per Jam'!#REF!</definedName>
    <definedName name="_408__123Graph_XCHART_114" localSheetId="36" hidden="1">'[47]TON  per Jam'!#REF!</definedName>
    <definedName name="_408__123Graph_XCHART_114" localSheetId="49" hidden="1">'[47]TON  per Jam'!#REF!</definedName>
    <definedName name="_408__123Graph_XCHART_114" localSheetId="34" hidden="1">'[47]TON  per Jam'!#REF!</definedName>
    <definedName name="_408__123Graph_XCHART_114" hidden="1">'[47]TON  per Jam'!#REF!</definedName>
    <definedName name="_408__123Graph_XCHART_119" localSheetId="5" hidden="1">'[46]TON  per Jam'!#REF!</definedName>
    <definedName name="_408__123Graph_XCHART_119" localSheetId="30" hidden="1">'[46]TON  per Jam'!#REF!</definedName>
    <definedName name="_408__123Graph_XCHART_119" localSheetId="4" hidden="1">'[46]TON  per Jam'!#REF!</definedName>
    <definedName name="_408__123Graph_XCHART_119" localSheetId="7" hidden="1">'[46]TON  per Jam'!#REF!</definedName>
    <definedName name="_408__123Graph_XCHART_119" localSheetId="16" hidden="1">'[46]TON  per Jam'!#REF!</definedName>
    <definedName name="_408__123Graph_XCHART_119" localSheetId="36" hidden="1">'[46]TON  per Jam'!#REF!</definedName>
    <definedName name="_408__123Graph_XCHART_119" localSheetId="49" hidden="1">'[46]TON  per Jam'!#REF!</definedName>
    <definedName name="_408__123Graph_XCHART_119" localSheetId="34" hidden="1">'[46]TON  per Jam'!#REF!</definedName>
    <definedName name="_408__123Graph_XCHART_119" hidden="1">'[46]TON  per Jam'!#REF!</definedName>
    <definedName name="_408__123Graph_XCHART_150" localSheetId="30" hidden="1">'[47]TON  per Jam'!$C$7:$Z$7</definedName>
    <definedName name="_408__123Graph_XCHART_150" hidden="1">'[47]TON  per Jam'!$C$7:$Z$7</definedName>
    <definedName name="_408__123Graph_XCHART_217" localSheetId="5" hidden="1">'[46]TON  per Jam'!#REF!</definedName>
    <definedName name="_408__123Graph_XCHART_217" localSheetId="30" hidden="1">'[46]TON  per Jam'!#REF!</definedName>
    <definedName name="_408__123Graph_XCHART_217" localSheetId="4" hidden="1">'[46]TON  per Jam'!#REF!</definedName>
    <definedName name="_408__123Graph_XCHART_217" localSheetId="7" hidden="1">'[46]TON  per Jam'!#REF!</definedName>
    <definedName name="_408__123Graph_XCHART_217" localSheetId="16" hidden="1">'[46]TON  per Jam'!#REF!</definedName>
    <definedName name="_408__123Graph_XCHART_217" localSheetId="36" hidden="1">'[46]TON  per Jam'!#REF!</definedName>
    <definedName name="_408__123Graph_XCHART_217" localSheetId="49" hidden="1">'[46]TON  per Jam'!#REF!</definedName>
    <definedName name="_408__123Graph_XCHART_217" localSheetId="34" hidden="1">'[46]TON  per Jam'!#REF!</definedName>
    <definedName name="_408__123Graph_XCHART_217" hidden="1">'[46]TON  per Jam'!#REF!</definedName>
    <definedName name="_408__123Graph_XCHART_36" localSheetId="30" hidden="1">'[52]DATA LTW'!$E$4:$AC$4</definedName>
    <definedName name="_408__123Graph_XCHART_36" hidden="1">'[52]DATA LTW'!$E$4:$AC$4</definedName>
    <definedName name="_409__123Graph_XCHART_12" localSheetId="30" hidden="1">'[61]PABRIK (2)'!$A$9:$A$380</definedName>
    <definedName name="_409__123Graph_XCHART_12" hidden="1">'[61]PABRIK (2)'!$A$9:$A$380</definedName>
    <definedName name="_409__123Graph_XCHART_151" localSheetId="30" hidden="1">'[47]TON  per Jam'!$C$7:$Z$7</definedName>
    <definedName name="_409__123Graph_XCHART_151" hidden="1">'[47]TON  per Jam'!$C$7:$Z$7</definedName>
    <definedName name="_409__123Graph_XCHART_37" localSheetId="30" hidden="1">'[52]DATA LTW'!$E$4:$AC$4</definedName>
    <definedName name="_409__123Graph_XCHART_37" hidden="1">'[52]DATA LTW'!$E$4:$AC$4</definedName>
    <definedName name="_41__123Graph_ACHART_152" localSheetId="30" hidden="1">'[47]TON  per Jam'!$C$27:$Z$27</definedName>
    <definedName name="_41__123Graph_ACHART_152" hidden="1">'[47]TON  per Jam'!$C$27:$Z$27</definedName>
    <definedName name="_41__123Graph_ACHART_154" localSheetId="30" hidden="1">'[46]TON  per Jam'!$C$29:$Z$29</definedName>
    <definedName name="_41__123Graph_ACHART_154" hidden="1">'[46]TON  per Jam'!$C$29:$Z$29</definedName>
    <definedName name="_41__123Graph_ACHART_156" localSheetId="30" hidden="1">'[47]TON  per Jam'!$C$32:$Z$32</definedName>
    <definedName name="_41__123Graph_ACHART_156" hidden="1">'[47]TON  per Jam'!$C$32:$Z$32</definedName>
    <definedName name="_41__123Graph_ACHART_158" localSheetId="30" hidden="1">'[46]TON  per Jam'!$C$34:$Z$34</definedName>
    <definedName name="_41__123Graph_ACHART_158" hidden="1">'[46]TON  per Jam'!$C$34:$Z$34</definedName>
    <definedName name="_41__123Graph_ACHART_16" localSheetId="30" hidden="1">[53]Data!$K$62:$K$73</definedName>
    <definedName name="_41__123Graph_ACHART_16" hidden="1">[53]Data!$K$62:$K$73</definedName>
    <definedName name="_410__123Graph_XCHART_152" localSheetId="30" hidden="1">'[47]TON  per Jam'!$C$7:$Z$7</definedName>
    <definedName name="_410__123Graph_XCHART_152" hidden="1">'[47]TON  per Jam'!$C$7:$Z$7</definedName>
    <definedName name="_410__123Graph_XCHART_218" localSheetId="5" hidden="1">'[46]TON  per Jam'!#REF!</definedName>
    <definedName name="_410__123Graph_XCHART_218" localSheetId="30" hidden="1">'[46]TON  per Jam'!#REF!</definedName>
    <definedName name="_410__123Graph_XCHART_218" localSheetId="4" hidden="1">'[46]TON  per Jam'!#REF!</definedName>
    <definedName name="_410__123Graph_XCHART_218" localSheetId="7" hidden="1">'[46]TON  per Jam'!#REF!</definedName>
    <definedName name="_410__123Graph_XCHART_218" localSheetId="16" hidden="1">'[46]TON  per Jam'!#REF!</definedName>
    <definedName name="_410__123Graph_XCHART_218" localSheetId="36" hidden="1">'[46]TON  per Jam'!#REF!</definedName>
    <definedName name="_410__123Graph_XCHART_218" localSheetId="49" hidden="1">'[46]TON  per Jam'!#REF!</definedName>
    <definedName name="_410__123Graph_XCHART_218" localSheetId="34" hidden="1">'[46]TON  per Jam'!#REF!</definedName>
    <definedName name="_410__123Graph_XCHART_218" hidden="1">'[46]TON  per Jam'!#REF!</definedName>
    <definedName name="_410__123Graph_XCHART_38" localSheetId="30" hidden="1">'[52]DATA LTW'!$E$4:$AC$4</definedName>
    <definedName name="_410__123Graph_XCHART_38" hidden="1">'[52]DATA LTW'!$E$4:$AC$4</definedName>
    <definedName name="_411__123Graph_XCHART_153" localSheetId="30" hidden="1">'[47]TON  per Jam'!$C$7:$Z$7</definedName>
    <definedName name="_411__123Graph_XCHART_153" hidden="1">'[47]TON  per Jam'!$C$7:$Z$7</definedName>
    <definedName name="_411__123Graph_XCHART_39" localSheetId="30" hidden="1">'[52]DATA LTW'!$E$4:$AC$4</definedName>
    <definedName name="_411__123Graph_XCHART_39" hidden="1">'[52]DATA LTW'!$E$4:$AC$4</definedName>
    <definedName name="_412__123Graph_XCHART_154" localSheetId="30" hidden="1">'[47]TON  per Jam'!$C$7:$Z$7</definedName>
    <definedName name="_412__123Graph_XCHART_154" hidden="1">'[47]TON  per Jam'!$C$7:$Z$7</definedName>
    <definedName name="_412__123Graph_XCHART_219" localSheetId="5" hidden="1">'[46]TON  per Jam'!#REF!</definedName>
    <definedName name="_412__123Graph_XCHART_219" localSheetId="30" hidden="1">'[46]TON  per Jam'!#REF!</definedName>
    <definedName name="_412__123Graph_XCHART_219" localSheetId="4" hidden="1">'[46]TON  per Jam'!#REF!</definedName>
    <definedName name="_412__123Graph_XCHART_219" localSheetId="7" hidden="1">'[46]TON  per Jam'!#REF!</definedName>
    <definedName name="_412__123Graph_XCHART_219" localSheetId="16" hidden="1">'[46]TON  per Jam'!#REF!</definedName>
    <definedName name="_412__123Graph_XCHART_219" localSheetId="36" hidden="1">'[46]TON  per Jam'!#REF!</definedName>
    <definedName name="_412__123Graph_XCHART_219" localSheetId="49" hidden="1">'[46]TON  per Jam'!#REF!</definedName>
    <definedName name="_412__123Graph_XCHART_219" localSheetId="34" hidden="1">'[46]TON  per Jam'!#REF!</definedName>
    <definedName name="_412__123Graph_XCHART_219" hidden="1">'[46]TON  per Jam'!#REF!</definedName>
    <definedName name="_412__123Graph_XCHART_4" localSheetId="30" hidden="1">[53]Data!$A$38:$A$73</definedName>
    <definedName name="_412__123Graph_XCHART_4" hidden="1">[53]Data!$A$38:$A$73</definedName>
    <definedName name="_413__123Graph_XCHART_115" localSheetId="5" hidden="1">'[47]TON  per Jam'!#REF!</definedName>
    <definedName name="_413__123Graph_XCHART_115" localSheetId="30" hidden="1">'[47]TON  per Jam'!#REF!</definedName>
    <definedName name="_413__123Graph_XCHART_115" localSheetId="4" hidden="1">'[47]TON  per Jam'!#REF!</definedName>
    <definedName name="_413__123Graph_XCHART_115" localSheetId="7" hidden="1">'[47]TON  per Jam'!#REF!</definedName>
    <definedName name="_413__123Graph_XCHART_115" localSheetId="16" hidden="1">'[47]TON  per Jam'!#REF!</definedName>
    <definedName name="_413__123Graph_XCHART_115" localSheetId="36" hidden="1">'[47]TON  per Jam'!#REF!</definedName>
    <definedName name="_413__123Graph_XCHART_115" localSheetId="49" hidden="1">'[47]TON  per Jam'!#REF!</definedName>
    <definedName name="_413__123Graph_XCHART_115" localSheetId="34" hidden="1">'[47]TON  per Jam'!#REF!</definedName>
    <definedName name="_413__123Graph_XCHART_115" hidden="1">'[47]TON  per Jam'!#REF!</definedName>
    <definedName name="_413__123Graph_XCHART_120" localSheetId="5" hidden="1">'[46]TON  per Jam'!#REF!</definedName>
    <definedName name="_413__123Graph_XCHART_120" localSheetId="30" hidden="1">'[46]TON  per Jam'!#REF!</definedName>
    <definedName name="_413__123Graph_XCHART_120" localSheetId="4" hidden="1">'[46]TON  per Jam'!#REF!</definedName>
    <definedName name="_413__123Graph_XCHART_120" localSheetId="7" hidden="1">'[46]TON  per Jam'!#REF!</definedName>
    <definedName name="_413__123Graph_XCHART_120" localSheetId="16" hidden="1">'[46]TON  per Jam'!#REF!</definedName>
    <definedName name="_413__123Graph_XCHART_120" localSheetId="36" hidden="1">'[46]TON  per Jam'!#REF!</definedName>
    <definedName name="_413__123Graph_XCHART_120" localSheetId="49" hidden="1">'[46]TON  per Jam'!#REF!</definedName>
    <definedName name="_413__123Graph_XCHART_120" localSheetId="34" hidden="1">'[46]TON  per Jam'!#REF!</definedName>
    <definedName name="_413__123Graph_XCHART_120" hidden="1">'[46]TON  per Jam'!#REF!</definedName>
    <definedName name="_413__123Graph_XCHART_155" localSheetId="30" hidden="1">'[47]TON  per Jam'!$C$7:$Z$7</definedName>
    <definedName name="_413__123Graph_XCHART_155" hidden="1">'[47]TON  per Jam'!$C$7:$Z$7</definedName>
    <definedName name="_413__123Graph_XCHART_22" localSheetId="30" hidden="1">'[61]PABRIK (2)'!$A$9:$A$380</definedName>
    <definedName name="_413__123Graph_XCHART_22" hidden="1">'[61]PABRIK (2)'!$A$9:$A$380</definedName>
    <definedName name="_413__123Graph_XCHART_40" localSheetId="30" hidden="1">'[52]DATA LTW'!$E$4:$AC$4</definedName>
    <definedName name="_413__123Graph_XCHART_40" hidden="1">'[52]DATA LTW'!$E$4:$AC$4</definedName>
    <definedName name="_414__123Graph_XCHART_13" localSheetId="30" hidden="1">[44]Data!$L$50:$L$61</definedName>
    <definedName name="_414__123Graph_XCHART_13" hidden="1">[44]Data!$L$50:$L$61</definedName>
    <definedName name="_414__123Graph_XCHART_156" localSheetId="30" hidden="1">'[47]TON  per Jam'!$C$7:$Z$7</definedName>
    <definedName name="_414__123Graph_XCHART_156" hidden="1">'[47]TON  per Jam'!$C$7:$Z$7</definedName>
    <definedName name="_414__123Graph_XCHART_41" localSheetId="30" hidden="1">'[52]DATA LTW'!$E$4:$AC$4</definedName>
    <definedName name="_414__123Graph_XCHART_41" hidden="1">'[52]DATA LTW'!$E$4:$AC$4</definedName>
    <definedName name="_415__123Graph_XCHART_135" localSheetId="30" hidden="1">'[46]TON  per Jam'!$C$7:$Z$7</definedName>
    <definedName name="_415__123Graph_XCHART_135" hidden="1">'[46]TON  per Jam'!$C$7:$Z$7</definedName>
    <definedName name="_415__123Graph_XCHART_157" localSheetId="30" hidden="1">'[47]TON  per Jam'!$C$7:$Z$7</definedName>
    <definedName name="_415__123Graph_XCHART_157" hidden="1">'[47]TON  per Jam'!$C$7:$Z$7</definedName>
    <definedName name="_415__123Graph_XCHART_220" localSheetId="5" hidden="1">'[46]TON  per Jam'!#REF!</definedName>
    <definedName name="_415__123Graph_XCHART_220" localSheetId="30" hidden="1">'[46]TON  per Jam'!#REF!</definedName>
    <definedName name="_415__123Graph_XCHART_220" localSheetId="4" hidden="1">'[46]TON  per Jam'!#REF!</definedName>
    <definedName name="_415__123Graph_XCHART_220" localSheetId="7" hidden="1">'[46]TON  per Jam'!#REF!</definedName>
    <definedName name="_415__123Graph_XCHART_220" localSheetId="16" hidden="1">'[46]TON  per Jam'!#REF!</definedName>
    <definedName name="_415__123Graph_XCHART_220" localSheetId="36" hidden="1">'[46]TON  per Jam'!#REF!</definedName>
    <definedName name="_415__123Graph_XCHART_220" localSheetId="49" hidden="1">'[46]TON  per Jam'!#REF!</definedName>
    <definedName name="_415__123Graph_XCHART_220" localSheetId="34" hidden="1">'[46]TON  per Jam'!#REF!</definedName>
    <definedName name="_415__123Graph_XCHART_220" hidden="1">'[46]TON  per Jam'!#REF!</definedName>
    <definedName name="_415__123Graph_XCHART_42" localSheetId="30" hidden="1">'[52]DATA LTW'!$E$4:$AC$4</definedName>
    <definedName name="_415__123Graph_XCHART_42" hidden="1">'[52]DATA LTW'!$E$4:$AC$4</definedName>
    <definedName name="_416__123Graph_XCHART_136" localSheetId="30" hidden="1">'[46]TON  per Jam'!$C$7:$Z$7</definedName>
    <definedName name="_416__123Graph_XCHART_136" hidden="1">'[46]TON  per Jam'!$C$7:$Z$7</definedName>
    <definedName name="_416__123Graph_XCHART_158" localSheetId="30" hidden="1">'[47]TON  per Jam'!$C$7:$Z$7</definedName>
    <definedName name="_416__123Graph_XCHART_158" hidden="1">'[47]TON  per Jam'!$C$7:$Z$7</definedName>
    <definedName name="_416__123Graph_XCHART_43" localSheetId="30" hidden="1">'[52]DATA LTW'!$E$4:$AC$4</definedName>
    <definedName name="_416__123Graph_XCHART_43" hidden="1">'[52]DATA LTW'!$E$4:$AC$4</definedName>
    <definedName name="_417__123Graph_XCHART_137" localSheetId="30" hidden="1">'[46]TON  per Jam'!$C$7:$Z$7</definedName>
    <definedName name="_417__123Graph_XCHART_137" hidden="1">'[46]TON  per Jam'!$C$7:$Z$7</definedName>
    <definedName name="_417__123Graph_XCHART_159" localSheetId="30" hidden="1">'[47]TON  per Jam'!$C$7:$Z$7</definedName>
    <definedName name="_417__123Graph_XCHART_159" hidden="1">'[47]TON  per Jam'!$C$7:$Z$7</definedName>
    <definedName name="_417__123Graph_XCHART_221" localSheetId="5" hidden="1">'[46]TON  per Jam'!#REF!</definedName>
    <definedName name="_417__123Graph_XCHART_221" localSheetId="30" hidden="1">'[46]TON  per Jam'!#REF!</definedName>
    <definedName name="_417__123Graph_XCHART_221" localSheetId="4" hidden="1">'[46]TON  per Jam'!#REF!</definedName>
    <definedName name="_417__123Graph_XCHART_221" localSheetId="7" hidden="1">'[46]TON  per Jam'!#REF!</definedName>
    <definedName name="_417__123Graph_XCHART_221" localSheetId="16" hidden="1">'[46]TON  per Jam'!#REF!</definedName>
    <definedName name="_417__123Graph_XCHART_221" localSheetId="36" hidden="1">'[46]TON  per Jam'!#REF!</definedName>
    <definedName name="_417__123Graph_XCHART_221" localSheetId="49" hidden="1">'[46]TON  per Jam'!#REF!</definedName>
    <definedName name="_417__123Graph_XCHART_221" localSheetId="34" hidden="1">'[46]TON  per Jam'!#REF!</definedName>
    <definedName name="_417__123Graph_XCHART_221" hidden="1">'[46]TON  per Jam'!#REF!</definedName>
    <definedName name="_417__123Graph_XCHART_44" localSheetId="30" hidden="1">'[52]DATA LTW'!$E$4:$AC$4</definedName>
    <definedName name="_417__123Graph_XCHART_44" hidden="1">'[52]DATA LTW'!$E$4:$AC$4</definedName>
    <definedName name="_418__123Graph_XCHART_116" localSheetId="5" hidden="1">'[47]TON  per Jam'!#REF!</definedName>
    <definedName name="_418__123Graph_XCHART_116" localSheetId="30" hidden="1">'[47]TON  per Jam'!#REF!</definedName>
    <definedName name="_418__123Graph_XCHART_116" localSheetId="4" hidden="1">'[47]TON  per Jam'!#REF!</definedName>
    <definedName name="_418__123Graph_XCHART_116" localSheetId="7" hidden="1">'[47]TON  per Jam'!#REF!</definedName>
    <definedName name="_418__123Graph_XCHART_116" localSheetId="16" hidden="1">'[47]TON  per Jam'!#REF!</definedName>
    <definedName name="_418__123Graph_XCHART_116" localSheetId="36" hidden="1">'[47]TON  per Jam'!#REF!</definedName>
    <definedName name="_418__123Graph_XCHART_116" localSheetId="49" hidden="1">'[47]TON  per Jam'!#REF!</definedName>
    <definedName name="_418__123Graph_XCHART_116" localSheetId="34" hidden="1">'[47]TON  per Jam'!#REF!</definedName>
    <definedName name="_418__123Graph_XCHART_116" hidden="1">'[47]TON  per Jam'!#REF!</definedName>
    <definedName name="_418__123Graph_XCHART_138" localSheetId="30" hidden="1">'[46]TON  per Jam'!$C$7:$Z$7</definedName>
    <definedName name="_418__123Graph_XCHART_138" hidden="1">'[46]TON  per Jam'!$C$7:$Z$7</definedName>
    <definedName name="_418__123Graph_XCHART_16" localSheetId="30" hidden="1">[25]Data!$L$62:$L$73</definedName>
    <definedName name="_418__123Graph_XCHART_16" hidden="1">[25]Data!$L$62:$L$73</definedName>
    <definedName name="_418__123Graph_XCHART_45" localSheetId="30" hidden="1">'[52]DATA LTW'!$E$4:$AC$4</definedName>
    <definedName name="_418__123Graph_XCHART_45" hidden="1">'[52]DATA LTW'!$E$4:$AC$4</definedName>
    <definedName name="_419__123Graph_XCHART_139" localSheetId="30" hidden="1">'[46]TON  per Jam'!$C$7:$Z$7</definedName>
    <definedName name="_419__123Graph_XCHART_139" hidden="1">'[46]TON  per Jam'!$C$7:$Z$7</definedName>
    <definedName name="_419__123Graph_XCHART_160" localSheetId="30" hidden="1">'[47]TON  per Jam'!$C$7:$Z$7</definedName>
    <definedName name="_419__123Graph_XCHART_160" hidden="1">'[47]TON  per Jam'!$C$7:$Z$7</definedName>
    <definedName name="_419__123Graph_XCHART_222" localSheetId="5" hidden="1">'[46]TON  per Jam'!#REF!</definedName>
    <definedName name="_419__123Graph_XCHART_222" localSheetId="30" hidden="1">'[46]TON  per Jam'!#REF!</definedName>
    <definedName name="_419__123Graph_XCHART_222" localSheetId="4" hidden="1">'[46]TON  per Jam'!#REF!</definedName>
    <definedName name="_419__123Graph_XCHART_222" localSheetId="7" hidden="1">'[46]TON  per Jam'!#REF!</definedName>
    <definedName name="_419__123Graph_XCHART_222" localSheetId="16" hidden="1">'[46]TON  per Jam'!#REF!</definedName>
    <definedName name="_419__123Graph_XCHART_222" localSheetId="36" hidden="1">'[46]TON  per Jam'!#REF!</definedName>
    <definedName name="_419__123Graph_XCHART_222" localSheetId="49" hidden="1">'[46]TON  per Jam'!#REF!</definedName>
    <definedName name="_419__123Graph_XCHART_222" localSheetId="34" hidden="1">'[46]TON  per Jam'!#REF!</definedName>
    <definedName name="_419__123Graph_XCHART_222" hidden="1">'[46]TON  per Jam'!#REF!</definedName>
    <definedName name="_419__123Graph_XCHART_46" localSheetId="30" hidden="1">'[52]DATA LTW'!$E$4:$AC$4</definedName>
    <definedName name="_419__123Graph_XCHART_46" hidden="1">'[52]DATA LTW'!$E$4:$AC$4</definedName>
    <definedName name="_42__123Graph_ACHART_153" localSheetId="30" hidden="1">'[47]TON  per Jam'!$C$28:$Z$28</definedName>
    <definedName name="_42__123Graph_ACHART_153" hidden="1">'[47]TON  per Jam'!$C$28:$Z$28</definedName>
    <definedName name="_42__123Graph_ACHART_155" localSheetId="30" hidden="1">'[46]TON  per Jam'!$C$31:$Z$31</definedName>
    <definedName name="_42__123Graph_ACHART_155" hidden="1">'[46]TON  per Jam'!$C$31:$Z$31</definedName>
    <definedName name="_42__123Graph_ACHART_157" localSheetId="30" hidden="1">'[47]TON  per Jam'!$C$33:$Z$33</definedName>
    <definedName name="_42__123Graph_ACHART_157" hidden="1">'[47]TON  per Jam'!$C$33:$Z$33</definedName>
    <definedName name="_42__123Graph_ACHART_159" localSheetId="30" hidden="1">'[46]TON  per Jam'!$C$35:$Z$35</definedName>
    <definedName name="_42__123Graph_ACHART_159" hidden="1">'[46]TON  per Jam'!$C$35:$Z$35</definedName>
    <definedName name="_42__123Graph_ACHART_160" localSheetId="30" hidden="1">'[48]TON  per Jam'!$C$36:$Z$36</definedName>
    <definedName name="_42__123Graph_ACHART_160" hidden="1">'[48]TON  per Jam'!$C$36:$Z$36</definedName>
    <definedName name="_420__123Graph_XCHART_14" localSheetId="30" hidden="1">[44]Data!$L$50:$L$61</definedName>
    <definedName name="_420__123Graph_XCHART_14" hidden="1">[44]Data!$L$50:$L$61</definedName>
    <definedName name="_420__123Graph_XCHART_17" localSheetId="30" hidden="1">[25]Data!$L$62:$L$73</definedName>
    <definedName name="_420__123Graph_XCHART_17" hidden="1">[25]Data!$L$62:$L$73</definedName>
    <definedName name="_420__123Graph_XCHART_47" localSheetId="30" hidden="1">'[52]DATA LTW'!$E$4:$AC$4</definedName>
    <definedName name="_420__123Graph_XCHART_47" hidden="1">'[52]DATA LTW'!$E$4:$AC$4</definedName>
    <definedName name="_421__123Graph_XCHART_140" localSheetId="30" hidden="1">'[46]TON  per Jam'!$C$7:$Z$7</definedName>
    <definedName name="_421__123Graph_XCHART_140" hidden="1">'[46]TON  per Jam'!$C$7:$Z$7</definedName>
    <definedName name="_421__123Graph_XCHART_18" localSheetId="30" hidden="1">'[55]PABRIK (2)'!$A$9:$A$380</definedName>
    <definedName name="_421__123Graph_XCHART_18" hidden="1">'[55]PABRIK (2)'!$A$9:$A$380</definedName>
    <definedName name="_421__123Graph_XCHART_223" localSheetId="5" hidden="1">'[46]TON  per Jam'!#REF!</definedName>
    <definedName name="_421__123Graph_XCHART_223" localSheetId="30" hidden="1">'[46]TON  per Jam'!#REF!</definedName>
    <definedName name="_421__123Graph_XCHART_223" localSheetId="4" hidden="1">'[46]TON  per Jam'!#REF!</definedName>
    <definedName name="_421__123Graph_XCHART_223" localSheetId="7" hidden="1">'[46]TON  per Jam'!#REF!</definedName>
    <definedName name="_421__123Graph_XCHART_223" localSheetId="16" hidden="1">'[46]TON  per Jam'!#REF!</definedName>
    <definedName name="_421__123Graph_XCHART_223" localSheetId="36" hidden="1">'[46]TON  per Jam'!#REF!</definedName>
    <definedName name="_421__123Graph_XCHART_223" localSheetId="49" hidden="1">'[46]TON  per Jam'!#REF!</definedName>
    <definedName name="_421__123Graph_XCHART_223" localSheetId="34" hidden="1">'[46]TON  per Jam'!#REF!</definedName>
    <definedName name="_421__123Graph_XCHART_223" hidden="1">'[46]TON  per Jam'!#REF!</definedName>
    <definedName name="_421__123Graph_XCHART_48" localSheetId="30" hidden="1">'[52]DATA LTW'!$E$4:$AC$4</definedName>
    <definedName name="_421__123Graph_XCHART_48" hidden="1">'[52]DATA LTW'!$E$4:$AC$4</definedName>
    <definedName name="_422__123Graph_XCHART_141" localSheetId="30" hidden="1">'[46]TON  per Jam'!$C$7:$Z$7</definedName>
    <definedName name="_422__123Graph_XCHART_141" hidden="1">'[46]TON  per Jam'!$C$7:$Z$7</definedName>
    <definedName name="_422__123Graph_XCHART_49" localSheetId="30" hidden="1">'[52]DATA LTW'!$E$4:$AC$4</definedName>
    <definedName name="_422__123Graph_XCHART_49" hidden="1">'[52]DATA LTW'!$E$4:$AC$4</definedName>
    <definedName name="_423__123Graph_XCHART_117" localSheetId="5" hidden="1">'[47]TON  per Jam'!#REF!</definedName>
    <definedName name="_423__123Graph_XCHART_117" localSheetId="30" hidden="1">'[47]TON  per Jam'!#REF!</definedName>
    <definedName name="_423__123Graph_XCHART_117" localSheetId="4" hidden="1">'[47]TON  per Jam'!#REF!</definedName>
    <definedName name="_423__123Graph_XCHART_117" localSheetId="7" hidden="1">'[47]TON  per Jam'!#REF!</definedName>
    <definedName name="_423__123Graph_XCHART_117" localSheetId="16" hidden="1">'[47]TON  per Jam'!#REF!</definedName>
    <definedName name="_423__123Graph_XCHART_117" localSheetId="36" hidden="1">'[47]TON  per Jam'!#REF!</definedName>
    <definedName name="_423__123Graph_XCHART_117" localSheetId="49" hidden="1">'[47]TON  per Jam'!#REF!</definedName>
    <definedName name="_423__123Graph_XCHART_117" localSheetId="34" hidden="1">'[47]TON  per Jam'!#REF!</definedName>
    <definedName name="_423__123Graph_XCHART_117" hidden="1">'[47]TON  per Jam'!#REF!</definedName>
    <definedName name="_423__123Graph_XCHART_142" localSheetId="30" hidden="1">'[46]TON  per Jam'!$C$7:$Z$7</definedName>
    <definedName name="_423__123Graph_XCHART_142" hidden="1">'[46]TON  per Jam'!$C$7:$Z$7</definedName>
    <definedName name="_423__123Graph_XCHART_224" localSheetId="5" hidden="1">'[46]TON  per Jam'!#REF!</definedName>
    <definedName name="_423__123Graph_XCHART_224" localSheetId="30" hidden="1">'[46]TON  per Jam'!#REF!</definedName>
    <definedName name="_423__123Graph_XCHART_224" localSheetId="4" hidden="1">'[46]TON  per Jam'!#REF!</definedName>
    <definedName name="_423__123Graph_XCHART_224" localSheetId="7" hidden="1">'[46]TON  per Jam'!#REF!</definedName>
    <definedName name="_423__123Graph_XCHART_224" localSheetId="16" hidden="1">'[46]TON  per Jam'!#REF!</definedName>
    <definedName name="_423__123Graph_XCHART_224" localSheetId="36" hidden="1">'[46]TON  per Jam'!#REF!</definedName>
    <definedName name="_423__123Graph_XCHART_224" localSheetId="49" hidden="1">'[46]TON  per Jam'!#REF!</definedName>
    <definedName name="_423__123Graph_XCHART_224" localSheetId="34" hidden="1">'[46]TON  per Jam'!#REF!</definedName>
    <definedName name="_423__123Graph_XCHART_224" hidden="1">'[46]TON  per Jam'!#REF!</definedName>
    <definedName name="_423__123Graph_XCHART_5" localSheetId="30" hidden="1">[53]Data!$A$2:$A$73</definedName>
    <definedName name="_423__123Graph_XCHART_5" hidden="1">[53]Data!$A$2:$A$73</definedName>
    <definedName name="_424__123Graph_XCHART_143" localSheetId="30" hidden="1">'[46]TON  per Jam'!$C$7:$Z$7</definedName>
    <definedName name="_424__123Graph_XCHART_143" hidden="1">'[46]TON  per Jam'!$C$7:$Z$7</definedName>
    <definedName name="_424__123Graph_XCHART_183" localSheetId="5" hidden="1">'[47]TON  per Jam'!#REF!</definedName>
    <definedName name="_424__123Graph_XCHART_183" localSheetId="30" hidden="1">'[47]TON  per Jam'!#REF!</definedName>
    <definedName name="_424__123Graph_XCHART_183" localSheetId="4" hidden="1">'[47]TON  per Jam'!#REF!</definedName>
    <definedName name="_424__123Graph_XCHART_183" localSheetId="7" hidden="1">'[47]TON  per Jam'!#REF!</definedName>
    <definedName name="_424__123Graph_XCHART_183" localSheetId="16" hidden="1">'[47]TON  per Jam'!#REF!</definedName>
    <definedName name="_424__123Graph_XCHART_183" localSheetId="36" hidden="1">'[47]TON  per Jam'!#REF!</definedName>
    <definedName name="_424__123Graph_XCHART_183" localSheetId="49" hidden="1">'[47]TON  per Jam'!#REF!</definedName>
    <definedName name="_424__123Graph_XCHART_183" localSheetId="34" hidden="1">'[47]TON  per Jam'!#REF!</definedName>
    <definedName name="_424__123Graph_XCHART_183" hidden="1">'[47]TON  per Jam'!#REF!</definedName>
    <definedName name="_424__123Graph_XCHART_50" localSheetId="30" hidden="1">'[52]DATA LTW'!$E$4:$AC$4</definedName>
    <definedName name="_424__123Graph_XCHART_50" hidden="1">'[52]DATA LTW'!$E$4:$AC$4</definedName>
    <definedName name="_425__123Graph_XCHART_144" localSheetId="30" hidden="1">'[46]TON  per Jam'!$C$7:$Z$7</definedName>
    <definedName name="_425__123Graph_XCHART_144" hidden="1">'[46]TON  per Jam'!$C$7:$Z$7</definedName>
    <definedName name="_425__123Graph_XCHART_19" localSheetId="30" hidden="1">'[55]PABRIK (2)'!$A$9:$A$380</definedName>
    <definedName name="_425__123Graph_XCHART_19" hidden="1">'[55]PABRIK (2)'!$A$9:$A$380</definedName>
    <definedName name="_425__123Graph_XCHART_225" localSheetId="5" hidden="1">'[46]TON  per Jam'!#REF!</definedName>
    <definedName name="_425__123Graph_XCHART_225" localSheetId="30" hidden="1">'[46]TON  per Jam'!#REF!</definedName>
    <definedName name="_425__123Graph_XCHART_225" localSheetId="4" hidden="1">'[46]TON  per Jam'!#REF!</definedName>
    <definedName name="_425__123Graph_XCHART_225" localSheetId="7" hidden="1">'[46]TON  per Jam'!#REF!</definedName>
    <definedName name="_425__123Graph_XCHART_225" localSheetId="16" hidden="1">'[46]TON  per Jam'!#REF!</definedName>
    <definedName name="_425__123Graph_XCHART_225" localSheetId="36" hidden="1">'[46]TON  per Jam'!#REF!</definedName>
    <definedName name="_425__123Graph_XCHART_225" localSheetId="49" hidden="1">'[46]TON  per Jam'!#REF!</definedName>
    <definedName name="_425__123Graph_XCHART_225" localSheetId="34" hidden="1">'[46]TON  per Jam'!#REF!</definedName>
    <definedName name="_425__123Graph_XCHART_225" hidden="1">'[46]TON  per Jam'!#REF!</definedName>
    <definedName name="_425__123Graph_XCHART_51" localSheetId="30" hidden="1">'[52]DATA LTW'!$E$4:$AC$4</definedName>
    <definedName name="_425__123Graph_XCHART_51" hidden="1">'[52]DATA LTW'!$E$4:$AC$4</definedName>
    <definedName name="_426__123Graph_XCHART_145" localSheetId="30" hidden="1">'[46]TON  per Jam'!$C$7:$Z$7</definedName>
    <definedName name="_426__123Graph_XCHART_145" hidden="1">'[46]TON  per Jam'!$C$7:$Z$7</definedName>
    <definedName name="_426__123Graph_XCHART_2" localSheetId="30" hidden="1">[25]Data!$A$38:$A$73</definedName>
    <definedName name="_426__123Graph_XCHART_2" hidden="1">[25]Data!$A$38:$A$73</definedName>
    <definedName name="_426__123Graph_XCHART_52" localSheetId="30" hidden="1">'[52]DATA LTW'!$E$4:$AC$4</definedName>
    <definedName name="_426__123Graph_XCHART_52" hidden="1">'[52]DATA LTW'!$E$4:$AC$4</definedName>
    <definedName name="_427__123Graph_XCHART_146" localSheetId="30" hidden="1">'[46]TON  per Jam'!$C$7:$Z$7</definedName>
    <definedName name="_427__123Graph_XCHART_146" hidden="1">'[46]TON  per Jam'!$C$7:$Z$7</definedName>
    <definedName name="_427__123Graph_XCHART_20" localSheetId="30" hidden="1">'[55]PABRIK (2)'!$A$9:$A$380</definedName>
    <definedName name="_427__123Graph_XCHART_20" hidden="1">'[55]PABRIK (2)'!$A$9:$A$380</definedName>
    <definedName name="_427__123Graph_XCHART_226" localSheetId="5" hidden="1">'[46]TON  per Jam'!#REF!</definedName>
    <definedName name="_427__123Graph_XCHART_226" localSheetId="30" hidden="1">'[46]TON  per Jam'!#REF!</definedName>
    <definedName name="_427__123Graph_XCHART_226" localSheetId="4" hidden="1">'[46]TON  per Jam'!#REF!</definedName>
    <definedName name="_427__123Graph_XCHART_226" localSheetId="7" hidden="1">'[46]TON  per Jam'!#REF!</definedName>
    <definedName name="_427__123Graph_XCHART_226" localSheetId="16" hidden="1">'[46]TON  per Jam'!#REF!</definedName>
    <definedName name="_427__123Graph_XCHART_226" localSheetId="36" hidden="1">'[46]TON  per Jam'!#REF!</definedName>
    <definedName name="_427__123Graph_XCHART_226" localSheetId="49" hidden="1">'[46]TON  per Jam'!#REF!</definedName>
    <definedName name="_427__123Graph_XCHART_226" localSheetId="34" hidden="1">'[46]TON  per Jam'!#REF!</definedName>
    <definedName name="_427__123Graph_XCHART_226" hidden="1">'[46]TON  per Jam'!#REF!</definedName>
    <definedName name="_427__123Graph_XCHART_53" localSheetId="30" hidden="1">'[52]DATA LTW'!$E$4:$AC$4</definedName>
    <definedName name="_427__123Graph_XCHART_53" hidden="1">'[52]DATA LTW'!$E$4:$AC$4</definedName>
    <definedName name="_428__123Graph_XCHART_118" localSheetId="5" hidden="1">'[47]TON  per Jam'!#REF!</definedName>
    <definedName name="_428__123Graph_XCHART_118" localSheetId="30" hidden="1">'[47]TON  per Jam'!#REF!</definedName>
    <definedName name="_428__123Graph_XCHART_118" localSheetId="4" hidden="1">'[47]TON  per Jam'!#REF!</definedName>
    <definedName name="_428__123Graph_XCHART_118" localSheetId="7" hidden="1">'[47]TON  per Jam'!#REF!</definedName>
    <definedName name="_428__123Graph_XCHART_118" localSheetId="16" hidden="1">'[47]TON  per Jam'!#REF!</definedName>
    <definedName name="_428__123Graph_XCHART_118" localSheetId="36" hidden="1">'[47]TON  per Jam'!#REF!</definedName>
    <definedName name="_428__123Graph_XCHART_118" localSheetId="49" hidden="1">'[47]TON  per Jam'!#REF!</definedName>
    <definedName name="_428__123Graph_XCHART_118" localSheetId="34" hidden="1">'[47]TON  per Jam'!#REF!</definedName>
    <definedName name="_428__123Graph_XCHART_118" hidden="1">'[47]TON  per Jam'!#REF!</definedName>
    <definedName name="_428__123Graph_XCHART_21" localSheetId="30" hidden="1">'[55]PABRIK (2)'!$A$9:$A$380</definedName>
    <definedName name="_428__123Graph_XCHART_21" hidden="1">'[55]PABRIK (2)'!$A$9:$A$380</definedName>
    <definedName name="_428__123Graph_XCHART_54" localSheetId="30" hidden="1">'[52]DATA LTW'!$E$4:$AC$4</definedName>
    <definedName name="_428__123Graph_XCHART_54" hidden="1">'[52]DATA LTW'!$E$4:$AC$4</definedName>
    <definedName name="_429__123Graph_XCHART_227" localSheetId="5" hidden="1">'[46]TON  per Jam'!#REF!</definedName>
    <definedName name="_429__123Graph_XCHART_227" localSheetId="30" hidden="1">'[46]TON  per Jam'!#REF!</definedName>
    <definedName name="_429__123Graph_XCHART_227" localSheetId="4" hidden="1">'[46]TON  per Jam'!#REF!</definedName>
    <definedName name="_429__123Graph_XCHART_227" localSheetId="7" hidden="1">'[46]TON  per Jam'!#REF!</definedName>
    <definedName name="_429__123Graph_XCHART_227" localSheetId="16" hidden="1">'[46]TON  per Jam'!#REF!</definedName>
    <definedName name="_429__123Graph_XCHART_227" localSheetId="36" hidden="1">'[46]TON  per Jam'!#REF!</definedName>
    <definedName name="_429__123Graph_XCHART_227" localSheetId="49" hidden="1">'[46]TON  per Jam'!#REF!</definedName>
    <definedName name="_429__123Graph_XCHART_227" localSheetId="34" hidden="1">'[46]TON  per Jam'!#REF!</definedName>
    <definedName name="_429__123Graph_XCHART_227" hidden="1">'[46]TON  per Jam'!#REF!</definedName>
    <definedName name="_429__123Graph_XCHART_55" localSheetId="30" hidden="1">'[52]DATA LTW'!$E$4:$AC$4</definedName>
    <definedName name="_429__123Graph_XCHART_55" hidden="1">'[52]DATA LTW'!$E$4:$AC$4</definedName>
    <definedName name="_43__123Graph_ACHART_154" localSheetId="30" hidden="1">'[47]TON  per Jam'!$C$29:$Z$29</definedName>
    <definedName name="_43__123Graph_ACHART_154" hidden="1">'[47]TON  per Jam'!$C$29:$Z$29</definedName>
    <definedName name="_43__123Graph_ACHART_156" localSheetId="30" hidden="1">'[46]TON  per Jam'!$C$32:$Z$32</definedName>
    <definedName name="_43__123Graph_ACHART_156" hidden="1">'[46]TON  per Jam'!$C$32:$Z$32</definedName>
    <definedName name="_43__123Graph_ACHART_158" localSheetId="30" hidden="1">'[47]TON  per Jam'!$C$34:$Z$34</definedName>
    <definedName name="_43__123Graph_ACHART_158" hidden="1">'[47]TON  per Jam'!$C$34:$Z$34</definedName>
    <definedName name="_43__123Graph_ACHART_16" localSheetId="30" hidden="1">[44]Data!$K$62:$K$73</definedName>
    <definedName name="_43__123Graph_ACHART_16" hidden="1">[44]Data!$K$62:$K$73</definedName>
    <definedName name="_43__123Graph_ACHART_17" localSheetId="30" hidden="1">[53]Data!$F$62:$F$73</definedName>
    <definedName name="_43__123Graph_ACHART_17" hidden="1">[53]Data!$F$62:$F$73</definedName>
    <definedName name="_430__123Graph_XCHART_56" localSheetId="30" hidden="1">'[52]DATA LTW'!$E$4:$AC$4</definedName>
    <definedName name="_430__123Graph_XCHART_56" hidden="1">'[52]DATA LTW'!$E$4:$AC$4</definedName>
    <definedName name="_431__123Graph_XCHART_147" localSheetId="5" hidden="1">'[46]TON  per Jam'!#REF!</definedName>
    <definedName name="_431__123Graph_XCHART_147" localSheetId="30" hidden="1">'[46]TON  per Jam'!#REF!</definedName>
    <definedName name="_431__123Graph_XCHART_147" localSheetId="4" hidden="1">'[46]TON  per Jam'!#REF!</definedName>
    <definedName name="_431__123Graph_XCHART_147" localSheetId="7" hidden="1">'[46]TON  per Jam'!#REF!</definedName>
    <definedName name="_431__123Graph_XCHART_147" localSheetId="16" hidden="1">'[46]TON  per Jam'!#REF!</definedName>
    <definedName name="_431__123Graph_XCHART_147" localSheetId="36" hidden="1">'[46]TON  per Jam'!#REF!</definedName>
    <definedName name="_431__123Graph_XCHART_147" localSheetId="49" hidden="1">'[46]TON  per Jam'!#REF!</definedName>
    <definedName name="_431__123Graph_XCHART_147" localSheetId="34" hidden="1">'[46]TON  per Jam'!#REF!</definedName>
    <definedName name="_431__123Graph_XCHART_147" hidden="1">'[46]TON  per Jam'!#REF!</definedName>
    <definedName name="_431__123Graph_XCHART_214" localSheetId="5" hidden="1">'[47]TON  per Jam'!#REF!</definedName>
    <definedName name="_431__123Graph_XCHART_214" localSheetId="30" hidden="1">'[47]TON  per Jam'!#REF!</definedName>
    <definedName name="_431__123Graph_XCHART_214" localSheetId="4" hidden="1">'[47]TON  per Jam'!#REF!</definedName>
    <definedName name="_431__123Graph_XCHART_214" localSheetId="7" hidden="1">'[47]TON  per Jam'!#REF!</definedName>
    <definedName name="_431__123Graph_XCHART_214" localSheetId="16" hidden="1">'[47]TON  per Jam'!#REF!</definedName>
    <definedName name="_431__123Graph_XCHART_214" localSheetId="36" hidden="1">'[47]TON  per Jam'!#REF!</definedName>
    <definedName name="_431__123Graph_XCHART_214" localSheetId="49" hidden="1">'[47]TON  per Jam'!#REF!</definedName>
    <definedName name="_431__123Graph_XCHART_214" localSheetId="34" hidden="1">'[47]TON  per Jam'!#REF!</definedName>
    <definedName name="_431__123Graph_XCHART_214" hidden="1">'[47]TON  per Jam'!#REF!</definedName>
    <definedName name="_431__123Graph_XCHART_228" localSheetId="30" hidden="1">'[46]TON  per Jam'!#REF!</definedName>
    <definedName name="_431__123Graph_XCHART_228" localSheetId="16" hidden="1">'[46]TON  per Jam'!#REF!</definedName>
    <definedName name="_431__123Graph_XCHART_228" localSheetId="36" hidden="1">'[46]TON  per Jam'!#REF!</definedName>
    <definedName name="_431__123Graph_XCHART_228" hidden="1">'[46]TON  per Jam'!#REF!</definedName>
    <definedName name="_431__123Graph_XCHART_57" localSheetId="30" hidden="1">'[52]DATA LTW'!$E$4:$AC$4</definedName>
    <definedName name="_431__123Graph_XCHART_57" hidden="1">'[52]DATA LTW'!$E$4:$AC$4</definedName>
    <definedName name="_432__123Graph_XCHART_148" localSheetId="30" hidden="1">'[46]TON  per Jam'!$C$7:$Z$7</definedName>
    <definedName name="_432__123Graph_XCHART_148" hidden="1">'[46]TON  per Jam'!$C$7:$Z$7</definedName>
    <definedName name="_432__123Graph_XCHART_23" localSheetId="30" hidden="1">'[61]PABRIK (2)'!$A$9:$A$380</definedName>
    <definedName name="_432__123Graph_XCHART_23" hidden="1">'[61]PABRIK (2)'!$A$9:$A$380</definedName>
    <definedName name="_432__123Graph_XCHART_58" localSheetId="30" hidden="1">'[52]DATA LTW'!$E$4:$AC$4</definedName>
    <definedName name="_432__123Graph_XCHART_58" hidden="1">'[52]DATA LTW'!$E$4:$AC$4</definedName>
    <definedName name="_433__123Graph_XCHART_119" localSheetId="5" hidden="1">'[47]TON  per Jam'!#REF!</definedName>
    <definedName name="_433__123Graph_XCHART_119" localSheetId="30" hidden="1">'[47]TON  per Jam'!#REF!</definedName>
    <definedName name="_433__123Graph_XCHART_119" localSheetId="4" hidden="1">'[47]TON  per Jam'!#REF!</definedName>
    <definedName name="_433__123Graph_XCHART_119" localSheetId="7" hidden="1">'[47]TON  per Jam'!#REF!</definedName>
    <definedName name="_433__123Graph_XCHART_119" localSheetId="16" hidden="1">'[47]TON  per Jam'!#REF!</definedName>
    <definedName name="_433__123Graph_XCHART_119" localSheetId="36" hidden="1">'[47]TON  per Jam'!#REF!</definedName>
    <definedName name="_433__123Graph_XCHART_119" localSheetId="49" hidden="1">'[47]TON  per Jam'!#REF!</definedName>
    <definedName name="_433__123Graph_XCHART_119" localSheetId="34" hidden="1">'[47]TON  per Jam'!#REF!</definedName>
    <definedName name="_433__123Graph_XCHART_119" hidden="1">'[47]TON  per Jam'!#REF!</definedName>
    <definedName name="_433__123Graph_XCHART_149" localSheetId="30" hidden="1">'[46]TON  per Jam'!$C$7:$Z$7</definedName>
    <definedName name="_433__123Graph_XCHART_149" hidden="1">'[46]TON  per Jam'!$C$7:$Z$7</definedName>
    <definedName name="_433__123Graph_XCHART_24" localSheetId="30" hidden="1">'[61]PABRIK (2)'!$A$9:$A$380</definedName>
    <definedName name="_433__123Graph_XCHART_24" hidden="1">'[61]PABRIK (2)'!$A$9:$A$380</definedName>
    <definedName name="_433__123Graph_XCHART_59" localSheetId="30" hidden="1">'[52]DATA LTW'!$E$4:$AC$4</definedName>
    <definedName name="_433__123Graph_XCHART_59" hidden="1">'[52]DATA LTW'!$E$4:$AC$4</definedName>
    <definedName name="_434__123Graph_XCHART_12" localSheetId="30" hidden="1">'[55]PABRIK (2)'!$A$9:$A$380</definedName>
    <definedName name="_434__123Graph_XCHART_12" hidden="1">'[55]PABRIK (2)'!$A$9:$A$380</definedName>
    <definedName name="_434__123Graph_XCHART_15" localSheetId="30" hidden="1">[44]Data!$L$50:$L$61</definedName>
    <definedName name="_434__123Graph_XCHART_15" hidden="1">[44]Data!$L$50:$L$61</definedName>
    <definedName name="_434__123Graph_XCHART_215" localSheetId="5" hidden="1">'[47]TON  per Jam'!#REF!</definedName>
    <definedName name="_434__123Graph_XCHART_215" localSheetId="30" hidden="1">'[47]TON  per Jam'!#REF!</definedName>
    <definedName name="_434__123Graph_XCHART_215" localSheetId="4" hidden="1">'[47]TON  per Jam'!#REF!</definedName>
    <definedName name="_434__123Graph_XCHART_215" localSheetId="7" hidden="1">'[47]TON  per Jam'!#REF!</definedName>
    <definedName name="_434__123Graph_XCHART_215" localSheetId="16" hidden="1">'[47]TON  per Jam'!#REF!</definedName>
    <definedName name="_434__123Graph_XCHART_215" localSheetId="36" hidden="1">'[47]TON  per Jam'!#REF!</definedName>
    <definedName name="_434__123Graph_XCHART_215" localSheetId="49" hidden="1">'[47]TON  per Jam'!#REF!</definedName>
    <definedName name="_434__123Graph_XCHART_215" localSheetId="34" hidden="1">'[47]TON  per Jam'!#REF!</definedName>
    <definedName name="_434__123Graph_XCHART_215" hidden="1">'[47]TON  per Jam'!#REF!</definedName>
    <definedName name="_434__123Graph_XCHART_6" localSheetId="30" hidden="1">[53]Data!$A$2:$A$73</definedName>
    <definedName name="_434__123Graph_XCHART_6" hidden="1">[53]Data!$A$2:$A$73</definedName>
    <definedName name="_435__123Graph_XCHART_150" localSheetId="30" hidden="1">'[46]TON  per Jam'!$C$7:$Z$7</definedName>
    <definedName name="_435__123Graph_XCHART_150" hidden="1">'[46]TON  per Jam'!$C$7:$Z$7</definedName>
    <definedName name="_435__123Graph_XCHART_241" localSheetId="5" hidden="1">'[46]TON  per Jam'!#REF!</definedName>
    <definedName name="_435__123Graph_XCHART_241" localSheetId="30" hidden="1">'[46]TON  per Jam'!#REF!</definedName>
    <definedName name="_435__123Graph_XCHART_241" localSheetId="4" hidden="1">'[46]TON  per Jam'!#REF!</definedName>
    <definedName name="_435__123Graph_XCHART_241" localSheetId="7" hidden="1">'[46]TON  per Jam'!#REF!</definedName>
    <definedName name="_435__123Graph_XCHART_241" localSheetId="16" hidden="1">'[46]TON  per Jam'!#REF!</definedName>
    <definedName name="_435__123Graph_XCHART_241" localSheetId="36" hidden="1">'[46]TON  per Jam'!#REF!</definedName>
    <definedName name="_435__123Graph_XCHART_241" localSheetId="49" hidden="1">'[46]TON  per Jam'!#REF!</definedName>
    <definedName name="_435__123Graph_XCHART_241" localSheetId="34" hidden="1">'[46]TON  per Jam'!#REF!</definedName>
    <definedName name="_435__123Graph_XCHART_241" hidden="1">'[46]TON  per Jam'!#REF!</definedName>
    <definedName name="_435__123Graph_XCHART_60" localSheetId="30" hidden="1">'[52]DATA LTW'!$E$4:$AC$4</definedName>
    <definedName name="_435__123Graph_XCHART_60" hidden="1">'[52]DATA LTW'!$E$4:$AC$4</definedName>
    <definedName name="_436__123Graph_XCHART_151" localSheetId="30" hidden="1">'[46]TON  per Jam'!$C$7:$Z$7</definedName>
    <definedName name="_436__123Graph_XCHART_151" hidden="1">'[46]TON  per Jam'!$C$7:$Z$7</definedName>
    <definedName name="_436__123Graph_XCHART_61" localSheetId="30" hidden="1">'[52]DATA LTW'!$E$4:$AC$4</definedName>
    <definedName name="_436__123Graph_XCHART_61" hidden="1">'[52]DATA LTW'!$E$4:$AC$4</definedName>
    <definedName name="_437__123Graph_XCHART_152" localSheetId="30" hidden="1">'[46]TON  per Jam'!$C$7:$Z$7</definedName>
    <definedName name="_437__123Graph_XCHART_152" hidden="1">'[46]TON  per Jam'!$C$7:$Z$7</definedName>
    <definedName name="_437__123Graph_XCHART_216" localSheetId="5" hidden="1">'[47]TON  per Jam'!#REF!</definedName>
    <definedName name="_437__123Graph_XCHART_216" localSheetId="30" hidden="1">'[47]TON  per Jam'!#REF!</definedName>
    <definedName name="_437__123Graph_XCHART_216" localSheetId="4" hidden="1">'[47]TON  per Jam'!#REF!</definedName>
    <definedName name="_437__123Graph_XCHART_216" localSheetId="7" hidden="1">'[47]TON  per Jam'!#REF!</definedName>
    <definedName name="_437__123Graph_XCHART_216" localSheetId="16" hidden="1">'[47]TON  per Jam'!#REF!</definedName>
    <definedName name="_437__123Graph_XCHART_216" localSheetId="36" hidden="1">'[47]TON  per Jam'!#REF!</definedName>
    <definedName name="_437__123Graph_XCHART_216" localSheetId="49" hidden="1">'[47]TON  per Jam'!#REF!</definedName>
    <definedName name="_437__123Graph_XCHART_216" localSheetId="34" hidden="1">'[47]TON  per Jam'!#REF!</definedName>
    <definedName name="_437__123Graph_XCHART_216" hidden="1">'[47]TON  per Jam'!#REF!</definedName>
    <definedName name="_437__123Graph_XCHART_242" localSheetId="5" hidden="1">'[46]TON  per Jam'!#REF!</definedName>
    <definedName name="_437__123Graph_XCHART_242" localSheetId="30" hidden="1">'[46]TON  per Jam'!#REF!</definedName>
    <definedName name="_437__123Graph_XCHART_242" localSheetId="4" hidden="1">'[46]TON  per Jam'!#REF!</definedName>
    <definedName name="_437__123Graph_XCHART_242" localSheetId="7" hidden="1">'[46]TON  per Jam'!#REF!</definedName>
    <definedName name="_437__123Graph_XCHART_242" localSheetId="16" hidden="1">'[46]TON  per Jam'!#REF!</definedName>
    <definedName name="_437__123Graph_XCHART_242" localSheetId="36" hidden="1">'[46]TON  per Jam'!#REF!</definedName>
    <definedName name="_437__123Graph_XCHART_242" localSheetId="49" hidden="1">'[46]TON  per Jam'!#REF!</definedName>
    <definedName name="_437__123Graph_XCHART_242" localSheetId="34" hidden="1">'[46]TON  per Jam'!#REF!</definedName>
    <definedName name="_437__123Graph_XCHART_242" hidden="1">'[46]TON  per Jam'!#REF!</definedName>
    <definedName name="_437__123Graph_XCHART_62" localSheetId="30" hidden="1">'[56]Data SRL'!$B$8:$B$131</definedName>
    <definedName name="_437__123Graph_XCHART_62" hidden="1">'[56]Data SRL'!$B$8:$B$131</definedName>
    <definedName name="_438__123Graph_XCHART_153" localSheetId="30" hidden="1">'[46]TON  per Jam'!$C$7:$Z$7</definedName>
    <definedName name="_438__123Graph_XCHART_153" hidden="1">'[46]TON  per Jam'!$C$7:$Z$7</definedName>
    <definedName name="_438__123Graph_XCHART_63" localSheetId="30" hidden="1">'[52]DATA LTW'!$E$4:$AC$4</definedName>
    <definedName name="_438__123Graph_XCHART_63" hidden="1">'[52]DATA LTW'!$E$4:$AC$4</definedName>
    <definedName name="_439__123Graph_XCHART_120" localSheetId="5" hidden="1">'[47]TON  per Jam'!#REF!</definedName>
    <definedName name="_439__123Graph_XCHART_120" localSheetId="30" hidden="1">'[47]TON  per Jam'!#REF!</definedName>
    <definedName name="_439__123Graph_XCHART_120" localSheetId="4" hidden="1">'[47]TON  per Jam'!#REF!</definedName>
    <definedName name="_439__123Graph_XCHART_120" localSheetId="7" hidden="1">'[47]TON  per Jam'!#REF!</definedName>
    <definedName name="_439__123Graph_XCHART_120" localSheetId="16" hidden="1">'[47]TON  per Jam'!#REF!</definedName>
    <definedName name="_439__123Graph_XCHART_120" localSheetId="36" hidden="1">'[47]TON  per Jam'!#REF!</definedName>
    <definedName name="_439__123Graph_XCHART_120" localSheetId="49" hidden="1">'[47]TON  per Jam'!#REF!</definedName>
    <definedName name="_439__123Graph_XCHART_120" localSheetId="34" hidden="1">'[47]TON  per Jam'!#REF!</definedName>
    <definedName name="_439__123Graph_XCHART_120" hidden="1">'[47]TON  per Jam'!#REF!</definedName>
    <definedName name="_439__123Graph_XCHART_154" localSheetId="30" hidden="1">'[46]TON  per Jam'!$C$7:$Z$7</definedName>
    <definedName name="_439__123Graph_XCHART_154" hidden="1">'[46]TON  per Jam'!$C$7:$Z$7</definedName>
    <definedName name="_439__123Graph_XCHART_243" localSheetId="5" hidden="1">'[46]TON  per Jam'!#REF!</definedName>
    <definedName name="_439__123Graph_XCHART_243" localSheetId="30" hidden="1">'[46]TON  per Jam'!#REF!</definedName>
    <definedName name="_439__123Graph_XCHART_243" localSheetId="4" hidden="1">'[46]TON  per Jam'!#REF!</definedName>
    <definedName name="_439__123Graph_XCHART_243" localSheetId="7" hidden="1">'[46]TON  per Jam'!#REF!</definedName>
    <definedName name="_439__123Graph_XCHART_243" localSheetId="16" hidden="1">'[46]TON  per Jam'!#REF!</definedName>
    <definedName name="_439__123Graph_XCHART_243" localSheetId="36" hidden="1">'[46]TON  per Jam'!#REF!</definedName>
    <definedName name="_439__123Graph_XCHART_243" localSheetId="49" hidden="1">'[46]TON  per Jam'!#REF!</definedName>
    <definedName name="_439__123Graph_XCHART_243" localSheetId="34" hidden="1">'[46]TON  per Jam'!#REF!</definedName>
    <definedName name="_439__123Graph_XCHART_243" hidden="1">'[46]TON  per Jam'!#REF!</definedName>
    <definedName name="_439__123Graph_XCHART_64" localSheetId="30" hidden="1">'[56]Data SRL'!$B$8:$B$379</definedName>
    <definedName name="_439__123Graph_XCHART_64" hidden="1">'[56]Data SRL'!$B$8:$B$379</definedName>
    <definedName name="_44__123Graph_ACHART_155" localSheetId="30" hidden="1">'[47]TON  per Jam'!$C$31:$Z$31</definedName>
    <definedName name="_44__123Graph_ACHART_155" hidden="1">'[47]TON  per Jam'!$C$31:$Z$31</definedName>
    <definedName name="_44__123Graph_ACHART_157" localSheetId="30" hidden="1">'[46]TON  per Jam'!$C$33:$Z$33</definedName>
    <definedName name="_44__123Graph_ACHART_157" hidden="1">'[46]TON  per Jam'!$C$33:$Z$33</definedName>
    <definedName name="_44__123Graph_ACHART_159" localSheetId="30" hidden="1">'[47]TON  per Jam'!$C$35:$Z$35</definedName>
    <definedName name="_44__123Graph_ACHART_159" hidden="1">'[47]TON  per Jam'!$C$35:$Z$35</definedName>
    <definedName name="_44__123Graph_ACHART_160" localSheetId="30" hidden="1">'[46]TON  per Jam'!$C$36:$Z$36</definedName>
    <definedName name="_44__123Graph_ACHART_160" hidden="1">'[46]TON  per Jam'!$C$36:$Z$36</definedName>
    <definedName name="_44__123Graph_ACHART_171" localSheetId="30" hidden="1">'[48]TON  per Jam'!$C$49:$Z$49</definedName>
    <definedName name="_44__123Graph_ACHART_171" hidden="1">'[48]TON  per Jam'!$C$49:$Z$49</definedName>
    <definedName name="_440__123Graph_XCHART_13" localSheetId="30" hidden="1">[25]Data!$L$50:$L$61</definedName>
    <definedName name="_440__123Graph_XCHART_13" hidden="1">[25]Data!$L$50:$L$61</definedName>
    <definedName name="_440__123Graph_XCHART_155" localSheetId="30" hidden="1">'[46]TON  per Jam'!$C$7:$Z$7</definedName>
    <definedName name="_440__123Graph_XCHART_155" hidden="1">'[46]TON  per Jam'!$C$7:$Z$7</definedName>
    <definedName name="_440__123Graph_XCHART_217" localSheetId="5" hidden="1">'[47]TON  per Jam'!#REF!</definedName>
    <definedName name="_440__123Graph_XCHART_217" localSheetId="30" hidden="1">'[47]TON  per Jam'!#REF!</definedName>
    <definedName name="_440__123Graph_XCHART_217" localSheetId="4" hidden="1">'[47]TON  per Jam'!#REF!</definedName>
    <definedName name="_440__123Graph_XCHART_217" localSheetId="7" hidden="1">'[47]TON  per Jam'!#REF!</definedName>
    <definedName name="_440__123Graph_XCHART_217" localSheetId="16" hidden="1">'[47]TON  per Jam'!#REF!</definedName>
    <definedName name="_440__123Graph_XCHART_217" localSheetId="36" hidden="1">'[47]TON  per Jam'!#REF!</definedName>
    <definedName name="_440__123Graph_XCHART_217" localSheetId="49" hidden="1">'[47]TON  per Jam'!#REF!</definedName>
    <definedName name="_440__123Graph_XCHART_217" localSheetId="34" hidden="1">'[47]TON  per Jam'!#REF!</definedName>
    <definedName name="_440__123Graph_XCHART_217" hidden="1">'[47]TON  per Jam'!#REF!</definedName>
    <definedName name="_440__123Graph_XCHART_65" localSheetId="30" hidden="1">'[56]Data SRL'!$B$8:$B$379</definedName>
    <definedName name="_440__123Graph_XCHART_65" hidden="1">'[56]Data SRL'!$B$8:$B$379</definedName>
    <definedName name="_441__123Graph_XCHART_135" localSheetId="30" hidden="1">'[47]TON  per Jam'!$C$7:$Z$7</definedName>
    <definedName name="_441__123Graph_XCHART_135" hidden="1">'[47]TON  per Jam'!$C$7:$Z$7</definedName>
    <definedName name="_441__123Graph_XCHART_156" localSheetId="30" hidden="1">'[46]TON  per Jam'!$C$7:$Z$7</definedName>
    <definedName name="_441__123Graph_XCHART_156" hidden="1">'[46]TON  per Jam'!$C$7:$Z$7</definedName>
    <definedName name="_441__123Graph_XCHART_244" localSheetId="5" hidden="1">'[46]TON  per Jam'!#REF!</definedName>
    <definedName name="_441__123Graph_XCHART_244" localSheetId="30" hidden="1">'[46]TON  per Jam'!#REF!</definedName>
    <definedName name="_441__123Graph_XCHART_244" localSheetId="4" hidden="1">'[46]TON  per Jam'!#REF!</definedName>
    <definedName name="_441__123Graph_XCHART_244" localSheetId="7" hidden="1">'[46]TON  per Jam'!#REF!</definedName>
    <definedName name="_441__123Graph_XCHART_244" localSheetId="16" hidden="1">'[46]TON  per Jam'!#REF!</definedName>
    <definedName name="_441__123Graph_XCHART_244" localSheetId="36" hidden="1">'[46]TON  per Jam'!#REF!</definedName>
    <definedName name="_441__123Graph_XCHART_244" localSheetId="49" hidden="1">'[46]TON  per Jam'!#REF!</definedName>
    <definedName name="_441__123Graph_XCHART_244" localSheetId="34" hidden="1">'[46]TON  per Jam'!#REF!</definedName>
    <definedName name="_441__123Graph_XCHART_244" hidden="1">'[46]TON  per Jam'!#REF!</definedName>
    <definedName name="_441__123Graph_XCHART_68" localSheetId="30" hidden="1">'[56]Data SRL'!$B$8:$B$100</definedName>
    <definedName name="_441__123Graph_XCHART_68" hidden="1">'[56]Data SRL'!$B$8:$B$100</definedName>
    <definedName name="_442__123Graph_XCHART_136" localSheetId="30" hidden="1">'[47]TON  per Jam'!$C$7:$Z$7</definedName>
    <definedName name="_442__123Graph_XCHART_136" hidden="1">'[47]TON  per Jam'!$C$7:$Z$7</definedName>
    <definedName name="_442__123Graph_XCHART_157" localSheetId="30" hidden="1">'[46]TON  per Jam'!$C$7:$Z$7</definedName>
    <definedName name="_442__123Graph_XCHART_157" hidden="1">'[46]TON  per Jam'!$C$7:$Z$7</definedName>
    <definedName name="_442__123Graph_XCHART_25" localSheetId="30" hidden="1">'[61]PABRIK (2)'!$A$9:$A$380</definedName>
    <definedName name="_442__123Graph_XCHART_25" hidden="1">'[61]PABRIK (2)'!$A$9:$A$380</definedName>
    <definedName name="_442__123Graph_XCHART_69" localSheetId="30" hidden="1">'[56]Data SRL'!$B$8:$B$379</definedName>
    <definedName name="_442__123Graph_XCHART_69" hidden="1">'[56]Data SRL'!$B$8:$B$379</definedName>
    <definedName name="_443__123Graph_XCHART_137" localSheetId="30" hidden="1">'[47]TON  per Jam'!$C$7:$Z$7</definedName>
    <definedName name="_443__123Graph_XCHART_137" hidden="1">'[47]TON  per Jam'!$C$7:$Z$7</definedName>
    <definedName name="_443__123Graph_XCHART_158" localSheetId="30" hidden="1">'[46]TON  per Jam'!$C$7:$Z$7</definedName>
    <definedName name="_443__123Graph_XCHART_158" hidden="1">'[46]TON  per Jam'!$C$7:$Z$7</definedName>
    <definedName name="_443__123Graph_XCHART_218" localSheetId="5" hidden="1">'[47]TON  per Jam'!#REF!</definedName>
    <definedName name="_443__123Graph_XCHART_218" localSheetId="30" hidden="1">'[47]TON  per Jam'!#REF!</definedName>
    <definedName name="_443__123Graph_XCHART_218" localSheetId="4" hidden="1">'[47]TON  per Jam'!#REF!</definedName>
    <definedName name="_443__123Graph_XCHART_218" localSheetId="7" hidden="1">'[47]TON  per Jam'!#REF!</definedName>
    <definedName name="_443__123Graph_XCHART_218" localSheetId="16" hidden="1">'[47]TON  per Jam'!#REF!</definedName>
    <definedName name="_443__123Graph_XCHART_218" localSheetId="36" hidden="1">'[47]TON  per Jam'!#REF!</definedName>
    <definedName name="_443__123Graph_XCHART_218" localSheetId="49" hidden="1">'[47]TON  per Jam'!#REF!</definedName>
    <definedName name="_443__123Graph_XCHART_218" localSheetId="34" hidden="1">'[47]TON  per Jam'!#REF!</definedName>
    <definedName name="_443__123Graph_XCHART_218" hidden="1">'[47]TON  per Jam'!#REF!</definedName>
    <definedName name="_443__123Graph_XCHART_7" localSheetId="30" hidden="1">[53]Data!$A$38:$A$73</definedName>
    <definedName name="_443__123Graph_XCHART_7" hidden="1">[53]Data!$A$38:$A$73</definedName>
    <definedName name="_444__123Graph_XCHART_138" localSheetId="30" hidden="1">'[47]TON  per Jam'!$C$7:$Z$7</definedName>
    <definedName name="_444__123Graph_XCHART_138" hidden="1">'[47]TON  per Jam'!$C$7:$Z$7</definedName>
    <definedName name="_444__123Graph_XCHART_159" localSheetId="30" hidden="1">'[46]TON  per Jam'!$C$7:$Z$7</definedName>
    <definedName name="_444__123Graph_XCHART_159" hidden="1">'[46]TON  per Jam'!$C$7:$Z$7</definedName>
    <definedName name="_444__123Graph_XCHART_254" localSheetId="5" hidden="1">'[46]TON  per Jam'!#REF!</definedName>
    <definedName name="_444__123Graph_XCHART_254" localSheetId="30" hidden="1">'[46]TON  per Jam'!#REF!</definedName>
    <definedName name="_444__123Graph_XCHART_254" localSheetId="4" hidden="1">'[46]TON  per Jam'!#REF!</definedName>
    <definedName name="_444__123Graph_XCHART_254" localSheetId="7" hidden="1">'[46]TON  per Jam'!#REF!</definedName>
    <definedName name="_444__123Graph_XCHART_254" localSheetId="16" hidden="1">'[46]TON  per Jam'!#REF!</definedName>
    <definedName name="_444__123Graph_XCHART_254" localSheetId="36" hidden="1">'[46]TON  per Jam'!#REF!</definedName>
    <definedName name="_444__123Graph_XCHART_254" localSheetId="49" hidden="1">'[46]TON  per Jam'!#REF!</definedName>
    <definedName name="_444__123Graph_XCHART_254" localSheetId="34" hidden="1">'[46]TON  per Jam'!#REF!</definedName>
    <definedName name="_444__123Graph_XCHART_254" hidden="1">'[46]TON  per Jam'!#REF!</definedName>
    <definedName name="_444__123Graph_XCHART_70" localSheetId="30" hidden="1">'[56]Data SRL'!$B$8:$B$379</definedName>
    <definedName name="_444__123Graph_XCHART_70" hidden="1">'[56]Data SRL'!$B$8:$B$379</definedName>
    <definedName name="_445__123Graph_XCHART_139" localSheetId="30" hidden="1">'[47]TON  per Jam'!$C$7:$Z$7</definedName>
    <definedName name="_445__123Graph_XCHART_139" hidden="1">'[47]TON  per Jam'!$C$7:$Z$7</definedName>
    <definedName name="_445__123Graph_XCHART_16" localSheetId="30" hidden="1">[44]Data!$L$62:$L$73</definedName>
    <definedName name="_445__123Graph_XCHART_16" hidden="1">[44]Data!$L$62:$L$73</definedName>
    <definedName name="_445__123Graph_XCHART_26" localSheetId="30" hidden="1">'[61]PABRIK (2)'!$A$9:$A$380</definedName>
    <definedName name="_445__123Graph_XCHART_26" hidden="1">'[61]PABRIK (2)'!$A$9:$A$380</definedName>
    <definedName name="_445__123Graph_XCHART_71" localSheetId="30" hidden="1">'[56]Data SRL'!$B$8:$B$379</definedName>
    <definedName name="_445__123Graph_XCHART_71" hidden="1">'[56]Data SRL'!$B$8:$B$379</definedName>
    <definedName name="_446__123Graph_XCHART_14" localSheetId="30" hidden="1">[25]Data!$L$50:$L$61</definedName>
    <definedName name="_446__123Graph_XCHART_14" hidden="1">[25]Data!$L$50:$L$61</definedName>
    <definedName name="_446__123Graph_XCHART_160" localSheetId="30" hidden="1">'[46]TON  per Jam'!$C$7:$Z$7</definedName>
    <definedName name="_446__123Graph_XCHART_160" hidden="1">'[46]TON  per Jam'!$C$7:$Z$7</definedName>
    <definedName name="_446__123Graph_XCHART_219" localSheetId="5" hidden="1">'[47]TON  per Jam'!#REF!</definedName>
    <definedName name="_446__123Graph_XCHART_219" localSheetId="30" hidden="1">'[47]TON  per Jam'!#REF!</definedName>
    <definedName name="_446__123Graph_XCHART_219" localSheetId="4" hidden="1">'[47]TON  per Jam'!#REF!</definedName>
    <definedName name="_446__123Graph_XCHART_219" localSheetId="7" hidden="1">'[47]TON  per Jam'!#REF!</definedName>
    <definedName name="_446__123Graph_XCHART_219" localSheetId="16" hidden="1">'[47]TON  per Jam'!#REF!</definedName>
    <definedName name="_446__123Graph_XCHART_219" localSheetId="36" hidden="1">'[47]TON  per Jam'!#REF!</definedName>
    <definedName name="_446__123Graph_XCHART_219" localSheetId="49" hidden="1">'[47]TON  per Jam'!#REF!</definedName>
    <definedName name="_446__123Graph_XCHART_219" localSheetId="34" hidden="1">'[47]TON  per Jam'!#REF!</definedName>
    <definedName name="_446__123Graph_XCHART_219" hidden="1">'[47]TON  per Jam'!#REF!</definedName>
    <definedName name="_446__123Graph_XCHART_27" localSheetId="30" hidden="1">'[61]PABRIK (2)'!$A$9:$A$380</definedName>
    <definedName name="_446__123Graph_XCHART_27" hidden="1">'[61]PABRIK (2)'!$A$9:$A$380</definedName>
    <definedName name="_446__123Graph_XCHART_72" localSheetId="30" hidden="1">'[56]Data SRL'!$B$8:$B$379</definedName>
    <definedName name="_446__123Graph_XCHART_72" hidden="1">'[56]Data SRL'!$B$8:$B$379</definedName>
    <definedName name="_447__123Graph_XCHART_140" localSheetId="30" hidden="1">'[47]TON  per Jam'!$C$7:$Z$7</definedName>
    <definedName name="_447__123Graph_XCHART_140" hidden="1">'[47]TON  per Jam'!$C$7:$Z$7</definedName>
    <definedName name="_447__123Graph_XCHART_17" localSheetId="30" hidden="1">[44]Data!$L$62:$L$73</definedName>
    <definedName name="_447__123Graph_XCHART_17" hidden="1">[44]Data!$L$62:$L$73</definedName>
    <definedName name="_447__123Graph_XCHART_22" localSheetId="30" hidden="1">'[55]PABRIK (2)'!$A$9:$A$380</definedName>
    <definedName name="_447__123Graph_XCHART_22" hidden="1">'[55]PABRIK (2)'!$A$9:$A$380</definedName>
    <definedName name="_447__123Graph_XCHART_28" localSheetId="30" hidden="1">'[61]PABRIK (2)'!$A$9:$A$380</definedName>
    <definedName name="_447__123Graph_XCHART_28" hidden="1">'[61]PABRIK (2)'!$A$9:$A$380</definedName>
    <definedName name="_447__123Graph_XCHART_73" localSheetId="30" hidden="1">'[56]Data SRL'!$B$8:$B$131</definedName>
    <definedName name="_447__123Graph_XCHART_73" hidden="1">'[56]Data SRL'!$B$8:$B$131</definedName>
    <definedName name="_448__123Graph_XCHART_141" localSheetId="30" hidden="1">'[47]TON  per Jam'!$C$7:$Z$7</definedName>
    <definedName name="_448__123Graph_XCHART_141" hidden="1">'[47]TON  per Jam'!$C$7:$Z$7</definedName>
    <definedName name="_448__123Graph_XCHART_18" localSheetId="30" hidden="1">'[61]PABRIK (2)'!$A$9:$A$380</definedName>
    <definedName name="_448__123Graph_XCHART_18" hidden="1">'[61]PABRIK (2)'!$A$9:$A$380</definedName>
    <definedName name="_448__123Graph_XCHART_29" localSheetId="30" hidden="1">'[61]PABRIK (2)'!$A$9:$A$380</definedName>
    <definedName name="_448__123Graph_XCHART_29" hidden="1">'[61]PABRIK (2)'!$A$9:$A$380</definedName>
    <definedName name="_448__123Graph_XCHART_74" localSheetId="30" hidden="1">'[56]Data SRL'!$B$8:$B$100</definedName>
    <definedName name="_448__123Graph_XCHART_74" hidden="1">'[56]Data SRL'!$B$8:$B$100</definedName>
    <definedName name="_449__123Graph_XCHART_142" localSheetId="30" hidden="1">'[47]TON  per Jam'!$C$7:$Z$7</definedName>
    <definedName name="_449__123Graph_XCHART_142" hidden="1">'[47]TON  per Jam'!$C$7:$Z$7</definedName>
    <definedName name="_449__123Graph_XCHART_3" localSheetId="30" hidden="1">[44]Data!$A$38:$A$73</definedName>
    <definedName name="_449__123Graph_XCHART_3" hidden="1">[44]Data!$A$38:$A$73</definedName>
    <definedName name="_449__123Graph_XCHART_75" localSheetId="30" hidden="1">'[56]Data SRL'!$B$8:$B$100</definedName>
    <definedName name="_449__123Graph_XCHART_75" hidden="1">'[56]Data SRL'!$B$8:$B$100</definedName>
    <definedName name="_45__123Graph_ACHART_156" localSheetId="30" hidden="1">'[47]TON  per Jam'!$C$32:$Z$32</definedName>
    <definedName name="_45__123Graph_ACHART_156" hidden="1">'[47]TON  per Jam'!$C$32:$Z$32</definedName>
    <definedName name="_45__123Graph_ACHART_158" localSheetId="30" hidden="1">'[46]TON  per Jam'!$C$34:$Z$34</definedName>
    <definedName name="_45__123Graph_ACHART_158" hidden="1">'[46]TON  per Jam'!$C$34:$Z$34</definedName>
    <definedName name="_45__123Graph_ACHART_16" localSheetId="30" hidden="1">[25]Data!$K$62:$K$73</definedName>
    <definedName name="_45__123Graph_ACHART_16" hidden="1">[25]Data!$K$62:$K$73</definedName>
    <definedName name="_45__123Graph_ACHART_17" localSheetId="30" hidden="1">[44]Data!$F$62:$F$73</definedName>
    <definedName name="_45__123Graph_ACHART_17" hidden="1">[44]Data!$F$62:$F$73</definedName>
    <definedName name="_45__123Graph_ACHART_18" localSheetId="5" hidden="1">'[59]PABRIK (2)'!#REF!</definedName>
    <definedName name="_45__123Graph_ACHART_18" localSheetId="30" hidden="1">'[59]PABRIK (2)'!#REF!</definedName>
    <definedName name="_45__123Graph_ACHART_18" localSheetId="4" hidden="1">'[59]PABRIK (2)'!#REF!</definedName>
    <definedName name="_45__123Graph_ACHART_18" localSheetId="7" hidden="1">'[59]PABRIK (2)'!#REF!</definedName>
    <definedName name="_45__123Graph_ACHART_18" localSheetId="16" hidden="1">'[59]PABRIK (2)'!#REF!</definedName>
    <definedName name="_45__123Graph_ACHART_18" localSheetId="36" hidden="1">'[59]PABRIK (2)'!#REF!</definedName>
    <definedName name="_45__123Graph_ACHART_18" localSheetId="49" hidden="1">'[59]PABRIK (2)'!#REF!</definedName>
    <definedName name="_45__123Graph_ACHART_18" localSheetId="34" hidden="1">'[59]PABRIK (2)'!#REF!</definedName>
    <definedName name="_45__123Graph_ACHART_18" hidden="1">'[59]PABRIK (2)'!#REF!</definedName>
    <definedName name="_450__123Graph_XCHART_143" localSheetId="30" hidden="1">'[47]TON  per Jam'!$C$7:$Z$7</definedName>
    <definedName name="_450__123Graph_XCHART_143" hidden="1">'[47]TON  per Jam'!$C$7:$Z$7</definedName>
    <definedName name="_450__123Graph_XCHART_220" localSheetId="5" hidden="1">'[47]TON  per Jam'!#REF!</definedName>
    <definedName name="_450__123Graph_XCHART_220" localSheetId="30" hidden="1">'[47]TON  per Jam'!#REF!</definedName>
    <definedName name="_450__123Graph_XCHART_220" localSheetId="4" hidden="1">'[47]TON  per Jam'!#REF!</definedName>
    <definedName name="_450__123Graph_XCHART_220" localSheetId="7" hidden="1">'[47]TON  per Jam'!#REF!</definedName>
    <definedName name="_450__123Graph_XCHART_220" localSheetId="16" hidden="1">'[47]TON  per Jam'!#REF!</definedName>
    <definedName name="_450__123Graph_XCHART_220" localSheetId="36" hidden="1">'[47]TON  per Jam'!#REF!</definedName>
    <definedName name="_450__123Graph_XCHART_220" localSheetId="49" hidden="1">'[47]TON  per Jam'!#REF!</definedName>
    <definedName name="_450__123Graph_XCHART_220" localSheetId="34" hidden="1">'[47]TON  per Jam'!#REF!</definedName>
    <definedName name="_450__123Graph_XCHART_220" hidden="1">'[47]TON  per Jam'!#REF!</definedName>
    <definedName name="_450__123Graph_XCHART_30" localSheetId="30" hidden="1">'[50]DATA LTW'!$E$4:$AC$4</definedName>
    <definedName name="_450__123Graph_XCHART_30" hidden="1">'[50]DATA LTW'!$E$4:$AC$4</definedName>
    <definedName name="_450__123Graph_XCHART_77" localSheetId="30" hidden="1">'[56]Data SRL'!$B$8:$B$193</definedName>
    <definedName name="_450__123Graph_XCHART_77" hidden="1">'[56]Data SRL'!$B$8:$B$193</definedName>
    <definedName name="_451__123Graph_XCHART_144" localSheetId="30" hidden="1">'[47]TON  per Jam'!$C$7:$Z$7</definedName>
    <definedName name="_451__123Graph_XCHART_144" hidden="1">'[47]TON  per Jam'!$C$7:$Z$7</definedName>
    <definedName name="_451__123Graph_XCHART_31" localSheetId="30" hidden="1">'[50]DATA LTW'!$E$4:$AC$4</definedName>
    <definedName name="_451__123Graph_XCHART_31" hidden="1">'[50]DATA LTW'!$E$4:$AC$4</definedName>
    <definedName name="_451__123Graph_XCHART_78" localSheetId="30" hidden="1">'[56]Data SRL'!$B$8:$B$100</definedName>
    <definedName name="_451__123Graph_XCHART_78" hidden="1">'[56]Data SRL'!$B$8:$B$100</definedName>
    <definedName name="_452__123Graph_XCHART_145" localSheetId="30" hidden="1">'[47]TON  per Jam'!$C$7:$Z$7</definedName>
    <definedName name="_452__123Graph_XCHART_145" hidden="1">'[47]TON  per Jam'!$C$7:$Z$7</definedName>
    <definedName name="_452__123Graph_XCHART_183" localSheetId="5" hidden="1">'[46]TON  per Jam'!#REF!</definedName>
    <definedName name="_452__123Graph_XCHART_183" localSheetId="30" hidden="1">'[46]TON  per Jam'!#REF!</definedName>
    <definedName name="_452__123Graph_XCHART_183" localSheetId="4" hidden="1">'[46]TON  per Jam'!#REF!</definedName>
    <definedName name="_452__123Graph_XCHART_183" localSheetId="7" hidden="1">'[46]TON  per Jam'!#REF!</definedName>
    <definedName name="_452__123Graph_XCHART_183" localSheetId="16" hidden="1">'[46]TON  per Jam'!#REF!</definedName>
    <definedName name="_452__123Graph_XCHART_183" localSheetId="36" hidden="1">'[46]TON  per Jam'!#REF!</definedName>
    <definedName name="_452__123Graph_XCHART_183" localSheetId="49" hidden="1">'[46]TON  per Jam'!#REF!</definedName>
    <definedName name="_452__123Graph_XCHART_183" localSheetId="34" hidden="1">'[46]TON  per Jam'!#REF!</definedName>
    <definedName name="_452__123Graph_XCHART_183" hidden="1">'[46]TON  per Jam'!#REF!</definedName>
    <definedName name="_452__123Graph_XCHART_32" localSheetId="30" hidden="1">'[50]DATA LTW'!$E$4:$AC$4</definedName>
    <definedName name="_452__123Graph_XCHART_32" hidden="1">'[50]DATA LTW'!$E$4:$AC$4</definedName>
    <definedName name="_452__123Graph_XCHART_79" localSheetId="30" hidden="1">'[56]Data SRL'!$B$8:$B$100</definedName>
    <definedName name="_452__123Graph_XCHART_79" hidden="1">'[56]Data SRL'!$B$8:$B$100</definedName>
    <definedName name="_453__123Graph_XCHART_146" localSheetId="30" hidden="1">'[47]TON  per Jam'!$C$7:$Z$7</definedName>
    <definedName name="_453__123Graph_XCHART_146" hidden="1">'[47]TON  per Jam'!$C$7:$Z$7</definedName>
    <definedName name="_453__123Graph_XCHART_19" localSheetId="30" hidden="1">'[61]PABRIK (2)'!$A$9:$A$380</definedName>
    <definedName name="_453__123Graph_XCHART_19" hidden="1">'[61]PABRIK (2)'!$A$9:$A$380</definedName>
    <definedName name="_453__123Graph_XCHART_221" localSheetId="5" hidden="1">'[47]TON  per Jam'!#REF!</definedName>
    <definedName name="_453__123Graph_XCHART_221" localSheetId="30" hidden="1">'[47]TON  per Jam'!#REF!</definedName>
    <definedName name="_453__123Graph_XCHART_221" localSheetId="4" hidden="1">'[47]TON  per Jam'!#REF!</definedName>
    <definedName name="_453__123Graph_XCHART_221" localSheetId="7" hidden="1">'[47]TON  per Jam'!#REF!</definedName>
    <definedName name="_453__123Graph_XCHART_221" localSheetId="16" hidden="1">'[47]TON  per Jam'!#REF!</definedName>
    <definedName name="_453__123Graph_XCHART_221" localSheetId="36" hidden="1">'[47]TON  per Jam'!#REF!</definedName>
    <definedName name="_453__123Graph_XCHART_221" localSheetId="49" hidden="1">'[47]TON  per Jam'!#REF!</definedName>
    <definedName name="_453__123Graph_XCHART_221" localSheetId="34" hidden="1">'[47]TON  per Jam'!#REF!</definedName>
    <definedName name="_453__123Graph_XCHART_221" hidden="1">'[47]TON  per Jam'!#REF!</definedName>
    <definedName name="_453__123Graph_XCHART_33" localSheetId="30" hidden="1">'[50]DATA LTW'!$E$4:$AC$4</definedName>
    <definedName name="_453__123Graph_XCHART_33" hidden="1">'[50]DATA LTW'!$E$4:$AC$4</definedName>
    <definedName name="_453__123Graph_XCHART_8" localSheetId="30" hidden="1">[53]Data!$A$2:$A$73</definedName>
    <definedName name="_453__123Graph_XCHART_8" hidden="1">[53]Data!$A$2:$A$73</definedName>
    <definedName name="_454__123Graph_XCHART_2" localSheetId="30" hidden="1">[44]Data!$A$38:$A$73</definedName>
    <definedName name="_454__123Graph_XCHART_2" hidden="1">[44]Data!$A$38:$A$73</definedName>
    <definedName name="_454__123Graph_XCHART_34" localSheetId="30" hidden="1">'[50]DATA LTW'!$E$4:$AC$4</definedName>
    <definedName name="_454__123Graph_XCHART_34" hidden="1">'[50]DATA LTW'!$E$4:$AC$4</definedName>
    <definedName name="_454__123Graph_XCHART_81" localSheetId="30" hidden="1">'[56]Data SRL'!$B$8:$B$100</definedName>
    <definedName name="_454__123Graph_XCHART_81" hidden="1">'[56]Data SRL'!$B$8:$B$100</definedName>
    <definedName name="_455__123Graph_XCHART_20" localSheetId="30" hidden="1">'[61]PABRIK (2)'!$A$9:$A$380</definedName>
    <definedName name="_455__123Graph_XCHART_20" hidden="1">'[61]PABRIK (2)'!$A$9:$A$380</definedName>
    <definedName name="_455__123Graph_XCHART_35" localSheetId="30" hidden="1">'[50]DATA LTW'!$E$4:$AC$4</definedName>
    <definedName name="_455__123Graph_XCHART_35" hidden="1">'[50]DATA LTW'!$E$4:$AC$4</definedName>
    <definedName name="_455__123Graph_XCHART_86" localSheetId="30" hidden="1">'[56]Data Prod_Graf'!$B$11:$M$11</definedName>
    <definedName name="_455__123Graph_XCHART_86" hidden="1">'[56]Data Prod_Graf'!$B$11:$M$11</definedName>
    <definedName name="_456__123Graph_XCHART_21" localSheetId="30" hidden="1">'[61]PABRIK (2)'!$A$9:$A$380</definedName>
    <definedName name="_456__123Graph_XCHART_21" hidden="1">'[61]PABRIK (2)'!$A$9:$A$380</definedName>
    <definedName name="_456__123Graph_XCHART_222" localSheetId="5" hidden="1">'[47]TON  per Jam'!#REF!</definedName>
    <definedName name="_456__123Graph_XCHART_222" localSheetId="30" hidden="1">'[47]TON  per Jam'!#REF!</definedName>
    <definedName name="_456__123Graph_XCHART_222" localSheetId="4" hidden="1">'[47]TON  per Jam'!#REF!</definedName>
    <definedName name="_456__123Graph_XCHART_222" localSheetId="7" hidden="1">'[47]TON  per Jam'!#REF!</definedName>
    <definedName name="_456__123Graph_XCHART_222" localSheetId="16" hidden="1">'[47]TON  per Jam'!#REF!</definedName>
    <definedName name="_456__123Graph_XCHART_222" localSheetId="36" hidden="1">'[47]TON  per Jam'!#REF!</definedName>
    <definedName name="_456__123Graph_XCHART_222" localSheetId="49" hidden="1">'[47]TON  per Jam'!#REF!</definedName>
    <definedName name="_456__123Graph_XCHART_222" localSheetId="34" hidden="1">'[47]TON  per Jam'!#REF!</definedName>
    <definedName name="_456__123Graph_XCHART_222" hidden="1">'[47]TON  per Jam'!#REF!</definedName>
    <definedName name="_456__123Graph_XCHART_36" localSheetId="30" hidden="1">'[50]DATA LTW'!$E$4:$AC$4</definedName>
    <definedName name="_456__123Graph_XCHART_36" hidden="1">'[50]DATA LTW'!$E$4:$AC$4</definedName>
    <definedName name="_456__123Graph_XCHART_87" localSheetId="30" hidden="1">'[56]Data Prod_Graf'!$B$20:$M$20</definedName>
    <definedName name="_456__123Graph_XCHART_87" hidden="1">'[56]Data Prod_Graf'!$B$20:$M$20</definedName>
    <definedName name="_457__123Graph_XCHART_37" localSheetId="30" hidden="1">'[50]DATA LTW'!$E$4:$AC$4</definedName>
    <definedName name="_457__123Graph_XCHART_37" hidden="1">'[50]DATA LTW'!$E$4:$AC$4</definedName>
    <definedName name="_457__123Graph_XCHART_88" localSheetId="30" hidden="1">'[56]Data Prod_Graf'!$B$28:$M$28</definedName>
    <definedName name="_457__123Graph_XCHART_88" hidden="1">'[56]Data Prod_Graf'!$B$28:$M$28</definedName>
    <definedName name="_458__123Graph_XCHART_147" localSheetId="5" hidden="1">'[47]TON  per Jam'!#REF!</definedName>
    <definedName name="_458__123Graph_XCHART_147" localSheetId="30" hidden="1">'[47]TON  per Jam'!#REF!</definedName>
    <definedName name="_458__123Graph_XCHART_147" localSheetId="4" hidden="1">'[47]TON  per Jam'!#REF!</definedName>
    <definedName name="_458__123Graph_XCHART_147" localSheetId="7" hidden="1">'[47]TON  per Jam'!#REF!</definedName>
    <definedName name="_458__123Graph_XCHART_147" localSheetId="16" hidden="1">'[47]TON  per Jam'!#REF!</definedName>
    <definedName name="_458__123Graph_XCHART_147" localSheetId="36" hidden="1">'[47]TON  per Jam'!#REF!</definedName>
    <definedName name="_458__123Graph_XCHART_147" localSheetId="49" hidden="1">'[47]TON  per Jam'!#REF!</definedName>
    <definedName name="_458__123Graph_XCHART_147" localSheetId="34" hidden="1">'[47]TON  per Jam'!#REF!</definedName>
    <definedName name="_458__123Graph_XCHART_147" hidden="1">'[47]TON  per Jam'!#REF!</definedName>
    <definedName name="_458__123Graph_XCHART_38" localSheetId="30" hidden="1">'[50]DATA LTW'!$E$4:$AC$4</definedName>
    <definedName name="_458__123Graph_XCHART_38" hidden="1">'[50]DATA LTW'!$E$4:$AC$4</definedName>
    <definedName name="_458__123Graph_XCHART_9" localSheetId="30" hidden="1">[53]Data!$A$38:$A$73</definedName>
    <definedName name="_458__123Graph_XCHART_9" hidden="1">[53]Data!$A$38:$A$73</definedName>
    <definedName name="_459__123Graph_XCHART_148" localSheetId="30" hidden="1">'[47]TON  per Jam'!$C$7:$Z$7</definedName>
    <definedName name="_459__123Graph_XCHART_148" hidden="1">'[47]TON  per Jam'!$C$7:$Z$7</definedName>
    <definedName name="_459__123Graph_XCHART_223" localSheetId="5" hidden="1">'[47]TON  per Jam'!#REF!</definedName>
    <definedName name="_459__123Graph_XCHART_223" localSheetId="30" hidden="1">'[47]TON  per Jam'!#REF!</definedName>
    <definedName name="_459__123Graph_XCHART_223" localSheetId="4" hidden="1">'[47]TON  per Jam'!#REF!</definedName>
    <definedName name="_459__123Graph_XCHART_223" localSheetId="7" hidden="1">'[47]TON  per Jam'!#REF!</definedName>
    <definedName name="_459__123Graph_XCHART_223" localSheetId="16" hidden="1">'[47]TON  per Jam'!#REF!</definedName>
    <definedName name="_459__123Graph_XCHART_223" localSheetId="36" hidden="1">'[47]TON  per Jam'!#REF!</definedName>
    <definedName name="_459__123Graph_XCHART_223" localSheetId="49" hidden="1">'[47]TON  per Jam'!#REF!</definedName>
    <definedName name="_459__123Graph_XCHART_223" localSheetId="34" hidden="1">'[47]TON  per Jam'!#REF!</definedName>
    <definedName name="_459__123Graph_XCHART_223" hidden="1">'[47]TON  per Jam'!#REF!</definedName>
    <definedName name="_459__123Graph_XCHART_39" localSheetId="30" hidden="1">'[50]DATA LTW'!$E$4:$AC$4</definedName>
    <definedName name="_459__123Graph_XCHART_39" hidden="1">'[50]DATA LTW'!$E$4:$AC$4</definedName>
    <definedName name="_459Excel_BuiltIn_Print_Area_16_1" localSheetId="30">#REF!</definedName>
    <definedName name="_459Excel_BuiltIn_Print_Area_16_1" localSheetId="4">#REF!</definedName>
    <definedName name="_459Excel_BuiltIn_Print_Area_16_1" localSheetId="7">#REF!</definedName>
    <definedName name="_459Excel_BuiltIn_Print_Area_16_1" localSheetId="16">#REF!</definedName>
    <definedName name="_459Excel_BuiltIn_Print_Area_16_1" localSheetId="36">#REF!</definedName>
    <definedName name="_459Excel_BuiltIn_Print_Area_16_1" localSheetId="49">#REF!</definedName>
    <definedName name="_459Excel_BuiltIn_Print_Area_16_1" localSheetId="34">#REF!</definedName>
    <definedName name="_459Excel_BuiltIn_Print_Area_16_1">#REF!</definedName>
    <definedName name="_46__123Graph_ACHART_157" localSheetId="30" hidden="1">'[47]TON  per Jam'!$C$33:$Z$33</definedName>
    <definedName name="_46__123Graph_ACHART_157" hidden="1">'[47]TON  per Jam'!$C$33:$Z$33</definedName>
    <definedName name="_46__123Graph_ACHART_159" localSheetId="30" hidden="1">'[46]TON  per Jam'!$C$35:$Z$35</definedName>
    <definedName name="_46__123Graph_ACHART_159" hidden="1">'[46]TON  per Jam'!$C$35:$Z$35</definedName>
    <definedName name="_46__123Graph_ACHART_160" localSheetId="30" hidden="1">'[47]TON  per Jam'!$C$36:$Z$36</definedName>
    <definedName name="_46__123Graph_ACHART_160" hidden="1">'[47]TON  per Jam'!$C$36:$Z$36</definedName>
    <definedName name="_46__123Graph_ACHART_171" localSheetId="30" hidden="1">'[46]TON  per Jam'!$C$49:$Z$49</definedName>
    <definedName name="_46__123Graph_ACHART_171" hidden="1">'[46]TON  per Jam'!$C$49:$Z$49</definedName>
    <definedName name="_46__123Graph_ACHART_183" localSheetId="30" hidden="1">'[48]TON  per Jam'!$C$50:$Z$50</definedName>
    <definedName name="_46__123Graph_ACHART_183" hidden="1">'[48]TON  per Jam'!$C$50:$Z$50</definedName>
    <definedName name="_460__123Graph_XCHART_149" localSheetId="30" hidden="1">'[47]TON  per Jam'!$C$7:$Z$7</definedName>
    <definedName name="_460__123Graph_XCHART_149" hidden="1">'[47]TON  per Jam'!$C$7:$Z$7</definedName>
    <definedName name="_460__123Graph_XCHART_214" localSheetId="5" hidden="1">'[46]TON  per Jam'!#REF!</definedName>
    <definedName name="_460__123Graph_XCHART_214" localSheetId="30" hidden="1">'[46]TON  per Jam'!#REF!</definedName>
    <definedName name="_460__123Graph_XCHART_214" localSheetId="4" hidden="1">'[46]TON  per Jam'!#REF!</definedName>
    <definedName name="_460__123Graph_XCHART_214" localSheetId="7" hidden="1">'[46]TON  per Jam'!#REF!</definedName>
    <definedName name="_460__123Graph_XCHART_214" localSheetId="16" hidden="1">'[46]TON  per Jam'!#REF!</definedName>
    <definedName name="_460__123Graph_XCHART_214" localSheetId="36" hidden="1">'[46]TON  per Jam'!#REF!</definedName>
    <definedName name="_460__123Graph_XCHART_214" localSheetId="49" hidden="1">'[46]TON  per Jam'!#REF!</definedName>
    <definedName name="_460__123Graph_XCHART_214" localSheetId="34" hidden="1">'[46]TON  per Jam'!#REF!</definedName>
    <definedName name="_460__123Graph_XCHART_214" hidden="1">'[46]TON  per Jam'!#REF!</definedName>
    <definedName name="_460__123Graph_XCHART_4" localSheetId="30" hidden="1">[44]Data!$A$38:$A$73</definedName>
    <definedName name="_460__123Graph_XCHART_4" hidden="1">[44]Data!$A$38:$A$73</definedName>
    <definedName name="_461__123Graph_XCHART_15" localSheetId="30" hidden="1">[25]Data!$L$50:$L$61</definedName>
    <definedName name="_461__123Graph_XCHART_15" hidden="1">[25]Data!$L$50:$L$61</definedName>
    <definedName name="_461__123Graph_XCHART_40" localSheetId="30" hidden="1">'[50]DATA LTW'!$E$4:$AC$4</definedName>
    <definedName name="_461__123Graph_XCHART_40" hidden="1">'[50]DATA LTW'!$E$4:$AC$4</definedName>
    <definedName name="_462__123Graph_XCHART_150" localSheetId="30" hidden="1">'[47]TON  per Jam'!$C$7:$Z$7</definedName>
    <definedName name="_462__123Graph_XCHART_150" hidden="1">'[47]TON  per Jam'!$C$7:$Z$7</definedName>
    <definedName name="_462__123Graph_XCHART_224" localSheetId="5" hidden="1">'[47]TON  per Jam'!#REF!</definedName>
    <definedName name="_462__123Graph_XCHART_224" localSheetId="30" hidden="1">'[47]TON  per Jam'!#REF!</definedName>
    <definedName name="_462__123Graph_XCHART_224" localSheetId="4" hidden="1">'[47]TON  per Jam'!#REF!</definedName>
    <definedName name="_462__123Graph_XCHART_224" localSheetId="7" hidden="1">'[47]TON  per Jam'!#REF!</definedName>
    <definedName name="_462__123Graph_XCHART_224" localSheetId="16" hidden="1">'[47]TON  per Jam'!#REF!</definedName>
    <definedName name="_462__123Graph_XCHART_224" localSheetId="36" hidden="1">'[47]TON  per Jam'!#REF!</definedName>
    <definedName name="_462__123Graph_XCHART_224" localSheetId="49" hidden="1">'[47]TON  per Jam'!#REF!</definedName>
    <definedName name="_462__123Graph_XCHART_224" localSheetId="34" hidden="1">'[47]TON  per Jam'!#REF!</definedName>
    <definedName name="_462__123Graph_XCHART_224" hidden="1">'[47]TON  per Jam'!#REF!</definedName>
    <definedName name="_462__123Graph_XCHART_41" localSheetId="30" hidden="1">'[50]DATA LTW'!$E$4:$AC$4</definedName>
    <definedName name="_462__123Graph_XCHART_41" hidden="1">'[50]DATA LTW'!$E$4:$AC$4</definedName>
    <definedName name="_463__123Graph_XCHART_151" localSheetId="30" hidden="1">'[47]TON  per Jam'!$C$7:$Z$7</definedName>
    <definedName name="_463__123Graph_XCHART_151" hidden="1">'[47]TON  per Jam'!$C$7:$Z$7</definedName>
    <definedName name="_463__123Graph_XCHART_42" localSheetId="30" hidden="1">'[50]DATA LTW'!$E$4:$AC$4</definedName>
    <definedName name="_463__123Graph_XCHART_42" hidden="1">'[50]DATA LTW'!$E$4:$AC$4</definedName>
    <definedName name="_464__123Graph_XCHART_152" localSheetId="30" hidden="1">'[47]TON  per Jam'!$C$7:$Z$7</definedName>
    <definedName name="_464__123Graph_XCHART_152" hidden="1">'[47]TON  per Jam'!$C$7:$Z$7</definedName>
    <definedName name="_464__123Graph_XCHART_215" localSheetId="5" hidden="1">'[46]TON  per Jam'!#REF!</definedName>
    <definedName name="_464__123Graph_XCHART_215" localSheetId="30" hidden="1">'[46]TON  per Jam'!#REF!</definedName>
    <definedName name="_464__123Graph_XCHART_215" localSheetId="4" hidden="1">'[46]TON  per Jam'!#REF!</definedName>
    <definedName name="_464__123Graph_XCHART_215" localSheetId="7" hidden="1">'[46]TON  per Jam'!#REF!</definedName>
    <definedName name="_464__123Graph_XCHART_215" localSheetId="16" hidden="1">'[46]TON  per Jam'!#REF!</definedName>
    <definedName name="_464__123Graph_XCHART_215" localSheetId="36" hidden="1">'[46]TON  per Jam'!#REF!</definedName>
    <definedName name="_464__123Graph_XCHART_215" localSheetId="49" hidden="1">'[46]TON  per Jam'!#REF!</definedName>
    <definedName name="_464__123Graph_XCHART_215" localSheetId="34" hidden="1">'[46]TON  per Jam'!#REF!</definedName>
    <definedName name="_464__123Graph_XCHART_215" hidden="1">'[46]TON  per Jam'!#REF!</definedName>
    <definedName name="_464__123Graph_XCHART_43" localSheetId="30" hidden="1">'[50]DATA LTW'!$E$4:$AC$4</definedName>
    <definedName name="_464__123Graph_XCHART_43" hidden="1">'[50]DATA LTW'!$E$4:$AC$4</definedName>
    <definedName name="_465__123Graph_XCHART_153" localSheetId="30" hidden="1">'[47]TON  per Jam'!$C$7:$Z$7</definedName>
    <definedName name="_465__123Graph_XCHART_153" hidden="1">'[47]TON  per Jam'!$C$7:$Z$7</definedName>
    <definedName name="_465__123Graph_XCHART_225" localSheetId="5" hidden="1">'[47]TON  per Jam'!#REF!</definedName>
    <definedName name="_465__123Graph_XCHART_225" localSheetId="30" hidden="1">'[47]TON  per Jam'!#REF!</definedName>
    <definedName name="_465__123Graph_XCHART_225" localSheetId="4" hidden="1">'[47]TON  per Jam'!#REF!</definedName>
    <definedName name="_465__123Graph_XCHART_225" localSheetId="7" hidden="1">'[47]TON  per Jam'!#REF!</definedName>
    <definedName name="_465__123Graph_XCHART_225" localSheetId="16" hidden="1">'[47]TON  per Jam'!#REF!</definedName>
    <definedName name="_465__123Graph_XCHART_225" localSheetId="36" hidden="1">'[47]TON  per Jam'!#REF!</definedName>
    <definedName name="_465__123Graph_XCHART_225" localSheetId="49" hidden="1">'[47]TON  per Jam'!#REF!</definedName>
    <definedName name="_465__123Graph_XCHART_225" localSheetId="34" hidden="1">'[47]TON  per Jam'!#REF!</definedName>
    <definedName name="_465__123Graph_XCHART_225" hidden="1">'[47]TON  per Jam'!#REF!</definedName>
    <definedName name="_465__123Graph_XCHART_44" localSheetId="30" hidden="1">'[50]DATA LTW'!$E$4:$AC$4</definedName>
    <definedName name="_465__123Graph_XCHART_44" hidden="1">'[50]DATA LTW'!$E$4:$AC$4</definedName>
    <definedName name="_466__123Graph_XCHART_154" localSheetId="30" hidden="1">'[47]TON  per Jam'!$C$7:$Z$7</definedName>
    <definedName name="_466__123Graph_XCHART_154" hidden="1">'[47]TON  per Jam'!$C$7:$Z$7</definedName>
    <definedName name="_466__123Graph_XCHART_45" localSheetId="30" hidden="1">'[50]DATA LTW'!$E$4:$AC$4</definedName>
    <definedName name="_466__123Graph_XCHART_45" hidden="1">'[50]DATA LTW'!$E$4:$AC$4</definedName>
    <definedName name="_467__123Graph_XCHART_155" localSheetId="30" hidden="1">'[47]TON  per Jam'!$C$7:$Z$7</definedName>
    <definedName name="_467__123Graph_XCHART_155" hidden="1">'[47]TON  per Jam'!$C$7:$Z$7</definedName>
    <definedName name="_467__123Graph_XCHART_46" localSheetId="30" hidden="1">'[50]DATA LTW'!$E$4:$AC$4</definedName>
    <definedName name="_467__123Graph_XCHART_46" hidden="1">'[50]DATA LTW'!$E$4:$AC$4</definedName>
    <definedName name="_468__123Graph_XCHART_156" localSheetId="30" hidden="1">'[47]TON  per Jam'!$C$7:$Z$7</definedName>
    <definedName name="_468__123Graph_XCHART_156" hidden="1">'[47]TON  per Jam'!$C$7:$Z$7</definedName>
    <definedName name="_468__123Graph_XCHART_216" localSheetId="5" hidden="1">'[46]TON  per Jam'!#REF!</definedName>
    <definedName name="_468__123Graph_XCHART_216" localSheetId="30" hidden="1">'[46]TON  per Jam'!#REF!</definedName>
    <definedName name="_468__123Graph_XCHART_216" localSheetId="4" hidden="1">'[46]TON  per Jam'!#REF!</definedName>
    <definedName name="_468__123Graph_XCHART_216" localSheetId="7" hidden="1">'[46]TON  per Jam'!#REF!</definedName>
    <definedName name="_468__123Graph_XCHART_216" localSheetId="16" hidden="1">'[46]TON  per Jam'!#REF!</definedName>
    <definedName name="_468__123Graph_XCHART_216" localSheetId="36" hidden="1">'[46]TON  per Jam'!#REF!</definedName>
    <definedName name="_468__123Graph_XCHART_216" localSheetId="49" hidden="1">'[46]TON  per Jam'!#REF!</definedName>
    <definedName name="_468__123Graph_XCHART_216" localSheetId="34" hidden="1">'[46]TON  per Jam'!#REF!</definedName>
    <definedName name="_468__123Graph_XCHART_216" hidden="1">'[46]TON  per Jam'!#REF!</definedName>
    <definedName name="_468__123Graph_XCHART_226" localSheetId="5" hidden="1">'[47]TON  per Jam'!#REF!</definedName>
    <definedName name="_468__123Graph_XCHART_226" localSheetId="30" hidden="1">'[47]TON  per Jam'!#REF!</definedName>
    <definedName name="_468__123Graph_XCHART_226" localSheetId="4" hidden="1">'[47]TON  per Jam'!#REF!</definedName>
    <definedName name="_468__123Graph_XCHART_226" localSheetId="7" hidden="1">'[47]TON  per Jam'!#REF!</definedName>
    <definedName name="_468__123Graph_XCHART_226" localSheetId="16" hidden="1">'[47]TON  per Jam'!#REF!</definedName>
    <definedName name="_468__123Graph_XCHART_226" localSheetId="36" hidden="1">'[47]TON  per Jam'!#REF!</definedName>
    <definedName name="_468__123Graph_XCHART_226" localSheetId="49" hidden="1">'[47]TON  per Jam'!#REF!</definedName>
    <definedName name="_468__123Graph_XCHART_226" localSheetId="34" hidden="1">'[47]TON  per Jam'!#REF!</definedName>
    <definedName name="_468__123Graph_XCHART_226" hidden="1">'[47]TON  per Jam'!#REF!</definedName>
    <definedName name="_468__123Graph_XCHART_47" localSheetId="30" hidden="1">'[50]DATA LTW'!$E$4:$AC$4</definedName>
    <definedName name="_468__123Graph_XCHART_47" hidden="1">'[50]DATA LTW'!$E$4:$AC$4</definedName>
    <definedName name="_469__123Graph_XCHART_157" localSheetId="30" hidden="1">'[47]TON  per Jam'!$C$7:$Z$7</definedName>
    <definedName name="_469__123Graph_XCHART_157" hidden="1">'[47]TON  per Jam'!$C$7:$Z$7</definedName>
    <definedName name="_469__123Graph_XCHART_48" localSheetId="30" hidden="1">'[50]DATA LTW'!$E$4:$AC$4</definedName>
    <definedName name="_469__123Graph_XCHART_48" hidden="1">'[50]DATA LTW'!$E$4:$AC$4</definedName>
    <definedName name="_47__123Graph_ACHART_158" localSheetId="30" hidden="1">'[47]TON  per Jam'!$C$34:$Z$34</definedName>
    <definedName name="_47__123Graph_ACHART_158" hidden="1">'[47]TON  per Jam'!$C$34:$Z$34</definedName>
    <definedName name="_47__123Graph_ACHART_16" localSheetId="30" hidden="1">[44]Data!$K$62:$K$73</definedName>
    <definedName name="_47__123Graph_ACHART_16" hidden="1">[44]Data!$K$62:$K$73</definedName>
    <definedName name="_47__123Graph_ACHART_17" localSheetId="30" hidden="1">[25]Data!$F$62:$F$73</definedName>
    <definedName name="_47__123Graph_ACHART_17" hidden="1">[25]Data!$F$62:$F$73</definedName>
    <definedName name="_47__123Graph_ACHART_19" localSheetId="5" hidden="1">'[59]PABRIK (2)'!#REF!</definedName>
    <definedName name="_47__123Graph_ACHART_19" localSheetId="30" hidden="1">'[59]PABRIK (2)'!#REF!</definedName>
    <definedName name="_47__123Graph_ACHART_19" localSheetId="4" hidden="1">'[59]PABRIK (2)'!#REF!</definedName>
    <definedName name="_47__123Graph_ACHART_19" localSheetId="7" hidden="1">'[59]PABRIK (2)'!#REF!</definedName>
    <definedName name="_47__123Graph_ACHART_19" localSheetId="16" hidden="1">'[59]PABRIK (2)'!#REF!</definedName>
    <definedName name="_47__123Graph_ACHART_19" localSheetId="36" hidden="1">'[59]PABRIK (2)'!#REF!</definedName>
    <definedName name="_47__123Graph_ACHART_19" localSheetId="49" hidden="1">'[59]PABRIK (2)'!#REF!</definedName>
    <definedName name="_47__123Graph_ACHART_19" localSheetId="34" hidden="1">'[59]PABRIK (2)'!#REF!</definedName>
    <definedName name="_47__123Graph_ACHART_19" hidden="1">'[59]PABRIK (2)'!#REF!</definedName>
    <definedName name="_470__123Graph_XCHART_158" localSheetId="30" hidden="1">'[47]TON  per Jam'!$C$7:$Z$7</definedName>
    <definedName name="_470__123Graph_XCHART_158" hidden="1">'[47]TON  per Jam'!$C$7:$Z$7</definedName>
    <definedName name="_470__123Graph_XCHART_49" localSheetId="30" hidden="1">'[50]DATA LTW'!$E$4:$AC$4</definedName>
    <definedName name="_470__123Graph_XCHART_49" hidden="1">'[50]DATA LTW'!$E$4:$AC$4</definedName>
    <definedName name="_471__123Graph_XCHART_159" localSheetId="30" hidden="1">'[47]TON  per Jam'!$C$7:$Z$7</definedName>
    <definedName name="_471__123Graph_XCHART_159" hidden="1">'[47]TON  per Jam'!$C$7:$Z$7</definedName>
    <definedName name="_471__123Graph_XCHART_227" localSheetId="5" hidden="1">'[47]TON  per Jam'!#REF!</definedName>
    <definedName name="_471__123Graph_XCHART_227" localSheetId="30" hidden="1">'[47]TON  per Jam'!#REF!</definedName>
    <definedName name="_471__123Graph_XCHART_227" localSheetId="4" hidden="1">'[47]TON  per Jam'!#REF!</definedName>
    <definedName name="_471__123Graph_XCHART_227" localSheetId="7" hidden="1">'[47]TON  per Jam'!#REF!</definedName>
    <definedName name="_471__123Graph_XCHART_227" localSheetId="16" hidden="1">'[47]TON  per Jam'!#REF!</definedName>
    <definedName name="_471__123Graph_XCHART_227" localSheetId="36" hidden="1">'[47]TON  per Jam'!#REF!</definedName>
    <definedName name="_471__123Graph_XCHART_227" localSheetId="49" hidden="1">'[47]TON  per Jam'!#REF!</definedName>
    <definedName name="_471__123Graph_XCHART_227" localSheetId="34" hidden="1">'[47]TON  per Jam'!#REF!</definedName>
    <definedName name="_471__123Graph_XCHART_227" hidden="1">'[47]TON  per Jam'!#REF!</definedName>
    <definedName name="_471__123Graph_XCHART_5" localSheetId="30" hidden="1">[44]Data!$A$2:$A$73</definedName>
    <definedName name="_471__123Graph_XCHART_5" hidden="1">[44]Data!$A$2:$A$73</definedName>
    <definedName name="_472__123Graph_XCHART_16" localSheetId="30" hidden="1">[25]Data!$L$62:$L$73</definedName>
    <definedName name="_472__123Graph_XCHART_16" hidden="1">[25]Data!$L$62:$L$73</definedName>
    <definedName name="_472__123Graph_XCHART_217" localSheetId="5" hidden="1">'[46]TON  per Jam'!#REF!</definedName>
    <definedName name="_472__123Graph_XCHART_217" localSheetId="30" hidden="1">'[46]TON  per Jam'!#REF!</definedName>
    <definedName name="_472__123Graph_XCHART_217" localSheetId="4" hidden="1">'[46]TON  per Jam'!#REF!</definedName>
    <definedName name="_472__123Graph_XCHART_217" localSheetId="7" hidden="1">'[46]TON  per Jam'!#REF!</definedName>
    <definedName name="_472__123Graph_XCHART_217" localSheetId="16" hidden="1">'[46]TON  per Jam'!#REF!</definedName>
    <definedName name="_472__123Graph_XCHART_217" localSheetId="36" hidden="1">'[46]TON  per Jam'!#REF!</definedName>
    <definedName name="_472__123Graph_XCHART_217" localSheetId="49" hidden="1">'[46]TON  per Jam'!#REF!</definedName>
    <definedName name="_472__123Graph_XCHART_217" localSheetId="34" hidden="1">'[46]TON  per Jam'!#REF!</definedName>
    <definedName name="_472__123Graph_XCHART_217" hidden="1">'[46]TON  per Jam'!#REF!</definedName>
    <definedName name="_472__123Graph_XCHART_50" localSheetId="30" hidden="1">'[50]DATA LTW'!$E$4:$AC$4</definedName>
    <definedName name="_472__123Graph_XCHART_50" hidden="1">'[50]DATA LTW'!$E$4:$AC$4</definedName>
    <definedName name="_473__123Graph_XCHART_160" localSheetId="30" hidden="1">'[47]TON  per Jam'!$C$7:$Z$7</definedName>
    <definedName name="_473__123Graph_XCHART_160" hidden="1">'[47]TON  per Jam'!$C$7:$Z$7</definedName>
    <definedName name="_473__123Graph_XCHART_51" localSheetId="30" hidden="1">'[50]DATA LTW'!$E$4:$AC$4</definedName>
    <definedName name="_473__123Graph_XCHART_51" hidden="1">'[50]DATA LTW'!$E$4:$AC$4</definedName>
    <definedName name="_474__123Graph_XCHART_17" localSheetId="30" hidden="1">[25]Data!$L$62:$L$73</definedName>
    <definedName name="_474__123Graph_XCHART_17" hidden="1">[25]Data!$L$62:$L$73</definedName>
    <definedName name="_474__123Graph_XCHART_228" localSheetId="5" hidden="1">'[47]TON  per Jam'!#REF!</definedName>
    <definedName name="_474__123Graph_XCHART_228" localSheetId="30" hidden="1">'[47]TON  per Jam'!#REF!</definedName>
    <definedName name="_474__123Graph_XCHART_228" localSheetId="4" hidden="1">'[47]TON  per Jam'!#REF!</definedName>
    <definedName name="_474__123Graph_XCHART_228" localSheetId="7" hidden="1">'[47]TON  per Jam'!#REF!</definedName>
    <definedName name="_474__123Graph_XCHART_228" localSheetId="16" hidden="1">'[47]TON  per Jam'!#REF!</definedName>
    <definedName name="_474__123Graph_XCHART_228" localSheetId="36" hidden="1">'[47]TON  per Jam'!#REF!</definedName>
    <definedName name="_474__123Graph_XCHART_228" localSheetId="49" hidden="1">'[47]TON  per Jam'!#REF!</definedName>
    <definedName name="_474__123Graph_XCHART_228" localSheetId="34" hidden="1">'[47]TON  per Jam'!#REF!</definedName>
    <definedName name="_474__123Graph_XCHART_228" hidden="1">'[47]TON  per Jam'!#REF!</definedName>
    <definedName name="_474__123Graph_XCHART_52" localSheetId="30" hidden="1">'[50]DATA LTW'!$E$4:$AC$4</definedName>
    <definedName name="_474__123Graph_XCHART_52" hidden="1">'[50]DATA LTW'!$E$4:$AC$4</definedName>
    <definedName name="_475__123Graph_XCHART_18" localSheetId="30" hidden="1">'[55]PABRIK (2)'!$A$9:$A$380</definedName>
    <definedName name="_475__123Graph_XCHART_18" hidden="1">'[55]PABRIK (2)'!$A$9:$A$380</definedName>
    <definedName name="_475__123Graph_XCHART_23" localSheetId="30" hidden="1">'[55]PABRIK (2)'!$A$9:$A$380</definedName>
    <definedName name="_475__123Graph_XCHART_23" hidden="1">'[55]PABRIK (2)'!$A$9:$A$380</definedName>
    <definedName name="_475__123Graph_XCHART_53" localSheetId="30" hidden="1">'[50]DATA LTW'!$E$4:$AC$4</definedName>
    <definedName name="_475__123Graph_XCHART_53" hidden="1">'[50]DATA LTW'!$E$4:$AC$4</definedName>
    <definedName name="_476__123Graph_XCHART_218" localSheetId="5" hidden="1">'[46]TON  per Jam'!#REF!</definedName>
    <definedName name="_476__123Graph_XCHART_218" localSheetId="30" hidden="1">'[46]TON  per Jam'!#REF!</definedName>
    <definedName name="_476__123Graph_XCHART_218" localSheetId="4" hidden="1">'[46]TON  per Jam'!#REF!</definedName>
    <definedName name="_476__123Graph_XCHART_218" localSheetId="7" hidden="1">'[46]TON  per Jam'!#REF!</definedName>
    <definedName name="_476__123Graph_XCHART_218" localSheetId="16" hidden="1">'[46]TON  per Jam'!#REF!</definedName>
    <definedName name="_476__123Graph_XCHART_218" localSheetId="36" hidden="1">'[46]TON  per Jam'!#REF!</definedName>
    <definedName name="_476__123Graph_XCHART_218" localSheetId="49" hidden="1">'[46]TON  per Jam'!#REF!</definedName>
    <definedName name="_476__123Graph_XCHART_218" localSheetId="34" hidden="1">'[46]TON  per Jam'!#REF!</definedName>
    <definedName name="_476__123Graph_XCHART_218" hidden="1">'[46]TON  per Jam'!#REF!</definedName>
    <definedName name="_476__123Graph_XCHART_24" localSheetId="30" hidden="1">'[55]PABRIK (2)'!$A$9:$A$380</definedName>
    <definedName name="_476__123Graph_XCHART_24" hidden="1">'[55]PABRIK (2)'!$A$9:$A$380</definedName>
    <definedName name="_476__123Graph_XCHART_54" localSheetId="30" hidden="1">'[50]DATA LTW'!$E$4:$AC$4</definedName>
    <definedName name="_476__123Graph_XCHART_54" hidden="1">'[50]DATA LTW'!$E$4:$AC$4</definedName>
    <definedName name="_477__123Graph_XCHART_55" localSheetId="30" hidden="1">'[50]DATA LTW'!$E$4:$AC$4</definedName>
    <definedName name="_477__123Graph_XCHART_55" hidden="1">'[50]DATA LTW'!$E$4:$AC$4</definedName>
    <definedName name="_478__123Graph_XCHART_56" localSheetId="30" hidden="1">'[50]DATA LTW'!$E$4:$AC$4</definedName>
    <definedName name="_478__123Graph_XCHART_56" hidden="1">'[50]DATA LTW'!$E$4:$AC$4</definedName>
    <definedName name="_479__123Graph_XCHART_241" localSheetId="5" hidden="1">'[47]TON  per Jam'!#REF!</definedName>
    <definedName name="_479__123Graph_XCHART_241" localSheetId="30" hidden="1">'[47]TON  per Jam'!#REF!</definedName>
    <definedName name="_479__123Graph_XCHART_241" localSheetId="4" hidden="1">'[47]TON  per Jam'!#REF!</definedName>
    <definedName name="_479__123Graph_XCHART_241" localSheetId="7" hidden="1">'[47]TON  per Jam'!#REF!</definedName>
    <definedName name="_479__123Graph_XCHART_241" localSheetId="16" hidden="1">'[47]TON  per Jam'!#REF!</definedName>
    <definedName name="_479__123Graph_XCHART_241" localSheetId="36" hidden="1">'[47]TON  per Jam'!#REF!</definedName>
    <definedName name="_479__123Graph_XCHART_241" localSheetId="49" hidden="1">'[47]TON  per Jam'!#REF!</definedName>
    <definedName name="_479__123Graph_XCHART_241" localSheetId="34" hidden="1">'[47]TON  per Jam'!#REF!</definedName>
    <definedName name="_479__123Graph_XCHART_241" hidden="1">'[47]TON  per Jam'!#REF!</definedName>
    <definedName name="_479__123Graph_XCHART_57" localSheetId="30" hidden="1">'[50]DATA LTW'!$E$4:$AC$4</definedName>
    <definedName name="_479__123Graph_XCHART_57" hidden="1">'[50]DATA LTW'!$E$4:$AC$4</definedName>
    <definedName name="_48__123Graph_ACHART_159" localSheetId="30" hidden="1">'[47]TON  per Jam'!$C$35:$Z$35</definedName>
    <definedName name="_48__123Graph_ACHART_159" hidden="1">'[47]TON  per Jam'!$C$35:$Z$35</definedName>
    <definedName name="_48__123Graph_ACHART_160" localSheetId="30" hidden="1">'[46]TON  per Jam'!$C$36:$Z$36</definedName>
    <definedName name="_48__123Graph_ACHART_160" hidden="1">'[46]TON  per Jam'!$C$36:$Z$36</definedName>
    <definedName name="_48__123Graph_ACHART_171" localSheetId="30" hidden="1">'[47]TON  per Jam'!$C$49:$Z$49</definedName>
    <definedName name="_48__123Graph_ACHART_171" hidden="1">'[47]TON  per Jam'!$C$49:$Z$49</definedName>
    <definedName name="_48__123Graph_ACHART_18" localSheetId="5" hidden="1">'[61]PABRIK (2)'!#REF!</definedName>
    <definedName name="_48__123Graph_ACHART_18" localSheetId="30" hidden="1">'[61]PABRIK (2)'!#REF!</definedName>
    <definedName name="_48__123Graph_ACHART_18" localSheetId="4" hidden="1">'[61]PABRIK (2)'!#REF!</definedName>
    <definedName name="_48__123Graph_ACHART_18" localSheetId="7" hidden="1">'[61]PABRIK (2)'!#REF!</definedName>
    <definedName name="_48__123Graph_ACHART_18" localSheetId="16" hidden="1">'[61]PABRIK (2)'!#REF!</definedName>
    <definedName name="_48__123Graph_ACHART_18" localSheetId="36" hidden="1">'[61]PABRIK (2)'!#REF!</definedName>
    <definedName name="_48__123Graph_ACHART_18" localSheetId="49" hidden="1">'[61]PABRIK (2)'!#REF!</definedName>
    <definedName name="_48__123Graph_ACHART_18" localSheetId="34" hidden="1">'[61]PABRIK (2)'!#REF!</definedName>
    <definedName name="_48__123Graph_ACHART_18" hidden="1">'[61]PABRIK (2)'!#REF!</definedName>
    <definedName name="_48__123Graph_ACHART_2" localSheetId="30" hidden="1">[53]Data!$F$38:$F$73</definedName>
    <definedName name="_48__123Graph_ACHART_2" hidden="1">[53]Data!$F$38:$F$73</definedName>
    <definedName name="_480__123Graph_XCHART_183" localSheetId="5" hidden="1">'[47]TON  per Jam'!#REF!</definedName>
    <definedName name="_480__123Graph_XCHART_183" localSheetId="30" hidden="1">'[47]TON  per Jam'!#REF!</definedName>
    <definedName name="_480__123Graph_XCHART_183" localSheetId="4" hidden="1">'[47]TON  per Jam'!#REF!</definedName>
    <definedName name="_480__123Graph_XCHART_183" localSheetId="7" hidden="1">'[47]TON  per Jam'!#REF!</definedName>
    <definedName name="_480__123Graph_XCHART_183" localSheetId="16" hidden="1">'[47]TON  per Jam'!#REF!</definedName>
    <definedName name="_480__123Graph_XCHART_183" localSheetId="36" hidden="1">'[47]TON  per Jam'!#REF!</definedName>
    <definedName name="_480__123Graph_XCHART_183" localSheetId="49" hidden="1">'[47]TON  per Jam'!#REF!</definedName>
    <definedName name="_480__123Graph_XCHART_183" localSheetId="34" hidden="1">'[47]TON  per Jam'!#REF!</definedName>
    <definedName name="_480__123Graph_XCHART_183" hidden="1">'[47]TON  per Jam'!#REF!</definedName>
    <definedName name="_480__123Graph_XCHART_219" localSheetId="5" hidden="1">'[46]TON  per Jam'!#REF!</definedName>
    <definedName name="_480__123Graph_XCHART_219" localSheetId="30" hidden="1">'[46]TON  per Jam'!#REF!</definedName>
    <definedName name="_480__123Graph_XCHART_219" localSheetId="4" hidden="1">'[46]TON  per Jam'!#REF!</definedName>
    <definedName name="_480__123Graph_XCHART_219" localSheetId="7" hidden="1">'[46]TON  per Jam'!#REF!</definedName>
    <definedName name="_480__123Graph_XCHART_219" localSheetId="16" hidden="1">'[46]TON  per Jam'!#REF!</definedName>
    <definedName name="_480__123Graph_XCHART_219" localSheetId="36" hidden="1">'[46]TON  per Jam'!#REF!</definedName>
    <definedName name="_480__123Graph_XCHART_219" localSheetId="49" hidden="1">'[46]TON  per Jam'!#REF!</definedName>
    <definedName name="_480__123Graph_XCHART_219" localSheetId="34" hidden="1">'[46]TON  per Jam'!#REF!</definedName>
    <definedName name="_480__123Graph_XCHART_219" hidden="1">'[46]TON  per Jam'!#REF!</definedName>
    <definedName name="_480__123Graph_XCHART_58" localSheetId="30" hidden="1">'[50]DATA LTW'!$E$4:$AC$4</definedName>
    <definedName name="_480__123Graph_XCHART_58" hidden="1">'[50]DATA LTW'!$E$4:$AC$4</definedName>
    <definedName name="_481__123Graph_XCHART_19" localSheetId="30" hidden="1">'[55]PABRIK (2)'!$A$9:$A$380</definedName>
    <definedName name="_481__123Graph_XCHART_19" hidden="1">'[55]PABRIK (2)'!$A$9:$A$380</definedName>
    <definedName name="_481__123Graph_XCHART_22" localSheetId="30" hidden="1">'[61]PABRIK (2)'!$A$9:$A$380</definedName>
    <definedName name="_481__123Graph_XCHART_22" hidden="1">'[61]PABRIK (2)'!$A$9:$A$380</definedName>
    <definedName name="_481__123Graph_XCHART_59" localSheetId="30" hidden="1">'[50]DATA LTW'!$E$4:$AC$4</definedName>
    <definedName name="_481__123Graph_XCHART_59" hidden="1">'[50]DATA LTW'!$E$4:$AC$4</definedName>
    <definedName name="_482__123Graph_XCHART_2" localSheetId="30" hidden="1">[25]Data!$A$38:$A$73</definedName>
    <definedName name="_482__123Graph_XCHART_2" hidden="1">[25]Data!$A$38:$A$73</definedName>
    <definedName name="_482__123Graph_XCHART_242" localSheetId="5" hidden="1">'[47]TON  per Jam'!#REF!</definedName>
    <definedName name="_482__123Graph_XCHART_242" localSheetId="30" hidden="1">'[47]TON  per Jam'!#REF!</definedName>
    <definedName name="_482__123Graph_XCHART_242" localSheetId="4" hidden="1">'[47]TON  per Jam'!#REF!</definedName>
    <definedName name="_482__123Graph_XCHART_242" localSheetId="7" hidden="1">'[47]TON  per Jam'!#REF!</definedName>
    <definedName name="_482__123Graph_XCHART_242" localSheetId="16" hidden="1">'[47]TON  per Jam'!#REF!</definedName>
    <definedName name="_482__123Graph_XCHART_242" localSheetId="36" hidden="1">'[47]TON  per Jam'!#REF!</definedName>
    <definedName name="_482__123Graph_XCHART_242" localSheetId="49" hidden="1">'[47]TON  per Jam'!#REF!</definedName>
    <definedName name="_482__123Graph_XCHART_242" localSheetId="34" hidden="1">'[47]TON  per Jam'!#REF!</definedName>
    <definedName name="_482__123Graph_XCHART_242" hidden="1">'[47]TON  per Jam'!#REF!</definedName>
    <definedName name="_482__123Graph_XCHART_6" localSheetId="30" hidden="1">[44]Data!$A$2:$A$73</definedName>
    <definedName name="_482__123Graph_XCHART_6" hidden="1">[44]Data!$A$2:$A$73</definedName>
    <definedName name="_483__123Graph_XCHART_20" localSheetId="30" hidden="1">'[55]PABRIK (2)'!$A$9:$A$380</definedName>
    <definedName name="_483__123Graph_XCHART_20" hidden="1">'[55]PABRIK (2)'!$A$9:$A$380</definedName>
    <definedName name="_483__123Graph_XCHART_60" localSheetId="30" hidden="1">'[50]DATA LTW'!$E$4:$AC$4</definedName>
    <definedName name="_483__123Graph_XCHART_60" hidden="1">'[50]DATA LTW'!$E$4:$AC$4</definedName>
    <definedName name="_484__123Graph_XCHART_21" localSheetId="30" hidden="1">'[55]PABRIK (2)'!$A$9:$A$380</definedName>
    <definedName name="_484__123Graph_XCHART_21" hidden="1">'[55]PABRIK (2)'!$A$9:$A$380</definedName>
    <definedName name="_484__123Graph_XCHART_61" localSheetId="30" hidden="1">'[50]DATA LTW'!$E$4:$AC$4</definedName>
    <definedName name="_484__123Graph_XCHART_61" hidden="1">'[50]DATA LTW'!$E$4:$AC$4</definedName>
    <definedName name="_485__123Graph_XCHART_220" localSheetId="5" hidden="1">'[46]TON  per Jam'!#REF!</definedName>
    <definedName name="_485__123Graph_XCHART_220" localSheetId="30" hidden="1">'[46]TON  per Jam'!#REF!</definedName>
    <definedName name="_485__123Graph_XCHART_220" localSheetId="4" hidden="1">'[46]TON  per Jam'!#REF!</definedName>
    <definedName name="_485__123Graph_XCHART_220" localSheetId="7" hidden="1">'[46]TON  per Jam'!#REF!</definedName>
    <definedName name="_485__123Graph_XCHART_220" localSheetId="16" hidden="1">'[46]TON  per Jam'!#REF!</definedName>
    <definedName name="_485__123Graph_XCHART_220" localSheetId="36" hidden="1">'[46]TON  per Jam'!#REF!</definedName>
    <definedName name="_485__123Graph_XCHART_220" localSheetId="49" hidden="1">'[46]TON  per Jam'!#REF!</definedName>
    <definedName name="_485__123Graph_XCHART_220" localSheetId="34" hidden="1">'[46]TON  per Jam'!#REF!</definedName>
    <definedName name="_485__123Graph_XCHART_220" hidden="1">'[46]TON  per Jam'!#REF!</definedName>
    <definedName name="_485__123Graph_XCHART_243" localSheetId="5" hidden="1">'[47]TON  per Jam'!#REF!</definedName>
    <definedName name="_485__123Graph_XCHART_243" localSheetId="30" hidden="1">'[47]TON  per Jam'!#REF!</definedName>
    <definedName name="_485__123Graph_XCHART_243" localSheetId="4" hidden="1">'[47]TON  per Jam'!#REF!</definedName>
    <definedName name="_485__123Graph_XCHART_243" localSheetId="7" hidden="1">'[47]TON  per Jam'!#REF!</definedName>
    <definedName name="_485__123Graph_XCHART_243" localSheetId="16" hidden="1">'[47]TON  per Jam'!#REF!</definedName>
    <definedName name="_485__123Graph_XCHART_243" localSheetId="36" hidden="1">'[47]TON  per Jam'!#REF!</definedName>
    <definedName name="_485__123Graph_XCHART_243" localSheetId="49" hidden="1">'[47]TON  per Jam'!#REF!</definedName>
    <definedName name="_485__123Graph_XCHART_243" localSheetId="34" hidden="1">'[47]TON  per Jam'!#REF!</definedName>
    <definedName name="_485__123Graph_XCHART_243" hidden="1">'[47]TON  per Jam'!#REF!</definedName>
    <definedName name="_485__123Graph_XCHART_62" localSheetId="30" hidden="1">'[3]Data SRL'!$B$8:$B$131</definedName>
    <definedName name="_485__123Graph_XCHART_62" hidden="1">'[3]Data SRL'!$B$8:$B$131</definedName>
    <definedName name="_486__123Graph_XCHART_63" localSheetId="30" hidden="1">'[50]DATA LTW'!$E$4:$AC$4</definedName>
    <definedName name="_486__123Graph_XCHART_63" hidden="1">'[50]DATA LTW'!$E$4:$AC$4</definedName>
    <definedName name="_487__123Graph_XCHART_64" localSheetId="30" hidden="1">'[3]Data SRL'!$B$8:$B$379</definedName>
    <definedName name="_487__123Graph_XCHART_64" hidden="1">'[3]Data SRL'!$B$8:$B$379</definedName>
    <definedName name="_488__123Graph_XCHART_244" localSheetId="5" hidden="1">'[47]TON  per Jam'!#REF!</definedName>
    <definedName name="_488__123Graph_XCHART_244" localSheetId="30" hidden="1">'[47]TON  per Jam'!#REF!</definedName>
    <definedName name="_488__123Graph_XCHART_244" localSheetId="4" hidden="1">'[47]TON  per Jam'!#REF!</definedName>
    <definedName name="_488__123Graph_XCHART_244" localSheetId="7" hidden="1">'[47]TON  per Jam'!#REF!</definedName>
    <definedName name="_488__123Graph_XCHART_244" localSheetId="16" hidden="1">'[47]TON  per Jam'!#REF!</definedName>
    <definedName name="_488__123Graph_XCHART_244" localSheetId="36" hidden="1">'[47]TON  per Jam'!#REF!</definedName>
    <definedName name="_488__123Graph_XCHART_244" localSheetId="49" hidden="1">'[47]TON  per Jam'!#REF!</definedName>
    <definedName name="_488__123Graph_XCHART_244" localSheetId="34" hidden="1">'[47]TON  per Jam'!#REF!</definedName>
    <definedName name="_488__123Graph_XCHART_244" hidden="1">'[47]TON  per Jam'!#REF!</definedName>
    <definedName name="_488__123Graph_XCHART_65" localSheetId="30" hidden="1">'[3]Data SRL'!$B$8:$B$379</definedName>
    <definedName name="_488__123Graph_XCHART_65" hidden="1">'[3]Data SRL'!$B$8:$B$379</definedName>
    <definedName name="_489__123Graph_XCHART_214" localSheetId="5" hidden="1">'[47]TON  per Jam'!#REF!</definedName>
    <definedName name="_489__123Graph_XCHART_214" localSheetId="30" hidden="1">'[47]TON  per Jam'!#REF!</definedName>
    <definedName name="_489__123Graph_XCHART_214" localSheetId="4" hidden="1">'[47]TON  per Jam'!#REF!</definedName>
    <definedName name="_489__123Graph_XCHART_214" localSheetId="7" hidden="1">'[47]TON  per Jam'!#REF!</definedName>
    <definedName name="_489__123Graph_XCHART_214" localSheetId="16" hidden="1">'[47]TON  per Jam'!#REF!</definedName>
    <definedName name="_489__123Graph_XCHART_214" localSheetId="36" hidden="1">'[47]TON  per Jam'!#REF!</definedName>
    <definedName name="_489__123Graph_XCHART_214" localSheetId="49" hidden="1">'[47]TON  per Jam'!#REF!</definedName>
    <definedName name="_489__123Graph_XCHART_214" localSheetId="34" hidden="1">'[47]TON  per Jam'!#REF!</definedName>
    <definedName name="_489__123Graph_XCHART_214" hidden="1">'[47]TON  per Jam'!#REF!</definedName>
    <definedName name="_489__123Graph_XCHART_221" localSheetId="5" hidden="1">'[46]TON  per Jam'!#REF!</definedName>
    <definedName name="_489__123Graph_XCHART_221" localSheetId="30" hidden="1">'[46]TON  per Jam'!#REF!</definedName>
    <definedName name="_489__123Graph_XCHART_221" localSheetId="4" hidden="1">'[46]TON  per Jam'!#REF!</definedName>
    <definedName name="_489__123Graph_XCHART_221" localSheetId="7" hidden="1">'[46]TON  per Jam'!#REF!</definedName>
    <definedName name="_489__123Graph_XCHART_221" localSheetId="16" hidden="1">'[46]TON  per Jam'!#REF!</definedName>
    <definedName name="_489__123Graph_XCHART_221" localSheetId="36" hidden="1">'[46]TON  per Jam'!#REF!</definedName>
    <definedName name="_489__123Graph_XCHART_221" localSheetId="49" hidden="1">'[46]TON  per Jam'!#REF!</definedName>
    <definedName name="_489__123Graph_XCHART_221" localSheetId="34" hidden="1">'[46]TON  per Jam'!#REF!</definedName>
    <definedName name="_489__123Graph_XCHART_221" hidden="1">'[46]TON  per Jam'!#REF!</definedName>
    <definedName name="_489__123Graph_XCHART_25" localSheetId="30" hidden="1">'[55]PABRIK (2)'!$A$9:$A$380</definedName>
    <definedName name="_489__123Graph_XCHART_25" hidden="1">'[55]PABRIK (2)'!$A$9:$A$380</definedName>
    <definedName name="_489__123Graph_XCHART_68" localSheetId="30" hidden="1">'[3]Data SRL'!$B$8:$B$100</definedName>
    <definedName name="_489__123Graph_XCHART_68" hidden="1">'[3]Data SRL'!$B$8:$B$100</definedName>
    <definedName name="_49__123Graph_ACHART_16" localSheetId="30" hidden="1">[25]Data!$K$62:$K$73</definedName>
    <definedName name="_49__123Graph_ACHART_16" hidden="1">[25]Data!$K$62:$K$73</definedName>
    <definedName name="_49__123Graph_ACHART_17" localSheetId="30" hidden="1">[44]Data!$F$62:$F$73</definedName>
    <definedName name="_49__123Graph_ACHART_17" hidden="1">[44]Data!$F$62:$F$73</definedName>
    <definedName name="_49__123Graph_ACHART_183" localSheetId="30" hidden="1">'[46]TON  per Jam'!$C$50:$Z$50</definedName>
    <definedName name="_49__123Graph_ACHART_183" hidden="1">'[46]TON  per Jam'!$C$50:$Z$50</definedName>
    <definedName name="_49__123Graph_ACHART_20" localSheetId="5" hidden="1">'[59]PABRIK (2)'!#REF!</definedName>
    <definedName name="_49__123Graph_ACHART_20" localSheetId="30" hidden="1">'[59]PABRIK (2)'!#REF!</definedName>
    <definedName name="_49__123Graph_ACHART_20" localSheetId="4" hidden="1">'[59]PABRIK (2)'!#REF!</definedName>
    <definedName name="_49__123Graph_ACHART_20" localSheetId="7" hidden="1">'[59]PABRIK (2)'!#REF!</definedName>
    <definedName name="_49__123Graph_ACHART_20" localSheetId="16" hidden="1">'[59]PABRIK (2)'!#REF!</definedName>
    <definedName name="_49__123Graph_ACHART_20" localSheetId="36" hidden="1">'[59]PABRIK (2)'!#REF!</definedName>
    <definedName name="_49__123Graph_ACHART_20" localSheetId="49" hidden="1">'[59]PABRIK (2)'!#REF!</definedName>
    <definedName name="_49__123Graph_ACHART_20" localSheetId="34" hidden="1">'[59]PABRIK (2)'!#REF!</definedName>
    <definedName name="_49__123Graph_ACHART_20" hidden="1">'[59]PABRIK (2)'!#REF!</definedName>
    <definedName name="_490__123Graph_XCHART_69" localSheetId="30" hidden="1">'[3]Data SRL'!$B$8:$B$379</definedName>
    <definedName name="_490__123Graph_XCHART_69" hidden="1">'[3]Data SRL'!$B$8:$B$379</definedName>
    <definedName name="_491__123Graph_XCHART_7" localSheetId="30" hidden="1">[44]Data!$A$38:$A$73</definedName>
    <definedName name="_491__123Graph_XCHART_7" hidden="1">[44]Data!$A$38:$A$73</definedName>
    <definedName name="_492__123Graph_XCHART_254" localSheetId="5" hidden="1">'[47]TON  per Jam'!#REF!</definedName>
    <definedName name="_492__123Graph_XCHART_254" localSheetId="30" hidden="1">'[47]TON  per Jam'!#REF!</definedName>
    <definedName name="_492__123Graph_XCHART_254" localSheetId="4" hidden="1">'[47]TON  per Jam'!#REF!</definedName>
    <definedName name="_492__123Graph_XCHART_254" localSheetId="7" hidden="1">'[47]TON  per Jam'!#REF!</definedName>
    <definedName name="_492__123Graph_XCHART_254" localSheetId="16" hidden="1">'[47]TON  per Jam'!#REF!</definedName>
    <definedName name="_492__123Graph_XCHART_254" localSheetId="36" hidden="1">'[47]TON  per Jam'!#REF!</definedName>
    <definedName name="_492__123Graph_XCHART_254" localSheetId="49" hidden="1">'[47]TON  per Jam'!#REF!</definedName>
    <definedName name="_492__123Graph_XCHART_254" localSheetId="34" hidden="1">'[47]TON  per Jam'!#REF!</definedName>
    <definedName name="_492__123Graph_XCHART_254" hidden="1">'[47]TON  per Jam'!#REF!</definedName>
    <definedName name="_492__123Graph_XCHART_70" localSheetId="30" hidden="1">'[3]Data SRL'!$B$8:$B$379</definedName>
    <definedName name="_492__123Graph_XCHART_70" hidden="1">'[3]Data SRL'!$B$8:$B$379</definedName>
    <definedName name="_493__123Graph_XCHART_222" localSheetId="5" hidden="1">'[46]TON  per Jam'!#REF!</definedName>
    <definedName name="_493__123Graph_XCHART_222" localSheetId="30" hidden="1">'[46]TON  per Jam'!#REF!</definedName>
    <definedName name="_493__123Graph_XCHART_222" localSheetId="4" hidden="1">'[46]TON  per Jam'!#REF!</definedName>
    <definedName name="_493__123Graph_XCHART_222" localSheetId="7" hidden="1">'[46]TON  per Jam'!#REF!</definedName>
    <definedName name="_493__123Graph_XCHART_222" localSheetId="16" hidden="1">'[46]TON  per Jam'!#REF!</definedName>
    <definedName name="_493__123Graph_XCHART_222" localSheetId="36" hidden="1">'[46]TON  per Jam'!#REF!</definedName>
    <definedName name="_493__123Graph_XCHART_222" localSheetId="49" hidden="1">'[46]TON  per Jam'!#REF!</definedName>
    <definedName name="_493__123Graph_XCHART_222" localSheetId="34" hidden="1">'[46]TON  per Jam'!#REF!</definedName>
    <definedName name="_493__123Graph_XCHART_222" hidden="1">'[46]TON  per Jam'!#REF!</definedName>
    <definedName name="_493__123Graph_XCHART_26" localSheetId="30" hidden="1">'[55]PABRIK (2)'!$A$9:$A$380</definedName>
    <definedName name="_493__123Graph_XCHART_26" hidden="1">'[55]PABRIK (2)'!$A$9:$A$380</definedName>
    <definedName name="_493__123Graph_XCHART_71" localSheetId="30" hidden="1">'[3]Data SRL'!$B$8:$B$379</definedName>
    <definedName name="_493__123Graph_XCHART_71" hidden="1">'[3]Data SRL'!$B$8:$B$379</definedName>
    <definedName name="_494__123Graph_XCHART_215" localSheetId="5" hidden="1">'[47]TON  per Jam'!#REF!</definedName>
    <definedName name="_494__123Graph_XCHART_215" localSheetId="30" hidden="1">'[47]TON  per Jam'!#REF!</definedName>
    <definedName name="_494__123Graph_XCHART_215" localSheetId="4" hidden="1">'[47]TON  per Jam'!#REF!</definedName>
    <definedName name="_494__123Graph_XCHART_215" localSheetId="7" hidden="1">'[47]TON  per Jam'!#REF!</definedName>
    <definedName name="_494__123Graph_XCHART_215" localSheetId="16" hidden="1">'[47]TON  per Jam'!#REF!</definedName>
    <definedName name="_494__123Graph_XCHART_215" localSheetId="36" hidden="1">'[47]TON  per Jam'!#REF!</definedName>
    <definedName name="_494__123Graph_XCHART_215" localSheetId="49" hidden="1">'[47]TON  per Jam'!#REF!</definedName>
    <definedName name="_494__123Graph_XCHART_215" localSheetId="34" hidden="1">'[47]TON  per Jam'!#REF!</definedName>
    <definedName name="_494__123Graph_XCHART_215" hidden="1">'[47]TON  per Jam'!#REF!</definedName>
    <definedName name="_494__123Graph_XCHART_27" localSheetId="30" hidden="1">'[55]PABRIK (2)'!$A$9:$A$380</definedName>
    <definedName name="_494__123Graph_XCHART_27" hidden="1">'[55]PABRIK (2)'!$A$9:$A$380</definedName>
    <definedName name="_494__123Graph_XCHART_72" localSheetId="30" hidden="1">'[3]Data SRL'!$B$8:$B$379</definedName>
    <definedName name="_494__123Graph_XCHART_72" hidden="1">'[3]Data SRL'!$B$8:$B$379</definedName>
    <definedName name="_495__123Graph_XCHART_28" localSheetId="30" hidden="1">'[55]PABRIK (2)'!$A$9:$A$380</definedName>
    <definedName name="_495__123Graph_XCHART_28" hidden="1">'[55]PABRIK (2)'!$A$9:$A$380</definedName>
    <definedName name="_495__123Graph_XCHART_73" localSheetId="30" hidden="1">'[3]Data SRL'!$B$8:$B$131</definedName>
    <definedName name="_495__123Graph_XCHART_73" hidden="1">'[3]Data SRL'!$B$8:$B$131</definedName>
    <definedName name="_496__123Graph_XCHART_29" localSheetId="30" hidden="1">'[55]PABRIK (2)'!$A$9:$A$380</definedName>
    <definedName name="_496__123Graph_XCHART_29" hidden="1">'[55]PABRIK (2)'!$A$9:$A$380</definedName>
    <definedName name="_496__123Graph_XCHART_74" localSheetId="30" hidden="1">'[3]Data SRL'!$B$8:$B$100</definedName>
    <definedName name="_496__123Graph_XCHART_74" hidden="1">'[3]Data SRL'!$B$8:$B$100</definedName>
    <definedName name="_497__123Graph_XCHART_223" localSheetId="5" hidden="1">'[46]TON  per Jam'!#REF!</definedName>
    <definedName name="_497__123Graph_XCHART_223" localSheetId="30" hidden="1">'[46]TON  per Jam'!#REF!</definedName>
    <definedName name="_497__123Graph_XCHART_223" localSheetId="4" hidden="1">'[46]TON  per Jam'!#REF!</definedName>
    <definedName name="_497__123Graph_XCHART_223" localSheetId="7" hidden="1">'[46]TON  per Jam'!#REF!</definedName>
    <definedName name="_497__123Graph_XCHART_223" localSheetId="16" hidden="1">'[46]TON  per Jam'!#REF!</definedName>
    <definedName name="_497__123Graph_XCHART_223" localSheetId="36" hidden="1">'[46]TON  per Jam'!#REF!</definedName>
    <definedName name="_497__123Graph_XCHART_223" localSheetId="49" hidden="1">'[46]TON  per Jam'!#REF!</definedName>
    <definedName name="_497__123Graph_XCHART_223" localSheetId="34" hidden="1">'[46]TON  per Jam'!#REF!</definedName>
    <definedName name="_497__123Graph_XCHART_223" hidden="1">'[46]TON  per Jam'!#REF!</definedName>
    <definedName name="_497__123Graph_XCHART_3" localSheetId="30" hidden="1">[25]Data!$A$38:$A$73</definedName>
    <definedName name="_497__123Graph_XCHART_3" hidden="1">[25]Data!$A$38:$A$73</definedName>
    <definedName name="_497__123Graph_XCHART_75" localSheetId="30" hidden="1">'[3]Data SRL'!$B$8:$B$100</definedName>
    <definedName name="_497__123Graph_XCHART_75" hidden="1">'[3]Data SRL'!$B$8:$B$100</definedName>
    <definedName name="_498__123Graph_XCHART_30" localSheetId="30" hidden="1">'[51]DATA LTW'!$E$4:$AC$4</definedName>
    <definedName name="_498__123Graph_XCHART_30" hidden="1">'[51]DATA LTW'!$E$4:$AC$4</definedName>
    <definedName name="_498__123Graph_XCHART_77" localSheetId="30" hidden="1">'[3]Data SRL'!$B$8:$B$193</definedName>
    <definedName name="_498__123Graph_XCHART_77" hidden="1">'[3]Data SRL'!$B$8:$B$193</definedName>
    <definedName name="_499__123Graph_XCHART_216" localSheetId="5" hidden="1">'[47]TON  per Jam'!#REF!</definedName>
    <definedName name="_499__123Graph_XCHART_216" localSheetId="30" hidden="1">'[47]TON  per Jam'!#REF!</definedName>
    <definedName name="_499__123Graph_XCHART_216" localSheetId="4" hidden="1">'[47]TON  per Jam'!#REF!</definedName>
    <definedName name="_499__123Graph_XCHART_216" localSheetId="7" hidden="1">'[47]TON  per Jam'!#REF!</definedName>
    <definedName name="_499__123Graph_XCHART_216" localSheetId="16" hidden="1">'[47]TON  per Jam'!#REF!</definedName>
    <definedName name="_499__123Graph_XCHART_216" localSheetId="36" hidden="1">'[47]TON  per Jam'!#REF!</definedName>
    <definedName name="_499__123Graph_XCHART_216" localSheetId="49" hidden="1">'[47]TON  per Jam'!#REF!</definedName>
    <definedName name="_499__123Graph_XCHART_216" localSheetId="34" hidden="1">'[47]TON  per Jam'!#REF!</definedName>
    <definedName name="_499__123Graph_XCHART_216" hidden="1">'[47]TON  per Jam'!#REF!</definedName>
    <definedName name="_499__123Graph_XCHART_31" localSheetId="30" hidden="1">'[51]DATA LTW'!$E$4:$AC$4</definedName>
    <definedName name="_499__123Graph_XCHART_31" hidden="1">'[51]DATA LTW'!$E$4:$AC$4</definedName>
    <definedName name="_499__123Graph_XCHART_78" localSheetId="30" hidden="1">'[3]Data SRL'!$B$8:$B$100</definedName>
    <definedName name="_499__123Graph_XCHART_78" hidden="1">'[3]Data SRL'!$B$8:$B$100</definedName>
    <definedName name="_4P" localSheetId="30">#REF!</definedName>
    <definedName name="_4P" localSheetId="4">#REF!</definedName>
    <definedName name="_4P" localSheetId="7">#REF!</definedName>
    <definedName name="_4P" localSheetId="16">#REF!</definedName>
    <definedName name="_4P" localSheetId="36">#REF!</definedName>
    <definedName name="_4P" localSheetId="49">#REF!</definedName>
    <definedName name="_4P" localSheetId="34">#REF!</definedName>
    <definedName name="_4P">#REF!</definedName>
    <definedName name="_4P_1" localSheetId="30">#REF!</definedName>
    <definedName name="_4P_1" localSheetId="4">#REF!</definedName>
    <definedName name="_4P_1" localSheetId="7">#REF!</definedName>
    <definedName name="_4P_1" localSheetId="16">#REF!</definedName>
    <definedName name="_4P_1" localSheetId="36">#REF!</definedName>
    <definedName name="_4P_1" localSheetId="49">#REF!</definedName>
    <definedName name="_4P_1" localSheetId="34">#REF!</definedName>
    <definedName name="_4P_1">#REF!</definedName>
    <definedName name="_4P_4" localSheetId="30">#REF!</definedName>
    <definedName name="_4P_4" localSheetId="4">#REF!</definedName>
    <definedName name="_4P_4" localSheetId="7">#REF!</definedName>
    <definedName name="_4P_4" localSheetId="16">#REF!</definedName>
    <definedName name="_4P_4" localSheetId="36">#REF!</definedName>
    <definedName name="_4P_4" localSheetId="49">#REF!</definedName>
    <definedName name="_4P_4" localSheetId="34">#REF!</definedName>
    <definedName name="_4P_4">#REF!</definedName>
    <definedName name="_4P_5" localSheetId="30">#REF!</definedName>
    <definedName name="_4P_5" localSheetId="16">#REF!</definedName>
    <definedName name="_4P_5" localSheetId="36">#REF!</definedName>
    <definedName name="_4P_5">#REF!</definedName>
    <definedName name="_4W" localSheetId="30">#REF!</definedName>
    <definedName name="_4W" localSheetId="16">#REF!</definedName>
    <definedName name="_4W" localSheetId="36">#REF!</definedName>
    <definedName name="_4W">#REF!</definedName>
    <definedName name="_4W_1" localSheetId="30">#REF!</definedName>
    <definedName name="_4W_1" localSheetId="16">#REF!</definedName>
    <definedName name="_4W_1" localSheetId="36">#REF!</definedName>
    <definedName name="_4W_1">#REF!</definedName>
    <definedName name="_4W_4" localSheetId="30">#REF!</definedName>
    <definedName name="_4W_4" localSheetId="16">#REF!</definedName>
    <definedName name="_4W_4" localSheetId="36">#REF!</definedName>
    <definedName name="_4W_4">#REF!</definedName>
    <definedName name="_4W_5" localSheetId="30">#REF!</definedName>
    <definedName name="_4W_5" localSheetId="16">#REF!</definedName>
    <definedName name="_4W_5" localSheetId="36">#REF!</definedName>
    <definedName name="_4W_5">#REF!</definedName>
    <definedName name="_4WORD_M_001_24" localSheetId="30">#REF!</definedName>
    <definedName name="_4WORD_M_001_24" localSheetId="16">#REF!</definedName>
    <definedName name="_4WORD_M_001_24" localSheetId="36">#REF!</definedName>
    <definedName name="_4WORD_M_001_24">#REF!</definedName>
    <definedName name="_4WORD_M_001_24_1" localSheetId="30">#REF!</definedName>
    <definedName name="_4WORD_M_001_24_1" localSheetId="16">#REF!</definedName>
    <definedName name="_4WORD_M_001_24_1" localSheetId="36">#REF!</definedName>
    <definedName name="_4WORD_M_001_24_1">#REF!</definedName>
    <definedName name="_4WORD_M_001_24_17" localSheetId="30">#REF!</definedName>
    <definedName name="_4WORD_M_001_24_17" localSheetId="16">#REF!</definedName>
    <definedName name="_4WORD_M_001_24_17" localSheetId="36">#REF!</definedName>
    <definedName name="_4WORD_M_001_24_17">#REF!</definedName>
    <definedName name="_4WORD_M_001_24_18" localSheetId="30">#REF!</definedName>
    <definedName name="_4WORD_M_001_24_18" localSheetId="16">#REF!</definedName>
    <definedName name="_4WORD_M_001_24_18" localSheetId="36">#REF!</definedName>
    <definedName name="_4WORD_M_001_24_18">#REF!</definedName>
    <definedName name="_4WORD_M_001_24_4" localSheetId="30">#REF!</definedName>
    <definedName name="_4WORD_M_001_24_4" localSheetId="16">#REF!</definedName>
    <definedName name="_4WORD_M_001_24_4" localSheetId="36">#REF!</definedName>
    <definedName name="_4WORD_M_001_24_4">#REF!</definedName>
    <definedName name="_4WORD_M_001_24_5" localSheetId="30">#REF!</definedName>
    <definedName name="_4WORD_M_001_24_5" localSheetId="16">#REF!</definedName>
    <definedName name="_4WORD_M_001_24_5" localSheetId="36">#REF!</definedName>
    <definedName name="_4WORD_M_001_24_5">#REF!</definedName>
    <definedName name="_4WORD_M_002_08" localSheetId="30">#REF!</definedName>
    <definedName name="_4WORD_M_002_08" localSheetId="16">#REF!</definedName>
    <definedName name="_4WORD_M_002_08" localSheetId="36">#REF!</definedName>
    <definedName name="_4WORD_M_002_08">#REF!</definedName>
    <definedName name="_4WORD_M_002_08_1" localSheetId="30">#REF!</definedName>
    <definedName name="_4WORD_M_002_08_1" localSheetId="16">#REF!</definedName>
    <definedName name="_4WORD_M_002_08_1" localSheetId="36">#REF!</definedName>
    <definedName name="_4WORD_M_002_08_1">#REF!</definedName>
    <definedName name="_4WORD_M_002_08_17" localSheetId="30">#REF!</definedName>
    <definedName name="_4WORD_M_002_08_17" localSheetId="16">#REF!</definedName>
    <definedName name="_4WORD_M_002_08_17" localSheetId="36">#REF!</definedName>
    <definedName name="_4WORD_M_002_08_17">#REF!</definedName>
    <definedName name="_4WORD_M_002_08_18" localSheetId="30">#REF!</definedName>
    <definedName name="_4WORD_M_002_08_18" localSheetId="16">#REF!</definedName>
    <definedName name="_4WORD_M_002_08_18" localSheetId="36">#REF!</definedName>
    <definedName name="_4WORD_M_002_08_18">#REF!</definedName>
    <definedName name="_4WORD_M_002_08_4" localSheetId="30">#REF!</definedName>
    <definedName name="_4WORD_M_002_08_4" localSheetId="16">#REF!</definedName>
    <definedName name="_4WORD_M_002_08_4" localSheetId="36">#REF!</definedName>
    <definedName name="_4WORD_M_002_08_4">#REF!</definedName>
    <definedName name="_4WORD_M_002_08_5" localSheetId="30">#REF!</definedName>
    <definedName name="_4WORD_M_002_08_5" localSheetId="16">#REF!</definedName>
    <definedName name="_4WORD_M_002_08_5" localSheetId="36">#REF!</definedName>
    <definedName name="_4WORD_M_002_08_5">#REF!</definedName>
    <definedName name="_4WORD_M_002_24" localSheetId="30">#REF!</definedName>
    <definedName name="_4WORD_M_002_24" localSheetId="16">#REF!</definedName>
    <definedName name="_4WORD_M_002_24" localSheetId="36">#REF!</definedName>
    <definedName name="_4WORD_M_002_24">#REF!</definedName>
    <definedName name="_4WORD_M_002_24_1" localSheetId="30">#REF!</definedName>
    <definedName name="_4WORD_M_002_24_1" localSheetId="16">#REF!</definedName>
    <definedName name="_4WORD_M_002_24_1" localSheetId="36">#REF!</definedName>
    <definedName name="_4WORD_M_002_24_1">#REF!</definedName>
    <definedName name="_4WORD_M_002_24_17" localSheetId="30">#REF!</definedName>
    <definedName name="_4WORD_M_002_24_17" localSheetId="16">#REF!</definedName>
    <definedName name="_4WORD_M_002_24_17" localSheetId="36">#REF!</definedName>
    <definedName name="_4WORD_M_002_24_17">#REF!</definedName>
    <definedName name="_4WORD_M_002_24_18" localSheetId="30">#REF!</definedName>
    <definedName name="_4WORD_M_002_24_18" localSheetId="16">#REF!</definedName>
    <definedName name="_4WORD_M_002_24_18" localSheetId="36">#REF!</definedName>
    <definedName name="_4WORD_M_002_24_18">#REF!</definedName>
    <definedName name="_4WORD_M_002_24_4" localSheetId="30">#REF!</definedName>
    <definedName name="_4WORD_M_002_24_4" localSheetId="16">#REF!</definedName>
    <definedName name="_4WORD_M_002_24_4" localSheetId="36">#REF!</definedName>
    <definedName name="_4WORD_M_002_24_4">#REF!</definedName>
    <definedName name="_4WORD_M_002_24_5" localSheetId="30">#REF!</definedName>
    <definedName name="_4WORD_M_002_24_5" localSheetId="16">#REF!</definedName>
    <definedName name="_4WORD_M_002_24_5" localSheetId="36">#REF!</definedName>
    <definedName name="_4WORD_M_002_24_5">#REF!</definedName>
    <definedName name="_4WORD_M_004_07" localSheetId="30">#REF!</definedName>
    <definedName name="_4WORD_M_004_07" localSheetId="16">#REF!</definedName>
    <definedName name="_4WORD_M_004_07" localSheetId="36">#REF!</definedName>
    <definedName name="_4WORD_M_004_07">#REF!</definedName>
    <definedName name="_4WORD_O_005_E_" localSheetId="30">#REF!</definedName>
    <definedName name="_4WORD_O_005_E_" localSheetId="16">#REF!</definedName>
    <definedName name="_4WORD_O_005_E_" localSheetId="36">#REF!</definedName>
    <definedName name="_4WORD_O_005_E_">#REF!</definedName>
    <definedName name="_4WORD_O_010_E_" localSheetId="30">#REF!</definedName>
    <definedName name="_4WORD_O_010_E_" localSheetId="16">#REF!</definedName>
    <definedName name="_4WORD_O_010_E_" localSheetId="36">#REF!</definedName>
    <definedName name="_4WORD_O_010_E_">#REF!</definedName>
    <definedName name="_4WORD_O_010_E__1" localSheetId="30">#REF!</definedName>
    <definedName name="_4WORD_O_010_E__1" localSheetId="16">#REF!</definedName>
    <definedName name="_4WORD_O_010_E__1" localSheetId="36">#REF!</definedName>
    <definedName name="_4WORD_O_010_E__1">#REF!</definedName>
    <definedName name="_4WORD_O_010_E__17" localSheetId="30">#REF!</definedName>
    <definedName name="_4WORD_O_010_E__17" localSheetId="16">#REF!</definedName>
    <definedName name="_4WORD_O_010_E__17" localSheetId="36">#REF!</definedName>
    <definedName name="_4WORD_O_010_E__17">#REF!</definedName>
    <definedName name="_4WORD_O_010_E__18" localSheetId="30">#REF!</definedName>
    <definedName name="_4WORD_O_010_E__18" localSheetId="16">#REF!</definedName>
    <definedName name="_4WORD_O_010_E__18" localSheetId="36">#REF!</definedName>
    <definedName name="_4WORD_O_010_E__18">#REF!</definedName>
    <definedName name="_4WORD_O_010_E__4" localSheetId="30">#REF!</definedName>
    <definedName name="_4WORD_O_010_E__4" localSheetId="16">#REF!</definedName>
    <definedName name="_4WORD_O_010_E__4" localSheetId="36">#REF!</definedName>
    <definedName name="_4WORD_O_010_E__4">#REF!</definedName>
    <definedName name="_4WORD_O_010_E__5" localSheetId="30">#REF!</definedName>
    <definedName name="_4WORD_O_010_E__5" localSheetId="16">#REF!</definedName>
    <definedName name="_4WORD_O_010_E__5" localSheetId="36">#REF!</definedName>
    <definedName name="_4WORD_O_010_E__5">#REF!</definedName>
    <definedName name="_4WORD_RESTRICT" localSheetId="9">#REF!</definedName>
    <definedName name="_4WORD_RESTRICT" localSheetId="5">#REF!</definedName>
    <definedName name="_4WORD_RESTRICT" localSheetId="38">#REF!</definedName>
    <definedName name="_4WORD_RESTRICT" localSheetId="8">#REF!</definedName>
    <definedName name="_4WORD_RESTRICT" localSheetId="30">#REF!</definedName>
    <definedName name="_4WORD_RESTRICT" localSheetId="46">#REF!</definedName>
    <definedName name="_4WORD_RESTRICT" localSheetId="6">#REF!</definedName>
    <definedName name="_4WORD_RESTRICT" localSheetId="40">#REF!</definedName>
    <definedName name="_4WORD_RESTRICT" localSheetId="41">#REF!</definedName>
    <definedName name="_4WORD_RESTRICT" localSheetId="45">#REF!</definedName>
    <definedName name="_4WORD_RESTRICT" localSheetId="43">#REF!</definedName>
    <definedName name="_4WORD_RESTRICT" localSheetId="44">#REF!</definedName>
    <definedName name="_4WORD_RESTRICT" localSheetId="42">#REF!</definedName>
    <definedName name="_4WORD_RESTRICT" localSheetId="16">#REF!</definedName>
    <definedName name="_4WORD_RESTRICT" localSheetId="14">#REF!</definedName>
    <definedName name="_4WORD_RESTRICT" localSheetId="12">#REF!</definedName>
    <definedName name="_4WORD_RESTRICT" localSheetId="36">#REF!</definedName>
    <definedName name="_4WORD_RESTRICT">#REF!</definedName>
    <definedName name="_4WORD_RESTRICT_1" localSheetId="30">#REF!</definedName>
    <definedName name="_4WORD_RESTRICT_1" localSheetId="16">#REF!</definedName>
    <definedName name="_4WORD_RESTRICT_1" localSheetId="36">#REF!</definedName>
    <definedName name="_4WORD_RESTRICT_1">#REF!</definedName>
    <definedName name="_4WORD_RESTRICT_15" localSheetId="30">[60]KEU!#REF!</definedName>
    <definedName name="_4WORD_RESTRICT_15" localSheetId="4">[60]KEU!#REF!</definedName>
    <definedName name="_4WORD_RESTRICT_15" localSheetId="7">[60]KEU!#REF!</definedName>
    <definedName name="_4WORD_RESTRICT_15" localSheetId="16">[60]KEU!#REF!</definedName>
    <definedName name="_4WORD_RESTRICT_15" localSheetId="36">[60]KEU!#REF!</definedName>
    <definedName name="_4WORD_RESTRICT_15" localSheetId="49">[60]KEU!#REF!</definedName>
    <definedName name="_4WORD_RESTRICT_15" localSheetId="34">[60]KEU!#REF!</definedName>
    <definedName name="_4WORD_RESTRICT_15">[60]KEU!#REF!</definedName>
    <definedName name="_4WORD_RESTRICT_17" localSheetId="30">#REF!</definedName>
    <definedName name="_4WORD_RESTRICT_17" localSheetId="4">#REF!</definedName>
    <definedName name="_4WORD_RESTRICT_17" localSheetId="7">#REF!</definedName>
    <definedName name="_4WORD_RESTRICT_17" localSheetId="16">#REF!</definedName>
    <definedName name="_4WORD_RESTRICT_17" localSheetId="36">#REF!</definedName>
    <definedName name="_4WORD_RESTRICT_17" localSheetId="49">#REF!</definedName>
    <definedName name="_4WORD_RESTRICT_17" localSheetId="34">#REF!</definedName>
    <definedName name="_4WORD_RESTRICT_17">#REF!</definedName>
    <definedName name="_4WORD_RESTRICT_18" localSheetId="30">#REF!</definedName>
    <definedName name="_4WORD_RESTRICT_18" localSheetId="4">#REF!</definedName>
    <definedName name="_4WORD_RESTRICT_18" localSheetId="7">#REF!</definedName>
    <definedName name="_4WORD_RESTRICT_18" localSheetId="16">#REF!</definedName>
    <definedName name="_4WORD_RESTRICT_18" localSheetId="36">#REF!</definedName>
    <definedName name="_4WORD_RESTRICT_18" localSheetId="49">#REF!</definedName>
    <definedName name="_4WORD_RESTRICT_18" localSheetId="34">#REF!</definedName>
    <definedName name="_4WORD_RESTRICT_18">#REF!</definedName>
    <definedName name="_4WORD_RESTRICT_4" localSheetId="30">#REF!</definedName>
    <definedName name="_4WORD_RESTRICT_4" localSheetId="4">#REF!</definedName>
    <definedName name="_4WORD_RESTRICT_4" localSheetId="7">#REF!</definedName>
    <definedName name="_4WORD_RESTRICT_4" localSheetId="16">#REF!</definedName>
    <definedName name="_4WORD_RESTRICT_4" localSheetId="36">#REF!</definedName>
    <definedName name="_4WORD_RESTRICT_4" localSheetId="49">#REF!</definedName>
    <definedName name="_4WORD_RESTRICT_4" localSheetId="34">#REF!</definedName>
    <definedName name="_4WORD_RESTRICT_4">#REF!</definedName>
    <definedName name="_4WORD_RESTRICT_5" localSheetId="30">#REF!</definedName>
    <definedName name="_4WORD_RESTRICT_5" localSheetId="16">#REF!</definedName>
    <definedName name="_4WORD_RESTRICT_5" localSheetId="36">#REF!</definedName>
    <definedName name="_4WORD_RESTRICT_5">#REF!</definedName>
    <definedName name="_5" localSheetId="9">#REF!</definedName>
    <definedName name="_5" localSheetId="5">#N/A</definedName>
    <definedName name="_5" localSheetId="38">#REF!</definedName>
    <definedName name="_5" localSheetId="8">#REF!</definedName>
    <definedName name="_5" localSheetId="30">#REF!</definedName>
    <definedName name="_5" localSheetId="46">#REF!</definedName>
    <definedName name="_5" localSheetId="4">#REF!</definedName>
    <definedName name="_5" localSheetId="6">#N/A</definedName>
    <definedName name="_5" localSheetId="7">#N/A</definedName>
    <definedName name="_5" localSheetId="40">#REF!</definedName>
    <definedName name="_5" localSheetId="41">#REF!</definedName>
    <definedName name="_5" localSheetId="45">#REF!</definedName>
    <definedName name="_5" localSheetId="43">#REF!</definedName>
    <definedName name="_5" localSheetId="44">#REF!</definedName>
    <definedName name="_5" localSheetId="42">#REF!</definedName>
    <definedName name="_5" localSheetId="16">#REF!</definedName>
    <definedName name="_5" localSheetId="14">#N/A</definedName>
    <definedName name="_5" localSheetId="12">#N/A</definedName>
    <definedName name="_5" localSheetId="36">#REF!</definedName>
    <definedName name="_5" localSheetId="49">#N/A</definedName>
    <definedName name="_5" localSheetId="34">#REF!</definedName>
    <definedName name="_5">#REF!</definedName>
    <definedName name="_5.2" localSheetId="9">#REF!</definedName>
    <definedName name="_5.2" localSheetId="38">#REF!</definedName>
    <definedName name="_5.2" localSheetId="8">#REF!</definedName>
    <definedName name="_5.2" localSheetId="30">#REF!</definedName>
    <definedName name="_5.2" localSheetId="46">#REF!</definedName>
    <definedName name="_5.2" localSheetId="40">#REF!</definedName>
    <definedName name="_5.2" localSheetId="41">#REF!</definedName>
    <definedName name="_5.2" localSheetId="45">#REF!</definedName>
    <definedName name="_5.2" localSheetId="43">#REF!</definedName>
    <definedName name="_5.2" localSheetId="44">#REF!</definedName>
    <definedName name="_5.2" localSheetId="42">#REF!</definedName>
    <definedName name="_5.2" localSheetId="16">#REF!</definedName>
    <definedName name="_5.2" localSheetId="36">#REF!</definedName>
    <definedName name="_5.2">#REF!</definedName>
    <definedName name="_5__123Graph_ACHART_10" localSheetId="5" hidden="1">'[61]PABRIK (2)'!#REF!</definedName>
    <definedName name="_5__123Graph_ACHART_10" localSheetId="30" hidden="1">'[61]PABRIK (2)'!#REF!</definedName>
    <definedName name="_5__123Graph_ACHART_10" localSheetId="4" hidden="1">'[61]PABRIK (2)'!#REF!</definedName>
    <definedName name="_5__123Graph_ACHART_10" localSheetId="7" hidden="1">'[61]PABRIK (2)'!#REF!</definedName>
    <definedName name="_5__123Graph_ACHART_10" localSheetId="16" hidden="1">'[61]PABRIK (2)'!#REF!</definedName>
    <definedName name="_5__123Graph_ACHART_10" localSheetId="36" hidden="1">'[61]PABRIK (2)'!#REF!</definedName>
    <definedName name="_5__123Graph_ACHART_10" localSheetId="49" hidden="1">'[61]PABRIK (2)'!#REF!</definedName>
    <definedName name="_5__123Graph_ACHART_10" localSheetId="34" hidden="1">'[61]PABRIK (2)'!#REF!</definedName>
    <definedName name="_5__123Graph_ACHART_10" hidden="1">'[61]PABRIK (2)'!#REF!</definedName>
    <definedName name="_5__123Graph_ACHART_11" localSheetId="5" hidden="1">'[61]PABRIK (2)'!#REF!</definedName>
    <definedName name="_5__123Graph_ACHART_11" localSheetId="30" hidden="1">'[61]PABRIK (2)'!#REF!</definedName>
    <definedName name="_5__123Graph_ACHART_11" localSheetId="4" hidden="1">'[61]PABRIK (2)'!#REF!</definedName>
    <definedName name="_5__123Graph_ACHART_11" localSheetId="7" hidden="1">'[61]PABRIK (2)'!#REF!</definedName>
    <definedName name="_5__123Graph_ACHART_11" localSheetId="16" hidden="1">'[61]PABRIK (2)'!#REF!</definedName>
    <definedName name="_5__123Graph_ACHART_11" localSheetId="36" hidden="1">'[61]PABRIK (2)'!#REF!</definedName>
    <definedName name="_5__123Graph_ACHART_11" localSheetId="49" hidden="1">'[61]PABRIK (2)'!#REF!</definedName>
    <definedName name="_5__123Graph_ACHART_11" localSheetId="34" hidden="1">'[61]PABRIK (2)'!#REF!</definedName>
    <definedName name="_5__123Graph_ACHART_11" hidden="1">'[61]PABRIK (2)'!#REF!</definedName>
    <definedName name="_5__123Graph_ACHART_114" localSheetId="30" hidden="1">'[48]TON  per Jam'!$C$40:$Z$40</definedName>
    <definedName name="_5__123Graph_ACHART_114" hidden="1">'[48]TON  per Jam'!$C$40:$Z$40</definedName>
    <definedName name="_5__A" localSheetId="30">'[70]I-KAMAR'!#REF!</definedName>
    <definedName name="_5__A" localSheetId="4">'[70]I-KAMAR'!#REF!</definedName>
    <definedName name="_5__A" localSheetId="7">'[70]I-KAMAR'!#REF!</definedName>
    <definedName name="_5__A" localSheetId="23">'[70]I-KAMAR'!#REF!</definedName>
    <definedName name="_5__A" localSheetId="19">'[70]I-KAMAR'!#REF!</definedName>
    <definedName name="_5__A" localSheetId="16">'[70]I-KAMAR'!#REF!</definedName>
    <definedName name="_5__A" localSheetId="21">'[70]I-KAMAR'!#REF!</definedName>
    <definedName name="_5__A" localSheetId="36">'[70]I-KAMAR'!#REF!</definedName>
    <definedName name="_5__A" localSheetId="25">'[70]I-KAMAR'!#REF!</definedName>
    <definedName name="_5__A" localSheetId="10">'[70]I-KAMAR'!#REF!</definedName>
    <definedName name="_5__A" localSheetId="11">'[70]I-KAMAR'!#REF!</definedName>
    <definedName name="_5__A" localSheetId="20">'[70]I-KAMAR'!#REF!</definedName>
    <definedName name="_5__A" localSheetId="15">'[70]I-KAMAR'!#REF!</definedName>
    <definedName name="_5__A" localSheetId="49">'[70]I-KAMAR'!#REF!</definedName>
    <definedName name="_5__A" localSheetId="34">'[70]I-KAMAR'!#REF!</definedName>
    <definedName name="_5__A">'[70]I-KAMAR'!#REF!</definedName>
    <definedName name="_5_1" localSheetId="30">#REF!</definedName>
    <definedName name="_5_1" localSheetId="4">#REF!</definedName>
    <definedName name="_5_1" localSheetId="7">#REF!</definedName>
    <definedName name="_5_1" localSheetId="16">#REF!</definedName>
    <definedName name="_5_1" localSheetId="36">#REF!</definedName>
    <definedName name="_5_1" localSheetId="49">#REF!</definedName>
    <definedName name="_5_1" localSheetId="34">#REF!</definedName>
    <definedName name="_5_1">#REF!</definedName>
    <definedName name="_5_15" localSheetId="30">[60]KEU!#REF!</definedName>
    <definedName name="_5_15" localSheetId="4">[60]KEU!#REF!</definedName>
    <definedName name="_5_15" localSheetId="7">[60]KEU!#REF!</definedName>
    <definedName name="_5_15" localSheetId="16">[60]KEU!#REF!</definedName>
    <definedName name="_5_15" localSheetId="36">[60]KEU!#REF!</definedName>
    <definedName name="_5_15" localSheetId="49">[60]KEU!#REF!</definedName>
    <definedName name="_5_15" localSheetId="34">[60]KEU!#REF!</definedName>
    <definedName name="_5_15">[60]KEU!#REF!</definedName>
    <definedName name="_5_17" localSheetId="30">#REF!</definedName>
    <definedName name="_5_17" localSheetId="4">#REF!</definedName>
    <definedName name="_5_17" localSheetId="7">#REF!</definedName>
    <definedName name="_5_17" localSheetId="16">#REF!</definedName>
    <definedName name="_5_17" localSheetId="36">#REF!</definedName>
    <definedName name="_5_17" localSheetId="49">#REF!</definedName>
    <definedName name="_5_17" localSheetId="34">#REF!</definedName>
    <definedName name="_5_17">#REF!</definedName>
    <definedName name="_5_18" localSheetId="30">#REF!</definedName>
    <definedName name="_5_18" localSheetId="4">#REF!</definedName>
    <definedName name="_5_18" localSheetId="7">#REF!</definedName>
    <definedName name="_5_18" localSheetId="16">#REF!</definedName>
    <definedName name="_5_18" localSheetId="36">#REF!</definedName>
    <definedName name="_5_18" localSheetId="49">#REF!</definedName>
    <definedName name="_5_18" localSheetId="34">#REF!</definedName>
    <definedName name="_5_18">#REF!</definedName>
    <definedName name="_5_4" localSheetId="30">#REF!</definedName>
    <definedName name="_5_4" localSheetId="4">#REF!</definedName>
    <definedName name="_5_4" localSheetId="7">#REF!</definedName>
    <definedName name="_5_4" localSheetId="16">#REF!</definedName>
    <definedName name="_5_4" localSheetId="36">#REF!</definedName>
    <definedName name="_5_4" localSheetId="49">#REF!</definedName>
    <definedName name="_5_4" localSheetId="34">#REF!</definedName>
    <definedName name="_5_4">#REF!</definedName>
    <definedName name="_5_5" localSheetId="30">#REF!</definedName>
    <definedName name="_5_5" localSheetId="16">#REF!</definedName>
    <definedName name="_5_5" localSheetId="36">#REF!</definedName>
    <definedName name="_5_5">#REF!</definedName>
    <definedName name="_50__123Graph_ACHART_160" localSheetId="30" hidden="1">'[47]TON  per Jam'!$C$36:$Z$36</definedName>
    <definedName name="_50__123Graph_ACHART_160" hidden="1">'[47]TON  per Jam'!$C$36:$Z$36</definedName>
    <definedName name="_50__123Graph_ACHART_171" localSheetId="30" hidden="1">'[46]TON  per Jam'!$C$49:$Z$49</definedName>
    <definedName name="_50__123Graph_ACHART_171" hidden="1">'[46]TON  per Jam'!$C$49:$Z$49</definedName>
    <definedName name="_50__123Graph_ACHART_21" localSheetId="30" hidden="1">'[59]PABRIK (2)'!$B$9:$B$287</definedName>
    <definedName name="_50__123Graph_ACHART_21" hidden="1">'[59]PABRIK (2)'!$B$9:$B$287</definedName>
    <definedName name="_500__123Graph_XCHART_32" localSheetId="30" hidden="1">'[51]DATA LTW'!$E$4:$AC$4</definedName>
    <definedName name="_500__123Graph_XCHART_32" hidden="1">'[51]DATA LTW'!$E$4:$AC$4</definedName>
    <definedName name="_500__123Graph_XCHART_79" localSheetId="30" hidden="1">'[3]Data SRL'!$B$8:$B$100</definedName>
    <definedName name="_500__123Graph_XCHART_79" hidden="1">'[3]Data SRL'!$B$8:$B$100</definedName>
    <definedName name="_501__123Graph_XCHART_224" localSheetId="5" hidden="1">'[46]TON  per Jam'!#REF!</definedName>
    <definedName name="_501__123Graph_XCHART_224" localSheetId="30" hidden="1">'[46]TON  per Jam'!#REF!</definedName>
    <definedName name="_501__123Graph_XCHART_224" localSheetId="4" hidden="1">'[46]TON  per Jam'!#REF!</definedName>
    <definedName name="_501__123Graph_XCHART_224" localSheetId="7" hidden="1">'[46]TON  per Jam'!#REF!</definedName>
    <definedName name="_501__123Graph_XCHART_224" localSheetId="16" hidden="1">'[46]TON  per Jam'!#REF!</definedName>
    <definedName name="_501__123Graph_XCHART_224" localSheetId="36" hidden="1">'[46]TON  per Jam'!#REF!</definedName>
    <definedName name="_501__123Graph_XCHART_224" localSheetId="49" hidden="1">'[46]TON  per Jam'!#REF!</definedName>
    <definedName name="_501__123Graph_XCHART_224" localSheetId="34" hidden="1">'[46]TON  per Jam'!#REF!</definedName>
    <definedName name="_501__123Graph_XCHART_224" hidden="1">'[46]TON  per Jam'!#REF!</definedName>
    <definedName name="_501__123Graph_XCHART_33" localSheetId="30" hidden="1">'[51]DATA LTW'!$E$4:$AC$4</definedName>
    <definedName name="_501__123Graph_XCHART_33" hidden="1">'[51]DATA LTW'!$E$4:$AC$4</definedName>
    <definedName name="_501__123Graph_XCHART_8" localSheetId="30" hidden="1">[44]Data!$A$2:$A$73</definedName>
    <definedName name="_501__123Graph_XCHART_8" hidden="1">[44]Data!$A$2:$A$73</definedName>
    <definedName name="_502__123Graph_XCHART_34" localSheetId="30" hidden="1">'[51]DATA LTW'!$E$4:$AC$4</definedName>
    <definedName name="_502__123Graph_XCHART_34" hidden="1">'[51]DATA LTW'!$E$4:$AC$4</definedName>
    <definedName name="_502__123Graph_XCHART_81" localSheetId="30" hidden="1">'[3]Data SRL'!$B$8:$B$100</definedName>
    <definedName name="_502__123Graph_XCHART_81" hidden="1">'[3]Data SRL'!$B$8:$B$100</definedName>
    <definedName name="_503__123Graph_XCHART_35" localSheetId="30" hidden="1">'[51]DATA LTW'!$E$4:$AC$4</definedName>
    <definedName name="_503__123Graph_XCHART_35" hidden="1">'[51]DATA LTW'!$E$4:$AC$4</definedName>
    <definedName name="_503__123Graph_XCHART_86" localSheetId="30" hidden="1">'[3]Data Prod_Graf'!$B$11:$M$11</definedName>
    <definedName name="_503__123Graph_XCHART_86" hidden="1">'[3]Data Prod_Graf'!$B$11:$M$11</definedName>
    <definedName name="_504__123Graph_XCHART_217" localSheetId="5" hidden="1">'[47]TON  per Jam'!#REF!</definedName>
    <definedName name="_504__123Graph_XCHART_217" localSheetId="30" hidden="1">'[47]TON  per Jam'!#REF!</definedName>
    <definedName name="_504__123Graph_XCHART_217" localSheetId="4" hidden="1">'[47]TON  per Jam'!#REF!</definedName>
    <definedName name="_504__123Graph_XCHART_217" localSheetId="7" hidden="1">'[47]TON  per Jam'!#REF!</definedName>
    <definedName name="_504__123Graph_XCHART_217" localSheetId="16" hidden="1">'[47]TON  per Jam'!#REF!</definedName>
    <definedName name="_504__123Graph_XCHART_217" localSheetId="36" hidden="1">'[47]TON  per Jam'!#REF!</definedName>
    <definedName name="_504__123Graph_XCHART_217" localSheetId="49" hidden="1">'[47]TON  per Jam'!#REF!</definedName>
    <definedName name="_504__123Graph_XCHART_217" localSheetId="34" hidden="1">'[47]TON  per Jam'!#REF!</definedName>
    <definedName name="_504__123Graph_XCHART_217" hidden="1">'[47]TON  per Jam'!#REF!</definedName>
    <definedName name="_504__123Graph_XCHART_36" localSheetId="30" hidden="1">'[51]DATA LTW'!$E$4:$AC$4</definedName>
    <definedName name="_504__123Graph_XCHART_36" hidden="1">'[51]DATA LTW'!$E$4:$AC$4</definedName>
    <definedName name="_504__123Graph_XCHART_87" localSheetId="30" hidden="1">'[3]Data Prod_Graf'!$B$20:$M$20</definedName>
    <definedName name="_504__123Graph_XCHART_87" hidden="1">'[3]Data Prod_Graf'!$B$20:$M$20</definedName>
    <definedName name="_505__123Graph_XCHART_225" localSheetId="5" hidden="1">'[46]TON  per Jam'!#REF!</definedName>
    <definedName name="_505__123Graph_XCHART_225" localSheetId="30" hidden="1">'[46]TON  per Jam'!#REF!</definedName>
    <definedName name="_505__123Graph_XCHART_225" localSheetId="4" hidden="1">'[46]TON  per Jam'!#REF!</definedName>
    <definedName name="_505__123Graph_XCHART_225" localSheetId="7" hidden="1">'[46]TON  per Jam'!#REF!</definedName>
    <definedName name="_505__123Graph_XCHART_225" localSheetId="16" hidden="1">'[46]TON  per Jam'!#REF!</definedName>
    <definedName name="_505__123Graph_XCHART_225" localSheetId="36" hidden="1">'[46]TON  per Jam'!#REF!</definedName>
    <definedName name="_505__123Graph_XCHART_225" localSheetId="49" hidden="1">'[46]TON  per Jam'!#REF!</definedName>
    <definedName name="_505__123Graph_XCHART_225" localSheetId="34" hidden="1">'[46]TON  per Jam'!#REF!</definedName>
    <definedName name="_505__123Graph_XCHART_225" hidden="1">'[46]TON  per Jam'!#REF!</definedName>
    <definedName name="_505__123Graph_XCHART_37" localSheetId="30" hidden="1">'[51]DATA LTW'!$E$4:$AC$4</definedName>
    <definedName name="_505__123Graph_XCHART_37" hidden="1">'[51]DATA LTW'!$E$4:$AC$4</definedName>
    <definedName name="_505__123Graph_XCHART_88" localSheetId="30" hidden="1">'[3]Data Prod_Graf'!$B$28:$M$28</definedName>
    <definedName name="_505__123Graph_XCHART_88" hidden="1">'[3]Data Prod_Graf'!$B$28:$M$28</definedName>
    <definedName name="_506__123Graph_XCHART_38" localSheetId="30" hidden="1">'[51]DATA LTW'!$E$4:$AC$4</definedName>
    <definedName name="_506__123Graph_XCHART_38" hidden="1">'[51]DATA LTW'!$E$4:$AC$4</definedName>
    <definedName name="_506__123Graph_XCHART_9" localSheetId="30" hidden="1">[44]Data!$A$38:$A$73</definedName>
    <definedName name="_506__123Graph_XCHART_9" hidden="1">[44]Data!$A$38:$A$73</definedName>
    <definedName name="_507__123Graph_XCHART_39" localSheetId="30" hidden="1">'[51]DATA LTW'!$E$4:$AC$4</definedName>
    <definedName name="_507__123Graph_XCHART_39" hidden="1">'[51]DATA LTW'!$E$4:$AC$4</definedName>
    <definedName name="_508__123Graph_XCHART_4" localSheetId="30" hidden="1">[25]Data!$A$38:$A$73</definedName>
    <definedName name="_508__123Graph_XCHART_4" hidden="1">[25]Data!$A$38:$A$73</definedName>
    <definedName name="_509__123Graph_XCHART_218" localSheetId="5" hidden="1">'[47]TON  per Jam'!#REF!</definedName>
    <definedName name="_509__123Graph_XCHART_218" localSheetId="30" hidden="1">'[47]TON  per Jam'!#REF!</definedName>
    <definedName name="_509__123Graph_XCHART_218" localSheetId="4" hidden="1">'[47]TON  per Jam'!#REF!</definedName>
    <definedName name="_509__123Graph_XCHART_218" localSheetId="7" hidden="1">'[47]TON  per Jam'!#REF!</definedName>
    <definedName name="_509__123Graph_XCHART_218" localSheetId="16" hidden="1">'[47]TON  per Jam'!#REF!</definedName>
    <definedName name="_509__123Graph_XCHART_218" localSheetId="36" hidden="1">'[47]TON  per Jam'!#REF!</definedName>
    <definedName name="_509__123Graph_XCHART_218" localSheetId="49" hidden="1">'[47]TON  per Jam'!#REF!</definedName>
    <definedName name="_509__123Graph_XCHART_218" localSheetId="34" hidden="1">'[47]TON  per Jam'!#REF!</definedName>
    <definedName name="_509__123Graph_XCHART_218" hidden="1">'[47]TON  per Jam'!#REF!</definedName>
    <definedName name="_509__123Graph_XCHART_226" localSheetId="5" hidden="1">'[46]TON  per Jam'!#REF!</definedName>
    <definedName name="_509__123Graph_XCHART_226" localSheetId="30" hidden="1">'[46]TON  per Jam'!#REF!</definedName>
    <definedName name="_509__123Graph_XCHART_226" localSheetId="4" hidden="1">'[46]TON  per Jam'!#REF!</definedName>
    <definedName name="_509__123Graph_XCHART_226" localSheetId="7" hidden="1">'[46]TON  per Jam'!#REF!</definedName>
    <definedName name="_509__123Graph_XCHART_226" localSheetId="16" hidden="1">'[46]TON  per Jam'!#REF!</definedName>
    <definedName name="_509__123Graph_XCHART_226" localSheetId="36" hidden="1">'[46]TON  per Jam'!#REF!</definedName>
    <definedName name="_509__123Graph_XCHART_226" localSheetId="49" hidden="1">'[46]TON  per Jam'!#REF!</definedName>
    <definedName name="_509__123Graph_XCHART_226" localSheetId="34" hidden="1">'[46]TON  per Jam'!#REF!</definedName>
    <definedName name="_509__123Graph_XCHART_226" hidden="1">'[46]TON  per Jam'!#REF!</definedName>
    <definedName name="_509__123Graph_XCHART_40" localSheetId="30" hidden="1">'[51]DATA LTW'!$E$4:$AC$4</definedName>
    <definedName name="_509__123Graph_XCHART_40" hidden="1">'[51]DATA LTW'!$E$4:$AC$4</definedName>
    <definedName name="_51" localSheetId="30">#REF!</definedName>
    <definedName name="_51" localSheetId="4">#REF!</definedName>
    <definedName name="_51" localSheetId="7">#REF!</definedName>
    <definedName name="_51" localSheetId="16">#REF!</definedName>
    <definedName name="_51" localSheetId="36">#REF!</definedName>
    <definedName name="_51" localSheetId="49">#REF!</definedName>
    <definedName name="_51" localSheetId="34">#REF!</definedName>
    <definedName name="_51">#REF!</definedName>
    <definedName name="_51__123Graph_ACHART_17" localSheetId="30" hidden="1">[25]Data!$F$62:$F$73</definedName>
    <definedName name="_51__123Graph_ACHART_17" hidden="1">[25]Data!$F$62:$F$73</definedName>
    <definedName name="_51__123Graph_ACHART_18" localSheetId="5" hidden="1">'[55]PABRIK (2)'!#REF!</definedName>
    <definedName name="_51__123Graph_ACHART_18" localSheetId="30" hidden="1">'[55]PABRIK (2)'!#REF!</definedName>
    <definedName name="_51__123Graph_ACHART_18" localSheetId="4" hidden="1">'[55]PABRIK (2)'!#REF!</definedName>
    <definedName name="_51__123Graph_ACHART_18" localSheetId="7" hidden="1">'[55]PABRIK (2)'!#REF!</definedName>
    <definedName name="_51__123Graph_ACHART_18" localSheetId="16" hidden="1">'[55]PABRIK (2)'!#REF!</definedName>
    <definedName name="_51__123Graph_ACHART_18" localSheetId="36" hidden="1">'[55]PABRIK (2)'!#REF!</definedName>
    <definedName name="_51__123Graph_ACHART_18" localSheetId="49" hidden="1">'[55]PABRIK (2)'!#REF!</definedName>
    <definedName name="_51__123Graph_ACHART_18" localSheetId="34" hidden="1">'[55]PABRIK (2)'!#REF!</definedName>
    <definedName name="_51__123Graph_ACHART_18" hidden="1">'[55]PABRIK (2)'!#REF!</definedName>
    <definedName name="_51__123Graph_ACHART_19" localSheetId="5" hidden="1">'[61]PABRIK (2)'!#REF!</definedName>
    <definedName name="_51__123Graph_ACHART_19" localSheetId="30" hidden="1">'[61]PABRIK (2)'!#REF!</definedName>
    <definedName name="_51__123Graph_ACHART_19" localSheetId="4" hidden="1">'[61]PABRIK (2)'!#REF!</definedName>
    <definedName name="_51__123Graph_ACHART_19" localSheetId="7" hidden="1">'[61]PABRIK (2)'!#REF!</definedName>
    <definedName name="_51__123Graph_ACHART_19" localSheetId="16" hidden="1">'[61]PABRIK (2)'!#REF!</definedName>
    <definedName name="_51__123Graph_ACHART_19" localSheetId="36" hidden="1">'[61]PABRIK (2)'!#REF!</definedName>
    <definedName name="_51__123Graph_ACHART_19" localSheetId="49" hidden="1">'[61]PABRIK (2)'!#REF!</definedName>
    <definedName name="_51__123Graph_ACHART_19" localSheetId="34" hidden="1">'[61]PABRIK (2)'!#REF!</definedName>
    <definedName name="_51__123Graph_ACHART_19" hidden="1">'[61]PABRIK (2)'!#REF!</definedName>
    <definedName name="_51__123Graph_ACHART_213" localSheetId="30" hidden="1">'[48]TON  per Jam'!$C$51:$Z$51</definedName>
    <definedName name="_51__123Graph_ACHART_213" hidden="1">'[48]TON  per Jam'!$C$51:$Z$51</definedName>
    <definedName name="_51_1" localSheetId="30">#REF!</definedName>
    <definedName name="_51_1" localSheetId="4">#REF!</definedName>
    <definedName name="_51_1" localSheetId="7">#REF!</definedName>
    <definedName name="_51_1" localSheetId="16">#REF!</definedName>
    <definedName name="_51_1" localSheetId="36">#REF!</definedName>
    <definedName name="_51_1" localSheetId="49">#REF!</definedName>
    <definedName name="_51_1" localSheetId="34">#REF!</definedName>
    <definedName name="_51_1">#REF!</definedName>
    <definedName name="_51_4" localSheetId="30">#REF!</definedName>
    <definedName name="_51_4" localSheetId="4">#REF!</definedName>
    <definedName name="_51_4" localSheetId="7">#REF!</definedName>
    <definedName name="_51_4" localSheetId="16">#REF!</definedName>
    <definedName name="_51_4" localSheetId="36">#REF!</definedName>
    <definedName name="_51_4" localSheetId="49">#REF!</definedName>
    <definedName name="_51_4" localSheetId="34">#REF!</definedName>
    <definedName name="_51_4">#REF!</definedName>
    <definedName name="_51_5" localSheetId="30">#REF!</definedName>
    <definedName name="_51_5" localSheetId="4">#REF!</definedName>
    <definedName name="_51_5" localSheetId="7">#REF!</definedName>
    <definedName name="_51_5" localSheetId="16">#REF!</definedName>
    <definedName name="_51_5" localSheetId="36">#REF!</definedName>
    <definedName name="_51_5" localSheetId="49">#REF!</definedName>
    <definedName name="_51_5" localSheetId="34">#REF!</definedName>
    <definedName name="_51_5">#REF!</definedName>
    <definedName name="_510__123Graph_XCHART_41" localSheetId="30" hidden="1">'[51]DATA LTW'!$E$4:$AC$4</definedName>
    <definedName name="_510__123Graph_XCHART_41" hidden="1">'[51]DATA LTW'!$E$4:$AC$4</definedName>
    <definedName name="_511__123Graph_XCHART_42" localSheetId="30" hidden="1">'[51]DATA LTW'!$E$4:$AC$4</definedName>
    <definedName name="_511__123Graph_XCHART_42" hidden="1">'[51]DATA LTW'!$E$4:$AC$4</definedName>
    <definedName name="_512__123Graph_XCHART_43" localSheetId="30" hidden="1">'[51]DATA LTW'!$E$4:$AC$4</definedName>
    <definedName name="_512__123Graph_XCHART_43" hidden="1">'[51]DATA LTW'!$E$4:$AC$4</definedName>
    <definedName name="_513__123Graph_XCHART_227" localSheetId="5" hidden="1">'[46]TON  per Jam'!#REF!</definedName>
    <definedName name="_513__123Graph_XCHART_227" localSheetId="30" hidden="1">'[46]TON  per Jam'!#REF!</definedName>
    <definedName name="_513__123Graph_XCHART_227" localSheetId="4" hidden="1">'[46]TON  per Jam'!#REF!</definedName>
    <definedName name="_513__123Graph_XCHART_227" localSheetId="7" hidden="1">'[46]TON  per Jam'!#REF!</definedName>
    <definedName name="_513__123Graph_XCHART_227" localSheetId="16" hidden="1">'[46]TON  per Jam'!#REF!</definedName>
    <definedName name="_513__123Graph_XCHART_227" localSheetId="36" hidden="1">'[46]TON  per Jam'!#REF!</definedName>
    <definedName name="_513__123Graph_XCHART_227" localSheetId="49" hidden="1">'[46]TON  per Jam'!#REF!</definedName>
    <definedName name="_513__123Graph_XCHART_227" localSheetId="34" hidden="1">'[46]TON  per Jam'!#REF!</definedName>
    <definedName name="_513__123Graph_XCHART_227" hidden="1">'[46]TON  per Jam'!#REF!</definedName>
    <definedName name="_513__123Graph_XCHART_44" localSheetId="30" hidden="1">'[51]DATA LTW'!$E$4:$AC$4</definedName>
    <definedName name="_513__123Graph_XCHART_44" hidden="1">'[51]DATA LTW'!$E$4:$AC$4</definedName>
    <definedName name="_514__123Graph_XCHART_219" localSheetId="5" hidden="1">'[47]TON  per Jam'!#REF!</definedName>
    <definedName name="_514__123Graph_XCHART_219" localSheetId="30" hidden="1">'[47]TON  per Jam'!#REF!</definedName>
    <definedName name="_514__123Graph_XCHART_219" localSheetId="4" hidden="1">'[47]TON  per Jam'!#REF!</definedName>
    <definedName name="_514__123Graph_XCHART_219" localSheetId="7" hidden="1">'[47]TON  per Jam'!#REF!</definedName>
    <definedName name="_514__123Graph_XCHART_219" localSheetId="16" hidden="1">'[47]TON  per Jam'!#REF!</definedName>
    <definedName name="_514__123Graph_XCHART_219" localSheetId="36" hidden="1">'[47]TON  per Jam'!#REF!</definedName>
    <definedName name="_514__123Graph_XCHART_219" localSheetId="49" hidden="1">'[47]TON  per Jam'!#REF!</definedName>
    <definedName name="_514__123Graph_XCHART_219" localSheetId="34" hidden="1">'[47]TON  per Jam'!#REF!</definedName>
    <definedName name="_514__123Graph_XCHART_219" hidden="1">'[47]TON  per Jam'!#REF!</definedName>
    <definedName name="_514__123Graph_XCHART_45" localSheetId="30" hidden="1">'[51]DATA LTW'!$E$4:$AC$4</definedName>
    <definedName name="_514__123Graph_XCHART_45" hidden="1">'[51]DATA LTW'!$E$4:$AC$4</definedName>
    <definedName name="_515__123Graph_XCHART_22" localSheetId="30" hidden="1">'[55]PABRIK (2)'!$A$9:$A$380</definedName>
    <definedName name="_515__123Graph_XCHART_22" hidden="1">'[55]PABRIK (2)'!$A$9:$A$380</definedName>
    <definedName name="_515__123Graph_XCHART_46" localSheetId="30" hidden="1">'[51]DATA LTW'!$E$4:$AC$4</definedName>
    <definedName name="_515__123Graph_XCHART_46" hidden="1">'[51]DATA LTW'!$E$4:$AC$4</definedName>
    <definedName name="_516__123Graph_XCHART_47" localSheetId="30" hidden="1">'[51]DATA LTW'!$E$4:$AC$4</definedName>
    <definedName name="_516__123Graph_XCHART_47" hidden="1">'[51]DATA LTW'!$E$4:$AC$4</definedName>
    <definedName name="_517__123Graph_XCHART_228" localSheetId="5" hidden="1">'[46]TON  per Jam'!#REF!</definedName>
    <definedName name="_517__123Graph_XCHART_228" localSheetId="30" hidden="1">'[46]TON  per Jam'!#REF!</definedName>
    <definedName name="_517__123Graph_XCHART_228" localSheetId="4" hidden="1">'[46]TON  per Jam'!#REF!</definedName>
    <definedName name="_517__123Graph_XCHART_228" localSheetId="7" hidden="1">'[46]TON  per Jam'!#REF!</definedName>
    <definedName name="_517__123Graph_XCHART_228" localSheetId="16" hidden="1">'[46]TON  per Jam'!#REF!</definedName>
    <definedName name="_517__123Graph_XCHART_228" localSheetId="36" hidden="1">'[46]TON  per Jam'!#REF!</definedName>
    <definedName name="_517__123Graph_XCHART_228" localSheetId="49" hidden="1">'[46]TON  per Jam'!#REF!</definedName>
    <definedName name="_517__123Graph_XCHART_228" localSheetId="34" hidden="1">'[46]TON  per Jam'!#REF!</definedName>
    <definedName name="_517__123Graph_XCHART_228" hidden="1">'[46]TON  per Jam'!#REF!</definedName>
    <definedName name="_517__123Graph_XCHART_48" localSheetId="30" hidden="1">'[51]DATA LTW'!$E$4:$AC$4</definedName>
    <definedName name="_517__123Graph_XCHART_48" hidden="1">'[51]DATA LTW'!$E$4:$AC$4</definedName>
    <definedName name="_518__123Graph_XCHART_23" localSheetId="30" hidden="1">'[61]PABRIK (2)'!$A$9:$A$380</definedName>
    <definedName name="_518__123Graph_XCHART_23" hidden="1">'[61]PABRIK (2)'!$A$9:$A$380</definedName>
    <definedName name="_518__123Graph_XCHART_49" localSheetId="30" hidden="1">'[51]DATA LTW'!$E$4:$AC$4</definedName>
    <definedName name="_518__123Graph_XCHART_49" hidden="1">'[51]DATA LTW'!$E$4:$AC$4</definedName>
    <definedName name="_519__123Graph_XCHART_24" localSheetId="30" hidden="1">'[61]PABRIK (2)'!$A$9:$A$380</definedName>
    <definedName name="_519__123Graph_XCHART_24" hidden="1">'[61]PABRIK (2)'!$A$9:$A$380</definedName>
    <definedName name="_519__123Graph_XCHART_5" localSheetId="30" hidden="1">[25]Data!$A$2:$A$73</definedName>
    <definedName name="_519__123Graph_XCHART_5" hidden="1">[25]Data!$A$2:$A$73</definedName>
    <definedName name="_52" localSheetId="30">#REF!</definedName>
    <definedName name="_52" localSheetId="4">#REF!</definedName>
    <definedName name="_52" localSheetId="7">#REF!</definedName>
    <definedName name="_52" localSheetId="16">#REF!</definedName>
    <definedName name="_52" localSheetId="36">#REF!</definedName>
    <definedName name="_52" localSheetId="49">#REF!</definedName>
    <definedName name="_52" localSheetId="34">#REF!</definedName>
    <definedName name="_52">#REF!</definedName>
    <definedName name="_52__123Graph_ACHART_171" localSheetId="30" hidden="1">'[47]TON  per Jam'!$C$49:$Z$49</definedName>
    <definedName name="_52__123Graph_ACHART_171" hidden="1">'[47]TON  per Jam'!$C$49:$Z$49</definedName>
    <definedName name="_52__123Graph_ACHART_183" localSheetId="30" hidden="1">'[47]TON  per Jam'!$C$50:$Z$50</definedName>
    <definedName name="_52__123Graph_ACHART_183" hidden="1">'[47]TON  per Jam'!$C$50:$Z$50</definedName>
    <definedName name="_52__123Graph_ACHART_2" localSheetId="30" hidden="1">[44]Data!$F$38:$F$73</definedName>
    <definedName name="_52__123Graph_ACHART_2" hidden="1">[44]Data!$F$38:$F$73</definedName>
    <definedName name="_52__123Graph_ACHART_214" localSheetId="30" hidden="1">'[48]TON  per Jam'!$C$53:$Z$53</definedName>
    <definedName name="_52__123Graph_ACHART_214" hidden="1">'[48]TON  per Jam'!$C$53:$Z$53</definedName>
    <definedName name="_52_1" localSheetId="30">#REF!</definedName>
    <definedName name="_52_1" localSheetId="4">#REF!</definedName>
    <definedName name="_52_1" localSheetId="7">#REF!</definedName>
    <definedName name="_52_1" localSheetId="16">#REF!</definedName>
    <definedName name="_52_1" localSheetId="36">#REF!</definedName>
    <definedName name="_52_1" localSheetId="49">#REF!</definedName>
    <definedName name="_52_1" localSheetId="34">#REF!</definedName>
    <definedName name="_52_1">#REF!</definedName>
    <definedName name="_52_4" localSheetId="30">#REF!</definedName>
    <definedName name="_52_4" localSheetId="4">#REF!</definedName>
    <definedName name="_52_4" localSheetId="7">#REF!</definedName>
    <definedName name="_52_4" localSheetId="16">#REF!</definedName>
    <definedName name="_52_4" localSheetId="36">#REF!</definedName>
    <definedName name="_52_4" localSheetId="49">#REF!</definedName>
    <definedName name="_52_4" localSheetId="34">#REF!</definedName>
    <definedName name="_52_4">#REF!</definedName>
    <definedName name="_52_5" localSheetId="30">#REF!</definedName>
    <definedName name="_52_5" localSheetId="4">#REF!</definedName>
    <definedName name="_52_5" localSheetId="7">#REF!</definedName>
    <definedName name="_52_5" localSheetId="16">#REF!</definedName>
    <definedName name="_52_5" localSheetId="36">#REF!</definedName>
    <definedName name="_52_5" localSheetId="49">#REF!</definedName>
    <definedName name="_52_5" localSheetId="34">#REF!</definedName>
    <definedName name="_52_5">#REF!</definedName>
    <definedName name="_520__123Graph_XCHART_220" localSheetId="5" hidden="1">'[47]TON  per Jam'!#REF!</definedName>
    <definedName name="_520__123Graph_XCHART_220" localSheetId="30" hidden="1">'[47]TON  per Jam'!#REF!</definedName>
    <definedName name="_520__123Graph_XCHART_220" localSheetId="4" hidden="1">'[47]TON  per Jam'!#REF!</definedName>
    <definedName name="_520__123Graph_XCHART_220" localSheetId="7" hidden="1">'[47]TON  per Jam'!#REF!</definedName>
    <definedName name="_520__123Graph_XCHART_220" localSheetId="16" hidden="1">'[47]TON  per Jam'!#REF!</definedName>
    <definedName name="_520__123Graph_XCHART_220" localSheetId="36" hidden="1">'[47]TON  per Jam'!#REF!</definedName>
    <definedName name="_520__123Graph_XCHART_220" localSheetId="49" hidden="1">'[47]TON  per Jam'!#REF!</definedName>
    <definedName name="_520__123Graph_XCHART_220" localSheetId="34" hidden="1">'[47]TON  per Jam'!#REF!</definedName>
    <definedName name="_520__123Graph_XCHART_220" hidden="1">'[47]TON  per Jam'!#REF!</definedName>
    <definedName name="_520__123Graph_XCHART_50" localSheetId="30" hidden="1">'[51]DATA LTW'!$E$4:$AC$4</definedName>
    <definedName name="_520__123Graph_XCHART_50" hidden="1">'[51]DATA LTW'!$E$4:$AC$4</definedName>
    <definedName name="_521__123Graph_XCHART_51" localSheetId="30" hidden="1">'[51]DATA LTW'!$E$4:$AC$4</definedName>
    <definedName name="_521__123Graph_XCHART_51" hidden="1">'[51]DATA LTW'!$E$4:$AC$4</definedName>
    <definedName name="_522__123Graph_XCHART_52" localSheetId="30" hidden="1">'[51]DATA LTW'!$E$4:$AC$4</definedName>
    <definedName name="_522__123Graph_XCHART_52" hidden="1">'[51]DATA LTW'!$E$4:$AC$4</definedName>
    <definedName name="_523__123Graph_XCHART_241" localSheetId="5" hidden="1">'[46]TON  per Jam'!#REF!</definedName>
    <definedName name="_523__123Graph_XCHART_241" localSheetId="30" hidden="1">'[46]TON  per Jam'!#REF!</definedName>
    <definedName name="_523__123Graph_XCHART_241" localSheetId="4" hidden="1">'[46]TON  per Jam'!#REF!</definedName>
    <definedName name="_523__123Graph_XCHART_241" localSheetId="7" hidden="1">'[46]TON  per Jam'!#REF!</definedName>
    <definedName name="_523__123Graph_XCHART_241" localSheetId="16" hidden="1">'[46]TON  per Jam'!#REF!</definedName>
    <definedName name="_523__123Graph_XCHART_241" localSheetId="36" hidden="1">'[46]TON  per Jam'!#REF!</definedName>
    <definedName name="_523__123Graph_XCHART_241" localSheetId="49" hidden="1">'[46]TON  per Jam'!#REF!</definedName>
    <definedName name="_523__123Graph_XCHART_241" localSheetId="34" hidden="1">'[46]TON  per Jam'!#REF!</definedName>
    <definedName name="_523__123Graph_XCHART_241" hidden="1">'[46]TON  per Jam'!#REF!</definedName>
    <definedName name="_523__123Graph_XCHART_53" localSheetId="30" hidden="1">'[51]DATA LTW'!$E$4:$AC$4</definedName>
    <definedName name="_523__123Graph_XCHART_53" hidden="1">'[51]DATA LTW'!$E$4:$AC$4</definedName>
    <definedName name="_524__123Graph_XCHART_54" localSheetId="30" hidden="1">'[51]DATA LTW'!$E$4:$AC$4</definedName>
    <definedName name="_524__123Graph_XCHART_54" hidden="1">'[51]DATA LTW'!$E$4:$AC$4</definedName>
    <definedName name="_525__123Graph_XCHART_221" localSheetId="5" hidden="1">'[47]TON  per Jam'!#REF!</definedName>
    <definedName name="_525__123Graph_XCHART_221" localSheetId="30" hidden="1">'[47]TON  per Jam'!#REF!</definedName>
    <definedName name="_525__123Graph_XCHART_221" localSheetId="4" hidden="1">'[47]TON  per Jam'!#REF!</definedName>
    <definedName name="_525__123Graph_XCHART_221" localSheetId="7" hidden="1">'[47]TON  per Jam'!#REF!</definedName>
    <definedName name="_525__123Graph_XCHART_221" localSheetId="16" hidden="1">'[47]TON  per Jam'!#REF!</definedName>
    <definedName name="_525__123Graph_XCHART_221" localSheetId="36" hidden="1">'[47]TON  per Jam'!#REF!</definedName>
    <definedName name="_525__123Graph_XCHART_221" localSheetId="49" hidden="1">'[47]TON  per Jam'!#REF!</definedName>
    <definedName name="_525__123Graph_XCHART_221" localSheetId="34" hidden="1">'[47]TON  per Jam'!#REF!</definedName>
    <definedName name="_525__123Graph_XCHART_221" hidden="1">'[47]TON  per Jam'!#REF!</definedName>
    <definedName name="_525__123Graph_XCHART_55" localSheetId="30" hidden="1">'[51]DATA LTW'!$E$4:$AC$4</definedName>
    <definedName name="_525__123Graph_XCHART_55" hidden="1">'[51]DATA LTW'!$E$4:$AC$4</definedName>
    <definedName name="_526__123Graph_XCHART_56" localSheetId="30" hidden="1">'[51]DATA LTW'!$E$4:$AC$4</definedName>
    <definedName name="_526__123Graph_XCHART_56" hidden="1">'[51]DATA LTW'!$E$4:$AC$4</definedName>
    <definedName name="_527__123Graph_XCHART_242" localSheetId="5" hidden="1">'[46]TON  per Jam'!#REF!</definedName>
    <definedName name="_527__123Graph_XCHART_242" localSheetId="30" hidden="1">'[46]TON  per Jam'!#REF!</definedName>
    <definedName name="_527__123Graph_XCHART_242" localSheetId="4" hidden="1">'[46]TON  per Jam'!#REF!</definedName>
    <definedName name="_527__123Graph_XCHART_242" localSheetId="7" hidden="1">'[46]TON  per Jam'!#REF!</definedName>
    <definedName name="_527__123Graph_XCHART_242" localSheetId="16" hidden="1">'[46]TON  per Jam'!#REF!</definedName>
    <definedName name="_527__123Graph_XCHART_242" localSheetId="36" hidden="1">'[46]TON  per Jam'!#REF!</definedName>
    <definedName name="_527__123Graph_XCHART_242" localSheetId="49" hidden="1">'[46]TON  per Jam'!#REF!</definedName>
    <definedName name="_527__123Graph_XCHART_242" localSheetId="34" hidden="1">'[46]TON  per Jam'!#REF!</definedName>
    <definedName name="_527__123Graph_XCHART_242" hidden="1">'[46]TON  per Jam'!#REF!</definedName>
    <definedName name="_527__123Graph_XCHART_57" localSheetId="30" hidden="1">'[51]DATA LTW'!$E$4:$AC$4</definedName>
    <definedName name="_527__123Graph_XCHART_57" hidden="1">'[51]DATA LTW'!$E$4:$AC$4</definedName>
    <definedName name="_528__123Graph_XCHART_58" localSheetId="30" hidden="1">'[51]DATA LTW'!$E$4:$AC$4</definedName>
    <definedName name="_528__123Graph_XCHART_58" hidden="1">'[51]DATA LTW'!$E$4:$AC$4</definedName>
    <definedName name="_529__123Graph_XCHART_59" localSheetId="30" hidden="1">'[51]DATA LTW'!$E$4:$AC$4</definedName>
    <definedName name="_529__123Graph_XCHART_59" hidden="1">'[51]DATA LTW'!$E$4:$AC$4</definedName>
    <definedName name="_53" localSheetId="30">#REF!</definedName>
    <definedName name="_53" localSheetId="4">#REF!</definedName>
    <definedName name="_53" localSheetId="7">#REF!</definedName>
    <definedName name="_53" localSheetId="16">#REF!</definedName>
    <definedName name="_53" localSheetId="36">#REF!</definedName>
    <definedName name="_53" localSheetId="49">#REF!</definedName>
    <definedName name="_53" localSheetId="34">#REF!</definedName>
    <definedName name="_53">#REF!</definedName>
    <definedName name="_53__123Graph_ACHART_215" localSheetId="30" hidden="1">'[48]TON  per Jam'!$C$54:$Z$54</definedName>
    <definedName name="_53__123Graph_ACHART_215" hidden="1">'[48]TON  per Jam'!$C$54:$Z$54</definedName>
    <definedName name="_53_1" localSheetId="30">#REF!</definedName>
    <definedName name="_53_1" localSheetId="4">#REF!</definedName>
    <definedName name="_53_1" localSheetId="7">#REF!</definedName>
    <definedName name="_53_1" localSheetId="16">#REF!</definedName>
    <definedName name="_53_1" localSheetId="36">#REF!</definedName>
    <definedName name="_53_1" localSheetId="49">#REF!</definedName>
    <definedName name="_53_1" localSheetId="34">#REF!</definedName>
    <definedName name="_53_1">#REF!</definedName>
    <definedName name="_53_4" localSheetId="30">#REF!</definedName>
    <definedName name="_53_4" localSheetId="4">#REF!</definedName>
    <definedName name="_53_4" localSheetId="7">#REF!</definedName>
    <definedName name="_53_4" localSheetId="16">#REF!</definedName>
    <definedName name="_53_4" localSheetId="36">#REF!</definedName>
    <definedName name="_53_4" localSheetId="49">#REF!</definedName>
    <definedName name="_53_4" localSheetId="34">#REF!</definedName>
    <definedName name="_53_4">#REF!</definedName>
    <definedName name="_53_5" localSheetId="30">#REF!</definedName>
    <definedName name="_53_5" localSheetId="4">#REF!</definedName>
    <definedName name="_53_5" localSheetId="7">#REF!</definedName>
    <definedName name="_53_5" localSheetId="16">#REF!</definedName>
    <definedName name="_53_5" localSheetId="36">#REF!</definedName>
    <definedName name="_53_5" localSheetId="49">#REF!</definedName>
    <definedName name="_53_5" localSheetId="34">#REF!</definedName>
    <definedName name="_53_5">#REF!</definedName>
    <definedName name="_530__123Graph_XCHART_222" localSheetId="5" hidden="1">'[47]TON  per Jam'!#REF!</definedName>
    <definedName name="_530__123Graph_XCHART_222" localSheetId="30" hidden="1">'[47]TON  per Jam'!#REF!</definedName>
    <definedName name="_530__123Graph_XCHART_222" localSheetId="4" hidden="1">'[47]TON  per Jam'!#REF!</definedName>
    <definedName name="_530__123Graph_XCHART_222" localSheetId="7" hidden="1">'[47]TON  per Jam'!#REF!</definedName>
    <definedName name="_530__123Graph_XCHART_222" localSheetId="16" hidden="1">'[47]TON  per Jam'!#REF!</definedName>
    <definedName name="_530__123Graph_XCHART_222" localSheetId="36" hidden="1">'[47]TON  per Jam'!#REF!</definedName>
    <definedName name="_530__123Graph_XCHART_222" localSheetId="49" hidden="1">'[47]TON  per Jam'!#REF!</definedName>
    <definedName name="_530__123Graph_XCHART_222" localSheetId="34" hidden="1">'[47]TON  per Jam'!#REF!</definedName>
    <definedName name="_530__123Graph_XCHART_222" hidden="1">'[47]TON  per Jam'!#REF!</definedName>
    <definedName name="_530__123Graph_XCHART_6" localSheetId="30" hidden="1">[25]Data!$A$2:$A$73</definedName>
    <definedName name="_530__123Graph_XCHART_6" hidden="1">[25]Data!$A$2:$A$73</definedName>
    <definedName name="_531__123Graph_XCHART_243" localSheetId="5" hidden="1">'[46]TON  per Jam'!#REF!</definedName>
    <definedName name="_531__123Graph_XCHART_243" localSheetId="30" hidden="1">'[46]TON  per Jam'!#REF!</definedName>
    <definedName name="_531__123Graph_XCHART_243" localSheetId="4" hidden="1">'[46]TON  per Jam'!#REF!</definedName>
    <definedName name="_531__123Graph_XCHART_243" localSheetId="7" hidden="1">'[46]TON  per Jam'!#REF!</definedName>
    <definedName name="_531__123Graph_XCHART_243" localSheetId="16" hidden="1">'[46]TON  per Jam'!#REF!</definedName>
    <definedName name="_531__123Graph_XCHART_243" localSheetId="36" hidden="1">'[46]TON  per Jam'!#REF!</definedName>
    <definedName name="_531__123Graph_XCHART_243" localSheetId="49" hidden="1">'[46]TON  per Jam'!#REF!</definedName>
    <definedName name="_531__123Graph_XCHART_243" localSheetId="34" hidden="1">'[46]TON  per Jam'!#REF!</definedName>
    <definedName name="_531__123Graph_XCHART_243" hidden="1">'[46]TON  per Jam'!#REF!</definedName>
    <definedName name="_531__123Graph_XCHART_60" localSheetId="30" hidden="1">'[51]DATA LTW'!$E$4:$AC$4</definedName>
    <definedName name="_531__123Graph_XCHART_60" hidden="1">'[51]DATA LTW'!$E$4:$AC$4</definedName>
    <definedName name="_532__123Graph_XCHART_61" localSheetId="30" hidden="1">'[51]DATA LTW'!$E$4:$AC$4</definedName>
    <definedName name="_532__123Graph_XCHART_61" hidden="1">'[51]DATA LTW'!$E$4:$AC$4</definedName>
    <definedName name="_533__123Graph_XCHART_62" localSheetId="30" hidden="1">'[58]Data SRL'!$B$8:$B$131</definedName>
    <definedName name="_533__123Graph_XCHART_62" hidden="1">'[58]Data SRL'!$B$8:$B$131</definedName>
    <definedName name="_534__123Graph_XCHART_63" localSheetId="30" hidden="1">'[51]DATA LTW'!$E$4:$AC$4</definedName>
    <definedName name="_534__123Graph_XCHART_63" hidden="1">'[51]DATA LTW'!$E$4:$AC$4</definedName>
    <definedName name="_535__123Graph_XCHART_223" localSheetId="5" hidden="1">'[47]TON  per Jam'!#REF!</definedName>
    <definedName name="_535__123Graph_XCHART_223" localSheetId="30" hidden="1">'[47]TON  per Jam'!#REF!</definedName>
    <definedName name="_535__123Graph_XCHART_223" localSheetId="4" hidden="1">'[47]TON  per Jam'!#REF!</definedName>
    <definedName name="_535__123Graph_XCHART_223" localSheetId="7" hidden="1">'[47]TON  per Jam'!#REF!</definedName>
    <definedName name="_535__123Graph_XCHART_223" localSheetId="16" hidden="1">'[47]TON  per Jam'!#REF!</definedName>
    <definedName name="_535__123Graph_XCHART_223" localSheetId="36" hidden="1">'[47]TON  per Jam'!#REF!</definedName>
    <definedName name="_535__123Graph_XCHART_223" localSheetId="49" hidden="1">'[47]TON  per Jam'!#REF!</definedName>
    <definedName name="_535__123Graph_XCHART_223" localSheetId="34" hidden="1">'[47]TON  per Jam'!#REF!</definedName>
    <definedName name="_535__123Graph_XCHART_223" hidden="1">'[47]TON  per Jam'!#REF!</definedName>
    <definedName name="_535__123Graph_XCHART_244" localSheetId="5" hidden="1">'[46]TON  per Jam'!#REF!</definedName>
    <definedName name="_535__123Graph_XCHART_244" localSheetId="30" hidden="1">'[46]TON  per Jam'!#REF!</definedName>
    <definedName name="_535__123Graph_XCHART_244" localSheetId="4" hidden="1">'[46]TON  per Jam'!#REF!</definedName>
    <definedName name="_535__123Graph_XCHART_244" localSheetId="7" hidden="1">'[46]TON  per Jam'!#REF!</definedName>
    <definedName name="_535__123Graph_XCHART_244" localSheetId="16" hidden="1">'[46]TON  per Jam'!#REF!</definedName>
    <definedName name="_535__123Graph_XCHART_244" localSheetId="36" hidden="1">'[46]TON  per Jam'!#REF!</definedName>
    <definedName name="_535__123Graph_XCHART_244" localSheetId="49" hidden="1">'[46]TON  per Jam'!#REF!</definedName>
    <definedName name="_535__123Graph_XCHART_244" localSheetId="34" hidden="1">'[46]TON  per Jam'!#REF!</definedName>
    <definedName name="_535__123Graph_XCHART_244" hidden="1">'[46]TON  per Jam'!#REF!</definedName>
    <definedName name="_535__123Graph_XCHART_64" localSheetId="30" hidden="1">'[58]Data SRL'!$B$8:$B$379</definedName>
    <definedName name="_535__123Graph_XCHART_64" hidden="1">'[58]Data SRL'!$B$8:$B$379</definedName>
    <definedName name="_536__123Graph_XCHART_25" localSheetId="30" hidden="1">'[61]PABRIK (2)'!$A$9:$A$380</definedName>
    <definedName name="_536__123Graph_XCHART_25" hidden="1">'[61]PABRIK (2)'!$A$9:$A$380</definedName>
    <definedName name="_536__123Graph_XCHART_65" localSheetId="30" hidden="1">'[58]Data SRL'!$B$8:$B$379</definedName>
    <definedName name="_536__123Graph_XCHART_65" hidden="1">'[58]Data SRL'!$B$8:$B$379</definedName>
    <definedName name="_537__123Graph_XCHART_68" localSheetId="30" hidden="1">'[58]Data SRL'!$B$8:$B$100</definedName>
    <definedName name="_537__123Graph_XCHART_68" hidden="1">'[58]Data SRL'!$B$8:$B$100</definedName>
    <definedName name="_538__123Graph_XCHART_69" localSheetId="30" hidden="1">'[58]Data SRL'!$B$8:$B$379</definedName>
    <definedName name="_538__123Graph_XCHART_69" hidden="1">'[58]Data SRL'!$B$8:$B$379</definedName>
    <definedName name="_539__123Graph_XCHART_7" localSheetId="30" hidden="1">[25]Data!$A$38:$A$73</definedName>
    <definedName name="_539__123Graph_XCHART_7" hidden="1">[25]Data!$A$38:$A$73</definedName>
    <definedName name="_54" localSheetId="30">#REF!</definedName>
    <definedName name="_54" localSheetId="4">#REF!</definedName>
    <definedName name="_54" localSheetId="7">#REF!</definedName>
    <definedName name="_54" localSheetId="16">#REF!</definedName>
    <definedName name="_54" localSheetId="36">#REF!</definedName>
    <definedName name="_54" localSheetId="49">#REF!</definedName>
    <definedName name="_54" localSheetId="34">#REF!</definedName>
    <definedName name="_54">#REF!</definedName>
    <definedName name="_54__123Graph_ACHART_18" localSheetId="5" hidden="1">'[61]PABRIK (2)'!#REF!</definedName>
    <definedName name="_54__123Graph_ACHART_18" localSheetId="30" hidden="1">'[61]PABRIK (2)'!#REF!</definedName>
    <definedName name="_54__123Graph_ACHART_18" localSheetId="4" hidden="1">'[61]PABRIK (2)'!#REF!</definedName>
    <definedName name="_54__123Graph_ACHART_18" localSheetId="7" hidden="1">'[61]PABRIK (2)'!#REF!</definedName>
    <definedName name="_54__123Graph_ACHART_18" localSheetId="16" hidden="1">'[61]PABRIK (2)'!#REF!</definedName>
    <definedName name="_54__123Graph_ACHART_18" localSheetId="36" hidden="1">'[61]PABRIK (2)'!#REF!</definedName>
    <definedName name="_54__123Graph_ACHART_18" localSheetId="49" hidden="1">'[61]PABRIK (2)'!#REF!</definedName>
    <definedName name="_54__123Graph_ACHART_18" localSheetId="34" hidden="1">'[61]PABRIK (2)'!#REF!</definedName>
    <definedName name="_54__123Graph_ACHART_18" hidden="1">'[61]PABRIK (2)'!#REF!</definedName>
    <definedName name="_54__123Graph_ACHART_20" localSheetId="5" hidden="1">'[61]PABRIK (2)'!#REF!</definedName>
    <definedName name="_54__123Graph_ACHART_20" localSheetId="30" hidden="1">'[61]PABRIK (2)'!#REF!</definedName>
    <definedName name="_54__123Graph_ACHART_20" localSheetId="16" hidden="1">'[61]PABRIK (2)'!#REF!</definedName>
    <definedName name="_54__123Graph_ACHART_20" localSheetId="36" hidden="1">'[61]PABRIK (2)'!#REF!</definedName>
    <definedName name="_54__123Graph_ACHART_20" hidden="1">'[61]PABRIK (2)'!#REF!</definedName>
    <definedName name="_54__123Graph_ACHART_216" localSheetId="30" hidden="1">'[48]TON  per Jam'!$C$55:$Z$55</definedName>
    <definedName name="_54__123Graph_ACHART_216" hidden="1">'[48]TON  per Jam'!$C$55:$Z$55</definedName>
    <definedName name="_54_1" localSheetId="30">#REF!</definedName>
    <definedName name="_54_1" localSheetId="4">#REF!</definedName>
    <definedName name="_54_1" localSheetId="7">#REF!</definedName>
    <definedName name="_54_1" localSheetId="16">#REF!</definedName>
    <definedName name="_54_1" localSheetId="36">#REF!</definedName>
    <definedName name="_54_1" localSheetId="49">#REF!</definedName>
    <definedName name="_54_1" localSheetId="34">#REF!</definedName>
    <definedName name="_54_1">#REF!</definedName>
    <definedName name="_54_4" localSheetId="30">#REF!</definedName>
    <definedName name="_54_4" localSheetId="4">#REF!</definedName>
    <definedName name="_54_4" localSheetId="7">#REF!</definedName>
    <definedName name="_54_4" localSheetId="16">#REF!</definedName>
    <definedName name="_54_4" localSheetId="36">#REF!</definedName>
    <definedName name="_54_4" localSheetId="49">#REF!</definedName>
    <definedName name="_54_4" localSheetId="34">#REF!</definedName>
    <definedName name="_54_4">#REF!</definedName>
    <definedName name="_54_5" localSheetId="30">#REF!</definedName>
    <definedName name="_54_5" localSheetId="4">#REF!</definedName>
    <definedName name="_54_5" localSheetId="7">#REF!</definedName>
    <definedName name="_54_5" localSheetId="16">#REF!</definedName>
    <definedName name="_54_5" localSheetId="36">#REF!</definedName>
    <definedName name="_54_5" localSheetId="49">#REF!</definedName>
    <definedName name="_54_5" localSheetId="34">#REF!</definedName>
    <definedName name="_54_5">#REF!</definedName>
    <definedName name="_540__123Graph_XCHART_224" localSheetId="5" hidden="1">'[47]TON  per Jam'!#REF!</definedName>
    <definedName name="_540__123Graph_XCHART_224" localSheetId="30" hidden="1">'[47]TON  per Jam'!#REF!</definedName>
    <definedName name="_540__123Graph_XCHART_224" localSheetId="4" hidden="1">'[47]TON  per Jam'!#REF!</definedName>
    <definedName name="_540__123Graph_XCHART_224" localSheetId="7" hidden="1">'[47]TON  per Jam'!#REF!</definedName>
    <definedName name="_540__123Graph_XCHART_224" localSheetId="16" hidden="1">'[47]TON  per Jam'!#REF!</definedName>
    <definedName name="_540__123Graph_XCHART_224" localSheetId="36" hidden="1">'[47]TON  per Jam'!#REF!</definedName>
    <definedName name="_540__123Graph_XCHART_224" localSheetId="49" hidden="1">'[47]TON  per Jam'!#REF!</definedName>
    <definedName name="_540__123Graph_XCHART_224" localSheetId="34" hidden="1">'[47]TON  per Jam'!#REF!</definedName>
    <definedName name="_540__123Graph_XCHART_224" hidden="1">'[47]TON  per Jam'!#REF!</definedName>
    <definedName name="_540__123Graph_XCHART_254" localSheetId="5" hidden="1">'[46]TON  per Jam'!#REF!</definedName>
    <definedName name="_540__123Graph_XCHART_254" localSheetId="30" hidden="1">'[46]TON  per Jam'!#REF!</definedName>
    <definedName name="_540__123Graph_XCHART_254" localSheetId="4" hidden="1">'[46]TON  per Jam'!#REF!</definedName>
    <definedName name="_540__123Graph_XCHART_254" localSheetId="7" hidden="1">'[46]TON  per Jam'!#REF!</definedName>
    <definedName name="_540__123Graph_XCHART_254" localSheetId="16" hidden="1">'[46]TON  per Jam'!#REF!</definedName>
    <definedName name="_540__123Graph_XCHART_254" localSheetId="36" hidden="1">'[46]TON  per Jam'!#REF!</definedName>
    <definedName name="_540__123Graph_XCHART_254" localSheetId="49" hidden="1">'[46]TON  per Jam'!#REF!</definedName>
    <definedName name="_540__123Graph_XCHART_254" localSheetId="34" hidden="1">'[46]TON  per Jam'!#REF!</definedName>
    <definedName name="_540__123Graph_XCHART_254" hidden="1">'[46]TON  per Jam'!#REF!</definedName>
    <definedName name="_540__123Graph_XCHART_70" localSheetId="30" hidden="1">'[58]Data SRL'!$B$8:$B$379</definedName>
    <definedName name="_540__123Graph_XCHART_70" hidden="1">'[58]Data SRL'!$B$8:$B$379</definedName>
    <definedName name="_541__123Graph_XCHART_26" localSheetId="30" hidden="1">'[61]PABRIK (2)'!$A$9:$A$380</definedName>
    <definedName name="_541__123Graph_XCHART_26" hidden="1">'[61]PABRIK (2)'!$A$9:$A$380</definedName>
    <definedName name="_541__123Graph_XCHART_71" localSheetId="30" hidden="1">'[58]Data SRL'!$B$8:$B$379</definedName>
    <definedName name="_541__123Graph_XCHART_71" hidden="1">'[58]Data SRL'!$B$8:$B$379</definedName>
    <definedName name="_542__123Graph_XCHART_27" localSheetId="30" hidden="1">'[61]PABRIK (2)'!$A$9:$A$380</definedName>
    <definedName name="_542__123Graph_XCHART_27" hidden="1">'[61]PABRIK (2)'!$A$9:$A$380</definedName>
    <definedName name="_542__123Graph_XCHART_72" localSheetId="30" hidden="1">'[58]Data SRL'!$B$8:$B$379</definedName>
    <definedName name="_542__123Graph_XCHART_72" hidden="1">'[58]Data SRL'!$B$8:$B$379</definedName>
    <definedName name="_543__123Graph_XCHART_28" localSheetId="30" hidden="1">'[61]PABRIK (2)'!$A$9:$A$380</definedName>
    <definedName name="_543__123Graph_XCHART_28" hidden="1">'[61]PABRIK (2)'!$A$9:$A$380</definedName>
    <definedName name="_543__123Graph_XCHART_73" localSheetId="30" hidden="1">'[58]Data SRL'!$B$8:$B$131</definedName>
    <definedName name="_543__123Graph_XCHART_73" hidden="1">'[58]Data SRL'!$B$8:$B$131</definedName>
    <definedName name="_544__123Graph_XCHART_29" localSheetId="30" hidden="1">'[61]PABRIK (2)'!$A$9:$A$380</definedName>
    <definedName name="_544__123Graph_XCHART_29" hidden="1">'[61]PABRIK (2)'!$A$9:$A$380</definedName>
    <definedName name="_544__123Graph_XCHART_74" localSheetId="30" hidden="1">'[58]Data SRL'!$B$8:$B$100</definedName>
    <definedName name="_544__123Graph_XCHART_74" hidden="1">'[58]Data SRL'!$B$8:$B$100</definedName>
    <definedName name="_545__123Graph_XCHART_225" localSheetId="5" hidden="1">'[47]TON  per Jam'!#REF!</definedName>
    <definedName name="_545__123Graph_XCHART_225" localSheetId="30" hidden="1">'[47]TON  per Jam'!#REF!</definedName>
    <definedName name="_545__123Graph_XCHART_225" localSheetId="4" hidden="1">'[47]TON  per Jam'!#REF!</definedName>
    <definedName name="_545__123Graph_XCHART_225" localSheetId="7" hidden="1">'[47]TON  per Jam'!#REF!</definedName>
    <definedName name="_545__123Graph_XCHART_225" localSheetId="16" hidden="1">'[47]TON  per Jam'!#REF!</definedName>
    <definedName name="_545__123Graph_XCHART_225" localSheetId="36" hidden="1">'[47]TON  per Jam'!#REF!</definedName>
    <definedName name="_545__123Graph_XCHART_225" localSheetId="49" hidden="1">'[47]TON  per Jam'!#REF!</definedName>
    <definedName name="_545__123Graph_XCHART_225" localSheetId="34" hidden="1">'[47]TON  per Jam'!#REF!</definedName>
    <definedName name="_545__123Graph_XCHART_225" hidden="1">'[47]TON  per Jam'!#REF!</definedName>
    <definedName name="_545__123Graph_XCHART_3" localSheetId="30" hidden="1">[44]Data!$A$38:$A$73</definedName>
    <definedName name="_545__123Graph_XCHART_3" hidden="1">[44]Data!$A$38:$A$73</definedName>
    <definedName name="_545__123Graph_XCHART_75" localSheetId="30" hidden="1">'[58]Data SRL'!$B$8:$B$100</definedName>
    <definedName name="_545__123Graph_XCHART_75" hidden="1">'[58]Data SRL'!$B$8:$B$100</definedName>
    <definedName name="_546__123Graph_XCHART_30" localSheetId="30" hidden="1">'[50]DATA LTW'!$E$4:$AC$4</definedName>
    <definedName name="_546__123Graph_XCHART_30" hidden="1">'[50]DATA LTW'!$E$4:$AC$4</definedName>
    <definedName name="_546__123Graph_XCHART_77" localSheetId="30" hidden="1">'[58]Data SRL'!$B$8:$B$193</definedName>
    <definedName name="_546__123Graph_XCHART_77" hidden="1">'[58]Data SRL'!$B$8:$B$193</definedName>
    <definedName name="_547__123Graph_XCHART_31" localSheetId="30" hidden="1">'[50]DATA LTW'!$E$4:$AC$4</definedName>
    <definedName name="_547__123Graph_XCHART_31" hidden="1">'[50]DATA LTW'!$E$4:$AC$4</definedName>
    <definedName name="_547__123Graph_XCHART_78" localSheetId="30" hidden="1">'[58]Data SRL'!$B$8:$B$100</definedName>
    <definedName name="_547__123Graph_XCHART_78" hidden="1">'[58]Data SRL'!$B$8:$B$100</definedName>
    <definedName name="_548__123Graph_XCHART_32" localSheetId="30" hidden="1">'[50]DATA LTW'!$E$4:$AC$4</definedName>
    <definedName name="_548__123Graph_XCHART_32" hidden="1">'[50]DATA LTW'!$E$4:$AC$4</definedName>
    <definedName name="_548__123Graph_XCHART_79" localSheetId="30" hidden="1">'[58]Data SRL'!$B$8:$B$100</definedName>
    <definedName name="_548__123Graph_XCHART_79" hidden="1">'[58]Data SRL'!$B$8:$B$100</definedName>
    <definedName name="_549__123Graph_XCHART_33" localSheetId="30" hidden="1">'[50]DATA LTW'!$E$4:$AC$4</definedName>
    <definedName name="_549__123Graph_XCHART_33" hidden="1">'[50]DATA LTW'!$E$4:$AC$4</definedName>
    <definedName name="_549__123Graph_XCHART_8" localSheetId="30" hidden="1">[25]Data!$A$2:$A$73</definedName>
    <definedName name="_549__123Graph_XCHART_8" hidden="1">[25]Data!$A$2:$A$73</definedName>
    <definedName name="_55" localSheetId="30">#REF!</definedName>
    <definedName name="_55" localSheetId="4">#REF!</definedName>
    <definedName name="_55" localSheetId="7">#REF!</definedName>
    <definedName name="_55" localSheetId="16">#REF!</definedName>
    <definedName name="_55" localSheetId="36">#REF!</definedName>
    <definedName name="_55" localSheetId="49">#REF!</definedName>
    <definedName name="_55" localSheetId="34">#REF!</definedName>
    <definedName name="_55">#REF!</definedName>
    <definedName name="_55__123Graph_ACHART_183" localSheetId="30" hidden="1">'[46]TON  per Jam'!$C$50:$Z$50</definedName>
    <definedName name="_55__123Graph_ACHART_183" hidden="1">'[46]TON  per Jam'!$C$50:$Z$50</definedName>
    <definedName name="_55__123Graph_ACHART_19" localSheetId="5" hidden="1">'[55]PABRIK (2)'!#REF!</definedName>
    <definedName name="_55__123Graph_ACHART_19" localSheetId="30" hidden="1">'[55]PABRIK (2)'!#REF!</definedName>
    <definedName name="_55__123Graph_ACHART_19" localSheetId="4" hidden="1">'[55]PABRIK (2)'!#REF!</definedName>
    <definedName name="_55__123Graph_ACHART_19" localSheetId="7" hidden="1">'[55]PABRIK (2)'!#REF!</definedName>
    <definedName name="_55__123Graph_ACHART_19" localSheetId="16" hidden="1">'[55]PABRIK (2)'!#REF!</definedName>
    <definedName name="_55__123Graph_ACHART_19" localSheetId="36" hidden="1">'[55]PABRIK (2)'!#REF!</definedName>
    <definedName name="_55__123Graph_ACHART_19" localSheetId="49" hidden="1">'[55]PABRIK (2)'!#REF!</definedName>
    <definedName name="_55__123Graph_ACHART_19" localSheetId="34" hidden="1">'[55]PABRIK (2)'!#REF!</definedName>
    <definedName name="_55__123Graph_ACHART_19" hidden="1">'[55]PABRIK (2)'!#REF!</definedName>
    <definedName name="_55__123Graph_ACHART_21" localSheetId="30" hidden="1">'[61]PABRIK (2)'!$B$9:$B$287</definedName>
    <definedName name="_55__123Graph_ACHART_21" hidden="1">'[61]PABRIK (2)'!$B$9:$B$287</definedName>
    <definedName name="_55__123Graph_ACHART_217" localSheetId="30" hidden="1">'[48]TON  per Jam'!$C$56:$Z$56</definedName>
    <definedName name="_55__123Graph_ACHART_217" hidden="1">'[48]TON  per Jam'!$C$56:$Z$56</definedName>
    <definedName name="_55_1" localSheetId="30">#REF!</definedName>
    <definedName name="_55_1" localSheetId="4">#REF!</definedName>
    <definedName name="_55_1" localSheetId="7">#REF!</definedName>
    <definedName name="_55_1" localSheetId="16">#REF!</definedName>
    <definedName name="_55_1" localSheetId="36">#REF!</definedName>
    <definedName name="_55_1" localSheetId="49">#REF!</definedName>
    <definedName name="_55_1" localSheetId="34">#REF!</definedName>
    <definedName name="_55_1">#REF!</definedName>
    <definedName name="_55_4" localSheetId="30">#REF!</definedName>
    <definedName name="_55_4" localSheetId="4">#REF!</definedName>
    <definedName name="_55_4" localSheetId="7">#REF!</definedName>
    <definedName name="_55_4" localSheetId="16">#REF!</definedName>
    <definedName name="_55_4" localSheetId="36">#REF!</definedName>
    <definedName name="_55_4" localSheetId="49">#REF!</definedName>
    <definedName name="_55_4" localSheetId="34">#REF!</definedName>
    <definedName name="_55_4">#REF!</definedName>
    <definedName name="_55_5" localSheetId="30">#REF!</definedName>
    <definedName name="_55_5" localSheetId="4">#REF!</definedName>
    <definedName name="_55_5" localSheetId="7">#REF!</definedName>
    <definedName name="_55_5" localSheetId="16">#REF!</definedName>
    <definedName name="_55_5" localSheetId="36">#REF!</definedName>
    <definedName name="_55_5" localSheetId="49">#REF!</definedName>
    <definedName name="_55_5" localSheetId="34">#REF!</definedName>
    <definedName name="_55_5">#REF!</definedName>
    <definedName name="_550__123Graph_XCHART_226" localSheetId="5" hidden="1">'[47]TON  per Jam'!#REF!</definedName>
    <definedName name="_550__123Graph_XCHART_226" localSheetId="30" hidden="1">'[47]TON  per Jam'!#REF!</definedName>
    <definedName name="_550__123Graph_XCHART_226" localSheetId="4" hidden="1">'[47]TON  per Jam'!#REF!</definedName>
    <definedName name="_550__123Graph_XCHART_226" localSheetId="7" hidden="1">'[47]TON  per Jam'!#REF!</definedName>
    <definedName name="_550__123Graph_XCHART_226" localSheetId="16" hidden="1">'[47]TON  per Jam'!#REF!</definedName>
    <definedName name="_550__123Graph_XCHART_226" localSheetId="36" hidden="1">'[47]TON  per Jam'!#REF!</definedName>
    <definedName name="_550__123Graph_XCHART_226" localSheetId="49" hidden="1">'[47]TON  per Jam'!#REF!</definedName>
    <definedName name="_550__123Graph_XCHART_226" localSheetId="34" hidden="1">'[47]TON  per Jam'!#REF!</definedName>
    <definedName name="_550__123Graph_XCHART_226" hidden="1">'[47]TON  per Jam'!#REF!</definedName>
    <definedName name="_550__123Graph_XCHART_34" localSheetId="30" hidden="1">'[50]DATA LTW'!$E$4:$AC$4</definedName>
    <definedName name="_550__123Graph_XCHART_34" hidden="1">'[50]DATA LTW'!$E$4:$AC$4</definedName>
    <definedName name="_550__123Graph_XCHART_81" localSheetId="30" hidden="1">'[58]Data SRL'!$B$8:$B$100</definedName>
    <definedName name="_550__123Graph_XCHART_81" hidden="1">'[58]Data SRL'!$B$8:$B$100</definedName>
    <definedName name="_551__123Graph_XCHART_35" localSheetId="30" hidden="1">'[50]DATA LTW'!$E$4:$AC$4</definedName>
    <definedName name="_551__123Graph_XCHART_35" hidden="1">'[50]DATA LTW'!$E$4:$AC$4</definedName>
    <definedName name="_551__123Graph_XCHART_86" localSheetId="30" hidden="1">'[58]Data Prod_Graf'!$B$11:$M$11</definedName>
    <definedName name="_551__123Graph_XCHART_86" hidden="1">'[58]Data Prod_Graf'!$B$11:$M$11</definedName>
    <definedName name="_552__123Graph_XCHART_36" localSheetId="30" hidden="1">'[50]DATA LTW'!$E$4:$AC$4</definedName>
    <definedName name="_552__123Graph_XCHART_36" hidden="1">'[50]DATA LTW'!$E$4:$AC$4</definedName>
    <definedName name="_552__123Graph_XCHART_87" localSheetId="30" hidden="1">'[58]Data Prod_Graf'!$B$20:$M$20</definedName>
    <definedName name="_552__123Graph_XCHART_87" hidden="1">'[58]Data Prod_Graf'!$B$20:$M$20</definedName>
    <definedName name="_553__123Graph_XCHART_37" localSheetId="30" hidden="1">'[50]DATA LTW'!$E$4:$AC$4</definedName>
    <definedName name="_553__123Graph_XCHART_37" hidden="1">'[50]DATA LTW'!$E$4:$AC$4</definedName>
    <definedName name="_553__123Graph_XCHART_88" localSheetId="30" hidden="1">'[58]Data Prod_Graf'!$B$28:$M$28</definedName>
    <definedName name="_553__123Graph_XCHART_88" hidden="1">'[58]Data Prod_Graf'!$B$28:$M$28</definedName>
    <definedName name="_554__123Graph_XCHART_38" localSheetId="30" hidden="1">'[50]DATA LTW'!$E$4:$AC$4</definedName>
    <definedName name="_554__123Graph_XCHART_38" hidden="1">'[50]DATA LTW'!$E$4:$AC$4</definedName>
    <definedName name="_554__123Graph_XCHART_9" localSheetId="30" hidden="1">[25]Data!$A$38:$A$73</definedName>
    <definedName name="_554__123Graph_XCHART_9" hidden="1">[25]Data!$A$38:$A$73</definedName>
    <definedName name="_555__123Graph_XCHART_227" localSheetId="5" hidden="1">'[47]TON  per Jam'!#REF!</definedName>
    <definedName name="_555__123Graph_XCHART_227" localSheetId="30" hidden="1">'[47]TON  per Jam'!#REF!</definedName>
    <definedName name="_555__123Graph_XCHART_227" localSheetId="4" hidden="1">'[47]TON  per Jam'!#REF!</definedName>
    <definedName name="_555__123Graph_XCHART_227" localSheetId="7" hidden="1">'[47]TON  per Jam'!#REF!</definedName>
    <definedName name="_555__123Graph_XCHART_227" localSheetId="16" hidden="1">'[47]TON  per Jam'!#REF!</definedName>
    <definedName name="_555__123Graph_XCHART_227" localSheetId="36" hidden="1">'[47]TON  per Jam'!#REF!</definedName>
    <definedName name="_555__123Graph_XCHART_227" localSheetId="49" hidden="1">'[47]TON  per Jam'!#REF!</definedName>
    <definedName name="_555__123Graph_XCHART_227" localSheetId="34" hidden="1">'[47]TON  per Jam'!#REF!</definedName>
    <definedName name="_555__123Graph_XCHART_227" hidden="1">'[47]TON  per Jam'!#REF!</definedName>
    <definedName name="_555__123Graph_XCHART_39" localSheetId="30" hidden="1">'[50]DATA LTW'!$E$4:$AC$4</definedName>
    <definedName name="_555__123Graph_XCHART_39" hidden="1">'[50]DATA LTW'!$E$4:$AC$4</definedName>
    <definedName name="_556__123Graph_XCHART_4" localSheetId="30" hidden="1">[44]Data!$A$38:$A$73</definedName>
    <definedName name="_556__123Graph_XCHART_4" hidden="1">[44]Data!$A$38:$A$73</definedName>
    <definedName name="_557__123Graph_XCHART_40" localSheetId="30" hidden="1">'[50]DATA LTW'!$E$4:$AC$4</definedName>
    <definedName name="_557__123Graph_XCHART_40" hidden="1">'[50]DATA LTW'!$E$4:$AC$4</definedName>
    <definedName name="_558__123Graph_XCHART_41" localSheetId="30" hidden="1">'[50]DATA LTW'!$E$4:$AC$4</definedName>
    <definedName name="_558__123Graph_XCHART_41" hidden="1">'[50]DATA LTW'!$E$4:$AC$4</definedName>
    <definedName name="_559__123Graph_XCHART_42" localSheetId="30" hidden="1">'[50]DATA LTW'!$E$4:$AC$4</definedName>
    <definedName name="_559__123Graph_XCHART_42" hidden="1">'[50]DATA LTW'!$E$4:$AC$4</definedName>
    <definedName name="_56" localSheetId="30">#REF!</definedName>
    <definedName name="_56" localSheetId="4">#REF!</definedName>
    <definedName name="_56" localSheetId="7">#REF!</definedName>
    <definedName name="_56" localSheetId="16">#REF!</definedName>
    <definedName name="_56" localSheetId="36">#REF!</definedName>
    <definedName name="_56" localSheetId="49">#REF!</definedName>
    <definedName name="_56" localSheetId="34">#REF!</definedName>
    <definedName name="_56">#REF!</definedName>
    <definedName name="_56__123Graph_ACHART_2" localSheetId="30" hidden="1">[25]Data!$F$38:$F$73</definedName>
    <definedName name="_56__123Graph_ACHART_2" hidden="1">[25]Data!$F$38:$F$73</definedName>
    <definedName name="_56__123Graph_ACHART_213" localSheetId="30" hidden="1">'[46]TON  per Jam'!$C$51:$Z$51</definedName>
    <definedName name="_56__123Graph_ACHART_213" hidden="1">'[46]TON  per Jam'!$C$51:$Z$51</definedName>
    <definedName name="_56__123Graph_ACHART_218" localSheetId="30" hidden="1">'[48]TON  per Jam'!$C$57:$Z$57</definedName>
    <definedName name="_56__123Graph_ACHART_218" hidden="1">'[48]TON  per Jam'!$C$57:$Z$57</definedName>
    <definedName name="_56_1" localSheetId="30">#REF!</definedName>
    <definedName name="_56_1" localSheetId="4">#REF!</definedName>
    <definedName name="_56_1" localSheetId="7">#REF!</definedName>
    <definedName name="_56_1" localSheetId="16">#REF!</definedName>
    <definedName name="_56_1" localSheetId="36">#REF!</definedName>
    <definedName name="_56_1" localSheetId="49">#REF!</definedName>
    <definedName name="_56_1" localSheetId="34">#REF!</definedName>
    <definedName name="_56_1">#REF!</definedName>
    <definedName name="_56_4" localSheetId="30">#REF!</definedName>
    <definedName name="_56_4" localSheetId="4">#REF!</definedName>
    <definedName name="_56_4" localSheetId="7">#REF!</definedName>
    <definedName name="_56_4" localSheetId="16">#REF!</definedName>
    <definedName name="_56_4" localSheetId="36">#REF!</definedName>
    <definedName name="_56_4" localSheetId="49">#REF!</definedName>
    <definedName name="_56_4" localSheetId="34">#REF!</definedName>
    <definedName name="_56_4">#REF!</definedName>
    <definedName name="_56_5" localSheetId="30">#REF!</definedName>
    <definedName name="_56_5" localSheetId="4">#REF!</definedName>
    <definedName name="_56_5" localSheetId="7">#REF!</definedName>
    <definedName name="_56_5" localSheetId="16">#REF!</definedName>
    <definedName name="_56_5" localSheetId="36">#REF!</definedName>
    <definedName name="_56_5" localSheetId="49">#REF!</definedName>
    <definedName name="_56_5" localSheetId="34">#REF!</definedName>
    <definedName name="_56_5">#REF!</definedName>
    <definedName name="_560__123Graph_XCHART_228" localSheetId="5" hidden="1">'[47]TON  per Jam'!#REF!</definedName>
    <definedName name="_560__123Graph_XCHART_228" localSheetId="30" hidden="1">'[47]TON  per Jam'!#REF!</definedName>
    <definedName name="_560__123Graph_XCHART_228" localSheetId="4" hidden="1">'[47]TON  per Jam'!#REF!</definedName>
    <definedName name="_560__123Graph_XCHART_228" localSheetId="7" hidden="1">'[47]TON  per Jam'!#REF!</definedName>
    <definedName name="_560__123Graph_XCHART_228" localSheetId="16" hidden="1">'[47]TON  per Jam'!#REF!</definedName>
    <definedName name="_560__123Graph_XCHART_228" localSheetId="36" hidden="1">'[47]TON  per Jam'!#REF!</definedName>
    <definedName name="_560__123Graph_XCHART_228" localSheetId="49" hidden="1">'[47]TON  per Jam'!#REF!</definedName>
    <definedName name="_560__123Graph_XCHART_228" localSheetId="34" hidden="1">'[47]TON  per Jam'!#REF!</definedName>
    <definedName name="_560__123Graph_XCHART_228" hidden="1">'[47]TON  per Jam'!#REF!</definedName>
    <definedName name="_560__123Graph_XCHART_43" localSheetId="30" hidden="1">'[50]DATA LTW'!$E$4:$AC$4</definedName>
    <definedName name="_560__123Graph_XCHART_43" hidden="1">'[50]DATA LTW'!$E$4:$AC$4</definedName>
    <definedName name="_561__123Graph_XCHART_23" localSheetId="30" hidden="1">'[55]PABRIK (2)'!$A$9:$A$380</definedName>
    <definedName name="_561__123Graph_XCHART_23" hidden="1">'[55]PABRIK (2)'!$A$9:$A$380</definedName>
    <definedName name="_561__123Graph_XCHART_44" localSheetId="30" hidden="1">'[50]DATA LTW'!$E$4:$AC$4</definedName>
    <definedName name="_561__123Graph_XCHART_44" hidden="1">'[50]DATA LTW'!$E$4:$AC$4</definedName>
    <definedName name="_562__123Graph_XCHART_24" localSheetId="30" hidden="1">'[55]PABRIK (2)'!$A$9:$A$380</definedName>
    <definedName name="_562__123Graph_XCHART_24" hidden="1">'[55]PABRIK (2)'!$A$9:$A$380</definedName>
    <definedName name="_562__123Graph_XCHART_45" localSheetId="30" hidden="1">'[50]DATA LTW'!$E$4:$AC$4</definedName>
    <definedName name="_562__123Graph_XCHART_45" hidden="1">'[50]DATA LTW'!$E$4:$AC$4</definedName>
    <definedName name="_563__123Graph_XCHART_46" localSheetId="30" hidden="1">'[50]DATA LTW'!$E$4:$AC$4</definedName>
    <definedName name="_563__123Graph_XCHART_46" hidden="1">'[50]DATA LTW'!$E$4:$AC$4</definedName>
    <definedName name="_564__123Graph_XCHART_47" localSheetId="30" hidden="1">'[50]DATA LTW'!$E$4:$AC$4</definedName>
    <definedName name="_564__123Graph_XCHART_47" hidden="1">'[50]DATA LTW'!$E$4:$AC$4</definedName>
    <definedName name="_565__123Graph_XCHART_48" localSheetId="30" hidden="1">'[50]DATA LTW'!$E$4:$AC$4</definedName>
    <definedName name="_565__123Graph_XCHART_48" hidden="1">'[50]DATA LTW'!$E$4:$AC$4</definedName>
    <definedName name="_566__123Graph_XCHART_49" localSheetId="30" hidden="1">'[50]DATA LTW'!$E$4:$AC$4</definedName>
    <definedName name="_566__123Graph_XCHART_49" hidden="1">'[50]DATA LTW'!$E$4:$AC$4</definedName>
    <definedName name="_567__123Graph_XCHART_241" localSheetId="5" hidden="1">'[47]TON  per Jam'!#REF!</definedName>
    <definedName name="_567__123Graph_XCHART_241" localSheetId="30" hidden="1">'[47]TON  per Jam'!#REF!</definedName>
    <definedName name="_567__123Graph_XCHART_241" localSheetId="4" hidden="1">'[47]TON  per Jam'!#REF!</definedName>
    <definedName name="_567__123Graph_XCHART_241" localSheetId="7" hidden="1">'[47]TON  per Jam'!#REF!</definedName>
    <definedName name="_567__123Graph_XCHART_241" localSheetId="16" hidden="1">'[47]TON  per Jam'!#REF!</definedName>
    <definedName name="_567__123Graph_XCHART_241" localSheetId="36" hidden="1">'[47]TON  per Jam'!#REF!</definedName>
    <definedName name="_567__123Graph_XCHART_241" localSheetId="49" hidden="1">'[47]TON  per Jam'!#REF!</definedName>
    <definedName name="_567__123Graph_XCHART_241" localSheetId="34" hidden="1">'[47]TON  per Jam'!#REF!</definedName>
    <definedName name="_567__123Graph_XCHART_241" hidden="1">'[47]TON  per Jam'!#REF!</definedName>
    <definedName name="_567__123Graph_XCHART_5" localSheetId="30" hidden="1">[44]Data!$A$2:$A$73</definedName>
    <definedName name="_567__123Graph_XCHART_5" hidden="1">[44]Data!$A$2:$A$73</definedName>
    <definedName name="_568__123Graph_XCHART_50" localSheetId="30" hidden="1">'[50]DATA LTW'!$E$4:$AC$4</definedName>
    <definedName name="_568__123Graph_XCHART_50" hidden="1">'[50]DATA LTW'!$E$4:$AC$4</definedName>
    <definedName name="_569__123Graph_XCHART_51" localSheetId="30" hidden="1">'[50]DATA LTW'!$E$4:$AC$4</definedName>
    <definedName name="_569__123Graph_XCHART_51" hidden="1">'[50]DATA LTW'!$E$4:$AC$4</definedName>
    <definedName name="_57__123Graph_ACHART_18" localSheetId="5" hidden="1">'[55]PABRIK (2)'!#REF!</definedName>
    <definedName name="_57__123Graph_ACHART_18" localSheetId="30" hidden="1">'[55]PABRIK (2)'!#REF!</definedName>
    <definedName name="_57__123Graph_ACHART_18" localSheetId="4" hidden="1">'[55]PABRIK (2)'!#REF!</definedName>
    <definedName name="_57__123Graph_ACHART_18" localSheetId="7" hidden="1">'[55]PABRIK (2)'!#REF!</definedName>
    <definedName name="_57__123Graph_ACHART_18" localSheetId="16" hidden="1">'[55]PABRIK (2)'!#REF!</definedName>
    <definedName name="_57__123Graph_ACHART_18" localSheetId="36" hidden="1">'[55]PABRIK (2)'!#REF!</definedName>
    <definedName name="_57__123Graph_ACHART_18" localSheetId="49" hidden="1">'[55]PABRIK (2)'!#REF!</definedName>
    <definedName name="_57__123Graph_ACHART_18" localSheetId="34" hidden="1">'[55]PABRIK (2)'!#REF!</definedName>
    <definedName name="_57__123Graph_ACHART_18" hidden="1">'[55]PABRIK (2)'!#REF!</definedName>
    <definedName name="_57__123Graph_ACHART_214" localSheetId="30" hidden="1">'[46]TON  per Jam'!$C$53:$Z$53</definedName>
    <definedName name="_57__123Graph_ACHART_214" hidden="1">'[46]TON  per Jam'!$C$53:$Z$53</definedName>
    <definedName name="_57__123Graph_ACHART_219" localSheetId="30" hidden="1">'[48]TON  per Jam'!$C$58:$Z$58</definedName>
    <definedName name="_57__123Graph_ACHART_219" hidden="1">'[48]TON  per Jam'!$C$58:$Z$58</definedName>
    <definedName name="_570__123Graph_XCHART_52" localSheetId="30" hidden="1">'[50]DATA LTW'!$E$4:$AC$4</definedName>
    <definedName name="_570__123Graph_XCHART_52" hidden="1">'[50]DATA LTW'!$E$4:$AC$4</definedName>
    <definedName name="_571__123Graph_XCHART_53" localSheetId="30" hidden="1">'[50]DATA LTW'!$E$4:$AC$4</definedName>
    <definedName name="_571__123Graph_XCHART_53" hidden="1">'[50]DATA LTW'!$E$4:$AC$4</definedName>
    <definedName name="_572__123Graph_XCHART_242" localSheetId="5" hidden="1">'[47]TON  per Jam'!#REF!</definedName>
    <definedName name="_572__123Graph_XCHART_242" localSheetId="30" hidden="1">'[47]TON  per Jam'!#REF!</definedName>
    <definedName name="_572__123Graph_XCHART_242" localSheetId="4" hidden="1">'[47]TON  per Jam'!#REF!</definedName>
    <definedName name="_572__123Graph_XCHART_242" localSheetId="7" hidden="1">'[47]TON  per Jam'!#REF!</definedName>
    <definedName name="_572__123Graph_XCHART_242" localSheetId="16" hidden="1">'[47]TON  per Jam'!#REF!</definedName>
    <definedName name="_572__123Graph_XCHART_242" localSheetId="36" hidden="1">'[47]TON  per Jam'!#REF!</definedName>
    <definedName name="_572__123Graph_XCHART_242" localSheetId="49" hidden="1">'[47]TON  per Jam'!#REF!</definedName>
    <definedName name="_572__123Graph_XCHART_242" localSheetId="34" hidden="1">'[47]TON  per Jam'!#REF!</definedName>
    <definedName name="_572__123Graph_XCHART_242" hidden="1">'[47]TON  per Jam'!#REF!</definedName>
    <definedName name="_572__123Graph_XCHART_54" localSheetId="30" hidden="1">'[50]DATA LTW'!$E$4:$AC$4</definedName>
    <definedName name="_572__123Graph_XCHART_54" hidden="1">'[50]DATA LTW'!$E$4:$AC$4</definedName>
    <definedName name="_573__123Graph_XCHART_55" localSheetId="30" hidden="1">'[50]DATA LTW'!$E$4:$AC$4</definedName>
    <definedName name="_573__123Graph_XCHART_55" hidden="1">'[50]DATA LTW'!$E$4:$AC$4</definedName>
    <definedName name="_574__123Graph_XCHART_56" localSheetId="30" hidden="1">'[50]DATA LTW'!$E$4:$AC$4</definedName>
    <definedName name="_574__123Graph_XCHART_56" hidden="1">'[50]DATA LTW'!$E$4:$AC$4</definedName>
    <definedName name="_575__123Graph_XCHART_57" localSheetId="30" hidden="1">'[50]DATA LTW'!$E$4:$AC$4</definedName>
    <definedName name="_575__123Graph_XCHART_57" hidden="1">'[50]DATA LTW'!$E$4:$AC$4</definedName>
    <definedName name="_576__123Graph_XCHART_58" localSheetId="30" hidden="1">'[50]DATA LTW'!$E$4:$AC$4</definedName>
    <definedName name="_576__123Graph_XCHART_58" hidden="1">'[50]DATA LTW'!$E$4:$AC$4</definedName>
    <definedName name="_577__123Graph_XCHART_243" localSheetId="5" hidden="1">'[47]TON  per Jam'!#REF!</definedName>
    <definedName name="_577__123Graph_XCHART_243" localSheetId="30" hidden="1">'[47]TON  per Jam'!#REF!</definedName>
    <definedName name="_577__123Graph_XCHART_243" localSheetId="4" hidden="1">'[47]TON  per Jam'!#REF!</definedName>
    <definedName name="_577__123Graph_XCHART_243" localSheetId="7" hidden="1">'[47]TON  per Jam'!#REF!</definedName>
    <definedName name="_577__123Graph_XCHART_243" localSheetId="16" hidden="1">'[47]TON  per Jam'!#REF!</definedName>
    <definedName name="_577__123Graph_XCHART_243" localSheetId="36" hidden="1">'[47]TON  per Jam'!#REF!</definedName>
    <definedName name="_577__123Graph_XCHART_243" localSheetId="49" hidden="1">'[47]TON  per Jam'!#REF!</definedName>
    <definedName name="_577__123Graph_XCHART_243" localSheetId="34" hidden="1">'[47]TON  per Jam'!#REF!</definedName>
    <definedName name="_577__123Graph_XCHART_243" hidden="1">'[47]TON  per Jam'!#REF!</definedName>
    <definedName name="_577__123Graph_XCHART_59" localSheetId="30" hidden="1">'[50]DATA LTW'!$E$4:$AC$4</definedName>
    <definedName name="_577__123Graph_XCHART_59" hidden="1">'[50]DATA LTW'!$E$4:$AC$4</definedName>
    <definedName name="_578__123Graph_XCHART_6" localSheetId="30" hidden="1">[44]Data!$A$2:$A$73</definedName>
    <definedName name="_578__123Graph_XCHART_6" hidden="1">[44]Data!$A$2:$A$73</definedName>
    <definedName name="_579__123Graph_XCHART_60" localSheetId="30" hidden="1">'[50]DATA LTW'!$E$4:$AC$4</definedName>
    <definedName name="_579__123Graph_XCHART_60" hidden="1">'[50]DATA LTW'!$E$4:$AC$4</definedName>
    <definedName name="_58__123Graph_ACHART_183" localSheetId="30" hidden="1">'[47]TON  per Jam'!$C$50:$Z$50</definedName>
    <definedName name="_58__123Graph_ACHART_183" hidden="1">'[47]TON  per Jam'!$C$50:$Z$50</definedName>
    <definedName name="_58__123Graph_ACHART_215" localSheetId="30" hidden="1">'[46]TON  per Jam'!$C$54:$Z$54</definedName>
    <definedName name="_58__123Graph_ACHART_215" hidden="1">'[46]TON  per Jam'!$C$54:$Z$54</definedName>
    <definedName name="_58__123Graph_ACHART_22" localSheetId="30" hidden="1">'[59]PABRIK (2)'!$E$9:$E$287</definedName>
    <definedName name="_58__123Graph_ACHART_22" hidden="1">'[59]PABRIK (2)'!$E$9:$E$287</definedName>
    <definedName name="_580__123Graph_XCHART_61" localSheetId="30" hidden="1">'[50]DATA LTW'!$E$4:$AC$4</definedName>
    <definedName name="_580__123Graph_XCHART_61" hidden="1">'[50]DATA LTW'!$E$4:$AC$4</definedName>
    <definedName name="_581__123Graph_XCHART_62" localSheetId="30" hidden="1">'[3]Data SRL'!$B$8:$B$131</definedName>
    <definedName name="_581__123Graph_XCHART_62" hidden="1">'[3]Data SRL'!$B$8:$B$131</definedName>
    <definedName name="_582__123Graph_XCHART_244" localSheetId="5" hidden="1">'[47]TON  per Jam'!#REF!</definedName>
    <definedName name="_582__123Graph_XCHART_244" localSheetId="30" hidden="1">'[47]TON  per Jam'!#REF!</definedName>
    <definedName name="_582__123Graph_XCHART_244" localSheetId="4" hidden="1">'[47]TON  per Jam'!#REF!</definedName>
    <definedName name="_582__123Graph_XCHART_244" localSheetId="7" hidden="1">'[47]TON  per Jam'!#REF!</definedName>
    <definedName name="_582__123Graph_XCHART_244" localSheetId="16" hidden="1">'[47]TON  per Jam'!#REF!</definedName>
    <definedName name="_582__123Graph_XCHART_244" localSheetId="36" hidden="1">'[47]TON  per Jam'!#REF!</definedName>
    <definedName name="_582__123Graph_XCHART_244" localSheetId="49" hidden="1">'[47]TON  per Jam'!#REF!</definedName>
    <definedName name="_582__123Graph_XCHART_244" localSheetId="34" hidden="1">'[47]TON  per Jam'!#REF!</definedName>
    <definedName name="_582__123Graph_XCHART_244" hidden="1">'[47]TON  per Jam'!#REF!</definedName>
    <definedName name="_582__123Graph_XCHART_63" localSheetId="30" hidden="1">'[50]DATA LTW'!$E$4:$AC$4</definedName>
    <definedName name="_582__123Graph_XCHART_63" hidden="1">'[50]DATA LTW'!$E$4:$AC$4</definedName>
    <definedName name="_583__123Graph_XCHART_25" localSheetId="30" hidden="1">'[55]PABRIK (2)'!$A$9:$A$380</definedName>
    <definedName name="_583__123Graph_XCHART_25" hidden="1">'[55]PABRIK (2)'!$A$9:$A$380</definedName>
    <definedName name="_583__123Graph_XCHART_64" localSheetId="30" hidden="1">'[3]Data SRL'!$B$8:$B$379</definedName>
    <definedName name="_583__123Graph_XCHART_64" hidden="1">'[3]Data SRL'!$B$8:$B$379</definedName>
    <definedName name="_584__123Graph_XCHART_65" localSheetId="30" hidden="1">'[3]Data SRL'!$B$8:$B$379</definedName>
    <definedName name="_584__123Graph_XCHART_65" hidden="1">'[3]Data SRL'!$B$8:$B$379</definedName>
    <definedName name="_585__123Graph_XCHART_68" localSheetId="30" hidden="1">'[3]Data SRL'!$B$8:$B$100</definedName>
    <definedName name="_585__123Graph_XCHART_68" hidden="1">'[3]Data SRL'!$B$8:$B$100</definedName>
    <definedName name="_586__123Graph_XCHART_69" localSheetId="30" hidden="1">'[3]Data SRL'!$B$8:$B$379</definedName>
    <definedName name="_586__123Graph_XCHART_69" hidden="1">'[3]Data SRL'!$B$8:$B$379</definedName>
    <definedName name="_587__123Graph_XCHART_7" localSheetId="30" hidden="1">[44]Data!$A$38:$A$73</definedName>
    <definedName name="_587__123Graph_XCHART_7" hidden="1">[44]Data!$A$38:$A$73</definedName>
    <definedName name="_588__123Graph_XCHART_254" localSheetId="5" hidden="1">'[47]TON  per Jam'!#REF!</definedName>
    <definedName name="_588__123Graph_XCHART_254" localSheetId="30" hidden="1">'[47]TON  per Jam'!#REF!</definedName>
    <definedName name="_588__123Graph_XCHART_254" localSheetId="4" hidden="1">'[47]TON  per Jam'!#REF!</definedName>
    <definedName name="_588__123Graph_XCHART_254" localSheetId="7" hidden="1">'[47]TON  per Jam'!#REF!</definedName>
    <definedName name="_588__123Graph_XCHART_254" localSheetId="16" hidden="1">'[47]TON  per Jam'!#REF!</definedName>
    <definedName name="_588__123Graph_XCHART_254" localSheetId="36" hidden="1">'[47]TON  per Jam'!#REF!</definedName>
    <definedName name="_588__123Graph_XCHART_254" localSheetId="49" hidden="1">'[47]TON  per Jam'!#REF!</definedName>
    <definedName name="_588__123Graph_XCHART_254" localSheetId="34" hidden="1">'[47]TON  per Jam'!#REF!</definedName>
    <definedName name="_588__123Graph_XCHART_254" hidden="1">'[47]TON  per Jam'!#REF!</definedName>
    <definedName name="_588__123Graph_XCHART_70" localSheetId="30" hidden="1">'[3]Data SRL'!$B$8:$B$379</definedName>
    <definedName name="_588__123Graph_XCHART_70" hidden="1">'[3]Data SRL'!$B$8:$B$379</definedName>
    <definedName name="_589__123Graph_XCHART_26" localSheetId="30" hidden="1">'[55]PABRIK (2)'!$A$9:$A$380</definedName>
    <definedName name="_589__123Graph_XCHART_26" hidden="1">'[55]PABRIK (2)'!$A$9:$A$380</definedName>
    <definedName name="_589__123Graph_XCHART_71" localSheetId="30" hidden="1">'[3]Data SRL'!$B$8:$B$379</definedName>
    <definedName name="_589__123Graph_XCHART_71" hidden="1">'[3]Data SRL'!$B$8:$B$379</definedName>
    <definedName name="_59__123Graph_ACHART_19" localSheetId="5" hidden="1">'[61]PABRIK (2)'!#REF!</definedName>
    <definedName name="_59__123Graph_ACHART_19" localSheetId="30" hidden="1">'[61]PABRIK (2)'!#REF!</definedName>
    <definedName name="_59__123Graph_ACHART_19" localSheetId="4" hidden="1">'[61]PABRIK (2)'!#REF!</definedName>
    <definedName name="_59__123Graph_ACHART_19" localSheetId="7" hidden="1">'[61]PABRIK (2)'!#REF!</definedName>
    <definedName name="_59__123Graph_ACHART_19" localSheetId="16" hidden="1">'[61]PABRIK (2)'!#REF!</definedName>
    <definedName name="_59__123Graph_ACHART_19" localSheetId="36" hidden="1">'[61]PABRIK (2)'!#REF!</definedName>
    <definedName name="_59__123Graph_ACHART_19" localSheetId="49" hidden="1">'[61]PABRIK (2)'!#REF!</definedName>
    <definedName name="_59__123Graph_ACHART_19" localSheetId="34" hidden="1">'[61]PABRIK (2)'!#REF!</definedName>
    <definedName name="_59__123Graph_ACHART_19" hidden="1">'[61]PABRIK (2)'!#REF!</definedName>
    <definedName name="_59__123Graph_ACHART_20" localSheetId="5" hidden="1">'[55]PABRIK (2)'!#REF!</definedName>
    <definedName name="_59__123Graph_ACHART_20" localSheetId="30" hidden="1">'[55]PABRIK (2)'!#REF!</definedName>
    <definedName name="_59__123Graph_ACHART_20" localSheetId="4" hidden="1">'[55]PABRIK (2)'!#REF!</definedName>
    <definedName name="_59__123Graph_ACHART_20" localSheetId="7" hidden="1">'[55]PABRIK (2)'!#REF!</definedName>
    <definedName name="_59__123Graph_ACHART_20" localSheetId="16" hidden="1">'[55]PABRIK (2)'!#REF!</definedName>
    <definedName name="_59__123Graph_ACHART_20" localSheetId="36" hidden="1">'[55]PABRIK (2)'!#REF!</definedName>
    <definedName name="_59__123Graph_ACHART_20" localSheetId="49" hidden="1">'[55]PABRIK (2)'!#REF!</definedName>
    <definedName name="_59__123Graph_ACHART_20" localSheetId="34" hidden="1">'[55]PABRIK (2)'!#REF!</definedName>
    <definedName name="_59__123Graph_ACHART_20" hidden="1">'[55]PABRIK (2)'!#REF!</definedName>
    <definedName name="_59__123Graph_ACHART_216" localSheetId="30" hidden="1">'[46]TON  per Jam'!$C$55:$Z$55</definedName>
    <definedName name="_59__123Graph_ACHART_216" hidden="1">'[46]TON  per Jam'!$C$55:$Z$55</definedName>
    <definedName name="_59__123Graph_ACHART_220" localSheetId="30" hidden="1">'[48]TON  per Jam'!$C$60:$Z$60</definedName>
    <definedName name="_59__123Graph_ACHART_220" hidden="1">'[48]TON  per Jam'!$C$60:$Z$60</definedName>
    <definedName name="_590__123Graph_XCHART_27" localSheetId="30" hidden="1">'[55]PABRIK (2)'!$A$9:$A$380</definedName>
    <definedName name="_590__123Graph_XCHART_27" hidden="1">'[55]PABRIK (2)'!$A$9:$A$380</definedName>
    <definedName name="_590__123Graph_XCHART_72" localSheetId="30" hidden="1">'[3]Data SRL'!$B$8:$B$379</definedName>
    <definedName name="_590__123Graph_XCHART_72" hidden="1">'[3]Data SRL'!$B$8:$B$379</definedName>
    <definedName name="_591__123Graph_XCHART_28" localSheetId="30" hidden="1">'[55]PABRIK (2)'!$A$9:$A$380</definedName>
    <definedName name="_591__123Graph_XCHART_28" hidden="1">'[55]PABRIK (2)'!$A$9:$A$380</definedName>
    <definedName name="_591__123Graph_XCHART_73" localSheetId="30" hidden="1">'[3]Data SRL'!$B$8:$B$131</definedName>
    <definedName name="_591__123Graph_XCHART_73" hidden="1">'[3]Data SRL'!$B$8:$B$131</definedName>
    <definedName name="_592__123Graph_XCHART_29" localSheetId="30" hidden="1">'[55]PABRIK (2)'!$A$9:$A$380</definedName>
    <definedName name="_592__123Graph_XCHART_29" hidden="1">'[55]PABRIK (2)'!$A$9:$A$380</definedName>
    <definedName name="_592__123Graph_XCHART_74" localSheetId="30" hidden="1">'[3]Data SRL'!$B$8:$B$100</definedName>
    <definedName name="_592__123Graph_XCHART_74" hidden="1">'[3]Data SRL'!$B$8:$B$100</definedName>
    <definedName name="_593__123Graph_XCHART_3" localSheetId="30" hidden="1">[25]Data!$A$38:$A$73</definedName>
    <definedName name="_593__123Graph_XCHART_3" hidden="1">[25]Data!$A$38:$A$73</definedName>
    <definedName name="_593__123Graph_XCHART_75" localSheetId="30" hidden="1">'[3]Data SRL'!$B$8:$B$100</definedName>
    <definedName name="_593__123Graph_XCHART_75" hidden="1">'[3]Data SRL'!$B$8:$B$100</definedName>
    <definedName name="_594__123Graph_XCHART_30" localSheetId="30" hidden="1">'[51]DATA LTW'!$E$4:$AC$4</definedName>
    <definedName name="_594__123Graph_XCHART_30" hidden="1">'[51]DATA LTW'!$E$4:$AC$4</definedName>
    <definedName name="_594__123Graph_XCHART_77" localSheetId="30" hidden="1">'[3]Data SRL'!$B$8:$B$193</definedName>
    <definedName name="_594__123Graph_XCHART_77" hidden="1">'[3]Data SRL'!$B$8:$B$193</definedName>
    <definedName name="_595__123Graph_XCHART_31" localSheetId="30" hidden="1">'[51]DATA LTW'!$E$4:$AC$4</definedName>
    <definedName name="_595__123Graph_XCHART_31" hidden="1">'[51]DATA LTW'!$E$4:$AC$4</definedName>
    <definedName name="_595__123Graph_XCHART_78" localSheetId="30" hidden="1">'[3]Data SRL'!$B$8:$B$100</definedName>
    <definedName name="_595__123Graph_XCHART_78" hidden="1">'[3]Data SRL'!$B$8:$B$100</definedName>
    <definedName name="_596__123Graph_XCHART_32" localSheetId="30" hidden="1">'[51]DATA LTW'!$E$4:$AC$4</definedName>
    <definedName name="_596__123Graph_XCHART_32" hidden="1">'[51]DATA LTW'!$E$4:$AC$4</definedName>
    <definedName name="_596__123Graph_XCHART_79" localSheetId="30" hidden="1">'[3]Data SRL'!$B$8:$B$100</definedName>
    <definedName name="_596__123Graph_XCHART_79" hidden="1">'[3]Data SRL'!$B$8:$B$100</definedName>
    <definedName name="_597__123Graph_XCHART_33" localSheetId="30" hidden="1">'[51]DATA LTW'!$E$4:$AC$4</definedName>
    <definedName name="_597__123Graph_XCHART_33" hidden="1">'[51]DATA LTW'!$E$4:$AC$4</definedName>
    <definedName name="_597__123Graph_XCHART_8" localSheetId="30" hidden="1">[44]Data!$A$2:$A$73</definedName>
    <definedName name="_597__123Graph_XCHART_8" hidden="1">[44]Data!$A$2:$A$73</definedName>
    <definedName name="_598__123Graph_XCHART_34" localSheetId="30" hidden="1">'[51]DATA LTW'!$E$4:$AC$4</definedName>
    <definedName name="_598__123Graph_XCHART_34" hidden="1">'[51]DATA LTW'!$E$4:$AC$4</definedName>
    <definedName name="_598__123Graph_XCHART_81" localSheetId="30" hidden="1">'[3]Data SRL'!$B$8:$B$100</definedName>
    <definedName name="_598__123Graph_XCHART_81" hidden="1">'[3]Data SRL'!$B$8:$B$100</definedName>
    <definedName name="_599__123Graph_XCHART_35" localSheetId="30" hidden="1">'[51]DATA LTW'!$E$4:$AC$4</definedName>
    <definedName name="_599__123Graph_XCHART_35" hidden="1">'[51]DATA LTW'!$E$4:$AC$4</definedName>
    <definedName name="_599__123Graph_XCHART_86" localSheetId="30" hidden="1">'[3]Data Prod_Graf'!$B$11:$M$11</definedName>
    <definedName name="_599__123Graph_XCHART_86" hidden="1">'[3]Data Prod_Graf'!$B$11:$M$11</definedName>
    <definedName name="_5A" localSheetId="30">#REF!</definedName>
    <definedName name="_5A" localSheetId="4">#REF!</definedName>
    <definedName name="_5A" localSheetId="7">#REF!</definedName>
    <definedName name="_5A" localSheetId="16">#REF!</definedName>
    <definedName name="_5A" localSheetId="36">#REF!</definedName>
    <definedName name="_5A" localSheetId="49">#REF!</definedName>
    <definedName name="_5A" localSheetId="34">#REF!</definedName>
    <definedName name="_5A">#REF!</definedName>
    <definedName name="_5A_1" localSheetId="30">#REF!</definedName>
    <definedName name="_5A_1" localSheetId="4">#REF!</definedName>
    <definedName name="_5A_1" localSheetId="7">#REF!</definedName>
    <definedName name="_5A_1" localSheetId="16">#REF!</definedName>
    <definedName name="_5A_1" localSheetId="36">#REF!</definedName>
    <definedName name="_5A_1" localSheetId="49">#REF!</definedName>
    <definedName name="_5A_1" localSheetId="34">#REF!</definedName>
    <definedName name="_5A_1">#REF!</definedName>
    <definedName name="_5A_4" localSheetId="30">#REF!</definedName>
    <definedName name="_5A_4" localSheetId="4">#REF!</definedName>
    <definedName name="_5A_4" localSheetId="7">#REF!</definedName>
    <definedName name="_5A_4" localSheetId="16">#REF!</definedName>
    <definedName name="_5A_4" localSheetId="36">#REF!</definedName>
    <definedName name="_5A_4" localSheetId="49">#REF!</definedName>
    <definedName name="_5A_4" localSheetId="34">#REF!</definedName>
    <definedName name="_5A_4">#REF!</definedName>
    <definedName name="_5A_5" localSheetId="30">#REF!</definedName>
    <definedName name="_5A_5" localSheetId="16">#REF!</definedName>
    <definedName name="_5A_5" localSheetId="36">#REF!</definedName>
    <definedName name="_5A_5">#REF!</definedName>
    <definedName name="_5B" localSheetId="30">#REF!</definedName>
    <definedName name="_5B" localSheetId="16">#REF!</definedName>
    <definedName name="_5B" localSheetId="36">#REF!</definedName>
    <definedName name="_5B">#REF!</definedName>
    <definedName name="_5B_1" localSheetId="30">#REF!</definedName>
    <definedName name="_5B_1" localSheetId="16">#REF!</definedName>
    <definedName name="_5B_1" localSheetId="36">#REF!</definedName>
    <definedName name="_5B_1">#REF!</definedName>
    <definedName name="_5B_4" localSheetId="30">#REF!</definedName>
    <definedName name="_5B_4" localSheetId="16">#REF!</definedName>
    <definedName name="_5B_4" localSheetId="36">#REF!</definedName>
    <definedName name="_5B_4">#REF!</definedName>
    <definedName name="_5B_5" localSheetId="30">#REF!</definedName>
    <definedName name="_5B_5" localSheetId="16">#REF!</definedName>
    <definedName name="_5B_5" localSheetId="36">#REF!</definedName>
    <definedName name="_5B_5">#REF!</definedName>
    <definedName name="_6" localSheetId="9">#REF!</definedName>
    <definedName name="_6" localSheetId="5">#N/A</definedName>
    <definedName name="_6" localSheetId="38">#REF!</definedName>
    <definedName name="_6" localSheetId="8">#REF!</definedName>
    <definedName name="_6" localSheetId="30">#REF!</definedName>
    <definedName name="_6" localSheetId="46">#REF!</definedName>
    <definedName name="_6" localSheetId="4">#N/A</definedName>
    <definedName name="_6" localSheetId="6">#N/A</definedName>
    <definedName name="_6" localSheetId="7">#N/A</definedName>
    <definedName name="_6" localSheetId="40">#REF!</definedName>
    <definedName name="_6" localSheetId="41">#REF!</definedName>
    <definedName name="_6" localSheetId="45">#REF!</definedName>
    <definedName name="_6" localSheetId="43">#REF!</definedName>
    <definedName name="_6" localSheetId="44">#REF!</definedName>
    <definedName name="_6" localSheetId="42">#REF!</definedName>
    <definedName name="_6" localSheetId="16">#REF!</definedName>
    <definedName name="_6" localSheetId="14">#N/A</definedName>
    <definedName name="_6" localSheetId="12">#N/A</definedName>
    <definedName name="_6" localSheetId="36">#REF!</definedName>
    <definedName name="_6" localSheetId="49">#N/A</definedName>
    <definedName name="_6" localSheetId="34">#N/A</definedName>
    <definedName name="_6">#REF!</definedName>
    <definedName name="_6.1" localSheetId="9">#REF!</definedName>
    <definedName name="_6.1" localSheetId="5">#REF!</definedName>
    <definedName name="_6.1" localSheetId="38">#REF!</definedName>
    <definedName name="_6.1" localSheetId="8">#REF!</definedName>
    <definedName name="_6.1" localSheetId="30">#REF!</definedName>
    <definedName name="_6.1" localSheetId="46">#REF!</definedName>
    <definedName name="_6.1" localSheetId="4">#REF!</definedName>
    <definedName name="_6.1" localSheetId="6">#REF!</definedName>
    <definedName name="_6.1" localSheetId="40">#REF!</definedName>
    <definedName name="_6.1" localSheetId="41">#REF!</definedName>
    <definedName name="_6.1" localSheetId="45">#REF!</definedName>
    <definedName name="_6.1" localSheetId="43">#REF!</definedName>
    <definedName name="_6.1" localSheetId="44">#REF!</definedName>
    <definedName name="_6.1" localSheetId="42">#REF!</definedName>
    <definedName name="_6.1" localSheetId="16">#REF!</definedName>
    <definedName name="_6.1" localSheetId="14">#REF!</definedName>
    <definedName name="_6.1" localSheetId="12">#REF!</definedName>
    <definedName name="_6.1" localSheetId="36">#REF!</definedName>
    <definedName name="_6.1" localSheetId="34">#REF!</definedName>
    <definedName name="_6.1">#REF!</definedName>
    <definedName name="_6.1.1" localSheetId="9">#REF!</definedName>
    <definedName name="_6.1.1" localSheetId="5">#REF!</definedName>
    <definedName name="_6.1.1" localSheetId="38">#REF!</definedName>
    <definedName name="_6.1.1" localSheetId="8">#REF!</definedName>
    <definedName name="_6.1.1" localSheetId="30">#REF!</definedName>
    <definedName name="_6.1.1" localSheetId="46">#REF!</definedName>
    <definedName name="_6.1.1" localSheetId="4">#REF!</definedName>
    <definedName name="_6.1.1" localSheetId="6">#REF!</definedName>
    <definedName name="_6.1.1" localSheetId="40">#REF!</definedName>
    <definedName name="_6.1.1" localSheetId="41">#REF!</definedName>
    <definedName name="_6.1.1" localSheetId="45">#REF!</definedName>
    <definedName name="_6.1.1" localSheetId="43">#REF!</definedName>
    <definedName name="_6.1.1" localSheetId="44">#REF!</definedName>
    <definedName name="_6.1.1" localSheetId="42">#REF!</definedName>
    <definedName name="_6.1.1" localSheetId="16">#REF!</definedName>
    <definedName name="_6.1.1" localSheetId="14">#REF!</definedName>
    <definedName name="_6.1.1" localSheetId="12">#REF!</definedName>
    <definedName name="_6.1.1" localSheetId="36">#REF!</definedName>
    <definedName name="_6.1.1">#REF!</definedName>
    <definedName name="_6.1.2" localSheetId="9">#REF!</definedName>
    <definedName name="_6.1.2" localSheetId="5">#REF!</definedName>
    <definedName name="_6.1.2" localSheetId="38">#REF!</definedName>
    <definedName name="_6.1.2" localSheetId="8">#REF!</definedName>
    <definedName name="_6.1.2" localSheetId="30">#REF!</definedName>
    <definedName name="_6.1.2" localSheetId="46">#REF!</definedName>
    <definedName name="_6.1.2" localSheetId="4">#REF!</definedName>
    <definedName name="_6.1.2" localSheetId="6">#REF!</definedName>
    <definedName name="_6.1.2" localSheetId="40">#REF!</definedName>
    <definedName name="_6.1.2" localSheetId="41">#REF!</definedName>
    <definedName name="_6.1.2" localSheetId="45">#REF!</definedName>
    <definedName name="_6.1.2" localSheetId="43">#REF!</definedName>
    <definedName name="_6.1.2" localSheetId="44">#REF!</definedName>
    <definedName name="_6.1.2" localSheetId="42">#REF!</definedName>
    <definedName name="_6.1.2" localSheetId="16">#REF!</definedName>
    <definedName name="_6.1.2" localSheetId="14">#REF!</definedName>
    <definedName name="_6.1.2" localSheetId="12">#REF!</definedName>
    <definedName name="_6.1.2" localSheetId="36">#REF!</definedName>
    <definedName name="_6.1.2">#REF!</definedName>
    <definedName name="_6.2" localSheetId="9">#REF!</definedName>
    <definedName name="_6.2" localSheetId="5">#REF!</definedName>
    <definedName name="_6.2" localSheetId="38">#REF!</definedName>
    <definedName name="_6.2" localSheetId="8">#REF!</definedName>
    <definedName name="_6.2" localSheetId="30">#REF!</definedName>
    <definedName name="_6.2" localSheetId="46">#REF!</definedName>
    <definedName name="_6.2" localSheetId="4">#REF!</definedName>
    <definedName name="_6.2" localSheetId="6">#REF!</definedName>
    <definedName name="_6.2" localSheetId="40">#REF!</definedName>
    <definedName name="_6.2" localSheetId="41">#REF!</definedName>
    <definedName name="_6.2" localSheetId="45">#REF!</definedName>
    <definedName name="_6.2" localSheetId="43">#REF!</definedName>
    <definedName name="_6.2" localSheetId="44">#REF!</definedName>
    <definedName name="_6.2" localSheetId="42">#REF!</definedName>
    <definedName name="_6.2" localSheetId="16">#REF!</definedName>
    <definedName name="_6.2" localSheetId="14">#REF!</definedName>
    <definedName name="_6.2" localSheetId="12">#REF!</definedName>
    <definedName name="_6.2" localSheetId="36">#REF!</definedName>
    <definedName name="_6.2">#REF!</definedName>
    <definedName name="_6.2.1" localSheetId="9">#REF!</definedName>
    <definedName name="_6.2.1" localSheetId="5">#REF!</definedName>
    <definedName name="_6.2.1" localSheetId="38">#REF!</definedName>
    <definedName name="_6.2.1" localSheetId="8">#REF!</definedName>
    <definedName name="_6.2.1" localSheetId="30">#REF!</definedName>
    <definedName name="_6.2.1" localSheetId="46">#REF!</definedName>
    <definedName name="_6.2.1" localSheetId="4">#REF!</definedName>
    <definedName name="_6.2.1" localSheetId="6">#REF!</definedName>
    <definedName name="_6.2.1" localSheetId="40">#REF!</definedName>
    <definedName name="_6.2.1" localSheetId="41">#REF!</definedName>
    <definedName name="_6.2.1" localSheetId="45">#REF!</definedName>
    <definedName name="_6.2.1" localSheetId="43">#REF!</definedName>
    <definedName name="_6.2.1" localSheetId="44">#REF!</definedName>
    <definedName name="_6.2.1" localSheetId="42">#REF!</definedName>
    <definedName name="_6.2.1" localSheetId="16">#REF!</definedName>
    <definedName name="_6.2.1" localSheetId="14">#REF!</definedName>
    <definedName name="_6.2.1" localSheetId="12">#REF!</definedName>
    <definedName name="_6.2.1" localSheetId="36">#REF!</definedName>
    <definedName name="_6.2.1">#REF!</definedName>
    <definedName name="_6.2.2" localSheetId="9">#REF!</definedName>
    <definedName name="_6.2.2" localSheetId="5">#REF!</definedName>
    <definedName name="_6.2.2" localSheetId="38">#REF!</definedName>
    <definedName name="_6.2.2" localSheetId="8">#REF!</definedName>
    <definedName name="_6.2.2" localSheetId="30">#REF!</definedName>
    <definedName name="_6.2.2" localSheetId="46">#REF!</definedName>
    <definedName name="_6.2.2" localSheetId="4">#REF!</definedName>
    <definedName name="_6.2.2" localSheetId="6">#REF!</definedName>
    <definedName name="_6.2.2" localSheetId="40">#REF!</definedName>
    <definedName name="_6.2.2" localSheetId="41">#REF!</definedName>
    <definedName name="_6.2.2" localSheetId="45">#REF!</definedName>
    <definedName name="_6.2.2" localSheetId="43">#REF!</definedName>
    <definedName name="_6.2.2" localSheetId="44">#REF!</definedName>
    <definedName name="_6.2.2" localSheetId="42">#REF!</definedName>
    <definedName name="_6.2.2" localSheetId="16">#REF!</definedName>
    <definedName name="_6.2.2" localSheetId="14">#REF!</definedName>
    <definedName name="_6.2.2" localSheetId="12">#REF!</definedName>
    <definedName name="_6.2.2" localSheetId="36">#REF!</definedName>
    <definedName name="_6.2.2">#REF!</definedName>
    <definedName name="_6______A" localSheetId="30">'[70]I-KAMAR'!#REF!</definedName>
    <definedName name="_6______A" localSheetId="4">'[70]I-KAMAR'!#REF!</definedName>
    <definedName name="_6______A" localSheetId="7">'[70]I-KAMAR'!#REF!</definedName>
    <definedName name="_6______A" localSheetId="23">'[70]I-KAMAR'!#REF!</definedName>
    <definedName name="_6______A" localSheetId="19">'[70]I-KAMAR'!#REF!</definedName>
    <definedName name="_6______A" localSheetId="16">'[70]I-KAMAR'!#REF!</definedName>
    <definedName name="_6______A" localSheetId="21">'[70]I-KAMAR'!#REF!</definedName>
    <definedName name="_6______A" localSheetId="36">'[70]I-KAMAR'!#REF!</definedName>
    <definedName name="_6______A" localSheetId="25">'[70]I-KAMAR'!#REF!</definedName>
    <definedName name="_6______A" localSheetId="10">'[70]I-KAMAR'!#REF!</definedName>
    <definedName name="_6______A" localSheetId="11">'[70]I-KAMAR'!#REF!</definedName>
    <definedName name="_6______A" localSheetId="20">'[70]I-KAMAR'!#REF!</definedName>
    <definedName name="_6______A" localSheetId="15">'[70]I-KAMAR'!#REF!</definedName>
    <definedName name="_6______A" localSheetId="49">'[70]I-KAMAR'!#REF!</definedName>
    <definedName name="_6______A" localSheetId="34">'[70]I-KAMAR'!#REF!</definedName>
    <definedName name="_6______A">'[70]I-KAMAR'!#REF!</definedName>
    <definedName name="_6___A" localSheetId="4">'[71]I-KAMAR'!#REF!</definedName>
    <definedName name="_6___A" localSheetId="7">'[71]I-KAMAR'!#REF!</definedName>
    <definedName name="_6___A" localSheetId="23">'[71]I-KAMAR'!#REF!</definedName>
    <definedName name="_6___A" localSheetId="19">'[71]I-KAMAR'!#REF!</definedName>
    <definedName name="_6___A" localSheetId="16">'[71]I-KAMAR'!#REF!</definedName>
    <definedName name="_6___A" localSheetId="21">'[71]I-KAMAR'!#REF!</definedName>
    <definedName name="_6___A" localSheetId="36">'[71]I-KAMAR'!#REF!</definedName>
    <definedName name="_6___A" localSheetId="25">'[71]I-KAMAR'!#REF!</definedName>
    <definedName name="_6___A" localSheetId="10">'[71]I-KAMAR'!#REF!</definedName>
    <definedName name="_6___A" localSheetId="11">'[71]I-KAMAR'!#REF!</definedName>
    <definedName name="_6___A" localSheetId="20">'[71]I-KAMAR'!#REF!</definedName>
    <definedName name="_6___A" localSheetId="15">'[71]I-KAMAR'!#REF!</definedName>
    <definedName name="_6___A" localSheetId="49">'[71]I-KAMAR'!#REF!</definedName>
    <definedName name="_6___A" localSheetId="34">'[71]I-KAMAR'!#REF!</definedName>
    <definedName name="_6___A">'[71]I-KAMAR'!#REF!</definedName>
    <definedName name="_6__123Graph_ACHART_10" localSheetId="5" hidden="1">'[55]PABRIK (2)'!#REF!</definedName>
    <definedName name="_6__123Graph_ACHART_10" localSheetId="30" hidden="1">'[55]PABRIK (2)'!#REF!</definedName>
    <definedName name="_6__123Graph_ACHART_10" localSheetId="4" hidden="1">'[55]PABRIK (2)'!#REF!</definedName>
    <definedName name="_6__123Graph_ACHART_10" localSheetId="7" hidden="1">'[55]PABRIK (2)'!#REF!</definedName>
    <definedName name="_6__123Graph_ACHART_10" localSheetId="16" hidden="1">'[55]PABRIK (2)'!#REF!</definedName>
    <definedName name="_6__123Graph_ACHART_10" localSheetId="36" hidden="1">'[55]PABRIK (2)'!#REF!</definedName>
    <definedName name="_6__123Graph_ACHART_10" localSheetId="49" hidden="1">'[55]PABRIK (2)'!#REF!</definedName>
    <definedName name="_6__123Graph_ACHART_10" localSheetId="34" hidden="1">'[55]PABRIK (2)'!#REF!</definedName>
    <definedName name="_6__123Graph_ACHART_10" hidden="1">'[55]PABRIK (2)'!#REF!</definedName>
    <definedName name="_6__123Graph_ACHART_113" localSheetId="30" hidden="1">'[46]TON  per Jam'!$C$39:$Z$39</definedName>
    <definedName name="_6__123Graph_ACHART_113" hidden="1">'[46]TON  per Jam'!$C$39:$Z$39</definedName>
    <definedName name="_6__123Graph_ACHART_115" localSheetId="30" hidden="1">'[48]TON  per Jam'!$C$41:$Z$41</definedName>
    <definedName name="_6__123Graph_ACHART_115" hidden="1">'[48]TON  per Jam'!$C$41:$Z$41</definedName>
    <definedName name="_6__A" localSheetId="30">'[70]I-KAMAR'!#REF!</definedName>
    <definedName name="_6__A" localSheetId="4">'[70]I-KAMAR'!#REF!</definedName>
    <definedName name="_6__A" localSheetId="7">'[70]I-KAMAR'!#REF!</definedName>
    <definedName name="_6__A" localSheetId="23">'[70]I-KAMAR'!#REF!</definedName>
    <definedName name="_6__A" localSheetId="19">'[70]I-KAMAR'!#REF!</definedName>
    <definedName name="_6__A" localSheetId="16">'[70]I-KAMAR'!#REF!</definedName>
    <definedName name="_6__A" localSheetId="21">'[70]I-KAMAR'!#REF!</definedName>
    <definedName name="_6__A" localSheetId="36">'[70]I-KAMAR'!#REF!</definedName>
    <definedName name="_6__A" localSheetId="25">'[70]I-KAMAR'!#REF!</definedName>
    <definedName name="_6__A" localSheetId="10">'[70]I-KAMAR'!#REF!</definedName>
    <definedName name="_6__A" localSheetId="11">'[70]I-KAMAR'!#REF!</definedName>
    <definedName name="_6__A" localSheetId="20">'[70]I-KAMAR'!#REF!</definedName>
    <definedName name="_6__A" localSheetId="15">'[70]I-KAMAR'!#REF!</definedName>
    <definedName name="_6__A" localSheetId="49">'[70]I-KAMAR'!#REF!</definedName>
    <definedName name="_6__A" localSheetId="34">'[70]I-KAMAR'!#REF!</definedName>
    <definedName name="_6__A">'[70]I-KAMAR'!#REF!</definedName>
    <definedName name="_60__123Graph_ACHART_2" localSheetId="30" hidden="1">[44]Data!$F$38:$F$73</definedName>
    <definedName name="_60__123Graph_ACHART_2" hidden="1">[44]Data!$F$38:$F$73</definedName>
    <definedName name="_60__123Graph_ACHART_21" localSheetId="30" hidden="1">'[55]PABRIK (2)'!$B$9:$B$287</definedName>
    <definedName name="_60__123Graph_ACHART_21" hidden="1">'[55]PABRIK (2)'!$B$9:$B$287</definedName>
    <definedName name="_60__123Graph_ACHART_217" localSheetId="30" hidden="1">'[46]TON  per Jam'!$C$56:$Z$56</definedName>
    <definedName name="_60__123Graph_ACHART_217" hidden="1">'[46]TON  per Jam'!$C$56:$Z$56</definedName>
    <definedName name="_60__123Graph_ACHART_221" localSheetId="30" hidden="1">'[48]TON  per Jam'!$C$61:$Z$61</definedName>
    <definedName name="_60__123Graph_ACHART_221" hidden="1">'[48]TON  per Jam'!$C$61:$Z$61</definedName>
    <definedName name="_600__123Graph_XCHART_36" localSheetId="30" hidden="1">'[51]DATA LTW'!$E$4:$AC$4</definedName>
    <definedName name="_600__123Graph_XCHART_36" hidden="1">'[51]DATA LTW'!$E$4:$AC$4</definedName>
    <definedName name="_600__123Graph_XCHART_87" localSheetId="30" hidden="1">'[3]Data Prod_Graf'!$B$20:$M$20</definedName>
    <definedName name="_600__123Graph_XCHART_87" hidden="1">'[3]Data Prod_Graf'!$B$20:$M$20</definedName>
    <definedName name="_601__123Graph_XCHART_37" localSheetId="30" hidden="1">'[51]DATA LTW'!$E$4:$AC$4</definedName>
    <definedName name="_601__123Graph_XCHART_37" hidden="1">'[51]DATA LTW'!$E$4:$AC$4</definedName>
    <definedName name="_601__123Graph_XCHART_88" localSheetId="30" hidden="1">'[3]Data Prod_Graf'!$B$28:$M$28</definedName>
    <definedName name="_601__123Graph_XCHART_88" hidden="1">'[3]Data Prod_Graf'!$B$28:$M$28</definedName>
    <definedName name="_602__123Graph_XCHART_38" localSheetId="30" hidden="1">'[51]DATA LTW'!$E$4:$AC$4</definedName>
    <definedName name="_602__123Graph_XCHART_38" hidden="1">'[51]DATA LTW'!$E$4:$AC$4</definedName>
    <definedName name="_602__123Graph_XCHART_9" localSheetId="30" hidden="1">[44]Data!$A$38:$A$73</definedName>
    <definedName name="_602__123Graph_XCHART_9" hidden="1">[44]Data!$A$38:$A$73</definedName>
    <definedName name="_603__123Graph_XCHART_39" localSheetId="30" hidden="1">'[51]DATA LTW'!$E$4:$AC$4</definedName>
    <definedName name="_603__123Graph_XCHART_39" hidden="1">'[51]DATA LTW'!$E$4:$AC$4</definedName>
    <definedName name="_604__123Graph_XCHART_4" localSheetId="30" hidden="1">[25]Data!$A$38:$A$73</definedName>
    <definedName name="_604__123Graph_XCHART_4" hidden="1">[25]Data!$A$38:$A$73</definedName>
    <definedName name="_605__123Graph_XCHART_40" localSheetId="30" hidden="1">'[51]DATA LTW'!$E$4:$AC$4</definedName>
    <definedName name="_605__123Graph_XCHART_40" hidden="1">'[51]DATA LTW'!$E$4:$AC$4</definedName>
    <definedName name="_606__123Graph_XCHART_41" localSheetId="30" hidden="1">'[51]DATA LTW'!$E$4:$AC$4</definedName>
    <definedName name="_606__123Graph_XCHART_41" hidden="1">'[51]DATA LTW'!$E$4:$AC$4</definedName>
    <definedName name="_607__123Graph_XCHART_42" localSheetId="30" hidden="1">'[51]DATA LTW'!$E$4:$AC$4</definedName>
    <definedName name="_607__123Graph_XCHART_42" hidden="1">'[51]DATA LTW'!$E$4:$AC$4</definedName>
    <definedName name="_608__123Graph_XCHART_43" localSheetId="30" hidden="1">'[51]DATA LTW'!$E$4:$AC$4</definedName>
    <definedName name="_608__123Graph_XCHART_43" hidden="1">'[51]DATA LTW'!$E$4:$AC$4</definedName>
    <definedName name="_609__123Graph_XCHART_44" localSheetId="30" hidden="1">'[51]DATA LTW'!$E$4:$AC$4</definedName>
    <definedName name="_609__123Graph_XCHART_44" hidden="1">'[51]DATA LTW'!$E$4:$AC$4</definedName>
    <definedName name="_61" localSheetId="9">#REF!</definedName>
    <definedName name="_61" localSheetId="5">#REF!</definedName>
    <definedName name="_61" localSheetId="38">#REF!</definedName>
    <definedName name="_61" localSheetId="8">#REF!</definedName>
    <definedName name="_61" localSheetId="30">#REF!</definedName>
    <definedName name="_61" localSheetId="46">#REF!</definedName>
    <definedName name="_61" localSheetId="6">#REF!</definedName>
    <definedName name="_61" localSheetId="40">#REF!</definedName>
    <definedName name="_61" localSheetId="41">#REF!</definedName>
    <definedName name="_61" localSheetId="45">#REF!</definedName>
    <definedName name="_61" localSheetId="43">#REF!</definedName>
    <definedName name="_61" localSheetId="44">#REF!</definedName>
    <definedName name="_61" localSheetId="42">#REF!</definedName>
    <definedName name="_61" localSheetId="16">#REF!</definedName>
    <definedName name="_61" localSheetId="14">#REF!</definedName>
    <definedName name="_61" localSheetId="12">#REF!</definedName>
    <definedName name="_61" localSheetId="36">#REF!</definedName>
    <definedName name="_61" localSheetId="34">#REF!</definedName>
    <definedName name="_61">#REF!</definedName>
    <definedName name="_61__123Graph_ACHART_213" localSheetId="30" hidden="1">'[47]TON  per Jam'!$C$51:$Z$51</definedName>
    <definedName name="_61__123Graph_ACHART_213" hidden="1">'[47]TON  per Jam'!$C$51:$Z$51</definedName>
    <definedName name="_61__123Graph_ACHART_218" localSheetId="30" hidden="1">'[46]TON  per Jam'!$C$57:$Z$57</definedName>
    <definedName name="_61__123Graph_ACHART_218" hidden="1">'[46]TON  per Jam'!$C$57:$Z$57</definedName>
    <definedName name="_61__123Graph_ACHART_222" localSheetId="30" hidden="1">'[48]TON  per Jam'!$C$62:$Z$62</definedName>
    <definedName name="_61__123Graph_ACHART_222" hidden="1">'[48]TON  per Jam'!$C$62:$Z$62</definedName>
    <definedName name="_61_1" localSheetId="30">#REF!</definedName>
    <definedName name="_61_1" localSheetId="4">#REF!</definedName>
    <definedName name="_61_1" localSheetId="7">#REF!</definedName>
    <definedName name="_61_1" localSheetId="16">#REF!</definedName>
    <definedName name="_61_1" localSheetId="36">#REF!</definedName>
    <definedName name="_61_1" localSheetId="49">#REF!</definedName>
    <definedName name="_61_1" localSheetId="34">#REF!</definedName>
    <definedName name="_61_1">#REF!</definedName>
    <definedName name="_61_15" localSheetId="30">[60]KEU!#REF!</definedName>
    <definedName name="_61_15" localSheetId="4">[60]KEU!#REF!</definedName>
    <definedName name="_61_15" localSheetId="7">[60]KEU!#REF!</definedName>
    <definedName name="_61_15" localSheetId="16">[60]KEU!#REF!</definedName>
    <definedName name="_61_15" localSheetId="36">[60]KEU!#REF!</definedName>
    <definedName name="_61_15" localSheetId="49">[60]KEU!#REF!</definedName>
    <definedName name="_61_15" localSheetId="34">[60]KEU!#REF!</definedName>
    <definedName name="_61_15">[60]KEU!#REF!</definedName>
    <definedName name="_61_17" localSheetId="30">#REF!</definedName>
    <definedName name="_61_17" localSheetId="4">#REF!</definedName>
    <definedName name="_61_17" localSheetId="7">#REF!</definedName>
    <definedName name="_61_17" localSheetId="16">#REF!</definedName>
    <definedName name="_61_17" localSheetId="36">#REF!</definedName>
    <definedName name="_61_17" localSheetId="49">#REF!</definedName>
    <definedName name="_61_17" localSheetId="34">#REF!</definedName>
    <definedName name="_61_17">#REF!</definedName>
    <definedName name="_61_18" localSheetId="30">#REF!</definedName>
    <definedName name="_61_18" localSheetId="4">#REF!</definedName>
    <definedName name="_61_18" localSheetId="7">#REF!</definedName>
    <definedName name="_61_18" localSheetId="16">#REF!</definedName>
    <definedName name="_61_18" localSheetId="36">#REF!</definedName>
    <definedName name="_61_18" localSheetId="49">#REF!</definedName>
    <definedName name="_61_18" localSheetId="34">#REF!</definedName>
    <definedName name="_61_18">#REF!</definedName>
    <definedName name="_61_4" localSheetId="30">#REF!</definedName>
    <definedName name="_61_4" localSheetId="4">#REF!</definedName>
    <definedName name="_61_4" localSheetId="7">#REF!</definedName>
    <definedName name="_61_4" localSheetId="16">#REF!</definedName>
    <definedName name="_61_4" localSheetId="36">#REF!</definedName>
    <definedName name="_61_4" localSheetId="49">#REF!</definedName>
    <definedName name="_61_4" localSheetId="34">#REF!</definedName>
    <definedName name="_61_4">#REF!</definedName>
    <definedName name="_61_5" localSheetId="30">#REF!</definedName>
    <definedName name="_61_5" localSheetId="16">#REF!</definedName>
    <definedName name="_61_5" localSheetId="36">#REF!</definedName>
    <definedName name="_61_5">#REF!</definedName>
    <definedName name="_610__123Graph_XCHART_45" localSheetId="30" hidden="1">'[51]DATA LTW'!$E$4:$AC$4</definedName>
    <definedName name="_610__123Graph_XCHART_45" hidden="1">'[51]DATA LTW'!$E$4:$AC$4</definedName>
    <definedName name="_611__123Graph_XCHART_46" localSheetId="30" hidden="1">'[51]DATA LTW'!$E$4:$AC$4</definedName>
    <definedName name="_611__123Graph_XCHART_46" hidden="1">'[51]DATA LTW'!$E$4:$AC$4</definedName>
    <definedName name="_612__123Graph_XCHART_47" localSheetId="30" hidden="1">'[51]DATA LTW'!$E$4:$AC$4</definedName>
    <definedName name="_612__123Graph_XCHART_47" hidden="1">'[51]DATA LTW'!$E$4:$AC$4</definedName>
    <definedName name="_613__123Graph_XCHART_48" localSheetId="30" hidden="1">'[51]DATA LTW'!$E$4:$AC$4</definedName>
    <definedName name="_613__123Graph_XCHART_48" hidden="1">'[51]DATA LTW'!$E$4:$AC$4</definedName>
    <definedName name="_614__123Graph_XCHART_49" localSheetId="30" hidden="1">'[51]DATA LTW'!$E$4:$AC$4</definedName>
    <definedName name="_614__123Graph_XCHART_49" hidden="1">'[51]DATA LTW'!$E$4:$AC$4</definedName>
    <definedName name="_615__123Graph_XCHART_5" localSheetId="30" hidden="1">[25]Data!$A$2:$A$73</definedName>
    <definedName name="_615__123Graph_XCHART_5" hidden="1">[25]Data!$A$2:$A$73</definedName>
    <definedName name="_616__123Graph_XCHART_50" localSheetId="30" hidden="1">'[51]DATA LTW'!$E$4:$AC$4</definedName>
    <definedName name="_616__123Graph_XCHART_50" hidden="1">'[51]DATA LTW'!$E$4:$AC$4</definedName>
    <definedName name="_617__123Graph_XCHART_51" localSheetId="30" hidden="1">'[51]DATA LTW'!$E$4:$AC$4</definedName>
    <definedName name="_617__123Graph_XCHART_51" hidden="1">'[51]DATA LTW'!$E$4:$AC$4</definedName>
    <definedName name="_618__123Graph_XCHART_52" localSheetId="30" hidden="1">'[51]DATA LTW'!$E$4:$AC$4</definedName>
    <definedName name="_618__123Graph_XCHART_52" hidden="1">'[51]DATA LTW'!$E$4:$AC$4</definedName>
    <definedName name="_619__123Graph_XCHART_53" localSheetId="30" hidden="1">'[51]DATA LTW'!$E$4:$AC$4</definedName>
    <definedName name="_619__123Graph_XCHART_53" hidden="1">'[51]DATA LTW'!$E$4:$AC$4</definedName>
    <definedName name="_62__123Graph_ACHART_214" localSheetId="30" hidden="1">'[47]TON  per Jam'!$C$53:$Z$53</definedName>
    <definedName name="_62__123Graph_ACHART_214" hidden="1">'[47]TON  per Jam'!$C$53:$Z$53</definedName>
    <definedName name="_62__123Graph_ACHART_219" localSheetId="30" hidden="1">'[46]TON  per Jam'!$C$58:$Z$58</definedName>
    <definedName name="_62__123Graph_ACHART_219" hidden="1">'[46]TON  per Jam'!$C$58:$Z$58</definedName>
    <definedName name="_62__123Graph_ACHART_223" localSheetId="30" hidden="1">'[48]TON  per Jam'!$C$63:$Z$63</definedName>
    <definedName name="_62__123Graph_ACHART_223" hidden="1">'[48]TON  per Jam'!$C$63:$Z$63</definedName>
    <definedName name="_620__123Graph_XCHART_54" localSheetId="30" hidden="1">'[51]DATA LTW'!$E$4:$AC$4</definedName>
    <definedName name="_620__123Graph_XCHART_54" hidden="1">'[51]DATA LTW'!$E$4:$AC$4</definedName>
    <definedName name="_621__123Graph_XCHART_55" localSheetId="30" hidden="1">'[51]DATA LTW'!$E$4:$AC$4</definedName>
    <definedName name="_621__123Graph_XCHART_55" hidden="1">'[51]DATA LTW'!$E$4:$AC$4</definedName>
    <definedName name="_622__123Graph_XCHART_56" localSheetId="30" hidden="1">'[51]DATA LTW'!$E$4:$AC$4</definedName>
    <definedName name="_622__123Graph_XCHART_56" hidden="1">'[51]DATA LTW'!$E$4:$AC$4</definedName>
    <definedName name="_623__123Graph_XCHART_57" localSheetId="30" hidden="1">'[51]DATA LTW'!$E$4:$AC$4</definedName>
    <definedName name="_623__123Graph_XCHART_57" hidden="1">'[51]DATA LTW'!$E$4:$AC$4</definedName>
    <definedName name="_624__123Graph_XCHART_58" localSheetId="30" hidden="1">'[51]DATA LTW'!$E$4:$AC$4</definedName>
    <definedName name="_624__123Graph_XCHART_58" hidden="1">'[51]DATA LTW'!$E$4:$AC$4</definedName>
    <definedName name="_625__123Graph_XCHART_59" localSheetId="30" hidden="1">'[51]DATA LTW'!$E$4:$AC$4</definedName>
    <definedName name="_625__123Graph_XCHART_59" hidden="1">'[51]DATA LTW'!$E$4:$AC$4</definedName>
    <definedName name="_626__123Graph_XCHART_6" localSheetId="30" hidden="1">[25]Data!$A$2:$A$73</definedName>
    <definedName name="_626__123Graph_XCHART_6" hidden="1">[25]Data!$A$2:$A$73</definedName>
    <definedName name="_627__123Graph_XCHART_60" localSheetId="30" hidden="1">'[51]DATA LTW'!$E$4:$AC$4</definedName>
    <definedName name="_627__123Graph_XCHART_60" hidden="1">'[51]DATA LTW'!$E$4:$AC$4</definedName>
    <definedName name="_628__123Graph_XCHART_61" localSheetId="30" hidden="1">'[51]DATA LTW'!$E$4:$AC$4</definedName>
    <definedName name="_628__123Graph_XCHART_61" hidden="1">'[51]DATA LTW'!$E$4:$AC$4</definedName>
    <definedName name="_629__123Graph_XCHART_62" localSheetId="30" hidden="1">'[58]Data SRL'!$B$8:$B$131</definedName>
    <definedName name="_629__123Graph_XCHART_62" hidden="1">'[58]Data SRL'!$B$8:$B$131</definedName>
    <definedName name="_63__123Graph_ACHART_19" localSheetId="5" hidden="1">'[55]PABRIK (2)'!#REF!</definedName>
    <definedName name="_63__123Graph_ACHART_19" localSheetId="30" hidden="1">'[55]PABRIK (2)'!#REF!</definedName>
    <definedName name="_63__123Graph_ACHART_19" localSheetId="4" hidden="1">'[55]PABRIK (2)'!#REF!</definedName>
    <definedName name="_63__123Graph_ACHART_19" localSheetId="7" hidden="1">'[55]PABRIK (2)'!#REF!</definedName>
    <definedName name="_63__123Graph_ACHART_19" localSheetId="16" hidden="1">'[55]PABRIK (2)'!#REF!</definedName>
    <definedName name="_63__123Graph_ACHART_19" localSheetId="36" hidden="1">'[55]PABRIK (2)'!#REF!</definedName>
    <definedName name="_63__123Graph_ACHART_19" localSheetId="49" hidden="1">'[55]PABRIK (2)'!#REF!</definedName>
    <definedName name="_63__123Graph_ACHART_19" localSheetId="34" hidden="1">'[55]PABRIK (2)'!#REF!</definedName>
    <definedName name="_63__123Graph_ACHART_19" hidden="1">'[55]PABRIK (2)'!#REF!</definedName>
    <definedName name="_63__123Graph_ACHART_215" localSheetId="30" hidden="1">'[47]TON  per Jam'!$C$54:$Z$54</definedName>
    <definedName name="_63__123Graph_ACHART_215" hidden="1">'[47]TON  per Jam'!$C$54:$Z$54</definedName>
    <definedName name="_63__123Graph_ACHART_22" localSheetId="30" hidden="1">'[61]PABRIK (2)'!$E$9:$E$287</definedName>
    <definedName name="_63__123Graph_ACHART_22" hidden="1">'[61]PABRIK (2)'!$E$9:$E$287</definedName>
    <definedName name="_63__123Graph_ACHART_224" localSheetId="30" hidden="1">'[48]TON  per Jam'!$C$64:$Z$64</definedName>
    <definedName name="_63__123Graph_ACHART_224" hidden="1">'[48]TON  per Jam'!$C$64:$Z$64</definedName>
    <definedName name="_630__123Graph_XCHART_63" localSheetId="30" hidden="1">'[51]DATA LTW'!$E$4:$AC$4</definedName>
    <definedName name="_630__123Graph_XCHART_63" hidden="1">'[51]DATA LTW'!$E$4:$AC$4</definedName>
    <definedName name="_631__123Graph_XCHART_64" localSheetId="30" hidden="1">'[58]Data SRL'!$B$8:$B$379</definedName>
    <definedName name="_631__123Graph_XCHART_64" hidden="1">'[58]Data SRL'!$B$8:$B$379</definedName>
    <definedName name="_632__123Graph_XCHART_65" localSheetId="30" hidden="1">'[58]Data SRL'!$B$8:$B$379</definedName>
    <definedName name="_632__123Graph_XCHART_65" hidden="1">'[58]Data SRL'!$B$8:$B$379</definedName>
    <definedName name="_633__123Graph_XCHART_68" localSheetId="30" hidden="1">'[58]Data SRL'!$B$8:$B$100</definedName>
    <definedName name="_633__123Graph_XCHART_68" hidden="1">'[58]Data SRL'!$B$8:$B$100</definedName>
    <definedName name="_634__123Graph_XCHART_69" localSheetId="30" hidden="1">'[58]Data SRL'!$B$8:$B$379</definedName>
    <definedName name="_634__123Graph_XCHART_69" hidden="1">'[58]Data SRL'!$B$8:$B$379</definedName>
    <definedName name="_635__123Graph_XCHART_7" localSheetId="30" hidden="1">[25]Data!$A$38:$A$73</definedName>
    <definedName name="_635__123Graph_XCHART_7" hidden="1">[25]Data!$A$38:$A$73</definedName>
    <definedName name="_636__123Graph_XCHART_70" localSheetId="30" hidden="1">'[58]Data SRL'!$B$8:$B$379</definedName>
    <definedName name="_636__123Graph_XCHART_70" hidden="1">'[58]Data SRL'!$B$8:$B$379</definedName>
    <definedName name="_637__123Graph_XCHART_71" localSheetId="30" hidden="1">'[58]Data SRL'!$B$8:$B$379</definedName>
    <definedName name="_637__123Graph_XCHART_71" hidden="1">'[58]Data SRL'!$B$8:$B$379</definedName>
    <definedName name="_638__123Graph_XCHART_72" localSheetId="30" hidden="1">'[58]Data SRL'!$B$8:$B$379</definedName>
    <definedName name="_638__123Graph_XCHART_72" hidden="1">'[58]Data SRL'!$B$8:$B$379</definedName>
    <definedName name="_639__123Graph_XCHART_73" localSheetId="30" hidden="1">'[58]Data SRL'!$B$8:$B$131</definedName>
    <definedName name="_639__123Graph_XCHART_73" hidden="1">'[58]Data SRL'!$B$8:$B$131</definedName>
    <definedName name="_64__123Graph_ACHART_2" localSheetId="30" hidden="1">[25]Data!$F$38:$F$73</definedName>
    <definedName name="_64__123Graph_ACHART_2" hidden="1">[25]Data!$F$38:$F$73</definedName>
    <definedName name="_64__123Graph_ACHART_20" localSheetId="5" hidden="1">'[61]PABRIK (2)'!#REF!</definedName>
    <definedName name="_64__123Graph_ACHART_20" localSheetId="30" hidden="1">'[61]PABRIK (2)'!#REF!</definedName>
    <definedName name="_64__123Graph_ACHART_20" localSheetId="4" hidden="1">'[61]PABRIK (2)'!#REF!</definedName>
    <definedName name="_64__123Graph_ACHART_20" localSheetId="7" hidden="1">'[61]PABRIK (2)'!#REF!</definedName>
    <definedName name="_64__123Graph_ACHART_20" localSheetId="16" hidden="1">'[61]PABRIK (2)'!#REF!</definedName>
    <definedName name="_64__123Graph_ACHART_20" localSheetId="36" hidden="1">'[61]PABRIK (2)'!#REF!</definedName>
    <definedName name="_64__123Graph_ACHART_20" localSheetId="49" hidden="1">'[61]PABRIK (2)'!#REF!</definedName>
    <definedName name="_64__123Graph_ACHART_20" localSheetId="34" hidden="1">'[61]PABRIK (2)'!#REF!</definedName>
    <definedName name="_64__123Graph_ACHART_20" hidden="1">'[61]PABRIK (2)'!#REF!</definedName>
    <definedName name="_64__123Graph_ACHART_216" localSheetId="30" hidden="1">'[47]TON  per Jam'!$C$55:$Z$55</definedName>
    <definedName name="_64__123Graph_ACHART_216" hidden="1">'[47]TON  per Jam'!$C$55:$Z$55</definedName>
    <definedName name="_64__123Graph_ACHART_220" localSheetId="30" hidden="1">'[46]TON  per Jam'!$C$60:$Z$60</definedName>
    <definedName name="_64__123Graph_ACHART_220" hidden="1">'[46]TON  per Jam'!$C$60:$Z$60</definedName>
    <definedName name="_64__123Graph_ACHART_225" localSheetId="30" hidden="1">'[48]TON  per Jam'!$C$65:$Z$65</definedName>
    <definedName name="_64__123Graph_ACHART_225" hidden="1">'[48]TON  per Jam'!$C$65:$Z$65</definedName>
    <definedName name="_640__123Graph_XCHART_74" localSheetId="30" hidden="1">'[58]Data SRL'!$B$8:$B$100</definedName>
    <definedName name="_640__123Graph_XCHART_74" hidden="1">'[58]Data SRL'!$B$8:$B$100</definedName>
    <definedName name="_641__123Graph_XCHART_75" localSheetId="30" hidden="1">'[58]Data SRL'!$B$8:$B$100</definedName>
    <definedName name="_641__123Graph_XCHART_75" hidden="1">'[58]Data SRL'!$B$8:$B$100</definedName>
    <definedName name="_642__123Graph_XCHART_77" localSheetId="30" hidden="1">'[58]Data SRL'!$B$8:$B$193</definedName>
    <definedName name="_642__123Graph_XCHART_77" hidden="1">'[58]Data SRL'!$B$8:$B$193</definedName>
    <definedName name="_643__123Graph_XCHART_78" localSheetId="30" hidden="1">'[58]Data SRL'!$B$8:$B$100</definedName>
    <definedName name="_643__123Graph_XCHART_78" hidden="1">'[58]Data SRL'!$B$8:$B$100</definedName>
    <definedName name="_644__123Graph_XCHART_79" localSheetId="30" hidden="1">'[58]Data SRL'!$B$8:$B$100</definedName>
    <definedName name="_644__123Graph_XCHART_79" hidden="1">'[58]Data SRL'!$B$8:$B$100</definedName>
    <definedName name="_645__123Graph_XCHART_8" localSheetId="30" hidden="1">[25]Data!$A$2:$A$73</definedName>
    <definedName name="_645__123Graph_XCHART_8" hidden="1">[25]Data!$A$2:$A$73</definedName>
    <definedName name="_646__123Graph_XCHART_81" localSheetId="30" hidden="1">'[58]Data SRL'!$B$8:$B$100</definedName>
    <definedName name="_646__123Graph_XCHART_81" hidden="1">'[58]Data SRL'!$B$8:$B$100</definedName>
    <definedName name="_647__123Graph_XCHART_86" localSheetId="30" hidden="1">'[58]Data Prod_Graf'!$B$11:$M$11</definedName>
    <definedName name="_647__123Graph_XCHART_86" hidden="1">'[58]Data Prod_Graf'!$B$11:$M$11</definedName>
    <definedName name="_648__123Graph_XCHART_87" localSheetId="30" hidden="1">'[58]Data Prod_Graf'!$B$20:$M$20</definedName>
    <definedName name="_648__123Graph_XCHART_87" hidden="1">'[58]Data Prod_Graf'!$B$20:$M$20</definedName>
    <definedName name="_649__123Graph_XCHART_88" localSheetId="30" hidden="1">'[58]Data Prod_Graf'!$B$28:$M$28</definedName>
    <definedName name="_649__123Graph_XCHART_88" hidden="1">'[58]Data Prod_Graf'!$B$28:$M$28</definedName>
    <definedName name="_65__123Graph_ACHART_21" localSheetId="30" hidden="1">'[61]PABRIK (2)'!$B$9:$B$287</definedName>
    <definedName name="_65__123Graph_ACHART_21" hidden="1">'[61]PABRIK (2)'!$B$9:$B$287</definedName>
    <definedName name="_65__123Graph_ACHART_217" localSheetId="30" hidden="1">'[47]TON  per Jam'!$C$56:$Z$56</definedName>
    <definedName name="_65__123Graph_ACHART_217" hidden="1">'[47]TON  per Jam'!$C$56:$Z$56</definedName>
    <definedName name="_65__123Graph_ACHART_221" localSheetId="30" hidden="1">'[46]TON  per Jam'!$C$61:$Z$61</definedName>
    <definedName name="_65__123Graph_ACHART_221" hidden="1">'[46]TON  per Jam'!$C$61:$Z$61</definedName>
    <definedName name="_65__123Graph_ACHART_226" localSheetId="30" hidden="1">'[48]TON  per Jam'!$C$67:$Z$67</definedName>
    <definedName name="_65__123Graph_ACHART_226" hidden="1">'[48]TON  per Jam'!$C$67:$Z$67</definedName>
    <definedName name="_650__123Graph_XCHART_9" localSheetId="30" hidden="1">[25]Data!$A$38:$A$73</definedName>
    <definedName name="_650__123Graph_XCHART_9" hidden="1">[25]Data!$A$38:$A$73</definedName>
    <definedName name="_66__123Graph_ACHART_213" localSheetId="30" hidden="1">'[46]TON  per Jam'!$C$51:$Z$51</definedName>
    <definedName name="_66__123Graph_ACHART_213" hidden="1">'[46]TON  per Jam'!$C$51:$Z$51</definedName>
    <definedName name="_66__123Graph_ACHART_218" localSheetId="30" hidden="1">'[47]TON  per Jam'!$C$57:$Z$57</definedName>
    <definedName name="_66__123Graph_ACHART_218" hidden="1">'[47]TON  per Jam'!$C$57:$Z$57</definedName>
    <definedName name="_66__123Graph_ACHART_222" localSheetId="30" hidden="1">'[46]TON  per Jam'!$C$62:$Z$62</definedName>
    <definedName name="_66__123Graph_ACHART_222" hidden="1">'[46]TON  per Jam'!$C$62:$Z$62</definedName>
    <definedName name="_66__123Graph_ACHART_227" localSheetId="30" hidden="1">'[48]TON  per Jam'!$C$68:$Z$68</definedName>
    <definedName name="_66__123Graph_ACHART_227" hidden="1">'[48]TON  per Jam'!$C$68:$Z$68</definedName>
    <definedName name="_67__123Graph_ACHART_214" localSheetId="30" hidden="1">'[46]TON  per Jam'!$C$53:$Z$53</definedName>
    <definedName name="_67__123Graph_ACHART_214" hidden="1">'[46]TON  per Jam'!$C$53:$Z$53</definedName>
    <definedName name="_67__123Graph_ACHART_219" localSheetId="30" hidden="1">'[47]TON  per Jam'!$C$58:$Z$58</definedName>
    <definedName name="_67__123Graph_ACHART_219" hidden="1">'[47]TON  per Jam'!$C$58:$Z$58</definedName>
    <definedName name="_67__123Graph_ACHART_223" localSheetId="30" hidden="1">'[46]TON  per Jam'!$C$63:$Z$63</definedName>
    <definedName name="_67__123Graph_ACHART_223" hidden="1">'[46]TON  per Jam'!$C$63:$Z$63</definedName>
    <definedName name="_67__123Graph_ACHART_228" localSheetId="30" hidden="1">'[48]TON  per Jam'!$C$69:$Z$69</definedName>
    <definedName name="_67__123Graph_ACHART_228" hidden="1">'[48]TON  per Jam'!$C$69:$Z$69</definedName>
    <definedName name="_68__123Graph_ACHART_215" localSheetId="30" hidden="1">'[46]TON  per Jam'!$C$54:$Z$54</definedName>
    <definedName name="_68__123Graph_ACHART_215" hidden="1">'[46]TON  per Jam'!$C$54:$Z$54</definedName>
    <definedName name="_68__123Graph_ACHART_22" localSheetId="30" hidden="1">'[55]PABRIK (2)'!$E$9:$E$287</definedName>
    <definedName name="_68__123Graph_ACHART_22" hidden="1">'[55]PABRIK (2)'!$E$9:$E$287</definedName>
    <definedName name="_68__123Graph_ACHART_224" localSheetId="30" hidden="1">'[46]TON  per Jam'!$C$64:$Z$64</definedName>
    <definedName name="_68__123Graph_ACHART_224" hidden="1">'[46]TON  per Jam'!$C$64:$Z$64</definedName>
    <definedName name="_68__123Graph_ACHART_23" localSheetId="30" hidden="1">'[59]PABRIK (2)'!$K$9:$K$287</definedName>
    <definedName name="_68__123Graph_ACHART_23" hidden="1">'[59]PABRIK (2)'!$K$9:$K$287</definedName>
    <definedName name="_69__123Graph_ACHART_20" localSheetId="5" hidden="1">'[55]PABRIK (2)'!#REF!</definedName>
    <definedName name="_69__123Graph_ACHART_20" localSheetId="30" hidden="1">'[55]PABRIK (2)'!#REF!</definedName>
    <definedName name="_69__123Graph_ACHART_20" localSheetId="4" hidden="1">'[55]PABRIK (2)'!#REF!</definedName>
    <definedName name="_69__123Graph_ACHART_20" localSheetId="7" hidden="1">'[55]PABRIK (2)'!#REF!</definedName>
    <definedName name="_69__123Graph_ACHART_20" localSheetId="16" hidden="1">'[55]PABRIK (2)'!#REF!</definedName>
    <definedName name="_69__123Graph_ACHART_20" localSheetId="36" hidden="1">'[55]PABRIK (2)'!#REF!</definedName>
    <definedName name="_69__123Graph_ACHART_20" localSheetId="49" hidden="1">'[55]PABRIK (2)'!#REF!</definedName>
    <definedName name="_69__123Graph_ACHART_20" localSheetId="34" hidden="1">'[55]PABRIK (2)'!#REF!</definedName>
    <definedName name="_69__123Graph_ACHART_20" hidden="1">'[55]PABRIK (2)'!#REF!</definedName>
    <definedName name="_69__123Graph_ACHART_216" localSheetId="30" hidden="1">'[46]TON  per Jam'!$C$55:$Z$55</definedName>
    <definedName name="_69__123Graph_ACHART_216" hidden="1">'[46]TON  per Jam'!$C$55:$Z$55</definedName>
    <definedName name="_69__123Graph_ACHART_220" localSheetId="30" hidden="1">'[47]TON  per Jam'!$C$60:$Z$60</definedName>
    <definedName name="_69__123Graph_ACHART_220" hidden="1">'[47]TON  per Jam'!$C$60:$Z$60</definedName>
    <definedName name="_69__123Graph_ACHART_225" localSheetId="30" hidden="1">'[46]TON  per Jam'!$C$65:$Z$65</definedName>
    <definedName name="_69__123Graph_ACHART_225" hidden="1">'[46]TON  per Jam'!$C$65:$Z$65</definedName>
    <definedName name="_69__123Graph_ACHART_24" localSheetId="30" hidden="1">'[59]PABRIK (2)'!$N$9:$N$287</definedName>
    <definedName name="_69__123Graph_ACHART_24" hidden="1">'[59]PABRIK (2)'!$N$9:$N$287</definedName>
    <definedName name="_6A" localSheetId="30">#REF!</definedName>
    <definedName name="_6A" localSheetId="4">#REF!</definedName>
    <definedName name="_6A" localSheetId="7">#REF!</definedName>
    <definedName name="_6A" localSheetId="16">#REF!</definedName>
    <definedName name="_6A" localSheetId="36">#REF!</definedName>
    <definedName name="_6A" localSheetId="49">#REF!</definedName>
    <definedName name="_6A" localSheetId="34">#REF!</definedName>
    <definedName name="_6A">#REF!</definedName>
    <definedName name="_6A_1" localSheetId="30">#REF!</definedName>
    <definedName name="_6A_1" localSheetId="4">#REF!</definedName>
    <definedName name="_6A_1" localSheetId="7">#REF!</definedName>
    <definedName name="_6A_1" localSheetId="16">#REF!</definedName>
    <definedName name="_6A_1" localSheetId="36">#REF!</definedName>
    <definedName name="_6A_1" localSheetId="49">#REF!</definedName>
    <definedName name="_6A_1" localSheetId="34">#REF!</definedName>
    <definedName name="_6A_1">#REF!</definedName>
    <definedName name="_6A_4" localSheetId="30">#REF!</definedName>
    <definedName name="_6A_4" localSheetId="4">#REF!</definedName>
    <definedName name="_6A_4" localSheetId="7">#REF!</definedName>
    <definedName name="_6A_4" localSheetId="16">#REF!</definedName>
    <definedName name="_6A_4" localSheetId="36">#REF!</definedName>
    <definedName name="_6A_4" localSheetId="49">#REF!</definedName>
    <definedName name="_6A_4" localSheetId="34">#REF!</definedName>
    <definedName name="_6A_4">#REF!</definedName>
    <definedName name="_6A_5" localSheetId="30">#REF!</definedName>
    <definedName name="_6A_5" localSheetId="16">#REF!</definedName>
    <definedName name="_6A_5" localSheetId="36">#REF!</definedName>
    <definedName name="_6A_5">#REF!</definedName>
    <definedName name="_6B" localSheetId="30">#REF!</definedName>
    <definedName name="_6B" localSheetId="16">#REF!</definedName>
    <definedName name="_6B" localSheetId="36">#REF!</definedName>
    <definedName name="_6B">#REF!</definedName>
    <definedName name="_6B_1" localSheetId="30">#REF!</definedName>
    <definedName name="_6B_1" localSheetId="16">#REF!</definedName>
    <definedName name="_6B_1" localSheetId="36">#REF!</definedName>
    <definedName name="_6B_1">#REF!</definedName>
    <definedName name="_6B_4" localSheetId="30">#REF!</definedName>
    <definedName name="_6B_4" localSheetId="16">#REF!</definedName>
    <definedName name="_6B_4" localSheetId="36">#REF!</definedName>
    <definedName name="_6B_4">#REF!</definedName>
    <definedName name="_6B_5" localSheetId="30">#REF!</definedName>
    <definedName name="_6B_5" localSheetId="16">#REF!</definedName>
    <definedName name="_6B_5" localSheetId="36">#REF!</definedName>
    <definedName name="_6B_5">#REF!</definedName>
    <definedName name="_6Excel_BuiltIn_Print_Area_1_1" localSheetId="9">#REF!</definedName>
    <definedName name="_6Excel_BuiltIn_Print_Area_1_1" localSheetId="38">#REF!</definedName>
    <definedName name="_6Excel_BuiltIn_Print_Area_1_1" localSheetId="8">#REF!</definedName>
    <definedName name="_6Excel_BuiltIn_Print_Area_1_1" localSheetId="30">#REF!</definedName>
    <definedName name="_6Excel_BuiltIn_Print_Area_1_1" localSheetId="46">#REF!</definedName>
    <definedName name="_6Excel_BuiltIn_Print_Area_1_1" localSheetId="40">#REF!</definedName>
    <definedName name="_6Excel_BuiltIn_Print_Area_1_1" localSheetId="41">#REF!</definedName>
    <definedName name="_6Excel_BuiltIn_Print_Area_1_1" localSheetId="45">#REF!</definedName>
    <definedName name="_6Excel_BuiltIn_Print_Area_1_1" localSheetId="43">#REF!</definedName>
    <definedName name="_6Excel_BuiltIn_Print_Area_1_1" localSheetId="44">#REF!</definedName>
    <definedName name="_6Excel_BuiltIn_Print_Area_1_1" localSheetId="42">#REF!</definedName>
    <definedName name="_6Excel_BuiltIn_Print_Area_1_1" localSheetId="16">#REF!</definedName>
    <definedName name="_6Excel_BuiltIn_Print_Area_1_1" localSheetId="36">#REF!</definedName>
    <definedName name="_6Excel_BuiltIn_Print_Area_1_1">#REF!</definedName>
    <definedName name="_7" localSheetId="9">#REF!</definedName>
    <definedName name="_7" localSheetId="5">#REF!</definedName>
    <definedName name="_7" localSheetId="38">#REF!</definedName>
    <definedName name="_7" localSheetId="8">#REF!</definedName>
    <definedName name="_7" localSheetId="30">#REF!</definedName>
    <definedName name="_7" localSheetId="46">#REF!</definedName>
    <definedName name="_7" localSheetId="4">#REF!</definedName>
    <definedName name="_7" localSheetId="6">#REF!</definedName>
    <definedName name="_7" localSheetId="40">#REF!</definedName>
    <definedName name="_7" localSheetId="41">#REF!</definedName>
    <definedName name="_7" localSheetId="45">#REF!</definedName>
    <definedName name="_7" localSheetId="43">#REF!</definedName>
    <definedName name="_7" localSheetId="44">#REF!</definedName>
    <definedName name="_7" localSheetId="42">#REF!</definedName>
    <definedName name="_7" localSheetId="16">#REF!</definedName>
    <definedName name="_7" localSheetId="14">#REF!</definedName>
    <definedName name="_7" localSheetId="12">#REF!</definedName>
    <definedName name="_7" localSheetId="36">#REF!</definedName>
    <definedName name="_7">#REF!</definedName>
    <definedName name="_7.1" localSheetId="9">#REF!</definedName>
    <definedName name="_7.1" localSheetId="5">#REF!</definedName>
    <definedName name="_7.1" localSheetId="38">#REF!</definedName>
    <definedName name="_7.1" localSheetId="8">#REF!</definedName>
    <definedName name="_7.1" localSheetId="30">#REF!</definedName>
    <definedName name="_7.1" localSheetId="46">#REF!</definedName>
    <definedName name="_7.1" localSheetId="4">#REF!</definedName>
    <definedName name="_7.1" localSheetId="6">#REF!</definedName>
    <definedName name="_7.1" localSheetId="40">#REF!</definedName>
    <definedName name="_7.1" localSheetId="41">#REF!</definedName>
    <definedName name="_7.1" localSheetId="45">#REF!</definedName>
    <definedName name="_7.1" localSheetId="43">#REF!</definedName>
    <definedName name="_7.1" localSheetId="44">#REF!</definedName>
    <definedName name="_7.1" localSheetId="42">#REF!</definedName>
    <definedName name="_7.1" localSheetId="16">#REF!</definedName>
    <definedName name="_7.1" localSheetId="14">#REF!</definedName>
    <definedName name="_7.1" localSheetId="12">#REF!</definedName>
    <definedName name="_7.1" localSheetId="36">#REF!</definedName>
    <definedName name="_7.1">#REF!</definedName>
    <definedName name="_7.1.1" localSheetId="9">#REF!</definedName>
    <definedName name="_7.1.1" localSheetId="5">#REF!</definedName>
    <definedName name="_7.1.1" localSheetId="38">#REF!</definedName>
    <definedName name="_7.1.1" localSheetId="8">#REF!</definedName>
    <definedName name="_7.1.1" localSheetId="30">#REF!</definedName>
    <definedName name="_7.1.1" localSheetId="46">#REF!</definedName>
    <definedName name="_7.1.1" localSheetId="4">#REF!</definedName>
    <definedName name="_7.1.1" localSheetId="6">#REF!</definedName>
    <definedName name="_7.1.1" localSheetId="40">#REF!</definedName>
    <definedName name="_7.1.1" localSheetId="41">#REF!</definedName>
    <definedName name="_7.1.1" localSheetId="45">#REF!</definedName>
    <definedName name="_7.1.1" localSheetId="43">#REF!</definedName>
    <definedName name="_7.1.1" localSheetId="44">#REF!</definedName>
    <definedName name="_7.1.1" localSheetId="42">#REF!</definedName>
    <definedName name="_7.1.1" localSheetId="16">#REF!</definedName>
    <definedName name="_7.1.1" localSheetId="14">#REF!</definedName>
    <definedName name="_7.1.1" localSheetId="12">#REF!</definedName>
    <definedName name="_7.1.1" localSheetId="36">#REF!</definedName>
    <definedName name="_7.1.1">#REF!</definedName>
    <definedName name="_7.1.2" localSheetId="9">#REF!</definedName>
    <definedName name="_7.1.2" localSheetId="5">#REF!</definedName>
    <definedName name="_7.1.2" localSheetId="38">#REF!</definedName>
    <definedName name="_7.1.2" localSheetId="8">#REF!</definedName>
    <definedName name="_7.1.2" localSheetId="30">#REF!</definedName>
    <definedName name="_7.1.2" localSheetId="46">#REF!</definedName>
    <definedName name="_7.1.2" localSheetId="4">#REF!</definedName>
    <definedName name="_7.1.2" localSheetId="6">#REF!</definedName>
    <definedName name="_7.1.2" localSheetId="40">#REF!</definedName>
    <definedName name="_7.1.2" localSheetId="41">#REF!</definedName>
    <definedName name="_7.1.2" localSheetId="45">#REF!</definedName>
    <definedName name="_7.1.2" localSheetId="43">#REF!</definedName>
    <definedName name="_7.1.2" localSheetId="44">#REF!</definedName>
    <definedName name="_7.1.2" localSheetId="42">#REF!</definedName>
    <definedName name="_7.1.2" localSheetId="16">#REF!</definedName>
    <definedName name="_7.1.2" localSheetId="14">#REF!</definedName>
    <definedName name="_7.1.2" localSheetId="12">#REF!</definedName>
    <definedName name="_7.1.2" localSheetId="36">#REF!</definedName>
    <definedName name="_7.1.2">#REF!</definedName>
    <definedName name="_7.2" localSheetId="9">#REF!</definedName>
    <definedName name="_7.2" localSheetId="5">#REF!</definedName>
    <definedName name="_7.2" localSheetId="38">#REF!</definedName>
    <definedName name="_7.2" localSheetId="8">#REF!</definedName>
    <definedName name="_7.2" localSheetId="30">#REF!</definedName>
    <definedName name="_7.2" localSheetId="46">#REF!</definedName>
    <definedName name="_7.2" localSheetId="4">#REF!</definedName>
    <definedName name="_7.2" localSheetId="6">#REF!</definedName>
    <definedName name="_7.2" localSheetId="40">#REF!</definedName>
    <definedName name="_7.2" localSheetId="41">#REF!</definedName>
    <definedName name="_7.2" localSheetId="45">#REF!</definedName>
    <definedName name="_7.2" localSheetId="43">#REF!</definedName>
    <definedName name="_7.2" localSheetId="44">#REF!</definedName>
    <definedName name="_7.2" localSheetId="42">#REF!</definedName>
    <definedName name="_7.2" localSheetId="16">#REF!</definedName>
    <definedName name="_7.2" localSheetId="14">#REF!</definedName>
    <definedName name="_7.2" localSheetId="12">#REF!</definedName>
    <definedName name="_7.2" localSheetId="36">#REF!</definedName>
    <definedName name="_7.2">#REF!</definedName>
    <definedName name="_7.2.1" localSheetId="9">#REF!</definedName>
    <definedName name="_7.2.1" localSheetId="5">#REF!</definedName>
    <definedName name="_7.2.1" localSheetId="38">#REF!</definedName>
    <definedName name="_7.2.1" localSheetId="8">#REF!</definedName>
    <definedName name="_7.2.1" localSheetId="30">#REF!</definedName>
    <definedName name="_7.2.1" localSheetId="46">#REF!</definedName>
    <definedName name="_7.2.1" localSheetId="4">#REF!</definedName>
    <definedName name="_7.2.1" localSheetId="6">#REF!</definedName>
    <definedName name="_7.2.1" localSheetId="40">#REF!</definedName>
    <definedName name="_7.2.1" localSheetId="41">#REF!</definedName>
    <definedName name="_7.2.1" localSheetId="45">#REF!</definedName>
    <definedName name="_7.2.1" localSheetId="43">#REF!</definedName>
    <definedName name="_7.2.1" localSheetId="44">#REF!</definedName>
    <definedName name="_7.2.1" localSheetId="42">#REF!</definedName>
    <definedName name="_7.2.1" localSheetId="16">#REF!</definedName>
    <definedName name="_7.2.1" localSheetId="14">#REF!</definedName>
    <definedName name="_7.2.1" localSheetId="12">#REF!</definedName>
    <definedName name="_7.2.1" localSheetId="36">#REF!</definedName>
    <definedName name="_7.2.1">#REF!</definedName>
    <definedName name="_7____A" localSheetId="30">'[70]I-KAMAR'!#REF!</definedName>
    <definedName name="_7____A" localSheetId="4">'[70]I-KAMAR'!#REF!</definedName>
    <definedName name="_7____A" localSheetId="7">'[70]I-KAMAR'!#REF!</definedName>
    <definedName name="_7____A" localSheetId="23">'[70]I-KAMAR'!#REF!</definedName>
    <definedName name="_7____A" localSheetId="19">'[70]I-KAMAR'!#REF!</definedName>
    <definedName name="_7____A" localSheetId="16">'[70]I-KAMAR'!#REF!</definedName>
    <definedName name="_7____A" localSheetId="21">'[70]I-KAMAR'!#REF!</definedName>
    <definedName name="_7____A" localSheetId="36">'[70]I-KAMAR'!#REF!</definedName>
    <definedName name="_7____A" localSheetId="25">'[70]I-KAMAR'!#REF!</definedName>
    <definedName name="_7____A" localSheetId="10">'[70]I-KAMAR'!#REF!</definedName>
    <definedName name="_7____A" localSheetId="11">'[70]I-KAMAR'!#REF!</definedName>
    <definedName name="_7____A" localSheetId="20">'[70]I-KAMAR'!#REF!</definedName>
    <definedName name="_7____A" localSheetId="15">'[70]I-KAMAR'!#REF!</definedName>
    <definedName name="_7____A" localSheetId="49">'[70]I-KAMAR'!#REF!</definedName>
    <definedName name="_7____A" localSheetId="34">'[70]I-KAMAR'!#REF!</definedName>
    <definedName name="_7____A">'[70]I-KAMAR'!#REF!</definedName>
    <definedName name="_7__123Graph_ACHART_11" localSheetId="5" hidden="1">'[55]PABRIK (2)'!#REF!</definedName>
    <definedName name="_7__123Graph_ACHART_11" localSheetId="30" hidden="1">'[55]PABRIK (2)'!#REF!</definedName>
    <definedName name="_7__123Graph_ACHART_11" localSheetId="4" hidden="1">'[55]PABRIK (2)'!#REF!</definedName>
    <definedName name="_7__123Graph_ACHART_11" localSheetId="7" hidden="1">'[55]PABRIK (2)'!#REF!</definedName>
    <definedName name="_7__123Graph_ACHART_11" localSheetId="16" hidden="1">'[55]PABRIK (2)'!#REF!</definedName>
    <definedName name="_7__123Graph_ACHART_11" localSheetId="36" hidden="1">'[55]PABRIK (2)'!#REF!</definedName>
    <definedName name="_7__123Graph_ACHART_11" localSheetId="49" hidden="1">'[55]PABRIK (2)'!#REF!</definedName>
    <definedName name="_7__123Graph_ACHART_11" localSheetId="34" hidden="1">'[55]PABRIK (2)'!#REF!</definedName>
    <definedName name="_7__123Graph_ACHART_11" hidden="1">'[55]PABRIK (2)'!#REF!</definedName>
    <definedName name="_7__123Graph_ACHART_114" localSheetId="30" hidden="1">'[46]TON  per Jam'!$C$40:$Z$40</definedName>
    <definedName name="_7__123Graph_ACHART_114" hidden="1">'[46]TON  per Jam'!$C$40:$Z$40</definedName>
    <definedName name="_7__123Graph_ACHART_116" localSheetId="30" hidden="1">'[48]TON  per Jam'!$C$42:$Z$42</definedName>
    <definedName name="_7__123Graph_ACHART_116" hidden="1">'[48]TON  per Jam'!$C$42:$Z$42</definedName>
    <definedName name="_7_1" localSheetId="9">#REF!</definedName>
    <definedName name="_7_1" localSheetId="5">[49]P04_02!#REF!</definedName>
    <definedName name="_7_1" localSheetId="38">#REF!</definedName>
    <definedName name="_7_1" localSheetId="8">#REF!</definedName>
    <definedName name="_7_1" localSheetId="30">#REF!</definedName>
    <definedName name="_7_1" localSheetId="46">#REF!</definedName>
    <definedName name="_7_1" localSheetId="4">[49]P04_02!#REF!</definedName>
    <definedName name="_7_1" localSheetId="6">[49]P04_02!#REF!</definedName>
    <definedName name="_7_1" localSheetId="7">[49]P04_02!#REF!</definedName>
    <definedName name="_7_1" localSheetId="40">#REF!</definedName>
    <definedName name="_7_1" localSheetId="41">#REF!</definedName>
    <definedName name="_7_1" localSheetId="45">#REF!</definedName>
    <definedName name="_7_1" localSheetId="43">#REF!</definedName>
    <definedName name="_7_1" localSheetId="44">#REF!</definedName>
    <definedName name="_7_1" localSheetId="42">#REF!</definedName>
    <definedName name="_7_1" localSheetId="16">#REF!</definedName>
    <definedName name="_7_1" localSheetId="14">[49]P04_02!#REF!</definedName>
    <definedName name="_7_1" localSheetId="12">[49]P04_02!#REF!</definedName>
    <definedName name="_7_1" localSheetId="36">#REF!</definedName>
    <definedName name="_7_1" localSheetId="49">[49]P04_02!#REF!</definedName>
    <definedName name="_7_1" localSheetId="34">[49]P04_02!#REF!</definedName>
    <definedName name="_7_1">#REF!</definedName>
    <definedName name="_7_17" localSheetId="4">[49]P04_02!#REF!</definedName>
    <definedName name="_7_17" localSheetId="7">[49]P04_02!#REF!</definedName>
    <definedName name="_7_17" localSheetId="16">[49]P04_02!#REF!</definedName>
    <definedName name="_7_17" localSheetId="36">[49]P04_02!#REF!</definedName>
    <definedName name="_7_17" localSheetId="49">[49]P04_02!#REF!</definedName>
    <definedName name="_7_17" localSheetId="34">[49]P04_02!#REF!</definedName>
    <definedName name="_7_17">[49]P04_02!#REF!</definedName>
    <definedName name="_7_18" localSheetId="4">[49]P04_02!#REF!</definedName>
    <definedName name="_7_18" localSheetId="7">[49]P04_02!#REF!</definedName>
    <definedName name="_7_18" localSheetId="16">[49]P04_02!#REF!</definedName>
    <definedName name="_7_18" localSheetId="36">[49]P04_02!#REF!</definedName>
    <definedName name="_7_18" localSheetId="49">[49]P04_02!#REF!</definedName>
    <definedName name="_7_18" localSheetId="34">[49]P04_02!#REF!</definedName>
    <definedName name="_7_18">[49]P04_02!#REF!</definedName>
    <definedName name="_7_3" localSheetId="4">[49]P04_02!#REF!</definedName>
    <definedName name="_7_3" localSheetId="7">[49]P04_02!#REF!</definedName>
    <definedName name="_7_3" localSheetId="16">[49]P04_02!#REF!</definedName>
    <definedName name="_7_3" localSheetId="36">[49]P04_02!#REF!</definedName>
    <definedName name="_7_3" localSheetId="49">[49]P04_02!#REF!</definedName>
    <definedName name="_7_3" localSheetId="34">[49]P04_02!#REF!</definedName>
    <definedName name="_7_3">[49]P04_02!#REF!</definedName>
    <definedName name="_70__123Graph_ACHART_21" localSheetId="30" hidden="1">'[55]PABRIK (2)'!$B$9:$B$287</definedName>
    <definedName name="_70__123Graph_ACHART_21" hidden="1">'[55]PABRIK (2)'!$B$9:$B$287</definedName>
    <definedName name="_70__123Graph_ACHART_217" localSheetId="30" hidden="1">'[46]TON  per Jam'!$C$56:$Z$56</definedName>
    <definedName name="_70__123Graph_ACHART_217" hidden="1">'[46]TON  per Jam'!$C$56:$Z$56</definedName>
    <definedName name="_70__123Graph_ACHART_221" localSheetId="30" hidden="1">'[47]TON  per Jam'!$C$61:$Z$61</definedName>
    <definedName name="_70__123Graph_ACHART_221" hidden="1">'[47]TON  per Jam'!$C$61:$Z$61</definedName>
    <definedName name="_70__123Graph_ACHART_226" localSheetId="30" hidden="1">'[46]TON  per Jam'!$C$67:$Z$67</definedName>
    <definedName name="_70__123Graph_ACHART_226" hidden="1">'[46]TON  per Jam'!$C$67:$Z$67</definedName>
    <definedName name="_70__123Graph_ACHART_241" localSheetId="30" hidden="1">'[48]TON  per Jam'!$C$164:$R$164</definedName>
    <definedName name="_70__123Graph_ACHART_241" hidden="1">'[48]TON  per Jam'!$C$164:$R$164</definedName>
    <definedName name="_71__123Graph_ACHART_213" localSheetId="30" hidden="1">'[47]TON  per Jam'!$C$51:$Z$51</definedName>
    <definedName name="_71__123Graph_ACHART_213" hidden="1">'[47]TON  per Jam'!$C$51:$Z$51</definedName>
    <definedName name="_71__123Graph_ACHART_218" localSheetId="30" hidden="1">'[46]TON  per Jam'!$C$57:$Z$57</definedName>
    <definedName name="_71__123Graph_ACHART_218" hidden="1">'[46]TON  per Jam'!$C$57:$Z$57</definedName>
    <definedName name="_71__123Graph_ACHART_222" localSheetId="30" hidden="1">'[47]TON  per Jam'!$C$62:$Z$62</definedName>
    <definedName name="_71__123Graph_ACHART_222" hidden="1">'[47]TON  per Jam'!$C$62:$Z$62</definedName>
    <definedName name="_71__123Graph_ACHART_227" localSheetId="30" hidden="1">'[46]TON  per Jam'!$C$68:$Z$68</definedName>
    <definedName name="_71__123Graph_ACHART_227" hidden="1">'[46]TON  per Jam'!$C$68:$Z$68</definedName>
    <definedName name="_71__123Graph_ACHART_242" localSheetId="30" hidden="1">'[48]TON  per Jam'!$C$166:$S$166</definedName>
    <definedName name="_71__123Graph_ACHART_242" hidden="1">'[48]TON  per Jam'!$C$166:$S$166</definedName>
    <definedName name="_72__123Graph_ACHART_214" localSheetId="30" hidden="1">'[47]TON  per Jam'!$C$53:$Z$53</definedName>
    <definedName name="_72__123Graph_ACHART_214" hidden="1">'[47]TON  per Jam'!$C$53:$Z$53</definedName>
    <definedName name="_72__123Graph_ACHART_219" localSheetId="30" hidden="1">'[46]TON  per Jam'!$C$58:$Z$58</definedName>
    <definedName name="_72__123Graph_ACHART_219" hidden="1">'[46]TON  per Jam'!$C$58:$Z$58</definedName>
    <definedName name="_72__123Graph_ACHART_223" localSheetId="30" hidden="1">'[47]TON  per Jam'!$C$63:$Z$63</definedName>
    <definedName name="_72__123Graph_ACHART_223" hidden="1">'[47]TON  per Jam'!$C$63:$Z$63</definedName>
    <definedName name="_72__123Graph_ACHART_228" localSheetId="30" hidden="1">'[46]TON  per Jam'!$C$69:$Z$69</definedName>
    <definedName name="_72__123Graph_ACHART_228" hidden="1">'[46]TON  per Jam'!$C$69:$Z$69</definedName>
    <definedName name="_72__123Graph_ACHART_243" localSheetId="30" hidden="1">'[48]TON  per Jam'!$C$167:$T$167</definedName>
    <definedName name="_72__123Graph_ACHART_243" hidden="1">'[48]TON  per Jam'!$C$167:$T$167</definedName>
    <definedName name="_73__123Graph_ACHART_215" localSheetId="30" hidden="1">'[47]TON  per Jam'!$C$54:$Z$54</definedName>
    <definedName name="_73__123Graph_ACHART_215" hidden="1">'[47]TON  per Jam'!$C$54:$Z$54</definedName>
    <definedName name="_73__123Graph_ACHART_22" localSheetId="30" hidden="1">'[61]PABRIK (2)'!$E$9:$E$287</definedName>
    <definedName name="_73__123Graph_ACHART_22" hidden="1">'[61]PABRIK (2)'!$E$9:$E$287</definedName>
    <definedName name="_73__123Graph_ACHART_224" localSheetId="30" hidden="1">'[47]TON  per Jam'!$C$64:$Z$64</definedName>
    <definedName name="_73__123Graph_ACHART_224" hidden="1">'[47]TON  per Jam'!$C$64:$Z$64</definedName>
    <definedName name="_73__123Graph_ACHART_23" localSheetId="30" hidden="1">'[61]PABRIK (2)'!$K$9:$K$287</definedName>
    <definedName name="_73__123Graph_ACHART_23" hidden="1">'[61]PABRIK (2)'!$K$9:$K$287</definedName>
    <definedName name="_73__123Graph_ACHART_244" localSheetId="30" hidden="1">'[48]TON  per Jam'!$C$168:$S$168</definedName>
    <definedName name="_73__123Graph_ACHART_244" hidden="1">'[48]TON  per Jam'!$C$168:$S$168</definedName>
    <definedName name="_74__123Graph_ACHART_216" localSheetId="30" hidden="1">'[47]TON  per Jam'!$C$55:$Z$55</definedName>
    <definedName name="_74__123Graph_ACHART_216" hidden="1">'[47]TON  per Jam'!$C$55:$Z$55</definedName>
    <definedName name="_74__123Graph_ACHART_220" localSheetId="30" hidden="1">'[46]TON  per Jam'!$C$60:$Z$60</definedName>
    <definedName name="_74__123Graph_ACHART_220" hidden="1">'[46]TON  per Jam'!$C$60:$Z$60</definedName>
    <definedName name="_74__123Graph_ACHART_225" localSheetId="30" hidden="1">'[47]TON  per Jam'!$C$65:$Z$65</definedName>
    <definedName name="_74__123Graph_ACHART_225" hidden="1">'[47]TON  per Jam'!$C$65:$Z$65</definedName>
    <definedName name="_74__123Graph_ACHART_24" localSheetId="30" hidden="1">'[61]PABRIK (2)'!$N$9:$N$287</definedName>
    <definedName name="_74__123Graph_ACHART_24" hidden="1">'[61]PABRIK (2)'!$N$9:$N$287</definedName>
    <definedName name="_74__123Graph_ACHART_25" localSheetId="30" hidden="1">'[59]PABRIK (2)'!$H$9:$H$287</definedName>
    <definedName name="_74__123Graph_ACHART_25" hidden="1">'[59]PABRIK (2)'!$H$9:$H$287</definedName>
    <definedName name="_75__123Graph_ACHART_217" localSheetId="30" hidden="1">'[47]TON  per Jam'!$C$56:$Z$56</definedName>
    <definedName name="_75__123Graph_ACHART_217" hidden="1">'[47]TON  per Jam'!$C$56:$Z$56</definedName>
    <definedName name="_75__123Graph_ACHART_221" localSheetId="30" hidden="1">'[46]TON  per Jam'!$C$61:$Z$61</definedName>
    <definedName name="_75__123Graph_ACHART_221" hidden="1">'[46]TON  per Jam'!$C$61:$Z$61</definedName>
    <definedName name="_75__123Graph_ACHART_226" localSheetId="30" hidden="1">'[47]TON  per Jam'!$C$67:$Z$67</definedName>
    <definedName name="_75__123Graph_ACHART_226" hidden="1">'[47]TON  per Jam'!$C$67:$Z$67</definedName>
    <definedName name="_75__123Graph_ACHART_241" localSheetId="30" hidden="1">'[46]TON  per Jam'!$C$164:$R$164</definedName>
    <definedName name="_75__123Graph_ACHART_241" hidden="1">'[46]TON  per Jam'!$C$164:$R$164</definedName>
    <definedName name="_75__123Graph_ACHART_254" localSheetId="30" hidden="1">'[48]TON  per Jam'!$C$70:$Z$70</definedName>
    <definedName name="_75__123Graph_ACHART_254" hidden="1">'[48]TON  per Jam'!$C$70:$Z$70</definedName>
    <definedName name="_76__123Graph_ACHART_218" localSheetId="30" hidden="1">'[47]TON  per Jam'!$C$57:$Z$57</definedName>
    <definedName name="_76__123Graph_ACHART_218" hidden="1">'[47]TON  per Jam'!$C$57:$Z$57</definedName>
    <definedName name="_76__123Graph_ACHART_222" localSheetId="30" hidden="1">'[46]TON  per Jam'!$C$62:$Z$62</definedName>
    <definedName name="_76__123Graph_ACHART_222" hidden="1">'[46]TON  per Jam'!$C$62:$Z$62</definedName>
    <definedName name="_76__123Graph_ACHART_227" localSheetId="30" hidden="1">'[47]TON  per Jam'!$C$68:$Z$68</definedName>
    <definedName name="_76__123Graph_ACHART_227" hidden="1">'[47]TON  per Jam'!$C$68:$Z$68</definedName>
    <definedName name="_76__123Graph_ACHART_242" localSheetId="30" hidden="1">'[46]TON  per Jam'!$C$166:$S$166</definedName>
    <definedName name="_76__123Graph_ACHART_242" hidden="1">'[46]TON  per Jam'!$C$166:$S$166</definedName>
    <definedName name="_76__123Graph_ACHART_26" localSheetId="30" hidden="1">'[59]PABRIK (2)'!$Q$9:$Q$287</definedName>
    <definedName name="_76__123Graph_ACHART_26" hidden="1">'[59]PABRIK (2)'!$Q$9:$Q$287</definedName>
    <definedName name="_77__123Graph_ACHART_219" localSheetId="30" hidden="1">'[47]TON  per Jam'!$C$58:$Z$58</definedName>
    <definedName name="_77__123Graph_ACHART_219" hidden="1">'[47]TON  per Jam'!$C$58:$Z$58</definedName>
    <definedName name="_77__123Graph_ACHART_223" localSheetId="30" hidden="1">'[46]TON  per Jam'!$C$63:$Z$63</definedName>
    <definedName name="_77__123Graph_ACHART_223" hidden="1">'[46]TON  per Jam'!$C$63:$Z$63</definedName>
    <definedName name="_77__123Graph_ACHART_228" localSheetId="30" hidden="1">'[47]TON  per Jam'!$C$69:$Z$69</definedName>
    <definedName name="_77__123Graph_ACHART_228" hidden="1">'[47]TON  per Jam'!$C$69:$Z$69</definedName>
    <definedName name="_77__123Graph_ACHART_243" localSheetId="30" hidden="1">'[46]TON  per Jam'!$C$167:$T$167</definedName>
    <definedName name="_77__123Graph_ACHART_243" hidden="1">'[46]TON  per Jam'!$C$167:$T$167</definedName>
    <definedName name="_77__123Graph_ACHART_27" localSheetId="30" hidden="1">'[59]PABRIK (2)'!$T$9:$T$287</definedName>
    <definedName name="_77__123Graph_ACHART_27" hidden="1">'[59]PABRIK (2)'!$T$9:$T$287</definedName>
    <definedName name="_78__123Graph_ACHART_22" localSheetId="30" hidden="1">'[55]PABRIK (2)'!$E$9:$E$287</definedName>
    <definedName name="_78__123Graph_ACHART_22" hidden="1">'[55]PABRIK (2)'!$E$9:$E$287</definedName>
    <definedName name="_78__123Graph_ACHART_224" localSheetId="30" hidden="1">'[46]TON  per Jam'!$C$64:$Z$64</definedName>
    <definedName name="_78__123Graph_ACHART_224" hidden="1">'[46]TON  per Jam'!$C$64:$Z$64</definedName>
    <definedName name="_78__123Graph_ACHART_23" localSheetId="30" hidden="1">'[55]PABRIK (2)'!$K$9:$K$287</definedName>
    <definedName name="_78__123Graph_ACHART_23" hidden="1">'[55]PABRIK (2)'!$K$9:$K$287</definedName>
    <definedName name="_78__123Graph_ACHART_244" localSheetId="30" hidden="1">'[46]TON  per Jam'!$C$168:$S$168</definedName>
    <definedName name="_78__123Graph_ACHART_244" hidden="1">'[46]TON  per Jam'!$C$168:$S$168</definedName>
    <definedName name="_78__123Graph_ACHART_28" localSheetId="30" hidden="1">'[59]PABRIK (2)'!$W$9:$W$287</definedName>
    <definedName name="_78__123Graph_ACHART_28" hidden="1">'[59]PABRIK (2)'!$W$9:$W$287</definedName>
    <definedName name="_79__123Graph_ACHART_220" localSheetId="30" hidden="1">'[47]TON  per Jam'!$C$60:$Z$60</definedName>
    <definedName name="_79__123Graph_ACHART_220" hidden="1">'[47]TON  per Jam'!$C$60:$Z$60</definedName>
    <definedName name="_79__123Graph_ACHART_225" localSheetId="30" hidden="1">'[46]TON  per Jam'!$C$65:$Z$65</definedName>
    <definedName name="_79__123Graph_ACHART_225" hidden="1">'[46]TON  per Jam'!$C$65:$Z$65</definedName>
    <definedName name="_79__123Graph_ACHART_24" localSheetId="30" hidden="1">'[55]PABRIK (2)'!$N$9:$N$287</definedName>
    <definedName name="_79__123Graph_ACHART_24" hidden="1">'[55]PABRIK (2)'!$N$9:$N$287</definedName>
    <definedName name="_79__123Graph_ACHART_25" localSheetId="30" hidden="1">'[61]PABRIK (2)'!$H$9:$H$287</definedName>
    <definedName name="_79__123Graph_ACHART_25" hidden="1">'[61]PABRIK (2)'!$H$9:$H$287</definedName>
    <definedName name="_79__123Graph_ACHART_29" localSheetId="30" hidden="1">'[59]PABRIK (2)'!$AC$9:$AC$287</definedName>
    <definedName name="_79__123Graph_ACHART_29" hidden="1">'[59]PABRIK (2)'!$AC$9:$AC$287</definedName>
    <definedName name="_8" localSheetId="9">#REF!</definedName>
    <definedName name="_8" localSheetId="5">#REF!</definedName>
    <definedName name="_8" localSheetId="38">#REF!</definedName>
    <definedName name="_8" localSheetId="8">#REF!</definedName>
    <definedName name="_8" localSheetId="30">#REF!</definedName>
    <definedName name="_8" localSheetId="46">#REF!</definedName>
    <definedName name="_8" localSheetId="4">#REF!</definedName>
    <definedName name="_8" localSheetId="6">#REF!</definedName>
    <definedName name="_8" localSheetId="40">#REF!</definedName>
    <definedName name="_8" localSheetId="41">#REF!</definedName>
    <definedName name="_8" localSheetId="45">#REF!</definedName>
    <definedName name="_8" localSheetId="43">#REF!</definedName>
    <definedName name="_8" localSheetId="44">#REF!</definedName>
    <definedName name="_8" localSheetId="42">#REF!</definedName>
    <definedName name="_8" localSheetId="16">#REF!</definedName>
    <definedName name="_8" localSheetId="14">#REF!</definedName>
    <definedName name="_8" localSheetId="12">#REF!</definedName>
    <definedName name="_8" localSheetId="36">#REF!</definedName>
    <definedName name="_8" localSheetId="34">#REF!</definedName>
    <definedName name="_8">#REF!</definedName>
    <definedName name="_8__123Graph_ACHART_113" localSheetId="30" hidden="1">'[47]TON  per Jam'!$C$39:$Z$39</definedName>
    <definedName name="_8__123Graph_ACHART_113" hidden="1">'[47]TON  per Jam'!$C$39:$Z$39</definedName>
    <definedName name="_8__123Graph_ACHART_115" localSheetId="30" hidden="1">'[46]TON  per Jam'!$C$41:$Z$41</definedName>
    <definedName name="_8__123Graph_ACHART_115" hidden="1">'[46]TON  per Jam'!$C$41:$Z$41</definedName>
    <definedName name="_8__123Graph_ACHART_117" localSheetId="30" hidden="1">'[48]TON  per Jam'!$C$43:$Z$43</definedName>
    <definedName name="_8__123Graph_ACHART_117" hidden="1">'[48]TON  per Jam'!$C$43:$Z$43</definedName>
    <definedName name="_8_1" localSheetId="4">[49]P04_02!#REF!</definedName>
    <definedName name="_8_1" localSheetId="7">[49]P04_02!#REF!</definedName>
    <definedName name="_8_1" localSheetId="16">[49]P04_02!#REF!</definedName>
    <definedName name="_8_1" localSheetId="36">[49]P04_02!#REF!</definedName>
    <definedName name="_8_1" localSheetId="49">[49]P04_02!#REF!</definedName>
    <definedName name="_8_1" localSheetId="34">[49]P04_02!#REF!</definedName>
    <definedName name="_8_1">[49]P04_02!#REF!</definedName>
    <definedName name="_8_17" localSheetId="4">[49]P04_02!#REF!</definedName>
    <definedName name="_8_17" localSheetId="7">[49]P04_02!#REF!</definedName>
    <definedName name="_8_17" localSheetId="16">[49]P04_02!#REF!</definedName>
    <definedName name="_8_17" localSheetId="36">[49]P04_02!#REF!</definedName>
    <definedName name="_8_17" localSheetId="49">[49]P04_02!#REF!</definedName>
    <definedName name="_8_17" localSheetId="34">[49]P04_02!#REF!</definedName>
    <definedName name="_8_17">[49]P04_02!#REF!</definedName>
    <definedName name="_8_18" localSheetId="4">[49]P04_02!#REF!</definedName>
    <definedName name="_8_18" localSheetId="7">[49]P04_02!#REF!</definedName>
    <definedName name="_8_18" localSheetId="16">[49]P04_02!#REF!</definedName>
    <definedName name="_8_18" localSheetId="36">[49]P04_02!#REF!</definedName>
    <definedName name="_8_18" localSheetId="49">[49]P04_02!#REF!</definedName>
    <definedName name="_8_18" localSheetId="34">[49]P04_02!#REF!</definedName>
    <definedName name="_8_18">[49]P04_02!#REF!</definedName>
    <definedName name="_8_3" localSheetId="4">[49]P04_02!#REF!</definedName>
    <definedName name="_8_3" localSheetId="7">[49]P04_02!#REF!</definedName>
    <definedName name="_8_3" localSheetId="16">[49]P04_02!#REF!</definedName>
    <definedName name="_8_3" localSheetId="36">[49]P04_02!#REF!</definedName>
    <definedName name="_8_3" localSheetId="49">[49]P04_02!#REF!</definedName>
    <definedName name="_8_3" localSheetId="34">[49]P04_02!#REF!</definedName>
    <definedName name="_8_3">[49]P04_02!#REF!</definedName>
    <definedName name="_80__123Graph_ACHART_221" localSheetId="30" hidden="1">'[47]TON  per Jam'!$C$61:$Z$61</definedName>
    <definedName name="_80__123Graph_ACHART_221" hidden="1">'[47]TON  per Jam'!$C$61:$Z$61</definedName>
    <definedName name="_80__123Graph_ACHART_226" localSheetId="30" hidden="1">'[46]TON  per Jam'!$C$67:$Z$67</definedName>
    <definedName name="_80__123Graph_ACHART_226" hidden="1">'[46]TON  per Jam'!$C$67:$Z$67</definedName>
    <definedName name="_80__123Graph_ACHART_241" localSheetId="30" hidden="1">'[47]TON  per Jam'!$C$164:$R$164</definedName>
    <definedName name="_80__123Graph_ACHART_241" hidden="1">'[47]TON  per Jam'!$C$164:$R$164</definedName>
    <definedName name="_80__123Graph_ACHART_254" localSheetId="30" hidden="1">'[46]TON  per Jam'!$C$70:$Z$70</definedName>
    <definedName name="_80__123Graph_ACHART_254" hidden="1">'[46]TON  per Jam'!$C$70:$Z$70</definedName>
    <definedName name="_80__123Graph_ACHART_3" localSheetId="30" hidden="1">[53]Data!$G$38:$G$73</definedName>
    <definedName name="_80__123Graph_ACHART_3" hidden="1">[53]Data!$G$38:$G$73</definedName>
    <definedName name="_81__123Graph_ACHART_222" localSheetId="30" hidden="1">'[47]TON  per Jam'!$C$62:$Z$62</definedName>
    <definedName name="_81__123Graph_ACHART_222" hidden="1">'[47]TON  per Jam'!$C$62:$Z$62</definedName>
    <definedName name="_81__123Graph_ACHART_227" localSheetId="30" hidden="1">'[46]TON  per Jam'!$C$68:$Z$68</definedName>
    <definedName name="_81__123Graph_ACHART_227" hidden="1">'[46]TON  per Jam'!$C$68:$Z$68</definedName>
    <definedName name="_81__123Graph_ACHART_242" localSheetId="30" hidden="1">'[47]TON  per Jam'!$C$166:$S$166</definedName>
    <definedName name="_81__123Graph_ACHART_242" hidden="1">'[47]TON  per Jam'!$C$166:$S$166</definedName>
    <definedName name="_81__123Graph_ACHART_26" localSheetId="30" hidden="1">'[61]PABRIK (2)'!$Q$9:$Q$287</definedName>
    <definedName name="_81__123Graph_ACHART_26" hidden="1">'[61]PABRIK (2)'!$Q$9:$Q$287</definedName>
    <definedName name="_81__123Graph_ACHART_30" localSheetId="30" hidden="1">'[52]DATA LTW'!$E$68:$P$68</definedName>
    <definedName name="_81__123Graph_ACHART_30" hidden="1">'[52]DATA LTW'!$E$68:$P$68</definedName>
    <definedName name="_82__123Graph_ACHART_223" localSheetId="30" hidden="1">'[47]TON  per Jam'!$C$63:$Z$63</definedName>
    <definedName name="_82__123Graph_ACHART_223" hidden="1">'[47]TON  per Jam'!$C$63:$Z$63</definedName>
    <definedName name="_82__123Graph_ACHART_228" localSheetId="30" hidden="1">'[46]TON  per Jam'!$C$69:$Z$69</definedName>
    <definedName name="_82__123Graph_ACHART_228" hidden="1">'[46]TON  per Jam'!$C$69:$Z$69</definedName>
    <definedName name="_82__123Graph_ACHART_243" localSheetId="30" hidden="1">'[47]TON  per Jam'!$C$167:$T$167</definedName>
    <definedName name="_82__123Graph_ACHART_243" hidden="1">'[47]TON  per Jam'!$C$167:$T$167</definedName>
    <definedName name="_82__123Graph_ACHART_27" localSheetId="30" hidden="1">'[61]PABRIK (2)'!$T$9:$T$287</definedName>
    <definedName name="_82__123Graph_ACHART_27" hidden="1">'[61]PABRIK (2)'!$T$9:$T$287</definedName>
    <definedName name="_82__123Graph_ACHART_31" localSheetId="30" hidden="1">'[52]DATA LTW'!$R$40:$AC$40</definedName>
    <definedName name="_82__123Graph_ACHART_31" hidden="1">'[52]DATA LTW'!$R$40:$AC$40</definedName>
    <definedName name="_83__123Graph_ACHART_224" localSheetId="30" hidden="1">'[47]TON  per Jam'!$C$64:$Z$64</definedName>
    <definedName name="_83__123Graph_ACHART_224" hidden="1">'[47]TON  per Jam'!$C$64:$Z$64</definedName>
    <definedName name="_83__123Graph_ACHART_23" localSheetId="30" hidden="1">'[61]PABRIK (2)'!$K$9:$K$287</definedName>
    <definedName name="_83__123Graph_ACHART_23" hidden="1">'[61]PABRIK (2)'!$K$9:$K$287</definedName>
    <definedName name="_83__123Graph_ACHART_244" localSheetId="30" hidden="1">'[47]TON  per Jam'!$C$168:$S$168</definedName>
    <definedName name="_83__123Graph_ACHART_244" hidden="1">'[47]TON  per Jam'!$C$168:$S$168</definedName>
    <definedName name="_83__123Graph_ACHART_28" localSheetId="30" hidden="1">'[61]PABRIK (2)'!$W$9:$W$287</definedName>
    <definedName name="_83__123Graph_ACHART_28" hidden="1">'[61]PABRIK (2)'!$W$9:$W$287</definedName>
    <definedName name="_83__123Graph_ACHART_32" localSheetId="30" hidden="1">'[52]DATA LTW'!$R$68:$AC$68</definedName>
    <definedName name="_83__123Graph_ACHART_32" hidden="1">'[52]DATA LTW'!$R$68:$AC$68</definedName>
    <definedName name="_84__123Graph_ACHART_225" localSheetId="30" hidden="1">'[47]TON  per Jam'!$C$65:$Z$65</definedName>
    <definedName name="_84__123Graph_ACHART_225" hidden="1">'[47]TON  per Jam'!$C$65:$Z$65</definedName>
    <definedName name="_84__123Graph_ACHART_24" localSheetId="30" hidden="1">'[61]PABRIK (2)'!$N$9:$N$287</definedName>
    <definedName name="_84__123Graph_ACHART_24" hidden="1">'[61]PABRIK (2)'!$N$9:$N$287</definedName>
    <definedName name="_84__123Graph_ACHART_25" localSheetId="30" hidden="1">'[55]PABRIK (2)'!$H$9:$H$287</definedName>
    <definedName name="_84__123Graph_ACHART_25" hidden="1">'[55]PABRIK (2)'!$H$9:$H$287</definedName>
    <definedName name="_84__123Graph_ACHART_29" localSheetId="30" hidden="1">'[61]PABRIK (2)'!$AC$9:$AC$287</definedName>
    <definedName name="_84__123Graph_ACHART_29" hidden="1">'[61]PABRIK (2)'!$AC$9:$AC$287</definedName>
    <definedName name="_84__123Graph_ACHART_33" localSheetId="30" hidden="1">'[52]DATA LTW'!$E$41:$P$41</definedName>
    <definedName name="_84__123Graph_ACHART_33" hidden="1">'[52]DATA LTW'!$E$41:$P$41</definedName>
    <definedName name="_85__123Graph_ACHART_226" localSheetId="30" hidden="1">'[47]TON  per Jam'!$C$67:$Z$67</definedName>
    <definedName name="_85__123Graph_ACHART_226" hidden="1">'[47]TON  per Jam'!$C$67:$Z$67</definedName>
    <definedName name="_85__123Graph_ACHART_241" localSheetId="30" hidden="1">'[46]TON  per Jam'!$C$164:$R$164</definedName>
    <definedName name="_85__123Graph_ACHART_241" hidden="1">'[46]TON  per Jam'!$C$164:$R$164</definedName>
    <definedName name="_85__123Graph_ACHART_254" localSheetId="30" hidden="1">'[47]TON  per Jam'!$C$70:$Z$70</definedName>
    <definedName name="_85__123Graph_ACHART_254" hidden="1">'[47]TON  per Jam'!$C$70:$Z$70</definedName>
    <definedName name="_85__123Graph_ACHART_3" localSheetId="30" hidden="1">[44]Data!$G$38:$G$73</definedName>
    <definedName name="_85__123Graph_ACHART_3" hidden="1">[44]Data!$G$38:$G$73</definedName>
    <definedName name="_85__123Graph_ACHART_34" localSheetId="30" hidden="1">'[52]DATA LTW'!$E$69:$P$69</definedName>
    <definedName name="_85__123Graph_ACHART_34" hidden="1">'[52]DATA LTW'!$E$69:$P$69</definedName>
    <definedName name="_86__123Graph_ACHART_227" localSheetId="30" hidden="1">'[47]TON  per Jam'!$C$68:$Z$68</definedName>
    <definedName name="_86__123Graph_ACHART_227" hidden="1">'[47]TON  per Jam'!$C$68:$Z$68</definedName>
    <definedName name="_86__123Graph_ACHART_242" localSheetId="30" hidden="1">'[46]TON  per Jam'!$C$166:$S$166</definedName>
    <definedName name="_86__123Graph_ACHART_242" hidden="1">'[46]TON  per Jam'!$C$166:$S$166</definedName>
    <definedName name="_86__123Graph_ACHART_26" localSheetId="30" hidden="1">'[55]PABRIK (2)'!$Q$9:$Q$287</definedName>
    <definedName name="_86__123Graph_ACHART_26" hidden="1">'[55]PABRIK (2)'!$Q$9:$Q$287</definedName>
    <definedName name="_86__123Graph_ACHART_30" localSheetId="30" hidden="1">'[50]DATA LTW'!$E$68:$P$68</definedName>
    <definedName name="_86__123Graph_ACHART_30" hidden="1">'[50]DATA LTW'!$E$68:$P$68</definedName>
    <definedName name="_86__123Graph_ACHART_35" localSheetId="30" hidden="1">'[52]DATA LTW'!$R$41:$AC$41</definedName>
    <definedName name="_86__123Graph_ACHART_35" hidden="1">'[52]DATA LTW'!$R$41:$AC$41</definedName>
    <definedName name="_87__123Graph_ACHART_228" localSheetId="30" hidden="1">'[47]TON  per Jam'!$C$69:$Z$69</definedName>
    <definedName name="_87__123Graph_ACHART_228" hidden="1">'[47]TON  per Jam'!$C$69:$Z$69</definedName>
    <definedName name="_87__123Graph_ACHART_243" localSheetId="30" hidden="1">'[46]TON  per Jam'!$C$167:$T$167</definedName>
    <definedName name="_87__123Graph_ACHART_243" hidden="1">'[46]TON  per Jam'!$C$167:$T$167</definedName>
    <definedName name="_87__123Graph_ACHART_27" localSheetId="30" hidden="1">'[55]PABRIK (2)'!$T$9:$T$287</definedName>
    <definedName name="_87__123Graph_ACHART_27" hidden="1">'[55]PABRIK (2)'!$T$9:$T$287</definedName>
    <definedName name="_87__123Graph_ACHART_31" localSheetId="30" hidden="1">'[50]DATA LTW'!$R$40:$AC$40</definedName>
    <definedName name="_87__123Graph_ACHART_31" hidden="1">'[50]DATA LTW'!$R$40:$AC$40</definedName>
    <definedName name="_87__123Graph_ACHART_36" localSheetId="30" hidden="1">'[52]DATA LTW'!$R$69:$AC$69</definedName>
    <definedName name="_87__123Graph_ACHART_36" hidden="1">'[52]DATA LTW'!$R$69:$AC$69</definedName>
    <definedName name="_88__123Graph_ACHART_23" localSheetId="30" hidden="1">'[55]PABRIK (2)'!$K$9:$K$287</definedName>
    <definedName name="_88__123Graph_ACHART_23" hidden="1">'[55]PABRIK (2)'!$K$9:$K$287</definedName>
    <definedName name="_88__123Graph_ACHART_244" localSheetId="30" hidden="1">'[46]TON  per Jam'!$C$168:$S$168</definedName>
    <definedName name="_88__123Graph_ACHART_244" hidden="1">'[46]TON  per Jam'!$C$168:$S$168</definedName>
    <definedName name="_88__123Graph_ACHART_28" localSheetId="30" hidden="1">'[55]PABRIK (2)'!$W$9:$W$287</definedName>
    <definedName name="_88__123Graph_ACHART_28" hidden="1">'[55]PABRIK (2)'!$W$9:$W$287</definedName>
    <definedName name="_88__123Graph_ACHART_32" localSheetId="30" hidden="1">'[50]DATA LTW'!$R$68:$AC$68</definedName>
    <definedName name="_88__123Graph_ACHART_32" hidden="1">'[50]DATA LTW'!$R$68:$AC$68</definedName>
    <definedName name="_88__123Graph_ACHART_37" localSheetId="30" hidden="1">'[52]DATA LTW'!$E$43:$P$43</definedName>
    <definedName name="_88__123Graph_ACHART_37" hidden="1">'[52]DATA LTW'!$E$43:$P$43</definedName>
    <definedName name="_89__123Graph_ACHART_24" localSheetId="30" hidden="1">'[55]PABRIK (2)'!$N$9:$N$287</definedName>
    <definedName name="_89__123Graph_ACHART_24" hidden="1">'[55]PABRIK (2)'!$N$9:$N$287</definedName>
    <definedName name="_89__123Graph_ACHART_25" localSheetId="30" hidden="1">'[61]PABRIK (2)'!$H$9:$H$287</definedName>
    <definedName name="_89__123Graph_ACHART_25" hidden="1">'[61]PABRIK (2)'!$H$9:$H$287</definedName>
    <definedName name="_89__123Graph_ACHART_29" localSheetId="30" hidden="1">'[55]PABRIK (2)'!$AC$9:$AC$287</definedName>
    <definedName name="_89__123Graph_ACHART_29" hidden="1">'[55]PABRIK (2)'!$AC$9:$AC$287</definedName>
    <definedName name="_89__123Graph_ACHART_33" localSheetId="30" hidden="1">'[50]DATA LTW'!$E$41:$P$41</definedName>
    <definedName name="_89__123Graph_ACHART_33" hidden="1">'[50]DATA LTW'!$E$41:$P$41</definedName>
    <definedName name="_89__123Graph_ACHART_38" localSheetId="30" hidden="1">'[52]DATA LTW'!$E$71:$P$71</definedName>
    <definedName name="_89__123Graph_ACHART_38" hidden="1">'[52]DATA LTW'!$E$71:$P$71</definedName>
    <definedName name="_9" localSheetId="9">#REF!</definedName>
    <definedName name="_9" localSheetId="5">#REF!</definedName>
    <definedName name="_9" localSheetId="38">#REF!</definedName>
    <definedName name="_9" localSheetId="8">#REF!</definedName>
    <definedName name="_9" localSheetId="30">#REF!</definedName>
    <definedName name="_9" localSheetId="46">#REF!</definedName>
    <definedName name="_9" localSheetId="4">#REF!</definedName>
    <definedName name="_9" localSheetId="6">#REF!</definedName>
    <definedName name="_9" localSheetId="40">#REF!</definedName>
    <definedName name="_9" localSheetId="41">#REF!</definedName>
    <definedName name="_9" localSheetId="45">#REF!</definedName>
    <definedName name="_9" localSheetId="43">#REF!</definedName>
    <definedName name="_9" localSheetId="44">#REF!</definedName>
    <definedName name="_9" localSheetId="42">#REF!</definedName>
    <definedName name="_9" localSheetId="16">#REF!</definedName>
    <definedName name="_9" localSheetId="14">#REF!</definedName>
    <definedName name="_9" localSheetId="12">#REF!</definedName>
    <definedName name="_9" localSheetId="36">#REF!</definedName>
    <definedName name="_9" localSheetId="34">#REF!</definedName>
    <definedName name="_9">#REF!</definedName>
    <definedName name="_9__123Graph_ACHART_11" localSheetId="5" hidden="1">'[61]PABRIK (2)'!#REF!</definedName>
    <definedName name="_9__123Graph_ACHART_11" localSheetId="30" hidden="1">'[61]PABRIK (2)'!#REF!</definedName>
    <definedName name="_9__123Graph_ACHART_11" localSheetId="4" hidden="1">'[61]PABRIK (2)'!#REF!</definedName>
    <definedName name="_9__123Graph_ACHART_11" localSheetId="7" hidden="1">'[61]PABRIK (2)'!#REF!</definedName>
    <definedName name="_9__123Graph_ACHART_11" localSheetId="16" hidden="1">'[61]PABRIK (2)'!#REF!</definedName>
    <definedName name="_9__123Graph_ACHART_11" localSheetId="36" hidden="1">'[61]PABRIK (2)'!#REF!</definedName>
    <definedName name="_9__123Graph_ACHART_11" localSheetId="49" hidden="1">'[61]PABRIK (2)'!#REF!</definedName>
    <definedName name="_9__123Graph_ACHART_11" localSheetId="34" hidden="1">'[61]PABRIK (2)'!#REF!</definedName>
    <definedName name="_9__123Graph_ACHART_11" hidden="1">'[61]PABRIK (2)'!#REF!</definedName>
    <definedName name="_9__123Graph_ACHART_114" localSheetId="30" hidden="1">'[47]TON  per Jam'!$C$40:$Z$40</definedName>
    <definedName name="_9__123Graph_ACHART_114" hidden="1">'[47]TON  per Jam'!$C$40:$Z$40</definedName>
    <definedName name="_9__123Graph_ACHART_116" localSheetId="30" hidden="1">'[46]TON  per Jam'!$C$42:$Z$42</definedName>
    <definedName name="_9__123Graph_ACHART_116" hidden="1">'[46]TON  per Jam'!$C$42:$Z$42</definedName>
    <definedName name="_9__123Graph_ACHART_118" localSheetId="30" hidden="1">'[48]TON  per Jam'!$C$44:$Z$44</definedName>
    <definedName name="_9__123Graph_ACHART_118" hidden="1">'[48]TON  per Jam'!$C$44:$Z$44</definedName>
    <definedName name="_9_1" localSheetId="4">[49]P04_02!#REF!</definedName>
    <definedName name="_9_1" localSheetId="7">[49]P04_02!#REF!</definedName>
    <definedName name="_9_1" localSheetId="16">[49]P04_02!#REF!</definedName>
    <definedName name="_9_1" localSheetId="36">[49]P04_02!#REF!</definedName>
    <definedName name="_9_1" localSheetId="49">[49]P04_02!#REF!</definedName>
    <definedName name="_9_1" localSheetId="34">[49]P04_02!#REF!</definedName>
    <definedName name="_9_1">[49]P04_02!#REF!</definedName>
    <definedName name="_9_17" localSheetId="4">[49]P04_02!#REF!</definedName>
    <definedName name="_9_17" localSheetId="7">[49]P04_02!#REF!</definedName>
    <definedName name="_9_17" localSheetId="16">[49]P04_02!#REF!</definedName>
    <definedName name="_9_17" localSheetId="36">[49]P04_02!#REF!</definedName>
    <definedName name="_9_17" localSheetId="49">[49]P04_02!#REF!</definedName>
    <definedName name="_9_17" localSheetId="34">[49]P04_02!#REF!</definedName>
    <definedName name="_9_17">[49]P04_02!#REF!</definedName>
    <definedName name="_9_18" localSheetId="4">[49]P04_02!#REF!</definedName>
    <definedName name="_9_18" localSheetId="7">[49]P04_02!#REF!</definedName>
    <definedName name="_9_18" localSheetId="16">[49]P04_02!#REF!</definedName>
    <definedName name="_9_18" localSheetId="36">[49]P04_02!#REF!</definedName>
    <definedName name="_9_18" localSheetId="49">[49]P04_02!#REF!</definedName>
    <definedName name="_9_18" localSheetId="34">[49]P04_02!#REF!</definedName>
    <definedName name="_9_18">[49]P04_02!#REF!</definedName>
    <definedName name="_9_3" localSheetId="4">[49]P04_02!#REF!</definedName>
    <definedName name="_9_3" localSheetId="7">[49]P04_02!#REF!</definedName>
    <definedName name="_9_3" localSheetId="16">[49]P04_02!#REF!</definedName>
    <definedName name="_9_3" localSheetId="36">[49]P04_02!#REF!</definedName>
    <definedName name="_9_3" localSheetId="49">[49]P04_02!#REF!</definedName>
    <definedName name="_9_3" localSheetId="34">[49]P04_02!#REF!</definedName>
    <definedName name="_9_3">[49]P04_02!#REF!</definedName>
    <definedName name="_90__123Graph_ACHART_241" localSheetId="30" hidden="1">'[47]TON  per Jam'!$C$164:$R$164</definedName>
    <definedName name="_90__123Graph_ACHART_241" hidden="1">'[47]TON  per Jam'!$C$164:$R$164</definedName>
    <definedName name="_90__123Graph_ACHART_254" localSheetId="30" hidden="1">'[46]TON  per Jam'!$C$70:$Z$70</definedName>
    <definedName name="_90__123Graph_ACHART_254" hidden="1">'[46]TON  per Jam'!$C$70:$Z$70</definedName>
    <definedName name="_90__123Graph_ACHART_3" localSheetId="30" hidden="1">[25]Data!$G$38:$G$73</definedName>
    <definedName name="_90__123Graph_ACHART_3" hidden="1">[25]Data!$G$38:$G$73</definedName>
    <definedName name="_90__123Graph_ACHART_34" localSheetId="30" hidden="1">'[50]DATA LTW'!$E$69:$P$69</definedName>
    <definedName name="_90__123Graph_ACHART_34" hidden="1">'[50]DATA LTW'!$E$69:$P$69</definedName>
    <definedName name="_90__123Graph_ACHART_39" localSheetId="30" hidden="1">'[52]DATA LTW'!$R$43:$AC$43</definedName>
    <definedName name="_90__123Graph_ACHART_39" hidden="1">'[52]DATA LTW'!$R$43:$AC$43</definedName>
    <definedName name="_91__123Graph_ACHART_242" localSheetId="30" hidden="1">'[47]TON  per Jam'!$C$166:$S$166</definedName>
    <definedName name="_91__123Graph_ACHART_242" hidden="1">'[47]TON  per Jam'!$C$166:$S$166</definedName>
    <definedName name="_91__123Graph_ACHART_26" localSheetId="30" hidden="1">'[61]PABRIK (2)'!$Q$9:$Q$287</definedName>
    <definedName name="_91__123Graph_ACHART_26" hidden="1">'[61]PABRIK (2)'!$Q$9:$Q$287</definedName>
    <definedName name="_91__123Graph_ACHART_30" localSheetId="30" hidden="1">'[51]DATA LTW'!$E$68:$P$68</definedName>
    <definedName name="_91__123Graph_ACHART_30" hidden="1">'[51]DATA LTW'!$E$68:$P$68</definedName>
    <definedName name="_91__123Graph_ACHART_35" localSheetId="30" hidden="1">'[50]DATA LTW'!$R$41:$AC$41</definedName>
    <definedName name="_91__123Graph_ACHART_35" hidden="1">'[50]DATA LTW'!$R$41:$AC$41</definedName>
    <definedName name="_91__123Graph_ACHART_4" localSheetId="30" hidden="1">[53]Data!$H$38:$H$73</definedName>
    <definedName name="_91__123Graph_ACHART_4" hidden="1">[53]Data!$H$38:$H$73</definedName>
    <definedName name="_92__123Graph_ACHART_243" localSheetId="30" hidden="1">'[47]TON  per Jam'!$C$167:$T$167</definedName>
    <definedName name="_92__123Graph_ACHART_243" hidden="1">'[47]TON  per Jam'!$C$167:$T$167</definedName>
    <definedName name="_92__123Graph_ACHART_27" localSheetId="30" hidden="1">'[61]PABRIK (2)'!$T$9:$T$287</definedName>
    <definedName name="_92__123Graph_ACHART_27" hidden="1">'[61]PABRIK (2)'!$T$9:$T$287</definedName>
    <definedName name="_92__123Graph_ACHART_31" localSheetId="30" hidden="1">'[51]DATA LTW'!$R$40:$AC$40</definedName>
    <definedName name="_92__123Graph_ACHART_31" hidden="1">'[51]DATA LTW'!$R$40:$AC$40</definedName>
    <definedName name="_92__123Graph_ACHART_36" localSheetId="30" hidden="1">'[50]DATA LTW'!$R$69:$AC$69</definedName>
    <definedName name="_92__123Graph_ACHART_36" hidden="1">'[50]DATA LTW'!$R$69:$AC$69</definedName>
    <definedName name="_92__123Graph_ACHART_40" localSheetId="30" hidden="1">'[52]DATA LTW'!$R$71:$AC$71</definedName>
    <definedName name="_92__123Graph_ACHART_40" hidden="1">'[52]DATA LTW'!$R$71:$AC$71</definedName>
    <definedName name="_93__123Graph_ACHART_244" localSheetId="30" hidden="1">'[47]TON  per Jam'!$C$168:$S$168</definedName>
    <definedName name="_93__123Graph_ACHART_244" hidden="1">'[47]TON  per Jam'!$C$168:$S$168</definedName>
    <definedName name="_93__123Graph_ACHART_28" localSheetId="30" hidden="1">'[61]PABRIK (2)'!$W$9:$W$287</definedName>
    <definedName name="_93__123Graph_ACHART_28" hidden="1">'[61]PABRIK (2)'!$W$9:$W$287</definedName>
    <definedName name="_93__123Graph_ACHART_32" localSheetId="30" hidden="1">'[51]DATA LTW'!$R$68:$AC$68</definedName>
    <definedName name="_93__123Graph_ACHART_32" hidden="1">'[51]DATA LTW'!$R$68:$AC$68</definedName>
    <definedName name="_93__123Graph_ACHART_37" localSheetId="30" hidden="1">'[50]DATA LTW'!$E$43:$P$43</definedName>
    <definedName name="_93__123Graph_ACHART_37" hidden="1">'[50]DATA LTW'!$E$43:$P$43</definedName>
    <definedName name="_93__123Graph_ACHART_41" localSheetId="30" hidden="1">'[52]DATA LTW'!$E$44:$P$44</definedName>
    <definedName name="_93__123Graph_ACHART_41" hidden="1">'[52]DATA LTW'!$E$44:$P$44</definedName>
    <definedName name="_94__123Graph_ACHART_25" localSheetId="30" hidden="1">'[55]PABRIK (2)'!$H$9:$H$287</definedName>
    <definedName name="_94__123Graph_ACHART_25" hidden="1">'[55]PABRIK (2)'!$H$9:$H$287</definedName>
    <definedName name="_94__123Graph_ACHART_29" localSheetId="30" hidden="1">'[61]PABRIK (2)'!$AC$9:$AC$287</definedName>
    <definedName name="_94__123Graph_ACHART_29" hidden="1">'[61]PABRIK (2)'!$AC$9:$AC$287</definedName>
    <definedName name="_94__123Graph_ACHART_33" localSheetId="30" hidden="1">'[51]DATA LTW'!$E$41:$P$41</definedName>
    <definedName name="_94__123Graph_ACHART_33" hidden="1">'[51]DATA LTW'!$E$41:$P$41</definedName>
    <definedName name="_94__123Graph_ACHART_38" localSheetId="30" hidden="1">'[50]DATA LTW'!$E$71:$P$71</definedName>
    <definedName name="_94__123Graph_ACHART_38" hidden="1">'[50]DATA LTW'!$E$71:$P$71</definedName>
    <definedName name="_94__123Graph_ACHART_42" localSheetId="30" hidden="1">'[52]DATA LTW'!$E$72:$P$72</definedName>
    <definedName name="_94__123Graph_ACHART_42" hidden="1">'[52]DATA LTW'!$E$72:$P$72</definedName>
    <definedName name="_95__123Graph_ACHART_254" localSheetId="30" hidden="1">'[47]TON  per Jam'!$C$70:$Z$70</definedName>
    <definedName name="_95__123Graph_ACHART_254" hidden="1">'[47]TON  per Jam'!$C$70:$Z$70</definedName>
    <definedName name="_95__123Graph_ACHART_3" localSheetId="30" hidden="1">[44]Data!$G$38:$G$73</definedName>
    <definedName name="_95__123Graph_ACHART_3" hidden="1">[44]Data!$G$38:$G$73</definedName>
    <definedName name="_95__123Graph_ACHART_34" localSheetId="30" hidden="1">'[51]DATA LTW'!$E$69:$P$69</definedName>
    <definedName name="_95__123Graph_ACHART_34" hidden="1">'[51]DATA LTW'!$E$69:$P$69</definedName>
    <definedName name="_95__123Graph_ACHART_39" localSheetId="30" hidden="1">'[50]DATA LTW'!$R$43:$AC$43</definedName>
    <definedName name="_95__123Graph_ACHART_39" hidden="1">'[50]DATA LTW'!$R$43:$AC$43</definedName>
    <definedName name="_95__123Graph_ACHART_43" localSheetId="30" hidden="1">'[52]DATA LTW'!$R$44:$AC$44</definedName>
    <definedName name="_95__123Graph_ACHART_43" hidden="1">'[52]DATA LTW'!$R$44:$AC$44</definedName>
    <definedName name="_96__123Graph_ACHART_26" localSheetId="30" hidden="1">'[55]PABRIK (2)'!$Q$9:$Q$287</definedName>
    <definedName name="_96__123Graph_ACHART_26" hidden="1">'[55]PABRIK (2)'!$Q$9:$Q$287</definedName>
    <definedName name="_96__123Graph_ACHART_30" localSheetId="30" hidden="1">'[50]DATA LTW'!$E$68:$P$68</definedName>
    <definedName name="_96__123Graph_ACHART_30" hidden="1">'[50]DATA LTW'!$E$68:$P$68</definedName>
    <definedName name="_96__123Graph_ACHART_35" localSheetId="30" hidden="1">'[51]DATA LTW'!$R$41:$AC$41</definedName>
    <definedName name="_96__123Graph_ACHART_35" hidden="1">'[51]DATA LTW'!$R$41:$AC$41</definedName>
    <definedName name="_96__123Graph_ACHART_4" localSheetId="30" hidden="1">[44]Data!$H$38:$H$73</definedName>
    <definedName name="_96__123Graph_ACHART_4" hidden="1">[44]Data!$H$38:$H$73</definedName>
    <definedName name="_96__123Graph_ACHART_44" localSheetId="30" hidden="1">'[52]DATA LTW'!$R$72:$AC$72</definedName>
    <definedName name="_96__123Graph_ACHART_44" hidden="1">'[52]DATA LTW'!$R$72:$AC$72</definedName>
    <definedName name="_97__123Graph_ACHART_27" localSheetId="30" hidden="1">'[55]PABRIK (2)'!$T$9:$T$287</definedName>
    <definedName name="_97__123Graph_ACHART_27" hidden="1">'[55]PABRIK (2)'!$T$9:$T$287</definedName>
    <definedName name="_97__123Graph_ACHART_31" localSheetId="30" hidden="1">'[50]DATA LTW'!$R$40:$AC$40</definedName>
    <definedName name="_97__123Graph_ACHART_31" hidden="1">'[50]DATA LTW'!$R$40:$AC$40</definedName>
    <definedName name="_97__123Graph_ACHART_36" localSheetId="30" hidden="1">'[51]DATA LTW'!$R$69:$AC$69</definedName>
    <definedName name="_97__123Graph_ACHART_36" hidden="1">'[51]DATA LTW'!$R$69:$AC$69</definedName>
    <definedName name="_97__123Graph_ACHART_40" localSheetId="30" hidden="1">'[50]DATA LTW'!$R$71:$AC$71</definedName>
    <definedName name="_97__123Graph_ACHART_40" hidden="1">'[50]DATA LTW'!$R$71:$AC$71</definedName>
    <definedName name="_97__123Graph_ACHART_45" localSheetId="30" hidden="1">'[52]DATA LTW'!$E$46:$P$46</definedName>
    <definedName name="_97__123Graph_ACHART_45" hidden="1">'[52]DATA LTW'!$E$46:$P$46</definedName>
    <definedName name="_98__123Graph_ACHART_28" localSheetId="30" hidden="1">'[55]PABRIK (2)'!$W$9:$W$287</definedName>
    <definedName name="_98__123Graph_ACHART_28" hidden="1">'[55]PABRIK (2)'!$W$9:$W$287</definedName>
    <definedName name="_98__123Graph_ACHART_32" localSheetId="30" hidden="1">'[50]DATA LTW'!$R$68:$AC$68</definedName>
    <definedName name="_98__123Graph_ACHART_32" hidden="1">'[50]DATA LTW'!$R$68:$AC$68</definedName>
    <definedName name="_98__123Graph_ACHART_37" localSheetId="30" hidden="1">'[51]DATA LTW'!$E$43:$P$43</definedName>
    <definedName name="_98__123Graph_ACHART_37" hidden="1">'[51]DATA LTW'!$E$43:$P$43</definedName>
    <definedName name="_98__123Graph_ACHART_41" localSheetId="30" hidden="1">'[50]DATA LTW'!$E$44:$P$44</definedName>
    <definedName name="_98__123Graph_ACHART_41" hidden="1">'[50]DATA LTW'!$E$44:$P$44</definedName>
    <definedName name="_98__123Graph_ACHART_46" localSheetId="30" hidden="1">'[52]DATA LTW'!$E$74:$P$74</definedName>
    <definedName name="_98__123Graph_ACHART_46" hidden="1">'[52]DATA LTW'!$E$74:$P$74</definedName>
    <definedName name="_99__123Graph_ACHART_29" localSheetId="30" hidden="1">'[55]PABRIK (2)'!$AC$9:$AC$287</definedName>
    <definedName name="_99__123Graph_ACHART_29" hidden="1">'[55]PABRIK (2)'!$AC$9:$AC$287</definedName>
    <definedName name="_99__123Graph_ACHART_33" localSheetId="30" hidden="1">'[50]DATA LTW'!$E$41:$P$41</definedName>
    <definedName name="_99__123Graph_ACHART_33" hidden="1">'[50]DATA LTW'!$E$41:$P$41</definedName>
    <definedName name="_99__123Graph_ACHART_38" localSheetId="30" hidden="1">'[51]DATA LTW'!$E$71:$P$71</definedName>
    <definedName name="_99__123Graph_ACHART_38" hidden="1">'[51]DATA LTW'!$E$71:$P$71</definedName>
    <definedName name="_99__123Graph_ACHART_42" localSheetId="30" hidden="1">'[50]DATA LTW'!$E$72:$P$72</definedName>
    <definedName name="_99__123Graph_ACHART_42" hidden="1">'[50]DATA LTW'!$E$72:$P$72</definedName>
    <definedName name="_99__123Graph_ACHART_47" localSheetId="30" hidden="1">'[52]DATA LTW'!$R$46:$AC$46</definedName>
    <definedName name="_99__123Graph_ACHART_47" hidden="1">'[52]DATA LTW'!$R$46:$AC$46</definedName>
    <definedName name="_A" localSheetId="30">#REF!</definedName>
    <definedName name="_A" localSheetId="4">#REF!</definedName>
    <definedName name="_A" localSheetId="7">#REF!</definedName>
    <definedName name="_A" localSheetId="16">#REF!</definedName>
    <definedName name="_A" localSheetId="36">#REF!</definedName>
    <definedName name="_A" localSheetId="49">#REF!</definedName>
    <definedName name="_A" localSheetId="34">#REF!</definedName>
    <definedName name="_A">#REF!</definedName>
    <definedName name="_a_1" localSheetId="30">#REF!</definedName>
    <definedName name="_a_1" localSheetId="4">#REF!</definedName>
    <definedName name="_a_1" localSheetId="7">#REF!</definedName>
    <definedName name="_a_1" localSheetId="16">#REF!</definedName>
    <definedName name="_a_1" localSheetId="36">#REF!</definedName>
    <definedName name="_a_1" localSheetId="49">#REF!</definedName>
    <definedName name="_a_1" localSheetId="34">#REF!</definedName>
    <definedName name="_a_1">#REF!</definedName>
    <definedName name="_A_10" localSheetId="30">#REF!</definedName>
    <definedName name="_A_10" localSheetId="4">#REF!</definedName>
    <definedName name="_A_10" localSheetId="7">#REF!</definedName>
    <definedName name="_A_10" localSheetId="16">#REF!</definedName>
    <definedName name="_A_10" localSheetId="36">#REF!</definedName>
    <definedName name="_A_10" localSheetId="49">#REF!</definedName>
    <definedName name="_A_10" localSheetId="34">#REF!</definedName>
    <definedName name="_A_10">#REF!</definedName>
    <definedName name="_A_11" localSheetId="30">#REF!</definedName>
    <definedName name="_A_11" localSheetId="16">#REF!</definedName>
    <definedName name="_A_11" localSheetId="36">#REF!</definedName>
    <definedName name="_A_11">#REF!</definedName>
    <definedName name="_A_13" localSheetId="30">#REF!</definedName>
    <definedName name="_A_13" localSheetId="16">#REF!</definedName>
    <definedName name="_A_13" localSheetId="36">#REF!</definedName>
    <definedName name="_A_13">#REF!</definedName>
    <definedName name="_A_14" localSheetId="30">#REF!</definedName>
    <definedName name="_A_14" localSheetId="16">#REF!</definedName>
    <definedName name="_A_14" localSheetId="36">#REF!</definedName>
    <definedName name="_A_14">#REF!</definedName>
    <definedName name="_a_17" localSheetId="30">#REF!</definedName>
    <definedName name="_a_17" localSheetId="16">#REF!</definedName>
    <definedName name="_a_17" localSheetId="36">#REF!</definedName>
    <definedName name="_a_17">#REF!</definedName>
    <definedName name="_a_18" localSheetId="30">#REF!</definedName>
    <definedName name="_a_18" localSheetId="16">#REF!</definedName>
    <definedName name="_a_18" localSheetId="36">#REF!</definedName>
    <definedName name="_a_18">#REF!</definedName>
    <definedName name="_A_19" localSheetId="30">#REF!</definedName>
    <definedName name="_A_19" localSheetId="16">#REF!</definedName>
    <definedName name="_A_19" localSheetId="36">#REF!</definedName>
    <definedName name="_A_19">#REF!</definedName>
    <definedName name="_a_2" localSheetId="30">#REF!</definedName>
    <definedName name="_a_2" localSheetId="16">#REF!</definedName>
    <definedName name="_a_2" localSheetId="36">#REF!</definedName>
    <definedName name="_a_2">#REF!</definedName>
    <definedName name="_A_4" localSheetId="30">#REF!</definedName>
    <definedName name="_A_4" localSheetId="16">#REF!</definedName>
    <definedName name="_A_4" localSheetId="36">#REF!</definedName>
    <definedName name="_A_4">#REF!</definedName>
    <definedName name="_A_5" localSheetId="30">#REF!</definedName>
    <definedName name="_A_5" localSheetId="16">#REF!</definedName>
    <definedName name="_A_5" localSheetId="36">#REF!</definedName>
    <definedName name="_A_5">#REF!</definedName>
    <definedName name="_A_6" localSheetId="30">#REF!</definedName>
    <definedName name="_A_6" localSheetId="16">#REF!</definedName>
    <definedName name="_A_6" localSheetId="36">#REF!</definedName>
    <definedName name="_A_6">#REF!</definedName>
    <definedName name="_A_8" localSheetId="30">#REF!</definedName>
    <definedName name="_A_8" localSheetId="16">#REF!</definedName>
    <definedName name="_A_8" localSheetId="36">#REF!</definedName>
    <definedName name="_A_8">#REF!</definedName>
    <definedName name="_A_9" localSheetId="30">#REF!</definedName>
    <definedName name="_A_9" localSheetId="16">#REF!</definedName>
    <definedName name="_A_9" localSheetId="36">#REF!</definedName>
    <definedName name="_A_9">#REF!</definedName>
    <definedName name="_A1" localSheetId="9">#REF!</definedName>
    <definedName name="_A1" localSheetId="5">#REF!</definedName>
    <definedName name="_A1" localSheetId="38">#REF!</definedName>
    <definedName name="_A1" localSheetId="8">#REF!</definedName>
    <definedName name="_A1" localSheetId="30">#REF!</definedName>
    <definedName name="_A1" localSheetId="46">#REF!</definedName>
    <definedName name="_A1" localSheetId="6">#REF!</definedName>
    <definedName name="_A1" localSheetId="40">#REF!</definedName>
    <definedName name="_A1" localSheetId="41">#REF!</definedName>
    <definedName name="_A1" localSheetId="45">#REF!</definedName>
    <definedName name="_A1" localSheetId="43">#REF!</definedName>
    <definedName name="_A1" localSheetId="44">#REF!</definedName>
    <definedName name="_A1" localSheetId="42">#REF!</definedName>
    <definedName name="_A1" localSheetId="16">#REF!</definedName>
    <definedName name="_A1" localSheetId="14">#REF!</definedName>
    <definedName name="_A1" localSheetId="12">#REF!</definedName>
    <definedName name="_A1" localSheetId="36">#REF!</definedName>
    <definedName name="_A1">#REF!</definedName>
    <definedName name="_AF1" localSheetId="9">#REF!</definedName>
    <definedName name="_AF1" localSheetId="38">#REF!</definedName>
    <definedName name="_AF1" localSheetId="8">#REF!</definedName>
    <definedName name="_AF1" localSheetId="30">#REF!</definedName>
    <definedName name="_AF1" localSheetId="46">#REF!</definedName>
    <definedName name="_AF1" localSheetId="40">#REF!</definedName>
    <definedName name="_AF1" localSheetId="41">#REF!</definedName>
    <definedName name="_AF1" localSheetId="45">#REF!</definedName>
    <definedName name="_AF1" localSheetId="43">#REF!</definedName>
    <definedName name="_AF1" localSheetId="44">#REF!</definedName>
    <definedName name="_AF1" localSheetId="42">#REF!</definedName>
    <definedName name="_AF1" localSheetId="16">#REF!</definedName>
    <definedName name="_AF1" localSheetId="36">#REF!</definedName>
    <definedName name="_AF1">#REF!</definedName>
    <definedName name="_AF3">#N/A</definedName>
    <definedName name="_af4">#N/A</definedName>
    <definedName name="_Aku" localSheetId="5" hidden="1">[72]Mesin!#REF!</definedName>
    <definedName name="_Aku" localSheetId="30" hidden="1">[72]Mesin!#REF!</definedName>
    <definedName name="_Aku" localSheetId="4" hidden="1">[72]Mesin!#REF!</definedName>
    <definedName name="_Aku" localSheetId="7" hidden="1">[72]Mesin!#REF!</definedName>
    <definedName name="_Aku" localSheetId="16" hidden="1">[72]Mesin!#REF!</definedName>
    <definedName name="_Aku" localSheetId="36" hidden="1">[72]Mesin!#REF!</definedName>
    <definedName name="_Aku" localSheetId="49" hidden="1">[72]Mesin!#REF!</definedName>
    <definedName name="_Aku" localSheetId="34" hidden="1">[72]Mesin!#REF!</definedName>
    <definedName name="_Aku" hidden="1">[72]Mesin!#REF!</definedName>
    <definedName name="_ALL4" localSheetId="30">#REF!</definedName>
    <definedName name="_ALL4" localSheetId="4">#REF!</definedName>
    <definedName name="_ALL4" localSheetId="7">#REF!</definedName>
    <definedName name="_ALL4" localSheetId="16">#REF!</definedName>
    <definedName name="_ALL4" localSheetId="36">#REF!</definedName>
    <definedName name="_ALL4" localSheetId="49">#REF!</definedName>
    <definedName name="_ALL4" localSheetId="34">#REF!</definedName>
    <definedName name="_ALL4">#REF!</definedName>
    <definedName name="_alt1">#N/A</definedName>
    <definedName name="_AMK2" localSheetId="30">'[38]2'!$A$2:$C$329</definedName>
    <definedName name="_AMK2">'[38]2'!$A$2:$C$329</definedName>
    <definedName name="_AMK3" localSheetId="30">'[38]3'!$A$2:$C$334</definedName>
    <definedName name="_AMK3">'[38]3'!$A$2:$C$334</definedName>
    <definedName name="_ANO1" localSheetId="30">#REF!</definedName>
    <definedName name="_ANO1" localSheetId="4">#REF!</definedName>
    <definedName name="_ANO1" localSheetId="7">#REF!</definedName>
    <definedName name="_ANO1" localSheetId="16">#REF!</definedName>
    <definedName name="_ANO1" localSheetId="36">#REF!</definedName>
    <definedName name="_ANO1" localSheetId="49">#REF!</definedName>
    <definedName name="_ANO1" localSheetId="34">#REF!</definedName>
    <definedName name="_ANO1">#REF!</definedName>
    <definedName name="_APP3">#N/A</definedName>
    <definedName name="_apr02" localSheetId="30">[73]RATE!$M$148</definedName>
    <definedName name="_apr02">[73]RATE!$M$148</definedName>
    <definedName name="_apr04" localSheetId="30">[73]RATE!$M$150</definedName>
    <definedName name="_apr04">[73]RATE!$M$150</definedName>
    <definedName name="_apr10" localSheetId="30">[73]RATE!$M$156</definedName>
    <definedName name="_apr10">[73]RATE!$M$156</definedName>
    <definedName name="_apr12" localSheetId="30">[73]RATE!$M$158</definedName>
    <definedName name="_apr12">[73]RATE!$M$158</definedName>
    <definedName name="_apr23" localSheetId="30">[73]RATE!$M$169</definedName>
    <definedName name="_apr23">[73]RATE!$M$169</definedName>
    <definedName name="_apr24" localSheetId="30">[73]RATE!$M$170</definedName>
    <definedName name="_apr24">[73]RATE!$M$170</definedName>
    <definedName name="_apr29" localSheetId="30">[73]RATE!$M$175</definedName>
    <definedName name="_apr29">[73]RATE!$M$175</definedName>
    <definedName name="_apr30" localSheetId="30">[73]RATE!$M$176</definedName>
    <definedName name="_apr30">[73]RATE!$M$176</definedName>
    <definedName name="_ars1" localSheetId="5" hidden="1">{#N/A,#N/A,FALSE,"REK";#N/A,#N/A,FALSE,"Bq-ARS"}</definedName>
    <definedName name="_ars1" localSheetId="30" hidden="1">{#N/A,#N/A,FALSE,"REK";#N/A,#N/A,FALSE,"Bq-ARS"}</definedName>
    <definedName name="_ars1" localSheetId="26" hidden="1">{#N/A,#N/A,FALSE,"REK";#N/A,#N/A,FALSE,"Bq-ARS"}</definedName>
    <definedName name="_ars1" localSheetId="4" hidden="1">{#N/A,#N/A,FALSE,"REK";#N/A,#N/A,FALSE,"Bq-ARS"}</definedName>
    <definedName name="_ars1" localSheetId="6" hidden="1">{#N/A,#N/A,FALSE,"REK";#N/A,#N/A,FALSE,"Bq-ARS"}</definedName>
    <definedName name="_ars1" localSheetId="7" hidden="1">{#N/A,#N/A,FALSE,"REK";#N/A,#N/A,FALSE,"Bq-ARS"}</definedName>
    <definedName name="_ars1" localSheetId="19" hidden="1">{#N/A,#N/A,FALSE,"REK";#N/A,#N/A,FALSE,"Bq-ARS"}</definedName>
    <definedName name="_ars1" localSheetId="14" hidden="1">{#N/A,#N/A,FALSE,"REK";#N/A,#N/A,FALSE,"Bq-ARS"}</definedName>
    <definedName name="_ars1" localSheetId="12" hidden="1">{#N/A,#N/A,FALSE,"REK";#N/A,#N/A,FALSE,"Bq-ARS"}</definedName>
    <definedName name="_ars1" localSheetId="24" hidden="1">{#N/A,#N/A,FALSE,"REK";#N/A,#N/A,FALSE,"Bq-ARS"}</definedName>
    <definedName name="_ars1" localSheetId="17" hidden="1">{#N/A,#N/A,FALSE,"REK";#N/A,#N/A,FALSE,"Bq-ARS"}</definedName>
    <definedName name="_ars1" localSheetId="18" hidden="1">{#N/A,#N/A,FALSE,"REK";#N/A,#N/A,FALSE,"Bq-ARS"}</definedName>
    <definedName name="_ars1" localSheetId="49" hidden="1">{#N/A,#N/A,FALSE,"REK";#N/A,#N/A,FALSE,"Bq-ARS"}</definedName>
    <definedName name="_ars1" localSheetId="34" hidden="1">{#N/A,#N/A,FALSE,"REK";#N/A,#N/A,FALSE,"Bq-ARS"}</definedName>
    <definedName name="_ars1" hidden="1">{#N/A,#N/A,FALSE,"REK";#N/A,#N/A,FALSE,"Bq-ARS"}</definedName>
    <definedName name="_AST1" localSheetId="9">#REF!</definedName>
    <definedName name="_AST1" localSheetId="5">#REF!</definedName>
    <definedName name="_AST1" localSheetId="38">#REF!</definedName>
    <definedName name="_AST1" localSheetId="8">#REF!</definedName>
    <definedName name="_AST1" localSheetId="30">#REF!</definedName>
    <definedName name="_AST1" localSheetId="46">#REF!</definedName>
    <definedName name="_AST1" localSheetId="4">#REF!</definedName>
    <definedName name="_AST1" localSheetId="6">#REF!</definedName>
    <definedName name="_AST1" localSheetId="40">#REF!</definedName>
    <definedName name="_AST1" localSheetId="41">#REF!</definedName>
    <definedName name="_AST1" localSheetId="45">#REF!</definedName>
    <definedName name="_AST1" localSheetId="43">#REF!</definedName>
    <definedName name="_AST1" localSheetId="44">#REF!</definedName>
    <definedName name="_AST1" localSheetId="42">#REF!</definedName>
    <definedName name="_AST1" localSheetId="16">#REF!</definedName>
    <definedName name="_AST1" localSheetId="14">#REF!</definedName>
    <definedName name="_AST1" localSheetId="12">#REF!</definedName>
    <definedName name="_AST1" localSheetId="36">#REF!</definedName>
    <definedName name="_AST1" localSheetId="34">#REF!</definedName>
    <definedName name="_AST1">#REF!</definedName>
    <definedName name="_AST2" localSheetId="9">#REF!</definedName>
    <definedName name="_AST2" localSheetId="5">#REF!</definedName>
    <definedName name="_AST2" localSheetId="38">#REF!</definedName>
    <definedName name="_AST2" localSheetId="8">#REF!</definedName>
    <definedName name="_AST2" localSheetId="30">#REF!</definedName>
    <definedName name="_AST2" localSheetId="46">#REF!</definedName>
    <definedName name="_AST2" localSheetId="4">#REF!</definedName>
    <definedName name="_AST2" localSheetId="6">#REF!</definedName>
    <definedName name="_AST2" localSheetId="40">#REF!</definedName>
    <definedName name="_AST2" localSheetId="41">#REF!</definedName>
    <definedName name="_AST2" localSheetId="45">#REF!</definedName>
    <definedName name="_AST2" localSheetId="43">#REF!</definedName>
    <definedName name="_AST2" localSheetId="44">#REF!</definedName>
    <definedName name="_AST2" localSheetId="42">#REF!</definedName>
    <definedName name="_AST2" localSheetId="16">#REF!</definedName>
    <definedName name="_AST2" localSheetId="14">#REF!</definedName>
    <definedName name="_AST2" localSheetId="12">#REF!</definedName>
    <definedName name="_AST2" localSheetId="36">#REF!</definedName>
    <definedName name="_AST2">#REF!</definedName>
    <definedName name="_AT99" localSheetId="30">#REF!</definedName>
    <definedName name="_AT99" localSheetId="16">#REF!</definedName>
    <definedName name="_AT99" localSheetId="36">#REF!</definedName>
    <definedName name="_AT99">#REF!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0</definedName>
    <definedName name="_AtRisk_SimSetting_ReportsList" hidden="1">0</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aug01" localSheetId="30">[74]RATE!$M$270</definedName>
    <definedName name="_aug01">[74]RATE!$M$270</definedName>
    <definedName name="_aug02" localSheetId="30">[74]RATE!$M$271</definedName>
    <definedName name="_aug02">[74]RATE!$M$271</definedName>
    <definedName name="_aug03" localSheetId="30">[74]RATE!$M$272</definedName>
    <definedName name="_aug03">[74]RATE!$M$272</definedName>
    <definedName name="_aug04" localSheetId="30">[74]RATE!$M$273</definedName>
    <definedName name="_aug04">[74]RATE!$M$273</definedName>
    <definedName name="_aug05" localSheetId="30">[74]RATE!$M$274</definedName>
    <definedName name="_aug05">[74]RATE!$M$274</definedName>
    <definedName name="_aug06" localSheetId="30">[74]RATE!$M$275</definedName>
    <definedName name="_aug06">[74]RATE!$M$275</definedName>
    <definedName name="_aug07" localSheetId="30">[74]RATE!$M$276</definedName>
    <definedName name="_aug07">[74]RATE!$M$276</definedName>
    <definedName name="_aug08" localSheetId="30">[74]RATE!$M$277</definedName>
    <definedName name="_aug08">[74]RATE!$M$277</definedName>
    <definedName name="_aug09" localSheetId="30">[74]RATE!$M$278</definedName>
    <definedName name="_aug09">[74]RATE!$M$278</definedName>
    <definedName name="_aug10" localSheetId="30">[74]RATE!$M$279</definedName>
    <definedName name="_aug10">[74]RATE!$M$279</definedName>
    <definedName name="_aug12" localSheetId="30">[74]RATE!$M$281</definedName>
    <definedName name="_aug12">[74]RATE!$M$281</definedName>
    <definedName name="_aug13" localSheetId="30">[74]RATE!$M$282</definedName>
    <definedName name="_aug13">[74]RATE!$M$282</definedName>
    <definedName name="_aug14" localSheetId="30">[74]RATE!$M$283</definedName>
    <definedName name="_aug14">[74]RATE!$M$283</definedName>
    <definedName name="_aug15" localSheetId="30">[74]RATE!$M$284</definedName>
    <definedName name="_aug15">[74]RATE!$M$284</definedName>
    <definedName name="_aug16" localSheetId="30">[74]RATE!$M$285</definedName>
    <definedName name="_aug16">[74]RATE!$M$285</definedName>
    <definedName name="_aug19" localSheetId="30">[74]RATE!$M$288</definedName>
    <definedName name="_aug19">[74]RATE!$M$288</definedName>
    <definedName name="_aug20" localSheetId="30">[74]RATE!$M$289</definedName>
    <definedName name="_aug20">[74]RATE!$M$289</definedName>
    <definedName name="_aug21" localSheetId="30">[74]RATE!$M$290</definedName>
    <definedName name="_aug21">[74]RATE!$M$290</definedName>
    <definedName name="_aug22" localSheetId="30">[74]RATE!$M$291</definedName>
    <definedName name="_aug22">[74]RATE!$M$291</definedName>
    <definedName name="_aug23" localSheetId="30">[74]RATE!$M$292</definedName>
    <definedName name="_aug23">[74]RATE!$M$292</definedName>
    <definedName name="_aug24" localSheetId="30">[74]RATE!$M$293</definedName>
    <definedName name="_aug24">[74]RATE!$M$293</definedName>
    <definedName name="_aug26" localSheetId="30">[74]RATE!$M$295</definedName>
    <definedName name="_aug26">[74]RATE!$M$295</definedName>
    <definedName name="_aug27" localSheetId="30">[74]RATE!$M$296</definedName>
    <definedName name="_aug27">[74]RATE!$M$296</definedName>
    <definedName name="_aug28" localSheetId="30">[74]RATE!$M$297</definedName>
    <definedName name="_aug28">[74]RATE!$M$297</definedName>
    <definedName name="_aug29" localSheetId="30">[74]RATE!$M$298</definedName>
    <definedName name="_aug29">[74]RATE!$M$298</definedName>
    <definedName name="_aug30" localSheetId="30">[74]RATE!$M$299</definedName>
    <definedName name="_aug30">[74]RATE!$M$299</definedName>
    <definedName name="_aug31" localSheetId="30">[74]RATE!$M$300</definedName>
    <definedName name="_aug31">[74]RATE!$M$300</definedName>
    <definedName name="_B" localSheetId="30">#REF!</definedName>
    <definedName name="_B" localSheetId="4">#REF!</definedName>
    <definedName name="_B" localSheetId="7">#REF!</definedName>
    <definedName name="_B" localSheetId="16">#REF!</definedName>
    <definedName name="_B" localSheetId="36">#REF!</definedName>
    <definedName name="_B" localSheetId="49">#REF!</definedName>
    <definedName name="_B" localSheetId="34">#REF!</definedName>
    <definedName name="_B">#REF!</definedName>
    <definedName name="_b_1" localSheetId="30">#REF!</definedName>
    <definedName name="_b_1" localSheetId="4">#REF!</definedName>
    <definedName name="_b_1" localSheetId="7">#REF!</definedName>
    <definedName name="_b_1" localSheetId="16">#REF!</definedName>
    <definedName name="_b_1" localSheetId="36">#REF!</definedName>
    <definedName name="_b_1" localSheetId="49">#REF!</definedName>
    <definedName name="_b_1" localSheetId="34">#REF!</definedName>
    <definedName name="_b_1">#REF!</definedName>
    <definedName name="_B_10" localSheetId="30">#REF!</definedName>
    <definedName name="_B_10" localSheetId="4">#REF!</definedName>
    <definedName name="_B_10" localSheetId="7">#REF!</definedName>
    <definedName name="_B_10" localSheetId="16">#REF!</definedName>
    <definedName name="_B_10" localSheetId="36">#REF!</definedName>
    <definedName name="_B_10" localSheetId="49">#REF!</definedName>
    <definedName name="_B_10" localSheetId="34">#REF!</definedName>
    <definedName name="_B_10">#REF!</definedName>
    <definedName name="_B_11" localSheetId="30">#REF!</definedName>
    <definedName name="_B_11" localSheetId="16">#REF!</definedName>
    <definedName name="_B_11" localSheetId="36">#REF!</definedName>
    <definedName name="_B_11">#REF!</definedName>
    <definedName name="_B_13" localSheetId="30">#REF!</definedName>
    <definedName name="_B_13" localSheetId="16">#REF!</definedName>
    <definedName name="_B_13" localSheetId="36">#REF!</definedName>
    <definedName name="_B_13">#REF!</definedName>
    <definedName name="_B_14" localSheetId="30">#REF!</definedName>
    <definedName name="_B_14" localSheetId="16">#REF!</definedName>
    <definedName name="_B_14" localSheetId="36">#REF!</definedName>
    <definedName name="_B_14">#REF!</definedName>
    <definedName name="_B_15" localSheetId="30">#REF!</definedName>
    <definedName name="_B_15" localSheetId="16">#REF!</definedName>
    <definedName name="_B_15" localSheetId="36">#REF!</definedName>
    <definedName name="_B_15">#REF!</definedName>
    <definedName name="_b_17" localSheetId="30">#REF!</definedName>
    <definedName name="_b_17" localSheetId="16">#REF!</definedName>
    <definedName name="_b_17" localSheetId="36">#REF!</definedName>
    <definedName name="_b_17">#REF!</definedName>
    <definedName name="_b_18" localSheetId="30">#REF!</definedName>
    <definedName name="_b_18" localSheetId="16">#REF!</definedName>
    <definedName name="_b_18" localSheetId="36">#REF!</definedName>
    <definedName name="_b_18">#REF!</definedName>
    <definedName name="_B_19" localSheetId="30">#REF!</definedName>
    <definedName name="_B_19" localSheetId="16">#REF!</definedName>
    <definedName name="_B_19" localSheetId="36">#REF!</definedName>
    <definedName name="_B_19">#REF!</definedName>
    <definedName name="_B_4" localSheetId="30">#REF!</definedName>
    <definedName name="_B_4" localSheetId="16">#REF!</definedName>
    <definedName name="_B_4" localSheetId="36">#REF!</definedName>
    <definedName name="_B_4">#REF!</definedName>
    <definedName name="_B_5" localSheetId="30">#REF!</definedName>
    <definedName name="_B_5" localSheetId="16">#REF!</definedName>
    <definedName name="_B_5" localSheetId="36">#REF!</definedName>
    <definedName name="_B_5">#REF!</definedName>
    <definedName name="_B_6" localSheetId="30">#REF!</definedName>
    <definedName name="_B_6" localSheetId="16">#REF!</definedName>
    <definedName name="_B_6" localSheetId="36">#REF!</definedName>
    <definedName name="_B_6">#REF!</definedName>
    <definedName name="_B_8" localSheetId="30">#REF!</definedName>
    <definedName name="_B_8" localSheetId="16">#REF!</definedName>
    <definedName name="_B_8" localSheetId="36">#REF!</definedName>
    <definedName name="_B_8">#REF!</definedName>
    <definedName name="_B_9" localSheetId="30">#REF!</definedName>
    <definedName name="_B_9" localSheetId="16">#REF!</definedName>
    <definedName name="_B_9" localSheetId="36">#REF!</definedName>
    <definedName name="_B_9">#REF!</definedName>
    <definedName name="_BA2">#N/A</definedName>
    <definedName name="_bes24" localSheetId="30">'[75]Sat Bah &amp; Up'!$G$57</definedName>
    <definedName name="_bes24">'[75]Sat Bah &amp; Up'!$G$57</definedName>
    <definedName name="_bes39" localSheetId="30">'[75]Sat Bah &amp; Up'!$G$58</definedName>
    <definedName name="_bes39">'[75]Sat Bah &amp; Up'!$G$58</definedName>
    <definedName name="_bgn4" localSheetId="30">'[76]FORM-X-1'!#REF!</definedName>
    <definedName name="_bgn4" localSheetId="4">'[76]FORM-X-1'!#REF!</definedName>
    <definedName name="_bgn4" localSheetId="7">'[76]FORM-X-1'!#REF!</definedName>
    <definedName name="_bgn4" localSheetId="16">'[76]FORM-X-1'!#REF!</definedName>
    <definedName name="_bgn4" localSheetId="36">'[76]FORM-X-1'!#REF!</definedName>
    <definedName name="_bgn4" localSheetId="49">'[76]FORM-X-1'!#REF!</definedName>
    <definedName name="_bgn4" localSheetId="34">'[76]FORM-X-1'!#REF!</definedName>
    <definedName name="_bgn4">'[76]FORM-X-1'!#REF!</definedName>
    <definedName name="_BNO1" localSheetId="30">'[77]INPUT 3'!$B$1:$B$65536</definedName>
    <definedName name="_BNO1">'[77]INPUT 3'!$B$1:$B$65536</definedName>
    <definedName name="_BNO2" localSheetId="30">'[78]ETAB 2'!$B$1:$B$65536</definedName>
    <definedName name="_BNO2">'[78]ETAB 2'!$B$1:$B$65536</definedName>
    <definedName name="_BRS1" localSheetId="9">#REF!</definedName>
    <definedName name="_BRS1" localSheetId="5">#REF!</definedName>
    <definedName name="_BRS1" localSheetId="38">#REF!</definedName>
    <definedName name="_BRS1" localSheetId="8">#REF!</definedName>
    <definedName name="_BRS1" localSheetId="30">#REF!</definedName>
    <definedName name="_BRS1" localSheetId="46">#REF!</definedName>
    <definedName name="_BRS1" localSheetId="6">#REF!</definedName>
    <definedName name="_BRS1" localSheetId="40">#REF!</definedName>
    <definedName name="_BRS1" localSheetId="41">#REF!</definedName>
    <definedName name="_BRS1" localSheetId="45">#REF!</definedName>
    <definedName name="_BRS1" localSheetId="43">#REF!</definedName>
    <definedName name="_BRS1" localSheetId="44">#REF!</definedName>
    <definedName name="_BRS1" localSheetId="42">#REF!</definedName>
    <definedName name="_BRS1" localSheetId="16">#REF!</definedName>
    <definedName name="_BRS1" localSheetId="14">#REF!</definedName>
    <definedName name="_BRS1" localSheetId="12">#REF!</definedName>
    <definedName name="_BRS1" localSheetId="36">#REF!</definedName>
    <definedName name="_BRS1" localSheetId="34">#REF!</definedName>
    <definedName name="_BRS1">#REF!</definedName>
    <definedName name="_C" localSheetId="30">#REF!</definedName>
    <definedName name="_C" localSheetId="16">#REF!</definedName>
    <definedName name="_C" localSheetId="36">#REF!</definedName>
    <definedName name="_C" localSheetId="34">#REF!</definedName>
    <definedName name="_C">#REF!</definedName>
    <definedName name="_c_1" localSheetId="30">#REF!</definedName>
    <definedName name="_c_1" localSheetId="16">#REF!</definedName>
    <definedName name="_c_1" localSheetId="36">#REF!</definedName>
    <definedName name="_c_1" localSheetId="34">#REF!</definedName>
    <definedName name="_c_1">#REF!</definedName>
    <definedName name="_C_10" localSheetId="30">#REF!</definedName>
    <definedName name="_C_10" localSheetId="16">#REF!</definedName>
    <definedName name="_C_10" localSheetId="36">#REF!</definedName>
    <definedName name="_C_10">#REF!</definedName>
    <definedName name="_C_11" localSheetId="30">#REF!</definedName>
    <definedName name="_C_11" localSheetId="16">#REF!</definedName>
    <definedName name="_C_11" localSheetId="36">#REF!</definedName>
    <definedName name="_C_11">#REF!</definedName>
    <definedName name="_C_13" localSheetId="30">#REF!</definedName>
    <definedName name="_C_13" localSheetId="16">#REF!</definedName>
    <definedName name="_C_13" localSheetId="36">#REF!</definedName>
    <definedName name="_C_13">#REF!</definedName>
    <definedName name="_C_14" localSheetId="30">#REF!</definedName>
    <definedName name="_C_14" localSheetId="16">#REF!</definedName>
    <definedName name="_C_14" localSheetId="36">#REF!</definedName>
    <definedName name="_C_14">#REF!</definedName>
    <definedName name="_C_15" localSheetId="30">#REF!</definedName>
    <definedName name="_C_15" localSheetId="16">#REF!</definedName>
    <definedName name="_C_15" localSheetId="36">#REF!</definedName>
    <definedName name="_C_15">#REF!</definedName>
    <definedName name="_c_17" localSheetId="30">#REF!</definedName>
    <definedName name="_c_17" localSheetId="16">#REF!</definedName>
    <definedName name="_c_17" localSheetId="36">#REF!</definedName>
    <definedName name="_c_17">#REF!</definedName>
    <definedName name="_c_18" localSheetId="30">#REF!</definedName>
    <definedName name="_c_18" localSheetId="16">#REF!</definedName>
    <definedName name="_c_18" localSheetId="36">#REF!</definedName>
    <definedName name="_c_18">#REF!</definedName>
    <definedName name="_C_19" localSheetId="30">#REF!</definedName>
    <definedName name="_C_19" localSheetId="16">#REF!</definedName>
    <definedName name="_C_19" localSheetId="36">#REF!</definedName>
    <definedName name="_C_19">#REF!</definedName>
    <definedName name="_C_4" localSheetId="30">#REF!</definedName>
    <definedName name="_C_4" localSheetId="16">#REF!</definedName>
    <definedName name="_C_4" localSheetId="36">#REF!</definedName>
    <definedName name="_C_4">#REF!</definedName>
    <definedName name="_C_5" localSheetId="30">#REF!</definedName>
    <definedName name="_C_5" localSheetId="16">#REF!</definedName>
    <definedName name="_C_5" localSheetId="36">#REF!</definedName>
    <definedName name="_C_5">#REF!</definedName>
    <definedName name="_C_6" localSheetId="30">#REF!</definedName>
    <definedName name="_C_6" localSheetId="16">#REF!</definedName>
    <definedName name="_C_6" localSheetId="36">#REF!</definedName>
    <definedName name="_C_6">#REF!</definedName>
    <definedName name="_C_8" localSheetId="30">#REF!</definedName>
    <definedName name="_C_8" localSheetId="16">#REF!</definedName>
    <definedName name="_C_8" localSheetId="36">#REF!</definedName>
    <definedName name="_C_8">#REF!</definedName>
    <definedName name="_C_9" localSheetId="30">#REF!</definedName>
    <definedName name="_C_9" localSheetId="16">#REF!</definedName>
    <definedName name="_C_9" localSheetId="36">#REF!</definedName>
    <definedName name="_C_9">#REF!</definedName>
    <definedName name="_cat1">[79]upah!$D$23</definedName>
    <definedName name="_cat2">[79]upah!$D$24</definedName>
    <definedName name="_cat3">[79]upah!$D$25</definedName>
    <definedName name="_CC" localSheetId="9">#REF!</definedName>
    <definedName name="_CC" localSheetId="5">#REF!</definedName>
    <definedName name="_CC" localSheetId="38">#REF!</definedName>
    <definedName name="_CC" localSheetId="8">#REF!</definedName>
    <definedName name="_CC" localSheetId="30">#REF!</definedName>
    <definedName name="_CC" localSheetId="46">#REF!</definedName>
    <definedName name="_CC" localSheetId="6">#REF!</definedName>
    <definedName name="_CC" localSheetId="40">#REF!</definedName>
    <definedName name="_CC" localSheetId="41">#REF!</definedName>
    <definedName name="_CC" localSheetId="45">#REF!</definedName>
    <definedName name="_CC" localSheetId="43">#REF!</definedName>
    <definedName name="_CC" localSheetId="44">#REF!</definedName>
    <definedName name="_CC" localSheetId="42">#REF!</definedName>
    <definedName name="_CC" localSheetId="16">#REF!</definedName>
    <definedName name="_CC" localSheetId="14">#REF!</definedName>
    <definedName name="_CC" localSheetId="12">#REF!</definedName>
    <definedName name="_CC" localSheetId="36">#REF!</definedName>
    <definedName name="_CC" localSheetId="34">#REF!</definedName>
    <definedName name="_CC">#REF!</definedName>
    <definedName name="_CFL1" localSheetId="9">#REF!</definedName>
    <definedName name="_CFL1" localSheetId="5">#REF!</definedName>
    <definedName name="_CFL1" localSheetId="38">#REF!</definedName>
    <definedName name="_CFL1" localSheetId="8">#REF!</definedName>
    <definedName name="_CFL1" localSheetId="30">#REF!</definedName>
    <definedName name="_CFL1" localSheetId="46">#REF!</definedName>
    <definedName name="_CFL1" localSheetId="4">#REF!</definedName>
    <definedName name="_CFL1" localSheetId="6">#REF!</definedName>
    <definedName name="_CFL1" localSheetId="40">#REF!</definedName>
    <definedName name="_CFL1" localSheetId="41">#REF!</definedName>
    <definedName name="_CFL1" localSheetId="45">#REF!</definedName>
    <definedName name="_CFL1" localSheetId="43">#REF!</definedName>
    <definedName name="_CFL1" localSheetId="44">#REF!</definedName>
    <definedName name="_CFL1" localSheetId="42">#REF!</definedName>
    <definedName name="_CFL1" localSheetId="16">#REF!</definedName>
    <definedName name="_CFL1" localSheetId="14">#REF!</definedName>
    <definedName name="_CFL1" localSheetId="12">#REF!</definedName>
    <definedName name="_CFL1" localSheetId="36">#REF!</definedName>
    <definedName name="_CFL1">#REF!</definedName>
    <definedName name="_CFL2" localSheetId="9">#REF!</definedName>
    <definedName name="_CFL2" localSheetId="5">#REF!</definedName>
    <definedName name="_CFL2" localSheetId="38">#REF!</definedName>
    <definedName name="_CFL2" localSheetId="8">#REF!</definedName>
    <definedName name="_CFL2" localSheetId="30">#REF!</definedName>
    <definedName name="_CFL2" localSheetId="46">#REF!</definedName>
    <definedName name="_CFL2" localSheetId="4">#REF!</definedName>
    <definedName name="_CFL2" localSheetId="6">#REF!</definedName>
    <definedName name="_CFL2" localSheetId="40">#REF!</definedName>
    <definedName name="_CFL2" localSheetId="41">#REF!</definedName>
    <definedName name="_CFL2" localSheetId="45">#REF!</definedName>
    <definedName name="_CFL2" localSheetId="43">#REF!</definedName>
    <definedName name="_CFL2" localSheetId="44">#REF!</definedName>
    <definedName name="_CFL2" localSheetId="42">#REF!</definedName>
    <definedName name="_CFL2" localSheetId="16">#REF!</definedName>
    <definedName name="_CFL2" localSheetId="14">#REF!</definedName>
    <definedName name="_CFL2" localSheetId="12">#REF!</definedName>
    <definedName name="_CFL2" localSheetId="36">#REF!</definedName>
    <definedName name="_CFL2">#REF!</definedName>
    <definedName name="_CFP2">'[80]Currency Rate'!$B$16</definedName>
    <definedName name="_cle10" localSheetId="30">'[81]BAG-III'!$J$302</definedName>
    <definedName name="_cle10">'[81]BAG-III'!$J$302</definedName>
    <definedName name="_cle65" localSheetId="30">'[81]BAG-III'!$J$303</definedName>
    <definedName name="_cle65">'[81]BAG-III'!$J$303</definedName>
    <definedName name="_CNO1" localSheetId="30">'[77]INPUT 3'!$C$1:$C$65536</definedName>
    <definedName name="_CNO1">'[77]INPUT 3'!$C$1:$C$65536</definedName>
    <definedName name="_CNO2" localSheetId="30">'[78]ETAB 2'!$C$1:$C$65536</definedName>
    <definedName name="_CNO2">'[78]ETAB 2'!$C$1:$C$65536</definedName>
    <definedName name="_cor1">[82]S.UPAH!$J$26</definedName>
    <definedName name="_D" localSheetId="30">#REF!</definedName>
    <definedName name="_D" localSheetId="4">#REF!</definedName>
    <definedName name="_D" localSheetId="7">#REF!</definedName>
    <definedName name="_D" localSheetId="16">#REF!</definedName>
    <definedName name="_D" localSheetId="36">#REF!</definedName>
    <definedName name="_D" localSheetId="49">#REF!</definedName>
    <definedName name="_D" localSheetId="34">#REF!</definedName>
    <definedName name="_D">#REF!</definedName>
    <definedName name="_d_1" localSheetId="30">#REF!</definedName>
    <definedName name="_d_1" localSheetId="4">#REF!</definedName>
    <definedName name="_d_1" localSheetId="7">#REF!</definedName>
    <definedName name="_d_1" localSheetId="16">#REF!</definedName>
    <definedName name="_d_1" localSheetId="36">#REF!</definedName>
    <definedName name="_d_1" localSheetId="49">#REF!</definedName>
    <definedName name="_d_1" localSheetId="34">#REF!</definedName>
    <definedName name="_d_1">#REF!</definedName>
    <definedName name="_D_15" localSheetId="30">#REF!</definedName>
    <definedName name="_D_15" localSheetId="4">#REF!</definedName>
    <definedName name="_D_15" localSheetId="7">#REF!</definedName>
    <definedName name="_D_15" localSheetId="16">#REF!</definedName>
    <definedName name="_D_15" localSheetId="36">#REF!</definedName>
    <definedName name="_D_15" localSheetId="49">#REF!</definedName>
    <definedName name="_D_15" localSheetId="34">#REF!</definedName>
    <definedName name="_D_15">#REF!</definedName>
    <definedName name="_d_17" localSheetId="30">#REF!</definedName>
    <definedName name="_d_17" localSheetId="16">#REF!</definedName>
    <definedName name="_d_17" localSheetId="36">#REF!</definedName>
    <definedName name="_d_17">#REF!</definedName>
    <definedName name="_d_18" localSheetId="30">#REF!</definedName>
    <definedName name="_d_18" localSheetId="16">#REF!</definedName>
    <definedName name="_d_18" localSheetId="36">#REF!</definedName>
    <definedName name="_d_18">#REF!</definedName>
    <definedName name="_d_4" localSheetId="30">#REF!</definedName>
    <definedName name="_d_4" localSheetId="16">#REF!</definedName>
    <definedName name="_d_4" localSheetId="36">#REF!</definedName>
    <definedName name="_d_4">#REF!</definedName>
    <definedName name="_d_5" localSheetId="30">#REF!</definedName>
    <definedName name="_d_5" localSheetId="16">#REF!</definedName>
    <definedName name="_d_5" localSheetId="36">#REF!</definedName>
    <definedName name="_d_5">#REF!</definedName>
    <definedName name="_DCF1" localSheetId="30">#REF!</definedName>
    <definedName name="_DCF1" localSheetId="16">#REF!</definedName>
    <definedName name="_DCF1" localSheetId="36">#REF!</definedName>
    <definedName name="_DCF1">#REF!</definedName>
    <definedName name="_DD" localSheetId="9">#REF!</definedName>
    <definedName name="_DD" localSheetId="5">#REF!</definedName>
    <definedName name="_DD" localSheetId="38">#REF!</definedName>
    <definedName name="_DD" localSheetId="8">#REF!</definedName>
    <definedName name="_DD" localSheetId="30">#REF!</definedName>
    <definedName name="_DD" localSheetId="46">#REF!</definedName>
    <definedName name="_DD" localSheetId="6">#REF!</definedName>
    <definedName name="_DD" localSheetId="40">#REF!</definedName>
    <definedName name="_DD" localSheetId="41">#REF!</definedName>
    <definedName name="_DD" localSheetId="45">#REF!</definedName>
    <definedName name="_DD" localSheetId="43">#REF!</definedName>
    <definedName name="_DD" localSheetId="44">#REF!</definedName>
    <definedName name="_DD" localSheetId="42">#REF!</definedName>
    <definedName name="_DD" localSheetId="16">#REF!</definedName>
    <definedName name="_DD" localSheetId="14">#REF!</definedName>
    <definedName name="_DD" localSheetId="12">#REF!</definedName>
    <definedName name="_DD" localSheetId="36">#REF!</definedName>
    <definedName name="_DD">#REF!</definedName>
    <definedName name="_dec01" localSheetId="30">[74]RATE!$M$392</definedName>
    <definedName name="_dec01">[74]RATE!$M$392</definedName>
    <definedName name="_dec02" localSheetId="30">[74]RATE!$M$393</definedName>
    <definedName name="_dec02">[74]RATE!$M$393</definedName>
    <definedName name="_dec03" localSheetId="30">[74]RATE!$M$394</definedName>
    <definedName name="_dec03">[74]RATE!$M$394</definedName>
    <definedName name="_dec04" localSheetId="30">[74]RATE!$M$395</definedName>
    <definedName name="_dec04">[74]RATE!$M$395</definedName>
    <definedName name="_dec11" localSheetId="30">[74]RATE!$M$402</definedName>
    <definedName name="_dec11">[74]RATE!$M$402</definedName>
    <definedName name="_dec12" localSheetId="30">[74]RATE!$M$403</definedName>
    <definedName name="_dec12">[74]RATE!$M$403</definedName>
    <definedName name="_dec16" localSheetId="30">[74]RATE!$M$407</definedName>
    <definedName name="_dec16">[74]RATE!$M$407</definedName>
    <definedName name="_dec18" localSheetId="30">[74]RATE!$M$409</definedName>
    <definedName name="_dec18">[74]RATE!$M$409</definedName>
    <definedName name="_dec19" localSheetId="30">[74]RATE!$M$410</definedName>
    <definedName name="_dec19">[74]RATE!$M$410</definedName>
    <definedName name="_dec20" localSheetId="30">[74]RATE!$M$411</definedName>
    <definedName name="_dec20">[74]RATE!$M$411</definedName>
    <definedName name="_dec21" localSheetId="30">[74]RATE!$M$412</definedName>
    <definedName name="_dec21">[74]RATE!$M$412</definedName>
    <definedName name="_dec23" localSheetId="30">[74]RATE!$M$414</definedName>
    <definedName name="_dec23">[74]RATE!$M$414</definedName>
    <definedName name="_dec24" localSheetId="30">[74]RATE!$M$415</definedName>
    <definedName name="_dec24">[74]RATE!$M$415</definedName>
    <definedName name="_dec28" localSheetId="30">[74]RATE!$M$419</definedName>
    <definedName name="_dec28">[74]RATE!$M$419</definedName>
    <definedName name="_dec30" localSheetId="30">[74]RATE!$M$421</definedName>
    <definedName name="_dec30">[74]RATE!$M$421</definedName>
    <definedName name="_dec31" localSheetId="30">[74]RATE!$M$422</definedName>
    <definedName name="_dec31">[74]RATE!$M$422</definedName>
    <definedName name="_DEC97" localSheetId="30">'[83]Exc. Rate'!$D$12</definedName>
    <definedName name="_DEC97">'[83]Exc. Rate'!$D$12</definedName>
    <definedName name="_DEC98" localSheetId="30">'[83]Exc. Rate'!$D$24</definedName>
    <definedName name="_DEC98">'[83]Exc. Rate'!$D$24</definedName>
    <definedName name="_DENGAN_PERBAND" localSheetId="9">[84]NERACA!#REF!</definedName>
    <definedName name="_DENGAN_PERBAND" localSheetId="5">[85]NERACA!#REF!</definedName>
    <definedName name="_DENGAN_PERBAND" localSheetId="38">[84]NERACA!#REF!</definedName>
    <definedName name="_DENGAN_PERBAND" localSheetId="8">[84]NERACA!#REF!</definedName>
    <definedName name="_DENGAN_PERBAND" localSheetId="30">[84]NERACA!#REF!</definedName>
    <definedName name="_DENGAN_PERBAND" localSheetId="46">[84]NERACA!#REF!</definedName>
    <definedName name="_DENGAN_PERBAND" localSheetId="4">[85]NERACA!#REF!</definedName>
    <definedName name="_DENGAN_PERBAND" localSheetId="6">[85]NERACA!#REF!</definedName>
    <definedName name="_DENGAN_PERBAND" localSheetId="7">[85]NERACA!#REF!</definedName>
    <definedName name="_DENGAN_PERBAND" localSheetId="40">[84]NERACA!#REF!</definedName>
    <definedName name="_DENGAN_PERBAND" localSheetId="41">[84]NERACA!#REF!</definedName>
    <definedName name="_DENGAN_PERBAND" localSheetId="45">[84]NERACA!#REF!</definedName>
    <definedName name="_DENGAN_PERBAND" localSheetId="43">[84]NERACA!#REF!</definedName>
    <definedName name="_DENGAN_PERBAND" localSheetId="44">[84]NERACA!#REF!</definedName>
    <definedName name="_DENGAN_PERBAND" localSheetId="42">[84]NERACA!#REF!</definedName>
    <definedName name="_DENGAN_PERBAND" localSheetId="16">[84]NERACA!#REF!</definedName>
    <definedName name="_DENGAN_PERBAND" localSheetId="14">[85]NERACA!#REF!</definedName>
    <definedName name="_DENGAN_PERBAND" localSheetId="12">[85]NERACA!#REF!</definedName>
    <definedName name="_DENGAN_PERBAND" localSheetId="36">[84]NERACA!#REF!</definedName>
    <definedName name="_DENGAN_PERBAND" localSheetId="49">[85]NERACA!#REF!</definedName>
    <definedName name="_DENGAN_PERBAND" localSheetId="34">[85]NERACA!#REF!</definedName>
    <definedName name="_DENGAN_PERBAND">[84]NERACA!#REF!</definedName>
    <definedName name="_DES97" localSheetId="30">'[86]Exc. Rate'!$C$36</definedName>
    <definedName name="_DES97">'[86]Exc. Rate'!$C$36</definedName>
    <definedName name="_DES98" localSheetId="30">'[86]Exc. Rate'!$C$38</definedName>
    <definedName name="_DES98">'[86]Exc. Rate'!$C$38</definedName>
    <definedName name="_Dist_Bin" localSheetId="5" hidden="1">#REF!</definedName>
    <definedName name="_Dist_Bin" localSheetId="30" hidden="1">#REF!</definedName>
    <definedName name="_Dist_Bin" localSheetId="4" hidden="1">#REF!</definedName>
    <definedName name="_Dist_Bin" localSheetId="7" hidden="1">#REF!</definedName>
    <definedName name="_Dist_Bin" localSheetId="23" hidden="1">#REF!</definedName>
    <definedName name="_Dist_Bin" localSheetId="19" hidden="1">#REF!</definedName>
    <definedName name="_Dist_Bin" localSheetId="16" hidden="1">#REF!</definedName>
    <definedName name="_Dist_Bin" localSheetId="21" hidden="1">#REF!</definedName>
    <definedName name="_Dist_Bin" localSheetId="36" hidden="1">#REF!</definedName>
    <definedName name="_Dist_Bin" localSheetId="25" hidden="1">#REF!</definedName>
    <definedName name="_Dist_Bin" localSheetId="10" hidden="1">#REF!</definedName>
    <definedName name="_Dist_Bin" localSheetId="11" hidden="1">#REF!</definedName>
    <definedName name="_Dist_Bin" localSheetId="20" hidden="1">#REF!</definedName>
    <definedName name="_Dist_Bin" localSheetId="15" hidden="1">#REF!</definedName>
    <definedName name="_Dist_Bin" localSheetId="49" hidden="1">#REF!</definedName>
    <definedName name="_Dist_Bin" localSheetId="34" hidden="1">#REF!</definedName>
    <definedName name="_Dist_Bin" hidden="1">#REF!</definedName>
    <definedName name="_Dist_Values" localSheetId="5" hidden="1">#REF!</definedName>
    <definedName name="_Dist_Values" localSheetId="30" hidden="1">#REF!</definedName>
    <definedName name="_Dist_Values" localSheetId="23" hidden="1">#REF!</definedName>
    <definedName name="_Dist_Values" localSheetId="19" hidden="1">#REF!</definedName>
    <definedName name="_Dist_Values" localSheetId="16" hidden="1">#REF!</definedName>
    <definedName name="_Dist_Values" localSheetId="21" hidden="1">#REF!</definedName>
    <definedName name="_Dist_Values" localSheetId="36" hidden="1">#REF!</definedName>
    <definedName name="_Dist_Values" localSheetId="25" hidden="1">#REF!</definedName>
    <definedName name="_Dist_Values" localSheetId="10" hidden="1">#REF!</definedName>
    <definedName name="_Dist_Values" localSheetId="11" hidden="1">#REF!</definedName>
    <definedName name="_Dist_Values" localSheetId="20" hidden="1">#REF!</definedName>
    <definedName name="_Dist_Values" localSheetId="15" hidden="1">#REF!</definedName>
    <definedName name="_Dist_Values" hidden="1">#REF!</definedName>
    <definedName name="_DIV1" localSheetId="34">[20]BoQ!$G$19</definedName>
    <definedName name="_DIV1">[21]BoQ!$G$19</definedName>
    <definedName name="_DIV10">[22]BoQ!$G$352</definedName>
    <definedName name="_DIV2" localSheetId="34">[20]BoQ!$G$39</definedName>
    <definedName name="_DIV2">[21]BoQ!$G$39</definedName>
    <definedName name="_DIV3">[22]BoQ!$G$58</definedName>
    <definedName name="_DIV4">[22]BoQ!$G$73</definedName>
    <definedName name="_DIV5">[22]BoQ!$G$88</definedName>
    <definedName name="_DIV6">[22]BoQ!$G$128</definedName>
    <definedName name="_DIV7">[22]BoQ!$G$233</definedName>
    <definedName name="_DIV8">[22]BoQ!$G$259</definedName>
    <definedName name="_DIV9">[22]BoQ!$G$309</definedName>
    <definedName name="_DNO1" localSheetId="30">'[77]INPUT 3'!$D$1:$D$65536</definedName>
    <definedName name="_DNO1">'[77]INPUT 3'!$D$1:$D$65536</definedName>
    <definedName name="_DNO2" localSheetId="30">'[87]ETAB 2'!$D$1:$D$65536</definedName>
    <definedName name="_DNO2">'[87]ETAB 2'!$D$1:$D$65536</definedName>
    <definedName name="_E" localSheetId="30">#REF!</definedName>
    <definedName name="_E" localSheetId="4">#REF!</definedName>
    <definedName name="_E" localSheetId="7">#REF!</definedName>
    <definedName name="_E" localSheetId="16">#REF!</definedName>
    <definedName name="_E" localSheetId="36">#REF!</definedName>
    <definedName name="_E" localSheetId="49">#REF!</definedName>
    <definedName name="_E" localSheetId="34">#REF!</definedName>
    <definedName name="_E">#REF!</definedName>
    <definedName name="_E_15" localSheetId="30">#REF!</definedName>
    <definedName name="_E_15" localSheetId="4">#REF!</definedName>
    <definedName name="_E_15" localSheetId="7">#REF!</definedName>
    <definedName name="_E_15" localSheetId="16">#REF!</definedName>
    <definedName name="_E_15" localSheetId="36">#REF!</definedName>
    <definedName name="_E_15" localSheetId="49">#REF!</definedName>
    <definedName name="_E_15" localSheetId="34">#REF!</definedName>
    <definedName name="_E_15">#REF!</definedName>
    <definedName name="_ed3" localSheetId="9">Scheduled_Payment+Extra_Payment</definedName>
    <definedName name="_ed3" localSheetId="38">Scheduled_Payment+Extra_Payment</definedName>
    <definedName name="_ed3" localSheetId="8">Scheduled_Payment+Extra_Payment</definedName>
    <definedName name="_ed3" localSheetId="33">Scheduled_Payment+Extra_Payment</definedName>
    <definedName name="_ed3" localSheetId="32">Scheduled_Payment+Extra_Payment</definedName>
    <definedName name="_ed3" localSheetId="30">Scheduled_Payment+Extra_Payment</definedName>
    <definedName name="_ed3" localSheetId="46">Scheduled_Payment+Extra_Payment</definedName>
    <definedName name="_ed3" localSheetId="2">Scheduled_Payment+Extra_Payment</definedName>
    <definedName name="_ed3" localSheetId="23">Scheduled_Payment+Extra_Payment</definedName>
    <definedName name="_ed3" localSheetId="40">Scheduled_Payment+Extra_Payment</definedName>
    <definedName name="_ed3" localSheetId="41">Scheduled_Payment+Extra_Payment</definedName>
    <definedName name="_ed3" localSheetId="45">Scheduled_Payment+Extra_Payment</definedName>
    <definedName name="_ed3" localSheetId="43">Scheduled_Payment+Extra_Payment</definedName>
    <definedName name="_ed3" localSheetId="44">Scheduled_Payment+Extra_Payment</definedName>
    <definedName name="_ed3" localSheetId="42">Scheduled_Payment+Extra_Payment</definedName>
    <definedName name="_ed3" localSheetId="16">Scheduled_Payment+Extra_Payment</definedName>
    <definedName name="_ed3" localSheetId="21">Scheduled_Payment+Extra_Payment</definedName>
    <definedName name="_ed3" localSheetId="12">Scheduled_Payment+Extra_Payment</definedName>
    <definedName name="_ed3" localSheetId="36">Scheduled_Payment+Extra_Payment</definedName>
    <definedName name="_ed3" localSheetId="25">Scheduled_Payment+Extra_Payment</definedName>
    <definedName name="_ed3" localSheetId="10">Scheduled_Payment+Extra_Payment</definedName>
    <definedName name="_ed3" localSheetId="11">Scheduled_Payment+Extra_Payment</definedName>
    <definedName name="_ed3" localSheetId="20">Scheduled_Payment+Extra_Payment</definedName>
    <definedName name="_ed3">Scheduled_Payment+Extra_Payment</definedName>
    <definedName name="_ENO1" localSheetId="30">#REF!</definedName>
    <definedName name="_ENO1" localSheetId="4">#REF!</definedName>
    <definedName name="_ENO1" localSheetId="7">#REF!</definedName>
    <definedName name="_ENO1" localSheetId="16">#REF!</definedName>
    <definedName name="_ENO1" localSheetId="36">#REF!</definedName>
    <definedName name="_ENO1" localSheetId="49">#REF!</definedName>
    <definedName name="_ENO1" localSheetId="34">#REF!</definedName>
    <definedName name="_ENO1">#REF!</definedName>
    <definedName name="_ENO2" localSheetId="30">'[87]ETAB 2'!$E$1:$E$65536</definedName>
    <definedName name="_ENO2">'[87]ETAB 2'!$E$1:$E$65536</definedName>
    <definedName name="_f" localSheetId="5" hidden="1">#REF!</definedName>
    <definedName name="_f" localSheetId="30" hidden="1">#REF!</definedName>
    <definedName name="_f" localSheetId="4" hidden="1">#REF!</definedName>
    <definedName name="_f" localSheetId="7" hidden="1">#REF!</definedName>
    <definedName name="_f" localSheetId="23" hidden="1">#REF!</definedName>
    <definedName name="_f" localSheetId="19" hidden="1">#REF!</definedName>
    <definedName name="_f" localSheetId="16" hidden="1">#REF!</definedName>
    <definedName name="_f" localSheetId="21" hidden="1">#REF!</definedName>
    <definedName name="_f" localSheetId="36" hidden="1">#REF!</definedName>
    <definedName name="_f" localSheetId="25" hidden="1">#REF!</definedName>
    <definedName name="_f" localSheetId="10" hidden="1">#REF!</definedName>
    <definedName name="_f" localSheetId="11" hidden="1">#REF!</definedName>
    <definedName name="_f" localSheetId="20" hidden="1">#REF!</definedName>
    <definedName name="_f" localSheetId="15" hidden="1">#REF!</definedName>
    <definedName name="_f" localSheetId="49" hidden="1">#REF!</definedName>
    <definedName name="_f" localSheetId="34" hidden="1">#REF!</definedName>
    <definedName name="_f" hidden="1">#REF!</definedName>
    <definedName name="_F_15" localSheetId="30">#REF!</definedName>
    <definedName name="_F_15" localSheetId="4">#REF!</definedName>
    <definedName name="_F_15" localSheetId="7">#REF!</definedName>
    <definedName name="_F_15" localSheetId="16">#REF!</definedName>
    <definedName name="_F_15" localSheetId="36">#REF!</definedName>
    <definedName name="_F_15" localSheetId="49">#REF!</definedName>
    <definedName name="_F_15" localSheetId="34">#REF!</definedName>
    <definedName name="_F_15">#REF!</definedName>
    <definedName name="_FAC1" localSheetId="9">#REF!</definedName>
    <definedName name="_FAC1" localSheetId="5">#REF!</definedName>
    <definedName name="_FAC1" localSheetId="38">#REF!</definedName>
    <definedName name="_FAC1" localSheetId="8">#REF!</definedName>
    <definedName name="_FAC1" localSheetId="30">#REF!</definedName>
    <definedName name="_FAC1" localSheetId="46">#REF!</definedName>
    <definedName name="_FAC1" localSheetId="4">#REF!</definedName>
    <definedName name="_FAC1" localSheetId="6">#REF!</definedName>
    <definedName name="_FAC1" localSheetId="40">#REF!</definedName>
    <definedName name="_FAC1" localSheetId="41">#REF!</definedName>
    <definedName name="_FAC1" localSheetId="45">#REF!</definedName>
    <definedName name="_FAC1" localSheetId="43">#REF!</definedName>
    <definedName name="_FAC1" localSheetId="44">#REF!</definedName>
    <definedName name="_FAC1" localSheetId="42">#REF!</definedName>
    <definedName name="_FAC1" localSheetId="16">#REF!</definedName>
    <definedName name="_FAC1" localSheetId="14">#REF!</definedName>
    <definedName name="_FAC1" localSheetId="12">#REF!</definedName>
    <definedName name="_FAC1" localSheetId="36">#REF!</definedName>
    <definedName name="_FAC1">#REF!</definedName>
    <definedName name="_FAC2" localSheetId="9">#REF!</definedName>
    <definedName name="_FAC2" localSheetId="5">#REF!</definedName>
    <definedName name="_FAC2" localSheetId="38">#REF!</definedName>
    <definedName name="_FAC2" localSheetId="8">#REF!</definedName>
    <definedName name="_FAC2" localSheetId="30">#REF!</definedName>
    <definedName name="_FAC2" localSheetId="46">#REF!</definedName>
    <definedName name="_FAC2" localSheetId="4">#REF!</definedName>
    <definedName name="_FAC2" localSheetId="6">#REF!</definedName>
    <definedName name="_FAC2" localSheetId="40">#REF!</definedName>
    <definedName name="_FAC2" localSheetId="41">#REF!</definedName>
    <definedName name="_FAC2" localSheetId="45">#REF!</definedName>
    <definedName name="_FAC2" localSheetId="43">#REF!</definedName>
    <definedName name="_FAC2" localSheetId="44">#REF!</definedName>
    <definedName name="_FAC2" localSheetId="42">#REF!</definedName>
    <definedName name="_FAC2" localSheetId="16">#REF!</definedName>
    <definedName name="_FAC2" localSheetId="14">#REF!</definedName>
    <definedName name="_FAC2" localSheetId="12">#REF!</definedName>
    <definedName name="_FAC2" localSheetId="36">#REF!</definedName>
    <definedName name="_FAC2">#REF!</definedName>
    <definedName name="_faw10" localSheetId="30">'[81]BAG-III'!$J$316</definedName>
    <definedName name="_faw10">'[81]BAG-III'!$J$316</definedName>
    <definedName name="_faw65" localSheetId="30">'[81]BAG-III'!$J$317</definedName>
    <definedName name="_faw65">'[81]BAG-III'!$J$317</definedName>
    <definedName name="_FEB05" localSheetId="30">[73]RATE!$M$92</definedName>
    <definedName name="_FEB05">[73]RATE!$M$92</definedName>
    <definedName name="_FEB20" localSheetId="30">[73]RATE!$M$107</definedName>
    <definedName name="_FEB20">[73]RATE!$M$107</definedName>
    <definedName name="_FEB27" localSheetId="30">[73]RATE!$M$114</definedName>
    <definedName name="_FEB27">[73]RATE!$M$114</definedName>
    <definedName name="_FEB28" localSheetId="30">[73]RATE!$M$115</definedName>
    <definedName name="_FEB28">[73]RATE!$M$115</definedName>
    <definedName name="_fh131205" localSheetId="5" hidden="1">{#N/A,#N/A,FALSE,"REK";#N/A,#N/A,FALSE,"rab"}</definedName>
    <definedName name="_fh131205" localSheetId="30" hidden="1">{#N/A,#N/A,FALSE,"REK";#N/A,#N/A,FALSE,"rab"}</definedName>
    <definedName name="_fh131205" localSheetId="26" hidden="1">{#N/A,#N/A,FALSE,"REK";#N/A,#N/A,FALSE,"rab"}</definedName>
    <definedName name="_fh131205" localSheetId="4" hidden="1">{#N/A,#N/A,FALSE,"REK";#N/A,#N/A,FALSE,"rab"}</definedName>
    <definedName name="_fh131205" localSheetId="6" hidden="1">{#N/A,#N/A,FALSE,"REK";#N/A,#N/A,FALSE,"rab"}</definedName>
    <definedName name="_fh131205" localSheetId="7" hidden="1">{#N/A,#N/A,FALSE,"REK";#N/A,#N/A,FALSE,"rab"}</definedName>
    <definedName name="_fh131205" localSheetId="19" hidden="1">{#N/A,#N/A,FALSE,"REK";#N/A,#N/A,FALSE,"rab"}</definedName>
    <definedName name="_fh131205" localSheetId="14" hidden="1">{#N/A,#N/A,FALSE,"REK";#N/A,#N/A,FALSE,"rab"}</definedName>
    <definedName name="_fh131205" localSheetId="12" hidden="1">{#N/A,#N/A,FALSE,"REK";#N/A,#N/A,FALSE,"rab"}</definedName>
    <definedName name="_fh131205" localSheetId="24" hidden="1">{#N/A,#N/A,FALSE,"REK";#N/A,#N/A,FALSE,"rab"}</definedName>
    <definedName name="_fh131205" localSheetId="17" hidden="1">{#N/A,#N/A,FALSE,"REK";#N/A,#N/A,FALSE,"rab"}</definedName>
    <definedName name="_fh131205" localSheetId="18" hidden="1">{#N/A,#N/A,FALSE,"REK";#N/A,#N/A,FALSE,"rab"}</definedName>
    <definedName name="_fh131205" localSheetId="49" hidden="1">{#N/A,#N/A,FALSE,"REK";#N/A,#N/A,FALSE,"rab"}</definedName>
    <definedName name="_fh131205" localSheetId="34" hidden="1">{#N/A,#N/A,FALSE,"REK";#N/A,#N/A,FALSE,"rab"}</definedName>
    <definedName name="_fh131205" hidden="1">{#N/A,#N/A,FALSE,"REK";#N/A,#N/A,FALSE,"rab"}</definedName>
    <definedName name="_FHC2" localSheetId="9">#REF!</definedName>
    <definedName name="_FHC2" localSheetId="5">#REF!</definedName>
    <definedName name="_FHC2" localSheetId="38">#REF!</definedName>
    <definedName name="_FHC2" localSheetId="8">#REF!</definedName>
    <definedName name="_FHC2" localSheetId="30">#REF!</definedName>
    <definedName name="_FHC2" localSheetId="46">#REF!</definedName>
    <definedName name="_FHC2" localSheetId="6">#REF!</definedName>
    <definedName name="_FHC2" localSheetId="40">#REF!</definedName>
    <definedName name="_FHC2" localSheetId="41">#REF!</definedName>
    <definedName name="_FHC2" localSheetId="45">#REF!</definedName>
    <definedName name="_FHC2" localSheetId="43">#REF!</definedName>
    <definedName name="_FHC2" localSheetId="44">#REF!</definedName>
    <definedName name="_FHC2" localSheetId="42">#REF!</definedName>
    <definedName name="_FHC2" localSheetId="16">#REF!</definedName>
    <definedName name="_FHC2" localSheetId="14">#REF!</definedName>
    <definedName name="_FHC2" localSheetId="12">#REF!</definedName>
    <definedName name="_FHC2" localSheetId="36">#REF!</definedName>
    <definedName name="_FHC2" localSheetId="34">#REF!</definedName>
    <definedName name="_FHC2">#REF!</definedName>
    <definedName name="_FHF3" localSheetId="9">#REF!</definedName>
    <definedName name="_FHF3" localSheetId="5">#REF!</definedName>
    <definedName name="_FHF3" localSheetId="38">#REF!</definedName>
    <definedName name="_FHF3" localSheetId="8">#REF!</definedName>
    <definedName name="_FHF3" localSheetId="30">#REF!</definedName>
    <definedName name="_FHF3" localSheetId="46">#REF!</definedName>
    <definedName name="_FHF3" localSheetId="6">#REF!</definedName>
    <definedName name="_FHF3" localSheetId="40">#REF!</definedName>
    <definedName name="_FHF3" localSheetId="41">#REF!</definedName>
    <definedName name="_FHF3" localSheetId="45">#REF!</definedName>
    <definedName name="_FHF3" localSheetId="43">#REF!</definedName>
    <definedName name="_FHF3" localSheetId="44">#REF!</definedName>
    <definedName name="_FHF3" localSheetId="42">#REF!</definedName>
    <definedName name="_FHF3" localSheetId="16">#REF!</definedName>
    <definedName name="_FHF3" localSheetId="14">#REF!</definedName>
    <definedName name="_FHF3" localSheetId="12">#REF!</definedName>
    <definedName name="_FHF3" localSheetId="36">#REF!</definedName>
    <definedName name="_FHF3" localSheetId="34">#REF!</definedName>
    <definedName name="_FHF3">#REF!</definedName>
    <definedName name="_FHF4" localSheetId="9">#REF!</definedName>
    <definedName name="_FHF4" localSheetId="5">#REF!</definedName>
    <definedName name="_FHF4" localSheetId="38">#REF!</definedName>
    <definedName name="_FHF4" localSheetId="8">#REF!</definedName>
    <definedName name="_FHF4" localSheetId="30">#REF!</definedName>
    <definedName name="_FHF4" localSheetId="46">#REF!</definedName>
    <definedName name="_FHF4" localSheetId="6">#REF!</definedName>
    <definedName name="_FHF4" localSheetId="40">#REF!</definedName>
    <definedName name="_FHF4" localSheetId="41">#REF!</definedName>
    <definedName name="_FHF4" localSheetId="45">#REF!</definedName>
    <definedName name="_FHF4" localSheetId="43">#REF!</definedName>
    <definedName name="_FHF4" localSheetId="44">#REF!</definedName>
    <definedName name="_FHF4" localSheetId="42">#REF!</definedName>
    <definedName name="_FHF4" localSheetId="16">#REF!</definedName>
    <definedName name="_FHF4" localSheetId="14">#REF!</definedName>
    <definedName name="_FHF4" localSheetId="12">#REF!</definedName>
    <definedName name="_FHF4" localSheetId="36">#REF!</definedName>
    <definedName name="_FHF4" localSheetId="34">#REF!</definedName>
    <definedName name="_FHF4">#REF!</definedName>
    <definedName name="_FHF7" localSheetId="9">#REF!</definedName>
    <definedName name="_FHF7" localSheetId="5">#REF!</definedName>
    <definedName name="_FHF7" localSheetId="38">#REF!</definedName>
    <definedName name="_FHF7" localSheetId="8">#REF!</definedName>
    <definedName name="_FHF7" localSheetId="30">#REF!</definedName>
    <definedName name="_FHF7" localSheetId="46">#REF!</definedName>
    <definedName name="_FHF7" localSheetId="6">#REF!</definedName>
    <definedName name="_FHF7" localSheetId="40">#REF!</definedName>
    <definedName name="_FHF7" localSheetId="41">#REF!</definedName>
    <definedName name="_FHF7" localSheetId="45">#REF!</definedName>
    <definedName name="_FHF7" localSheetId="43">#REF!</definedName>
    <definedName name="_FHF7" localSheetId="44">#REF!</definedName>
    <definedName name="_FHF7" localSheetId="42">#REF!</definedName>
    <definedName name="_FHF7" localSheetId="16">#REF!</definedName>
    <definedName name="_FHF7" localSheetId="14">#REF!</definedName>
    <definedName name="_FHF7" localSheetId="12">#REF!</definedName>
    <definedName name="_FHF7" localSheetId="36">#REF!</definedName>
    <definedName name="_FHF7">#REF!</definedName>
    <definedName name="_Fill" localSheetId="9" hidden="1">#REF!</definedName>
    <definedName name="_Fill" localSheetId="5" hidden="1">[88]A!#REF!</definedName>
    <definedName name="_Fill" localSheetId="38" hidden="1">#REF!</definedName>
    <definedName name="_Fill" localSheetId="8" hidden="1">#REF!</definedName>
    <definedName name="_Fill" localSheetId="30" hidden="1">#REF!</definedName>
    <definedName name="_Fill" localSheetId="46" hidden="1">#REF!</definedName>
    <definedName name="_Fill" localSheetId="4" hidden="1">#REF!</definedName>
    <definedName name="_Fill" localSheetId="6" hidden="1">[88]A!#REF!</definedName>
    <definedName name="_Fill" localSheetId="7" hidden="1">[88]A!#REF!</definedName>
    <definedName name="_Fill" localSheetId="23" hidden="1">[88]A!#REF!</definedName>
    <definedName name="_Fill" localSheetId="40" hidden="1">#REF!</definedName>
    <definedName name="_Fill" localSheetId="41" hidden="1">#REF!</definedName>
    <definedName name="_Fill" localSheetId="45" hidden="1">#REF!</definedName>
    <definedName name="_Fill" localSheetId="43" hidden="1">#REF!</definedName>
    <definedName name="_Fill" localSheetId="44" hidden="1">#REF!</definedName>
    <definedName name="_Fill" localSheetId="42" hidden="1">#REF!</definedName>
    <definedName name="_Fill" localSheetId="19" hidden="1">[88]A!#REF!</definedName>
    <definedName name="_Fill" localSheetId="16" hidden="1">#REF!</definedName>
    <definedName name="_Fill" localSheetId="14" hidden="1">[88]A!#REF!</definedName>
    <definedName name="_Fill" localSheetId="21" hidden="1">[88]A!#REF!</definedName>
    <definedName name="_Fill" localSheetId="12" hidden="1">[88]A!#REF!</definedName>
    <definedName name="_Fill" localSheetId="36" hidden="1">#REF!</definedName>
    <definedName name="_Fill" localSheetId="25" hidden="1">[88]A!#REF!</definedName>
    <definedName name="_Fill" localSheetId="10" hidden="1">[88]A!#REF!</definedName>
    <definedName name="_Fill" localSheetId="11" hidden="1">[88]A!#REF!</definedName>
    <definedName name="_Fill" localSheetId="20" hidden="1">[88]A!#REF!</definedName>
    <definedName name="_Fill" localSheetId="15" hidden="1">[88]A!#REF!</definedName>
    <definedName name="_Fill" localSheetId="49" hidden="1">[88]A!#REF!</definedName>
    <definedName name="_Fill" localSheetId="34" hidden="1">#REF!</definedName>
    <definedName name="_Fill" hidden="1">#REF!</definedName>
    <definedName name="_xlnm._FilterDatabase" localSheetId="9" hidden="1">'B. Toilet'!#REF!</definedName>
    <definedName name="_xlnm._FilterDatabase" localSheetId="5" hidden="1">BUT_!$B$3:$I$97</definedName>
    <definedName name="_xlnm._FilterDatabase" localSheetId="8" hidden="1">'Dapur Basah'!#REF!</definedName>
    <definedName name="_xlnm._FilterDatabase" localSheetId="30" hidden="1">#REF!</definedName>
    <definedName name="_xlnm._FilterDatabase" localSheetId="26" hidden="1">'Gudang '!$A$10:$K$60</definedName>
    <definedName name="_xlnm._FilterDatabase" localSheetId="4" hidden="1">#REF!</definedName>
    <definedName name="_xlnm._FilterDatabase" localSheetId="7" hidden="1">#REF!</definedName>
    <definedName name="_xlnm._FilterDatabase" localSheetId="23" hidden="1">Kantor!$A$10:$K$65</definedName>
    <definedName name="_xlnm._FilterDatabase" localSheetId="19" hidden="1">'Low Rise Building'!$A$10:$K$63</definedName>
    <definedName name="_xlnm._FilterDatabase" localSheetId="16" hidden="1">#REF!</definedName>
    <definedName name="_xlnm._FilterDatabase" localSheetId="14" hidden="1">'Pembanding 2'!$A$10:$K$51</definedName>
    <definedName name="_xlnm._FilterDatabase" localSheetId="21" hidden="1">'Pembanding 3'!$A$10:$K$65</definedName>
    <definedName name="_xlnm._FilterDatabase" localSheetId="12" hidden="1">'Pembanding 3.rmah mnngah'!$A$10:$K$51</definedName>
    <definedName name="_xlnm._FilterDatabase" localSheetId="24" hidden="1">'R. Menengah'!$A$10:$K$68</definedName>
    <definedName name="_xlnm._FilterDatabase" localSheetId="17" hidden="1">'R. Mewah'!$A$10:$K$69</definedName>
    <definedName name="_xlnm._FilterDatabase" localSheetId="36" hidden="1">#REF!</definedName>
    <definedName name="_xlnm._FilterDatabase" localSheetId="25" hidden="1">'Rumah Gudang'!$A$10:$K$65</definedName>
    <definedName name="_xlnm._FilterDatabase" localSheetId="10" hidden="1">'Rumah Sederhana Pembnding 1'!$A$10:$K$65</definedName>
    <definedName name="_xlnm._FilterDatabase" localSheetId="11" hidden="1">'Rumah Sederhana Pembnding 2. sd'!$A$10:$K$65</definedName>
    <definedName name="_xlnm._FilterDatabase" localSheetId="20" hidden="1">'Rumah Sederhana Pembnding 3.'!$A$10:$K$65</definedName>
    <definedName name="_xlnm._FilterDatabase" localSheetId="15" hidden="1">'Rumah Usaha'!$A$10:$K$65</definedName>
    <definedName name="_xlnm._FilterDatabase" localSheetId="18" hidden="1">'Semi Permanen'!$A$10:$K$58</definedName>
    <definedName name="_xlnm._FilterDatabase" localSheetId="49" hidden="1">#REF!</definedName>
    <definedName name="_xlnm._FilterDatabase" localSheetId="34" hidden="1">#REF!</definedName>
    <definedName name="_xlnm._FilterDatabase" hidden="1">#REF!</definedName>
    <definedName name="_flo40" localSheetId="30">'[81]BAG-III'!$J$281</definedName>
    <definedName name="_flo40">'[81]BAG-III'!$J$281</definedName>
    <definedName name="_FNO1" localSheetId="30">#REF!</definedName>
    <definedName name="_FNO1" localSheetId="4">#REF!</definedName>
    <definedName name="_FNO1" localSheetId="7">#REF!</definedName>
    <definedName name="_FNO1" localSheetId="16">#REF!</definedName>
    <definedName name="_FNO1" localSheetId="36">#REF!</definedName>
    <definedName name="_FNO1" localSheetId="49">#REF!</definedName>
    <definedName name="_FNO1" localSheetId="34">#REF!</definedName>
    <definedName name="_FNO1">#REF!</definedName>
    <definedName name="_FNO2" localSheetId="30">'[87]ETAB 2'!$F$1:$F$65536</definedName>
    <definedName name="_FNO2">'[87]ETAB 2'!$F$1:$F$65536</definedName>
    <definedName name="_G" localSheetId="9">#REF!</definedName>
    <definedName name="_G" localSheetId="5">#REF!</definedName>
    <definedName name="_G" localSheetId="38">#REF!</definedName>
    <definedName name="_G" localSheetId="8">#REF!</definedName>
    <definedName name="_G" localSheetId="30">#REF!</definedName>
    <definedName name="_G" localSheetId="46">#REF!</definedName>
    <definedName name="_G" localSheetId="6">#REF!</definedName>
    <definedName name="_G" localSheetId="40">#REF!</definedName>
    <definedName name="_G" localSheetId="41">#REF!</definedName>
    <definedName name="_G" localSheetId="45">#REF!</definedName>
    <definedName name="_G" localSheetId="43">#REF!</definedName>
    <definedName name="_G" localSheetId="44">#REF!</definedName>
    <definedName name="_G" localSheetId="42">#REF!</definedName>
    <definedName name="_G" localSheetId="16">#REF!</definedName>
    <definedName name="_G" localSheetId="14">#REF!</definedName>
    <definedName name="_G" localSheetId="12">#REF!</definedName>
    <definedName name="_G" localSheetId="36">#REF!</definedName>
    <definedName name="_G" localSheetId="34">#REF!</definedName>
    <definedName name="_G">#REF!</definedName>
    <definedName name="_G_15" localSheetId="30">#REF!</definedName>
    <definedName name="_G_15" localSheetId="16">#REF!</definedName>
    <definedName name="_G_15" localSheetId="36">#REF!</definedName>
    <definedName name="_G_15" localSheetId="34">#REF!</definedName>
    <definedName name="_G_15">#REF!</definedName>
    <definedName name="_gat50" localSheetId="30">'[81]BAG-III'!$J$284</definedName>
    <definedName name="_gat50">'[81]BAG-III'!$J$284</definedName>
    <definedName name="_GID1" localSheetId="30">'[89]LKVL-CK-HT-GD1'!$A$4</definedName>
    <definedName name="_GID1">'[89]LKVL-CK-HT-GD1'!$A$4</definedName>
    <definedName name="_gip15" localSheetId="30">'[81]BAG-III'!$J$294</definedName>
    <definedName name="_gip15">'[81]BAG-III'!$J$294</definedName>
    <definedName name="_gip20" localSheetId="30">'[81]BAG-III'!$J$293</definedName>
    <definedName name="_gip20">'[81]BAG-III'!$J$293</definedName>
    <definedName name="_gip25" localSheetId="30">'[81]BAG-III'!$J$292</definedName>
    <definedName name="_gip25">'[81]BAG-III'!$J$292</definedName>
    <definedName name="_gip32" localSheetId="30">'[81]BAG-III'!$J$291</definedName>
    <definedName name="_gip32">'[81]BAG-III'!$J$291</definedName>
    <definedName name="_gip40" localSheetId="30">'[81]BAG-III'!$J$290</definedName>
    <definedName name="_gip40">'[81]BAG-III'!$J$290</definedName>
    <definedName name="_gip50" localSheetId="30">'[81]BAG-III'!$J$289</definedName>
    <definedName name="_gip50">'[81]BAG-III'!$J$289</definedName>
    <definedName name="_gk2" localSheetId="5" hidden="1">#REF!</definedName>
    <definedName name="_gk2" localSheetId="30" hidden="1">#REF!</definedName>
    <definedName name="_gk2" localSheetId="4" hidden="1">#REF!</definedName>
    <definedName name="_gk2" localSheetId="7" hidden="1">#REF!</definedName>
    <definedName name="_gk2" localSheetId="23" hidden="1">#REF!</definedName>
    <definedName name="_gk2" localSheetId="19" hidden="1">#REF!</definedName>
    <definedName name="_gk2" localSheetId="16" hidden="1">#REF!</definedName>
    <definedName name="_gk2" localSheetId="21" hidden="1">#REF!</definedName>
    <definedName name="_gk2" localSheetId="36" hidden="1">#REF!</definedName>
    <definedName name="_gk2" localSheetId="25" hidden="1">#REF!</definedName>
    <definedName name="_gk2" localSheetId="10" hidden="1">#REF!</definedName>
    <definedName name="_gk2" localSheetId="11" hidden="1">#REF!</definedName>
    <definedName name="_gk2" localSheetId="20" hidden="1">#REF!</definedName>
    <definedName name="_gk2" localSheetId="15" hidden="1">#REF!</definedName>
    <definedName name="_gk2" localSheetId="49" hidden="1">#REF!</definedName>
    <definedName name="_gk2" localSheetId="34" hidden="1">#REF!</definedName>
    <definedName name="_gk2" hidden="1">#REF!</definedName>
    <definedName name="_GNO1" localSheetId="30">'[77]INPUT 3'!$G$1:$G$65536</definedName>
    <definedName name="_GNO1">'[77]INPUT 3'!$G$1:$G$65536</definedName>
    <definedName name="_GNO2" localSheetId="30">'[87]ETAB 2'!$G$1:$G$65536</definedName>
    <definedName name="_GNO2">'[87]ETAB 2'!$G$1:$G$65536</definedName>
    <definedName name="_gra6060">[90]harsat!$H$27</definedName>
    <definedName name="_gyp9" localSheetId="30">'[75]Sat Bah &amp; Up'!$G$75</definedName>
    <definedName name="_gyp9">'[75]Sat Bah &amp; Up'!$G$75</definedName>
    <definedName name="_H" localSheetId="30">#REF!</definedName>
    <definedName name="_H" localSheetId="4">#REF!</definedName>
    <definedName name="_H" localSheetId="7">#REF!</definedName>
    <definedName name="_H" localSheetId="16">#REF!</definedName>
    <definedName name="_H" localSheetId="36">#REF!</definedName>
    <definedName name="_H" localSheetId="49">#REF!</definedName>
    <definedName name="_H" localSheetId="34">#REF!</definedName>
    <definedName name="_H">#REF!</definedName>
    <definedName name="_H_15" localSheetId="30">#REF!</definedName>
    <definedName name="_H_15" localSheetId="4">#REF!</definedName>
    <definedName name="_H_15" localSheetId="7">#REF!</definedName>
    <definedName name="_H_15" localSheetId="16">#REF!</definedName>
    <definedName name="_H_15" localSheetId="36">#REF!</definedName>
    <definedName name="_H_15" localSheetId="49">#REF!</definedName>
    <definedName name="_H_15" localSheetId="34">#REF!</definedName>
    <definedName name="_H_15">#REF!</definedName>
    <definedName name="_HAL1">[22]BoQ!$A$1:$H$59</definedName>
    <definedName name="_HAL2">[22]BoQ!$A$60:$H$89</definedName>
    <definedName name="_HAL3">[22]BoQ!$A$90:$H$129</definedName>
    <definedName name="_HAL4">[22]BoQ!$A$130:$H$151</definedName>
    <definedName name="_HAL5">[22]BoQ!$A$152:$H$210</definedName>
    <definedName name="_HAL6">[22]BoQ!$A$199:$H$234</definedName>
    <definedName name="_HAL7">[22]BoQ!$A$235:$H$260</definedName>
    <definedName name="_HAL8">[22]BoQ!$A$261:$H$354</definedName>
    <definedName name="_HDG1" localSheetId="30">#REF!</definedName>
    <definedName name="_HDG1" localSheetId="4">#REF!</definedName>
    <definedName name="_HDG1" localSheetId="7">#REF!</definedName>
    <definedName name="_HDG1" localSheetId="16">#REF!</definedName>
    <definedName name="_HDG1" localSheetId="36">#REF!</definedName>
    <definedName name="_HDG1" localSheetId="49">#REF!</definedName>
    <definedName name="_HDG1" localSheetId="34">#REF!</definedName>
    <definedName name="_HDG1">#REF!</definedName>
    <definedName name="_HDG2" localSheetId="9">#REF!</definedName>
    <definedName name="_HDG2" localSheetId="5">#REF!</definedName>
    <definedName name="_HDG2" localSheetId="38">#REF!</definedName>
    <definedName name="_HDG2" localSheetId="8">#REF!</definedName>
    <definedName name="_HDG2" localSheetId="30">#REF!</definedName>
    <definedName name="_HDG2" localSheetId="46">#REF!</definedName>
    <definedName name="_HDG2" localSheetId="4">#REF!</definedName>
    <definedName name="_HDG2" localSheetId="6">#REF!</definedName>
    <definedName name="_HDG2" localSheetId="40">#REF!</definedName>
    <definedName name="_HDG2" localSheetId="41">#REF!</definedName>
    <definedName name="_HDG2" localSheetId="45">#REF!</definedName>
    <definedName name="_HDG2" localSheetId="43">#REF!</definedName>
    <definedName name="_HDG2" localSheetId="44">#REF!</definedName>
    <definedName name="_HDG2" localSheetId="42">#REF!</definedName>
    <definedName name="_HDG2" localSheetId="16">#REF!</definedName>
    <definedName name="_HDG2" localSheetId="14">#REF!</definedName>
    <definedName name="_HDG2" localSheetId="12">#REF!</definedName>
    <definedName name="_HDG2" localSheetId="36">#REF!</definedName>
    <definedName name="_HDG2">#REF!</definedName>
    <definedName name="_HNO1" localSheetId="30">'[77]INPUT 3'!$H$1:$H$65536</definedName>
    <definedName name="_HNO1">'[77]INPUT 3'!$H$1:$H$65536</definedName>
    <definedName name="_HNO2" localSheetId="30">'[87]ETAB 2'!$H$1:$H$65536</definedName>
    <definedName name="_HNO2">'[87]ETAB 2'!$H$1:$H$65536</definedName>
    <definedName name="_HRM" localSheetId="9">#REF!</definedName>
    <definedName name="_HRM" localSheetId="5">#REF!</definedName>
    <definedName name="_HRM" localSheetId="38">#REF!</definedName>
    <definedName name="_HRM" localSheetId="8">#REF!</definedName>
    <definedName name="_HRM" localSheetId="30">#REF!</definedName>
    <definedName name="_HRM" localSheetId="46">#REF!</definedName>
    <definedName name="_HRM" localSheetId="6">#REF!</definedName>
    <definedName name="_HRM" localSheetId="40">#REF!</definedName>
    <definedName name="_HRM" localSheetId="41">#REF!</definedName>
    <definedName name="_HRM" localSheetId="45">#REF!</definedName>
    <definedName name="_HRM" localSheetId="43">#REF!</definedName>
    <definedName name="_HRM" localSheetId="44">#REF!</definedName>
    <definedName name="_HRM" localSheetId="42">#REF!</definedName>
    <definedName name="_HRM" localSheetId="16">#REF!</definedName>
    <definedName name="_HRM" localSheetId="14">#REF!</definedName>
    <definedName name="_HRM" localSheetId="12">#REF!</definedName>
    <definedName name="_HRM" localSheetId="36">#REF!</definedName>
    <definedName name="_HRM" localSheetId="34">#REF!</definedName>
    <definedName name="_HRM">#REF!</definedName>
    <definedName name="_I" localSheetId="30">#REF!</definedName>
    <definedName name="_I" localSheetId="16">#REF!</definedName>
    <definedName name="_I" localSheetId="36">#REF!</definedName>
    <definedName name="_I" localSheetId="34">#REF!</definedName>
    <definedName name="_I">#REF!</definedName>
    <definedName name="_I_15" localSheetId="30">#REF!</definedName>
    <definedName name="_I_15" localSheetId="16">#REF!</definedName>
    <definedName name="_I_15" localSheetId="36">#REF!</definedName>
    <definedName name="_I_15" localSheetId="34">#REF!</definedName>
    <definedName name="_I_15">#REF!</definedName>
    <definedName name="_INO1" localSheetId="30">#REF!</definedName>
    <definedName name="_INO1" localSheetId="16">#REF!</definedName>
    <definedName name="_INO1" localSheetId="36">#REF!</definedName>
    <definedName name="_INO1">#REF!</definedName>
    <definedName name="_INO2" localSheetId="30">#REF!</definedName>
    <definedName name="_INO2" localSheetId="16">#REF!</definedName>
    <definedName name="_INO2" localSheetId="36">#REF!</definedName>
    <definedName name="_INO2">#REF!</definedName>
    <definedName name="_int1" localSheetId="30">'[91]Harga satuan'!$N$2</definedName>
    <definedName name="_int1">'[91]Harga satuan'!$N$2</definedName>
    <definedName name="_int2" localSheetId="30">'[91]Harga satuan'!$N$3</definedName>
    <definedName name="_int2">'[91]Harga satuan'!$N$3</definedName>
    <definedName name="_Inv2" localSheetId="9">[6]JSiar!#REF!</definedName>
    <definedName name="_Inv2" localSheetId="38">[6]JSiar!#REF!</definedName>
    <definedName name="_Inv2" localSheetId="8">[6]JSiar!#REF!</definedName>
    <definedName name="_Inv2" localSheetId="46">[6]JSiar!#REF!</definedName>
    <definedName name="_Inv2" localSheetId="4">[6]JSiar!#REF!</definedName>
    <definedName name="_Inv2" localSheetId="7">[6]JSiar!#REF!</definedName>
    <definedName name="_Inv2" localSheetId="40">[6]JSiar!#REF!</definedName>
    <definedName name="_Inv2" localSheetId="41">[6]JSiar!#REF!</definedName>
    <definedName name="_Inv2" localSheetId="45">[6]JSiar!#REF!</definedName>
    <definedName name="_Inv2" localSheetId="43">[6]JSiar!#REF!</definedName>
    <definedName name="_Inv2" localSheetId="44">[6]JSiar!#REF!</definedName>
    <definedName name="_Inv2" localSheetId="42">[6]JSiar!#REF!</definedName>
    <definedName name="_Inv2" localSheetId="16">[6]JSiar!#REF!</definedName>
    <definedName name="_Inv2" localSheetId="36">[6]JSiar!#REF!</definedName>
    <definedName name="_Inv2" localSheetId="49">[6]JSiar!#REF!</definedName>
    <definedName name="_Inv2" localSheetId="34">[6]JSiar!#REF!</definedName>
    <definedName name="_Inv2">[6]JSiar!#REF!</definedName>
    <definedName name="_J" localSheetId="30">#REF!</definedName>
    <definedName name="_J" localSheetId="4">#REF!</definedName>
    <definedName name="_J" localSheetId="7">#REF!</definedName>
    <definedName name="_J" localSheetId="16">#REF!</definedName>
    <definedName name="_J" localSheetId="36">#REF!</definedName>
    <definedName name="_J" localSheetId="49">#REF!</definedName>
    <definedName name="_J" localSheetId="34">#REF!</definedName>
    <definedName name="_J">#REF!</definedName>
    <definedName name="_J_15" localSheetId="30">#REF!</definedName>
    <definedName name="_J_15" localSheetId="4">#REF!</definedName>
    <definedName name="_J_15" localSheetId="7">#REF!</definedName>
    <definedName name="_J_15" localSheetId="16">#REF!</definedName>
    <definedName name="_J_15" localSheetId="36">#REF!</definedName>
    <definedName name="_J_15" localSheetId="49">#REF!</definedName>
    <definedName name="_J_15" localSheetId="34">#REF!</definedName>
    <definedName name="_J_15">#REF!</definedName>
    <definedName name="_JA02" localSheetId="30">[74]RATE!$Q$5</definedName>
    <definedName name="_JA02">[74]RATE!$Q$5</definedName>
    <definedName name="_JA03" localSheetId="30">[74]RATE!$Q$6</definedName>
    <definedName name="_JA03">[74]RATE!$Q$6</definedName>
    <definedName name="_JA04" localSheetId="30">[74]RATE!$Q$7</definedName>
    <definedName name="_JA04">[74]RATE!$Q$7</definedName>
    <definedName name="_JA06" localSheetId="30">[74]RATE!$Q$9</definedName>
    <definedName name="_JA06">[74]RATE!$Q$9</definedName>
    <definedName name="_JA07" localSheetId="30">[74]RATE!$Q$10</definedName>
    <definedName name="_JA07">[74]RATE!$Q$10</definedName>
    <definedName name="_JA08" localSheetId="30">[74]RATE!$Q$11</definedName>
    <definedName name="_JA08">[74]RATE!$Q$11</definedName>
    <definedName name="_JA10" localSheetId="30">[74]RATE!$Q$13</definedName>
    <definedName name="_JA10">[74]RATE!$Q$13</definedName>
    <definedName name="_JA13" localSheetId="30">[74]RATE!$Q$16</definedName>
    <definedName name="_JA13">[74]RATE!$Q$16</definedName>
    <definedName name="_JA14" localSheetId="30">[74]RATE!$Q$17</definedName>
    <definedName name="_JA14">[74]RATE!$Q$17</definedName>
    <definedName name="_JA16" localSheetId="30">[74]RATE!$Q$19</definedName>
    <definedName name="_JA16">[74]RATE!$Q$19</definedName>
    <definedName name="_JA17" localSheetId="30">[74]RATE!$Q$20</definedName>
    <definedName name="_JA17">[74]RATE!$Q$20</definedName>
    <definedName name="_JA18" localSheetId="30">[74]RATE!$Q$21</definedName>
    <definedName name="_JA18">[74]RATE!$Q$21</definedName>
    <definedName name="_JA20" localSheetId="30">[74]RATE!$Q$23</definedName>
    <definedName name="_JA20">[74]RATE!$Q$23</definedName>
    <definedName name="_JA21" localSheetId="30">[74]RATE!$Q$24</definedName>
    <definedName name="_JA21">[74]RATE!$Q$24</definedName>
    <definedName name="_JA23" localSheetId="30">[74]RATE!$Q$26</definedName>
    <definedName name="_JA23">[74]RATE!$Q$26</definedName>
    <definedName name="_JA24" localSheetId="30">[74]RATE!$Q$27</definedName>
    <definedName name="_JA24">[74]RATE!$Q$27</definedName>
    <definedName name="_JA27" localSheetId="30">[74]RATE!$Q$30</definedName>
    <definedName name="_JA27">[74]RATE!$Q$30</definedName>
    <definedName name="_JA28" localSheetId="30">[74]RATE!$Q$31</definedName>
    <definedName name="_JA28">[74]RATE!$Q$31</definedName>
    <definedName name="_ja30" localSheetId="30">[74]RATE!$Q$33</definedName>
    <definedName name="_ja30">[74]RATE!$Q$33</definedName>
    <definedName name="_ja31" localSheetId="30">[74]RATE!$Q$34</definedName>
    <definedName name="_ja31">[74]RATE!$Q$34</definedName>
    <definedName name="_JAN04" localSheetId="30">[73]RATE!$M$60</definedName>
    <definedName name="_JAN04">[73]RATE!$M$60</definedName>
    <definedName name="_jan25" localSheetId="30">[73]RATE!$M$81</definedName>
    <definedName name="_jan25">[73]RATE!$M$81</definedName>
    <definedName name="_jan31" localSheetId="30">[73]RATE!$M$87</definedName>
    <definedName name="_jan31">[73]RATE!$M$87</definedName>
    <definedName name="_JNO1" localSheetId="30">#REF!</definedName>
    <definedName name="_JNO1" localSheetId="4">#REF!</definedName>
    <definedName name="_JNO1" localSheetId="7">#REF!</definedName>
    <definedName name="_JNO1" localSheetId="16">#REF!</definedName>
    <definedName name="_JNO1" localSheetId="36">#REF!</definedName>
    <definedName name="_JNO1" localSheetId="49">#REF!</definedName>
    <definedName name="_JNO1" localSheetId="34">#REF!</definedName>
    <definedName name="_JNO1">#REF!</definedName>
    <definedName name="_JNO2" localSheetId="30">#REF!</definedName>
    <definedName name="_JNO2" localSheetId="4">#REF!</definedName>
    <definedName name="_JNO2" localSheetId="7">#REF!</definedName>
    <definedName name="_JNO2" localSheetId="16">#REF!</definedName>
    <definedName name="_JNO2" localSheetId="36">#REF!</definedName>
    <definedName name="_JNO2" localSheetId="49">#REF!</definedName>
    <definedName name="_JNO2" localSheetId="34">#REF!</definedName>
    <definedName name="_JNO2">#REF!</definedName>
    <definedName name="_jul01" localSheetId="30">[74]RATE!$M$239</definedName>
    <definedName name="_jul01">[74]RATE!$M$239</definedName>
    <definedName name="_jul03" localSheetId="30">[74]RATE!$M$241</definedName>
    <definedName name="_jul03">[74]RATE!$M$241</definedName>
    <definedName name="_jul05" localSheetId="30">[74]RATE!$M$243</definedName>
    <definedName name="_jul05">[74]RATE!$M$243</definedName>
    <definedName name="_jul06" localSheetId="30">[74]RATE!$M$244</definedName>
    <definedName name="_jul06">[74]RATE!$M$244</definedName>
    <definedName name="_jul08" localSheetId="30">[74]RATE!$M$246</definedName>
    <definedName name="_jul08">[74]RATE!$M$246</definedName>
    <definedName name="_jul10" localSheetId="30">[74]RATE!$M$248</definedName>
    <definedName name="_jul10">[74]RATE!$M$248</definedName>
    <definedName name="_jul11" localSheetId="30">[74]RATE!$M$249</definedName>
    <definedName name="_jul11">[74]RATE!$M$249</definedName>
    <definedName name="_jul12" localSheetId="30">[74]RATE!$M$250</definedName>
    <definedName name="_jul12">[74]RATE!$M$250</definedName>
    <definedName name="_jul13" localSheetId="30">[74]RATE!$M$251</definedName>
    <definedName name="_jul13">[74]RATE!$M$251</definedName>
    <definedName name="_jul14" localSheetId="30">[74]RATE!$M$252</definedName>
    <definedName name="_jul14">[74]RATE!$M$252</definedName>
    <definedName name="_jul15" localSheetId="30">[74]RATE!$M$253</definedName>
    <definedName name="_jul15">[74]RATE!$M$253</definedName>
    <definedName name="_jul17" localSheetId="30">[74]RATE!$M$255</definedName>
    <definedName name="_jul17">[74]RATE!$M$255</definedName>
    <definedName name="_jul18" localSheetId="30">[74]RATE!$M$256</definedName>
    <definedName name="_jul18">[74]RATE!$M$256</definedName>
    <definedName name="_jul20" localSheetId="30">[74]RATE!$M$258</definedName>
    <definedName name="_jul20">[74]RATE!$M$258</definedName>
    <definedName name="_jul22" localSheetId="30">[74]RATE!$M$260</definedName>
    <definedName name="_jul22">[74]RATE!$M$260</definedName>
    <definedName name="_jul24" localSheetId="30">[74]RATE!$M$262</definedName>
    <definedName name="_jul24">[74]RATE!$M$262</definedName>
    <definedName name="_jul25" localSheetId="30">[74]RATE!$M$263</definedName>
    <definedName name="_jul25">[74]RATE!$M$263</definedName>
    <definedName name="_jul26" localSheetId="30">[74]RATE!$M$264</definedName>
    <definedName name="_jul26">[74]RATE!$M$264</definedName>
    <definedName name="_jul27" localSheetId="30">[74]RATE!$M$265</definedName>
    <definedName name="_jul27">[74]RATE!$M$265</definedName>
    <definedName name="_jul29" localSheetId="30">[74]RATE!$M$267</definedName>
    <definedName name="_jul29">[74]RATE!$M$267</definedName>
    <definedName name="_jul30" localSheetId="30">[74]RATE!$M$268</definedName>
    <definedName name="_jul30">[74]RATE!$M$268</definedName>
    <definedName name="_jul31" localSheetId="30">[74]RATE!$M$269</definedName>
    <definedName name="_jul31">[74]RATE!$M$269</definedName>
    <definedName name="_jun01" localSheetId="30">[74]RATE!$M$209</definedName>
    <definedName name="_jun01">[74]RATE!$M$209</definedName>
    <definedName name="_jun03" localSheetId="30">[74]RATE!$M$211</definedName>
    <definedName name="_jun03">[74]RATE!$M$211</definedName>
    <definedName name="_jun04" localSheetId="30">[74]RATE!$M$212</definedName>
    <definedName name="_jun04">[74]RATE!$M$212</definedName>
    <definedName name="_jun06" localSheetId="30">[74]RATE!$M$214</definedName>
    <definedName name="_jun06">[74]RATE!$M$214</definedName>
    <definedName name="_jun10" localSheetId="30">[74]RATE!$M$218</definedName>
    <definedName name="_jun10">[74]RATE!$M$218</definedName>
    <definedName name="_jun11" localSheetId="30">[74]RATE!$M$219</definedName>
    <definedName name="_jun11">[74]RATE!$M$219</definedName>
    <definedName name="_jun13" localSheetId="30">[74]RATE!$M$221</definedName>
    <definedName name="_jun13">[74]RATE!$M$221</definedName>
    <definedName name="_jun14" localSheetId="30">[74]RATE!$M$222</definedName>
    <definedName name="_jun14">[74]RATE!$M$222</definedName>
    <definedName name="_jun15" localSheetId="30">[74]RATE!$M$223</definedName>
    <definedName name="_jun15">[74]RATE!$M$223</definedName>
    <definedName name="_jun17" localSheetId="30">[74]RATE!$M$225</definedName>
    <definedName name="_jun17">[74]RATE!$M$225</definedName>
    <definedName name="_jun19" localSheetId="30">[74]RATE!$M$227</definedName>
    <definedName name="_jun19">[74]RATE!$M$227</definedName>
    <definedName name="_jun20" localSheetId="30">[74]RATE!$M$228</definedName>
    <definedName name="_jun20">[74]RATE!$M$228</definedName>
    <definedName name="_jun21" localSheetId="30">[74]RATE!$M$229</definedName>
    <definedName name="_jun21">[74]RATE!$M$229</definedName>
    <definedName name="_jun24" localSheetId="30">[74]RATE!$M$232</definedName>
    <definedName name="_jun24">[74]RATE!$M$232</definedName>
    <definedName name="_jun25" localSheetId="30">[74]RATE!$M$233</definedName>
    <definedName name="_jun25">[74]RATE!$M$233</definedName>
    <definedName name="_jun30" localSheetId="30">[74]RATE!$M$238</definedName>
    <definedName name="_jun30">[74]RATE!$M$238</definedName>
    <definedName name="_JUN97" localSheetId="30">'[83]Exc. Rate'!$C$35</definedName>
    <definedName name="_JUN97">'[83]Exc. Rate'!$C$35</definedName>
    <definedName name="_JUN98" localSheetId="30">'[83]Exc. Rate'!$C$37</definedName>
    <definedName name="_JUN98">'[83]Exc. Rate'!$C$37</definedName>
    <definedName name="_JUN99" localSheetId="30">'[83]Exc. Rate'!$C$39</definedName>
    <definedName name="_JUN99">'[83]Exc. Rate'!$C$39</definedName>
    <definedName name="_K" localSheetId="30">#REF!</definedName>
    <definedName name="_K" localSheetId="4">#REF!</definedName>
    <definedName name="_K" localSheetId="7">#REF!</definedName>
    <definedName name="_K" localSheetId="16">#REF!</definedName>
    <definedName name="_K" localSheetId="36">#REF!</definedName>
    <definedName name="_K" localSheetId="49">#REF!</definedName>
    <definedName name="_K" localSheetId="34">#REF!</definedName>
    <definedName name="_K">#REF!</definedName>
    <definedName name="_K_15" localSheetId="30">#REF!</definedName>
    <definedName name="_K_15" localSheetId="4">#REF!</definedName>
    <definedName name="_K_15" localSheetId="7">#REF!</definedName>
    <definedName name="_K_15" localSheetId="16">#REF!</definedName>
    <definedName name="_K_15" localSheetId="36">#REF!</definedName>
    <definedName name="_K_15" localSheetId="49">#REF!</definedName>
    <definedName name="_K_15" localSheetId="34">#REF!</definedName>
    <definedName name="_K_15">#REF!</definedName>
    <definedName name="_kap2" localSheetId="30">'[42]Inputing-Data'!$C$36</definedName>
    <definedName name="_kap2">'[42]Inputing-Data'!$C$36</definedName>
    <definedName name="_ker1020" localSheetId="30">[92]harsat!$H$38</definedName>
    <definedName name="_ker1020">[92]harsat!$H$38</definedName>
    <definedName name="_ker1030" localSheetId="30">[92]harsat!$H$39</definedName>
    <definedName name="_ker1030">[92]harsat!$H$39</definedName>
    <definedName name="_ker2020">[90]harsat!$H$16</definedName>
    <definedName name="_ker2530">[90]harsat!$H$17</definedName>
    <definedName name="_ker3030">[90]harsat!$H$18</definedName>
    <definedName name="_ker3333">[90]harsat!$H$19</definedName>
    <definedName name="_KEY001" localSheetId="30" hidden="1">[27]LOADDAT!#REF!</definedName>
    <definedName name="_KEY001" localSheetId="4" hidden="1">[27]LOADDAT!#REF!</definedName>
    <definedName name="_KEY001" localSheetId="7" hidden="1">[27]LOADDAT!#REF!</definedName>
    <definedName name="_KEY001" localSheetId="23" hidden="1">[27]LOADDAT!#REF!</definedName>
    <definedName name="_KEY001" localSheetId="19" hidden="1">[27]LOADDAT!#REF!</definedName>
    <definedName name="_KEY001" localSheetId="16" hidden="1">[27]LOADDAT!#REF!</definedName>
    <definedName name="_KEY001" localSheetId="21" hidden="1">[27]LOADDAT!#REF!</definedName>
    <definedName name="_KEY001" localSheetId="36" hidden="1">[27]LOADDAT!#REF!</definedName>
    <definedName name="_KEY001" localSheetId="25" hidden="1">[27]LOADDAT!#REF!</definedName>
    <definedName name="_KEY001" localSheetId="10" hidden="1">[27]LOADDAT!#REF!</definedName>
    <definedName name="_KEY001" localSheetId="11" hidden="1">[27]LOADDAT!#REF!</definedName>
    <definedName name="_KEY001" localSheetId="20" hidden="1">[27]LOADDAT!#REF!</definedName>
    <definedName name="_KEY001" localSheetId="15" hidden="1">[27]LOADDAT!#REF!</definedName>
    <definedName name="_KEY001" localSheetId="49" hidden="1">[27]LOADDAT!#REF!</definedName>
    <definedName name="_KEY001" localSheetId="34" hidden="1">[27]LOADDAT!#REF!</definedName>
    <definedName name="_KEY001" hidden="1">[27]LOADDAT!#REF!</definedName>
    <definedName name="_KEY002" localSheetId="30" hidden="1">[27]LOADDAT!#REF!</definedName>
    <definedName name="_KEY002" localSheetId="4" hidden="1">[27]LOADDAT!#REF!</definedName>
    <definedName name="_KEY002" localSheetId="7" hidden="1">[27]LOADDAT!#REF!</definedName>
    <definedName name="_KEY002" localSheetId="23" hidden="1">[27]LOADDAT!#REF!</definedName>
    <definedName name="_KEY002" localSheetId="19" hidden="1">[27]LOADDAT!#REF!</definedName>
    <definedName name="_KEY002" localSheetId="16" hidden="1">[27]LOADDAT!#REF!</definedName>
    <definedName name="_KEY002" localSheetId="21" hidden="1">[27]LOADDAT!#REF!</definedName>
    <definedName name="_KEY002" localSheetId="36" hidden="1">[27]LOADDAT!#REF!</definedName>
    <definedName name="_KEY002" localSheetId="25" hidden="1">[27]LOADDAT!#REF!</definedName>
    <definedName name="_KEY002" localSheetId="10" hidden="1">[27]LOADDAT!#REF!</definedName>
    <definedName name="_KEY002" localSheetId="11" hidden="1">[27]LOADDAT!#REF!</definedName>
    <definedName name="_KEY002" localSheetId="20" hidden="1">[27]LOADDAT!#REF!</definedName>
    <definedName name="_KEY002" localSheetId="15" hidden="1">[27]LOADDAT!#REF!</definedName>
    <definedName name="_KEY002" localSheetId="49" hidden="1">[27]LOADDAT!#REF!</definedName>
    <definedName name="_KEY002" localSheetId="34" hidden="1">[27]LOADDAT!#REF!</definedName>
    <definedName name="_KEY002" hidden="1">[27]LOADDAT!#REF!</definedName>
    <definedName name="_KEY01" localSheetId="30" hidden="1">[27]LOADDAT!#REF!</definedName>
    <definedName name="_KEY01" localSheetId="4" hidden="1">[27]LOADDAT!#REF!</definedName>
    <definedName name="_KEY01" localSheetId="7" hidden="1">[27]LOADDAT!#REF!</definedName>
    <definedName name="_KEY01" localSheetId="23" hidden="1">[27]LOADDAT!#REF!</definedName>
    <definedName name="_KEY01" localSheetId="19" hidden="1">[27]LOADDAT!#REF!</definedName>
    <definedName name="_KEY01" localSheetId="16" hidden="1">[27]LOADDAT!#REF!</definedName>
    <definedName name="_KEY01" localSheetId="21" hidden="1">[27]LOADDAT!#REF!</definedName>
    <definedName name="_KEY01" localSheetId="36" hidden="1">[27]LOADDAT!#REF!</definedName>
    <definedName name="_KEY01" localSheetId="25" hidden="1">[27]LOADDAT!#REF!</definedName>
    <definedName name="_KEY01" localSheetId="10" hidden="1">[27]LOADDAT!#REF!</definedName>
    <definedName name="_KEY01" localSheetId="11" hidden="1">[27]LOADDAT!#REF!</definedName>
    <definedName name="_KEY01" localSheetId="20" hidden="1">[27]LOADDAT!#REF!</definedName>
    <definedName name="_KEY01" localSheetId="15" hidden="1">[27]LOADDAT!#REF!</definedName>
    <definedName name="_KEY01" localSheetId="49" hidden="1">[27]LOADDAT!#REF!</definedName>
    <definedName name="_KEY01" localSheetId="34" hidden="1">[27]LOADDAT!#REF!</definedName>
    <definedName name="_KEY01" hidden="1">[27]LOADDAT!#REF!</definedName>
    <definedName name="_KEY02" localSheetId="30" hidden="1">[27]LOADDAT!#REF!</definedName>
    <definedName name="_KEY02" localSheetId="4" hidden="1">[27]LOADDAT!#REF!</definedName>
    <definedName name="_KEY02" localSheetId="7" hidden="1">[27]LOADDAT!#REF!</definedName>
    <definedName name="_KEY02" localSheetId="23" hidden="1">[27]LOADDAT!#REF!</definedName>
    <definedName name="_KEY02" localSheetId="19" hidden="1">[27]LOADDAT!#REF!</definedName>
    <definedName name="_KEY02" localSheetId="16" hidden="1">[27]LOADDAT!#REF!</definedName>
    <definedName name="_KEY02" localSheetId="21" hidden="1">[27]LOADDAT!#REF!</definedName>
    <definedName name="_KEY02" localSheetId="36" hidden="1">[27]LOADDAT!#REF!</definedName>
    <definedName name="_KEY02" localSheetId="25" hidden="1">[27]LOADDAT!#REF!</definedName>
    <definedName name="_KEY02" localSheetId="10" hidden="1">[27]LOADDAT!#REF!</definedName>
    <definedName name="_KEY02" localSheetId="11" hidden="1">[27]LOADDAT!#REF!</definedName>
    <definedName name="_KEY02" localSheetId="20" hidden="1">[27]LOADDAT!#REF!</definedName>
    <definedName name="_KEY02" localSheetId="15" hidden="1">[27]LOADDAT!#REF!</definedName>
    <definedName name="_KEY02" localSheetId="49" hidden="1">[27]LOADDAT!#REF!</definedName>
    <definedName name="_KEY02" localSheetId="34" hidden="1">[27]LOADDAT!#REF!</definedName>
    <definedName name="_KEY02" hidden="1">[27]LOADDAT!#REF!</definedName>
    <definedName name="_Key1" localSheetId="9" hidden="1">#REF!</definedName>
    <definedName name="_Key1" localSheetId="5" hidden="1">#REF!</definedName>
    <definedName name="_Key1" localSheetId="38" hidden="1">#REF!</definedName>
    <definedName name="_Key1" localSheetId="8" hidden="1">#REF!</definedName>
    <definedName name="_Key1" localSheetId="30" hidden="1">#REF!</definedName>
    <definedName name="_Key1" localSheetId="46" hidden="1">#REF!</definedName>
    <definedName name="_Key1" localSheetId="6" hidden="1">#REF!</definedName>
    <definedName name="_Key1" localSheetId="23" hidden="1">#REF!</definedName>
    <definedName name="_Key1" localSheetId="40" hidden="1">#REF!</definedName>
    <definedName name="_Key1" localSheetId="41" hidden="1">#REF!</definedName>
    <definedName name="_Key1" localSheetId="45" hidden="1">#REF!</definedName>
    <definedName name="_Key1" localSheetId="43" hidden="1">#REF!</definedName>
    <definedName name="_Key1" localSheetId="44" hidden="1">#REF!</definedName>
    <definedName name="_Key1" localSheetId="42" hidden="1">#REF!</definedName>
    <definedName name="_Key1" localSheetId="19" hidden="1">#REF!</definedName>
    <definedName name="_Key1" localSheetId="16" hidden="1">#REF!</definedName>
    <definedName name="_Key1" localSheetId="14" hidden="1">#REF!</definedName>
    <definedName name="_Key1" localSheetId="21" hidden="1">#REF!</definedName>
    <definedName name="_Key1" localSheetId="12" hidden="1">#REF!</definedName>
    <definedName name="_Key1" localSheetId="36" hidden="1">#REF!</definedName>
    <definedName name="_Key1" localSheetId="25" hidden="1">#REF!</definedName>
    <definedName name="_Key1" localSheetId="10" hidden="1">#REF!</definedName>
    <definedName name="_Key1" localSheetId="11" hidden="1">#REF!</definedName>
    <definedName name="_Key1" localSheetId="20" hidden="1">#REF!</definedName>
    <definedName name="_Key1" localSheetId="15" hidden="1">#REF!</definedName>
    <definedName name="_Key1" hidden="1">#REF!</definedName>
    <definedName name="_Key2" localSheetId="9" hidden="1">#REF!</definedName>
    <definedName name="_Key2" localSheetId="5" hidden="1">#REF!</definedName>
    <definedName name="_Key2" localSheetId="38" hidden="1">#REF!</definedName>
    <definedName name="_Key2" localSheetId="8" hidden="1">#REF!</definedName>
    <definedName name="_Key2" localSheetId="30" hidden="1">#REF!</definedName>
    <definedName name="_Key2" localSheetId="46" hidden="1">#REF!</definedName>
    <definedName name="_Key2" localSheetId="6" hidden="1">#REF!</definedName>
    <definedName name="_Key2" localSheetId="23" hidden="1">#REF!</definedName>
    <definedName name="_Key2" localSheetId="40" hidden="1">#REF!</definedName>
    <definedName name="_Key2" localSheetId="41" hidden="1">#REF!</definedName>
    <definedName name="_Key2" localSheetId="45" hidden="1">#REF!</definedName>
    <definedName name="_Key2" localSheetId="43" hidden="1">#REF!</definedName>
    <definedName name="_Key2" localSheetId="44" hidden="1">#REF!</definedName>
    <definedName name="_Key2" localSheetId="42" hidden="1">#REF!</definedName>
    <definedName name="_Key2" localSheetId="19" hidden="1">#REF!</definedName>
    <definedName name="_Key2" localSheetId="16" hidden="1">#REF!</definedName>
    <definedName name="_Key2" localSheetId="14" hidden="1">#REF!</definedName>
    <definedName name="_Key2" localSheetId="21" hidden="1">#REF!</definedName>
    <definedName name="_Key2" localSheetId="12" hidden="1">#REF!</definedName>
    <definedName name="_Key2" localSheetId="36" hidden="1">#REF!</definedName>
    <definedName name="_Key2" localSheetId="25" hidden="1">#REF!</definedName>
    <definedName name="_Key2" localSheetId="10" hidden="1">#REF!</definedName>
    <definedName name="_Key2" localSheetId="11" hidden="1">#REF!</definedName>
    <definedName name="_Key2" localSheetId="20" hidden="1">#REF!</definedName>
    <definedName name="_Key2" localSheetId="15" hidden="1">#REF!</definedName>
    <definedName name="_Key2" hidden="1">#REF!</definedName>
    <definedName name="_KNO1" localSheetId="30">#REF!</definedName>
    <definedName name="_KNO1" localSheetId="16">#REF!</definedName>
    <definedName name="_KNO1" localSheetId="36">#REF!</definedName>
    <definedName name="_KNO1">#REF!</definedName>
    <definedName name="_KNO11" localSheetId="30">'[77]INPUT 3'!$K$1:$K$65536</definedName>
    <definedName name="_KNO11">'[77]INPUT 3'!$K$1:$K$65536</definedName>
    <definedName name="_kof1" localSheetId="30">[93]Analisa!$AB$17</definedName>
    <definedName name="_kof1">[93]Analisa!$AB$17</definedName>
    <definedName name="_L" localSheetId="30">#REF!</definedName>
    <definedName name="_L" localSheetId="4">#REF!</definedName>
    <definedName name="_L" localSheetId="7">#REF!</definedName>
    <definedName name="_L" localSheetId="16">#REF!</definedName>
    <definedName name="_L" localSheetId="36">#REF!</definedName>
    <definedName name="_L" localSheetId="49">#REF!</definedName>
    <definedName name="_L" localSheetId="34">#REF!</definedName>
    <definedName name="_L">#REF!</definedName>
    <definedName name="_L_15" localSheetId="30">#REF!</definedName>
    <definedName name="_L_15" localSheetId="4">#REF!</definedName>
    <definedName name="_L_15" localSheetId="7">#REF!</definedName>
    <definedName name="_L_15" localSheetId="16">#REF!</definedName>
    <definedName name="_L_15" localSheetId="36">#REF!</definedName>
    <definedName name="_L_15" localSheetId="49">#REF!</definedName>
    <definedName name="_L_15" localSheetId="34">#REF!</definedName>
    <definedName name="_L_15">#REF!</definedName>
    <definedName name="_LAM10" localSheetId="30">#REF!</definedName>
    <definedName name="_LAM10" localSheetId="4">#REF!</definedName>
    <definedName name="_LAM10" localSheetId="7">#REF!</definedName>
    <definedName name="_LAM10" localSheetId="16">#REF!</definedName>
    <definedName name="_LAM10" localSheetId="36">#REF!</definedName>
    <definedName name="_LAM10" localSheetId="49">#REF!</definedName>
    <definedName name="_LAM10" localSheetId="34">#REF!</definedName>
    <definedName name="_LAM10">#REF!</definedName>
    <definedName name="_LAM11" localSheetId="30">#REF!</definedName>
    <definedName name="_LAM11" localSheetId="16">#REF!</definedName>
    <definedName name="_LAM11" localSheetId="36">#REF!</definedName>
    <definedName name="_LAM11">#REF!</definedName>
    <definedName name="_LAM12" localSheetId="30">#REF!</definedName>
    <definedName name="_LAM12" localSheetId="16">#REF!</definedName>
    <definedName name="_LAM12" localSheetId="36">#REF!</definedName>
    <definedName name="_LAM12">#REF!</definedName>
    <definedName name="_LAM6" localSheetId="30">#REF!</definedName>
    <definedName name="_LAM6" localSheetId="16">#REF!</definedName>
    <definedName name="_LAM6" localSheetId="36">#REF!</definedName>
    <definedName name="_LAM6">#REF!</definedName>
    <definedName name="_LAM7" localSheetId="30">#REF!</definedName>
    <definedName name="_LAM7" localSheetId="16">#REF!</definedName>
    <definedName name="_LAM7" localSheetId="36">#REF!</definedName>
    <definedName name="_LAM7">#REF!</definedName>
    <definedName name="_LAM8" localSheetId="30">#REF!</definedName>
    <definedName name="_LAM8" localSheetId="16">#REF!</definedName>
    <definedName name="_LAM8" localSheetId="36">#REF!</definedName>
    <definedName name="_LAM8">#REF!</definedName>
    <definedName name="_LAM9" localSheetId="30">#REF!</definedName>
    <definedName name="_LAM9" localSheetId="16">#REF!</definedName>
    <definedName name="_LAM9" localSheetId="36">#REF!</definedName>
    <definedName name="_LAM9">#REF!</definedName>
    <definedName name="_LB1" localSheetId="30">#REF!</definedName>
    <definedName name="_LB1" localSheetId="16">#REF!</definedName>
    <definedName name="_LB1" localSheetId="36">#REF!</definedName>
    <definedName name="_LB1">#REF!</definedName>
    <definedName name="_LB10" localSheetId="30">#REF!</definedName>
    <definedName name="_LB10" localSheetId="16">#REF!</definedName>
    <definedName name="_LB10" localSheetId="36">#REF!</definedName>
    <definedName name="_LB10">#REF!</definedName>
    <definedName name="_LB11" localSheetId="30">#REF!</definedName>
    <definedName name="_LB11" localSheetId="16">#REF!</definedName>
    <definedName name="_LB11" localSheetId="36">#REF!</definedName>
    <definedName name="_LB11">#REF!</definedName>
    <definedName name="_LB12" localSheetId="30">#REF!</definedName>
    <definedName name="_LB12" localSheetId="16">#REF!</definedName>
    <definedName name="_LB12" localSheetId="36">#REF!</definedName>
    <definedName name="_LB12">#REF!</definedName>
    <definedName name="_LB13" localSheetId="30">#REF!</definedName>
    <definedName name="_LB13" localSheetId="16">#REF!</definedName>
    <definedName name="_LB13" localSheetId="36">#REF!</definedName>
    <definedName name="_LB13">#REF!</definedName>
    <definedName name="_LB14" localSheetId="30">#REF!</definedName>
    <definedName name="_LB14" localSheetId="16">#REF!</definedName>
    <definedName name="_LB14" localSheetId="36">#REF!</definedName>
    <definedName name="_LB14">#REF!</definedName>
    <definedName name="_LB15" localSheetId="30">#REF!</definedName>
    <definedName name="_LB15" localSheetId="16">#REF!</definedName>
    <definedName name="_LB15" localSheetId="36">#REF!</definedName>
    <definedName name="_LB15">#REF!</definedName>
    <definedName name="_LB16" localSheetId="30">#REF!</definedName>
    <definedName name="_LB16" localSheetId="16">#REF!</definedName>
    <definedName name="_LB16" localSheetId="36">#REF!</definedName>
    <definedName name="_LB16">#REF!</definedName>
    <definedName name="_LB2" localSheetId="30">#REF!</definedName>
    <definedName name="_LB2" localSheetId="16">#REF!</definedName>
    <definedName name="_LB2" localSheetId="36">#REF!</definedName>
    <definedName name="_LB2">#REF!</definedName>
    <definedName name="_LB3" localSheetId="30">#REF!</definedName>
    <definedName name="_LB3" localSheetId="16">#REF!</definedName>
    <definedName name="_LB3" localSheetId="36">#REF!</definedName>
    <definedName name="_LB3">#REF!</definedName>
    <definedName name="_LB4" localSheetId="30">#REF!</definedName>
    <definedName name="_LB4" localSheetId="16">#REF!</definedName>
    <definedName name="_LB4" localSheetId="36">#REF!</definedName>
    <definedName name="_LB4">#REF!</definedName>
    <definedName name="_LB5" localSheetId="30">#REF!</definedName>
    <definedName name="_LB5" localSheetId="16">#REF!</definedName>
    <definedName name="_LB5" localSheetId="36">#REF!</definedName>
    <definedName name="_LB5">#REF!</definedName>
    <definedName name="_LB6" localSheetId="30">#REF!</definedName>
    <definedName name="_LB6" localSheetId="16">#REF!</definedName>
    <definedName name="_LB6" localSheetId="36">#REF!</definedName>
    <definedName name="_LB6">#REF!</definedName>
    <definedName name="_LB7" localSheetId="30">#REF!</definedName>
    <definedName name="_LB7" localSheetId="16">#REF!</definedName>
    <definedName name="_LB7" localSheetId="36">#REF!</definedName>
    <definedName name="_LB7">#REF!</definedName>
    <definedName name="_LB8" localSheetId="30">#REF!</definedName>
    <definedName name="_LB8" localSheetId="16">#REF!</definedName>
    <definedName name="_LB8" localSheetId="36">#REF!</definedName>
    <definedName name="_LB8">#REF!</definedName>
    <definedName name="_LB9" localSheetId="30">#REF!</definedName>
    <definedName name="_LB9" localSheetId="16">#REF!</definedName>
    <definedName name="_LB9" localSheetId="36">#REF!</definedName>
    <definedName name="_LB9">#REF!</definedName>
    <definedName name="_LIA01" localSheetId="9">#REF!</definedName>
    <definedName name="_LIA01" localSheetId="38">#REF!</definedName>
    <definedName name="_LIA01" localSheetId="8">#REF!</definedName>
    <definedName name="_LIA01" localSheetId="30">#REF!</definedName>
    <definedName name="_LIA01" localSheetId="46">#REF!</definedName>
    <definedName name="_LIA01" localSheetId="40">#REF!</definedName>
    <definedName name="_LIA01" localSheetId="41">#REF!</definedName>
    <definedName name="_LIA01" localSheetId="45">#REF!</definedName>
    <definedName name="_LIA01" localSheetId="43">#REF!</definedName>
    <definedName name="_LIA01" localSheetId="44">#REF!</definedName>
    <definedName name="_LIA01" localSheetId="42">#REF!</definedName>
    <definedName name="_LIA01" localSheetId="16">#REF!</definedName>
    <definedName name="_LIA01" localSheetId="36">#REF!</definedName>
    <definedName name="_LIA01">#REF!</definedName>
    <definedName name="_LIA1" localSheetId="9">#REF!</definedName>
    <definedName name="_LIA1" localSheetId="5">#REF!</definedName>
    <definedName name="_LIA1" localSheetId="38">#REF!</definedName>
    <definedName name="_LIA1" localSheetId="8">#REF!</definedName>
    <definedName name="_LIA1" localSheetId="30">#REF!</definedName>
    <definedName name="_LIA1" localSheetId="46">#REF!</definedName>
    <definedName name="_LIA1" localSheetId="4">#REF!</definedName>
    <definedName name="_LIA1" localSheetId="6">#REF!</definedName>
    <definedName name="_LIA1" localSheetId="40">#REF!</definedName>
    <definedName name="_LIA1" localSheetId="41">#REF!</definedName>
    <definedName name="_LIA1" localSheetId="45">#REF!</definedName>
    <definedName name="_LIA1" localSheetId="43">#REF!</definedName>
    <definedName name="_LIA1" localSheetId="44">#REF!</definedName>
    <definedName name="_LIA1" localSheetId="42">#REF!</definedName>
    <definedName name="_LIA1" localSheetId="16">#REF!</definedName>
    <definedName name="_LIA1" localSheetId="14">#REF!</definedName>
    <definedName name="_LIA1" localSheetId="12">#REF!</definedName>
    <definedName name="_LIA1" localSheetId="36">#REF!</definedName>
    <definedName name="_LIA1">#REF!</definedName>
    <definedName name="_LIA2" localSheetId="9">#REF!</definedName>
    <definedName name="_LIA2" localSheetId="5">#REF!</definedName>
    <definedName name="_LIA2" localSheetId="38">#REF!</definedName>
    <definedName name="_LIA2" localSheetId="8">#REF!</definedName>
    <definedName name="_LIA2" localSheetId="30">#REF!</definedName>
    <definedName name="_LIA2" localSheetId="46">#REF!</definedName>
    <definedName name="_LIA2" localSheetId="4">#REF!</definedName>
    <definedName name="_LIA2" localSheetId="6">#REF!</definedName>
    <definedName name="_LIA2" localSheetId="40">#REF!</definedName>
    <definedName name="_LIA2" localSheetId="41">#REF!</definedName>
    <definedName name="_LIA2" localSheetId="45">#REF!</definedName>
    <definedName name="_LIA2" localSheetId="43">#REF!</definedName>
    <definedName name="_LIA2" localSheetId="44">#REF!</definedName>
    <definedName name="_LIA2" localSheetId="42">#REF!</definedName>
    <definedName name="_LIA2" localSheetId="16">#REF!</definedName>
    <definedName name="_LIA2" localSheetId="14">#REF!</definedName>
    <definedName name="_LIA2" localSheetId="12">#REF!</definedName>
    <definedName name="_LIA2" localSheetId="36">#REF!</definedName>
    <definedName name="_LIA2">#REF!</definedName>
    <definedName name="_LK2020" localSheetId="9">#REF!</definedName>
    <definedName name="_LK2020" localSheetId="5">#REF!</definedName>
    <definedName name="_LK2020" localSheetId="38">#REF!</definedName>
    <definedName name="_LK2020" localSheetId="8">#REF!</definedName>
    <definedName name="_LK2020" localSheetId="30">#REF!</definedName>
    <definedName name="_LK2020" localSheetId="46">#REF!</definedName>
    <definedName name="_LK2020" localSheetId="6">#REF!</definedName>
    <definedName name="_LK2020" localSheetId="40">#REF!</definedName>
    <definedName name="_LK2020" localSheetId="41">#REF!</definedName>
    <definedName name="_LK2020" localSheetId="45">#REF!</definedName>
    <definedName name="_LK2020" localSheetId="43">#REF!</definedName>
    <definedName name="_LK2020" localSheetId="44">#REF!</definedName>
    <definedName name="_LK2020" localSheetId="42">#REF!</definedName>
    <definedName name="_LK2020" localSheetId="16">#REF!</definedName>
    <definedName name="_LK2020" localSheetId="14">#REF!</definedName>
    <definedName name="_LK2020" localSheetId="12">#REF!</definedName>
    <definedName name="_LK2020" localSheetId="36">#REF!</definedName>
    <definedName name="_LK2020">#REF!</definedName>
    <definedName name="_LMB4040" localSheetId="9">#REF!</definedName>
    <definedName name="_LMB4040" localSheetId="5">#REF!</definedName>
    <definedName name="_LMB4040" localSheetId="38">#REF!</definedName>
    <definedName name="_LMB4040" localSheetId="8">#REF!</definedName>
    <definedName name="_LMB4040" localSheetId="30">#REF!</definedName>
    <definedName name="_LMB4040" localSheetId="46">#REF!</definedName>
    <definedName name="_LMB4040" localSheetId="6">#REF!</definedName>
    <definedName name="_LMB4040" localSheetId="40">#REF!</definedName>
    <definedName name="_LMB4040" localSheetId="41">#REF!</definedName>
    <definedName name="_LMB4040" localSheetId="45">#REF!</definedName>
    <definedName name="_LMB4040" localSheetId="43">#REF!</definedName>
    <definedName name="_LMB4040" localSheetId="44">#REF!</definedName>
    <definedName name="_LMB4040" localSheetId="42">#REF!</definedName>
    <definedName name="_LMB4040" localSheetId="16">#REF!</definedName>
    <definedName name="_LMB4040" localSheetId="14">#REF!</definedName>
    <definedName name="_LMB4040" localSheetId="12">#REF!</definedName>
    <definedName name="_LMB4040" localSheetId="36">#REF!</definedName>
    <definedName name="_LMB4040">#REF!</definedName>
    <definedName name="_LMC2040" localSheetId="9">#REF!</definedName>
    <definedName name="_LMC2040" localSheetId="5">#REF!</definedName>
    <definedName name="_LMC2040" localSheetId="38">#REF!</definedName>
    <definedName name="_LMC2040" localSheetId="8">#REF!</definedName>
    <definedName name="_LMC2040" localSheetId="30">#REF!</definedName>
    <definedName name="_LMC2040" localSheetId="46">#REF!</definedName>
    <definedName name="_LMC2040" localSheetId="6">#REF!</definedName>
    <definedName name="_LMC2040" localSheetId="40">#REF!</definedName>
    <definedName name="_LMC2040" localSheetId="41">#REF!</definedName>
    <definedName name="_LMC2040" localSheetId="45">#REF!</definedName>
    <definedName name="_LMC2040" localSheetId="43">#REF!</definedName>
    <definedName name="_LMC2040" localSheetId="44">#REF!</definedName>
    <definedName name="_LMC2040" localSheetId="42">#REF!</definedName>
    <definedName name="_LMC2040" localSheetId="16">#REF!</definedName>
    <definedName name="_LMC2040" localSheetId="14">#REF!</definedName>
    <definedName name="_LMC2040" localSheetId="12">#REF!</definedName>
    <definedName name="_LMC2040" localSheetId="36">#REF!</definedName>
    <definedName name="_LMC2040">#REF!</definedName>
    <definedName name="_LMC4040" localSheetId="9">#REF!</definedName>
    <definedName name="_LMC4040" localSheetId="5">#REF!</definedName>
    <definedName name="_LMC4040" localSheetId="38">#REF!</definedName>
    <definedName name="_LMC4040" localSheetId="8">#REF!</definedName>
    <definedName name="_LMC4040" localSheetId="30">#REF!</definedName>
    <definedName name="_LMC4040" localSheetId="46">#REF!</definedName>
    <definedName name="_LMC4040" localSheetId="6">#REF!</definedName>
    <definedName name="_LMC4040" localSheetId="40">#REF!</definedName>
    <definedName name="_LMC4040" localSheetId="41">#REF!</definedName>
    <definedName name="_LMC4040" localSheetId="45">#REF!</definedName>
    <definedName name="_LMC4040" localSheetId="43">#REF!</definedName>
    <definedName name="_LMC4040" localSheetId="44">#REF!</definedName>
    <definedName name="_LMC4040" localSheetId="42">#REF!</definedName>
    <definedName name="_LMC4040" localSheetId="16">#REF!</definedName>
    <definedName name="_LMC4040" localSheetId="14">#REF!</definedName>
    <definedName name="_LMC4040" localSheetId="12">#REF!</definedName>
    <definedName name="_LMC4040" localSheetId="36">#REF!</definedName>
    <definedName name="_LMC4040">#REF!</definedName>
    <definedName name="_LMC9090" localSheetId="9">#REF!</definedName>
    <definedName name="_LMC9090" localSheetId="5">#REF!</definedName>
    <definedName name="_LMC9090" localSheetId="38">#REF!</definedName>
    <definedName name="_LMC9090" localSheetId="8">#REF!</definedName>
    <definedName name="_LMC9090" localSheetId="30">#REF!</definedName>
    <definedName name="_LMC9090" localSheetId="46">#REF!</definedName>
    <definedName name="_LMC9090" localSheetId="6">#REF!</definedName>
    <definedName name="_LMC9090" localSheetId="40">#REF!</definedName>
    <definedName name="_LMC9090" localSheetId="41">#REF!</definedName>
    <definedName name="_LMC9090" localSheetId="45">#REF!</definedName>
    <definedName name="_LMC9090" localSheetId="43">#REF!</definedName>
    <definedName name="_LMC9090" localSheetId="44">#REF!</definedName>
    <definedName name="_LMC9090" localSheetId="42">#REF!</definedName>
    <definedName name="_LMC9090" localSheetId="16">#REF!</definedName>
    <definedName name="_LMC9090" localSheetId="14">#REF!</definedName>
    <definedName name="_LMC9090" localSheetId="12">#REF!</definedName>
    <definedName name="_LMC9090" localSheetId="36">#REF!</definedName>
    <definedName name="_LMC9090">#REF!</definedName>
    <definedName name="_M" localSheetId="9">#REF!</definedName>
    <definedName name="_M" localSheetId="5">#REF!</definedName>
    <definedName name="_M" localSheetId="38">#REF!</definedName>
    <definedName name="_M" localSheetId="8">#REF!</definedName>
    <definedName name="_M" localSheetId="30">#REF!</definedName>
    <definedName name="_M" localSheetId="46">#REF!</definedName>
    <definedName name="_M" localSheetId="6">#REF!</definedName>
    <definedName name="_M" localSheetId="40">#REF!</definedName>
    <definedName name="_M" localSheetId="41">#REF!</definedName>
    <definedName name="_M" localSheetId="45">#REF!</definedName>
    <definedName name="_M" localSheetId="43">#REF!</definedName>
    <definedName name="_M" localSheetId="44">#REF!</definedName>
    <definedName name="_M" localSheetId="42">#REF!</definedName>
    <definedName name="_M" localSheetId="16">#REF!</definedName>
    <definedName name="_M" localSheetId="14">#REF!</definedName>
    <definedName name="_M" localSheetId="12">#REF!</definedName>
    <definedName name="_M" localSheetId="36">#REF!</definedName>
    <definedName name="_M">#REF!</definedName>
    <definedName name="_M_15" localSheetId="30">#REF!</definedName>
    <definedName name="_M_15" localSheetId="16">#REF!</definedName>
    <definedName name="_M_15" localSheetId="36">#REF!</definedName>
    <definedName name="_M_15">#REF!</definedName>
    <definedName name="_MAR02" localSheetId="30">'[94]BSHO Report'!$D$1:$K$248,'[94]BSHO Report'!$P$1,'[94]BSHO Report'!$P$1:$AY$248</definedName>
    <definedName name="_MAR02" localSheetId="34">'[95]BSHO Report'!$D$1:$K$248,'[95]BSHO Report'!$P$1,'[95]BSHO Report'!$P$1:$AY$248</definedName>
    <definedName name="_MAR02">'[94]BSHO Report'!$D$1:$K$248,'[94]BSHO Report'!$P$1,'[94]BSHO Report'!$P$1:$AY$248</definedName>
    <definedName name="_mar09" localSheetId="30">[73]RATE!$M$124</definedName>
    <definedName name="_mar09">[73]RATE!$M$124</definedName>
    <definedName name="_mar18" localSheetId="30">[73]RATE!$M$133</definedName>
    <definedName name="_mar18">[73]RATE!$M$133</definedName>
    <definedName name="_mar23" localSheetId="30">[73]RATE!$M$138</definedName>
    <definedName name="_mar23">[73]RATE!$M$138</definedName>
    <definedName name="_mar25" localSheetId="30">[73]RATE!$M$140</definedName>
    <definedName name="_mar25">[73]RATE!$M$140</definedName>
    <definedName name="_mar26" localSheetId="30">[73]RATE!$M$141</definedName>
    <definedName name="_mar26">[73]RATE!$M$141</definedName>
    <definedName name="_mar27" localSheetId="30">[73]RATE!$M$142</definedName>
    <definedName name="_mar27">[73]RATE!$M$142</definedName>
    <definedName name="_mar28" localSheetId="30">[73]RATE!$M$143</definedName>
    <definedName name="_mar28">[73]RATE!$M$143</definedName>
    <definedName name="_mar31" localSheetId="30">[73]RATE!$M$146</definedName>
    <definedName name="_mar31">[73]RATE!$M$146</definedName>
    <definedName name="_MAS1" localSheetId="30">#REF!</definedName>
    <definedName name="_MAS1" localSheetId="4">#REF!</definedName>
    <definedName name="_MAS1" localSheetId="7">#REF!</definedName>
    <definedName name="_MAS1" localSheetId="16">#REF!</definedName>
    <definedName name="_MAS1" localSheetId="36">#REF!</definedName>
    <definedName name="_MAS1" localSheetId="49">#REF!</definedName>
    <definedName name="_MAS1" localSheetId="34">#REF!</definedName>
    <definedName name="_MAS1">#REF!</definedName>
    <definedName name="_MAS2" localSheetId="30">#REF!</definedName>
    <definedName name="_MAS2" localSheetId="4">#REF!</definedName>
    <definedName name="_MAS2" localSheetId="7">#REF!</definedName>
    <definedName name="_MAS2" localSheetId="16">#REF!</definedName>
    <definedName name="_MAS2" localSheetId="36">#REF!</definedName>
    <definedName name="_MAS2" localSheetId="49">#REF!</definedName>
    <definedName name="_MAS2" localSheetId="34">#REF!</definedName>
    <definedName name="_MAS2">#REF!</definedName>
    <definedName name="_MAS3" localSheetId="30">#REF!</definedName>
    <definedName name="_MAS3" localSheetId="4">#REF!</definedName>
    <definedName name="_MAS3" localSheetId="7">#REF!</definedName>
    <definedName name="_MAS3" localSheetId="16">#REF!</definedName>
    <definedName name="_MAS3" localSheetId="36">#REF!</definedName>
    <definedName name="_MAS3" localSheetId="49">#REF!</definedName>
    <definedName name="_MAS3" localSheetId="34">#REF!</definedName>
    <definedName name="_MAS3">#REF!</definedName>
    <definedName name="_MBW25252" localSheetId="9">#REF!</definedName>
    <definedName name="_MBW25252" localSheetId="5">#REF!</definedName>
    <definedName name="_MBW25252" localSheetId="38">#REF!</definedName>
    <definedName name="_MBW25252" localSheetId="8">#REF!</definedName>
    <definedName name="_MBW25252" localSheetId="30">#REF!</definedName>
    <definedName name="_MBW25252" localSheetId="46">#REF!</definedName>
    <definedName name="_MBW25252" localSheetId="6">#REF!</definedName>
    <definedName name="_MBW25252" localSheetId="40">#REF!</definedName>
    <definedName name="_MBW25252" localSheetId="41">#REF!</definedName>
    <definedName name="_MBW25252" localSheetId="45">#REF!</definedName>
    <definedName name="_MBW25252" localSheetId="43">#REF!</definedName>
    <definedName name="_MBW25252" localSheetId="44">#REF!</definedName>
    <definedName name="_MBW25252" localSheetId="42">#REF!</definedName>
    <definedName name="_MBW25252" localSheetId="16">#REF!</definedName>
    <definedName name="_MBW25252" localSheetId="14">#REF!</definedName>
    <definedName name="_MBW25252" localSheetId="12">#REF!</definedName>
    <definedName name="_MBW25252" localSheetId="36">#REF!</definedName>
    <definedName name="_MBW25252">#REF!</definedName>
    <definedName name="_MBW30302" localSheetId="9">#REF!</definedName>
    <definedName name="_MBW30302" localSheetId="5">#REF!</definedName>
    <definedName name="_MBW30302" localSheetId="38">#REF!</definedName>
    <definedName name="_MBW30302" localSheetId="8">#REF!</definedName>
    <definedName name="_MBW30302" localSheetId="30">#REF!</definedName>
    <definedName name="_MBW30302" localSheetId="46">#REF!</definedName>
    <definedName name="_MBW30302" localSheetId="6">#REF!</definedName>
    <definedName name="_MBW30302" localSheetId="40">#REF!</definedName>
    <definedName name="_MBW30302" localSheetId="41">#REF!</definedName>
    <definedName name="_MBW30302" localSheetId="45">#REF!</definedName>
    <definedName name="_MBW30302" localSheetId="43">#REF!</definedName>
    <definedName name="_MBW30302" localSheetId="44">#REF!</definedName>
    <definedName name="_MBW30302" localSheetId="42">#REF!</definedName>
    <definedName name="_MBW30302" localSheetId="16">#REF!</definedName>
    <definedName name="_MBW30302" localSheetId="14">#REF!</definedName>
    <definedName name="_MBW30302" localSheetId="12">#REF!</definedName>
    <definedName name="_MBW30302" localSheetId="36">#REF!</definedName>
    <definedName name="_MBW30302">#REF!</definedName>
    <definedName name="_MBW40404" localSheetId="9">#REF!</definedName>
    <definedName name="_MBW40404" localSheetId="5">#REF!</definedName>
    <definedName name="_MBW40404" localSheetId="38">#REF!</definedName>
    <definedName name="_MBW40404" localSheetId="8">#REF!</definedName>
    <definedName name="_MBW40404" localSheetId="30">#REF!</definedName>
    <definedName name="_MBW40404" localSheetId="46">#REF!</definedName>
    <definedName name="_MBW40404" localSheetId="6">#REF!</definedName>
    <definedName name="_MBW40404" localSheetId="40">#REF!</definedName>
    <definedName name="_MBW40404" localSheetId="41">#REF!</definedName>
    <definedName name="_MBW40404" localSheetId="45">#REF!</definedName>
    <definedName name="_MBW40404" localSheetId="43">#REF!</definedName>
    <definedName name="_MBW40404" localSheetId="44">#REF!</definedName>
    <definedName name="_MBW40404" localSheetId="42">#REF!</definedName>
    <definedName name="_MBW40404" localSheetId="16">#REF!</definedName>
    <definedName name="_MBW40404" localSheetId="14">#REF!</definedName>
    <definedName name="_MBW40404" localSheetId="12">#REF!</definedName>
    <definedName name="_MBW40404" localSheetId="36">#REF!</definedName>
    <definedName name="_MBW40404">#REF!</definedName>
    <definedName name="_MBW502012" localSheetId="9">#REF!</definedName>
    <definedName name="_MBW502012" localSheetId="5">#REF!</definedName>
    <definedName name="_MBW502012" localSheetId="38">#REF!</definedName>
    <definedName name="_MBW502012" localSheetId="8">#REF!</definedName>
    <definedName name="_MBW502012" localSheetId="30">#REF!</definedName>
    <definedName name="_MBW502012" localSheetId="46">#REF!</definedName>
    <definedName name="_MBW502012" localSheetId="6">#REF!</definedName>
    <definedName name="_MBW502012" localSheetId="40">#REF!</definedName>
    <definedName name="_MBW502012" localSheetId="41">#REF!</definedName>
    <definedName name="_MBW502012" localSheetId="45">#REF!</definedName>
    <definedName name="_MBW502012" localSheetId="43">#REF!</definedName>
    <definedName name="_MBW502012" localSheetId="44">#REF!</definedName>
    <definedName name="_MBW502012" localSheetId="42">#REF!</definedName>
    <definedName name="_MBW502012" localSheetId="16">#REF!</definedName>
    <definedName name="_MBW502012" localSheetId="14">#REF!</definedName>
    <definedName name="_MBW502012" localSheetId="12">#REF!</definedName>
    <definedName name="_MBW502012" localSheetId="36">#REF!</definedName>
    <definedName name="_MBW502012">#REF!</definedName>
    <definedName name="_MC10" localSheetId="9">#REF!</definedName>
    <definedName name="_MC10" localSheetId="5">#REF!</definedName>
    <definedName name="_MC10" localSheetId="38">#REF!</definedName>
    <definedName name="_MC10" localSheetId="8">#REF!</definedName>
    <definedName name="_MC10" localSheetId="30">#REF!</definedName>
    <definedName name="_MC10" localSheetId="46">#REF!</definedName>
    <definedName name="_MC10" localSheetId="6">#REF!</definedName>
    <definedName name="_MC10" localSheetId="40">#REF!</definedName>
    <definedName name="_MC10" localSheetId="41">#REF!</definedName>
    <definedName name="_MC10" localSheetId="45">#REF!</definedName>
    <definedName name="_MC10" localSheetId="43">#REF!</definedName>
    <definedName name="_MC10" localSheetId="44">#REF!</definedName>
    <definedName name="_MC10" localSheetId="42">#REF!</definedName>
    <definedName name="_MC10" localSheetId="16">#REF!</definedName>
    <definedName name="_MC10" localSheetId="14">#REF!</definedName>
    <definedName name="_MC10" localSheetId="12">#REF!</definedName>
    <definedName name="_MC10" localSheetId="36">#REF!</definedName>
    <definedName name="_MC10">#REF!</definedName>
    <definedName name="_MC75" localSheetId="9">#REF!</definedName>
    <definedName name="_MC75" localSheetId="5">#REF!</definedName>
    <definedName name="_MC75" localSheetId="38">#REF!</definedName>
    <definedName name="_MC75" localSheetId="8">#REF!</definedName>
    <definedName name="_MC75" localSheetId="30">#REF!</definedName>
    <definedName name="_MC75" localSheetId="46">#REF!</definedName>
    <definedName name="_MC75" localSheetId="6">#REF!</definedName>
    <definedName name="_MC75" localSheetId="40">#REF!</definedName>
    <definedName name="_MC75" localSheetId="41">#REF!</definedName>
    <definedName name="_MC75" localSheetId="45">#REF!</definedName>
    <definedName name="_MC75" localSheetId="43">#REF!</definedName>
    <definedName name="_MC75" localSheetId="44">#REF!</definedName>
    <definedName name="_MC75" localSheetId="42">#REF!</definedName>
    <definedName name="_MC75" localSheetId="16">#REF!</definedName>
    <definedName name="_MC75" localSheetId="14">#REF!</definedName>
    <definedName name="_MC75" localSheetId="12">#REF!</definedName>
    <definedName name="_MC75" localSheetId="36">#REF!</definedName>
    <definedName name="_MC75">#REF!</definedName>
    <definedName name="_MCA5" localSheetId="9">#REF!</definedName>
    <definedName name="_MCA5" localSheetId="5">#REF!</definedName>
    <definedName name="_MCA5" localSheetId="38">#REF!</definedName>
    <definedName name="_MCA5" localSheetId="8">#REF!</definedName>
    <definedName name="_MCA5" localSheetId="30">#REF!</definedName>
    <definedName name="_MCA5" localSheetId="46">#REF!</definedName>
    <definedName name="_MCA5" localSheetId="6">#REF!</definedName>
    <definedName name="_MCA5" localSheetId="40">#REF!</definedName>
    <definedName name="_MCA5" localSheetId="41">#REF!</definedName>
    <definedName name="_MCA5" localSheetId="45">#REF!</definedName>
    <definedName name="_MCA5" localSheetId="43">#REF!</definedName>
    <definedName name="_MCA5" localSheetId="44">#REF!</definedName>
    <definedName name="_MCA5" localSheetId="42">#REF!</definedName>
    <definedName name="_MCA5" localSheetId="16">#REF!</definedName>
    <definedName name="_MCA5" localSheetId="14">#REF!</definedName>
    <definedName name="_MCA5" localSheetId="12">#REF!</definedName>
    <definedName name="_MCA5" localSheetId="36">#REF!</definedName>
    <definedName name="_MCA5">#REF!</definedName>
    <definedName name="_MCA6" localSheetId="9">#REF!</definedName>
    <definedName name="_MCA6" localSheetId="5">#REF!</definedName>
    <definedName name="_MCA6" localSheetId="38">#REF!</definedName>
    <definedName name="_MCA6" localSheetId="8">#REF!</definedName>
    <definedName name="_MCA6" localSheetId="30">#REF!</definedName>
    <definedName name="_MCA6" localSheetId="46">#REF!</definedName>
    <definedName name="_MCA6" localSheetId="6">#REF!</definedName>
    <definedName name="_MCA6" localSheetId="40">#REF!</definedName>
    <definedName name="_MCA6" localSheetId="41">#REF!</definedName>
    <definedName name="_MCA6" localSheetId="45">#REF!</definedName>
    <definedName name="_MCA6" localSheetId="43">#REF!</definedName>
    <definedName name="_MCA6" localSheetId="44">#REF!</definedName>
    <definedName name="_MCA6" localSheetId="42">#REF!</definedName>
    <definedName name="_MCA6" localSheetId="16">#REF!</definedName>
    <definedName name="_MCA6" localSheetId="14">#REF!</definedName>
    <definedName name="_MCA6" localSheetId="12">#REF!</definedName>
    <definedName name="_MCA6" localSheetId="36">#REF!</definedName>
    <definedName name="_MCA6">#REF!</definedName>
    <definedName name="_MCG1010" localSheetId="9">#REF!</definedName>
    <definedName name="_MCG1010" localSheetId="5">#REF!</definedName>
    <definedName name="_MCG1010" localSheetId="38">#REF!</definedName>
    <definedName name="_MCG1010" localSheetId="8">#REF!</definedName>
    <definedName name="_MCG1010" localSheetId="30">#REF!</definedName>
    <definedName name="_MCG1010" localSheetId="46">#REF!</definedName>
    <definedName name="_MCG1010" localSheetId="6">#REF!</definedName>
    <definedName name="_MCG1010" localSheetId="40">#REF!</definedName>
    <definedName name="_MCG1010" localSheetId="41">#REF!</definedName>
    <definedName name="_MCG1010" localSheetId="45">#REF!</definedName>
    <definedName name="_MCG1010" localSheetId="43">#REF!</definedName>
    <definedName name="_MCG1010" localSheetId="44">#REF!</definedName>
    <definedName name="_MCG1010" localSheetId="42">#REF!</definedName>
    <definedName name="_MCG1010" localSheetId="16">#REF!</definedName>
    <definedName name="_MCG1010" localSheetId="14">#REF!</definedName>
    <definedName name="_MCG1010" localSheetId="12">#REF!</definedName>
    <definedName name="_MCG1010" localSheetId="36">#REF!</definedName>
    <definedName name="_MCG1010">#REF!</definedName>
    <definedName name="_MCG1015" localSheetId="9">#REF!</definedName>
    <definedName name="_MCG1015" localSheetId="5">#REF!</definedName>
    <definedName name="_MCG1015" localSheetId="38">#REF!</definedName>
    <definedName name="_MCG1015" localSheetId="8">#REF!</definedName>
    <definedName name="_MCG1015" localSheetId="30">#REF!</definedName>
    <definedName name="_MCG1015" localSheetId="46">#REF!</definedName>
    <definedName name="_MCG1015" localSheetId="6">#REF!</definedName>
    <definedName name="_MCG1015" localSheetId="40">#REF!</definedName>
    <definedName name="_MCG1015" localSheetId="41">#REF!</definedName>
    <definedName name="_MCG1015" localSheetId="45">#REF!</definedName>
    <definedName name="_MCG1015" localSheetId="43">#REF!</definedName>
    <definedName name="_MCG1015" localSheetId="44">#REF!</definedName>
    <definedName name="_MCG1015" localSheetId="42">#REF!</definedName>
    <definedName name="_MCG1015" localSheetId="16">#REF!</definedName>
    <definedName name="_MCG1015" localSheetId="14">#REF!</definedName>
    <definedName name="_MCG1015" localSheetId="12">#REF!</definedName>
    <definedName name="_MCG1015" localSheetId="36">#REF!</definedName>
    <definedName name="_MCG1015">#REF!</definedName>
    <definedName name="_MCG1728" localSheetId="9">#REF!</definedName>
    <definedName name="_MCG1728" localSheetId="5">#REF!</definedName>
    <definedName name="_MCG1728" localSheetId="38">#REF!</definedName>
    <definedName name="_MCG1728" localSheetId="8">#REF!</definedName>
    <definedName name="_MCG1728" localSheetId="30">#REF!</definedName>
    <definedName name="_MCG1728" localSheetId="46">#REF!</definedName>
    <definedName name="_MCG1728" localSheetId="6">#REF!</definedName>
    <definedName name="_MCG1728" localSheetId="40">#REF!</definedName>
    <definedName name="_MCG1728" localSheetId="41">#REF!</definedName>
    <definedName name="_MCG1728" localSheetId="45">#REF!</definedName>
    <definedName name="_MCG1728" localSheetId="43">#REF!</definedName>
    <definedName name="_MCG1728" localSheetId="44">#REF!</definedName>
    <definedName name="_MCG1728" localSheetId="42">#REF!</definedName>
    <definedName name="_MCG1728" localSheetId="16">#REF!</definedName>
    <definedName name="_MCG1728" localSheetId="14">#REF!</definedName>
    <definedName name="_MCG1728" localSheetId="12">#REF!</definedName>
    <definedName name="_MCG1728" localSheetId="36">#REF!</definedName>
    <definedName name="_MCG1728">#REF!</definedName>
    <definedName name="_MCG55" localSheetId="9">#REF!</definedName>
    <definedName name="_MCG55" localSheetId="5">#REF!</definedName>
    <definedName name="_MCG55" localSheetId="38">#REF!</definedName>
    <definedName name="_MCG55" localSheetId="8">#REF!</definedName>
    <definedName name="_MCG55" localSheetId="30">#REF!</definedName>
    <definedName name="_MCG55" localSheetId="46">#REF!</definedName>
    <definedName name="_MCG55" localSheetId="6">#REF!</definedName>
    <definedName name="_MCG55" localSheetId="40">#REF!</definedName>
    <definedName name="_MCG55" localSheetId="41">#REF!</definedName>
    <definedName name="_MCG55" localSheetId="45">#REF!</definedName>
    <definedName name="_MCG55" localSheetId="43">#REF!</definedName>
    <definedName name="_MCG55" localSheetId="44">#REF!</definedName>
    <definedName name="_MCG55" localSheetId="42">#REF!</definedName>
    <definedName name="_MCG55" localSheetId="16">#REF!</definedName>
    <definedName name="_MCG55" localSheetId="14">#REF!</definedName>
    <definedName name="_MCG55" localSheetId="12">#REF!</definedName>
    <definedName name="_MCG55" localSheetId="36">#REF!</definedName>
    <definedName name="_MCG55">#REF!</definedName>
    <definedName name="_MCG77" localSheetId="9">#REF!</definedName>
    <definedName name="_MCG77" localSheetId="5">#REF!</definedName>
    <definedName name="_MCG77" localSheetId="38">#REF!</definedName>
    <definedName name="_MCG77" localSheetId="8">#REF!</definedName>
    <definedName name="_MCG77" localSheetId="30">#REF!</definedName>
    <definedName name="_MCG77" localSheetId="46">#REF!</definedName>
    <definedName name="_MCG77" localSheetId="6">#REF!</definedName>
    <definedName name="_MCG77" localSheetId="40">#REF!</definedName>
    <definedName name="_MCG77" localSheetId="41">#REF!</definedName>
    <definedName name="_MCG77" localSheetId="45">#REF!</definedName>
    <definedName name="_MCG77" localSheetId="43">#REF!</definedName>
    <definedName name="_MCG77" localSheetId="44">#REF!</definedName>
    <definedName name="_MCG77" localSheetId="42">#REF!</definedName>
    <definedName name="_MCG77" localSheetId="16">#REF!</definedName>
    <definedName name="_MCG77" localSheetId="14">#REF!</definedName>
    <definedName name="_MCG77" localSheetId="12">#REF!</definedName>
    <definedName name="_MCG77" localSheetId="36">#REF!</definedName>
    <definedName name="_MCG77">#REF!</definedName>
    <definedName name="_MCG810" localSheetId="9">#REF!</definedName>
    <definedName name="_MCG810" localSheetId="5">#REF!</definedName>
    <definedName name="_MCG810" localSheetId="38">#REF!</definedName>
    <definedName name="_MCG810" localSheetId="8">#REF!</definedName>
    <definedName name="_MCG810" localSheetId="30">#REF!</definedName>
    <definedName name="_MCG810" localSheetId="46">#REF!</definedName>
    <definedName name="_MCG810" localSheetId="6">#REF!</definedName>
    <definedName name="_MCG810" localSheetId="40">#REF!</definedName>
    <definedName name="_MCG810" localSheetId="41">#REF!</definedName>
    <definedName name="_MCG810" localSheetId="45">#REF!</definedName>
    <definedName name="_MCG810" localSheetId="43">#REF!</definedName>
    <definedName name="_MCG810" localSheetId="44">#REF!</definedName>
    <definedName name="_MCG810" localSheetId="42">#REF!</definedName>
    <definedName name="_MCG810" localSheetId="16">#REF!</definedName>
    <definedName name="_MCG810" localSheetId="14">#REF!</definedName>
    <definedName name="_MCG810" localSheetId="12">#REF!</definedName>
    <definedName name="_MCG810" localSheetId="36">#REF!</definedName>
    <definedName name="_MCG810">#REF!</definedName>
    <definedName name="_MEI02" localSheetId="30">[74]RATE!$M$179</definedName>
    <definedName name="_MEI02">[74]RATE!$M$179</definedName>
    <definedName name="_MEI03" localSheetId="30">[74]RATE!$M$180</definedName>
    <definedName name="_MEI03">[74]RATE!$M$180</definedName>
    <definedName name="_MEI05" localSheetId="30">[74]RATE!$M$182</definedName>
    <definedName name="_MEI05">[74]RATE!$M$182</definedName>
    <definedName name="_MEI06" localSheetId="30">[74]RATE!$M$183</definedName>
    <definedName name="_MEI06">[74]RATE!$M$183</definedName>
    <definedName name="_MEI08" localSheetId="30">[74]RATE!$M$185</definedName>
    <definedName name="_MEI08">[74]RATE!$M$185</definedName>
    <definedName name="_MEI16" localSheetId="30">[74]RATE!$M$193</definedName>
    <definedName name="_MEI16">[74]RATE!$M$193</definedName>
    <definedName name="_MEI18" localSheetId="30">[74]RATE!$M$195</definedName>
    <definedName name="_MEI18">[74]RATE!$M$195</definedName>
    <definedName name="_MEI21" localSheetId="30">[74]RATE!$M$198</definedName>
    <definedName name="_MEI21">[74]RATE!$M$198</definedName>
    <definedName name="_MEI24" localSheetId="30">[74]RATE!$M$201</definedName>
    <definedName name="_MEI24">[74]RATE!$M$201</definedName>
    <definedName name="_MEI27" localSheetId="30">[74]RATE!$M$204</definedName>
    <definedName name="_MEI27">[74]RATE!$M$204</definedName>
    <definedName name="_MEI28" localSheetId="30">[74]RATE!$M$205</definedName>
    <definedName name="_MEI28">[74]RATE!$M$205</definedName>
    <definedName name="_MEI30" localSheetId="30">[74]RATE!$M$207</definedName>
    <definedName name="_MEI30">[74]RATE!$M$207</definedName>
    <definedName name="_MEI31" localSheetId="30">[74]RATE!$M$208</definedName>
    <definedName name="_MEI31">[74]RATE!$M$208</definedName>
    <definedName name="_MEK1" localSheetId="30">#REF!</definedName>
    <definedName name="_MEK1" localSheetId="4">#REF!</definedName>
    <definedName name="_MEK1" localSheetId="7">#REF!</definedName>
    <definedName name="_MEK1" localSheetId="16">#REF!</definedName>
    <definedName name="_MEK1" localSheetId="36">#REF!</definedName>
    <definedName name="_MEK1" localSheetId="49">#REF!</definedName>
    <definedName name="_MEK1" localSheetId="34">#REF!</definedName>
    <definedName name="_MEK1">#REF!</definedName>
    <definedName name="_MEK2" localSheetId="30">#REF!</definedName>
    <definedName name="_MEK2" localSheetId="4">#REF!</definedName>
    <definedName name="_MEK2" localSheetId="7">#REF!</definedName>
    <definedName name="_MEK2" localSheetId="16">#REF!</definedName>
    <definedName name="_MEK2" localSheetId="36">#REF!</definedName>
    <definedName name="_MEK2" localSheetId="49">#REF!</definedName>
    <definedName name="_MEK2" localSheetId="34">#REF!</definedName>
    <definedName name="_MEK2">#REF!</definedName>
    <definedName name="_MEK3" localSheetId="30">#REF!</definedName>
    <definedName name="_MEK3" localSheetId="4">#REF!</definedName>
    <definedName name="_MEK3" localSheetId="7">#REF!</definedName>
    <definedName name="_MEK3" localSheetId="16">#REF!</definedName>
    <definedName name="_MEK3" localSheetId="36">#REF!</definedName>
    <definedName name="_MEK3" localSheetId="49">#REF!</definedName>
    <definedName name="_MEK3" localSheetId="34">#REF!</definedName>
    <definedName name="_MEK3">#REF!</definedName>
    <definedName name="_MEK4" localSheetId="30">#REF!</definedName>
    <definedName name="_MEK4" localSheetId="16">#REF!</definedName>
    <definedName name="_MEK4" localSheetId="36">#REF!</definedName>
    <definedName name="_MEK4">#REF!</definedName>
    <definedName name="_MGB9" localSheetId="9">#REF!</definedName>
    <definedName name="_MGB9" localSheetId="5">#REF!</definedName>
    <definedName name="_MGB9" localSheetId="38">#REF!</definedName>
    <definedName name="_MGB9" localSheetId="8">#REF!</definedName>
    <definedName name="_MGB9" localSheetId="30">#REF!</definedName>
    <definedName name="_MGB9" localSheetId="46">#REF!</definedName>
    <definedName name="_MGB9" localSheetId="6">#REF!</definedName>
    <definedName name="_MGB9" localSheetId="40">#REF!</definedName>
    <definedName name="_MGB9" localSheetId="41">#REF!</definedName>
    <definedName name="_MGB9" localSheetId="45">#REF!</definedName>
    <definedName name="_MGB9" localSheetId="43">#REF!</definedName>
    <definedName name="_MGB9" localSheetId="44">#REF!</definedName>
    <definedName name="_MGB9" localSheetId="42">#REF!</definedName>
    <definedName name="_MGB9" localSheetId="16">#REF!</definedName>
    <definedName name="_MGB9" localSheetId="14">#REF!</definedName>
    <definedName name="_MGB9" localSheetId="12">#REF!</definedName>
    <definedName name="_MGB9" localSheetId="36">#REF!</definedName>
    <definedName name="_MGB9">#REF!</definedName>
    <definedName name="_MMC3030" localSheetId="9">#REF!</definedName>
    <definedName name="_MMC3030" localSheetId="5">#REF!</definedName>
    <definedName name="_MMC3030" localSheetId="38">#REF!</definedName>
    <definedName name="_MMC3030" localSheetId="8">#REF!</definedName>
    <definedName name="_MMC3030" localSheetId="30">#REF!</definedName>
    <definedName name="_MMC3030" localSheetId="46">#REF!</definedName>
    <definedName name="_MMC3030" localSheetId="6">#REF!</definedName>
    <definedName name="_MMC3030" localSheetId="40">#REF!</definedName>
    <definedName name="_MMC3030" localSheetId="41">#REF!</definedName>
    <definedName name="_MMC3030" localSheetId="45">#REF!</definedName>
    <definedName name="_MMC3030" localSheetId="43">#REF!</definedName>
    <definedName name="_MMC3030" localSheetId="44">#REF!</definedName>
    <definedName name="_MMC3030" localSheetId="42">#REF!</definedName>
    <definedName name="_MMC3030" localSheetId="16">#REF!</definedName>
    <definedName name="_MMC3030" localSheetId="14">#REF!</definedName>
    <definedName name="_MMC3030" localSheetId="12">#REF!</definedName>
    <definedName name="_MMC3030" localSheetId="36">#REF!</definedName>
    <definedName name="_MMC3030">#REF!</definedName>
    <definedName name="_MMC3060" localSheetId="9">#REF!</definedName>
    <definedName name="_MMC3060" localSheetId="5">#REF!</definedName>
    <definedName name="_MMC3060" localSheetId="38">#REF!</definedName>
    <definedName name="_MMC3060" localSheetId="8">#REF!</definedName>
    <definedName name="_MMC3060" localSheetId="30">#REF!</definedName>
    <definedName name="_MMC3060" localSheetId="46">#REF!</definedName>
    <definedName name="_MMC3060" localSheetId="6">#REF!</definedName>
    <definedName name="_MMC3060" localSheetId="40">#REF!</definedName>
    <definedName name="_MMC3060" localSheetId="41">#REF!</definedName>
    <definedName name="_MMC3060" localSheetId="45">#REF!</definedName>
    <definedName name="_MMC3060" localSheetId="43">#REF!</definedName>
    <definedName name="_MMC3060" localSheetId="44">#REF!</definedName>
    <definedName name="_MMC3060" localSheetId="42">#REF!</definedName>
    <definedName name="_MMC3060" localSheetId="16">#REF!</definedName>
    <definedName name="_MMC3060" localSheetId="14">#REF!</definedName>
    <definedName name="_MMC3060" localSheetId="12">#REF!</definedName>
    <definedName name="_MMC3060" localSheetId="36">#REF!</definedName>
    <definedName name="_MMC3060">#REF!</definedName>
    <definedName name="_MMC4040" localSheetId="9">#REF!</definedName>
    <definedName name="_MMC4040" localSheetId="5">#REF!</definedName>
    <definedName name="_MMC4040" localSheetId="38">#REF!</definedName>
    <definedName name="_MMC4040" localSheetId="8">#REF!</definedName>
    <definedName name="_MMC4040" localSheetId="30">#REF!</definedName>
    <definedName name="_MMC4040" localSheetId="46">#REF!</definedName>
    <definedName name="_MMC4040" localSheetId="6">#REF!</definedName>
    <definedName name="_MMC4040" localSheetId="40">#REF!</definedName>
    <definedName name="_MMC4040" localSheetId="41">#REF!</definedName>
    <definedName name="_MMC4040" localSheetId="45">#REF!</definedName>
    <definedName name="_MMC4040" localSheetId="43">#REF!</definedName>
    <definedName name="_MMC4040" localSheetId="44">#REF!</definedName>
    <definedName name="_MMC4040" localSheetId="42">#REF!</definedName>
    <definedName name="_MMC4040" localSheetId="16">#REF!</definedName>
    <definedName name="_MMC4040" localSheetId="14">#REF!</definedName>
    <definedName name="_MMC4040" localSheetId="12">#REF!</definedName>
    <definedName name="_MMC4040" localSheetId="36">#REF!</definedName>
    <definedName name="_MMC4040">#REF!</definedName>
    <definedName name="_MMC51" localSheetId="9">#REF!</definedName>
    <definedName name="_MMC51" localSheetId="5">#REF!</definedName>
    <definedName name="_MMC51" localSheetId="38">#REF!</definedName>
    <definedName name="_MMC51" localSheetId="8">#REF!</definedName>
    <definedName name="_MMC51" localSheetId="30">#REF!</definedName>
    <definedName name="_MMC51" localSheetId="46">#REF!</definedName>
    <definedName name="_MMC51" localSheetId="6">#REF!</definedName>
    <definedName name="_MMC51" localSheetId="40">#REF!</definedName>
    <definedName name="_MMC51" localSheetId="41">#REF!</definedName>
    <definedName name="_MMC51" localSheetId="45">#REF!</definedName>
    <definedName name="_MMC51" localSheetId="43">#REF!</definedName>
    <definedName name="_MMC51" localSheetId="44">#REF!</definedName>
    <definedName name="_MMC51" localSheetId="42">#REF!</definedName>
    <definedName name="_MMC51" localSheetId="16">#REF!</definedName>
    <definedName name="_MMC51" localSheetId="14">#REF!</definedName>
    <definedName name="_MMC51" localSheetId="12">#REF!</definedName>
    <definedName name="_MMC51" localSheetId="36">#REF!</definedName>
    <definedName name="_MMC51">#REF!</definedName>
    <definedName name="_MMC6060" localSheetId="9">#REF!</definedName>
    <definedName name="_MMC6060" localSheetId="5">#REF!</definedName>
    <definedName name="_MMC6060" localSheetId="38">#REF!</definedName>
    <definedName name="_MMC6060" localSheetId="8">#REF!</definedName>
    <definedName name="_MMC6060" localSheetId="30">#REF!</definedName>
    <definedName name="_MMC6060" localSheetId="46">#REF!</definedName>
    <definedName name="_MMC6060" localSheetId="6">#REF!</definedName>
    <definedName name="_MMC6060" localSheetId="40">#REF!</definedName>
    <definedName name="_MMC6060" localSheetId="41">#REF!</definedName>
    <definedName name="_MMC6060" localSheetId="45">#REF!</definedName>
    <definedName name="_MMC6060" localSheetId="43">#REF!</definedName>
    <definedName name="_MMC6060" localSheetId="44">#REF!</definedName>
    <definedName name="_MMC6060" localSheetId="42">#REF!</definedName>
    <definedName name="_MMC6060" localSheetId="16">#REF!</definedName>
    <definedName name="_MMC6060" localSheetId="14">#REF!</definedName>
    <definedName name="_MMC6060" localSheetId="12">#REF!</definedName>
    <definedName name="_MMC6060" localSheetId="36">#REF!</definedName>
    <definedName name="_MMC6060">#REF!</definedName>
    <definedName name="_MMI4040" localSheetId="9">#REF!</definedName>
    <definedName name="_MMI4040" localSheetId="5">#REF!</definedName>
    <definedName name="_MMI4040" localSheetId="38">#REF!</definedName>
    <definedName name="_MMI4040" localSheetId="8">#REF!</definedName>
    <definedName name="_MMI4040" localSheetId="30">#REF!</definedName>
    <definedName name="_MMI4040" localSheetId="46">#REF!</definedName>
    <definedName name="_MMI4040" localSheetId="6">#REF!</definedName>
    <definedName name="_MMI4040" localSheetId="40">#REF!</definedName>
    <definedName name="_MMI4040" localSheetId="41">#REF!</definedName>
    <definedName name="_MMI4040" localSheetId="45">#REF!</definedName>
    <definedName name="_MMI4040" localSheetId="43">#REF!</definedName>
    <definedName name="_MMI4040" localSheetId="44">#REF!</definedName>
    <definedName name="_MMI4040" localSheetId="42">#REF!</definedName>
    <definedName name="_MMI4040" localSheetId="16">#REF!</definedName>
    <definedName name="_MMI4040" localSheetId="14">#REF!</definedName>
    <definedName name="_MMI4040" localSheetId="12">#REF!</definedName>
    <definedName name="_MMI4040" localSheetId="36">#REF!</definedName>
    <definedName name="_MMI4040">#REF!</definedName>
    <definedName name="_Mov2">[11]Revenue!$J$7:$R$187</definedName>
    <definedName name="_mp1" localSheetId="30">[96]Hrg.Sat!$Q$15</definedName>
    <definedName name="_mp1">[96]Hrg.Sat!$Q$15</definedName>
    <definedName name="_mu2" localSheetId="30">'[91]Harga satuan'!$N$5</definedName>
    <definedName name="_mu2">'[91]Harga satuan'!$N$5</definedName>
    <definedName name="_N" localSheetId="30">#REF!</definedName>
    <definedName name="_N" localSheetId="4">#REF!</definedName>
    <definedName name="_N" localSheetId="7">#REF!</definedName>
    <definedName name="_N" localSheetId="16">#REF!</definedName>
    <definedName name="_N" localSheetId="36">#REF!</definedName>
    <definedName name="_N" localSheetId="49">#REF!</definedName>
    <definedName name="_N" localSheetId="34">#REF!</definedName>
    <definedName name="_N">#REF!</definedName>
    <definedName name="_N_15" localSheetId="30">#REF!</definedName>
    <definedName name="_N_15" localSheetId="4">#REF!</definedName>
    <definedName name="_N_15" localSheetId="7">#REF!</definedName>
    <definedName name="_N_15" localSheetId="16">#REF!</definedName>
    <definedName name="_N_15" localSheetId="36">#REF!</definedName>
    <definedName name="_N_15" localSheetId="49">#REF!</definedName>
    <definedName name="_N_15" localSheetId="34">#REF!</definedName>
    <definedName name="_N_15">#REF!</definedName>
    <definedName name="_net1" localSheetId="4">'[24]RESIDU-3'!#REF!</definedName>
    <definedName name="_net1" localSheetId="7">'[24]RESIDU-3'!#REF!</definedName>
    <definedName name="_net1" localSheetId="16">'[24]RESIDU-3'!#REF!</definedName>
    <definedName name="_net1" localSheetId="36">'[24]RESIDU-3'!#REF!</definedName>
    <definedName name="_net1" localSheetId="49">'[24]RESIDU-3'!#REF!</definedName>
    <definedName name="_net1" localSheetId="34">'[24]RESIDU-3'!#REF!</definedName>
    <definedName name="_net1">'[24]RESIDU-3'!#REF!</definedName>
    <definedName name="_NNO1" localSheetId="30">'[77]INPUT 3'!$N$1:$N$65536</definedName>
    <definedName name="_NNO1">'[77]INPUT 3'!$N$1:$N$65536</definedName>
    <definedName name="_noi1" localSheetId="30">#REF!</definedName>
    <definedName name="_noi1" localSheetId="4">#REF!</definedName>
    <definedName name="_noi1" localSheetId="7">#REF!</definedName>
    <definedName name="_noi1" localSheetId="16">#REF!</definedName>
    <definedName name="_noi1" localSheetId="36">#REF!</definedName>
    <definedName name="_noi1" localSheetId="49">#REF!</definedName>
    <definedName name="_noi1" localSheetId="34">#REF!</definedName>
    <definedName name="_noi1">#REF!</definedName>
    <definedName name="_nov01" localSheetId="30">[74]RATE!$M$362</definedName>
    <definedName name="_nov01">[74]RATE!$M$362</definedName>
    <definedName name="_nov04" localSheetId="30">[74]RATE!$M$365</definedName>
    <definedName name="_nov04">[74]RATE!$M$365</definedName>
    <definedName name="_nov05" localSheetId="30">[74]RATE!$M$366</definedName>
    <definedName name="_nov05">[74]RATE!$M$366</definedName>
    <definedName name="_nov07" localSheetId="30">[74]RATE!$M$368</definedName>
    <definedName name="_nov07">[74]RATE!$M$368</definedName>
    <definedName name="_nov08" localSheetId="30">[74]RATE!$M$369</definedName>
    <definedName name="_nov08">[74]RATE!$M$369</definedName>
    <definedName name="_nov11" localSheetId="30">[74]RATE!$M$372</definedName>
    <definedName name="_nov11">[74]RATE!$M$372</definedName>
    <definedName name="_nov12" localSheetId="30">[74]RATE!$M$373</definedName>
    <definedName name="_nov12">[74]RATE!$M$373</definedName>
    <definedName name="_nov13" localSheetId="30">[74]RATE!$M$374</definedName>
    <definedName name="_nov13">[74]RATE!$M$374</definedName>
    <definedName name="_nov14" localSheetId="30">[74]RATE!$M$375</definedName>
    <definedName name="_nov14">[74]RATE!$M$375</definedName>
    <definedName name="_nov15" localSheetId="30">[74]RATE!$M$376</definedName>
    <definedName name="_nov15">[74]RATE!$M$376</definedName>
    <definedName name="_nov16" localSheetId="30">[74]RATE!$M$377</definedName>
    <definedName name="_nov16">[74]RATE!$M$377</definedName>
    <definedName name="_nov18" localSheetId="30">[74]RATE!$M$379</definedName>
    <definedName name="_nov18">[74]RATE!$M$379</definedName>
    <definedName name="_nov19" localSheetId="30">[74]RATE!$M$380</definedName>
    <definedName name="_nov19">[74]RATE!$M$380</definedName>
    <definedName name="_nov21" localSheetId="30">[74]RATE!$M$382</definedName>
    <definedName name="_nov21">[74]RATE!$M$382</definedName>
    <definedName name="_nov22" localSheetId="30">[74]RATE!$M$383</definedName>
    <definedName name="_nov22">[74]RATE!$M$383</definedName>
    <definedName name="_nov23" localSheetId="30">[74]RATE!$M$384</definedName>
    <definedName name="_nov23">[74]RATE!$M$384</definedName>
    <definedName name="_nov25" localSheetId="30">[74]RATE!$M$386</definedName>
    <definedName name="_nov25">[74]RATE!$M$386</definedName>
    <definedName name="_nov26" localSheetId="30">[74]RATE!$M$387</definedName>
    <definedName name="_nov26">[74]RATE!$M$387</definedName>
    <definedName name="_nov27" localSheetId="30">[74]RATE!$M$388</definedName>
    <definedName name="_nov27">[74]RATE!$M$388</definedName>
    <definedName name="_nov28" localSheetId="30">[74]RATE!$M$389</definedName>
    <definedName name="_nov28">[74]RATE!$M$389</definedName>
    <definedName name="_nov29" localSheetId="30">[74]RATE!$M$390</definedName>
    <definedName name="_nov29">[74]RATE!$M$390</definedName>
    <definedName name="_nov30" localSheetId="30">[74]RATE!$M$391</definedName>
    <definedName name="_nov30">[74]RATE!$M$391</definedName>
    <definedName name="_O" localSheetId="30">#REF!</definedName>
    <definedName name="_O" localSheetId="4">#REF!</definedName>
    <definedName name="_O" localSheetId="7">#REF!</definedName>
    <definedName name="_O" localSheetId="16">#REF!</definedName>
    <definedName name="_O" localSheetId="36">#REF!</definedName>
    <definedName name="_O" localSheetId="49">#REF!</definedName>
    <definedName name="_O" localSheetId="34">#REF!</definedName>
    <definedName name="_O">#REF!</definedName>
    <definedName name="_O_15" localSheetId="30">#REF!</definedName>
    <definedName name="_O_15" localSheetId="4">#REF!</definedName>
    <definedName name="_O_15" localSheetId="7">#REF!</definedName>
    <definedName name="_O_15" localSheetId="16">#REF!</definedName>
    <definedName name="_O_15" localSheetId="36">#REF!</definedName>
    <definedName name="_O_15" localSheetId="49">#REF!</definedName>
    <definedName name="_O_15" localSheetId="34">#REF!</definedName>
    <definedName name="_O_15">#REF!</definedName>
    <definedName name="_okt01" localSheetId="30">[74]RATE!$M$331</definedName>
    <definedName name="_okt01">[74]RATE!$M$331</definedName>
    <definedName name="_okt02" localSheetId="30">[74]RATE!$M$332</definedName>
    <definedName name="_okt02">[74]RATE!$M$332</definedName>
    <definedName name="_okt03" localSheetId="30">[74]RATE!$M$333</definedName>
    <definedName name="_okt03">[74]RATE!$M$333</definedName>
    <definedName name="_okt04" localSheetId="30">[74]RATE!$M$334</definedName>
    <definedName name="_okt04">[74]RATE!$M$334</definedName>
    <definedName name="_okt05" localSheetId="30">[74]RATE!$M$335</definedName>
    <definedName name="_okt05">[74]RATE!$M$335</definedName>
    <definedName name="_okt07" localSheetId="30">[74]RATE!$M$337</definedName>
    <definedName name="_okt07">[74]RATE!$M$337</definedName>
    <definedName name="_okt09" localSheetId="30">[74]RATE!$M$339</definedName>
    <definedName name="_okt09">[74]RATE!$M$339</definedName>
    <definedName name="_okt10" localSheetId="30">[74]RATE!$M$340</definedName>
    <definedName name="_okt10">[74]RATE!$M$340</definedName>
    <definedName name="_okt11" localSheetId="30">[74]RATE!$M$341</definedName>
    <definedName name="_okt11">[74]RATE!$M$341</definedName>
    <definedName name="_okt12" localSheetId="30">[74]RATE!$M$342</definedName>
    <definedName name="_okt12">[74]RATE!$M$342</definedName>
    <definedName name="_okt14" localSheetId="30">[74]RATE!$M$344</definedName>
    <definedName name="_okt14">[74]RATE!$M$344</definedName>
    <definedName name="_okt16" localSheetId="30">[74]RATE!$M$346</definedName>
    <definedName name="_okt16">[74]RATE!$M$346</definedName>
    <definedName name="_okt17" localSheetId="30">[74]RATE!$M$347</definedName>
    <definedName name="_okt17">[74]RATE!$M$347</definedName>
    <definedName name="_okt18" localSheetId="30">[74]RATE!$M$348</definedName>
    <definedName name="_okt18">[74]RATE!$M$348</definedName>
    <definedName name="_okt19" localSheetId="30">[74]RATE!$M$349</definedName>
    <definedName name="_okt19">[74]RATE!$M$349</definedName>
    <definedName name="_okt21" localSheetId="30">[74]RATE!$M$351</definedName>
    <definedName name="_okt21">[74]RATE!$M$351</definedName>
    <definedName name="_okt22" localSheetId="30">[74]RATE!$M$352</definedName>
    <definedName name="_okt22">[74]RATE!$M$352</definedName>
    <definedName name="_okt24" localSheetId="30">[74]RATE!$M$354</definedName>
    <definedName name="_okt24">[74]RATE!$M$354</definedName>
    <definedName name="_okt25" localSheetId="30">[74]RATE!$M$355</definedName>
    <definedName name="_okt25">[74]RATE!$M$355</definedName>
    <definedName name="_okt27" localSheetId="30">[74]RATE!$M$357</definedName>
    <definedName name="_okt27">[74]RATE!$M$357</definedName>
    <definedName name="_okt28" localSheetId="30">[74]RATE!$M$358</definedName>
    <definedName name="_okt28">[74]RATE!$M$358</definedName>
    <definedName name="_okt29" localSheetId="30">[74]RATE!$M$359</definedName>
    <definedName name="_okt29">[74]RATE!$M$359</definedName>
    <definedName name="_okt30" localSheetId="30">[74]RATE!$M$360</definedName>
    <definedName name="_okt30">[74]RATE!$M$360</definedName>
    <definedName name="_okt31" localSheetId="30">[74]RATE!$M$361</definedName>
    <definedName name="_okt31">[74]RATE!$M$361</definedName>
    <definedName name="_Order1" localSheetId="5" hidden="1">255</definedName>
    <definedName name="_Order1" localSheetId="4" hidden="1">255</definedName>
    <definedName name="_Order1" localSheetId="6" hidden="1">255</definedName>
    <definedName name="_Order1" localSheetId="7" hidden="1">255</definedName>
    <definedName name="_Order1" localSheetId="14" hidden="1">255</definedName>
    <definedName name="_Order1" localSheetId="12" hidden="1">255</definedName>
    <definedName name="_Order1" localSheetId="49" hidden="1">255</definedName>
    <definedName name="_Order1" localSheetId="34" hidden="1">0</definedName>
    <definedName name="_Order1" hidden="1">0</definedName>
    <definedName name="_Order2" localSheetId="5" hidden="1">0</definedName>
    <definedName name="_Order2" localSheetId="4" hidden="1">255</definedName>
    <definedName name="_Order2" localSheetId="6" hidden="1">0</definedName>
    <definedName name="_Order2" localSheetId="7" hidden="1">0</definedName>
    <definedName name="_Order2" localSheetId="14" hidden="1">0</definedName>
    <definedName name="_Order2" localSheetId="12" hidden="1">0</definedName>
    <definedName name="_Order2" localSheetId="49" hidden="1">0</definedName>
    <definedName name="_Order2" localSheetId="34" hidden="1">255</definedName>
    <definedName name="_Order2" hidden="1">255</definedName>
    <definedName name="_P" localSheetId="30">#REF!</definedName>
    <definedName name="_P" localSheetId="4">#REF!</definedName>
    <definedName name="_P" localSheetId="7">#REF!</definedName>
    <definedName name="_P" localSheetId="16">#REF!</definedName>
    <definedName name="_P" localSheetId="36">#REF!</definedName>
    <definedName name="_P" localSheetId="49">#REF!</definedName>
    <definedName name="_P" localSheetId="34">#REF!</definedName>
    <definedName name="_P">#REF!</definedName>
    <definedName name="_pa1" localSheetId="9">#REF!</definedName>
    <definedName name="_PA1" localSheetId="5">#REF!</definedName>
    <definedName name="_pa1" localSheetId="38">#REF!</definedName>
    <definedName name="_pa1" localSheetId="8">#REF!</definedName>
    <definedName name="_pa1" localSheetId="30">#REF!</definedName>
    <definedName name="_pa1" localSheetId="46">#REF!</definedName>
    <definedName name="_PA1" localSheetId="6">#REF!</definedName>
    <definedName name="_pa1" localSheetId="40">#REF!</definedName>
    <definedName name="_pa1" localSheetId="41">#REF!</definedName>
    <definedName name="_pa1" localSheetId="45">#REF!</definedName>
    <definedName name="_pa1" localSheetId="43">#REF!</definedName>
    <definedName name="_pa1" localSheetId="44">#REF!</definedName>
    <definedName name="_pa1" localSheetId="42">#REF!</definedName>
    <definedName name="_pa1" localSheetId="16">#REF!</definedName>
    <definedName name="_PA1" localSheetId="14">#REF!</definedName>
    <definedName name="_PA1" localSheetId="12">#REF!</definedName>
    <definedName name="_pa1" localSheetId="36">#REF!</definedName>
    <definedName name="_PA1" localSheetId="34">#REF!</definedName>
    <definedName name="_pa1">#REF!</definedName>
    <definedName name="_pa18" localSheetId="9">#REF!</definedName>
    <definedName name="_pa18" localSheetId="38">#REF!</definedName>
    <definedName name="_pa18" localSheetId="8">#REF!</definedName>
    <definedName name="_pa18" localSheetId="30">#REF!</definedName>
    <definedName name="_pa18" localSheetId="46">#REF!</definedName>
    <definedName name="_pa18" localSheetId="40">#REF!</definedName>
    <definedName name="_pa18" localSheetId="41">#REF!</definedName>
    <definedName name="_pa18" localSheetId="45">#REF!</definedName>
    <definedName name="_pa18" localSheetId="43">#REF!</definedName>
    <definedName name="_pa18" localSheetId="44">#REF!</definedName>
    <definedName name="_pa18" localSheetId="42">#REF!</definedName>
    <definedName name="_pa18" localSheetId="16">#REF!</definedName>
    <definedName name="_pa18" localSheetId="36">#REF!</definedName>
    <definedName name="_pa18">#REF!</definedName>
    <definedName name="_pa2" localSheetId="9">#REF!</definedName>
    <definedName name="_PA2" localSheetId="5">#REF!</definedName>
    <definedName name="_pa2" localSheetId="38">#REF!</definedName>
    <definedName name="_pa2" localSheetId="8">#REF!</definedName>
    <definedName name="_pa2" localSheetId="30">#REF!</definedName>
    <definedName name="_pa2" localSheetId="46">#REF!</definedName>
    <definedName name="_PA2" localSheetId="6">#REF!</definedName>
    <definedName name="_pa2" localSheetId="40">#REF!</definedName>
    <definedName name="_pa2" localSheetId="41">#REF!</definedName>
    <definedName name="_pa2" localSheetId="45">#REF!</definedName>
    <definedName name="_pa2" localSheetId="43">#REF!</definedName>
    <definedName name="_pa2" localSheetId="44">#REF!</definedName>
    <definedName name="_pa2" localSheetId="42">#REF!</definedName>
    <definedName name="_pa2" localSheetId="16">#REF!</definedName>
    <definedName name="_PA2" localSheetId="14">#REF!</definedName>
    <definedName name="_PA2" localSheetId="12">#REF!</definedName>
    <definedName name="_pa2" localSheetId="36">#REF!</definedName>
    <definedName name="_PA2" localSheetId="34">#REF!</definedName>
    <definedName name="_pa2">#REF!</definedName>
    <definedName name="_pa3" localSheetId="9">#REF!</definedName>
    <definedName name="_pa3" localSheetId="38">#REF!</definedName>
    <definedName name="_pa3" localSheetId="8">#REF!</definedName>
    <definedName name="_pa3" localSheetId="30">#REF!</definedName>
    <definedName name="_pa3" localSheetId="46">#REF!</definedName>
    <definedName name="_pa3" localSheetId="40">#REF!</definedName>
    <definedName name="_pa3" localSheetId="41">#REF!</definedName>
    <definedName name="_pa3" localSheetId="45">#REF!</definedName>
    <definedName name="_pa3" localSheetId="43">#REF!</definedName>
    <definedName name="_pa3" localSheetId="44">#REF!</definedName>
    <definedName name="_pa3" localSheetId="42">#REF!</definedName>
    <definedName name="_pa3" localSheetId="16">#REF!</definedName>
    <definedName name="_pa3" localSheetId="36">#REF!</definedName>
    <definedName name="_pa3">#REF!</definedName>
    <definedName name="_pa6" localSheetId="9">#REF!</definedName>
    <definedName name="_pa6" localSheetId="38">#REF!</definedName>
    <definedName name="_pa6" localSheetId="8">#REF!</definedName>
    <definedName name="_pa6" localSheetId="30">#REF!</definedName>
    <definedName name="_pa6" localSheetId="46">#REF!</definedName>
    <definedName name="_pa6" localSheetId="40">#REF!</definedName>
    <definedName name="_pa6" localSheetId="41">#REF!</definedName>
    <definedName name="_pa6" localSheetId="45">#REF!</definedName>
    <definedName name="_pa6" localSheetId="43">#REF!</definedName>
    <definedName name="_pa6" localSheetId="44">#REF!</definedName>
    <definedName name="_pa6" localSheetId="42">#REF!</definedName>
    <definedName name="_pa6" localSheetId="16">#REF!</definedName>
    <definedName name="_pa6" localSheetId="36">#REF!</definedName>
    <definedName name="_pa6">#REF!</definedName>
    <definedName name="_paw10" localSheetId="30">'[81]BAG-III'!$J$309</definedName>
    <definedName name="_paw10">'[81]BAG-III'!$J$309</definedName>
    <definedName name="_paw25" localSheetId="30">'[81]BAG-III'!$J$313</definedName>
    <definedName name="_paw25">'[81]BAG-III'!$J$313</definedName>
    <definedName name="_paw40" localSheetId="30">'[81]BAG-III'!$J$312</definedName>
    <definedName name="_paw40">'[81]BAG-III'!$J$312</definedName>
    <definedName name="_paw50" localSheetId="30">'[81]BAG-III'!$J$311</definedName>
    <definedName name="_paw50">'[81]BAG-III'!$J$311</definedName>
    <definedName name="_paw65" localSheetId="30">'[81]BAG-III'!$J$310</definedName>
    <definedName name="_paw65">'[81]BAG-III'!$J$310</definedName>
    <definedName name="_PAY1" localSheetId="9">#REF!</definedName>
    <definedName name="_pay1" localSheetId="5">#REF!</definedName>
    <definedName name="_PAY1" localSheetId="38">#REF!</definedName>
    <definedName name="_PAY1" localSheetId="8">#REF!</definedName>
    <definedName name="_PAY1" localSheetId="30">#REF!</definedName>
    <definedName name="_PAY1" localSheetId="46">#REF!</definedName>
    <definedName name="_pay1" localSheetId="6">#REF!</definedName>
    <definedName name="_PAY1" localSheetId="40">#REF!</definedName>
    <definedName name="_PAY1" localSheetId="41">#REF!</definedName>
    <definedName name="_PAY1" localSheetId="45">#REF!</definedName>
    <definedName name="_PAY1" localSheetId="43">#REF!</definedName>
    <definedName name="_PAY1" localSheetId="44">#REF!</definedName>
    <definedName name="_PAY1" localSheetId="42">#REF!</definedName>
    <definedName name="_PAY1" localSheetId="16">#REF!</definedName>
    <definedName name="_pay1" localSheetId="14">#REF!</definedName>
    <definedName name="_pay1" localSheetId="12">#REF!</definedName>
    <definedName name="_PAY1" localSheetId="36">#REF!</definedName>
    <definedName name="_PAY1" localSheetId="34">#REF!</definedName>
    <definedName name="_PAY1">#REF!</definedName>
    <definedName name="_PAY2" localSheetId="9">#REF!</definedName>
    <definedName name="_pay2" localSheetId="5">#REF!</definedName>
    <definedName name="_PAY2" localSheetId="38">#REF!</definedName>
    <definedName name="_PAY2" localSheetId="8">#REF!</definedName>
    <definedName name="_PAY2" localSheetId="30">#REF!</definedName>
    <definedName name="_PAY2" localSheetId="46">#REF!</definedName>
    <definedName name="_pay2" localSheetId="6">#REF!</definedName>
    <definedName name="_PAY2" localSheetId="40">#REF!</definedName>
    <definedName name="_PAY2" localSheetId="41">#REF!</definedName>
    <definedName name="_PAY2" localSheetId="45">#REF!</definedName>
    <definedName name="_PAY2" localSheetId="43">#REF!</definedName>
    <definedName name="_PAY2" localSheetId="44">#REF!</definedName>
    <definedName name="_PAY2" localSheetId="42">#REF!</definedName>
    <definedName name="_PAY2" localSheetId="16">#REF!</definedName>
    <definedName name="_pay2" localSheetId="14">#REF!</definedName>
    <definedName name="_pay2" localSheetId="12">#REF!</definedName>
    <definedName name="_PAY2" localSheetId="36">#REF!</definedName>
    <definedName name="_PAY2" localSheetId="34">#REF!</definedName>
    <definedName name="_PAY2">#REF!</definedName>
    <definedName name="_pay3" localSheetId="30">#REF!</definedName>
    <definedName name="_pay3" localSheetId="16">#REF!</definedName>
    <definedName name="_pay3" localSheetId="36">#REF!</definedName>
    <definedName name="_pay3" localSheetId="34">#REF!</definedName>
    <definedName name="_pay3">#REF!</definedName>
    <definedName name="_pay4" localSheetId="30">#REF!</definedName>
    <definedName name="_pay4" localSheetId="16">#REF!</definedName>
    <definedName name="_pay4" localSheetId="36">#REF!</definedName>
    <definedName name="_pay4">#REF!</definedName>
    <definedName name="_pek1">[79]upah!$D$14</definedName>
    <definedName name="_pek2">[79]upah!$D$15</definedName>
    <definedName name="_pek3">[79]upah!$D$16</definedName>
    <definedName name="_pf18" localSheetId="30">[92]harsat!$H$28</definedName>
    <definedName name="_pf18">[92]harsat!$H$28</definedName>
    <definedName name="_pg2" localSheetId="9">#REF!</definedName>
    <definedName name="_pg2" localSheetId="38">#REF!</definedName>
    <definedName name="_pg2" localSheetId="8">#REF!</definedName>
    <definedName name="_pg2" localSheetId="30">#REF!</definedName>
    <definedName name="_pg2" localSheetId="46">#REF!</definedName>
    <definedName name="_pg2" localSheetId="40">#REF!</definedName>
    <definedName name="_pg2" localSheetId="41">#REF!</definedName>
    <definedName name="_pg2" localSheetId="45">#REF!</definedName>
    <definedName name="_pg2" localSheetId="43">#REF!</definedName>
    <definedName name="_pg2" localSheetId="44">#REF!</definedName>
    <definedName name="_pg2" localSheetId="42">#REF!</definedName>
    <definedName name="_pg2" localSheetId="16">#REF!</definedName>
    <definedName name="_pg2" localSheetId="36">#REF!</definedName>
    <definedName name="_pg2">#REF!</definedName>
    <definedName name="_PJA1" localSheetId="30">#REF!</definedName>
    <definedName name="_PJA1" localSheetId="16">#REF!</definedName>
    <definedName name="_PJA1" localSheetId="36">#REF!</definedName>
    <definedName name="_PJA1" localSheetId="34">#REF!</definedName>
    <definedName name="_PJA1">#REF!</definedName>
    <definedName name="_PJA2" localSheetId="30">#REF!</definedName>
    <definedName name="_PJA2" localSheetId="16">#REF!</definedName>
    <definedName name="_PJA2" localSheetId="36">#REF!</definedName>
    <definedName name="_PJA2" localSheetId="34">#REF!</definedName>
    <definedName name="_PJA2">#REF!</definedName>
    <definedName name="_PJA3" localSheetId="30">#REF!</definedName>
    <definedName name="_PJA3" localSheetId="16">#REF!</definedName>
    <definedName name="_PJA3" localSheetId="36">#REF!</definedName>
    <definedName name="_PJA3" localSheetId="34">#REF!</definedName>
    <definedName name="_PJA3">#REF!</definedName>
    <definedName name="_PJA4" localSheetId="30">#REF!</definedName>
    <definedName name="_PJA4" localSheetId="16">#REF!</definedName>
    <definedName name="_PJA4" localSheetId="36">#REF!</definedName>
    <definedName name="_PJA4">#REF!</definedName>
    <definedName name="_PJA6" localSheetId="30">#REF!</definedName>
    <definedName name="_PJA6" localSheetId="16">#REF!</definedName>
    <definedName name="_PJA6" localSheetId="36">#REF!</definedName>
    <definedName name="_PJA6">#REF!</definedName>
    <definedName name="_PK12" localSheetId="9">#REF!</definedName>
    <definedName name="_PK12" localSheetId="5">#REF!</definedName>
    <definedName name="_PK12" localSheetId="38">#REF!</definedName>
    <definedName name="_PK12" localSheetId="8">#REF!</definedName>
    <definedName name="_PK12" localSheetId="30">#REF!</definedName>
    <definedName name="_PK12" localSheetId="46">#REF!</definedName>
    <definedName name="_PK12" localSheetId="6">#REF!</definedName>
    <definedName name="_PK12" localSheetId="40">#REF!</definedName>
    <definedName name="_PK12" localSheetId="41">#REF!</definedName>
    <definedName name="_PK12" localSheetId="45">#REF!</definedName>
    <definedName name="_PK12" localSheetId="43">#REF!</definedName>
    <definedName name="_PK12" localSheetId="44">#REF!</definedName>
    <definedName name="_PK12" localSheetId="42">#REF!</definedName>
    <definedName name="_PK12" localSheetId="16">#REF!</definedName>
    <definedName name="_PK12" localSheetId="14">#REF!</definedName>
    <definedName name="_PK12" localSheetId="12">#REF!</definedName>
    <definedName name="_PK12" localSheetId="36">#REF!</definedName>
    <definedName name="_PK12">#REF!</definedName>
    <definedName name="_PK210" localSheetId="9">#REF!</definedName>
    <definedName name="_PK210" localSheetId="5">#REF!</definedName>
    <definedName name="_PK210" localSheetId="38">#REF!</definedName>
    <definedName name="_PK210" localSheetId="8">#REF!</definedName>
    <definedName name="_PK210" localSheetId="30">#REF!</definedName>
    <definedName name="_PK210" localSheetId="46">#REF!</definedName>
    <definedName name="_PK210" localSheetId="6">#REF!</definedName>
    <definedName name="_PK210" localSheetId="40">#REF!</definedName>
    <definedName name="_PK210" localSheetId="41">#REF!</definedName>
    <definedName name="_PK210" localSheetId="45">#REF!</definedName>
    <definedName name="_PK210" localSheetId="43">#REF!</definedName>
    <definedName name="_PK210" localSheetId="44">#REF!</definedName>
    <definedName name="_PK210" localSheetId="42">#REF!</definedName>
    <definedName name="_PK210" localSheetId="16">#REF!</definedName>
    <definedName name="_PK210" localSheetId="14">#REF!</definedName>
    <definedName name="_PK210" localSheetId="12">#REF!</definedName>
    <definedName name="_PK210" localSheetId="36">#REF!</definedName>
    <definedName name="_PK210">#REF!</definedName>
    <definedName name="_PK215" localSheetId="9">#REF!</definedName>
    <definedName name="_PK215" localSheetId="5">#REF!</definedName>
    <definedName name="_PK215" localSheetId="38">#REF!</definedName>
    <definedName name="_PK215" localSheetId="8">#REF!</definedName>
    <definedName name="_PK215" localSheetId="30">#REF!</definedName>
    <definedName name="_PK215" localSheetId="46">#REF!</definedName>
    <definedName name="_PK215" localSheetId="6">#REF!</definedName>
    <definedName name="_PK215" localSheetId="40">#REF!</definedName>
    <definedName name="_PK215" localSheetId="41">#REF!</definedName>
    <definedName name="_PK215" localSheetId="45">#REF!</definedName>
    <definedName name="_PK215" localSheetId="43">#REF!</definedName>
    <definedName name="_PK215" localSheetId="44">#REF!</definedName>
    <definedName name="_PK215" localSheetId="42">#REF!</definedName>
    <definedName name="_PK215" localSheetId="16">#REF!</definedName>
    <definedName name="_PK215" localSheetId="14">#REF!</definedName>
    <definedName name="_PK215" localSheetId="12">#REF!</definedName>
    <definedName name="_PK215" localSheetId="36">#REF!</definedName>
    <definedName name="_PK215">#REF!</definedName>
    <definedName name="_PK2530" localSheetId="9">#REF!</definedName>
    <definedName name="_PK2530" localSheetId="5">#REF!</definedName>
    <definedName name="_PK2530" localSheetId="38">#REF!</definedName>
    <definedName name="_PK2530" localSheetId="8">#REF!</definedName>
    <definedName name="_PK2530" localSheetId="30">#REF!</definedName>
    <definedName name="_PK2530" localSheetId="46">#REF!</definedName>
    <definedName name="_PK2530" localSheetId="6">#REF!</definedName>
    <definedName name="_PK2530" localSheetId="40">#REF!</definedName>
    <definedName name="_PK2530" localSheetId="41">#REF!</definedName>
    <definedName name="_PK2530" localSheetId="45">#REF!</definedName>
    <definedName name="_PK2530" localSheetId="43">#REF!</definedName>
    <definedName name="_PK2530" localSheetId="44">#REF!</definedName>
    <definedName name="_PK2530" localSheetId="42">#REF!</definedName>
    <definedName name="_PK2530" localSheetId="16">#REF!</definedName>
    <definedName name="_PK2530" localSheetId="14">#REF!</definedName>
    <definedName name="_PK2530" localSheetId="12">#REF!</definedName>
    <definedName name="_PK2530" localSheetId="36">#REF!</definedName>
    <definedName name="_PK2530">#REF!</definedName>
    <definedName name="_PRO1" localSheetId="30">#REF!</definedName>
    <definedName name="_PRO1" localSheetId="16">#REF!</definedName>
    <definedName name="_PRO1" localSheetId="36">#REF!</definedName>
    <definedName name="_PRO1">#REF!</definedName>
    <definedName name="_PRO2" localSheetId="30">#REF!</definedName>
    <definedName name="_PRO2" localSheetId="16">#REF!</definedName>
    <definedName name="_PRO2" localSheetId="36">#REF!</definedName>
    <definedName name="_PRO2">#REF!</definedName>
    <definedName name="_PRO3" localSheetId="30">#REF!</definedName>
    <definedName name="_PRO3" localSheetId="16">#REF!</definedName>
    <definedName name="_PRO3" localSheetId="36">#REF!</definedName>
    <definedName name="_PRO3">#REF!</definedName>
    <definedName name="_PRO4" localSheetId="30">#REF!</definedName>
    <definedName name="_PRO4" localSheetId="16">#REF!</definedName>
    <definedName name="_PRO4" localSheetId="36">#REF!</definedName>
    <definedName name="_PRO4">#REF!</definedName>
    <definedName name="_PRO5" localSheetId="30">#REF!</definedName>
    <definedName name="_PRO5" localSheetId="16">#REF!</definedName>
    <definedName name="_PRO5" localSheetId="36">#REF!</definedName>
    <definedName name="_PRO5">#REF!</definedName>
    <definedName name="_PRO6" localSheetId="30">#REF!</definedName>
    <definedName name="_PRO6" localSheetId="16">#REF!</definedName>
    <definedName name="_PRO6" localSheetId="36">#REF!</definedName>
    <definedName name="_PRO6">#REF!</definedName>
    <definedName name="_PRT1">[12]Financials!$C$5:$L$54</definedName>
    <definedName name="_PRT2">[12]Financials!$M$5:$AF$54</definedName>
    <definedName name="_PRT3">[12]Financials!$C$55:$L$103</definedName>
    <definedName name="_PRT4">[12]Financials!$M$55:$AF$103</definedName>
    <definedName name="_PRT5">'[12]10 yr val'!$D$3:$I$60</definedName>
    <definedName name="_Q" localSheetId="30">#REF!</definedName>
    <definedName name="_Q" localSheetId="4">#REF!</definedName>
    <definedName name="_Q" localSheetId="7">#REF!</definedName>
    <definedName name="_Q" localSheetId="16">#REF!</definedName>
    <definedName name="_Q" localSheetId="36">#REF!</definedName>
    <definedName name="_Q" localSheetId="49">#REF!</definedName>
    <definedName name="_Q" localSheetId="34">#REF!</definedName>
    <definedName name="_Q">#REF!</definedName>
    <definedName name="_QNO1" localSheetId="30">'[77]INPUT 3'!$Q$1:$Q$65536</definedName>
    <definedName name="_QNO1">'[77]INPUT 3'!$Q$1:$Q$65536</definedName>
    <definedName name="_qwe1">#N/A</definedName>
    <definedName name="_qwwwwwwwwwwe" localSheetId="5" hidden="1">'[97]PABRIK (2)'!#REF!</definedName>
    <definedName name="_qwwwwwwwwwwe" localSheetId="30" hidden="1">'[97]PABRIK (2)'!#REF!</definedName>
    <definedName name="_qwwwwwwwwwwe" localSheetId="4" hidden="1">'[97]PABRIK (2)'!#REF!</definedName>
    <definedName name="_qwwwwwwwwwwe" localSheetId="7" hidden="1">'[97]PABRIK (2)'!#REF!</definedName>
    <definedName name="_qwwwwwwwwwwe" localSheetId="16" hidden="1">'[97]PABRIK (2)'!#REF!</definedName>
    <definedName name="_qwwwwwwwwwwe" localSheetId="36" hidden="1">'[97]PABRIK (2)'!#REF!</definedName>
    <definedName name="_qwwwwwwwwwwe" localSheetId="49" hidden="1">'[97]PABRIK (2)'!#REF!</definedName>
    <definedName name="_qwwwwwwwwwwe" localSheetId="34" hidden="1">'[97]PABRIK (2)'!#REF!</definedName>
    <definedName name="_qwwwwwwwwwwe" hidden="1">'[97]PABRIK (2)'!#REF!</definedName>
    <definedName name="_R" localSheetId="9">#REF!</definedName>
    <definedName name="_R" localSheetId="5">#REF!</definedName>
    <definedName name="_R" localSheetId="38">#REF!</definedName>
    <definedName name="_R" localSheetId="8">#REF!</definedName>
    <definedName name="_R" localSheetId="30">#REF!</definedName>
    <definedName name="_R" localSheetId="46">#REF!</definedName>
    <definedName name="_R" localSheetId="6">#REF!</definedName>
    <definedName name="_R" localSheetId="40">#REF!</definedName>
    <definedName name="_R" localSheetId="41">#REF!</definedName>
    <definedName name="_R" localSheetId="45">#REF!</definedName>
    <definedName name="_R" localSheetId="43">#REF!</definedName>
    <definedName name="_R" localSheetId="44">#REF!</definedName>
    <definedName name="_R" localSheetId="42">#REF!</definedName>
    <definedName name="_R" localSheetId="16">#REF!</definedName>
    <definedName name="_R" localSheetId="14">#REF!</definedName>
    <definedName name="_R" localSheetId="12">#REF!</definedName>
    <definedName name="_R" localSheetId="36">#REF!</definedName>
    <definedName name="_R" localSheetId="34">#REF!</definedName>
    <definedName name="_R">#REF!</definedName>
    <definedName name="_RA1097" localSheetId="30">'[83]Exc. Rate'!$C$10</definedName>
    <definedName name="_RA1097">'[83]Exc. Rate'!$C$10</definedName>
    <definedName name="_RA1098" localSheetId="30">'[83]Exc. Rate'!$C$22</definedName>
    <definedName name="_RA1098">'[83]Exc. Rate'!$C$22</definedName>
    <definedName name="_RA1197" localSheetId="30">'[83]Exc. Rate'!$C$11</definedName>
    <definedName name="_RA1197">'[83]Exc. Rate'!$C$11</definedName>
    <definedName name="_RA1198" localSheetId="30">'[83]Exc. Rate'!$C$23</definedName>
    <definedName name="_RA1198">'[83]Exc. Rate'!$C$23</definedName>
    <definedName name="_RA1297" localSheetId="30">'[83]Exc. Rate'!$C$12</definedName>
    <definedName name="_RA1297">'[83]Exc. Rate'!$C$12</definedName>
    <definedName name="_RA1298" localSheetId="30">'[83]Exc. Rate'!$C$24</definedName>
    <definedName name="_RA1298">'[83]Exc. Rate'!$C$24</definedName>
    <definedName name="_RA198" localSheetId="30">'[83]Exc. Rate'!$C$13</definedName>
    <definedName name="_RA198">'[83]Exc. Rate'!$C$13</definedName>
    <definedName name="_RA199" localSheetId="30">'[83]Exc. Rate'!$C$25</definedName>
    <definedName name="_RA199">'[83]Exc. Rate'!$C$25</definedName>
    <definedName name="_RA298" localSheetId="30">'[83]Exc. Rate'!$C$14</definedName>
    <definedName name="_RA298">'[83]Exc. Rate'!$C$14</definedName>
    <definedName name="_RA299" localSheetId="30">'[83]Exc. Rate'!$C$26</definedName>
    <definedName name="_RA299">'[83]Exc. Rate'!$C$26</definedName>
    <definedName name="_RA398" localSheetId="30">'[83]Exc. Rate'!$C$15</definedName>
    <definedName name="_RA398">'[83]Exc. Rate'!$C$15</definedName>
    <definedName name="_RA399" localSheetId="30">'[83]Exc. Rate'!$C$27</definedName>
    <definedName name="_RA399">'[83]Exc. Rate'!$C$27</definedName>
    <definedName name="_RA498" localSheetId="30">'[83]Exc. Rate'!$C$16</definedName>
    <definedName name="_RA498">'[83]Exc. Rate'!$C$16</definedName>
    <definedName name="_RA499" localSheetId="30">'[83]Exc. Rate'!$C$28</definedName>
    <definedName name="_RA499">'[83]Exc. Rate'!$C$28</definedName>
    <definedName name="_RA598" localSheetId="30">'[83]Exc. Rate'!$C$17</definedName>
    <definedName name="_RA598">'[83]Exc. Rate'!$C$17</definedName>
    <definedName name="_RA599" localSheetId="30">'[83]Exc. Rate'!$C$29</definedName>
    <definedName name="_RA599">'[83]Exc. Rate'!$C$29</definedName>
    <definedName name="_RA698" localSheetId="30">'[83]Exc. Rate'!$C$18</definedName>
    <definedName name="_RA698">'[83]Exc. Rate'!$C$18</definedName>
    <definedName name="_RA699" localSheetId="30">'[83]Exc. Rate'!$C$30</definedName>
    <definedName name="_RA699">'[83]Exc. Rate'!$C$30</definedName>
    <definedName name="_RA798" localSheetId="30">'[86]Exc. Rate'!$C$19</definedName>
    <definedName name="_RA798">'[86]Exc. Rate'!$C$19</definedName>
    <definedName name="_RA799" localSheetId="30">'[83]Exc. Rate'!$C$31</definedName>
    <definedName name="_RA799">'[83]Exc. Rate'!$C$31</definedName>
    <definedName name="_RA898" localSheetId="30">'[83]Exc. Rate'!$C$20</definedName>
    <definedName name="_RA898">'[83]Exc. Rate'!$C$20</definedName>
    <definedName name="_RA899" localSheetId="30">'[83]Exc. Rate'!$C$32</definedName>
    <definedName name="_RA899">'[83]Exc. Rate'!$C$32</definedName>
    <definedName name="_RA93" localSheetId="30">'[86]Exc. Rate'!$C$3</definedName>
    <definedName name="_RA93">'[86]Exc. Rate'!$C$3</definedName>
    <definedName name="_RA94" localSheetId="30">'[86]Exc. Rate'!$C$4</definedName>
    <definedName name="_RA94">'[86]Exc. Rate'!$C$4</definedName>
    <definedName name="_RA95" localSheetId="30">'[86]Exc. Rate'!$C$5</definedName>
    <definedName name="_RA95">'[86]Exc. Rate'!$C$5</definedName>
    <definedName name="_RA96" localSheetId="30">'[86]Exc. Rate'!$C$6</definedName>
    <definedName name="_RA96">'[86]Exc. Rate'!$C$6</definedName>
    <definedName name="_RA998" localSheetId="30">'[83]Exc. Rate'!$C$21</definedName>
    <definedName name="_RA998">'[83]Exc. Rate'!$C$21</definedName>
    <definedName name="_RA999" localSheetId="30">'[83]Exc. Rate'!$C$33</definedName>
    <definedName name="_RA999">'[83]Exc. Rate'!$C$33</definedName>
    <definedName name="_RAB2" localSheetId="30">#REF!</definedName>
    <definedName name="_RAB2" localSheetId="4">#REF!</definedName>
    <definedName name="_RAB2" localSheetId="7">#REF!</definedName>
    <definedName name="_RAB2" localSheetId="16">#REF!</definedName>
    <definedName name="_RAB2" localSheetId="36">#REF!</definedName>
    <definedName name="_RAB2" localSheetId="49">#REF!</definedName>
    <definedName name="_RAB2" localSheetId="34">#REF!</definedName>
    <definedName name="_RAB2">#REF!</definedName>
    <definedName name="_RAJ97" localSheetId="30">'[83]Exc. Rate'!$C$8</definedName>
    <definedName name="_RAJ97">'[83]Exc. Rate'!$C$8</definedName>
    <definedName name="_RAM97" localSheetId="30">'[83]Exc. Rate'!$C$7</definedName>
    <definedName name="_RAM97">'[83]Exc. Rate'!$C$7</definedName>
    <definedName name="_RAS97" localSheetId="30">'[83]Exc. Rate'!$C$9</definedName>
    <definedName name="_RAS97">'[83]Exc. Rate'!$C$9</definedName>
    <definedName name="_regresion_X" localSheetId="9" hidden="1">'[98]Gmd3'!#REF!</definedName>
    <definedName name="_regresion_X" localSheetId="5" hidden="1">'[98]Gmd3'!#REF!</definedName>
    <definedName name="_regresion_X" localSheetId="38" hidden="1">'[98]Gmd3'!#REF!</definedName>
    <definedName name="_regresion_X" localSheetId="8" hidden="1">'[98]Gmd3'!#REF!</definedName>
    <definedName name="_regresion_X" localSheetId="30" hidden="1">'[98]Gmd3'!#REF!</definedName>
    <definedName name="_regresion_X" localSheetId="46" hidden="1">'[98]Gmd3'!#REF!</definedName>
    <definedName name="_regresion_X" localSheetId="4" hidden="1">'[98]Gmd3'!#REF!</definedName>
    <definedName name="_regresion_X" localSheetId="6" hidden="1">'[98]Gmd3'!#REF!</definedName>
    <definedName name="_regresion_X" localSheetId="7" hidden="1">'[98]Gmd3'!#REF!</definedName>
    <definedName name="_regresion_X" localSheetId="40" hidden="1">'[98]Gmd3'!#REF!</definedName>
    <definedName name="_regresion_X" localSheetId="41" hidden="1">'[98]Gmd3'!#REF!</definedName>
    <definedName name="_regresion_X" localSheetId="45" hidden="1">'[98]Gmd3'!#REF!</definedName>
    <definedName name="_regresion_X" localSheetId="43" hidden="1">'[98]Gmd3'!#REF!</definedName>
    <definedName name="_regresion_X" localSheetId="44" hidden="1">'[98]Gmd3'!#REF!</definedName>
    <definedName name="_regresion_X" localSheetId="42" hidden="1">'[98]Gmd3'!#REF!</definedName>
    <definedName name="_regresion_X" localSheetId="16" hidden="1">'[98]Gmd3'!#REF!</definedName>
    <definedName name="_regresion_X" localSheetId="14" hidden="1">'[98]Gmd3'!#REF!</definedName>
    <definedName name="_regresion_X" localSheetId="12" hidden="1">'[98]Gmd3'!#REF!</definedName>
    <definedName name="_regresion_X" localSheetId="36" hidden="1">'[98]Gmd3'!#REF!</definedName>
    <definedName name="_regresion_X" localSheetId="49" hidden="1">'[98]Gmd3'!#REF!</definedName>
    <definedName name="_regresion_X" localSheetId="34" hidden="1">'[98]Gmd3'!#REF!</definedName>
    <definedName name="_regresion_X" hidden="1">'[98]Gmd3'!#REF!</definedName>
    <definedName name="_Regression_1" localSheetId="9" hidden="1">'[98]Gmd3'!#REF!</definedName>
    <definedName name="_Regression_1" localSheetId="5" hidden="1">'[98]Gmd3'!#REF!</definedName>
    <definedName name="_Regression_1" localSheetId="8" hidden="1">'[98]Gmd3'!#REF!</definedName>
    <definedName name="_Regression_1" localSheetId="30" hidden="1">'[98]Gmd3'!#REF!</definedName>
    <definedName name="_Regression_1" localSheetId="4" hidden="1">'[98]Gmd3'!#REF!</definedName>
    <definedName name="_Regression_1" localSheetId="6" hidden="1">'[98]Gmd3'!#REF!</definedName>
    <definedName name="_Regression_1" localSheetId="7" hidden="1">'[98]Gmd3'!#REF!</definedName>
    <definedName name="_Regression_1" localSheetId="16" hidden="1">'[98]Gmd3'!#REF!</definedName>
    <definedName name="_Regression_1" localSheetId="14" hidden="1">'[98]Gmd3'!#REF!</definedName>
    <definedName name="_Regression_1" localSheetId="12" hidden="1">'[98]Gmd3'!#REF!</definedName>
    <definedName name="_Regression_1" localSheetId="36" hidden="1">'[98]Gmd3'!#REF!</definedName>
    <definedName name="_Regression_1" localSheetId="49" hidden="1">'[98]Gmd3'!#REF!</definedName>
    <definedName name="_Regression_1" localSheetId="34" hidden="1">'[98]Gmd3'!#REF!</definedName>
    <definedName name="_Regression_1" hidden="1">'[98]Gmd3'!#REF!</definedName>
    <definedName name="_Regression_Int" hidden="1">1</definedName>
    <definedName name="_Regression_Out" localSheetId="30" hidden="1">'[99]Market Positioning'!#REF!</definedName>
    <definedName name="_Regression_Out" localSheetId="4" hidden="1">'[99]Market Positioning'!#REF!</definedName>
    <definedName name="_Regression_Out" localSheetId="16" hidden="1">'[99]Market Positioning'!#REF!</definedName>
    <definedName name="_Regression_Out" localSheetId="36" hidden="1">'[99]Market Positioning'!#REF!</definedName>
    <definedName name="_Regression_Out" hidden="1">'[99]Market Positioning'!#REF!</definedName>
    <definedName name="_Regression_X" localSheetId="9" hidden="1">'[98]Gmd3'!#REF!</definedName>
    <definedName name="_Regression_X" localSheetId="5" hidden="1">'[98]Gmd3'!#REF!</definedName>
    <definedName name="_Regression_X" localSheetId="8" hidden="1">'[98]Gmd3'!#REF!</definedName>
    <definedName name="_Regression_X" localSheetId="30" hidden="1">'[98]Gmd3'!#REF!</definedName>
    <definedName name="_Regression_X" localSheetId="46" hidden="1">'[98]Gmd3'!#REF!</definedName>
    <definedName name="_Regression_X" localSheetId="4" hidden="1">'[98]Gmd3'!#REF!</definedName>
    <definedName name="_Regression_X" localSheetId="6" hidden="1">'[98]Gmd3'!#REF!</definedName>
    <definedName name="_Regression_X" localSheetId="7" hidden="1">'[98]Gmd3'!#REF!</definedName>
    <definedName name="_Regression_X" localSheetId="16" hidden="1">'[98]Gmd3'!#REF!</definedName>
    <definedName name="_Regression_X" localSheetId="14" hidden="1">'[98]Gmd3'!#REF!</definedName>
    <definedName name="_Regression_X" localSheetId="12" hidden="1">'[98]Gmd3'!#REF!</definedName>
    <definedName name="_Regression_X" localSheetId="36" hidden="1">'[98]Gmd3'!#REF!</definedName>
    <definedName name="_Regression_X" localSheetId="49" hidden="1">'[98]Gmd3'!#REF!</definedName>
    <definedName name="_Regression_X" localSheetId="34" hidden="1">'[98]Gmd3'!#REF!</definedName>
    <definedName name="_Regression_X" hidden="1">'[98]Gmd3'!#REF!</definedName>
    <definedName name="_Regression_Y" localSheetId="30" hidden="1">#REF!</definedName>
    <definedName name="_Regression_Y" localSheetId="4" hidden="1">#REF!</definedName>
    <definedName name="_Regression_Y" localSheetId="7" hidden="1">#REF!</definedName>
    <definedName name="_Regression_Y" localSheetId="16" hidden="1">#REF!</definedName>
    <definedName name="_Regression_Y" localSheetId="36" hidden="1">#REF!</definedName>
    <definedName name="_Regression_Y" localSheetId="49" hidden="1">#REF!</definedName>
    <definedName name="_Regression_Y" localSheetId="34" hidden="1">#REF!</definedName>
    <definedName name="_Regression_Y" hidden="1">#REF!</definedName>
    <definedName name="_RM" localSheetId="9">#REF!</definedName>
    <definedName name="_RM" localSheetId="5">#REF!</definedName>
    <definedName name="_RM" localSheetId="38">#REF!</definedName>
    <definedName name="_RM" localSheetId="8">#REF!</definedName>
    <definedName name="_RM" localSheetId="30">#REF!</definedName>
    <definedName name="_RM" localSheetId="46">#REF!</definedName>
    <definedName name="_RM" localSheetId="6">#REF!</definedName>
    <definedName name="_RM" localSheetId="40">#REF!</definedName>
    <definedName name="_RM" localSheetId="41">#REF!</definedName>
    <definedName name="_RM" localSheetId="45">#REF!</definedName>
    <definedName name="_RM" localSheetId="43">#REF!</definedName>
    <definedName name="_RM" localSheetId="44">#REF!</definedName>
    <definedName name="_RM" localSheetId="42">#REF!</definedName>
    <definedName name="_RM" localSheetId="16">#REF!</definedName>
    <definedName name="_RM" localSheetId="14">#REF!</definedName>
    <definedName name="_RM" localSheetId="12">#REF!</definedName>
    <definedName name="_RM" localSheetId="36">#REF!</definedName>
    <definedName name="_RM">#REF!</definedName>
    <definedName name="_Rochim" localSheetId="5" hidden="1">#REF!</definedName>
    <definedName name="_Rochim" localSheetId="30" hidden="1">#REF!</definedName>
    <definedName name="_Rochim" localSheetId="16" hidden="1">#REF!</definedName>
    <definedName name="_Rochim" localSheetId="36" hidden="1">#REF!</definedName>
    <definedName name="_Rochim" hidden="1">#REF!</definedName>
    <definedName name="_RP_" localSheetId="9">#REF!</definedName>
    <definedName name="_RP_" localSheetId="5">#REF!</definedName>
    <definedName name="_RP_" localSheetId="38">#REF!</definedName>
    <definedName name="_RP_" localSheetId="8">#REF!</definedName>
    <definedName name="_RP_" localSheetId="30">#REF!</definedName>
    <definedName name="_RP_" localSheetId="46">#REF!</definedName>
    <definedName name="_RP_" localSheetId="6">#REF!</definedName>
    <definedName name="_RP_" localSheetId="40">#REF!</definedName>
    <definedName name="_RP_" localSheetId="41">#REF!</definedName>
    <definedName name="_RP_" localSheetId="45">#REF!</definedName>
    <definedName name="_RP_" localSheetId="43">#REF!</definedName>
    <definedName name="_RP_" localSheetId="44">#REF!</definedName>
    <definedName name="_RP_" localSheetId="42">#REF!</definedName>
    <definedName name="_RP_" localSheetId="16">#REF!</definedName>
    <definedName name="_RP_" localSheetId="14">#REF!</definedName>
    <definedName name="_RP_" localSheetId="12">#REF!</definedName>
    <definedName name="_RP_" localSheetId="36">#REF!</definedName>
    <definedName name="_RP_">#REF!</definedName>
    <definedName name="_RUM4" localSheetId="30">#REF!</definedName>
    <definedName name="_RUM4" localSheetId="16">#REF!</definedName>
    <definedName name="_RUM4" localSheetId="36">#REF!</definedName>
    <definedName name="_RUM4">#REF!</definedName>
    <definedName name="_RUM5" localSheetId="30">#REF!</definedName>
    <definedName name="_RUM5" localSheetId="16">#REF!</definedName>
    <definedName name="_RUM5" localSheetId="36">#REF!</definedName>
    <definedName name="_RUM5">#REF!</definedName>
    <definedName name="_RUM6" localSheetId="30">#REF!</definedName>
    <definedName name="_RUM6" localSheetId="16">#REF!</definedName>
    <definedName name="_RUM6" localSheetId="36">#REF!</definedName>
    <definedName name="_RUM6">#REF!</definedName>
    <definedName name="_S" localSheetId="30">#REF!</definedName>
    <definedName name="_S" localSheetId="16">#REF!</definedName>
    <definedName name="_S" localSheetId="36">#REF!</definedName>
    <definedName name="_S">#REF!</definedName>
    <definedName name="_SC125" localSheetId="9">#REF!</definedName>
    <definedName name="_SC125" localSheetId="5">#REF!</definedName>
    <definedName name="_SC125" localSheetId="38">#REF!</definedName>
    <definedName name="_SC125" localSheetId="8">#REF!</definedName>
    <definedName name="_SC125" localSheetId="30">#REF!</definedName>
    <definedName name="_SC125" localSheetId="46">#REF!</definedName>
    <definedName name="_SC125" localSheetId="6">#REF!</definedName>
    <definedName name="_SC125" localSheetId="40">#REF!</definedName>
    <definedName name="_SC125" localSheetId="41">#REF!</definedName>
    <definedName name="_SC125" localSheetId="45">#REF!</definedName>
    <definedName name="_SC125" localSheetId="43">#REF!</definedName>
    <definedName name="_SC125" localSheetId="44">#REF!</definedName>
    <definedName name="_SC125" localSheetId="42">#REF!</definedName>
    <definedName name="_SC125" localSheetId="16">#REF!</definedName>
    <definedName name="_SC125" localSheetId="14">#REF!</definedName>
    <definedName name="_SC125" localSheetId="12">#REF!</definedName>
    <definedName name="_SC125" localSheetId="36">#REF!</definedName>
    <definedName name="_SC125">#REF!</definedName>
    <definedName name="_SC133" localSheetId="9">#REF!</definedName>
    <definedName name="_SC133" localSheetId="5">#REF!</definedName>
    <definedName name="_SC133" localSheetId="38">#REF!</definedName>
    <definedName name="_SC133" localSheetId="8">#REF!</definedName>
    <definedName name="_SC133" localSheetId="30">#REF!</definedName>
    <definedName name="_SC133" localSheetId="46">#REF!</definedName>
    <definedName name="_SC133" localSheetId="6">#REF!</definedName>
    <definedName name="_SC133" localSheetId="40">#REF!</definedName>
    <definedName name="_SC133" localSheetId="41">#REF!</definedName>
    <definedName name="_SC133" localSheetId="45">#REF!</definedName>
    <definedName name="_SC133" localSheetId="43">#REF!</definedName>
    <definedName name="_SC133" localSheetId="44">#REF!</definedName>
    <definedName name="_SC133" localSheetId="42">#REF!</definedName>
    <definedName name="_SC133" localSheetId="16">#REF!</definedName>
    <definedName name="_SC133" localSheetId="14">#REF!</definedName>
    <definedName name="_SC133" localSheetId="12">#REF!</definedName>
    <definedName name="_SC133" localSheetId="36">#REF!</definedName>
    <definedName name="_SC133">#REF!</definedName>
    <definedName name="_SC135" localSheetId="9">#REF!</definedName>
    <definedName name="_SC135" localSheetId="5">#REF!</definedName>
    <definedName name="_SC135" localSheetId="38">#REF!</definedName>
    <definedName name="_SC135" localSheetId="8">#REF!</definedName>
    <definedName name="_SC135" localSheetId="30">#REF!</definedName>
    <definedName name="_SC135" localSheetId="46">#REF!</definedName>
    <definedName name="_SC135" localSheetId="6">#REF!</definedName>
    <definedName name="_SC135" localSheetId="40">#REF!</definedName>
    <definedName name="_SC135" localSheetId="41">#REF!</definedName>
    <definedName name="_SC135" localSheetId="45">#REF!</definedName>
    <definedName name="_SC135" localSheetId="43">#REF!</definedName>
    <definedName name="_SC135" localSheetId="44">#REF!</definedName>
    <definedName name="_SC135" localSheetId="42">#REF!</definedName>
    <definedName name="_SC135" localSheetId="16">#REF!</definedName>
    <definedName name="_SC135" localSheetId="14">#REF!</definedName>
    <definedName name="_SC135" localSheetId="12">#REF!</definedName>
    <definedName name="_SC135" localSheetId="36">#REF!</definedName>
    <definedName name="_SC135">#REF!</definedName>
    <definedName name="_SC143" localSheetId="9">#REF!</definedName>
    <definedName name="_SC143" localSheetId="5">#REF!</definedName>
    <definedName name="_SC143" localSheetId="38">#REF!</definedName>
    <definedName name="_SC143" localSheetId="8">#REF!</definedName>
    <definedName name="_SC143" localSheetId="30">#REF!</definedName>
    <definedName name="_SC143" localSheetId="46">#REF!</definedName>
    <definedName name="_SC143" localSheetId="6">#REF!</definedName>
    <definedName name="_SC143" localSheetId="40">#REF!</definedName>
    <definedName name="_SC143" localSheetId="41">#REF!</definedName>
    <definedName name="_SC143" localSheetId="45">#REF!</definedName>
    <definedName name="_SC143" localSheetId="43">#REF!</definedName>
    <definedName name="_SC143" localSheetId="44">#REF!</definedName>
    <definedName name="_SC143" localSheetId="42">#REF!</definedName>
    <definedName name="_SC143" localSheetId="16">#REF!</definedName>
    <definedName name="_SC143" localSheetId="14">#REF!</definedName>
    <definedName name="_SC143" localSheetId="12">#REF!</definedName>
    <definedName name="_SC143" localSheetId="36">#REF!</definedName>
    <definedName name="_SC143">#REF!</definedName>
    <definedName name="_SC144" localSheetId="9">#REF!</definedName>
    <definedName name="_SC144" localSheetId="5">#REF!</definedName>
    <definedName name="_SC144" localSheetId="38">#REF!</definedName>
    <definedName name="_SC144" localSheetId="8">#REF!</definedName>
    <definedName name="_SC144" localSheetId="30">#REF!</definedName>
    <definedName name="_SC144" localSheetId="46">#REF!</definedName>
    <definedName name="_SC144" localSheetId="6">#REF!</definedName>
    <definedName name="_SC144" localSheetId="40">#REF!</definedName>
    <definedName name="_SC144" localSheetId="41">#REF!</definedName>
    <definedName name="_SC144" localSheetId="45">#REF!</definedName>
    <definedName name="_SC144" localSheetId="43">#REF!</definedName>
    <definedName name="_SC144" localSheetId="44">#REF!</definedName>
    <definedName name="_SC144" localSheetId="42">#REF!</definedName>
    <definedName name="_SC144" localSheetId="16">#REF!</definedName>
    <definedName name="_SC144" localSheetId="14">#REF!</definedName>
    <definedName name="_SC144" localSheetId="12">#REF!</definedName>
    <definedName name="_SC144" localSheetId="36">#REF!</definedName>
    <definedName name="_SC144">#REF!</definedName>
    <definedName name="_SDC30" localSheetId="9">#REF!</definedName>
    <definedName name="_SDC30" localSheetId="5">#REF!</definedName>
    <definedName name="_SDC30" localSheetId="38">#REF!</definedName>
    <definedName name="_SDC30" localSheetId="8">#REF!</definedName>
    <definedName name="_SDC30" localSheetId="30">#REF!</definedName>
    <definedName name="_SDC30" localSheetId="46">#REF!</definedName>
    <definedName name="_SDC30" localSheetId="6">#REF!</definedName>
    <definedName name="_SDC30" localSheetId="40">#REF!</definedName>
    <definedName name="_SDC30" localSheetId="41">#REF!</definedName>
    <definedName name="_SDC30" localSheetId="45">#REF!</definedName>
    <definedName name="_SDC30" localSheetId="43">#REF!</definedName>
    <definedName name="_SDC30" localSheetId="44">#REF!</definedName>
    <definedName name="_SDC30" localSheetId="42">#REF!</definedName>
    <definedName name="_SDC30" localSheetId="16">#REF!</definedName>
    <definedName name="_SDC30" localSheetId="14">#REF!</definedName>
    <definedName name="_SDC30" localSheetId="12">#REF!</definedName>
    <definedName name="_SDC30" localSheetId="36">#REF!</definedName>
    <definedName name="_SDC30">#REF!</definedName>
    <definedName name="_SDC3545" localSheetId="9">#REF!</definedName>
    <definedName name="_SDC3545" localSheetId="5">#REF!</definedName>
    <definedName name="_SDC3545" localSheetId="38">#REF!</definedName>
    <definedName name="_SDC3545" localSheetId="8">#REF!</definedName>
    <definedName name="_SDC3545" localSheetId="30">#REF!</definedName>
    <definedName name="_SDC3545" localSheetId="46">#REF!</definedName>
    <definedName name="_SDC3545" localSheetId="6">#REF!</definedName>
    <definedName name="_SDC3545" localSheetId="40">#REF!</definedName>
    <definedName name="_SDC3545" localSheetId="41">#REF!</definedName>
    <definedName name="_SDC3545" localSheetId="45">#REF!</definedName>
    <definedName name="_SDC3545" localSheetId="43">#REF!</definedName>
    <definedName name="_SDC3545" localSheetId="44">#REF!</definedName>
    <definedName name="_SDC3545" localSheetId="42">#REF!</definedName>
    <definedName name="_SDC3545" localSheetId="16">#REF!</definedName>
    <definedName name="_SDC3545" localSheetId="14">#REF!</definedName>
    <definedName name="_SDC3545" localSheetId="12">#REF!</definedName>
    <definedName name="_SDC3545" localSheetId="36">#REF!</definedName>
    <definedName name="_SDC3545">#REF!</definedName>
    <definedName name="_SDC70130" localSheetId="9">#REF!</definedName>
    <definedName name="_SDC70130" localSheetId="5">#REF!</definedName>
    <definedName name="_SDC70130" localSheetId="38">#REF!</definedName>
    <definedName name="_SDC70130" localSheetId="8">#REF!</definedName>
    <definedName name="_SDC70130" localSheetId="30">#REF!</definedName>
    <definedName name="_SDC70130" localSheetId="46">#REF!</definedName>
    <definedName name="_SDC70130" localSheetId="6">#REF!</definedName>
    <definedName name="_SDC70130" localSheetId="40">#REF!</definedName>
    <definedName name="_SDC70130" localSheetId="41">#REF!</definedName>
    <definedName name="_SDC70130" localSheetId="45">#REF!</definedName>
    <definedName name="_SDC70130" localSheetId="43">#REF!</definedName>
    <definedName name="_SDC70130" localSheetId="44">#REF!</definedName>
    <definedName name="_SDC70130" localSheetId="42">#REF!</definedName>
    <definedName name="_SDC70130" localSheetId="16">#REF!</definedName>
    <definedName name="_SDC70130" localSheetId="14">#REF!</definedName>
    <definedName name="_SDC70130" localSheetId="12">#REF!</definedName>
    <definedName name="_SDC70130" localSheetId="36">#REF!</definedName>
    <definedName name="_SDC70130">#REF!</definedName>
    <definedName name="_sep01" localSheetId="30">[74]RATE!$M$301</definedName>
    <definedName name="_sep01">[74]RATE!$M$301</definedName>
    <definedName name="_sep02" localSheetId="30">[74]RATE!$M$302</definedName>
    <definedName name="_sep02">[74]RATE!$M$302</definedName>
    <definedName name="_sep03" localSheetId="30">[74]RATE!$M$303</definedName>
    <definedName name="_sep03">[74]RATE!$M$303</definedName>
    <definedName name="_sep04" localSheetId="30">[74]RATE!$M$304</definedName>
    <definedName name="_sep04">[74]RATE!$M$304</definedName>
    <definedName name="_sep05" localSheetId="30">[74]RATE!$M$305</definedName>
    <definedName name="_sep05">[74]RATE!$M$305</definedName>
    <definedName name="_sep06" localSheetId="30">[74]RATE!$M$306</definedName>
    <definedName name="_sep06">[74]RATE!$M$306</definedName>
    <definedName name="_sep07" localSheetId="30">[74]RATE!$M$307</definedName>
    <definedName name="_sep07">[74]RATE!$M$307</definedName>
    <definedName name="_sep10" localSheetId="30">[74]RATE!$M$310</definedName>
    <definedName name="_sep10">[74]RATE!$M$310</definedName>
    <definedName name="_sep11" localSheetId="30">[74]RATE!$M$311</definedName>
    <definedName name="_sep11">[74]RATE!$M$311</definedName>
    <definedName name="_sep12" localSheetId="30">[74]RATE!$M$312</definedName>
    <definedName name="_sep12">[74]RATE!$M$312</definedName>
    <definedName name="_sep13" localSheetId="30">[74]RATE!$M$313</definedName>
    <definedName name="_sep13">[74]RATE!$M$313</definedName>
    <definedName name="_sep16" localSheetId="30">[74]RATE!$M$316</definedName>
    <definedName name="_sep16">[74]RATE!$M$316</definedName>
    <definedName name="_sep17" localSheetId="30">[74]RATE!$M$317</definedName>
    <definedName name="_sep17">[74]RATE!$M$317</definedName>
    <definedName name="_sep18" localSheetId="30">[74]RATE!$M$318</definedName>
    <definedName name="_sep18">[74]RATE!$M$318</definedName>
    <definedName name="_sep19" localSheetId="30">[74]RATE!$M$319</definedName>
    <definedName name="_sep19">[74]RATE!$M$319</definedName>
    <definedName name="_sep20" localSheetId="30">[74]RATE!$M$320</definedName>
    <definedName name="_sep20">[74]RATE!$M$320</definedName>
    <definedName name="_sep21" localSheetId="30">[74]RATE!$M$321</definedName>
    <definedName name="_sep21">[74]RATE!$M$321</definedName>
    <definedName name="_sep24" localSheetId="30">[74]RATE!$M$324</definedName>
    <definedName name="_sep24">[74]RATE!$M$324</definedName>
    <definedName name="_sep25" localSheetId="30">[74]RATE!$M$325</definedName>
    <definedName name="_sep25">[74]RATE!$M$325</definedName>
    <definedName name="_sep26" localSheetId="30">[74]RATE!$M$326</definedName>
    <definedName name="_sep26">[74]RATE!$M$326</definedName>
    <definedName name="_sep28" localSheetId="30">[74]RATE!$M$328</definedName>
    <definedName name="_sep28">[74]RATE!$M$328</definedName>
    <definedName name="_sep30" localSheetId="30">[74]RATE!$M$330</definedName>
    <definedName name="_sep30">[74]RATE!$M$330</definedName>
    <definedName name="_SEP99" localSheetId="30">'[83]Exc. Rate'!$C$40</definedName>
    <definedName name="_SEP99">'[83]Exc. Rate'!$C$40</definedName>
    <definedName name="_sn1020" localSheetId="30">'[100]SAT-BHN'!$H$14</definedName>
    <definedName name="_sn1020">'[100]SAT-BHN'!$H$14</definedName>
    <definedName name="_SN5" localSheetId="9">#REF!</definedName>
    <definedName name="_SN5" localSheetId="5">#REF!</definedName>
    <definedName name="_SN5" localSheetId="38">#REF!</definedName>
    <definedName name="_SN5" localSheetId="8">#REF!</definedName>
    <definedName name="_SN5" localSheetId="30">#REF!</definedName>
    <definedName name="_SN5" localSheetId="46">#REF!</definedName>
    <definedName name="_SN5" localSheetId="6">#REF!</definedName>
    <definedName name="_SN5" localSheetId="40">#REF!</definedName>
    <definedName name="_SN5" localSheetId="41">#REF!</definedName>
    <definedName name="_SN5" localSheetId="45">#REF!</definedName>
    <definedName name="_SN5" localSheetId="43">#REF!</definedName>
    <definedName name="_SN5" localSheetId="44">#REF!</definedName>
    <definedName name="_SN5" localSheetId="42">#REF!</definedName>
    <definedName name="_SN5" localSheetId="16">#REF!</definedName>
    <definedName name="_SN5" localSheetId="14">#REF!</definedName>
    <definedName name="_SN5" localSheetId="12">#REF!</definedName>
    <definedName name="_SN5" localSheetId="36">#REF!</definedName>
    <definedName name="_SN5" localSheetId="34">#REF!</definedName>
    <definedName name="_SN5">#REF!</definedName>
    <definedName name="_Sort" localSheetId="9" hidden="1">#REF!</definedName>
    <definedName name="_Sort" localSheetId="5" hidden="1">#REF!</definedName>
    <definedName name="_Sort" localSheetId="38" hidden="1">#REF!</definedName>
    <definedName name="_Sort" localSheetId="8" hidden="1">#REF!</definedName>
    <definedName name="_Sort" localSheetId="30" hidden="1">#REF!</definedName>
    <definedName name="_Sort" localSheetId="46" hidden="1">#REF!</definedName>
    <definedName name="_Sort" localSheetId="4" hidden="1">#REF!</definedName>
    <definedName name="_Sort" localSheetId="6" hidden="1">#REF!</definedName>
    <definedName name="_Sort" localSheetId="23" hidden="1">#REF!</definedName>
    <definedName name="_Sort" localSheetId="40" hidden="1">#REF!</definedName>
    <definedName name="_Sort" localSheetId="41" hidden="1">#REF!</definedName>
    <definedName name="_Sort" localSheetId="45" hidden="1">#REF!</definedName>
    <definedName name="_Sort" localSheetId="43" hidden="1">#REF!</definedName>
    <definedName name="_Sort" localSheetId="44" hidden="1">#REF!</definedName>
    <definedName name="_Sort" localSheetId="42" hidden="1">#REF!</definedName>
    <definedName name="_Sort" localSheetId="19" hidden="1">#REF!</definedName>
    <definedName name="_Sort" localSheetId="16" hidden="1">#REF!</definedName>
    <definedName name="_Sort" localSheetId="14" hidden="1">#REF!</definedName>
    <definedName name="_Sort" localSheetId="21" hidden="1">#REF!</definedName>
    <definedName name="_Sort" localSheetId="12" hidden="1">#REF!</definedName>
    <definedName name="_Sort" localSheetId="36" hidden="1">#REF!</definedName>
    <definedName name="_Sort" localSheetId="25" hidden="1">#REF!</definedName>
    <definedName name="_Sort" localSheetId="10" hidden="1">#REF!</definedName>
    <definedName name="_Sort" localSheetId="11" hidden="1">#REF!</definedName>
    <definedName name="_Sort" localSheetId="20" hidden="1">#REF!</definedName>
    <definedName name="_Sort" localSheetId="15" hidden="1">#REF!</definedName>
    <definedName name="_Sort" hidden="1">#REF!</definedName>
    <definedName name="_Sorty" localSheetId="9" hidden="1">[101]Fixset!#REF!</definedName>
    <definedName name="_Sorty" localSheetId="5" hidden="1">[102]Fixset!#REF!</definedName>
    <definedName name="_Sorty" localSheetId="8" hidden="1">[101]Fixset!#REF!</definedName>
    <definedName name="_Sorty" localSheetId="4" hidden="1">[102]Fixset!#REF!</definedName>
    <definedName name="_Sorty" localSheetId="6" hidden="1">[102]Fixset!#REF!</definedName>
    <definedName name="_Sorty" localSheetId="7" hidden="1">[102]Fixset!#REF!</definedName>
    <definedName name="_Sorty" localSheetId="16" hidden="1">[101]Fixset!#REF!</definedName>
    <definedName name="_Sorty" localSheetId="14" hidden="1">[102]Fixset!#REF!</definedName>
    <definedName name="_Sorty" localSheetId="12" hidden="1">[102]Fixset!#REF!</definedName>
    <definedName name="_Sorty" localSheetId="36" hidden="1">[101]Fixset!#REF!</definedName>
    <definedName name="_Sorty" localSheetId="49" hidden="1">[102]Fixset!#REF!</definedName>
    <definedName name="_Sorty" localSheetId="34" hidden="1">[102]Fixset!#REF!</definedName>
    <definedName name="_Sorty" hidden="1">[101]Fixset!#REF!</definedName>
    <definedName name="_SSS12" localSheetId="9">#REF!</definedName>
    <definedName name="_SSS12" localSheetId="5">#REF!</definedName>
    <definedName name="_SSS12" localSheetId="38">#REF!</definedName>
    <definedName name="_SSS12" localSheetId="8">#REF!</definedName>
    <definedName name="_SSS12" localSheetId="30">#REF!</definedName>
    <definedName name="_SSS12" localSheetId="46">#REF!</definedName>
    <definedName name="_SSS12" localSheetId="6">#REF!</definedName>
    <definedName name="_SSS12" localSheetId="40">#REF!</definedName>
    <definedName name="_SSS12" localSheetId="41">#REF!</definedName>
    <definedName name="_SSS12" localSheetId="45">#REF!</definedName>
    <definedName name="_SSS12" localSheetId="43">#REF!</definedName>
    <definedName name="_SSS12" localSheetId="44">#REF!</definedName>
    <definedName name="_SSS12" localSheetId="42">#REF!</definedName>
    <definedName name="_SSS12" localSheetId="16">#REF!</definedName>
    <definedName name="_SSS12" localSheetId="14">#REF!</definedName>
    <definedName name="_SSS12" localSheetId="12">#REF!</definedName>
    <definedName name="_SSS12" localSheetId="36">#REF!</definedName>
    <definedName name="_SSS12" localSheetId="34">#REF!</definedName>
    <definedName name="_SSS12">#REF!</definedName>
    <definedName name="_SWR7" localSheetId="9">#REF!</definedName>
    <definedName name="_SWR7" localSheetId="5">#REF!</definedName>
    <definedName name="_SWR7" localSheetId="38">#REF!</definedName>
    <definedName name="_SWR7" localSheetId="8">#REF!</definedName>
    <definedName name="_SWR7" localSheetId="30">#REF!</definedName>
    <definedName name="_SWR7" localSheetId="46">#REF!</definedName>
    <definedName name="_SWR7" localSheetId="6">#REF!</definedName>
    <definedName name="_SWR7" localSheetId="40">#REF!</definedName>
    <definedName name="_SWR7" localSheetId="41">#REF!</definedName>
    <definedName name="_SWR7" localSheetId="45">#REF!</definedName>
    <definedName name="_SWR7" localSheetId="43">#REF!</definedName>
    <definedName name="_SWR7" localSheetId="44">#REF!</definedName>
    <definedName name="_SWR7" localSheetId="42">#REF!</definedName>
    <definedName name="_SWR7" localSheetId="16">#REF!</definedName>
    <definedName name="_SWR7" localSheetId="14">#REF!</definedName>
    <definedName name="_SWR7" localSheetId="12">#REF!</definedName>
    <definedName name="_SWR7" localSheetId="36">#REF!</definedName>
    <definedName name="_SWR7" localSheetId="34">#REF!</definedName>
    <definedName name="_SWR7">#REF!</definedName>
    <definedName name="_SWT60" localSheetId="9">#REF!</definedName>
    <definedName name="_SWT60" localSheetId="5">#REF!</definedName>
    <definedName name="_SWT60" localSheetId="38">#REF!</definedName>
    <definedName name="_SWT60" localSheetId="8">#REF!</definedName>
    <definedName name="_SWT60" localSheetId="30">#REF!</definedName>
    <definedName name="_SWT60" localSheetId="46">#REF!</definedName>
    <definedName name="_SWT60" localSheetId="6">#REF!</definedName>
    <definedName name="_SWT60" localSheetId="40">#REF!</definedName>
    <definedName name="_SWT60" localSheetId="41">#REF!</definedName>
    <definedName name="_SWT60" localSheetId="45">#REF!</definedName>
    <definedName name="_SWT60" localSheetId="43">#REF!</definedName>
    <definedName name="_SWT60" localSheetId="44">#REF!</definedName>
    <definedName name="_SWT60" localSheetId="42">#REF!</definedName>
    <definedName name="_SWT60" localSheetId="16">#REF!</definedName>
    <definedName name="_SWT60" localSheetId="14">#REF!</definedName>
    <definedName name="_SWT60" localSheetId="12">#REF!</definedName>
    <definedName name="_SWT60" localSheetId="36">#REF!</definedName>
    <definedName name="_SWT60" localSheetId="34">#REF!</definedName>
    <definedName name="_SWT60">#REF!</definedName>
    <definedName name="_T" localSheetId="9">#REF!</definedName>
    <definedName name="_T" localSheetId="5">#REF!</definedName>
    <definedName name="_T" localSheetId="38">#REF!</definedName>
    <definedName name="_T" localSheetId="8">#REF!</definedName>
    <definedName name="_T" localSheetId="30">#REF!</definedName>
    <definedName name="_T" localSheetId="46">#REF!</definedName>
    <definedName name="_T" localSheetId="6">#REF!</definedName>
    <definedName name="_T" localSheetId="40">#REF!</definedName>
    <definedName name="_T" localSheetId="41">#REF!</definedName>
    <definedName name="_T" localSheetId="45">#REF!</definedName>
    <definedName name="_T" localSheetId="43">#REF!</definedName>
    <definedName name="_T" localSheetId="44">#REF!</definedName>
    <definedName name="_T" localSheetId="42">#REF!</definedName>
    <definedName name="_T" localSheetId="16">#REF!</definedName>
    <definedName name="_T" localSheetId="14">#REF!</definedName>
    <definedName name="_T" localSheetId="12">#REF!</definedName>
    <definedName name="_T" localSheetId="36">#REF!</definedName>
    <definedName name="_T">#REF!</definedName>
    <definedName name="_Table1_In1" localSheetId="5" hidden="1">#REF!</definedName>
    <definedName name="_Table1_In1" localSheetId="30" hidden="1">#REF!</definedName>
    <definedName name="_Table1_In1" localSheetId="23" hidden="1">#REF!</definedName>
    <definedName name="_Table1_In1" localSheetId="19" hidden="1">#REF!</definedName>
    <definedName name="_Table1_In1" localSheetId="16" hidden="1">#REF!</definedName>
    <definedName name="_Table1_In1" localSheetId="21" hidden="1">#REF!</definedName>
    <definedName name="_Table1_In1" localSheetId="36" hidden="1">#REF!</definedName>
    <definedName name="_Table1_In1" localSheetId="25" hidden="1">#REF!</definedName>
    <definedName name="_Table1_In1" localSheetId="10" hidden="1">#REF!</definedName>
    <definedName name="_Table1_In1" localSheetId="11" hidden="1">#REF!</definedName>
    <definedName name="_Table1_In1" localSheetId="20" hidden="1">#REF!</definedName>
    <definedName name="_Table1_In1" localSheetId="15" hidden="1">#REF!</definedName>
    <definedName name="_Table1_In1" hidden="1">#REF!</definedName>
    <definedName name="_Table1_Out" localSheetId="5" hidden="1">#REF!</definedName>
    <definedName name="_Table1_Out" localSheetId="30" hidden="1">#REF!</definedName>
    <definedName name="_Table1_Out" localSheetId="23" hidden="1">#REF!</definedName>
    <definedName name="_Table1_Out" localSheetId="19" hidden="1">#REF!</definedName>
    <definedName name="_Table1_Out" localSheetId="16" hidden="1">#REF!</definedName>
    <definedName name="_Table1_Out" localSheetId="21" hidden="1">#REF!</definedName>
    <definedName name="_Table1_Out" localSheetId="36" hidden="1">#REF!</definedName>
    <definedName name="_Table1_Out" localSheetId="25" hidden="1">#REF!</definedName>
    <definedName name="_Table1_Out" localSheetId="10" hidden="1">#REF!</definedName>
    <definedName name="_Table1_Out" localSheetId="11" hidden="1">#REF!</definedName>
    <definedName name="_Table1_Out" localSheetId="20" hidden="1">#REF!</definedName>
    <definedName name="_Table1_Out" localSheetId="15" hidden="1">#REF!</definedName>
    <definedName name="_Table1_Out" hidden="1">#REF!</definedName>
    <definedName name="_Table2_In1" localSheetId="5" hidden="1">#REF!</definedName>
    <definedName name="_Table2_In1" localSheetId="30" hidden="1">#REF!</definedName>
    <definedName name="_Table2_In1" localSheetId="23" hidden="1">#REF!</definedName>
    <definedName name="_Table2_In1" localSheetId="19" hidden="1">#REF!</definedName>
    <definedName name="_Table2_In1" localSheetId="16" hidden="1">#REF!</definedName>
    <definedName name="_Table2_In1" localSheetId="21" hidden="1">#REF!</definedName>
    <definedName name="_Table2_In1" localSheetId="36" hidden="1">#REF!</definedName>
    <definedName name="_Table2_In1" localSheetId="25" hidden="1">#REF!</definedName>
    <definedName name="_Table2_In1" localSheetId="10" hidden="1">#REF!</definedName>
    <definedName name="_Table2_In1" localSheetId="11" hidden="1">#REF!</definedName>
    <definedName name="_Table2_In1" localSheetId="20" hidden="1">#REF!</definedName>
    <definedName name="_Table2_In1" localSheetId="15" hidden="1">#REF!</definedName>
    <definedName name="_Table2_In1" hidden="1">#REF!</definedName>
    <definedName name="_Table2_Out" localSheetId="5" hidden="1">#REF!</definedName>
    <definedName name="_Table2_Out" localSheetId="30" hidden="1">#REF!</definedName>
    <definedName name="_Table2_Out" localSheetId="23" hidden="1">#REF!</definedName>
    <definedName name="_Table2_Out" localSheetId="19" hidden="1">#REF!</definedName>
    <definedName name="_Table2_Out" localSheetId="16" hidden="1">#REF!</definedName>
    <definedName name="_Table2_Out" localSheetId="21" hidden="1">#REF!</definedName>
    <definedName name="_Table2_Out" localSheetId="36" hidden="1">#REF!</definedName>
    <definedName name="_Table2_Out" localSheetId="25" hidden="1">#REF!</definedName>
    <definedName name="_Table2_Out" localSheetId="10" hidden="1">#REF!</definedName>
    <definedName name="_Table2_Out" localSheetId="11" hidden="1">#REF!</definedName>
    <definedName name="_Table2_Out" localSheetId="20" hidden="1">#REF!</definedName>
    <definedName name="_Table2_Out" localSheetId="15" hidden="1">#REF!</definedName>
    <definedName name="_Table2_Out" hidden="1">#REF!</definedName>
    <definedName name="_TKM" localSheetId="9">#REF!</definedName>
    <definedName name="_TKM" localSheetId="5">#REF!</definedName>
    <definedName name="_TKM" localSheetId="38">#REF!</definedName>
    <definedName name="_TKM" localSheetId="8">#REF!</definedName>
    <definedName name="_TKM" localSheetId="30">#REF!</definedName>
    <definedName name="_TKM" localSheetId="46">#REF!</definedName>
    <definedName name="_TKM" localSheetId="6">#REF!</definedName>
    <definedName name="_TKM" localSheetId="40">#REF!</definedName>
    <definedName name="_TKM" localSheetId="41">#REF!</definedName>
    <definedName name="_TKM" localSheetId="45">#REF!</definedName>
    <definedName name="_TKM" localSheetId="43">#REF!</definedName>
    <definedName name="_TKM" localSheetId="44">#REF!</definedName>
    <definedName name="_TKM" localSheetId="42">#REF!</definedName>
    <definedName name="_TKM" localSheetId="16">#REF!</definedName>
    <definedName name="_TKM" localSheetId="14">#REF!</definedName>
    <definedName name="_TKM" localSheetId="12">#REF!</definedName>
    <definedName name="_TKM" localSheetId="36">#REF!</definedName>
    <definedName name="_TKM">#REF!</definedName>
    <definedName name="_TKS" localSheetId="9">#REF!</definedName>
    <definedName name="_TKS" localSheetId="5">#REF!</definedName>
    <definedName name="_TKS" localSheetId="38">#REF!</definedName>
    <definedName name="_TKS" localSheetId="8">#REF!</definedName>
    <definedName name="_TKS" localSheetId="30">#REF!</definedName>
    <definedName name="_TKS" localSheetId="46">#REF!</definedName>
    <definedName name="_TKS" localSheetId="6">#REF!</definedName>
    <definedName name="_TKS" localSheetId="40">#REF!</definedName>
    <definedName name="_TKS" localSheetId="41">#REF!</definedName>
    <definedName name="_TKS" localSheetId="45">#REF!</definedName>
    <definedName name="_TKS" localSheetId="43">#REF!</definedName>
    <definedName name="_TKS" localSheetId="44">#REF!</definedName>
    <definedName name="_TKS" localSheetId="42">#REF!</definedName>
    <definedName name="_TKS" localSheetId="16">#REF!</definedName>
    <definedName name="_TKS" localSheetId="14">#REF!</definedName>
    <definedName name="_TKS" localSheetId="12">#REF!</definedName>
    <definedName name="_TKS" localSheetId="36">#REF!</definedName>
    <definedName name="_TKS">#REF!</definedName>
    <definedName name="_TKU" localSheetId="9">#REF!</definedName>
    <definedName name="_TKU" localSheetId="5">#REF!</definedName>
    <definedName name="_TKU" localSheetId="38">#REF!</definedName>
    <definedName name="_TKU" localSheetId="8">#REF!</definedName>
    <definedName name="_TKU" localSheetId="30">#REF!</definedName>
    <definedName name="_TKU" localSheetId="46">#REF!</definedName>
    <definedName name="_TKU" localSheetId="6">#REF!</definedName>
    <definedName name="_TKU" localSheetId="40">#REF!</definedName>
    <definedName name="_TKU" localSheetId="41">#REF!</definedName>
    <definedName name="_TKU" localSheetId="45">#REF!</definedName>
    <definedName name="_TKU" localSheetId="43">#REF!</definedName>
    <definedName name="_TKU" localSheetId="44">#REF!</definedName>
    <definedName name="_TKU" localSheetId="42">#REF!</definedName>
    <definedName name="_TKU" localSheetId="16">#REF!</definedName>
    <definedName name="_TKU" localSheetId="14">#REF!</definedName>
    <definedName name="_TKU" localSheetId="12">#REF!</definedName>
    <definedName name="_TKU" localSheetId="36">#REF!</definedName>
    <definedName name="_TKU">#REF!</definedName>
    <definedName name="_tnh2" localSheetId="30">[103]List!$C$17:$C$20</definedName>
    <definedName name="_tnh2">[103]List!$C$17:$C$20</definedName>
    <definedName name="_tsI3">#N/A</definedName>
    <definedName name="_TT20021" localSheetId="9">#REF!</definedName>
    <definedName name="_TT20021" localSheetId="5">#REF!</definedName>
    <definedName name="_TT20021" localSheetId="38">#REF!</definedName>
    <definedName name="_TT20021" localSheetId="8">#REF!</definedName>
    <definedName name="_TT20021" localSheetId="30">#REF!</definedName>
    <definedName name="_TT20021" localSheetId="46">#REF!</definedName>
    <definedName name="_TT20021" localSheetId="4">#REF!</definedName>
    <definedName name="_TT20021" localSheetId="6">#REF!</definedName>
    <definedName name="_TT20021" localSheetId="40">#REF!</definedName>
    <definedName name="_TT20021" localSheetId="41">#REF!</definedName>
    <definedName name="_TT20021" localSheetId="45">#REF!</definedName>
    <definedName name="_TT20021" localSheetId="43">#REF!</definedName>
    <definedName name="_TT20021" localSheetId="44">#REF!</definedName>
    <definedName name="_TT20021" localSheetId="42">#REF!</definedName>
    <definedName name="_TT20021" localSheetId="16">#REF!</definedName>
    <definedName name="_TT20021" localSheetId="14">#REF!</definedName>
    <definedName name="_TT20021" localSheetId="12">#REF!</definedName>
    <definedName name="_TT20021" localSheetId="36">#REF!</definedName>
    <definedName name="_TT20021" localSheetId="34">#REF!</definedName>
    <definedName name="_TT20021">#REF!</definedName>
    <definedName name="_TT20022" localSheetId="9">#REF!</definedName>
    <definedName name="_TT20022" localSheetId="5">#REF!</definedName>
    <definedName name="_TT20022" localSheetId="38">#REF!</definedName>
    <definedName name="_TT20022" localSheetId="8">#REF!</definedName>
    <definedName name="_TT20022" localSheetId="30">#REF!</definedName>
    <definedName name="_TT20022" localSheetId="46">#REF!</definedName>
    <definedName name="_TT20022" localSheetId="4">#REF!</definedName>
    <definedName name="_TT20022" localSheetId="6">#REF!</definedName>
    <definedName name="_TT20022" localSheetId="40">#REF!</definedName>
    <definedName name="_TT20022" localSheetId="41">#REF!</definedName>
    <definedName name="_TT20022" localSheetId="45">#REF!</definedName>
    <definedName name="_TT20022" localSheetId="43">#REF!</definedName>
    <definedName name="_TT20022" localSheetId="44">#REF!</definedName>
    <definedName name="_TT20022" localSheetId="42">#REF!</definedName>
    <definedName name="_TT20022" localSheetId="16">#REF!</definedName>
    <definedName name="_TT20022" localSheetId="14">#REF!</definedName>
    <definedName name="_TT20022" localSheetId="12">#REF!</definedName>
    <definedName name="_TT20022" localSheetId="36">#REF!</definedName>
    <definedName name="_TT20022">#REF!</definedName>
    <definedName name="_TT20023" localSheetId="9">#REF!</definedName>
    <definedName name="_TT20023" localSheetId="5">#REF!</definedName>
    <definedName name="_TT20023" localSheetId="38">#REF!</definedName>
    <definedName name="_TT20023" localSheetId="8">#REF!</definedName>
    <definedName name="_TT20023" localSheetId="30">#REF!</definedName>
    <definedName name="_TT20023" localSheetId="46">#REF!</definedName>
    <definedName name="_TT20023" localSheetId="4">#REF!</definedName>
    <definedName name="_TT20023" localSheetId="6">#REF!</definedName>
    <definedName name="_TT20023" localSheetId="40">#REF!</definedName>
    <definedName name="_TT20023" localSheetId="41">#REF!</definedName>
    <definedName name="_TT20023" localSheetId="45">#REF!</definedName>
    <definedName name="_TT20023" localSheetId="43">#REF!</definedName>
    <definedName name="_TT20023" localSheetId="44">#REF!</definedName>
    <definedName name="_TT20023" localSheetId="42">#REF!</definedName>
    <definedName name="_TT20023" localSheetId="16">#REF!</definedName>
    <definedName name="_TT20023" localSheetId="14">#REF!</definedName>
    <definedName name="_TT20023" localSheetId="12">#REF!</definedName>
    <definedName name="_TT20023" localSheetId="36">#REF!</definedName>
    <definedName name="_TT20023">#REF!</definedName>
    <definedName name="_TT20031" localSheetId="9">#REF!</definedName>
    <definedName name="_TT20031" localSheetId="5">#REF!</definedName>
    <definedName name="_TT20031" localSheetId="38">#REF!</definedName>
    <definedName name="_TT20031" localSheetId="8">#REF!</definedName>
    <definedName name="_TT20031" localSheetId="30">#REF!</definedName>
    <definedName name="_TT20031" localSheetId="46">#REF!</definedName>
    <definedName name="_TT20031" localSheetId="4">#REF!</definedName>
    <definedName name="_TT20031" localSheetId="6">#REF!</definedName>
    <definedName name="_TT20031" localSheetId="40">#REF!</definedName>
    <definedName name="_TT20031" localSheetId="41">#REF!</definedName>
    <definedName name="_TT20031" localSheetId="45">#REF!</definedName>
    <definedName name="_TT20031" localSheetId="43">#REF!</definedName>
    <definedName name="_TT20031" localSheetId="44">#REF!</definedName>
    <definedName name="_TT20031" localSheetId="42">#REF!</definedName>
    <definedName name="_TT20031" localSheetId="16">#REF!</definedName>
    <definedName name="_TT20031" localSheetId="14">#REF!</definedName>
    <definedName name="_TT20031" localSheetId="12">#REF!</definedName>
    <definedName name="_TT20031" localSheetId="36">#REF!</definedName>
    <definedName name="_TT20031">#REF!</definedName>
    <definedName name="_TT20032" localSheetId="9">#REF!</definedName>
    <definedName name="_TT20032" localSheetId="5">#REF!</definedName>
    <definedName name="_TT20032" localSheetId="38">#REF!</definedName>
    <definedName name="_TT20032" localSheetId="8">#REF!</definedName>
    <definedName name="_TT20032" localSheetId="30">#REF!</definedName>
    <definedName name="_TT20032" localSheetId="46">#REF!</definedName>
    <definedName name="_TT20032" localSheetId="4">#REF!</definedName>
    <definedName name="_TT20032" localSheetId="6">#REF!</definedName>
    <definedName name="_TT20032" localSheetId="40">#REF!</definedName>
    <definedName name="_TT20032" localSheetId="41">#REF!</definedName>
    <definedName name="_TT20032" localSheetId="45">#REF!</definedName>
    <definedName name="_TT20032" localSheetId="43">#REF!</definedName>
    <definedName name="_TT20032" localSheetId="44">#REF!</definedName>
    <definedName name="_TT20032" localSheetId="42">#REF!</definedName>
    <definedName name="_TT20032" localSheetId="16">#REF!</definedName>
    <definedName name="_TT20032" localSheetId="14">#REF!</definedName>
    <definedName name="_TT20032" localSheetId="12">#REF!</definedName>
    <definedName name="_TT20032" localSheetId="36">#REF!</definedName>
    <definedName name="_TT20032">#REF!</definedName>
    <definedName name="_TT20033" localSheetId="9">#REF!</definedName>
    <definedName name="_TT20033" localSheetId="5">#REF!</definedName>
    <definedName name="_TT20033" localSheetId="38">#REF!</definedName>
    <definedName name="_TT20033" localSheetId="8">#REF!</definedName>
    <definedName name="_TT20033" localSheetId="30">#REF!</definedName>
    <definedName name="_TT20033" localSheetId="46">#REF!</definedName>
    <definedName name="_TT20033" localSheetId="4">#REF!</definedName>
    <definedName name="_TT20033" localSheetId="6">#REF!</definedName>
    <definedName name="_TT20033" localSheetId="40">#REF!</definedName>
    <definedName name="_TT20033" localSheetId="41">#REF!</definedName>
    <definedName name="_TT20033" localSheetId="45">#REF!</definedName>
    <definedName name="_TT20033" localSheetId="43">#REF!</definedName>
    <definedName name="_TT20033" localSheetId="44">#REF!</definedName>
    <definedName name="_TT20033" localSheetId="42">#REF!</definedName>
    <definedName name="_TT20033" localSheetId="16">#REF!</definedName>
    <definedName name="_TT20033" localSheetId="14">#REF!</definedName>
    <definedName name="_TT20033" localSheetId="12">#REF!</definedName>
    <definedName name="_TT20033" localSheetId="36">#REF!</definedName>
    <definedName name="_TT20033">#REF!</definedName>
    <definedName name="_TT20041" localSheetId="9">#REF!</definedName>
    <definedName name="_TT20041" localSheetId="5">#REF!</definedName>
    <definedName name="_TT20041" localSheetId="38">#REF!</definedName>
    <definedName name="_TT20041" localSheetId="8">#REF!</definedName>
    <definedName name="_TT20041" localSheetId="30">#REF!</definedName>
    <definedName name="_TT20041" localSheetId="46">#REF!</definedName>
    <definedName name="_TT20041" localSheetId="4">#REF!</definedName>
    <definedName name="_TT20041" localSheetId="6">#REF!</definedName>
    <definedName name="_TT20041" localSheetId="40">#REF!</definedName>
    <definedName name="_TT20041" localSheetId="41">#REF!</definedName>
    <definedName name="_TT20041" localSheetId="45">#REF!</definedName>
    <definedName name="_TT20041" localSheetId="43">#REF!</definedName>
    <definedName name="_TT20041" localSheetId="44">#REF!</definedName>
    <definedName name="_TT20041" localSheetId="42">#REF!</definedName>
    <definedName name="_TT20041" localSheetId="16">#REF!</definedName>
    <definedName name="_TT20041" localSheetId="14">#REF!</definedName>
    <definedName name="_TT20041" localSheetId="12">#REF!</definedName>
    <definedName name="_TT20041" localSheetId="36">#REF!</definedName>
    <definedName name="_TT20041">#REF!</definedName>
    <definedName name="_TT20042" localSheetId="9">#REF!</definedName>
    <definedName name="_TT20042" localSheetId="5">#REF!</definedName>
    <definedName name="_TT20042" localSheetId="38">#REF!</definedName>
    <definedName name="_TT20042" localSheetId="8">#REF!</definedName>
    <definedName name="_TT20042" localSheetId="30">#REF!</definedName>
    <definedName name="_TT20042" localSheetId="46">#REF!</definedName>
    <definedName name="_TT20042" localSheetId="4">#REF!</definedName>
    <definedName name="_TT20042" localSheetId="6">#REF!</definedName>
    <definedName name="_TT20042" localSheetId="40">#REF!</definedName>
    <definedName name="_TT20042" localSheetId="41">#REF!</definedName>
    <definedName name="_TT20042" localSheetId="45">#REF!</definedName>
    <definedName name="_TT20042" localSheetId="43">#REF!</definedName>
    <definedName name="_TT20042" localSheetId="44">#REF!</definedName>
    <definedName name="_TT20042" localSheetId="42">#REF!</definedName>
    <definedName name="_TT20042" localSheetId="16">#REF!</definedName>
    <definedName name="_TT20042" localSheetId="14">#REF!</definedName>
    <definedName name="_TT20042" localSheetId="12">#REF!</definedName>
    <definedName name="_TT20042" localSheetId="36">#REF!</definedName>
    <definedName name="_TT20042">#REF!</definedName>
    <definedName name="_TT20043" localSheetId="9">#REF!</definedName>
    <definedName name="_TT20043" localSheetId="5">#REF!</definedName>
    <definedName name="_TT20043" localSheetId="38">#REF!</definedName>
    <definedName name="_TT20043" localSheetId="8">#REF!</definedName>
    <definedName name="_TT20043" localSheetId="30">#REF!</definedName>
    <definedName name="_TT20043" localSheetId="46">#REF!</definedName>
    <definedName name="_TT20043" localSheetId="4">#REF!</definedName>
    <definedName name="_TT20043" localSheetId="6">#REF!</definedName>
    <definedName name="_TT20043" localSheetId="40">#REF!</definedName>
    <definedName name="_TT20043" localSheetId="41">#REF!</definedName>
    <definedName name="_TT20043" localSheetId="45">#REF!</definedName>
    <definedName name="_TT20043" localSheetId="43">#REF!</definedName>
    <definedName name="_TT20043" localSheetId="44">#REF!</definedName>
    <definedName name="_TT20043" localSheetId="42">#REF!</definedName>
    <definedName name="_TT20043" localSheetId="16">#REF!</definedName>
    <definedName name="_TT20043" localSheetId="14">#REF!</definedName>
    <definedName name="_TT20043" localSheetId="12">#REF!</definedName>
    <definedName name="_TT20043" localSheetId="36">#REF!</definedName>
    <definedName name="_TT20043">#REF!</definedName>
    <definedName name="_TT20051" localSheetId="9">#REF!</definedName>
    <definedName name="_TT20051" localSheetId="5">#REF!</definedName>
    <definedName name="_TT20051" localSheetId="38">#REF!</definedName>
    <definedName name="_TT20051" localSheetId="8">#REF!</definedName>
    <definedName name="_TT20051" localSheetId="30">#REF!</definedName>
    <definedName name="_TT20051" localSheetId="46">#REF!</definedName>
    <definedName name="_TT20051" localSheetId="4">#REF!</definedName>
    <definedName name="_TT20051" localSheetId="6">#REF!</definedName>
    <definedName name="_TT20051" localSheetId="40">#REF!</definedName>
    <definedName name="_TT20051" localSheetId="41">#REF!</definedName>
    <definedName name="_TT20051" localSheetId="45">#REF!</definedName>
    <definedName name="_TT20051" localSheetId="43">#REF!</definedName>
    <definedName name="_TT20051" localSheetId="44">#REF!</definedName>
    <definedName name="_TT20051" localSheetId="42">#REF!</definedName>
    <definedName name="_TT20051" localSheetId="16">#REF!</definedName>
    <definedName name="_TT20051" localSheetId="14">#REF!</definedName>
    <definedName name="_TT20051" localSheetId="12">#REF!</definedName>
    <definedName name="_TT20051" localSheetId="36">#REF!</definedName>
    <definedName name="_TT20051">#REF!</definedName>
    <definedName name="_TT20052" localSheetId="9">#REF!</definedName>
    <definedName name="_TT20052" localSheetId="5">#REF!</definedName>
    <definedName name="_TT20052" localSheetId="38">#REF!</definedName>
    <definedName name="_TT20052" localSheetId="8">#REF!</definedName>
    <definedName name="_TT20052" localSheetId="30">#REF!</definedName>
    <definedName name="_TT20052" localSheetId="46">#REF!</definedName>
    <definedName name="_TT20052" localSheetId="4">#REF!</definedName>
    <definedName name="_TT20052" localSheetId="6">#REF!</definedName>
    <definedName name="_TT20052" localSheetId="40">#REF!</definedName>
    <definedName name="_TT20052" localSheetId="41">#REF!</definedName>
    <definedName name="_TT20052" localSheetId="45">#REF!</definedName>
    <definedName name="_TT20052" localSheetId="43">#REF!</definedName>
    <definedName name="_TT20052" localSheetId="44">#REF!</definedName>
    <definedName name="_TT20052" localSheetId="42">#REF!</definedName>
    <definedName name="_TT20052" localSheetId="16">#REF!</definedName>
    <definedName name="_TT20052" localSheetId="14">#REF!</definedName>
    <definedName name="_TT20052" localSheetId="12">#REF!</definedName>
    <definedName name="_TT20052" localSheetId="36">#REF!</definedName>
    <definedName name="_TT20052">#REF!</definedName>
    <definedName name="_TT20053" localSheetId="9">#REF!</definedName>
    <definedName name="_TT20053" localSheetId="5">#REF!</definedName>
    <definedName name="_TT20053" localSheetId="38">#REF!</definedName>
    <definedName name="_TT20053" localSheetId="8">#REF!</definedName>
    <definedName name="_TT20053" localSheetId="30">#REF!</definedName>
    <definedName name="_TT20053" localSheetId="46">#REF!</definedName>
    <definedName name="_TT20053" localSheetId="4">#REF!</definedName>
    <definedName name="_TT20053" localSheetId="6">#REF!</definedName>
    <definedName name="_TT20053" localSheetId="40">#REF!</definedName>
    <definedName name="_TT20053" localSheetId="41">#REF!</definedName>
    <definedName name="_TT20053" localSheetId="45">#REF!</definedName>
    <definedName name="_TT20053" localSheetId="43">#REF!</definedName>
    <definedName name="_TT20053" localSheetId="44">#REF!</definedName>
    <definedName name="_TT20053" localSheetId="42">#REF!</definedName>
    <definedName name="_TT20053" localSheetId="16">#REF!</definedName>
    <definedName name="_TT20053" localSheetId="14">#REF!</definedName>
    <definedName name="_TT20053" localSheetId="12">#REF!</definedName>
    <definedName name="_TT20053" localSheetId="36">#REF!</definedName>
    <definedName name="_TT20053">#REF!</definedName>
    <definedName name="_TT20061" localSheetId="9">#REF!</definedName>
    <definedName name="_TT20061" localSheetId="5">#REF!</definedName>
    <definedName name="_TT20061" localSheetId="38">#REF!</definedName>
    <definedName name="_TT20061" localSheetId="8">#REF!</definedName>
    <definedName name="_TT20061" localSheetId="30">#REF!</definedName>
    <definedName name="_TT20061" localSheetId="46">#REF!</definedName>
    <definedName name="_TT20061" localSheetId="4">#REF!</definedName>
    <definedName name="_TT20061" localSheetId="6">#REF!</definedName>
    <definedName name="_TT20061" localSheetId="40">#REF!</definedName>
    <definedName name="_TT20061" localSheetId="41">#REF!</definedName>
    <definedName name="_TT20061" localSheetId="45">#REF!</definedName>
    <definedName name="_TT20061" localSheetId="43">#REF!</definedName>
    <definedName name="_TT20061" localSheetId="44">#REF!</definedName>
    <definedName name="_TT20061" localSheetId="42">#REF!</definedName>
    <definedName name="_TT20061" localSheetId="16">#REF!</definedName>
    <definedName name="_TT20061" localSheetId="14">#REF!</definedName>
    <definedName name="_TT20061" localSheetId="12">#REF!</definedName>
    <definedName name="_TT20061" localSheetId="36">#REF!</definedName>
    <definedName name="_TT20061">#REF!</definedName>
    <definedName name="_TT20062" localSheetId="9">#REF!</definedName>
    <definedName name="_TT20062" localSheetId="5">#REF!</definedName>
    <definedName name="_TT20062" localSheetId="38">#REF!</definedName>
    <definedName name="_TT20062" localSheetId="8">#REF!</definedName>
    <definedName name="_TT20062" localSheetId="30">#REF!</definedName>
    <definedName name="_TT20062" localSheetId="46">#REF!</definedName>
    <definedName name="_TT20062" localSheetId="4">#REF!</definedName>
    <definedName name="_TT20062" localSheetId="6">#REF!</definedName>
    <definedName name="_TT20062" localSheetId="40">#REF!</definedName>
    <definedName name="_TT20062" localSheetId="41">#REF!</definedName>
    <definedName name="_TT20062" localSheetId="45">#REF!</definedName>
    <definedName name="_TT20062" localSheetId="43">#REF!</definedName>
    <definedName name="_TT20062" localSheetId="44">#REF!</definedName>
    <definedName name="_TT20062" localSheetId="42">#REF!</definedName>
    <definedName name="_TT20062" localSheetId="16">#REF!</definedName>
    <definedName name="_TT20062" localSheetId="14">#REF!</definedName>
    <definedName name="_TT20062" localSheetId="12">#REF!</definedName>
    <definedName name="_TT20062" localSheetId="36">#REF!</definedName>
    <definedName name="_TT20062">#REF!</definedName>
    <definedName name="_TT20063" localSheetId="9">#REF!</definedName>
    <definedName name="_TT20063" localSheetId="5">#REF!</definedName>
    <definedName name="_TT20063" localSheetId="38">#REF!</definedName>
    <definedName name="_TT20063" localSheetId="8">#REF!</definedName>
    <definedName name="_TT20063" localSheetId="30">#REF!</definedName>
    <definedName name="_TT20063" localSheetId="46">#REF!</definedName>
    <definedName name="_TT20063" localSheetId="4">#REF!</definedName>
    <definedName name="_TT20063" localSheetId="6">#REF!</definedName>
    <definedName name="_TT20063" localSheetId="40">#REF!</definedName>
    <definedName name="_TT20063" localSheetId="41">#REF!</definedName>
    <definedName name="_TT20063" localSheetId="45">#REF!</definedName>
    <definedName name="_TT20063" localSheetId="43">#REF!</definedName>
    <definedName name="_TT20063" localSheetId="44">#REF!</definedName>
    <definedName name="_TT20063" localSheetId="42">#REF!</definedName>
    <definedName name="_TT20063" localSheetId="16">#REF!</definedName>
    <definedName name="_TT20063" localSheetId="14">#REF!</definedName>
    <definedName name="_TT20063" localSheetId="12">#REF!</definedName>
    <definedName name="_TT20063" localSheetId="36">#REF!</definedName>
    <definedName name="_TT20063">#REF!</definedName>
    <definedName name="_tt20071" localSheetId="9">#REF!</definedName>
    <definedName name="_tt20071" localSheetId="5">#REF!</definedName>
    <definedName name="_tt20071" localSheetId="38">#REF!</definedName>
    <definedName name="_tt20071" localSheetId="8">#REF!</definedName>
    <definedName name="_tt20071" localSheetId="30">#REF!</definedName>
    <definedName name="_tt20071" localSheetId="46">#REF!</definedName>
    <definedName name="_tt20071" localSheetId="4">#REF!</definedName>
    <definedName name="_tt20071" localSheetId="6">#REF!</definedName>
    <definedName name="_tt20071" localSheetId="40">#REF!</definedName>
    <definedName name="_tt20071" localSheetId="41">#REF!</definedName>
    <definedName name="_tt20071" localSheetId="45">#REF!</definedName>
    <definedName name="_tt20071" localSheetId="43">#REF!</definedName>
    <definedName name="_tt20071" localSheetId="44">#REF!</definedName>
    <definedName name="_tt20071" localSheetId="42">#REF!</definedName>
    <definedName name="_tt20071" localSheetId="16">#REF!</definedName>
    <definedName name="_tt20071" localSheetId="14">#REF!</definedName>
    <definedName name="_tt20071" localSheetId="12">#REF!</definedName>
    <definedName name="_tt20071" localSheetId="36">#REF!</definedName>
    <definedName name="_tt20071">#REF!</definedName>
    <definedName name="_tt20072" localSheetId="9">#REF!</definedName>
    <definedName name="_tt20072" localSheetId="5">#REF!</definedName>
    <definedName name="_tt20072" localSheetId="38">#REF!</definedName>
    <definedName name="_tt20072" localSheetId="8">#REF!</definedName>
    <definedName name="_tt20072" localSheetId="30">#REF!</definedName>
    <definedName name="_tt20072" localSheetId="46">#REF!</definedName>
    <definedName name="_tt20072" localSheetId="4">#REF!</definedName>
    <definedName name="_tt20072" localSheetId="6">#REF!</definedName>
    <definedName name="_tt20072" localSheetId="40">#REF!</definedName>
    <definedName name="_tt20072" localSheetId="41">#REF!</definedName>
    <definedName name="_tt20072" localSheetId="45">#REF!</definedName>
    <definedName name="_tt20072" localSheetId="43">#REF!</definedName>
    <definedName name="_tt20072" localSheetId="44">#REF!</definedName>
    <definedName name="_tt20072" localSheetId="42">#REF!</definedName>
    <definedName name="_tt20072" localSheetId="16">#REF!</definedName>
    <definedName name="_tt20072" localSheetId="14">#REF!</definedName>
    <definedName name="_tt20072" localSheetId="12">#REF!</definedName>
    <definedName name="_tt20072" localSheetId="36">#REF!</definedName>
    <definedName name="_tt20072">#REF!</definedName>
    <definedName name="_tt20073" localSheetId="9">#REF!</definedName>
    <definedName name="_tt20073" localSheetId="5">#REF!</definedName>
    <definedName name="_tt20073" localSheetId="38">#REF!</definedName>
    <definedName name="_tt20073" localSheetId="8">#REF!</definedName>
    <definedName name="_tt20073" localSheetId="30">#REF!</definedName>
    <definedName name="_tt20073" localSheetId="46">#REF!</definedName>
    <definedName name="_tt20073" localSheetId="4">#REF!</definedName>
    <definedName name="_tt20073" localSheetId="6">#REF!</definedName>
    <definedName name="_tt20073" localSheetId="40">#REF!</definedName>
    <definedName name="_tt20073" localSheetId="41">#REF!</definedName>
    <definedName name="_tt20073" localSheetId="45">#REF!</definedName>
    <definedName name="_tt20073" localSheetId="43">#REF!</definedName>
    <definedName name="_tt20073" localSheetId="44">#REF!</definedName>
    <definedName name="_tt20073" localSheetId="42">#REF!</definedName>
    <definedName name="_tt20073" localSheetId="16">#REF!</definedName>
    <definedName name="_tt20073" localSheetId="14">#REF!</definedName>
    <definedName name="_tt20073" localSheetId="12">#REF!</definedName>
    <definedName name="_tt20073" localSheetId="36">#REF!</definedName>
    <definedName name="_tt20073">#REF!</definedName>
    <definedName name="_tt20081" localSheetId="9">#REF!</definedName>
    <definedName name="_tt20081" localSheetId="5">#REF!</definedName>
    <definedName name="_tt20081" localSheetId="38">#REF!</definedName>
    <definedName name="_tt20081" localSheetId="8">#REF!</definedName>
    <definedName name="_tt20081" localSheetId="30">#REF!</definedName>
    <definedName name="_tt20081" localSheetId="46">#REF!</definedName>
    <definedName name="_tt20081" localSheetId="4">#REF!</definedName>
    <definedName name="_tt20081" localSheetId="6">#REF!</definedName>
    <definedName name="_tt20081" localSheetId="40">#REF!</definedName>
    <definedName name="_tt20081" localSheetId="41">#REF!</definedName>
    <definedName name="_tt20081" localSheetId="45">#REF!</definedName>
    <definedName name="_tt20081" localSheetId="43">#REF!</definedName>
    <definedName name="_tt20081" localSheetId="44">#REF!</definedName>
    <definedName name="_tt20081" localSheetId="42">#REF!</definedName>
    <definedName name="_tt20081" localSheetId="16">#REF!</definedName>
    <definedName name="_tt20081" localSheetId="14">#REF!</definedName>
    <definedName name="_tt20081" localSheetId="12">#REF!</definedName>
    <definedName name="_tt20081" localSheetId="36">#REF!</definedName>
    <definedName name="_tt20081">#REF!</definedName>
    <definedName name="_tt20082" localSheetId="9">#REF!</definedName>
    <definedName name="_tt20082" localSheetId="5">#REF!</definedName>
    <definedName name="_tt20082" localSheetId="38">#REF!</definedName>
    <definedName name="_tt20082" localSheetId="8">#REF!</definedName>
    <definedName name="_tt20082" localSheetId="30">#REF!</definedName>
    <definedName name="_tt20082" localSheetId="46">#REF!</definedName>
    <definedName name="_tt20082" localSheetId="4">#REF!</definedName>
    <definedName name="_tt20082" localSheetId="6">#REF!</definedName>
    <definedName name="_tt20082" localSheetId="40">#REF!</definedName>
    <definedName name="_tt20082" localSheetId="41">#REF!</definedName>
    <definedName name="_tt20082" localSheetId="45">#REF!</definedName>
    <definedName name="_tt20082" localSheetId="43">#REF!</definedName>
    <definedName name="_tt20082" localSheetId="44">#REF!</definedName>
    <definedName name="_tt20082" localSheetId="42">#REF!</definedName>
    <definedName name="_tt20082" localSheetId="16">#REF!</definedName>
    <definedName name="_tt20082" localSheetId="14">#REF!</definedName>
    <definedName name="_tt20082" localSheetId="12">#REF!</definedName>
    <definedName name="_tt20082" localSheetId="36">#REF!</definedName>
    <definedName name="_tt20082">#REF!</definedName>
    <definedName name="_tt20083" localSheetId="9">#REF!</definedName>
    <definedName name="_tt20083" localSheetId="5">#REF!</definedName>
    <definedName name="_tt20083" localSheetId="38">#REF!</definedName>
    <definedName name="_tt20083" localSheetId="8">#REF!</definedName>
    <definedName name="_tt20083" localSheetId="30">#REF!</definedName>
    <definedName name="_tt20083" localSheetId="46">#REF!</definedName>
    <definedName name="_tt20083" localSheetId="4">#REF!</definedName>
    <definedName name="_tt20083" localSheetId="6">#REF!</definedName>
    <definedName name="_tt20083" localSheetId="40">#REF!</definedName>
    <definedName name="_tt20083" localSheetId="41">#REF!</definedName>
    <definedName name="_tt20083" localSheetId="45">#REF!</definedName>
    <definedName name="_tt20083" localSheetId="43">#REF!</definedName>
    <definedName name="_tt20083" localSheetId="44">#REF!</definedName>
    <definedName name="_tt20083" localSheetId="42">#REF!</definedName>
    <definedName name="_tt20083" localSheetId="16">#REF!</definedName>
    <definedName name="_tt20083" localSheetId="14">#REF!</definedName>
    <definedName name="_tt20083" localSheetId="12">#REF!</definedName>
    <definedName name="_tt20083" localSheetId="36">#REF!</definedName>
    <definedName name="_tt20083">#REF!</definedName>
    <definedName name="_U" localSheetId="30">#REF!</definedName>
    <definedName name="_U" localSheetId="16">#REF!</definedName>
    <definedName name="_U" localSheetId="36">#REF!</definedName>
    <definedName name="_U">#REF!</definedName>
    <definedName name="_UBK2" localSheetId="9">#REF!</definedName>
    <definedName name="_UBK2" localSheetId="5">#REF!</definedName>
    <definedName name="_UBK2" localSheetId="38">#REF!</definedName>
    <definedName name="_UBK2" localSheetId="8">#REF!</definedName>
    <definedName name="_UBK2" localSheetId="30">#REF!</definedName>
    <definedName name="_UBK2" localSheetId="46">#REF!</definedName>
    <definedName name="_UBK2" localSheetId="6">#REF!</definedName>
    <definedName name="_UBK2" localSheetId="40">#REF!</definedName>
    <definedName name="_UBK2" localSheetId="41">#REF!</definedName>
    <definedName name="_UBK2" localSheetId="45">#REF!</definedName>
    <definedName name="_UBK2" localSheetId="43">#REF!</definedName>
    <definedName name="_UBK2" localSheetId="44">#REF!</definedName>
    <definedName name="_UBK2" localSheetId="42">#REF!</definedName>
    <definedName name="_UBK2" localSheetId="16">#REF!</definedName>
    <definedName name="_UBK2" localSheetId="14">#REF!</definedName>
    <definedName name="_UBK2" localSheetId="12">#REF!</definedName>
    <definedName name="_UBK2" localSheetId="36">#REF!</definedName>
    <definedName name="_UBK2">#REF!</definedName>
    <definedName name="_UBK3" localSheetId="9">#REF!</definedName>
    <definedName name="_UBK3" localSheetId="5">#REF!</definedName>
    <definedName name="_UBK3" localSheetId="38">#REF!</definedName>
    <definedName name="_UBK3" localSheetId="8">#REF!</definedName>
    <definedName name="_UBK3" localSheetId="30">#REF!</definedName>
    <definedName name="_UBK3" localSheetId="46">#REF!</definedName>
    <definedName name="_UBK3" localSheetId="6">#REF!</definedName>
    <definedName name="_UBK3" localSheetId="40">#REF!</definedName>
    <definedName name="_UBK3" localSheetId="41">#REF!</definedName>
    <definedName name="_UBK3" localSheetId="45">#REF!</definedName>
    <definedName name="_UBK3" localSheetId="43">#REF!</definedName>
    <definedName name="_UBK3" localSheetId="44">#REF!</definedName>
    <definedName name="_UBK3" localSheetId="42">#REF!</definedName>
    <definedName name="_UBK3" localSheetId="16">#REF!</definedName>
    <definedName name="_UBK3" localSheetId="14">#REF!</definedName>
    <definedName name="_UBK3" localSheetId="12">#REF!</definedName>
    <definedName name="_UBK3" localSheetId="36">#REF!</definedName>
    <definedName name="_UBK3">#REF!</definedName>
    <definedName name="_UCK1" localSheetId="30">'[38]4'!$A$2:$C$333</definedName>
    <definedName name="_UCK1">'[38]4'!$A$2:$C$333</definedName>
    <definedName name="_UCK2" localSheetId="30">'[38]5'!$A$2:$C$331</definedName>
    <definedName name="_UCK2">'[38]5'!$A$2:$C$331</definedName>
    <definedName name="_UCK3" localSheetId="30">'[38]6'!$A$2:$C$332</definedName>
    <definedName name="_UCK3">'[38]6'!$A$2:$C$332</definedName>
    <definedName name="_UKK1" localSheetId="30">'[38]7'!$A$2:$C$337</definedName>
    <definedName name="_UKK1">'[38]7'!$A$2:$C$337</definedName>
    <definedName name="_UKK2" localSheetId="30">'[38]8'!$A$2:$C$335</definedName>
    <definedName name="_UKK2">'[38]8'!$A$2:$C$335</definedName>
    <definedName name="_UKK3" localSheetId="30">'[38]9'!$A$2:$C$336</definedName>
    <definedName name="_UKK3">'[38]9'!$A$2:$C$336</definedName>
    <definedName name="_V" localSheetId="30">#REF!</definedName>
    <definedName name="_V" localSheetId="4">#REF!</definedName>
    <definedName name="_V" localSheetId="7">#REF!</definedName>
    <definedName name="_V" localSheetId="16">#REF!</definedName>
    <definedName name="_V" localSheetId="36">#REF!</definedName>
    <definedName name="_V" localSheetId="49">#REF!</definedName>
    <definedName name="_V" localSheetId="34">#REF!</definedName>
    <definedName name="_V">#REF!</definedName>
    <definedName name="_vol1" localSheetId="9">#REF!</definedName>
    <definedName name="_vol1" localSheetId="38">#REF!</definedName>
    <definedName name="_vol1" localSheetId="8">#REF!</definedName>
    <definedName name="_vol1" localSheetId="30">#REF!</definedName>
    <definedName name="_vol1" localSheetId="46">#REF!</definedName>
    <definedName name="_vol1" localSheetId="40">#REF!</definedName>
    <definedName name="_vol1" localSheetId="41">#REF!</definedName>
    <definedName name="_vol1" localSheetId="45">#REF!</definedName>
    <definedName name="_vol1" localSheetId="43">#REF!</definedName>
    <definedName name="_vol1" localSheetId="44">#REF!</definedName>
    <definedName name="_vol1" localSheetId="42">#REF!</definedName>
    <definedName name="_vol1" localSheetId="16">#REF!</definedName>
    <definedName name="_vol1" localSheetId="36">#REF!</definedName>
    <definedName name="_vol1">#REF!</definedName>
    <definedName name="_vol10" localSheetId="9">#REF!</definedName>
    <definedName name="_vol10" localSheetId="38">#REF!</definedName>
    <definedName name="_vol10" localSheetId="8">#REF!</definedName>
    <definedName name="_vol10" localSheetId="30">#REF!</definedName>
    <definedName name="_vol10" localSheetId="46">#REF!</definedName>
    <definedName name="_vol10" localSheetId="40">#REF!</definedName>
    <definedName name="_vol10" localSheetId="41">#REF!</definedName>
    <definedName name="_vol10" localSheetId="45">#REF!</definedName>
    <definedName name="_vol10" localSheetId="43">#REF!</definedName>
    <definedName name="_vol10" localSheetId="44">#REF!</definedName>
    <definedName name="_vol10" localSheetId="42">#REF!</definedName>
    <definedName name="_vol10" localSheetId="16">#REF!</definedName>
    <definedName name="_vol10" localSheetId="36">#REF!</definedName>
    <definedName name="_vol10">#REF!</definedName>
    <definedName name="_vol11" localSheetId="9">#REF!</definedName>
    <definedName name="_vol11" localSheetId="38">#REF!</definedName>
    <definedName name="_vol11" localSheetId="8">#REF!</definedName>
    <definedName name="_vol11" localSheetId="30">#REF!</definedName>
    <definedName name="_vol11" localSheetId="46">#REF!</definedName>
    <definedName name="_vol11" localSheetId="40">#REF!</definedName>
    <definedName name="_vol11" localSheetId="41">#REF!</definedName>
    <definedName name="_vol11" localSheetId="45">#REF!</definedName>
    <definedName name="_vol11" localSheetId="43">#REF!</definedName>
    <definedName name="_vol11" localSheetId="44">#REF!</definedName>
    <definedName name="_vol11" localSheetId="42">#REF!</definedName>
    <definedName name="_vol11" localSheetId="16">#REF!</definedName>
    <definedName name="_vol11" localSheetId="36">#REF!</definedName>
    <definedName name="_vol11">#REF!</definedName>
    <definedName name="_vol12" localSheetId="9">#REF!</definedName>
    <definedName name="_vol12" localSheetId="38">#REF!</definedName>
    <definedName name="_vol12" localSheetId="8">#REF!</definedName>
    <definedName name="_vol12" localSheetId="30">#REF!</definedName>
    <definedName name="_vol12" localSheetId="46">#REF!</definedName>
    <definedName name="_vol12" localSheetId="40">#REF!</definedName>
    <definedName name="_vol12" localSheetId="41">#REF!</definedName>
    <definedName name="_vol12" localSheetId="45">#REF!</definedName>
    <definedName name="_vol12" localSheetId="43">#REF!</definedName>
    <definedName name="_vol12" localSheetId="44">#REF!</definedName>
    <definedName name="_vol12" localSheetId="42">#REF!</definedName>
    <definedName name="_vol12" localSheetId="16">#REF!</definedName>
    <definedName name="_vol12" localSheetId="36">#REF!</definedName>
    <definedName name="_vol12">#REF!</definedName>
    <definedName name="_vol13" localSheetId="9">#REF!</definedName>
    <definedName name="_vol13" localSheetId="38">#REF!</definedName>
    <definedName name="_vol13" localSheetId="8">#REF!</definedName>
    <definedName name="_vol13" localSheetId="30">#REF!</definedName>
    <definedName name="_vol13" localSheetId="46">#REF!</definedName>
    <definedName name="_vol13" localSheetId="40">#REF!</definedName>
    <definedName name="_vol13" localSheetId="41">#REF!</definedName>
    <definedName name="_vol13" localSheetId="45">#REF!</definedName>
    <definedName name="_vol13" localSheetId="43">#REF!</definedName>
    <definedName name="_vol13" localSheetId="44">#REF!</definedName>
    <definedName name="_vol13" localSheetId="42">#REF!</definedName>
    <definedName name="_vol13" localSheetId="16">#REF!</definedName>
    <definedName name="_vol13" localSheetId="36">#REF!</definedName>
    <definedName name="_vol13">#REF!</definedName>
    <definedName name="_vol14" localSheetId="9">#REF!</definedName>
    <definedName name="_vol14" localSheetId="38">#REF!</definedName>
    <definedName name="_vol14" localSheetId="8">#REF!</definedName>
    <definedName name="_vol14" localSheetId="30">#REF!</definedName>
    <definedName name="_vol14" localSheetId="46">#REF!</definedName>
    <definedName name="_vol14" localSheetId="40">#REF!</definedName>
    <definedName name="_vol14" localSheetId="41">#REF!</definedName>
    <definedName name="_vol14" localSheetId="45">#REF!</definedName>
    <definedName name="_vol14" localSheetId="43">#REF!</definedName>
    <definedName name="_vol14" localSheetId="44">#REF!</definedName>
    <definedName name="_vol14" localSheetId="42">#REF!</definedName>
    <definedName name="_vol14" localSheetId="16">#REF!</definedName>
    <definedName name="_vol14" localSheetId="36">#REF!</definedName>
    <definedName name="_vol14">#REF!</definedName>
    <definedName name="_vol15" localSheetId="9">#REF!</definedName>
    <definedName name="_vol15" localSheetId="38">#REF!</definedName>
    <definedName name="_vol15" localSheetId="8">#REF!</definedName>
    <definedName name="_vol15" localSheetId="30">#REF!</definedName>
    <definedName name="_vol15" localSheetId="46">#REF!</definedName>
    <definedName name="_vol15" localSheetId="40">#REF!</definedName>
    <definedName name="_vol15" localSheetId="41">#REF!</definedName>
    <definedName name="_vol15" localSheetId="45">#REF!</definedName>
    <definedName name="_vol15" localSheetId="43">#REF!</definedName>
    <definedName name="_vol15" localSheetId="44">#REF!</definedName>
    <definedName name="_vol15" localSheetId="42">#REF!</definedName>
    <definedName name="_vol15" localSheetId="16">#REF!</definedName>
    <definedName name="_vol15" localSheetId="36">#REF!</definedName>
    <definedName name="_vol15">#REF!</definedName>
    <definedName name="_vol16" localSheetId="9">#REF!</definedName>
    <definedName name="_vol16" localSheetId="38">#REF!</definedName>
    <definedName name="_vol16" localSheetId="8">#REF!</definedName>
    <definedName name="_vol16" localSheetId="30">#REF!</definedName>
    <definedName name="_vol16" localSheetId="46">#REF!</definedName>
    <definedName name="_vol16" localSheetId="40">#REF!</definedName>
    <definedName name="_vol16" localSheetId="41">#REF!</definedName>
    <definedName name="_vol16" localSheetId="45">#REF!</definedName>
    <definedName name="_vol16" localSheetId="43">#REF!</definedName>
    <definedName name="_vol16" localSheetId="44">#REF!</definedName>
    <definedName name="_vol16" localSheetId="42">#REF!</definedName>
    <definedName name="_vol16" localSheetId="16">#REF!</definedName>
    <definedName name="_vol16" localSheetId="36">#REF!</definedName>
    <definedName name="_vol16">#REF!</definedName>
    <definedName name="_vol2" localSheetId="9">#REF!</definedName>
    <definedName name="_vol2" localSheetId="38">#REF!</definedName>
    <definedName name="_vol2" localSheetId="8">#REF!</definedName>
    <definedName name="_vol2" localSheetId="30">#REF!</definedName>
    <definedName name="_vol2" localSheetId="46">#REF!</definedName>
    <definedName name="_vol2" localSheetId="40">#REF!</definedName>
    <definedName name="_vol2" localSheetId="41">#REF!</definedName>
    <definedName name="_vol2" localSheetId="45">#REF!</definedName>
    <definedName name="_vol2" localSheetId="43">#REF!</definedName>
    <definedName name="_vol2" localSheetId="44">#REF!</definedName>
    <definedName name="_vol2" localSheetId="42">#REF!</definedName>
    <definedName name="_vol2" localSheetId="16">#REF!</definedName>
    <definedName name="_vol2" localSheetId="36">#REF!</definedName>
    <definedName name="_vol2">#REF!</definedName>
    <definedName name="_vol3" localSheetId="9">#REF!</definedName>
    <definedName name="_vol3" localSheetId="38">#REF!</definedName>
    <definedName name="_vol3" localSheetId="8">#REF!</definedName>
    <definedName name="_vol3" localSheetId="30">#REF!</definedName>
    <definedName name="_vol3" localSheetId="46">#REF!</definedName>
    <definedName name="_vol3" localSheetId="40">#REF!</definedName>
    <definedName name="_vol3" localSheetId="41">#REF!</definedName>
    <definedName name="_vol3" localSheetId="45">#REF!</definedName>
    <definedName name="_vol3" localSheetId="43">#REF!</definedName>
    <definedName name="_vol3" localSheetId="44">#REF!</definedName>
    <definedName name="_vol3" localSheetId="42">#REF!</definedName>
    <definedName name="_vol3" localSheetId="16">#REF!</definedName>
    <definedName name="_vol3" localSheetId="36">#REF!</definedName>
    <definedName name="_vol3">#REF!</definedName>
    <definedName name="_vol4" localSheetId="9">#REF!</definedName>
    <definedName name="_vol4" localSheetId="38">#REF!</definedName>
    <definedName name="_vol4" localSheetId="8">#REF!</definedName>
    <definedName name="_vol4" localSheetId="30">#REF!</definedName>
    <definedName name="_vol4" localSheetId="46">#REF!</definedName>
    <definedName name="_vol4" localSheetId="40">#REF!</definedName>
    <definedName name="_vol4" localSheetId="41">#REF!</definedName>
    <definedName name="_vol4" localSheetId="45">#REF!</definedName>
    <definedName name="_vol4" localSheetId="43">#REF!</definedName>
    <definedName name="_vol4" localSheetId="44">#REF!</definedName>
    <definedName name="_vol4" localSheetId="42">#REF!</definedName>
    <definedName name="_vol4" localSheetId="16">#REF!</definedName>
    <definedName name="_vol4" localSheetId="36">#REF!</definedName>
    <definedName name="_vol4">#REF!</definedName>
    <definedName name="_vol5" localSheetId="9">#REF!</definedName>
    <definedName name="_vol5" localSheetId="38">#REF!</definedName>
    <definedName name="_vol5" localSheetId="8">#REF!</definedName>
    <definedName name="_vol5" localSheetId="30">#REF!</definedName>
    <definedName name="_vol5" localSheetId="46">#REF!</definedName>
    <definedName name="_vol5" localSheetId="40">#REF!</definedName>
    <definedName name="_vol5" localSheetId="41">#REF!</definedName>
    <definedName name="_vol5" localSheetId="45">#REF!</definedName>
    <definedName name="_vol5" localSheetId="43">#REF!</definedName>
    <definedName name="_vol5" localSheetId="44">#REF!</definedName>
    <definedName name="_vol5" localSheetId="42">#REF!</definedName>
    <definedName name="_vol5" localSheetId="16">#REF!</definedName>
    <definedName name="_vol5" localSheetId="36">#REF!</definedName>
    <definedName name="_vol5">#REF!</definedName>
    <definedName name="_vol6" localSheetId="9">#REF!</definedName>
    <definedName name="_vol6" localSheetId="38">#REF!</definedName>
    <definedName name="_vol6" localSheetId="8">#REF!</definedName>
    <definedName name="_vol6" localSheetId="30">#REF!</definedName>
    <definedName name="_vol6" localSheetId="46">#REF!</definedName>
    <definedName name="_vol6" localSheetId="40">#REF!</definedName>
    <definedName name="_vol6" localSheetId="41">#REF!</definedName>
    <definedName name="_vol6" localSheetId="45">#REF!</definedName>
    <definedName name="_vol6" localSheetId="43">#REF!</definedName>
    <definedName name="_vol6" localSheetId="44">#REF!</definedName>
    <definedName name="_vol6" localSheetId="42">#REF!</definedName>
    <definedName name="_vol6" localSheetId="16">#REF!</definedName>
    <definedName name="_vol6" localSheetId="36">#REF!</definedName>
    <definedName name="_vol6">#REF!</definedName>
    <definedName name="_vol7" localSheetId="9">#REF!</definedName>
    <definedName name="_vol7" localSheetId="38">#REF!</definedName>
    <definedName name="_vol7" localSheetId="8">#REF!</definedName>
    <definedName name="_vol7" localSheetId="30">#REF!</definedName>
    <definedName name="_vol7" localSheetId="46">#REF!</definedName>
    <definedName name="_vol7" localSheetId="40">#REF!</definedName>
    <definedName name="_vol7" localSheetId="41">#REF!</definedName>
    <definedName name="_vol7" localSheetId="45">#REF!</definedName>
    <definedName name="_vol7" localSheetId="43">#REF!</definedName>
    <definedName name="_vol7" localSheetId="44">#REF!</definedName>
    <definedName name="_vol7" localSheetId="42">#REF!</definedName>
    <definedName name="_vol7" localSheetId="16">#REF!</definedName>
    <definedName name="_vol7" localSheetId="36">#REF!</definedName>
    <definedName name="_vol7">#REF!</definedName>
    <definedName name="_vol8" localSheetId="9">#REF!</definedName>
    <definedName name="_vol8" localSheetId="38">#REF!</definedName>
    <definedName name="_vol8" localSheetId="8">#REF!</definedName>
    <definedName name="_vol8" localSheetId="30">#REF!</definedName>
    <definedName name="_vol8" localSheetId="46">#REF!</definedName>
    <definedName name="_vol8" localSheetId="40">#REF!</definedName>
    <definedName name="_vol8" localSheetId="41">#REF!</definedName>
    <definedName name="_vol8" localSheetId="45">#REF!</definedName>
    <definedName name="_vol8" localSheetId="43">#REF!</definedName>
    <definedName name="_vol8" localSheetId="44">#REF!</definedName>
    <definedName name="_vol8" localSheetId="42">#REF!</definedName>
    <definedName name="_vol8" localSheetId="16">#REF!</definedName>
    <definedName name="_vol8" localSheetId="36">#REF!</definedName>
    <definedName name="_vol8">#REF!</definedName>
    <definedName name="_vol9" localSheetId="9">#REF!</definedName>
    <definedName name="_vol9" localSheetId="38">#REF!</definedName>
    <definedName name="_vol9" localSheetId="8">#REF!</definedName>
    <definedName name="_vol9" localSheetId="30">#REF!</definedName>
    <definedName name="_vol9" localSheetId="46">#REF!</definedName>
    <definedName name="_vol9" localSheetId="40">#REF!</definedName>
    <definedName name="_vol9" localSheetId="41">#REF!</definedName>
    <definedName name="_vol9" localSheetId="45">#REF!</definedName>
    <definedName name="_vol9" localSheetId="43">#REF!</definedName>
    <definedName name="_vol9" localSheetId="44">#REF!</definedName>
    <definedName name="_vol9" localSheetId="42">#REF!</definedName>
    <definedName name="_vol9" localSheetId="16">#REF!</definedName>
    <definedName name="_vol9" localSheetId="36">#REF!</definedName>
    <definedName name="_vol9">#REF!</definedName>
    <definedName name="_WD1" localSheetId="30">#REF!</definedName>
    <definedName name="_WD1" localSheetId="16">#REF!</definedName>
    <definedName name="_WD1" localSheetId="36">#REF!</definedName>
    <definedName name="_WD1" localSheetId="34">#REF!</definedName>
    <definedName name="_WD1">#REF!</definedName>
    <definedName name="_WD2" localSheetId="30">#REF!</definedName>
    <definedName name="_WD2" localSheetId="16">#REF!</definedName>
    <definedName name="_WD2" localSheetId="36">#REF!</definedName>
    <definedName name="_WD2" localSheetId="34">#REF!</definedName>
    <definedName name="_WD2">#REF!</definedName>
    <definedName name="_WD3" localSheetId="30">#REF!</definedName>
    <definedName name="_WD3" localSheetId="16">#REF!</definedName>
    <definedName name="_WD3" localSheetId="36">#REF!</definedName>
    <definedName name="_WD3">#REF!</definedName>
    <definedName name="_WD4" localSheetId="30">#REF!</definedName>
    <definedName name="_WD4" localSheetId="16">#REF!</definedName>
    <definedName name="_WD4" localSheetId="36">#REF!</definedName>
    <definedName name="_WD4">#REF!</definedName>
    <definedName name="_WD5" localSheetId="30">#REF!</definedName>
    <definedName name="_WD5" localSheetId="16">#REF!</definedName>
    <definedName name="_WD5" localSheetId="36">#REF!</definedName>
    <definedName name="_WD5">#REF!</definedName>
    <definedName name="_WD6" localSheetId="30">#REF!</definedName>
    <definedName name="_WD6" localSheetId="16">#REF!</definedName>
    <definedName name="_WD6" localSheetId="36">#REF!</definedName>
    <definedName name="_WD6">#REF!</definedName>
    <definedName name="_WM5" localSheetId="9">#REF!</definedName>
    <definedName name="_WM5" localSheetId="5">#REF!</definedName>
    <definedName name="_WM5" localSheetId="38">#REF!</definedName>
    <definedName name="_WM5" localSheetId="8">#REF!</definedName>
    <definedName name="_WM5" localSheetId="30">#REF!</definedName>
    <definedName name="_WM5" localSheetId="46">#REF!</definedName>
    <definedName name="_WM5" localSheetId="6">#REF!</definedName>
    <definedName name="_WM5" localSheetId="40">#REF!</definedName>
    <definedName name="_WM5" localSheetId="41">#REF!</definedName>
    <definedName name="_WM5" localSheetId="45">#REF!</definedName>
    <definedName name="_WM5" localSheetId="43">#REF!</definedName>
    <definedName name="_WM5" localSheetId="44">#REF!</definedName>
    <definedName name="_WM5" localSheetId="42">#REF!</definedName>
    <definedName name="_WM5" localSheetId="16">#REF!</definedName>
    <definedName name="_WM5" localSheetId="14">#REF!</definedName>
    <definedName name="_WM5" localSheetId="12">#REF!</definedName>
    <definedName name="_WM5" localSheetId="36">#REF!</definedName>
    <definedName name="_WM5">#REF!</definedName>
    <definedName name="_WM6" localSheetId="9">#REF!</definedName>
    <definedName name="_WM6" localSheetId="5">#REF!</definedName>
    <definedName name="_WM6" localSheetId="38">#REF!</definedName>
    <definedName name="_WM6" localSheetId="8">#REF!</definedName>
    <definedName name="_WM6" localSheetId="30">#REF!</definedName>
    <definedName name="_WM6" localSheetId="46">#REF!</definedName>
    <definedName name="_WM6" localSheetId="6">#REF!</definedName>
    <definedName name="_WM6" localSheetId="40">#REF!</definedName>
    <definedName name="_WM6" localSheetId="41">#REF!</definedName>
    <definedName name="_WM6" localSheetId="45">#REF!</definedName>
    <definedName name="_WM6" localSheetId="43">#REF!</definedName>
    <definedName name="_WM6" localSheetId="44">#REF!</definedName>
    <definedName name="_WM6" localSheetId="42">#REF!</definedName>
    <definedName name="_WM6" localSheetId="16">#REF!</definedName>
    <definedName name="_WM6" localSheetId="14">#REF!</definedName>
    <definedName name="_WM6" localSheetId="12">#REF!</definedName>
    <definedName name="_WM6" localSheetId="36">#REF!</definedName>
    <definedName name="_WM6">#REF!</definedName>
    <definedName name="_WP2000" localSheetId="9">#REF!</definedName>
    <definedName name="_WP2000" localSheetId="5">#REF!</definedName>
    <definedName name="_WP2000" localSheetId="38">#REF!</definedName>
    <definedName name="_WP2000" localSheetId="8">#REF!</definedName>
    <definedName name="_WP2000" localSheetId="30">#REF!</definedName>
    <definedName name="_WP2000" localSheetId="46">#REF!</definedName>
    <definedName name="_WP2000" localSheetId="6">#REF!</definedName>
    <definedName name="_WP2000" localSheetId="40">#REF!</definedName>
    <definedName name="_WP2000" localSheetId="41">#REF!</definedName>
    <definedName name="_WP2000" localSheetId="45">#REF!</definedName>
    <definedName name="_WP2000" localSheetId="43">#REF!</definedName>
    <definedName name="_WP2000" localSheetId="44">#REF!</definedName>
    <definedName name="_WP2000" localSheetId="42">#REF!</definedName>
    <definedName name="_WP2000" localSheetId="16">#REF!</definedName>
    <definedName name="_WP2000" localSheetId="14">#REF!</definedName>
    <definedName name="_WP2000" localSheetId="12">#REF!</definedName>
    <definedName name="_WP2000" localSheetId="36">#REF!</definedName>
    <definedName name="_WP2000">#REF!</definedName>
    <definedName name="_WP3000" localSheetId="9">#REF!</definedName>
    <definedName name="_WP3000" localSheetId="5">#REF!</definedName>
    <definedName name="_WP3000" localSheetId="38">#REF!</definedName>
    <definedName name="_WP3000" localSheetId="8">#REF!</definedName>
    <definedName name="_WP3000" localSheetId="30">#REF!</definedName>
    <definedName name="_WP3000" localSheetId="46">#REF!</definedName>
    <definedName name="_WP3000" localSheetId="6">#REF!</definedName>
    <definedName name="_WP3000" localSheetId="40">#REF!</definedName>
    <definedName name="_WP3000" localSheetId="41">#REF!</definedName>
    <definedName name="_WP3000" localSheetId="45">#REF!</definedName>
    <definedName name="_WP3000" localSheetId="43">#REF!</definedName>
    <definedName name="_WP3000" localSheetId="44">#REF!</definedName>
    <definedName name="_WP3000" localSheetId="42">#REF!</definedName>
    <definedName name="_WP3000" localSheetId="16">#REF!</definedName>
    <definedName name="_WP3000" localSheetId="14">#REF!</definedName>
    <definedName name="_WP3000" localSheetId="12">#REF!</definedName>
    <definedName name="_WP3000" localSheetId="36">#REF!</definedName>
    <definedName name="_WP3000">#REF!</definedName>
    <definedName name="_WPB3000" localSheetId="9">#REF!</definedName>
    <definedName name="_WPB3000" localSheetId="5">#REF!</definedName>
    <definedName name="_WPB3000" localSheetId="38">#REF!</definedName>
    <definedName name="_WPB3000" localSheetId="8">#REF!</definedName>
    <definedName name="_WPB3000" localSheetId="30">#REF!</definedName>
    <definedName name="_WPB3000" localSheetId="46">#REF!</definedName>
    <definedName name="_WPB3000" localSheetId="6">#REF!</definedName>
    <definedName name="_WPB3000" localSheetId="40">#REF!</definedName>
    <definedName name="_WPB3000" localSheetId="41">#REF!</definedName>
    <definedName name="_WPB3000" localSheetId="45">#REF!</definedName>
    <definedName name="_WPB3000" localSheetId="43">#REF!</definedName>
    <definedName name="_WPB3000" localSheetId="44">#REF!</definedName>
    <definedName name="_WPB3000" localSheetId="42">#REF!</definedName>
    <definedName name="_WPB3000" localSheetId="16">#REF!</definedName>
    <definedName name="_WPB3000" localSheetId="14">#REF!</definedName>
    <definedName name="_WPB3000" localSheetId="12">#REF!</definedName>
    <definedName name="_WPB3000" localSheetId="36">#REF!</definedName>
    <definedName name="_WPB3000">#REF!</definedName>
    <definedName name="_X" localSheetId="30">#REF!</definedName>
    <definedName name="_X" localSheetId="16">#REF!</definedName>
    <definedName name="_X" localSheetId="36">#REF!</definedName>
    <definedName name="_X">#REF!</definedName>
    <definedName name="_X_15" localSheetId="30">#REF!</definedName>
    <definedName name="_X_15" localSheetId="16">#REF!</definedName>
    <definedName name="_X_15" localSheetId="36">#REF!</definedName>
    <definedName name="_X_15">#REF!</definedName>
    <definedName name="_yr5" localSheetId="4">#REF!</definedName>
    <definedName name="_yr5">'[13]5 yr val'!$D$3:$I$50</definedName>
    <definedName name="_z2">#N/A</definedName>
    <definedName name="a" localSheetId="5" hidden="1">[7]LOADDAT!#REF!</definedName>
    <definedName name="a" localSheetId="38">#N/A</definedName>
    <definedName name="a" localSheetId="46">#N/A</definedName>
    <definedName name="A" localSheetId="4">#REF!</definedName>
    <definedName name="a" localSheetId="6" hidden="1">[7]LOADDAT!#REF!</definedName>
    <definedName name="a" localSheetId="7" hidden="1">[7]LOADDAT!#REF!</definedName>
    <definedName name="a" localSheetId="2">#N/A</definedName>
    <definedName name="a" localSheetId="23" hidden="1">[7]LOADDAT!#REF!</definedName>
    <definedName name="a" localSheetId="40">#N/A</definedName>
    <definedName name="a" localSheetId="41">#N/A</definedName>
    <definedName name="a" localSheetId="45">#N/A</definedName>
    <definedName name="a" localSheetId="43">#N/A</definedName>
    <definedName name="a" localSheetId="44">#N/A</definedName>
    <definedName name="a" localSheetId="42">#N/A</definedName>
    <definedName name="a" localSheetId="19" hidden="1">[7]LOADDAT!#REF!</definedName>
    <definedName name="a" localSheetId="14" hidden="1">[7]LOADDAT!#REF!</definedName>
    <definedName name="a" localSheetId="21" hidden="1">[7]LOADDAT!#REF!</definedName>
    <definedName name="a" localSheetId="12" hidden="1">[7]LOADDAT!#REF!</definedName>
    <definedName name="a" localSheetId="25" hidden="1">[7]LOADDAT!#REF!</definedName>
    <definedName name="a" localSheetId="10" hidden="1">[7]LOADDAT!#REF!</definedName>
    <definedName name="a" localSheetId="11" hidden="1">[7]LOADDAT!#REF!</definedName>
    <definedName name="a" localSheetId="20" hidden="1">[7]LOADDAT!#REF!</definedName>
    <definedName name="a" localSheetId="15" hidden="1">[7]LOADDAT!#REF!</definedName>
    <definedName name="a" localSheetId="49" hidden="1">[7]LOADDAT!#REF!</definedName>
    <definedName name="a" localSheetId="34">#N/A</definedName>
    <definedName name="a">#N/A</definedName>
    <definedName name="A.Acc.DOOR_CLOSER" localSheetId="30">#REF!</definedName>
    <definedName name="A.Acc.DOOR_CLOSER" localSheetId="4">#REF!</definedName>
    <definedName name="A.Acc.DOOR_CLOSER" localSheetId="7">#REF!</definedName>
    <definedName name="A.Acc.DOOR_CLOSER" localSheetId="23">#REF!</definedName>
    <definedName name="A.Acc.DOOR_CLOSER" localSheetId="19">#REF!</definedName>
    <definedName name="A.Acc.DOOR_CLOSER" localSheetId="16">#REF!</definedName>
    <definedName name="A.Acc.DOOR_CLOSER" localSheetId="21">#REF!</definedName>
    <definedName name="A.Acc.DOOR_CLOSER" localSheetId="36">#REF!</definedName>
    <definedName name="A.Acc.DOOR_CLOSER" localSheetId="25">#REF!</definedName>
    <definedName name="A.Acc.DOOR_CLOSER" localSheetId="10">#REF!</definedName>
    <definedName name="A.Acc.DOOR_CLOSER" localSheetId="11">#REF!</definedName>
    <definedName name="A.Acc.DOOR_CLOSER" localSheetId="20">#REF!</definedName>
    <definedName name="A.Acc.DOOR_CLOSER" localSheetId="15">#REF!</definedName>
    <definedName name="A.Acc.DOOR_CLOSER" localSheetId="49">#REF!</definedName>
    <definedName name="A.Acc.DOOR_CLOSER" localSheetId="34">#REF!</definedName>
    <definedName name="A.Acc.DOOR_CLOSER">#REF!</definedName>
    <definedName name="A.Acc.DOOR_STOP" localSheetId="30">#REF!</definedName>
    <definedName name="A.Acc.DOOR_STOP" localSheetId="4">#REF!</definedName>
    <definedName name="A.Acc.DOOR_STOP" localSheetId="7">#REF!</definedName>
    <definedName name="A.Acc.DOOR_STOP" localSheetId="23">#REF!</definedName>
    <definedName name="A.Acc.DOOR_STOP" localSheetId="19">#REF!</definedName>
    <definedName name="A.Acc.DOOR_STOP" localSheetId="16">#REF!</definedName>
    <definedName name="A.Acc.DOOR_STOP" localSheetId="21">#REF!</definedName>
    <definedName name="A.Acc.DOOR_STOP" localSheetId="36">#REF!</definedName>
    <definedName name="A.Acc.DOOR_STOP" localSheetId="25">#REF!</definedName>
    <definedName name="A.Acc.DOOR_STOP" localSheetId="10">#REF!</definedName>
    <definedName name="A.Acc.DOOR_STOP" localSheetId="11">#REF!</definedName>
    <definedName name="A.Acc.DOOR_STOP" localSheetId="20">#REF!</definedName>
    <definedName name="A.Acc.DOOR_STOP" localSheetId="15">#REF!</definedName>
    <definedName name="A.Acc.DOOR_STOP" localSheetId="49">#REF!</definedName>
    <definedName name="A.Acc.DOOR_STOP" localSheetId="34">#REF!</definedName>
    <definedName name="A.Acc.DOOR_STOP">#REF!</definedName>
    <definedName name="A.Acc.ENGSEL_ANGIN" localSheetId="30">#REF!</definedName>
    <definedName name="A.Acc.ENGSEL_ANGIN" localSheetId="4">#REF!</definedName>
    <definedName name="A.Acc.ENGSEL_ANGIN" localSheetId="7">#REF!</definedName>
    <definedName name="A.Acc.ENGSEL_ANGIN" localSheetId="23">#REF!</definedName>
    <definedName name="A.Acc.ENGSEL_ANGIN" localSheetId="19">#REF!</definedName>
    <definedName name="A.Acc.ENGSEL_ANGIN" localSheetId="16">#REF!</definedName>
    <definedName name="A.Acc.ENGSEL_ANGIN" localSheetId="21">#REF!</definedName>
    <definedName name="A.Acc.ENGSEL_ANGIN" localSheetId="36">#REF!</definedName>
    <definedName name="A.Acc.ENGSEL_ANGIN" localSheetId="25">#REF!</definedName>
    <definedName name="A.Acc.ENGSEL_ANGIN" localSheetId="10">#REF!</definedName>
    <definedName name="A.Acc.ENGSEL_ANGIN" localSheetId="11">#REF!</definedName>
    <definedName name="A.Acc.ENGSEL_ANGIN" localSheetId="20">#REF!</definedName>
    <definedName name="A.Acc.ENGSEL_ANGIN" localSheetId="15">#REF!</definedName>
    <definedName name="A.Acc.ENGSEL_ANGIN" localSheetId="49">#REF!</definedName>
    <definedName name="A.Acc.ENGSEL_ANGIN" localSheetId="34">#REF!</definedName>
    <definedName name="A.Acc.ENGSEL_ANGIN">#REF!</definedName>
    <definedName name="A.Acc.ENGSEL_JENDELA_KUPU_KUPU" localSheetId="30">#REF!</definedName>
    <definedName name="A.Acc.ENGSEL_JENDELA_KUPU_KUPU" localSheetId="23">#REF!</definedName>
    <definedName name="A.Acc.ENGSEL_JENDELA_KUPU_KUPU" localSheetId="19">#REF!</definedName>
    <definedName name="A.Acc.ENGSEL_JENDELA_KUPU_KUPU" localSheetId="16">#REF!</definedName>
    <definedName name="A.Acc.ENGSEL_JENDELA_KUPU_KUPU" localSheetId="21">#REF!</definedName>
    <definedName name="A.Acc.ENGSEL_JENDELA_KUPU_KUPU" localSheetId="36">#REF!</definedName>
    <definedName name="A.Acc.ENGSEL_JENDELA_KUPU_KUPU" localSheetId="25">#REF!</definedName>
    <definedName name="A.Acc.ENGSEL_JENDELA_KUPU_KUPU" localSheetId="10">#REF!</definedName>
    <definedName name="A.Acc.ENGSEL_JENDELA_KUPU_KUPU" localSheetId="11">#REF!</definedName>
    <definedName name="A.Acc.ENGSEL_JENDELA_KUPU_KUPU" localSheetId="20">#REF!</definedName>
    <definedName name="A.Acc.ENGSEL_JENDELA_KUPU_KUPU" localSheetId="15">#REF!</definedName>
    <definedName name="A.Acc.ENGSEL_JENDELA_KUPU_KUPU">#REF!</definedName>
    <definedName name="A.Acc.ENGSEL_PINTU" localSheetId="30">#REF!</definedName>
    <definedName name="A.Acc.ENGSEL_PINTU" localSheetId="23">#REF!</definedName>
    <definedName name="A.Acc.ENGSEL_PINTU" localSheetId="19">#REF!</definedName>
    <definedName name="A.Acc.ENGSEL_PINTU" localSheetId="16">#REF!</definedName>
    <definedName name="A.Acc.ENGSEL_PINTU" localSheetId="21">#REF!</definedName>
    <definedName name="A.Acc.ENGSEL_PINTU" localSheetId="36">#REF!</definedName>
    <definedName name="A.Acc.ENGSEL_PINTU" localSheetId="25">#REF!</definedName>
    <definedName name="A.Acc.ENGSEL_PINTU" localSheetId="10">#REF!</definedName>
    <definedName name="A.Acc.ENGSEL_PINTU" localSheetId="11">#REF!</definedName>
    <definedName name="A.Acc.ENGSEL_PINTU" localSheetId="20">#REF!</definedName>
    <definedName name="A.Acc.ENGSEL_PINTU" localSheetId="15">#REF!</definedName>
    <definedName name="A.Acc.ENGSEL_PINTU">#REF!</definedName>
    <definedName name="A.Acc.JENDELA_NAKO___TRALIS" localSheetId="30">#REF!</definedName>
    <definedName name="A.Acc.JENDELA_NAKO___TRALIS" localSheetId="23">#REF!</definedName>
    <definedName name="A.Acc.JENDELA_NAKO___TRALIS" localSheetId="19">#REF!</definedName>
    <definedName name="A.Acc.JENDELA_NAKO___TRALIS" localSheetId="16">#REF!</definedName>
    <definedName name="A.Acc.JENDELA_NAKO___TRALIS" localSheetId="21">#REF!</definedName>
    <definedName name="A.Acc.JENDELA_NAKO___TRALIS" localSheetId="36">#REF!</definedName>
    <definedName name="A.Acc.JENDELA_NAKO___TRALIS" localSheetId="25">#REF!</definedName>
    <definedName name="A.Acc.JENDELA_NAKO___TRALIS" localSheetId="10">#REF!</definedName>
    <definedName name="A.Acc.JENDELA_NAKO___TRALIS" localSheetId="11">#REF!</definedName>
    <definedName name="A.Acc.JENDELA_NAKO___TRALIS" localSheetId="20">#REF!</definedName>
    <definedName name="A.Acc.JENDELA_NAKO___TRALIS" localSheetId="15">#REF!</definedName>
    <definedName name="A.Acc.JENDELA_NAKO___TRALIS">#REF!</definedName>
    <definedName name="A.Acc.KAIT_ANGIN" localSheetId="30">#REF!</definedName>
    <definedName name="A.Acc.KAIT_ANGIN" localSheetId="23">#REF!</definedName>
    <definedName name="A.Acc.KAIT_ANGIN" localSheetId="19">#REF!</definedName>
    <definedName name="A.Acc.KAIT_ANGIN" localSheetId="16">#REF!</definedName>
    <definedName name="A.Acc.KAIT_ANGIN" localSheetId="21">#REF!</definedName>
    <definedName name="A.Acc.KAIT_ANGIN" localSheetId="36">#REF!</definedName>
    <definedName name="A.Acc.KAIT_ANGIN" localSheetId="25">#REF!</definedName>
    <definedName name="A.Acc.KAIT_ANGIN" localSheetId="10">#REF!</definedName>
    <definedName name="A.Acc.KAIT_ANGIN" localSheetId="11">#REF!</definedName>
    <definedName name="A.Acc.KAIT_ANGIN" localSheetId="20">#REF!</definedName>
    <definedName name="A.Acc.KAIT_ANGIN" localSheetId="15">#REF!</definedName>
    <definedName name="A.Acc.KAIT_ANGIN">#REF!</definedName>
    <definedName name="A.Acc.KUNCI_LEMARI" localSheetId="30">#REF!</definedName>
    <definedName name="A.Acc.KUNCI_LEMARI" localSheetId="23">#REF!</definedName>
    <definedName name="A.Acc.KUNCI_LEMARI" localSheetId="19">#REF!</definedName>
    <definedName name="A.Acc.KUNCI_LEMARI" localSheetId="16">#REF!</definedName>
    <definedName name="A.Acc.KUNCI_LEMARI" localSheetId="21">#REF!</definedName>
    <definedName name="A.Acc.KUNCI_LEMARI" localSheetId="36">#REF!</definedName>
    <definedName name="A.Acc.KUNCI_LEMARI" localSheetId="25">#REF!</definedName>
    <definedName name="A.Acc.KUNCI_LEMARI" localSheetId="10">#REF!</definedName>
    <definedName name="A.Acc.KUNCI_LEMARI" localSheetId="11">#REF!</definedName>
    <definedName name="A.Acc.KUNCI_LEMARI" localSheetId="20">#REF!</definedName>
    <definedName name="A.Acc.KUNCI_LEMARI" localSheetId="15">#REF!</definedName>
    <definedName name="A.Acc.KUNCI_LEMARI">#REF!</definedName>
    <definedName name="A.Acc.KUNCI_SELOT" localSheetId="30">#REF!</definedName>
    <definedName name="A.Acc.KUNCI_SELOT" localSheetId="23">#REF!</definedName>
    <definedName name="A.Acc.KUNCI_SELOT" localSheetId="19">#REF!</definedName>
    <definedName name="A.Acc.KUNCI_SELOT" localSheetId="16">#REF!</definedName>
    <definedName name="A.Acc.KUNCI_SELOT" localSheetId="21">#REF!</definedName>
    <definedName name="A.Acc.KUNCI_SELOT" localSheetId="36">#REF!</definedName>
    <definedName name="A.Acc.KUNCI_SELOT" localSheetId="25">#REF!</definedName>
    <definedName name="A.Acc.KUNCI_SELOT" localSheetId="10">#REF!</definedName>
    <definedName name="A.Acc.KUNCI_SELOT" localSheetId="11">#REF!</definedName>
    <definedName name="A.Acc.KUNCI_SELOT" localSheetId="20">#REF!</definedName>
    <definedName name="A.Acc.KUNCI_SELOT" localSheetId="15">#REF!</definedName>
    <definedName name="A.Acc.KUNCI_SELOT">#REF!</definedName>
    <definedName name="A.Acc.KUNCI_SILINDER" localSheetId="30">#REF!</definedName>
    <definedName name="A.Acc.KUNCI_SILINDER" localSheetId="23">#REF!</definedName>
    <definedName name="A.Acc.KUNCI_SILINDER" localSheetId="19">#REF!</definedName>
    <definedName name="A.Acc.KUNCI_SILINDER" localSheetId="16">#REF!</definedName>
    <definedName name="A.Acc.KUNCI_SILINDER" localSheetId="21">#REF!</definedName>
    <definedName name="A.Acc.KUNCI_SILINDER" localSheetId="36">#REF!</definedName>
    <definedName name="A.Acc.KUNCI_SILINDER" localSheetId="25">#REF!</definedName>
    <definedName name="A.Acc.KUNCI_SILINDER" localSheetId="10">#REF!</definedName>
    <definedName name="A.Acc.KUNCI_SILINDER" localSheetId="11">#REF!</definedName>
    <definedName name="A.Acc.KUNCI_SILINDER" localSheetId="20">#REF!</definedName>
    <definedName name="A.Acc.KUNCI_SILINDER" localSheetId="15">#REF!</definedName>
    <definedName name="A.Acc.KUNCI_SILINDER">#REF!</definedName>
    <definedName name="A.Acc.KUNCI_TANAM_ANTIK" localSheetId="30">#REF!</definedName>
    <definedName name="A.Acc.KUNCI_TANAM_ANTIK" localSheetId="23">#REF!</definedName>
    <definedName name="A.Acc.KUNCI_TANAM_ANTIK" localSheetId="19">#REF!</definedName>
    <definedName name="A.Acc.KUNCI_TANAM_ANTIK" localSheetId="16">#REF!</definedName>
    <definedName name="A.Acc.KUNCI_TANAM_ANTIK" localSheetId="21">#REF!</definedName>
    <definedName name="A.Acc.KUNCI_TANAM_ANTIK" localSheetId="36">#REF!</definedName>
    <definedName name="A.Acc.KUNCI_TANAM_ANTIK" localSheetId="25">#REF!</definedName>
    <definedName name="A.Acc.KUNCI_TANAM_ANTIK" localSheetId="10">#REF!</definedName>
    <definedName name="A.Acc.KUNCI_TANAM_ANTIK" localSheetId="11">#REF!</definedName>
    <definedName name="A.Acc.KUNCI_TANAM_ANTIK" localSheetId="20">#REF!</definedName>
    <definedName name="A.Acc.KUNCI_TANAM_ANTIK" localSheetId="15">#REF!</definedName>
    <definedName name="A.Acc.KUNCI_TANAM_ANTIK">#REF!</definedName>
    <definedName name="A.Acc.KUNCI_TANAM_BIASA" localSheetId="30">#REF!</definedName>
    <definedName name="A.Acc.KUNCI_TANAM_BIASA" localSheetId="23">#REF!</definedName>
    <definedName name="A.Acc.KUNCI_TANAM_BIASA" localSheetId="19">#REF!</definedName>
    <definedName name="A.Acc.KUNCI_TANAM_BIASA" localSheetId="16">#REF!</definedName>
    <definedName name="A.Acc.KUNCI_TANAM_BIASA" localSheetId="21">#REF!</definedName>
    <definedName name="A.Acc.KUNCI_TANAM_BIASA" localSheetId="36">#REF!</definedName>
    <definedName name="A.Acc.KUNCI_TANAM_BIASA" localSheetId="25">#REF!</definedName>
    <definedName name="A.Acc.KUNCI_TANAM_BIASA" localSheetId="10">#REF!</definedName>
    <definedName name="A.Acc.KUNCI_TANAM_BIASA" localSheetId="11">#REF!</definedName>
    <definedName name="A.Acc.KUNCI_TANAM_BIASA" localSheetId="20">#REF!</definedName>
    <definedName name="A.Acc.KUNCI_TANAM_BIASA" localSheetId="15">#REF!</definedName>
    <definedName name="A.Acc.KUNCI_TANAM_BIASA">#REF!</definedName>
    <definedName name="A.Acc.KUNCI_TANAM_KAMAR_MANDI" localSheetId="30">#REF!</definedName>
    <definedName name="A.Acc.KUNCI_TANAM_KAMAR_MANDI" localSheetId="23">#REF!</definedName>
    <definedName name="A.Acc.KUNCI_TANAM_KAMAR_MANDI" localSheetId="19">#REF!</definedName>
    <definedName name="A.Acc.KUNCI_TANAM_KAMAR_MANDI" localSheetId="16">#REF!</definedName>
    <definedName name="A.Acc.KUNCI_TANAM_KAMAR_MANDI" localSheetId="21">#REF!</definedName>
    <definedName name="A.Acc.KUNCI_TANAM_KAMAR_MANDI" localSheetId="36">#REF!</definedName>
    <definedName name="A.Acc.KUNCI_TANAM_KAMAR_MANDI" localSheetId="25">#REF!</definedName>
    <definedName name="A.Acc.KUNCI_TANAM_KAMAR_MANDI" localSheetId="10">#REF!</definedName>
    <definedName name="A.Acc.KUNCI_TANAM_KAMAR_MANDI" localSheetId="11">#REF!</definedName>
    <definedName name="A.Acc.KUNCI_TANAM_KAMAR_MANDI" localSheetId="20">#REF!</definedName>
    <definedName name="A.Acc.KUNCI_TANAM_KAMAR_MANDI" localSheetId="15">#REF!</definedName>
    <definedName name="A.Acc.KUNCI_TANAM_KAMAR_MANDI">#REF!</definedName>
    <definedName name="A.Acc.REL_PINTU_DORONG" localSheetId="30">#REF!</definedName>
    <definedName name="A.Acc.REL_PINTU_DORONG" localSheetId="23">#REF!</definedName>
    <definedName name="A.Acc.REL_PINTU_DORONG" localSheetId="19">#REF!</definedName>
    <definedName name="A.Acc.REL_PINTU_DORONG" localSheetId="16">#REF!</definedName>
    <definedName name="A.Acc.REL_PINTU_DORONG" localSheetId="21">#REF!</definedName>
    <definedName name="A.Acc.REL_PINTU_DORONG" localSheetId="36">#REF!</definedName>
    <definedName name="A.Acc.REL_PINTU_DORONG" localSheetId="25">#REF!</definedName>
    <definedName name="A.Acc.REL_PINTU_DORONG" localSheetId="10">#REF!</definedName>
    <definedName name="A.Acc.REL_PINTU_DORONG" localSheetId="11">#REF!</definedName>
    <definedName name="A.Acc.REL_PINTU_DORONG" localSheetId="20">#REF!</definedName>
    <definedName name="A.Acc.REL_PINTU_DORONG" localSheetId="15">#REF!</definedName>
    <definedName name="A.Acc.REL_PINTU_DORONG">#REF!</definedName>
    <definedName name="A.Acc.SPRING_KNIP" localSheetId="30">#REF!</definedName>
    <definedName name="A.Acc.SPRING_KNIP" localSheetId="23">#REF!</definedName>
    <definedName name="A.Acc.SPRING_KNIP" localSheetId="19">#REF!</definedName>
    <definedName name="A.Acc.SPRING_KNIP" localSheetId="16">#REF!</definedName>
    <definedName name="A.Acc.SPRING_KNIP" localSheetId="21">#REF!</definedName>
    <definedName name="A.Acc.SPRING_KNIP" localSheetId="36">#REF!</definedName>
    <definedName name="A.Acc.SPRING_KNIP" localSheetId="25">#REF!</definedName>
    <definedName name="A.Acc.SPRING_KNIP" localSheetId="10">#REF!</definedName>
    <definedName name="A.Acc.SPRING_KNIP" localSheetId="11">#REF!</definedName>
    <definedName name="A.Acc.SPRING_KNIP" localSheetId="20">#REF!</definedName>
    <definedName name="A.Acc.SPRING_KNIP" localSheetId="15">#REF!</definedName>
    <definedName name="A.Acc.SPRING_KNIP">#REF!</definedName>
    <definedName name="A.ATAP_ASBES_GELOMBANG__105_x_180_x_0.4_CM" localSheetId="30">#REF!</definedName>
    <definedName name="A.ATAP_ASBES_GELOMBANG__105_x_180_x_0.4_CM" localSheetId="23">#REF!</definedName>
    <definedName name="A.ATAP_ASBES_GELOMBANG__105_x_180_x_0.4_CM" localSheetId="19">#REF!</definedName>
    <definedName name="A.ATAP_ASBES_GELOMBANG__105_x_180_x_0.4_CM" localSheetId="16">#REF!</definedName>
    <definedName name="A.ATAP_ASBES_GELOMBANG__105_x_180_x_0.4_CM" localSheetId="21">#REF!</definedName>
    <definedName name="A.ATAP_ASBES_GELOMBANG__105_x_180_x_0.4_CM" localSheetId="36">#REF!</definedName>
    <definedName name="A.ATAP_ASBES_GELOMBANG__105_x_180_x_0.4_CM" localSheetId="25">#REF!</definedName>
    <definedName name="A.ATAP_ASBES_GELOMBANG__105_x_180_x_0.4_CM" localSheetId="10">#REF!</definedName>
    <definedName name="A.ATAP_ASBES_GELOMBANG__105_x_180_x_0.4_CM" localSheetId="11">#REF!</definedName>
    <definedName name="A.ATAP_ASBES_GELOMBANG__105_x_180_x_0.4_CM" localSheetId="20">#REF!</definedName>
    <definedName name="A.ATAP_ASBES_GELOMBANG__105_x_180_x_0.4_CM" localSheetId="15">#REF!</definedName>
    <definedName name="A.ATAP_ASBES_GELOMBANG__105_x_180_x_0.4_CM">#REF!</definedName>
    <definedName name="A.ATAP_ASBES_GELOMBANG__105_x_240_x_0.4_CM" localSheetId="30">#REF!</definedName>
    <definedName name="A.ATAP_ASBES_GELOMBANG__105_x_240_x_0.4_CM" localSheetId="23">#REF!</definedName>
    <definedName name="A.ATAP_ASBES_GELOMBANG__105_x_240_x_0.4_CM" localSheetId="19">#REF!</definedName>
    <definedName name="A.ATAP_ASBES_GELOMBANG__105_x_240_x_0.4_CM" localSheetId="16">#REF!</definedName>
    <definedName name="A.ATAP_ASBES_GELOMBANG__105_x_240_x_0.4_CM" localSheetId="21">#REF!</definedName>
    <definedName name="A.ATAP_ASBES_GELOMBANG__105_x_240_x_0.4_CM" localSheetId="36">#REF!</definedName>
    <definedName name="A.ATAP_ASBES_GELOMBANG__105_x_240_x_0.4_CM" localSheetId="25">#REF!</definedName>
    <definedName name="A.ATAP_ASBES_GELOMBANG__105_x_240_x_0.4_CM" localSheetId="10">#REF!</definedName>
    <definedName name="A.ATAP_ASBES_GELOMBANG__105_x_240_x_0.4_CM" localSheetId="11">#REF!</definedName>
    <definedName name="A.ATAP_ASBES_GELOMBANG__105_x_240_x_0.4_CM" localSheetId="20">#REF!</definedName>
    <definedName name="A.ATAP_ASBES_GELOMBANG__105_x_240_x_0.4_CM" localSheetId="15">#REF!</definedName>
    <definedName name="A.ATAP_ASBES_GELOMBANG__105_x_240_x_0.4_CM">#REF!</definedName>
    <definedName name="A.ATAP_ASBES_GELOMBANG__105_x_300_x_0.4_CM" localSheetId="30">#REF!</definedName>
    <definedName name="A.ATAP_ASBES_GELOMBANG__105_x_300_x_0.4_CM" localSheetId="23">#REF!</definedName>
    <definedName name="A.ATAP_ASBES_GELOMBANG__105_x_300_x_0.4_CM" localSheetId="19">#REF!</definedName>
    <definedName name="A.ATAP_ASBES_GELOMBANG__105_x_300_x_0.4_CM" localSheetId="16">#REF!</definedName>
    <definedName name="A.ATAP_ASBES_GELOMBANG__105_x_300_x_0.4_CM" localSheetId="21">#REF!</definedName>
    <definedName name="A.ATAP_ASBES_GELOMBANG__105_x_300_x_0.4_CM" localSheetId="36">#REF!</definedName>
    <definedName name="A.ATAP_ASBES_GELOMBANG__105_x_300_x_0.4_CM" localSheetId="25">#REF!</definedName>
    <definedName name="A.ATAP_ASBES_GELOMBANG__105_x_300_x_0.4_CM" localSheetId="10">#REF!</definedName>
    <definedName name="A.ATAP_ASBES_GELOMBANG__105_x_300_x_0.4_CM" localSheetId="11">#REF!</definedName>
    <definedName name="A.ATAP_ASBES_GELOMBANG__105_x_300_x_0.4_CM" localSheetId="20">#REF!</definedName>
    <definedName name="A.ATAP_ASBES_GELOMBANG__105_x_300_x_0.4_CM" localSheetId="15">#REF!</definedName>
    <definedName name="A.ATAP_ASBES_GELOMBANG__105_x_300_x_0.4_CM">#REF!</definedName>
    <definedName name="A.ATAP_ASBES_GELOMBANG__110_x_180_x_0.6_CM" localSheetId="30">#REF!</definedName>
    <definedName name="A.ATAP_ASBES_GELOMBANG__110_x_180_x_0.6_CM" localSheetId="23">#REF!</definedName>
    <definedName name="A.ATAP_ASBES_GELOMBANG__110_x_180_x_0.6_CM" localSheetId="19">#REF!</definedName>
    <definedName name="A.ATAP_ASBES_GELOMBANG__110_x_180_x_0.6_CM" localSheetId="16">#REF!</definedName>
    <definedName name="A.ATAP_ASBES_GELOMBANG__110_x_180_x_0.6_CM" localSheetId="21">#REF!</definedName>
    <definedName name="A.ATAP_ASBES_GELOMBANG__110_x_180_x_0.6_CM" localSheetId="36">#REF!</definedName>
    <definedName name="A.ATAP_ASBES_GELOMBANG__110_x_180_x_0.6_CM" localSheetId="25">#REF!</definedName>
    <definedName name="A.ATAP_ASBES_GELOMBANG__110_x_180_x_0.6_CM" localSheetId="10">#REF!</definedName>
    <definedName name="A.ATAP_ASBES_GELOMBANG__110_x_180_x_0.6_CM" localSheetId="11">#REF!</definedName>
    <definedName name="A.ATAP_ASBES_GELOMBANG__110_x_180_x_0.6_CM" localSheetId="20">#REF!</definedName>
    <definedName name="A.ATAP_ASBES_GELOMBANG__110_x_180_x_0.6_CM" localSheetId="15">#REF!</definedName>
    <definedName name="A.ATAP_ASBES_GELOMBANG__110_x_180_x_0.6_CM">#REF!</definedName>
    <definedName name="A.ATAP_ASBES_GELOMBANG__110_x_200_x_0.6_CM" localSheetId="30">#REF!</definedName>
    <definedName name="A.ATAP_ASBES_GELOMBANG__110_x_200_x_0.6_CM" localSheetId="23">#REF!</definedName>
    <definedName name="A.ATAP_ASBES_GELOMBANG__110_x_200_x_0.6_CM" localSheetId="19">#REF!</definedName>
    <definedName name="A.ATAP_ASBES_GELOMBANG__110_x_200_x_0.6_CM" localSheetId="16">#REF!</definedName>
    <definedName name="A.ATAP_ASBES_GELOMBANG__110_x_200_x_0.6_CM" localSheetId="21">#REF!</definedName>
    <definedName name="A.ATAP_ASBES_GELOMBANG__110_x_200_x_0.6_CM" localSheetId="36">#REF!</definedName>
    <definedName name="A.ATAP_ASBES_GELOMBANG__110_x_200_x_0.6_CM" localSheetId="25">#REF!</definedName>
    <definedName name="A.ATAP_ASBES_GELOMBANG__110_x_200_x_0.6_CM" localSheetId="10">#REF!</definedName>
    <definedName name="A.ATAP_ASBES_GELOMBANG__110_x_200_x_0.6_CM" localSheetId="11">#REF!</definedName>
    <definedName name="A.ATAP_ASBES_GELOMBANG__110_x_200_x_0.6_CM" localSheetId="20">#REF!</definedName>
    <definedName name="A.ATAP_ASBES_GELOMBANG__110_x_200_x_0.6_CM" localSheetId="15">#REF!</definedName>
    <definedName name="A.ATAP_ASBES_GELOMBANG__110_x_200_x_0.6_CM">#REF!</definedName>
    <definedName name="A.ATAP_ASBES_GELOMBANG__110_x_225_x_0.6_CM" localSheetId="30">#REF!</definedName>
    <definedName name="A.ATAP_ASBES_GELOMBANG__110_x_225_x_0.6_CM" localSheetId="23">#REF!</definedName>
    <definedName name="A.ATAP_ASBES_GELOMBANG__110_x_225_x_0.6_CM" localSheetId="19">#REF!</definedName>
    <definedName name="A.ATAP_ASBES_GELOMBANG__110_x_225_x_0.6_CM" localSheetId="16">#REF!</definedName>
    <definedName name="A.ATAP_ASBES_GELOMBANG__110_x_225_x_0.6_CM" localSheetId="21">#REF!</definedName>
    <definedName name="A.ATAP_ASBES_GELOMBANG__110_x_225_x_0.6_CM" localSheetId="36">#REF!</definedName>
    <definedName name="A.ATAP_ASBES_GELOMBANG__110_x_225_x_0.6_CM" localSheetId="25">#REF!</definedName>
    <definedName name="A.ATAP_ASBES_GELOMBANG__110_x_225_x_0.6_CM" localSheetId="10">#REF!</definedName>
    <definedName name="A.ATAP_ASBES_GELOMBANG__110_x_225_x_0.6_CM" localSheetId="11">#REF!</definedName>
    <definedName name="A.ATAP_ASBES_GELOMBANG__110_x_225_x_0.6_CM" localSheetId="20">#REF!</definedName>
    <definedName name="A.ATAP_ASBES_GELOMBANG__110_x_225_x_0.6_CM" localSheetId="15">#REF!</definedName>
    <definedName name="A.ATAP_ASBES_GELOMBANG__110_x_225_x_0.6_CM">#REF!</definedName>
    <definedName name="A.ATAP_ASBES_GELOMBANG__110_x_250_x_0.6_CM" localSheetId="30">#REF!</definedName>
    <definedName name="A.ATAP_ASBES_GELOMBANG__110_x_250_x_0.6_CM" localSheetId="23">#REF!</definedName>
    <definedName name="A.ATAP_ASBES_GELOMBANG__110_x_250_x_0.6_CM" localSheetId="19">#REF!</definedName>
    <definedName name="A.ATAP_ASBES_GELOMBANG__110_x_250_x_0.6_CM" localSheetId="16">#REF!</definedName>
    <definedName name="A.ATAP_ASBES_GELOMBANG__110_x_250_x_0.6_CM" localSheetId="21">#REF!</definedName>
    <definedName name="A.ATAP_ASBES_GELOMBANG__110_x_250_x_0.6_CM" localSheetId="36">#REF!</definedName>
    <definedName name="A.ATAP_ASBES_GELOMBANG__110_x_250_x_0.6_CM" localSheetId="25">#REF!</definedName>
    <definedName name="A.ATAP_ASBES_GELOMBANG__110_x_250_x_0.6_CM" localSheetId="10">#REF!</definedName>
    <definedName name="A.ATAP_ASBES_GELOMBANG__110_x_250_x_0.6_CM" localSheetId="11">#REF!</definedName>
    <definedName name="A.ATAP_ASBES_GELOMBANG__110_x_250_x_0.6_CM" localSheetId="20">#REF!</definedName>
    <definedName name="A.ATAP_ASBES_GELOMBANG__110_x_250_x_0.6_CM" localSheetId="15">#REF!</definedName>
    <definedName name="A.ATAP_ASBES_GELOMBANG__110_x_250_x_0.6_CM">#REF!</definedName>
    <definedName name="A.ATAP_ASBES_GELOMBANG__110_x_300_x_0.6_CM" localSheetId="30">#REF!</definedName>
    <definedName name="A.ATAP_ASBES_GELOMBANG__110_x_300_x_0.6_CM" localSheetId="23">#REF!</definedName>
    <definedName name="A.ATAP_ASBES_GELOMBANG__110_x_300_x_0.6_CM" localSheetId="19">#REF!</definedName>
    <definedName name="A.ATAP_ASBES_GELOMBANG__110_x_300_x_0.6_CM" localSheetId="16">#REF!</definedName>
    <definedName name="A.ATAP_ASBES_GELOMBANG__110_x_300_x_0.6_CM" localSheetId="21">#REF!</definedName>
    <definedName name="A.ATAP_ASBES_GELOMBANG__110_x_300_x_0.6_CM" localSheetId="36">#REF!</definedName>
    <definedName name="A.ATAP_ASBES_GELOMBANG__110_x_300_x_0.6_CM" localSheetId="25">#REF!</definedName>
    <definedName name="A.ATAP_ASBES_GELOMBANG__110_x_300_x_0.6_CM" localSheetId="10">#REF!</definedName>
    <definedName name="A.ATAP_ASBES_GELOMBANG__110_x_300_x_0.6_CM" localSheetId="11">#REF!</definedName>
    <definedName name="A.ATAP_ASBES_GELOMBANG__110_x_300_x_0.6_CM" localSheetId="20">#REF!</definedName>
    <definedName name="A.ATAP_ASBES_GELOMBANG__110_x_300_x_0.6_CM" localSheetId="15">#REF!</definedName>
    <definedName name="A.ATAP_ASBES_GELOMBANG__110_x_300_x_0.6_CM">#REF!</definedName>
    <definedName name="A.ATAP_ASBES_GELOMBANG__92_x_180_x_0.5_CM" localSheetId="30">#REF!</definedName>
    <definedName name="A.ATAP_ASBES_GELOMBANG__92_x_180_x_0.5_CM" localSheetId="23">#REF!</definedName>
    <definedName name="A.ATAP_ASBES_GELOMBANG__92_x_180_x_0.5_CM" localSheetId="19">#REF!</definedName>
    <definedName name="A.ATAP_ASBES_GELOMBANG__92_x_180_x_0.5_CM" localSheetId="16">#REF!</definedName>
    <definedName name="A.ATAP_ASBES_GELOMBANG__92_x_180_x_0.5_CM" localSheetId="21">#REF!</definedName>
    <definedName name="A.ATAP_ASBES_GELOMBANG__92_x_180_x_0.5_CM" localSheetId="36">#REF!</definedName>
    <definedName name="A.ATAP_ASBES_GELOMBANG__92_x_180_x_0.5_CM" localSheetId="25">#REF!</definedName>
    <definedName name="A.ATAP_ASBES_GELOMBANG__92_x_180_x_0.5_CM" localSheetId="10">#REF!</definedName>
    <definedName name="A.ATAP_ASBES_GELOMBANG__92_x_180_x_0.5_CM" localSheetId="11">#REF!</definedName>
    <definedName name="A.ATAP_ASBES_GELOMBANG__92_x_180_x_0.5_CM" localSheetId="20">#REF!</definedName>
    <definedName name="A.ATAP_ASBES_GELOMBANG__92_x_180_x_0.5_CM" localSheetId="15">#REF!</definedName>
    <definedName name="A.ATAP_ASBES_GELOMBANG__92_x_180_x_0.5_CM">#REF!</definedName>
    <definedName name="A.ATAP_ASBES_GELOMBANG__92_x_200_x_0.5_CM" localSheetId="30">#REF!</definedName>
    <definedName name="A.ATAP_ASBES_GELOMBANG__92_x_200_x_0.5_CM" localSheetId="23">#REF!</definedName>
    <definedName name="A.ATAP_ASBES_GELOMBANG__92_x_200_x_0.5_CM" localSheetId="19">#REF!</definedName>
    <definedName name="A.ATAP_ASBES_GELOMBANG__92_x_200_x_0.5_CM" localSheetId="16">#REF!</definedName>
    <definedName name="A.ATAP_ASBES_GELOMBANG__92_x_200_x_0.5_CM" localSheetId="21">#REF!</definedName>
    <definedName name="A.ATAP_ASBES_GELOMBANG__92_x_200_x_0.5_CM" localSheetId="36">#REF!</definedName>
    <definedName name="A.ATAP_ASBES_GELOMBANG__92_x_200_x_0.5_CM" localSheetId="25">#REF!</definedName>
    <definedName name="A.ATAP_ASBES_GELOMBANG__92_x_200_x_0.5_CM" localSheetId="10">#REF!</definedName>
    <definedName name="A.ATAP_ASBES_GELOMBANG__92_x_200_x_0.5_CM" localSheetId="11">#REF!</definedName>
    <definedName name="A.ATAP_ASBES_GELOMBANG__92_x_200_x_0.5_CM" localSheetId="20">#REF!</definedName>
    <definedName name="A.ATAP_ASBES_GELOMBANG__92_x_200_x_0.5_CM" localSheetId="15">#REF!</definedName>
    <definedName name="A.ATAP_ASBES_GELOMBANG__92_x_200_x_0.5_CM">#REF!</definedName>
    <definedName name="A.ATAP_ASBES_GELOMBANG__92_x_225_x_0.5_CM" localSheetId="30">#REF!</definedName>
    <definedName name="A.ATAP_ASBES_GELOMBANG__92_x_225_x_0.5_CM" localSheetId="23">#REF!</definedName>
    <definedName name="A.ATAP_ASBES_GELOMBANG__92_x_225_x_0.5_CM" localSheetId="19">#REF!</definedName>
    <definedName name="A.ATAP_ASBES_GELOMBANG__92_x_225_x_0.5_CM" localSheetId="16">#REF!</definedName>
    <definedName name="A.ATAP_ASBES_GELOMBANG__92_x_225_x_0.5_CM" localSheetId="21">#REF!</definedName>
    <definedName name="A.ATAP_ASBES_GELOMBANG__92_x_225_x_0.5_CM" localSheetId="36">#REF!</definedName>
    <definedName name="A.ATAP_ASBES_GELOMBANG__92_x_225_x_0.5_CM" localSheetId="25">#REF!</definedName>
    <definedName name="A.ATAP_ASBES_GELOMBANG__92_x_225_x_0.5_CM" localSheetId="10">#REF!</definedName>
    <definedName name="A.ATAP_ASBES_GELOMBANG__92_x_225_x_0.5_CM" localSheetId="11">#REF!</definedName>
    <definedName name="A.ATAP_ASBES_GELOMBANG__92_x_225_x_0.5_CM" localSheetId="20">#REF!</definedName>
    <definedName name="A.ATAP_ASBES_GELOMBANG__92_x_225_x_0.5_CM" localSheetId="15">#REF!</definedName>
    <definedName name="A.ATAP_ASBES_GELOMBANG__92_x_225_x_0.5_CM">#REF!</definedName>
    <definedName name="A.ATAP_ASBES_GELOMBANG__92_x_250_x_0.5_CM" localSheetId="30">#REF!</definedName>
    <definedName name="A.ATAP_ASBES_GELOMBANG__92_x_250_x_0.5_CM" localSheetId="23">#REF!</definedName>
    <definedName name="A.ATAP_ASBES_GELOMBANG__92_x_250_x_0.5_CM" localSheetId="19">#REF!</definedName>
    <definedName name="A.ATAP_ASBES_GELOMBANG__92_x_250_x_0.5_CM" localSheetId="16">#REF!</definedName>
    <definedName name="A.ATAP_ASBES_GELOMBANG__92_x_250_x_0.5_CM" localSheetId="21">#REF!</definedName>
    <definedName name="A.ATAP_ASBES_GELOMBANG__92_x_250_x_0.5_CM" localSheetId="36">#REF!</definedName>
    <definedName name="A.ATAP_ASBES_GELOMBANG__92_x_250_x_0.5_CM" localSheetId="25">#REF!</definedName>
    <definedName name="A.ATAP_ASBES_GELOMBANG__92_x_250_x_0.5_CM" localSheetId="10">#REF!</definedName>
    <definedName name="A.ATAP_ASBES_GELOMBANG__92_x_250_x_0.5_CM" localSheetId="11">#REF!</definedName>
    <definedName name="A.ATAP_ASBES_GELOMBANG__92_x_250_x_0.5_CM" localSheetId="20">#REF!</definedName>
    <definedName name="A.ATAP_ASBES_GELOMBANG__92_x_250_x_0.5_CM" localSheetId="15">#REF!</definedName>
    <definedName name="A.ATAP_ASBES_GELOMBANG__92_x_250_x_0.5_CM">#REF!</definedName>
    <definedName name="A.ATAP_GENTENG_BETON" localSheetId="30">#REF!</definedName>
    <definedName name="A.ATAP_GENTENG_BETON" localSheetId="23">#REF!</definedName>
    <definedName name="A.ATAP_GENTENG_BETON" localSheetId="19">#REF!</definedName>
    <definedName name="A.ATAP_GENTENG_BETON" localSheetId="16">#REF!</definedName>
    <definedName name="A.ATAP_GENTENG_BETON" localSheetId="21">#REF!</definedName>
    <definedName name="A.ATAP_GENTENG_BETON" localSheetId="36">#REF!</definedName>
    <definedName name="A.ATAP_GENTENG_BETON" localSheetId="25">#REF!</definedName>
    <definedName name="A.ATAP_GENTENG_BETON" localSheetId="10">#REF!</definedName>
    <definedName name="A.ATAP_GENTENG_BETON" localSheetId="11">#REF!</definedName>
    <definedName name="A.ATAP_GENTENG_BETON" localSheetId="20">#REF!</definedName>
    <definedName name="A.ATAP_GENTENG_BETON" localSheetId="15">#REF!</definedName>
    <definedName name="A.ATAP_GENTENG_BETON">#REF!</definedName>
    <definedName name="A.ATAP_GENTENG_METAL" localSheetId="30">#REF!</definedName>
    <definedName name="A.ATAP_GENTENG_METAL" localSheetId="23">#REF!</definedName>
    <definedName name="A.ATAP_GENTENG_METAL" localSheetId="19">#REF!</definedName>
    <definedName name="A.ATAP_GENTENG_METAL" localSheetId="16">#REF!</definedName>
    <definedName name="A.ATAP_GENTENG_METAL" localSheetId="21">#REF!</definedName>
    <definedName name="A.ATAP_GENTENG_METAL" localSheetId="36">#REF!</definedName>
    <definedName name="A.ATAP_GENTENG_METAL" localSheetId="25">#REF!</definedName>
    <definedName name="A.ATAP_GENTENG_METAL" localSheetId="10">#REF!</definedName>
    <definedName name="A.ATAP_GENTENG_METAL" localSheetId="11">#REF!</definedName>
    <definedName name="A.ATAP_GENTENG_METAL" localSheetId="20">#REF!</definedName>
    <definedName name="A.ATAP_GENTENG_METAL" localSheetId="15">#REF!</definedName>
    <definedName name="A.ATAP_GENTENG_METAL">#REF!</definedName>
    <definedName name="A.ATAP_SENG_GELOMBANG" localSheetId="30">#REF!</definedName>
    <definedName name="A.ATAP_SENG_GELOMBANG" localSheetId="23">#REF!</definedName>
    <definedName name="A.ATAP_SENG_GELOMBANG" localSheetId="19">#REF!</definedName>
    <definedName name="A.ATAP_SENG_GELOMBANG" localSheetId="16">#REF!</definedName>
    <definedName name="A.ATAP_SENG_GELOMBANG" localSheetId="21">#REF!</definedName>
    <definedName name="A.ATAP_SENG_GELOMBANG" localSheetId="36">#REF!</definedName>
    <definedName name="A.ATAP_SENG_GELOMBANG" localSheetId="25">#REF!</definedName>
    <definedName name="A.ATAP_SENG_GELOMBANG" localSheetId="10">#REF!</definedName>
    <definedName name="A.ATAP_SENG_GELOMBANG" localSheetId="11">#REF!</definedName>
    <definedName name="A.ATAP_SENG_GELOMBANG" localSheetId="20">#REF!</definedName>
    <definedName name="A.ATAP_SENG_GELOMBANG" localSheetId="15">#REF!</definedName>
    <definedName name="A.ATAP_SENG_GELOMBANG">#REF!</definedName>
    <definedName name="A.ATAP_SIRAP" localSheetId="30">#REF!</definedName>
    <definedName name="A.ATAP_SIRAP" localSheetId="23">#REF!</definedName>
    <definedName name="A.ATAP_SIRAP" localSheetId="19">#REF!</definedName>
    <definedName name="A.ATAP_SIRAP" localSheetId="16">#REF!</definedName>
    <definedName name="A.ATAP_SIRAP" localSheetId="21">#REF!</definedName>
    <definedName name="A.ATAP_SIRAP" localSheetId="36">#REF!</definedName>
    <definedName name="A.ATAP_SIRAP" localSheetId="25">#REF!</definedName>
    <definedName name="A.ATAP_SIRAP" localSheetId="10">#REF!</definedName>
    <definedName name="A.ATAP_SIRAP" localSheetId="11">#REF!</definedName>
    <definedName name="A.ATAP_SIRAP" localSheetId="20">#REF!</definedName>
    <definedName name="A.ATAP_SIRAP" localSheetId="15">#REF!</definedName>
    <definedName name="A.ATAP_SIRAP">#REF!</definedName>
    <definedName name="A.BAK_BETON__KAP.1M3" localSheetId="30">#REF!</definedName>
    <definedName name="A.BAK_BETON__KAP.1M3" localSheetId="23">#REF!</definedName>
    <definedName name="A.BAK_BETON__KAP.1M3" localSheetId="19">#REF!</definedName>
    <definedName name="A.BAK_BETON__KAP.1M3" localSheetId="16">#REF!</definedName>
    <definedName name="A.BAK_BETON__KAP.1M3" localSheetId="21">#REF!</definedName>
    <definedName name="A.BAK_BETON__KAP.1M3" localSheetId="36">#REF!</definedName>
    <definedName name="A.BAK_BETON__KAP.1M3" localSheetId="25">#REF!</definedName>
    <definedName name="A.BAK_BETON__KAP.1M3" localSheetId="10">#REF!</definedName>
    <definedName name="A.BAK_BETON__KAP.1M3" localSheetId="11">#REF!</definedName>
    <definedName name="A.BAK_BETON__KAP.1M3" localSheetId="20">#REF!</definedName>
    <definedName name="A.BAK_BETON__KAP.1M3" localSheetId="15">#REF!</definedName>
    <definedName name="A.BAK_BETON__KAP.1M3">#REF!</definedName>
    <definedName name="A.BAK_CUCI_PIRING_STAINLESS_STEEL" localSheetId="30">#REF!</definedName>
    <definedName name="A.BAK_CUCI_PIRING_STAINLESS_STEEL" localSheetId="23">#REF!</definedName>
    <definedName name="A.BAK_CUCI_PIRING_STAINLESS_STEEL" localSheetId="19">#REF!</definedName>
    <definedName name="A.BAK_CUCI_PIRING_STAINLESS_STEEL" localSheetId="16">#REF!</definedName>
    <definedName name="A.BAK_CUCI_PIRING_STAINLESS_STEEL" localSheetId="21">#REF!</definedName>
    <definedName name="A.BAK_CUCI_PIRING_STAINLESS_STEEL" localSheetId="36">#REF!</definedName>
    <definedName name="A.BAK_CUCI_PIRING_STAINLESS_STEEL" localSheetId="25">#REF!</definedName>
    <definedName name="A.BAK_CUCI_PIRING_STAINLESS_STEEL" localSheetId="10">#REF!</definedName>
    <definedName name="A.BAK_CUCI_PIRING_STAINLESS_STEEL" localSheetId="11">#REF!</definedName>
    <definedName name="A.BAK_CUCI_PIRING_STAINLESS_STEEL" localSheetId="20">#REF!</definedName>
    <definedName name="A.BAK_CUCI_PIRING_STAINLESS_STEEL" localSheetId="15">#REF!</definedName>
    <definedName name="A.BAK_CUCI_PIRING_STAINLESS_STEEL">#REF!</definedName>
    <definedName name="A.BAK_CUCI_PIRING_TERASO" localSheetId="30">#REF!</definedName>
    <definedName name="A.BAK_CUCI_PIRING_TERASO" localSheetId="23">#REF!</definedName>
    <definedName name="A.BAK_CUCI_PIRING_TERASO" localSheetId="19">#REF!</definedName>
    <definedName name="A.BAK_CUCI_PIRING_TERASO" localSheetId="16">#REF!</definedName>
    <definedName name="A.BAK_CUCI_PIRING_TERASO" localSheetId="21">#REF!</definedName>
    <definedName name="A.BAK_CUCI_PIRING_TERASO" localSheetId="36">#REF!</definedName>
    <definedName name="A.BAK_CUCI_PIRING_TERASO" localSheetId="25">#REF!</definedName>
    <definedName name="A.BAK_CUCI_PIRING_TERASO" localSheetId="10">#REF!</definedName>
    <definedName name="A.BAK_CUCI_PIRING_TERASO" localSheetId="11">#REF!</definedName>
    <definedName name="A.BAK_CUCI_PIRING_TERASO" localSheetId="20">#REF!</definedName>
    <definedName name="A.BAK_CUCI_PIRING_TERASO" localSheetId="15">#REF!</definedName>
    <definedName name="A.BAK_CUCI_PIRING_TERASO">#REF!</definedName>
    <definedName name="A.BAK_KONTROL_UK.30x30x35" localSheetId="30">#REF!</definedName>
    <definedName name="A.BAK_KONTROL_UK.30x30x35" localSheetId="23">#REF!</definedName>
    <definedName name="A.BAK_KONTROL_UK.30x30x35" localSheetId="19">#REF!</definedName>
    <definedName name="A.BAK_KONTROL_UK.30x30x35" localSheetId="16">#REF!</definedName>
    <definedName name="A.BAK_KONTROL_UK.30x30x35" localSheetId="21">#REF!</definedName>
    <definedName name="A.BAK_KONTROL_UK.30x30x35" localSheetId="36">#REF!</definedName>
    <definedName name="A.BAK_KONTROL_UK.30x30x35" localSheetId="25">#REF!</definedName>
    <definedName name="A.BAK_KONTROL_UK.30x30x35" localSheetId="10">#REF!</definedName>
    <definedName name="A.BAK_KONTROL_UK.30x30x35" localSheetId="11">#REF!</definedName>
    <definedName name="A.BAK_KONTROL_UK.30x30x35" localSheetId="20">#REF!</definedName>
    <definedName name="A.BAK_KONTROL_UK.30x30x35" localSheetId="15">#REF!</definedName>
    <definedName name="A.BAK_KONTROL_UK.30x30x35">#REF!</definedName>
    <definedName name="A.BAK_KONTROL_UK.45x45x50_CM" localSheetId="30">#REF!</definedName>
    <definedName name="A.BAK_KONTROL_UK.45x45x50_CM" localSheetId="23">#REF!</definedName>
    <definedName name="A.BAK_KONTROL_UK.45x45x50_CM" localSheetId="19">#REF!</definedName>
    <definedName name="A.BAK_KONTROL_UK.45x45x50_CM" localSheetId="16">#REF!</definedName>
    <definedName name="A.BAK_KONTROL_UK.45x45x50_CM" localSheetId="21">#REF!</definedName>
    <definedName name="A.BAK_KONTROL_UK.45x45x50_CM" localSheetId="36">#REF!</definedName>
    <definedName name="A.BAK_KONTROL_UK.45x45x50_CM" localSheetId="25">#REF!</definedName>
    <definedName name="A.BAK_KONTROL_UK.45x45x50_CM" localSheetId="10">#REF!</definedName>
    <definedName name="A.BAK_KONTROL_UK.45x45x50_CM" localSheetId="11">#REF!</definedName>
    <definedName name="A.BAK_KONTROL_UK.45x45x50_CM" localSheetId="20">#REF!</definedName>
    <definedName name="A.BAK_KONTROL_UK.45x45x50_CM" localSheetId="15">#REF!</definedName>
    <definedName name="A.BAK_KONTROL_UK.45x45x50_CM">#REF!</definedName>
    <definedName name="A.BAK_KONTROL_UK.60x60x65" localSheetId="30">#REF!</definedName>
    <definedName name="A.BAK_KONTROL_UK.60x60x65" localSheetId="23">#REF!</definedName>
    <definedName name="A.BAK_KONTROL_UK.60x60x65" localSheetId="19">#REF!</definedName>
    <definedName name="A.BAK_KONTROL_UK.60x60x65" localSheetId="16">#REF!</definedName>
    <definedName name="A.BAK_KONTROL_UK.60x60x65" localSheetId="21">#REF!</definedName>
    <definedName name="A.BAK_KONTROL_UK.60x60x65" localSheetId="36">#REF!</definedName>
    <definedName name="A.BAK_KONTROL_UK.60x60x65" localSheetId="25">#REF!</definedName>
    <definedName name="A.BAK_KONTROL_UK.60x60x65" localSheetId="10">#REF!</definedName>
    <definedName name="A.BAK_KONTROL_UK.60x60x65" localSheetId="11">#REF!</definedName>
    <definedName name="A.BAK_KONTROL_UK.60x60x65" localSheetId="20">#REF!</definedName>
    <definedName name="A.BAK_KONTROL_UK.60x60x65" localSheetId="15">#REF!</definedName>
    <definedName name="A.BAK_KONTROL_UK.60x60x65">#REF!</definedName>
    <definedName name="A.BAK_MANDI_BATU_BATA_KAP.0.30_M3" localSheetId="30">#REF!</definedName>
    <definedName name="A.BAK_MANDI_BATU_BATA_KAP.0.30_M3" localSheetId="23">#REF!</definedName>
    <definedName name="A.BAK_MANDI_BATU_BATA_KAP.0.30_M3" localSheetId="19">#REF!</definedName>
    <definedName name="A.BAK_MANDI_BATU_BATA_KAP.0.30_M3" localSheetId="16">#REF!</definedName>
    <definedName name="A.BAK_MANDI_BATU_BATA_KAP.0.30_M3" localSheetId="21">#REF!</definedName>
    <definedName name="A.BAK_MANDI_BATU_BATA_KAP.0.30_M3" localSheetId="36">#REF!</definedName>
    <definedName name="A.BAK_MANDI_BATU_BATA_KAP.0.30_M3" localSheetId="25">#REF!</definedName>
    <definedName name="A.BAK_MANDI_BATU_BATA_KAP.0.30_M3" localSheetId="10">#REF!</definedName>
    <definedName name="A.BAK_MANDI_BATU_BATA_KAP.0.30_M3" localSheetId="11">#REF!</definedName>
    <definedName name="A.BAK_MANDI_BATU_BATA_KAP.0.30_M3" localSheetId="20">#REF!</definedName>
    <definedName name="A.BAK_MANDI_BATU_BATA_KAP.0.30_M3" localSheetId="15">#REF!</definedName>
    <definedName name="A.BAK_MANDI_BATU_BATA_KAP.0.30_M3">#REF!</definedName>
    <definedName name="A.BAK_MANDI_FIBREGLASS_KAP.0.30_M3" localSheetId="30">#REF!</definedName>
    <definedName name="A.BAK_MANDI_FIBREGLASS_KAP.0.30_M3" localSheetId="23">#REF!</definedName>
    <definedName name="A.BAK_MANDI_FIBREGLASS_KAP.0.30_M3" localSheetId="19">#REF!</definedName>
    <definedName name="A.BAK_MANDI_FIBREGLASS_KAP.0.30_M3" localSheetId="16">#REF!</definedName>
    <definedName name="A.BAK_MANDI_FIBREGLASS_KAP.0.30_M3" localSheetId="21">#REF!</definedName>
    <definedName name="A.BAK_MANDI_FIBREGLASS_KAP.0.30_M3" localSheetId="36">#REF!</definedName>
    <definedName name="A.BAK_MANDI_FIBREGLASS_KAP.0.30_M3" localSheetId="25">#REF!</definedName>
    <definedName name="A.BAK_MANDI_FIBREGLASS_KAP.0.30_M3" localSheetId="10">#REF!</definedName>
    <definedName name="A.BAK_MANDI_FIBREGLASS_KAP.0.30_M3" localSheetId="11">#REF!</definedName>
    <definedName name="A.BAK_MANDI_FIBREGLASS_KAP.0.30_M3" localSheetId="20">#REF!</definedName>
    <definedName name="A.BAK_MANDI_FIBREGLASS_KAP.0.30_M3" localSheetId="15">#REF!</definedName>
    <definedName name="A.BAK_MANDI_FIBREGLASS_KAP.0.30_M3">#REF!</definedName>
    <definedName name="A.BAK_MANDI_FIBREGLASS_KAP.1_M3" localSheetId="30">#REF!</definedName>
    <definedName name="A.BAK_MANDI_FIBREGLASS_KAP.1_M3" localSheetId="23">#REF!</definedName>
    <definedName name="A.BAK_MANDI_FIBREGLASS_KAP.1_M3" localSheetId="19">#REF!</definedName>
    <definedName name="A.BAK_MANDI_FIBREGLASS_KAP.1_M3" localSheetId="16">#REF!</definedName>
    <definedName name="A.BAK_MANDI_FIBREGLASS_KAP.1_M3" localSheetId="21">#REF!</definedName>
    <definedName name="A.BAK_MANDI_FIBREGLASS_KAP.1_M3" localSheetId="36">#REF!</definedName>
    <definedName name="A.BAK_MANDI_FIBREGLASS_KAP.1_M3" localSheetId="25">#REF!</definedName>
    <definedName name="A.BAK_MANDI_FIBREGLASS_KAP.1_M3" localSheetId="10">#REF!</definedName>
    <definedName name="A.BAK_MANDI_FIBREGLASS_KAP.1_M3" localSheetId="11">#REF!</definedName>
    <definedName name="A.BAK_MANDI_FIBREGLASS_KAP.1_M3" localSheetId="20">#REF!</definedName>
    <definedName name="A.BAK_MANDI_FIBREGLASS_KAP.1_M3" localSheetId="15">#REF!</definedName>
    <definedName name="A.BAK_MANDI_FIBREGLASS_KAP.1_M3">#REF!</definedName>
    <definedName name="A.BAK_MANDI_TERASO_KAP.0.30_M3" localSheetId="30">#REF!</definedName>
    <definedName name="A.BAK_MANDI_TERASO_KAP.0.30_M3" localSheetId="23">#REF!</definedName>
    <definedName name="A.BAK_MANDI_TERASO_KAP.0.30_M3" localSheetId="19">#REF!</definedName>
    <definedName name="A.BAK_MANDI_TERASO_KAP.0.30_M3" localSheetId="16">#REF!</definedName>
    <definedName name="A.BAK_MANDI_TERASO_KAP.0.30_M3" localSheetId="21">#REF!</definedName>
    <definedName name="A.BAK_MANDI_TERASO_KAP.0.30_M3" localSheetId="36">#REF!</definedName>
    <definedName name="A.BAK_MANDI_TERASO_KAP.0.30_M3" localSheetId="25">#REF!</definedName>
    <definedName name="A.BAK_MANDI_TERASO_KAP.0.30_M3" localSheetId="10">#REF!</definedName>
    <definedName name="A.BAK_MANDI_TERASO_KAP.0.30_M3" localSheetId="11">#REF!</definedName>
    <definedName name="A.BAK_MANDI_TERASO_KAP.0.30_M3" localSheetId="20">#REF!</definedName>
    <definedName name="A.BAK_MANDI_TERASO_KAP.0.30_M3" localSheetId="15">#REF!</definedName>
    <definedName name="A.BAK_MANDI_TERASO_KAP.0.30_M3">#REF!</definedName>
    <definedName name="A.BATA_MERAH_TEBAL_1.2_BATA_1_1" localSheetId="30">#REF!</definedName>
    <definedName name="A.BATA_MERAH_TEBAL_1.2_BATA_1_1" localSheetId="23">#REF!</definedName>
    <definedName name="A.BATA_MERAH_TEBAL_1.2_BATA_1_1" localSheetId="19">#REF!</definedName>
    <definedName name="A.BATA_MERAH_TEBAL_1.2_BATA_1_1" localSheetId="16">#REF!</definedName>
    <definedName name="A.BATA_MERAH_TEBAL_1.2_BATA_1_1" localSheetId="21">#REF!</definedName>
    <definedName name="A.BATA_MERAH_TEBAL_1.2_BATA_1_1" localSheetId="36">#REF!</definedName>
    <definedName name="A.BATA_MERAH_TEBAL_1.2_BATA_1_1" localSheetId="25">#REF!</definedName>
    <definedName name="A.BATA_MERAH_TEBAL_1.2_BATA_1_1" localSheetId="10">#REF!</definedName>
    <definedName name="A.BATA_MERAH_TEBAL_1.2_BATA_1_1" localSheetId="11">#REF!</definedName>
    <definedName name="A.BATA_MERAH_TEBAL_1.2_BATA_1_1" localSheetId="20">#REF!</definedName>
    <definedName name="A.BATA_MERAH_TEBAL_1.2_BATA_1_1" localSheetId="15">#REF!</definedName>
    <definedName name="A.BATA_MERAH_TEBAL_1.2_BATA_1_1">#REF!</definedName>
    <definedName name="A.BATA_MERAH_TEBAL_1.2_BATA_1_2" localSheetId="30">#REF!</definedName>
    <definedName name="A.BATA_MERAH_TEBAL_1.2_BATA_1_2" localSheetId="23">#REF!</definedName>
    <definedName name="A.BATA_MERAH_TEBAL_1.2_BATA_1_2" localSheetId="19">#REF!</definedName>
    <definedName name="A.BATA_MERAH_TEBAL_1.2_BATA_1_2" localSheetId="16">#REF!</definedName>
    <definedName name="A.BATA_MERAH_TEBAL_1.2_BATA_1_2" localSheetId="21">#REF!</definedName>
    <definedName name="A.BATA_MERAH_TEBAL_1.2_BATA_1_2" localSheetId="36">#REF!</definedName>
    <definedName name="A.BATA_MERAH_TEBAL_1.2_BATA_1_2" localSheetId="25">#REF!</definedName>
    <definedName name="A.BATA_MERAH_TEBAL_1.2_BATA_1_2" localSheetId="10">#REF!</definedName>
    <definedName name="A.BATA_MERAH_TEBAL_1.2_BATA_1_2" localSheetId="11">#REF!</definedName>
    <definedName name="A.BATA_MERAH_TEBAL_1.2_BATA_1_2" localSheetId="20">#REF!</definedName>
    <definedName name="A.BATA_MERAH_TEBAL_1.2_BATA_1_2" localSheetId="15">#REF!</definedName>
    <definedName name="A.BATA_MERAH_TEBAL_1.2_BATA_1_2">#REF!</definedName>
    <definedName name="A.BATA_MERAH_TEBAL_1.2_BATA_1_3" localSheetId="30">#REF!</definedName>
    <definedName name="A.BATA_MERAH_TEBAL_1.2_BATA_1_3" localSheetId="23">#REF!</definedName>
    <definedName name="A.BATA_MERAH_TEBAL_1.2_BATA_1_3" localSheetId="19">#REF!</definedName>
    <definedName name="A.BATA_MERAH_TEBAL_1.2_BATA_1_3" localSheetId="16">#REF!</definedName>
    <definedName name="A.BATA_MERAH_TEBAL_1.2_BATA_1_3" localSheetId="21">#REF!</definedName>
    <definedName name="A.BATA_MERAH_TEBAL_1.2_BATA_1_3" localSheetId="36">#REF!</definedName>
    <definedName name="A.BATA_MERAH_TEBAL_1.2_BATA_1_3" localSheetId="25">#REF!</definedName>
    <definedName name="A.BATA_MERAH_TEBAL_1.2_BATA_1_3" localSheetId="10">#REF!</definedName>
    <definedName name="A.BATA_MERAH_TEBAL_1.2_BATA_1_3" localSheetId="11">#REF!</definedName>
    <definedName name="A.BATA_MERAH_TEBAL_1.2_BATA_1_3" localSheetId="20">#REF!</definedName>
    <definedName name="A.BATA_MERAH_TEBAL_1.2_BATA_1_3" localSheetId="15">#REF!</definedName>
    <definedName name="A.BATA_MERAH_TEBAL_1.2_BATA_1_3">#REF!</definedName>
    <definedName name="A.BATA_MERAH_TEBAL_1.2_BATA_1_4" localSheetId="30">#REF!</definedName>
    <definedName name="A.BATA_MERAH_TEBAL_1.2_BATA_1_4" localSheetId="23">#REF!</definedName>
    <definedName name="A.BATA_MERAH_TEBAL_1.2_BATA_1_4" localSheetId="19">#REF!</definedName>
    <definedName name="A.BATA_MERAH_TEBAL_1.2_BATA_1_4" localSheetId="16">#REF!</definedName>
    <definedName name="A.BATA_MERAH_TEBAL_1.2_BATA_1_4" localSheetId="21">#REF!</definedName>
    <definedName name="A.BATA_MERAH_TEBAL_1.2_BATA_1_4" localSheetId="36">#REF!</definedName>
    <definedName name="A.BATA_MERAH_TEBAL_1.2_BATA_1_4" localSheetId="25">#REF!</definedName>
    <definedName name="A.BATA_MERAH_TEBAL_1.2_BATA_1_4" localSheetId="10">#REF!</definedName>
    <definedName name="A.BATA_MERAH_TEBAL_1.2_BATA_1_4" localSheetId="11">#REF!</definedName>
    <definedName name="A.BATA_MERAH_TEBAL_1.2_BATA_1_4" localSheetId="20">#REF!</definedName>
    <definedName name="A.BATA_MERAH_TEBAL_1.2_BATA_1_4" localSheetId="15">#REF!</definedName>
    <definedName name="A.BATA_MERAH_TEBAL_1.2_BATA_1_4">#REF!</definedName>
    <definedName name="A.BATA_MERAH_TEBAL_1.2_BATA_1_5" localSheetId="30">#REF!</definedName>
    <definedName name="A.BATA_MERAH_TEBAL_1.2_BATA_1_5" localSheetId="23">#REF!</definedName>
    <definedName name="A.BATA_MERAH_TEBAL_1.2_BATA_1_5" localSheetId="19">#REF!</definedName>
    <definedName name="A.BATA_MERAH_TEBAL_1.2_BATA_1_5" localSheetId="16">#REF!</definedName>
    <definedName name="A.BATA_MERAH_TEBAL_1.2_BATA_1_5" localSheetId="21">#REF!</definedName>
    <definedName name="A.BATA_MERAH_TEBAL_1.2_BATA_1_5" localSheetId="36">#REF!</definedName>
    <definedName name="A.BATA_MERAH_TEBAL_1.2_BATA_1_5" localSheetId="25">#REF!</definedName>
    <definedName name="A.BATA_MERAH_TEBAL_1.2_BATA_1_5" localSheetId="10">#REF!</definedName>
    <definedName name="A.BATA_MERAH_TEBAL_1.2_BATA_1_5" localSheetId="11">#REF!</definedName>
    <definedName name="A.BATA_MERAH_TEBAL_1.2_BATA_1_5" localSheetId="20">#REF!</definedName>
    <definedName name="A.BATA_MERAH_TEBAL_1.2_BATA_1_5" localSheetId="15">#REF!</definedName>
    <definedName name="A.BATA_MERAH_TEBAL_1.2_BATA_1_5">#REF!</definedName>
    <definedName name="A.BATA_MERAH_TEBAL_1_BATA__1_PC.___1_PS." localSheetId="30">#REF!</definedName>
    <definedName name="A.BATA_MERAH_TEBAL_1_BATA__1_PC.___1_PS." localSheetId="23">#REF!</definedName>
    <definedName name="A.BATA_MERAH_TEBAL_1_BATA__1_PC.___1_PS." localSheetId="19">#REF!</definedName>
    <definedName name="A.BATA_MERAH_TEBAL_1_BATA__1_PC.___1_PS." localSheetId="16">#REF!</definedName>
    <definedName name="A.BATA_MERAH_TEBAL_1_BATA__1_PC.___1_PS." localSheetId="21">#REF!</definedName>
    <definedName name="A.BATA_MERAH_TEBAL_1_BATA__1_PC.___1_PS." localSheetId="36">#REF!</definedName>
    <definedName name="A.BATA_MERAH_TEBAL_1_BATA__1_PC.___1_PS." localSheetId="25">#REF!</definedName>
    <definedName name="A.BATA_MERAH_TEBAL_1_BATA__1_PC.___1_PS." localSheetId="10">#REF!</definedName>
    <definedName name="A.BATA_MERAH_TEBAL_1_BATA__1_PC.___1_PS." localSheetId="11">#REF!</definedName>
    <definedName name="A.BATA_MERAH_TEBAL_1_BATA__1_PC.___1_PS." localSheetId="20">#REF!</definedName>
    <definedName name="A.BATA_MERAH_TEBAL_1_BATA__1_PC.___1_PS." localSheetId="15">#REF!</definedName>
    <definedName name="A.BATA_MERAH_TEBAL_1_BATA__1_PC.___1_PS.">#REF!</definedName>
    <definedName name="A.BATA_MERAH_TEBAL_1_BATA__1_PC.___2_PS." localSheetId="30">#REF!</definedName>
    <definedName name="A.BATA_MERAH_TEBAL_1_BATA__1_PC.___2_PS." localSheetId="23">#REF!</definedName>
    <definedName name="A.BATA_MERAH_TEBAL_1_BATA__1_PC.___2_PS." localSheetId="19">#REF!</definedName>
    <definedName name="A.BATA_MERAH_TEBAL_1_BATA__1_PC.___2_PS." localSheetId="16">#REF!</definedName>
    <definedName name="A.BATA_MERAH_TEBAL_1_BATA__1_PC.___2_PS." localSheetId="21">#REF!</definedName>
    <definedName name="A.BATA_MERAH_TEBAL_1_BATA__1_PC.___2_PS." localSheetId="36">#REF!</definedName>
    <definedName name="A.BATA_MERAH_TEBAL_1_BATA__1_PC.___2_PS." localSheetId="25">#REF!</definedName>
    <definedName name="A.BATA_MERAH_TEBAL_1_BATA__1_PC.___2_PS." localSheetId="10">#REF!</definedName>
    <definedName name="A.BATA_MERAH_TEBAL_1_BATA__1_PC.___2_PS." localSheetId="11">#REF!</definedName>
    <definedName name="A.BATA_MERAH_TEBAL_1_BATA__1_PC.___2_PS." localSheetId="20">#REF!</definedName>
    <definedName name="A.BATA_MERAH_TEBAL_1_BATA__1_PC.___2_PS." localSheetId="15">#REF!</definedName>
    <definedName name="A.BATA_MERAH_TEBAL_1_BATA__1_PC.___2_PS.">#REF!</definedName>
    <definedName name="A.BATA_MERAH_TEBAL_1_BATA__1_PC.___3_PS." localSheetId="4">'[104]Rincian Analisa Harga Satuan'!#REF!</definedName>
    <definedName name="A.BATA_MERAH_TEBAL_1_BATA__1_PC.___3_PS." localSheetId="7">'[104]Rincian Analisa Harga Satuan'!#REF!</definedName>
    <definedName name="A.BATA_MERAH_TEBAL_1_BATA__1_PC.___3_PS." localSheetId="23">'[104]Rincian Analisa Harga Satuan'!#REF!</definedName>
    <definedName name="A.BATA_MERAH_TEBAL_1_BATA__1_PC.___3_PS." localSheetId="19">'[104]Rincian Analisa Harga Satuan'!#REF!</definedName>
    <definedName name="A.BATA_MERAH_TEBAL_1_BATA__1_PC.___3_PS." localSheetId="16">'[104]Rincian Analisa Harga Satuan'!#REF!</definedName>
    <definedName name="A.BATA_MERAH_TEBAL_1_BATA__1_PC.___3_PS." localSheetId="21">'[104]Rincian Analisa Harga Satuan'!#REF!</definedName>
    <definedName name="A.BATA_MERAH_TEBAL_1_BATA__1_PC.___3_PS." localSheetId="36">'[104]Rincian Analisa Harga Satuan'!#REF!</definedName>
    <definedName name="A.BATA_MERAH_TEBAL_1_BATA__1_PC.___3_PS." localSheetId="25">'[104]Rincian Analisa Harga Satuan'!#REF!</definedName>
    <definedName name="A.BATA_MERAH_TEBAL_1_BATA__1_PC.___3_PS." localSheetId="10">'[104]Rincian Analisa Harga Satuan'!#REF!</definedName>
    <definedName name="A.BATA_MERAH_TEBAL_1_BATA__1_PC.___3_PS." localSheetId="11">'[104]Rincian Analisa Harga Satuan'!#REF!</definedName>
    <definedName name="A.BATA_MERAH_TEBAL_1_BATA__1_PC.___3_PS." localSheetId="20">'[104]Rincian Analisa Harga Satuan'!#REF!</definedName>
    <definedName name="A.BATA_MERAH_TEBAL_1_BATA__1_PC.___3_PS." localSheetId="15">'[104]Rincian Analisa Harga Satuan'!#REF!</definedName>
    <definedName name="A.BATA_MERAH_TEBAL_1_BATA__1_PC.___3_PS." localSheetId="49">'[104]Rincian Analisa Harga Satuan'!#REF!</definedName>
    <definedName name="A.BATA_MERAH_TEBAL_1_BATA__1_PC.___3_PS." localSheetId="34">'[104]Rincian Analisa Harga Satuan'!#REF!</definedName>
    <definedName name="A.BATA_MERAH_TEBAL_1_BATA__1_PC.___3_PS.">'[104]Rincian Analisa Harga Satuan'!#REF!</definedName>
    <definedName name="A.BATA_MERAH_TEBAL_1_BATA__1_PC.___4_PS." localSheetId="30">#REF!</definedName>
    <definedName name="A.BATA_MERAH_TEBAL_1_BATA__1_PC.___4_PS." localSheetId="4">#REF!</definedName>
    <definedName name="A.BATA_MERAH_TEBAL_1_BATA__1_PC.___4_PS." localSheetId="7">#REF!</definedName>
    <definedName name="A.BATA_MERAH_TEBAL_1_BATA__1_PC.___4_PS." localSheetId="23">#REF!</definedName>
    <definedName name="A.BATA_MERAH_TEBAL_1_BATA__1_PC.___4_PS." localSheetId="19">#REF!</definedName>
    <definedName name="A.BATA_MERAH_TEBAL_1_BATA__1_PC.___4_PS." localSheetId="16">#REF!</definedName>
    <definedName name="A.BATA_MERAH_TEBAL_1_BATA__1_PC.___4_PS." localSheetId="21">#REF!</definedName>
    <definedName name="A.BATA_MERAH_TEBAL_1_BATA__1_PC.___4_PS." localSheetId="36">#REF!</definedName>
    <definedName name="A.BATA_MERAH_TEBAL_1_BATA__1_PC.___4_PS." localSheetId="25">#REF!</definedName>
    <definedName name="A.BATA_MERAH_TEBAL_1_BATA__1_PC.___4_PS." localSheetId="10">#REF!</definedName>
    <definedName name="A.BATA_MERAH_TEBAL_1_BATA__1_PC.___4_PS." localSheetId="11">#REF!</definedName>
    <definedName name="A.BATA_MERAH_TEBAL_1_BATA__1_PC.___4_PS." localSheetId="20">#REF!</definedName>
    <definedName name="A.BATA_MERAH_TEBAL_1_BATA__1_PC.___4_PS." localSheetId="15">#REF!</definedName>
    <definedName name="A.BATA_MERAH_TEBAL_1_BATA__1_PC.___4_PS." localSheetId="49">#REF!</definedName>
    <definedName name="A.BATA_MERAH_TEBAL_1_BATA__1_PC.___4_PS." localSheetId="34">#REF!</definedName>
    <definedName name="A.BATA_MERAH_TEBAL_1_BATA__1_PC.___4_PS.">#REF!</definedName>
    <definedName name="A.BATA_MERAH_TEBAL_1_BATA__1_PC.___5_PS." localSheetId="30">#REF!</definedName>
    <definedName name="A.BATA_MERAH_TEBAL_1_BATA__1_PC.___5_PS." localSheetId="4">#REF!</definedName>
    <definedName name="A.BATA_MERAH_TEBAL_1_BATA__1_PC.___5_PS." localSheetId="7">#REF!</definedName>
    <definedName name="A.BATA_MERAH_TEBAL_1_BATA__1_PC.___5_PS." localSheetId="23">#REF!</definedName>
    <definedName name="A.BATA_MERAH_TEBAL_1_BATA__1_PC.___5_PS." localSheetId="19">#REF!</definedName>
    <definedName name="A.BATA_MERAH_TEBAL_1_BATA__1_PC.___5_PS." localSheetId="16">#REF!</definedName>
    <definedName name="A.BATA_MERAH_TEBAL_1_BATA__1_PC.___5_PS." localSheetId="21">#REF!</definedName>
    <definedName name="A.BATA_MERAH_TEBAL_1_BATA__1_PC.___5_PS." localSheetId="36">#REF!</definedName>
    <definedName name="A.BATA_MERAH_TEBAL_1_BATA__1_PC.___5_PS." localSheetId="25">#REF!</definedName>
    <definedName name="A.BATA_MERAH_TEBAL_1_BATA__1_PC.___5_PS." localSheetId="10">#REF!</definedName>
    <definedName name="A.BATA_MERAH_TEBAL_1_BATA__1_PC.___5_PS." localSheetId="11">#REF!</definedName>
    <definedName name="A.BATA_MERAH_TEBAL_1_BATA__1_PC.___5_PS." localSheetId="20">#REF!</definedName>
    <definedName name="A.BATA_MERAH_TEBAL_1_BATA__1_PC.___5_PS." localSheetId="15">#REF!</definedName>
    <definedName name="A.BATA_MERAH_TEBAL_1_BATA__1_PC.___5_PS." localSheetId="49">#REF!</definedName>
    <definedName name="A.BATA_MERAH_TEBAL_1_BATA__1_PC.___5_PS." localSheetId="34">#REF!</definedName>
    <definedName name="A.BATA_MERAH_TEBAL_1_BATA__1_PC.___5_PS.">#REF!</definedName>
    <definedName name="A.BEKISTING_UNTUK_BALOK" localSheetId="30">#REF!</definedName>
    <definedName name="A.BEKISTING_UNTUK_BALOK" localSheetId="4">#REF!</definedName>
    <definedName name="A.BEKISTING_UNTUK_BALOK" localSheetId="7">#REF!</definedName>
    <definedName name="A.BEKISTING_UNTUK_BALOK" localSheetId="23">#REF!</definedName>
    <definedName name="A.BEKISTING_UNTUK_BALOK" localSheetId="19">#REF!</definedName>
    <definedName name="A.BEKISTING_UNTUK_BALOK" localSheetId="16">#REF!</definedName>
    <definedName name="A.BEKISTING_UNTUK_BALOK" localSheetId="21">#REF!</definedName>
    <definedName name="A.BEKISTING_UNTUK_BALOK" localSheetId="36">#REF!</definedName>
    <definedName name="A.BEKISTING_UNTUK_BALOK" localSheetId="25">#REF!</definedName>
    <definedName name="A.BEKISTING_UNTUK_BALOK" localSheetId="10">#REF!</definedName>
    <definedName name="A.BEKISTING_UNTUK_BALOK" localSheetId="11">#REF!</definedName>
    <definedName name="A.BEKISTING_UNTUK_BALOK" localSheetId="20">#REF!</definedName>
    <definedName name="A.BEKISTING_UNTUK_BALOK" localSheetId="15">#REF!</definedName>
    <definedName name="A.BEKISTING_UNTUK_BALOK" localSheetId="49">#REF!</definedName>
    <definedName name="A.BEKISTING_UNTUK_BALOK" localSheetId="34">#REF!</definedName>
    <definedName name="A.BEKISTING_UNTUK_BALOK">#REF!</definedName>
    <definedName name="A.BEKISTING_UNTUK_DINDING" localSheetId="30">#REF!</definedName>
    <definedName name="A.BEKISTING_UNTUK_DINDING" localSheetId="23">#REF!</definedName>
    <definedName name="A.BEKISTING_UNTUK_DINDING" localSheetId="19">#REF!</definedName>
    <definedName name="A.BEKISTING_UNTUK_DINDING" localSheetId="16">#REF!</definedName>
    <definedName name="A.BEKISTING_UNTUK_DINDING" localSheetId="21">#REF!</definedName>
    <definedName name="A.BEKISTING_UNTUK_DINDING" localSheetId="36">#REF!</definedName>
    <definedName name="A.BEKISTING_UNTUK_DINDING" localSheetId="25">#REF!</definedName>
    <definedName name="A.BEKISTING_UNTUK_DINDING" localSheetId="10">#REF!</definedName>
    <definedName name="A.BEKISTING_UNTUK_DINDING" localSheetId="11">#REF!</definedName>
    <definedName name="A.BEKISTING_UNTUK_DINDING" localSheetId="20">#REF!</definedName>
    <definedName name="A.BEKISTING_UNTUK_DINDING" localSheetId="15">#REF!</definedName>
    <definedName name="A.BEKISTING_UNTUK_DINDING">#REF!</definedName>
    <definedName name="A.BEKISTING_UNTUK_KOLOM" localSheetId="30">#REF!</definedName>
    <definedName name="A.BEKISTING_UNTUK_KOLOM" localSheetId="23">#REF!</definedName>
    <definedName name="A.BEKISTING_UNTUK_KOLOM" localSheetId="19">#REF!</definedName>
    <definedName name="A.BEKISTING_UNTUK_KOLOM" localSheetId="16">#REF!</definedName>
    <definedName name="A.BEKISTING_UNTUK_KOLOM" localSheetId="21">#REF!</definedName>
    <definedName name="A.BEKISTING_UNTUK_KOLOM" localSheetId="36">#REF!</definedName>
    <definedName name="A.BEKISTING_UNTUK_KOLOM" localSheetId="25">#REF!</definedName>
    <definedName name="A.BEKISTING_UNTUK_KOLOM" localSheetId="10">#REF!</definedName>
    <definedName name="A.BEKISTING_UNTUK_KOLOM" localSheetId="11">#REF!</definedName>
    <definedName name="A.BEKISTING_UNTUK_KOLOM" localSheetId="20">#REF!</definedName>
    <definedName name="A.BEKISTING_UNTUK_KOLOM" localSheetId="15">#REF!</definedName>
    <definedName name="A.BEKISTING_UNTUK_KOLOM">#REF!</definedName>
    <definedName name="A.BEKISTING_UNTUK_LANTAI" localSheetId="30">#REF!</definedName>
    <definedName name="A.BEKISTING_UNTUK_LANTAI" localSheetId="23">#REF!</definedName>
    <definedName name="A.BEKISTING_UNTUK_LANTAI" localSheetId="19">#REF!</definedName>
    <definedName name="A.BEKISTING_UNTUK_LANTAI" localSheetId="16">#REF!</definedName>
    <definedName name="A.BEKISTING_UNTUK_LANTAI" localSheetId="21">#REF!</definedName>
    <definedName name="A.BEKISTING_UNTUK_LANTAI" localSheetId="36">#REF!</definedName>
    <definedName name="A.BEKISTING_UNTUK_LANTAI" localSheetId="25">#REF!</definedName>
    <definedName name="A.BEKISTING_UNTUK_LANTAI" localSheetId="10">#REF!</definedName>
    <definedName name="A.BEKISTING_UNTUK_LANTAI" localSheetId="11">#REF!</definedName>
    <definedName name="A.BEKISTING_UNTUK_LANTAI" localSheetId="20">#REF!</definedName>
    <definedName name="A.BEKISTING_UNTUK_LANTAI" localSheetId="15">#REF!</definedName>
    <definedName name="A.BEKISTING_UNTUK_LANTAI">#REF!</definedName>
    <definedName name="A.BEKISTING_UNTUK_PONDASI" localSheetId="30">#REF!</definedName>
    <definedName name="A.BEKISTING_UNTUK_PONDASI" localSheetId="23">#REF!</definedName>
    <definedName name="A.BEKISTING_UNTUK_PONDASI" localSheetId="19">#REF!</definedName>
    <definedName name="A.BEKISTING_UNTUK_PONDASI" localSheetId="16">#REF!</definedName>
    <definedName name="A.BEKISTING_UNTUK_PONDASI" localSheetId="21">#REF!</definedName>
    <definedName name="A.BEKISTING_UNTUK_PONDASI" localSheetId="36">#REF!</definedName>
    <definedName name="A.BEKISTING_UNTUK_PONDASI" localSheetId="25">#REF!</definedName>
    <definedName name="A.BEKISTING_UNTUK_PONDASI" localSheetId="10">#REF!</definedName>
    <definedName name="A.BEKISTING_UNTUK_PONDASI" localSheetId="11">#REF!</definedName>
    <definedName name="A.BEKISTING_UNTUK_PONDASI" localSheetId="20">#REF!</definedName>
    <definedName name="A.BEKISTING_UNTUK_PONDASI" localSheetId="15">#REF!</definedName>
    <definedName name="A.BEKISTING_UNTUK_PONDASI">#REF!</definedName>
    <definedName name="A.BEKISTING_UNTUK_SLOOF" localSheetId="30">#REF!</definedName>
    <definedName name="A.BEKISTING_UNTUK_SLOOF" localSheetId="23">#REF!</definedName>
    <definedName name="A.BEKISTING_UNTUK_SLOOF" localSheetId="19">#REF!</definedName>
    <definedName name="A.BEKISTING_UNTUK_SLOOF" localSheetId="16">#REF!</definedName>
    <definedName name="A.BEKISTING_UNTUK_SLOOF" localSheetId="21">#REF!</definedName>
    <definedName name="A.BEKISTING_UNTUK_SLOOF" localSheetId="36">#REF!</definedName>
    <definedName name="A.BEKISTING_UNTUK_SLOOF" localSheetId="25">#REF!</definedName>
    <definedName name="A.BEKISTING_UNTUK_SLOOF" localSheetId="10">#REF!</definedName>
    <definedName name="A.BEKISTING_UNTUK_SLOOF" localSheetId="11">#REF!</definedName>
    <definedName name="A.BEKISTING_UNTUK_SLOOF" localSheetId="20">#REF!</definedName>
    <definedName name="A.BEKISTING_UNTUK_SLOOF" localSheetId="15">#REF!</definedName>
    <definedName name="A.BEKISTING_UNTUK_SLOOF">#REF!</definedName>
    <definedName name="A.BEKISTING_UNTUK_TANGGA" localSheetId="30">#REF!</definedName>
    <definedName name="A.BEKISTING_UNTUK_TANGGA" localSheetId="23">#REF!</definedName>
    <definedName name="A.BEKISTING_UNTUK_TANGGA" localSheetId="19">#REF!</definedName>
    <definedName name="A.BEKISTING_UNTUK_TANGGA" localSheetId="16">#REF!</definedName>
    <definedName name="A.BEKISTING_UNTUK_TANGGA" localSheetId="21">#REF!</definedName>
    <definedName name="A.BEKISTING_UNTUK_TANGGA" localSheetId="36">#REF!</definedName>
    <definedName name="A.BEKISTING_UNTUK_TANGGA" localSheetId="25">#REF!</definedName>
    <definedName name="A.BEKISTING_UNTUK_TANGGA" localSheetId="10">#REF!</definedName>
    <definedName name="A.BEKISTING_UNTUK_TANGGA" localSheetId="11">#REF!</definedName>
    <definedName name="A.BEKISTING_UNTUK_TANGGA" localSheetId="20">#REF!</definedName>
    <definedName name="A.BEKISTING_UNTUK_TANGGA" localSheetId="15">#REF!</definedName>
    <definedName name="A.BEKISTING_UNTUK_TANGGA">#REF!</definedName>
    <definedName name="A.BERAPEN_1PC.3PS.TEB.15_MM" localSheetId="30">#REF!</definedName>
    <definedName name="A.BERAPEN_1PC.3PS.TEB.15_MM" localSheetId="23">#REF!</definedName>
    <definedName name="A.BERAPEN_1PC.3PS.TEB.15_MM" localSheetId="19">#REF!</definedName>
    <definedName name="A.BERAPEN_1PC.3PS.TEB.15_MM" localSheetId="16">#REF!</definedName>
    <definedName name="A.BERAPEN_1PC.3PS.TEB.15_MM" localSheetId="21">#REF!</definedName>
    <definedName name="A.BERAPEN_1PC.3PS.TEB.15_MM" localSheetId="36">#REF!</definedName>
    <definedName name="A.BERAPEN_1PC.3PS.TEB.15_MM" localSheetId="25">#REF!</definedName>
    <definedName name="A.BERAPEN_1PC.3PS.TEB.15_MM" localSheetId="10">#REF!</definedName>
    <definedName name="A.BERAPEN_1PC.3PS.TEB.15_MM" localSheetId="11">#REF!</definedName>
    <definedName name="A.BERAPEN_1PC.3PS.TEB.15_MM" localSheetId="20">#REF!</definedName>
    <definedName name="A.BERAPEN_1PC.3PS.TEB.15_MM" localSheetId="15">#REF!</definedName>
    <definedName name="A.BERAPEN_1PC.3PS.TEB.15_MM">#REF!</definedName>
    <definedName name="A.BERAPEN_1PC.5PS_TEB.15_MM" localSheetId="30">#REF!</definedName>
    <definedName name="A.BERAPEN_1PC.5PS_TEB.15_MM" localSheetId="23">#REF!</definedName>
    <definedName name="A.BERAPEN_1PC.5PS_TEB.15_MM" localSheetId="19">#REF!</definedName>
    <definedName name="A.BERAPEN_1PC.5PS_TEB.15_MM" localSheetId="16">#REF!</definedName>
    <definedName name="A.BERAPEN_1PC.5PS_TEB.15_MM" localSheetId="21">#REF!</definedName>
    <definedName name="A.BERAPEN_1PC.5PS_TEB.15_MM" localSheetId="36">#REF!</definedName>
    <definedName name="A.BERAPEN_1PC.5PS_TEB.15_MM" localSheetId="25">#REF!</definedName>
    <definedName name="A.BERAPEN_1PC.5PS_TEB.15_MM" localSheetId="10">#REF!</definedName>
    <definedName name="A.BERAPEN_1PC.5PS_TEB.15_MM" localSheetId="11">#REF!</definedName>
    <definedName name="A.BERAPEN_1PC.5PS_TEB.15_MM" localSheetId="20">#REF!</definedName>
    <definedName name="A.BERAPEN_1PC.5PS_TEB.15_MM" localSheetId="15">#REF!</definedName>
    <definedName name="A.BERAPEN_1PC.5PS_TEB.15_MM">#REF!</definedName>
    <definedName name="A.BETON_BERTULANG_BALOK_40_X_70_cm_ADUKAN_BETON_K.175" localSheetId="30">#REF!</definedName>
    <definedName name="A.BETON_BERTULANG_BALOK_40_X_70_cm_ADUKAN_BETON_K.175" localSheetId="23">#REF!</definedName>
    <definedName name="A.BETON_BERTULANG_BALOK_40_X_70_cm_ADUKAN_BETON_K.175" localSheetId="19">#REF!</definedName>
    <definedName name="A.BETON_BERTULANG_BALOK_40_X_70_cm_ADUKAN_BETON_K.175" localSheetId="16">#REF!</definedName>
    <definedName name="A.BETON_BERTULANG_BALOK_40_X_70_cm_ADUKAN_BETON_K.175" localSheetId="21">#REF!</definedName>
    <definedName name="A.BETON_BERTULANG_BALOK_40_X_70_cm_ADUKAN_BETON_K.175" localSheetId="36">#REF!</definedName>
    <definedName name="A.BETON_BERTULANG_BALOK_40_X_70_cm_ADUKAN_BETON_K.175" localSheetId="25">#REF!</definedName>
    <definedName name="A.BETON_BERTULANG_BALOK_40_X_70_cm_ADUKAN_BETON_K.175" localSheetId="10">#REF!</definedName>
    <definedName name="A.BETON_BERTULANG_BALOK_40_X_70_cm_ADUKAN_BETON_K.175" localSheetId="11">#REF!</definedName>
    <definedName name="A.BETON_BERTULANG_BALOK_40_X_70_cm_ADUKAN_BETON_K.175" localSheetId="20">#REF!</definedName>
    <definedName name="A.BETON_BERTULANG_BALOK_40_X_70_cm_ADUKAN_BETON_K.175" localSheetId="15">#REF!</definedName>
    <definedName name="A.BETON_BERTULANG_BALOK_40_X_70_cm_ADUKAN_BETON_K.175">#REF!</definedName>
    <definedName name="A.BETON_BERTULANG_BALOK_40_X_70_cm_ADUKAN_BETON_K.225" localSheetId="30">#REF!</definedName>
    <definedName name="A.BETON_BERTULANG_BALOK_40_X_70_cm_ADUKAN_BETON_K.225" localSheetId="23">#REF!</definedName>
    <definedName name="A.BETON_BERTULANG_BALOK_40_X_70_cm_ADUKAN_BETON_K.225" localSheetId="19">#REF!</definedName>
    <definedName name="A.BETON_BERTULANG_BALOK_40_X_70_cm_ADUKAN_BETON_K.225" localSheetId="16">#REF!</definedName>
    <definedName name="A.BETON_BERTULANG_BALOK_40_X_70_cm_ADUKAN_BETON_K.225" localSheetId="21">#REF!</definedName>
    <definedName name="A.BETON_BERTULANG_BALOK_40_X_70_cm_ADUKAN_BETON_K.225" localSheetId="36">#REF!</definedName>
    <definedName name="A.BETON_BERTULANG_BALOK_40_X_70_cm_ADUKAN_BETON_K.225" localSheetId="25">#REF!</definedName>
    <definedName name="A.BETON_BERTULANG_BALOK_40_X_70_cm_ADUKAN_BETON_K.225" localSheetId="10">#REF!</definedName>
    <definedName name="A.BETON_BERTULANG_BALOK_40_X_70_cm_ADUKAN_BETON_K.225" localSheetId="11">#REF!</definedName>
    <definedName name="A.BETON_BERTULANG_BALOK_40_X_70_cm_ADUKAN_BETON_K.225" localSheetId="20">#REF!</definedName>
    <definedName name="A.BETON_BERTULANG_BALOK_40_X_70_cm_ADUKAN_BETON_K.225" localSheetId="15">#REF!</definedName>
    <definedName name="A.BETON_BERTULANG_BALOK_40_X_70_cm_ADUKAN_BETON_K.225">#REF!</definedName>
    <definedName name="A.BETON_BERTULANG_KOLOM_30_x_30_cm_ADUKAN_BETON_K.175" localSheetId="30">#REF!</definedName>
    <definedName name="A.BETON_BERTULANG_KOLOM_30_x_30_cm_ADUKAN_BETON_K.175" localSheetId="23">#REF!</definedName>
    <definedName name="A.BETON_BERTULANG_KOLOM_30_x_30_cm_ADUKAN_BETON_K.175" localSheetId="19">#REF!</definedName>
    <definedName name="A.BETON_BERTULANG_KOLOM_30_x_30_cm_ADUKAN_BETON_K.175" localSheetId="16">#REF!</definedName>
    <definedName name="A.BETON_BERTULANG_KOLOM_30_x_30_cm_ADUKAN_BETON_K.175" localSheetId="21">#REF!</definedName>
    <definedName name="A.BETON_BERTULANG_KOLOM_30_x_30_cm_ADUKAN_BETON_K.175" localSheetId="36">#REF!</definedName>
    <definedName name="A.BETON_BERTULANG_KOLOM_30_x_30_cm_ADUKAN_BETON_K.175" localSheetId="25">#REF!</definedName>
    <definedName name="A.BETON_BERTULANG_KOLOM_30_x_30_cm_ADUKAN_BETON_K.175" localSheetId="10">#REF!</definedName>
    <definedName name="A.BETON_BERTULANG_KOLOM_30_x_30_cm_ADUKAN_BETON_K.175" localSheetId="11">#REF!</definedName>
    <definedName name="A.BETON_BERTULANG_KOLOM_30_x_30_cm_ADUKAN_BETON_K.175" localSheetId="20">#REF!</definedName>
    <definedName name="A.BETON_BERTULANG_KOLOM_30_x_30_cm_ADUKAN_BETON_K.175" localSheetId="15">#REF!</definedName>
    <definedName name="A.BETON_BERTULANG_KOLOM_30_x_30_cm_ADUKAN_BETON_K.175">#REF!</definedName>
    <definedName name="A.BETON_BERTULANG_KOLOM_30_x_30_cm_ADUKAN_BETON_K.225" localSheetId="30">#REF!</definedName>
    <definedName name="A.BETON_BERTULANG_KOLOM_30_x_30_cm_ADUKAN_BETON_K.225" localSheetId="23">#REF!</definedName>
    <definedName name="A.BETON_BERTULANG_KOLOM_30_x_30_cm_ADUKAN_BETON_K.225" localSheetId="19">#REF!</definedName>
    <definedName name="A.BETON_BERTULANG_KOLOM_30_x_30_cm_ADUKAN_BETON_K.225" localSheetId="16">#REF!</definedName>
    <definedName name="A.BETON_BERTULANG_KOLOM_30_x_30_cm_ADUKAN_BETON_K.225" localSheetId="21">#REF!</definedName>
    <definedName name="A.BETON_BERTULANG_KOLOM_30_x_30_cm_ADUKAN_BETON_K.225" localSheetId="36">#REF!</definedName>
    <definedName name="A.BETON_BERTULANG_KOLOM_30_x_30_cm_ADUKAN_BETON_K.225" localSheetId="25">#REF!</definedName>
    <definedName name="A.BETON_BERTULANG_KOLOM_30_x_30_cm_ADUKAN_BETON_K.225" localSheetId="10">#REF!</definedName>
    <definedName name="A.BETON_BERTULANG_KOLOM_30_x_30_cm_ADUKAN_BETON_K.225" localSheetId="11">#REF!</definedName>
    <definedName name="A.BETON_BERTULANG_KOLOM_30_x_30_cm_ADUKAN_BETON_K.225" localSheetId="20">#REF!</definedName>
    <definedName name="A.BETON_BERTULANG_KOLOM_30_x_30_cm_ADUKAN_BETON_K.225" localSheetId="15">#REF!</definedName>
    <definedName name="A.BETON_BERTULANG_KOLOM_30_x_30_cm_ADUKAN_BETON_K.225">#REF!</definedName>
    <definedName name="A.BETON_BERTULANG_PLAT_LANTAI_TEBAL_12_cm_ADUKAN_BETON_K.175" localSheetId="30">#REF!</definedName>
    <definedName name="A.BETON_BERTULANG_PLAT_LANTAI_TEBAL_12_cm_ADUKAN_BETON_K.175" localSheetId="23">#REF!</definedName>
    <definedName name="A.BETON_BERTULANG_PLAT_LANTAI_TEBAL_12_cm_ADUKAN_BETON_K.175" localSheetId="19">#REF!</definedName>
    <definedName name="A.BETON_BERTULANG_PLAT_LANTAI_TEBAL_12_cm_ADUKAN_BETON_K.175" localSheetId="16">#REF!</definedName>
    <definedName name="A.BETON_BERTULANG_PLAT_LANTAI_TEBAL_12_cm_ADUKAN_BETON_K.175" localSheetId="21">#REF!</definedName>
    <definedName name="A.BETON_BERTULANG_PLAT_LANTAI_TEBAL_12_cm_ADUKAN_BETON_K.175" localSheetId="36">#REF!</definedName>
    <definedName name="A.BETON_BERTULANG_PLAT_LANTAI_TEBAL_12_cm_ADUKAN_BETON_K.175" localSheetId="25">#REF!</definedName>
    <definedName name="A.BETON_BERTULANG_PLAT_LANTAI_TEBAL_12_cm_ADUKAN_BETON_K.175" localSheetId="10">#REF!</definedName>
    <definedName name="A.BETON_BERTULANG_PLAT_LANTAI_TEBAL_12_cm_ADUKAN_BETON_K.175" localSheetId="11">#REF!</definedName>
    <definedName name="A.BETON_BERTULANG_PLAT_LANTAI_TEBAL_12_cm_ADUKAN_BETON_K.175" localSheetId="20">#REF!</definedName>
    <definedName name="A.BETON_BERTULANG_PLAT_LANTAI_TEBAL_12_cm_ADUKAN_BETON_K.175" localSheetId="15">#REF!</definedName>
    <definedName name="A.BETON_BERTULANG_PLAT_LANTAI_TEBAL_12_cm_ADUKAN_BETON_K.175">#REF!</definedName>
    <definedName name="A.BETON_BERTULANG_PLAT_LANTAI_TEBAL_12_cm_ADUKAN_BETON_K.225" localSheetId="30">#REF!</definedName>
    <definedName name="A.BETON_BERTULANG_PLAT_LANTAI_TEBAL_12_cm_ADUKAN_BETON_K.225" localSheetId="23">#REF!</definedName>
    <definedName name="A.BETON_BERTULANG_PLAT_LANTAI_TEBAL_12_cm_ADUKAN_BETON_K.225" localSheetId="19">#REF!</definedName>
    <definedName name="A.BETON_BERTULANG_PLAT_LANTAI_TEBAL_12_cm_ADUKAN_BETON_K.225" localSheetId="16">#REF!</definedName>
    <definedName name="A.BETON_BERTULANG_PLAT_LANTAI_TEBAL_12_cm_ADUKAN_BETON_K.225" localSheetId="21">#REF!</definedName>
    <definedName name="A.BETON_BERTULANG_PLAT_LANTAI_TEBAL_12_cm_ADUKAN_BETON_K.225" localSheetId="36">#REF!</definedName>
    <definedName name="A.BETON_BERTULANG_PLAT_LANTAI_TEBAL_12_cm_ADUKAN_BETON_K.225" localSheetId="25">#REF!</definedName>
    <definedName name="A.BETON_BERTULANG_PLAT_LANTAI_TEBAL_12_cm_ADUKAN_BETON_K.225" localSheetId="10">#REF!</definedName>
    <definedName name="A.BETON_BERTULANG_PLAT_LANTAI_TEBAL_12_cm_ADUKAN_BETON_K.225" localSheetId="11">#REF!</definedName>
    <definedName name="A.BETON_BERTULANG_PLAT_LANTAI_TEBAL_12_cm_ADUKAN_BETON_K.225" localSheetId="20">#REF!</definedName>
    <definedName name="A.BETON_BERTULANG_PLAT_LANTAI_TEBAL_12_cm_ADUKAN_BETON_K.225" localSheetId="15">#REF!</definedName>
    <definedName name="A.BETON_BERTULANG_PLAT_LANTAI_TEBAL_12_cm_ADUKAN_BETON_K.225">#REF!</definedName>
    <definedName name="A.BETON_BERTULANG_PLAT_PENUTUP_SEPTICTANK_ADUKAN_BETON_K.175" localSheetId="30">#REF!</definedName>
    <definedName name="A.BETON_BERTULANG_PLAT_PENUTUP_SEPTICTANK_ADUKAN_BETON_K.175" localSheetId="23">#REF!</definedName>
    <definedName name="A.BETON_BERTULANG_PLAT_PENUTUP_SEPTICTANK_ADUKAN_BETON_K.175" localSheetId="19">#REF!</definedName>
    <definedName name="A.BETON_BERTULANG_PLAT_PENUTUP_SEPTICTANK_ADUKAN_BETON_K.175" localSheetId="16">#REF!</definedName>
    <definedName name="A.BETON_BERTULANG_PLAT_PENUTUP_SEPTICTANK_ADUKAN_BETON_K.175" localSheetId="21">#REF!</definedName>
    <definedName name="A.BETON_BERTULANG_PLAT_PENUTUP_SEPTICTANK_ADUKAN_BETON_K.175" localSheetId="36">#REF!</definedName>
    <definedName name="A.BETON_BERTULANG_PLAT_PENUTUP_SEPTICTANK_ADUKAN_BETON_K.175" localSheetId="25">#REF!</definedName>
    <definedName name="A.BETON_BERTULANG_PLAT_PENUTUP_SEPTICTANK_ADUKAN_BETON_K.175" localSheetId="10">#REF!</definedName>
    <definedName name="A.BETON_BERTULANG_PLAT_PENUTUP_SEPTICTANK_ADUKAN_BETON_K.175" localSheetId="11">#REF!</definedName>
    <definedName name="A.BETON_BERTULANG_PLAT_PENUTUP_SEPTICTANK_ADUKAN_BETON_K.175" localSheetId="20">#REF!</definedName>
    <definedName name="A.BETON_BERTULANG_PLAT_PENUTUP_SEPTICTANK_ADUKAN_BETON_K.175" localSheetId="15">#REF!</definedName>
    <definedName name="A.BETON_BERTULANG_PLAT_PENUTUP_SEPTICTANK_ADUKAN_BETON_K.175">#REF!</definedName>
    <definedName name="A.BETON_BERTULANG_PLAT_PENUTUP_SEPTICTANK_ADUKAN_BETON_K.225" localSheetId="30">#REF!</definedName>
    <definedName name="A.BETON_BERTULANG_PLAT_PENUTUP_SEPTICTANK_ADUKAN_BETON_K.225" localSheetId="23">#REF!</definedName>
    <definedName name="A.BETON_BERTULANG_PLAT_PENUTUP_SEPTICTANK_ADUKAN_BETON_K.225" localSheetId="19">#REF!</definedName>
    <definedName name="A.BETON_BERTULANG_PLAT_PENUTUP_SEPTICTANK_ADUKAN_BETON_K.225" localSheetId="16">#REF!</definedName>
    <definedName name="A.BETON_BERTULANG_PLAT_PENUTUP_SEPTICTANK_ADUKAN_BETON_K.225" localSheetId="21">#REF!</definedName>
    <definedName name="A.BETON_BERTULANG_PLAT_PENUTUP_SEPTICTANK_ADUKAN_BETON_K.225" localSheetId="36">#REF!</definedName>
    <definedName name="A.BETON_BERTULANG_PLAT_PENUTUP_SEPTICTANK_ADUKAN_BETON_K.225" localSheetId="25">#REF!</definedName>
    <definedName name="A.BETON_BERTULANG_PLAT_PENUTUP_SEPTICTANK_ADUKAN_BETON_K.225" localSheetId="10">#REF!</definedName>
    <definedName name="A.BETON_BERTULANG_PLAT_PENUTUP_SEPTICTANK_ADUKAN_BETON_K.225" localSheetId="11">#REF!</definedName>
    <definedName name="A.BETON_BERTULANG_PLAT_PENUTUP_SEPTICTANK_ADUKAN_BETON_K.225" localSheetId="20">#REF!</definedName>
    <definedName name="A.BETON_BERTULANG_PLAT_PENUTUP_SEPTICTANK_ADUKAN_BETON_K.225" localSheetId="15">#REF!</definedName>
    <definedName name="A.BETON_BERTULANG_PLAT_PENUTUP_SEPTICTANK_ADUKAN_BETON_K.225">#REF!</definedName>
    <definedName name="A.BETON_BERTULANG_POER_ADUKAN_BETON_K.175" localSheetId="30">#REF!</definedName>
    <definedName name="A.BETON_BERTULANG_POER_ADUKAN_BETON_K.175" localSheetId="23">#REF!</definedName>
    <definedName name="A.BETON_BERTULANG_POER_ADUKAN_BETON_K.175" localSheetId="19">#REF!</definedName>
    <definedName name="A.BETON_BERTULANG_POER_ADUKAN_BETON_K.175" localSheetId="16">#REF!</definedName>
    <definedName name="A.BETON_BERTULANG_POER_ADUKAN_BETON_K.175" localSheetId="21">#REF!</definedName>
    <definedName name="A.BETON_BERTULANG_POER_ADUKAN_BETON_K.175" localSheetId="36">#REF!</definedName>
    <definedName name="A.BETON_BERTULANG_POER_ADUKAN_BETON_K.175" localSheetId="25">#REF!</definedName>
    <definedName name="A.BETON_BERTULANG_POER_ADUKAN_BETON_K.175" localSheetId="10">#REF!</definedName>
    <definedName name="A.BETON_BERTULANG_POER_ADUKAN_BETON_K.175" localSheetId="11">#REF!</definedName>
    <definedName name="A.BETON_BERTULANG_POER_ADUKAN_BETON_K.175" localSheetId="20">#REF!</definedName>
    <definedName name="A.BETON_BERTULANG_POER_ADUKAN_BETON_K.175" localSheetId="15">#REF!</definedName>
    <definedName name="A.BETON_BERTULANG_POER_ADUKAN_BETON_K.175">#REF!</definedName>
    <definedName name="A.BETON_BERTULANG_POER_ADUKAN_BETON_K.225" localSheetId="30">#REF!</definedName>
    <definedName name="A.BETON_BERTULANG_POER_ADUKAN_BETON_K.225" localSheetId="23">#REF!</definedName>
    <definedName name="A.BETON_BERTULANG_POER_ADUKAN_BETON_K.225" localSheetId="19">#REF!</definedName>
    <definedName name="A.BETON_BERTULANG_POER_ADUKAN_BETON_K.225" localSheetId="16">#REF!</definedName>
    <definedName name="A.BETON_BERTULANG_POER_ADUKAN_BETON_K.225" localSheetId="21">#REF!</definedName>
    <definedName name="A.BETON_BERTULANG_POER_ADUKAN_BETON_K.225" localSheetId="36">#REF!</definedName>
    <definedName name="A.BETON_BERTULANG_POER_ADUKAN_BETON_K.225" localSheetId="25">#REF!</definedName>
    <definedName name="A.BETON_BERTULANG_POER_ADUKAN_BETON_K.225" localSheetId="10">#REF!</definedName>
    <definedName name="A.BETON_BERTULANG_POER_ADUKAN_BETON_K.225" localSheetId="11">#REF!</definedName>
    <definedName name="A.BETON_BERTULANG_POER_ADUKAN_BETON_K.225" localSheetId="20">#REF!</definedName>
    <definedName name="A.BETON_BERTULANG_POER_ADUKAN_BETON_K.225" localSheetId="15">#REF!</definedName>
    <definedName name="A.BETON_BERTULANG_POER_ADUKAN_BETON_K.225">#REF!</definedName>
    <definedName name="A.BETON_BERTULANG_SLOOF_25_X_30_cm_ADUKAN_BETON_k.175" localSheetId="30">#REF!</definedName>
    <definedName name="A.BETON_BERTULANG_SLOOF_25_X_30_cm_ADUKAN_BETON_k.175" localSheetId="23">#REF!</definedName>
    <definedName name="A.BETON_BERTULANG_SLOOF_25_X_30_cm_ADUKAN_BETON_k.175" localSheetId="19">#REF!</definedName>
    <definedName name="A.BETON_BERTULANG_SLOOF_25_X_30_cm_ADUKAN_BETON_k.175" localSheetId="16">#REF!</definedName>
    <definedName name="A.BETON_BERTULANG_SLOOF_25_X_30_cm_ADUKAN_BETON_k.175" localSheetId="21">#REF!</definedName>
    <definedName name="A.BETON_BERTULANG_SLOOF_25_X_30_cm_ADUKAN_BETON_k.175" localSheetId="36">#REF!</definedName>
    <definedName name="A.BETON_BERTULANG_SLOOF_25_X_30_cm_ADUKAN_BETON_k.175" localSheetId="25">#REF!</definedName>
    <definedName name="A.BETON_BERTULANG_SLOOF_25_X_30_cm_ADUKAN_BETON_k.175" localSheetId="10">#REF!</definedName>
    <definedName name="A.BETON_BERTULANG_SLOOF_25_X_30_cm_ADUKAN_BETON_k.175" localSheetId="11">#REF!</definedName>
    <definedName name="A.BETON_BERTULANG_SLOOF_25_X_30_cm_ADUKAN_BETON_k.175" localSheetId="20">#REF!</definedName>
    <definedName name="A.BETON_BERTULANG_SLOOF_25_X_30_cm_ADUKAN_BETON_k.175" localSheetId="15">#REF!</definedName>
    <definedName name="A.BETON_BERTULANG_SLOOF_25_X_30_cm_ADUKAN_BETON_k.175">#REF!</definedName>
    <definedName name="A.BETON_BERTULANG_SLOOF_25_X_30_cm_ADUKAN_BETON_K.225" localSheetId="30">#REF!</definedName>
    <definedName name="A.BETON_BERTULANG_SLOOF_25_X_30_cm_ADUKAN_BETON_K.225" localSheetId="23">#REF!</definedName>
    <definedName name="A.BETON_BERTULANG_SLOOF_25_X_30_cm_ADUKAN_BETON_K.225" localSheetId="19">#REF!</definedName>
    <definedName name="A.BETON_BERTULANG_SLOOF_25_X_30_cm_ADUKAN_BETON_K.225" localSheetId="16">#REF!</definedName>
    <definedName name="A.BETON_BERTULANG_SLOOF_25_X_30_cm_ADUKAN_BETON_K.225" localSheetId="21">#REF!</definedName>
    <definedName name="A.BETON_BERTULANG_SLOOF_25_X_30_cm_ADUKAN_BETON_K.225" localSheetId="36">#REF!</definedName>
    <definedName name="A.BETON_BERTULANG_SLOOF_25_X_30_cm_ADUKAN_BETON_K.225" localSheetId="25">#REF!</definedName>
    <definedName name="A.BETON_BERTULANG_SLOOF_25_X_30_cm_ADUKAN_BETON_K.225" localSheetId="10">#REF!</definedName>
    <definedName name="A.BETON_BERTULANG_SLOOF_25_X_30_cm_ADUKAN_BETON_K.225" localSheetId="11">#REF!</definedName>
    <definedName name="A.BETON_BERTULANG_SLOOF_25_X_30_cm_ADUKAN_BETON_K.225" localSheetId="20">#REF!</definedName>
    <definedName name="A.BETON_BERTULANG_SLOOF_25_X_30_cm_ADUKAN_BETON_K.225" localSheetId="15">#REF!</definedName>
    <definedName name="A.BETON_BERTULANG_SLOOF_25_X_30_cm_ADUKAN_BETON_K.225">#REF!</definedName>
    <definedName name="A.BETON_BERTULANG_TANGGA_ADUKAN_BETON_K.175" localSheetId="30">#REF!</definedName>
    <definedName name="A.BETON_BERTULANG_TANGGA_ADUKAN_BETON_K.175" localSheetId="23">#REF!</definedName>
    <definedName name="A.BETON_BERTULANG_TANGGA_ADUKAN_BETON_K.175" localSheetId="19">#REF!</definedName>
    <definedName name="A.BETON_BERTULANG_TANGGA_ADUKAN_BETON_K.175" localSheetId="16">#REF!</definedName>
    <definedName name="A.BETON_BERTULANG_TANGGA_ADUKAN_BETON_K.175" localSheetId="21">#REF!</definedName>
    <definedName name="A.BETON_BERTULANG_TANGGA_ADUKAN_BETON_K.175" localSheetId="36">#REF!</definedName>
    <definedName name="A.BETON_BERTULANG_TANGGA_ADUKAN_BETON_K.175" localSheetId="25">#REF!</definedName>
    <definedName name="A.BETON_BERTULANG_TANGGA_ADUKAN_BETON_K.175" localSheetId="10">#REF!</definedName>
    <definedName name="A.BETON_BERTULANG_TANGGA_ADUKAN_BETON_K.175" localSheetId="11">#REF!</definedName>
    <definedName name="A.BETON_BERTULANG_TANGGA_ADUKAN_BETON_K.175" localSheetId="20">#REF!</definedName>
    <definedName name="A.BETON_BERTULANG_TANGGA_ADUKAN_BETON_K.175" localSheetId="15">#REF!</definedName>
    <definedName name="A.BETON_BERTULANG_TANGGA_ADUKAN_BETON_K.175">#REF!</definedName>
    <definedName name="A.BETON_BERTULANG_TANGGA_ADUKAN_BETON_K.225" localSheetId="30">#REF!</definedName>
    <definedName name="A.BETON_BERTULANG_TANGGA_ADUKAN_BETON_K.225" localSheetId="23">#REF!</definedName>
    <definedName name="A.BETON_BERTULANG_TANGGA_ADUKAN_BETON_K.225" localSheetId="19">#REF!</definedName>
    <definedName name="A.BETON_BERTULANG_TANGGA_ADUKAN_BETON_K.225" localSheetId="16">#REF!</definedName>
    <definedName name="A.BETON_BERTULANG_TANGGA_ADUKAN_BETON_K.225" localSheetId="21">#REF!</definedName>
    <definedName name="A.BETON_BERTULANG_TANGGA_ADUKAN_BETON_K.225" localSheetId="36">#REF!</definedName>
    <definedName name="A.BETON_BERTULANG_TANGGA_ADUKAN_BETON_K.225" localSheetId="25">#REF!</definedName>
    <definedName name="A.BETON_BERTULANG_TANGGA_ADUKAN_BETON_K.225" localSheetId="10">#REF!</definedName>
    <definedName name="A.BETON_BERTULANG_TANGGA_ADUKAN_BETON_K.225" localSheetId="11">#REF!</definedName>
    <definedName name="A.BETON_BERTULANG_TANGGA_ADUKAN_BETON_K.225" localSheetId="20">#REF!</definedName>
    <definedName name="A.BETON_BERTULANG_TANGGA_ADUKAN_BETON_K.225" localSheetId="15">#REF!</definedName>
    <definedName name="A.BETON_BERTULANG_TANGGA_ADUKAN_BETON_K.225">#REF!</definedName>
    <definedName name="A.BETON_K.175" localSheetId="30">#REF!</definedName>
    <definedName name="A.BETON_K.175" localSheetId="23">#REF!</definedName>
    <definedName name="A.BETON_K.175" localSheetId="19">#REF!</definedName>
    <definedName name="A.BETON_K.175" localSheetId="16">#REF!</definedName>
    <definedName name="A.BETON_K.175" localSheetId="21">#REF!</definedName>
    <definedName name="A.BETON_K.175" localSheetId="36">#REF!</definedName>
    <definedName name="A.BETON_K.175" localSheetId="25">#REF!</definedName>
    <definedName name="A.BETON_K.175" localSheetId="10">#REF!</definedName>
    <definedName name="A.BETON_K.175" localSheetId="11">#REF!</definedName>
    <definedName name="A.BETON_K.175" localSheetId="20">#REF!</definedName>
    <definedName name="A.BETON_K.175" localSheetId="15">#REF!</definedName>
    <definedName name="A.BETON_K.175">#REF!</definedName>
    <definedName name="A.BETON_K.225" localSheetId="30">#REF!</definedName>
    <definedName name="A.BETON_K.225" localSheetId="23">#REF!</definedName>
    <definedName name="A.BETON_K.225" localSheetId="19">#REF!</definedName>
    <definedName name="A.BETON_K.225" localSheetId="16">#REF!</definedName>
    <definedName name="A.BETON_K.225" localSheetId="21">#REF!</definedName>
    <definedName name="A.BETON_K.225" localSheetId="36">#REF!</definedName>
    <definedName name="A.BETON_K.225" localSheetId="25">#REF!</definedName>
    <definedName name="A.BETON_K.225" localSheetId="10">#REF!</definedName>
    <definedName name="A.BETON_K.225" localSheetId="11">#REF!</definedName>
    <definedName name="A.BETON_K.225" localSheetId="20">#REF!</definedName>
    <definedName name="A.BETON_K.225" localSheetId="15">#REF!</definedName>
    <definedName name="A.BETON_K.225">#REF!</definedName>
    <definedName name="A.BETON_K.275" localSheetId="30">#REF!</definedName>
    <definedName name="A.BETON_K.275" localSheetId="23">#REF!</definedName>
    <definedName name="A.BETON_K.275" localSheetId="19">#REF!</definedName>
    <definedName name="A.BETON_K.275" localSheetId="16">#REF!</definedName>
    <definedName name="A.BETON_K.275" localSheetId="21">#REF!</definedName>
    <definedName name="A.BETON_K.275" localSheetId="36">#REF!</definedName>
    <definedName name="A.BETON_K.275" localSheetId="25">#REF!</definedName>
    <definedName name="A.BETON_K.275" localSheetId="10">#REF!</definedName>
    <definedName name="A.BETON_K.275" localSheetId="11">#REF!</definedName>
    <definedName name="A.BETON_K.275" localSheetId="20">#REF!</definedName>
    <definedName name="A.BETON_K.275" localSheetId="15">#REF!</definedName>
    <definedName name="A.BETON_K.275">#REF!</definedName>
    <definedName name="A.BETON_TUMBUK_CAMP.1_1.5_2.5" localSheetId="30">#REF!</definedName>
    <definedName name="A.BETON_TUMBUK_CAMP.1_1.5_2.5" localSheetId="23">#REF!</definedName>
    <definedName name="A.BETON_TUMBUK_CAMP.1_1.5_2.5" localSheetId="19">#REF!</definedName>
    <definedName name="A.BETON_TUMBUK_CAMP.1_1.5_2.5" localSheetId="16">#REF!</definedName>
    <definedName name="A.BETON_TUMBUK_CAMP.1_1.5_2.5" localSheetId="21">#REF!</definedName>
    <definedName name="A.BETON_TUMBUK_CAMP.1_1.5_2.5" localSheetId="36">#REF!</definedName>
    <definedName name="A.BETON_TUMBUK_CAMP.1_1.5_2.5" localSheetId="25">#REF!</definedName>
    <definedName name="A.BETON_TUMBUK_CAMP.1_1.5_2.5" localSheetId="10">#REF!</definedName>
    <definedName name="A.BETON_TUMBUK_CAMP.1_1.5_2.5" localSheetId="11">#REF!</definedName>
    <definedName name="A.BETON_TUMBUK_CAMP.1_1.5_2.5" localSheetId="20">#REF!</definedName>
    <definedName name="A.BETON_TUMBUK_CAMP.1_1.5_2.5" localSheetId="15">#REF!</definedName>
    <definedName name="A.BETON_TUMBUK_CAMP.1_1.5_2.5">#REF!</definedName>
    <definedName name="A.BETON_TUMBUK_CAMP.1_2_3" localSheetId="30">#REF!</definedName>
    <definedName name="A.BETON_TUMBUK_CAMP.1_2_3" localSheetId="23">#REF!</definedName>
    <definedName name="A.BETON_TUMBUK_CAMP.1_2_3" localSheetId="19">#REF!</definedName>
    <definedName name="A.BETON_TUMBUK_CAMP.1_2_3" localSheetId="16">#REF!</definedName>
    <definedName name="A.BETON_TUMBUK_CAMP.1_2_3" localSheetId="21">#REF!</definedName>
    <definedName name="A.BETON_TUMBUK_CAMP.1_2_3" localSheetId="36">#REF!</definedName>
    <definedName name="A.BETON_TUMBUK_CAMP.1_2_3" localSheetId="25">#REF!</definedName>
    <definedName name="A.BETON_TUMBUK_CAMP.1_2_3" localSheetId="10">#REF!</definedName>
    <definedName name="A.BETON_TUMBUK_CAMP.1_2_3" localSheetId="11">#REF!</definedName>
    <definedName name="A.BETON_TUMBUK_CAMP.1_2_3" localSheetId="20">#REF!</definedName>
    <definedName name="A.BETON_TUMBUK_CAMP.1_2_3" localSheetId="15">#REF!</definedName>
    <definedName name="A.BETON_TUMBUK_CAMP.1_2_3">#REF!</definedName>
    <definedName name="A.BETON_TUMBUK_CAMP.1_3_5" localSheetId="30">#REF!</definedName>
    <definedName name="A.BETON_TUMBUK_CAMP.1_3_5" localSheetId="23">#REF!</definedName>
    <definedName name="A.BETON_TUMBUK_CAMP.1_3_5" localSheetId="19">#REF!</definedName>
    <definedName name="A.BETON_TUMBUK_CAMP.1_3_5" localSheetId="16">#REF!</definedName>
    <definedName name="A.BETON_TUMBUK_CAMP.1_3_5" localSheetId="21">#REF!</definedName>
    <definedName name="A.BETON_TUMBUK_CAMP.1_3_5" localSheetId="36">#REF!</definedName>
    <definedName name="A.BETON_TUMBUK_CAMP.1_3_5" localSheetId="25">#REF!</definedName>
    <definedName name="A.BETON_TUMBUK_CAMP.1_3_5" localSheetId="10">#REF!</definedName>
    <definedName name="A.BETON_TUMBUK_CAMP.1_3_5" localSheetId="11">#REF!</definedName>
    <definedName name="A.BETON_TUMBUK_CAMP.1_3_5" localSheetId="20">#REF!</definedName>
    <definedName name="A.BETON_TUMBUK_CAMP.1_3_5" localSheetId="15">#REF!</definedName>
    <definedName name="A.BETON_TUMBUK_CAMP.1_3_5">#REF!</definedName>
    <definedName name="A.BONDEX" localSheetId="30">#REF!</definedName>
    <definedName name="A.BONDEX" localSheetId="23">#REF!</definedName>
    <definedName name="A.BONDEX" localSheetId="19">#REF!</definedName>
    <definedName name="A.BONDEX" localSheetId="16">#REF!</definedName>
    <definedName name="A.BONDEX" localSheetId="21">#REF!</definedName>
    <definedName name="A.BONDEX" localSheetId="36">#REF!</definedName>
    <definedName name="A.BONDEX" localSheetId="25">#REF!</definedName>
    <definedName name="A.BONDEX" localSheetId="10">#REF!</definedName>
    <definedName name="A.BONDEX" localSheetId="11">#REF!</definedName>
    <definedName name="A.BONDEX" localSheetId="20">#REF!</definedName>
    <definedName name="A.BONDEX" localSheetId="15">#REF!</definedName>
    <definedName name="A.BONDEX">#REF!</definedName>
    <definedName name="A.BONGKAR_ATAP_RENG__KASO__Jika_bongkaran_tidak_dipakai" localSheetId="30">#REF!</definedName>
    <definedName name="A.BONGKAR_ATAP_RENG__KASO__Jika_bongkaran_tidak_dipakai" localSheetId="23">#REF!</definedName>
    <definedName name="A.BONGKAR_ATAP_RENG__KASO__Jika_bongkaran_tidak_dipakai" localSheetId="19">#REF!</definedName>
    <definedName name="A.BONGKAR_ATAP_RENG__KASO__Jika_bongkaran_tidak_dipakai" localSheetId="16">#REF!</definedName>
    <definedName name="A.BONGKAR_ATAP_RENG__KASO__Jika_bongkaran_tidak_dipakai" localSheetId="21">#REF!</definedName>
    <definedName name="A.BONGKAR_ATAP_RENG__KASO__Jika_bongkaran_tidak_dipakai" localSheetId="36">#REF!</definedName>
    <definedName name="A.BONGKAR_ATAP_RENG__KASO__Jika_bongkaran_tidak_dipakai" localSheetId="25">#REF!</definedName>
    <definedName name="A.BONGKAR_ATAP_RENG__KASO__Jika_bongkaran_tidak_dipakai" localSheetId="10">#REF!</definedName>
    <definedName name="A.BONGKAR_ATAP_RENG__KASO__Jika_bongkaran_tidak_dipakai" localSheetId="11">#REF!</definedName>
    <definedName name="A.BONGKAR_ATAP_RENG__KASO__Jika_bongkaran_tidak_dipakai" localSheetId="20">#REF!</definedName>
    <definedName name="A.BONGKAR_ATAP_RENG__KASO__Jika_bongkaran_tidak_dipakai" localSheetId="15">#REF!</definedName>
    <definedName name="A.BONGKAR_ATAP_RENG__KASO__Jika_bongkaran_tidak_dipakai">#REF!</definedName>
    <definedName name="A.BONGKAR_ATAP_RENG_KASO_Jika_bongkaran_dipakai_lagi" localSheetId="30">#REF!</definedName>
    <definedName name="A.BONGKAR_ATAP_RENG_KASO_Jika_bongkaran_dipakai_lagi" localSheetId="23">#REF!</definedName>
    <definedName name="A.BONGKAR_ATAP_RENG_KASO_Jika_bongkaran_dipakai_lagi" localSheetId="19">#REF!</definedName>
    <definedName name="A.BONGKAR_ATAP_RENG_KASO_Jika_bongkaran_dipakai_lagi" localSheetId="16">#REF!</definedName>
    <definedName name="A.BONGKAR_ATAP_RENG_KASO_Jika_bongkaran_dipakai_lagi" localSheetId="21">#REF!</definedName>
    <definedName name="A.BONGKAR_ATAP_RENG_KASO_Jika_bongkaran_dipakai_lagi" localSheetId="36">#REF!</definedName>
    <definedName name="A.BONGKAR_ATAP_RENG_KASO_Jika_bongkaran_dipakai_lagi" localSheetId="25">#REF!</definedName>
    <definedName name="A.BONGKAR_ATAP_RENG_KASO_Jika_bongkaran_dipakai_lagi" localSheetId="10">#REF!</definedName>
    <definedName name="A.BONGKAR_ATAP_RENG_KASO_Jika_bongkaran_dipakai_lagi" localSheetId="11">#REF!</definedName>
    <definedName name="A.BONGKAR_ATAP_RENG_KASO_Jika_bongkaran_dipakai_lagi" localSheetId="20">#REF!</definedName>
    <definedName name="A.BONGKAR_ATAP_RENG_KASO_Jika_bongkaran_dipakai_lagi" localSheetId="15">#REF!</definedName>
    <definedName name="A.BONGKAR_ATAP_RENG_KASO_Jika_bongkaran_dipakai_lagi">#REF!</definedName>
    <definedName name="A.BONGKAR_DINDING_BATA__Jika_bongkaran_dipakai_lagi" localSheetId="30">#REF!</definedName>
    <definedName name="A.BONGKAR_DINDING_BATA__Jika_bongkaran_dipakai_lagi" localSheetId="23">#REF!</definedName>
    <definedName name="A.BONGKAR_DINDING_BATA__Jika_bongkaran_dipakai_lagi" localSheetId="19">#REF!</definedName>
    <definedName name="A.BONGKAR_DINDING_BATA__Jika_bongkaran_dipakai_lagi" localSheetId="16">#REF!</definedName>
    <definedName name="A.BONGKAR_DINDING_BATA__Jika_bongkaran_dipakai_lagi" localSheetId="21">#REF!</definedName>
    <definedName name="A.BONGKAR_DINDING_BATA__Jika_bongkaran_dipakai_lagi" localSheetId="36">#REF!</definedName>
    <definedName name="A.BONGKAR_DINDING_BATA__Jika_bongkaran_dipakai_lagi" localSheetId="25">#REF!</definedName>
    <definedName name="A.BONGKAR_DINDING_BATA__Jika_bongkaran_dipakai_lagi" localSheetId="10">#REF!</definedName>
    <definedName name="A.BONGKAR_DINDING_BATA__Jika_bongkaran_dipakai_lagi" localSheetId="11">#REF!</definedName>
    <definedName name="A.BONGKAR_DINDING_BATA__Jika_bongkaran_dipakai_lagi" localSheetId="20">#REF!</definedName>
    <definedName name="A.BONGKAR_DINDING_BATA__Jika_bongkaran_dipakai_lagi" localSheetId="15">#REF!</definedName>
    <definedName name="A.BONGKAR_DINDING_BATA__Jika_bongkaran_dipakai_lagi">#REF!</definedName>
    <definedName name="A.BONGKAR_GENTENG___SIRAP__Jika_bongkaran_dipakai_lagi" localSheetId="30">#REF!</definedName>
    <definedName name="A.BONGKAR_GENTENG___SIRAP__Jika_bongkaran_dipakai_lagi" localSheetId="23">#REF!</definedName>
    <definedName name="A.BONGKAR_GENTENG___SIRAP__Jika_bongkaran_dipakai_lagi" localSheetId="19">#REF!</definedName>
    <definedName name="A.BONGKAR_GENTENG___SIRAP__Jika_bongkaran_dipakai_lagi" localSheetId="16">#REF!</definedName>
    <definedName name="A.BONGKAR_GENTENG___SIRAP__Jika_bongkaran_dipakai_lagi" localSheetId="21">#REF!</definedName>
    <definedName name="A.BONGKAR_GENTENG___SIRAP__Jika_bongkaran_dipakai_lagi" localSheetId="36">#REF!</definedName>
    <definedName name="A.BONGKAR_GENTENG___SIRAP__Jika_bongkaran_dipakai_lagi" localSheetId="25">#REF!</definedName>
    <definedName name="A.BONGKAR_GENTENG___SIRAP__Jika_bongkaran_dipakai_lagi" localSheetId="10">#REF!</definedName>
    <definedName name="A.BONGKAR_GENTENG___SIRAP__Jika_bongkaran_dipakai_lagi" localSheetId="11">#REF!</definedName>
    <definedName name="A.BONGKAR_GENTENG___SIRAP__Jika_bongkaran_dipakai_lagi" localSheetId="20">#REF!</definedName>
    <definedName name="A.BONGKAR_GENTENG___SIRAP__Jika_bongkaran_dipakai_lagi" localSheetId="15">#REF!</definedName>
    <definedName name="A.BONGKAR_GENTENG___SIRAP__Jika_bongkaran_dipakai_lagi">#REF!</definedName>
    <definedName name="A.BONGKAR_GENTENG___SIRAP__Jika_bongkaran_tidak_dipakai" localSheetId="30">#REF!</definedName>
    <definedName name="A.BONGKAR_GENTENG___SIRAP__Jika_bongkaran_tidak_dipakai" localSheetId="23">#REF!</definedName>
    <definedName name="A.BONGKAR_GENTENG___SIRAP__Jika_bongkaran_tidak_dipakai" localSheetId="19">#REF!</definedName>
    <definedName name="A.BONGKAR_GENTENG___SIRAP__Jika_bongkaran_tidak_dipakai" localSheetId="16">#REF!</definedName>
    <definedName name="A.BONGKAR_GENTENG___SIRAP__Jika_bongkaran_tidak_dipakai" localSheetId="21">#REF!</definedName>
    <definedName name="A.BONGKAR_GENTENG___SIRAP__Jika_bongkaran_tidak_dipakai" localSheetId="36">#REF!</definedName>
    <definedName name="A.BONGKAR_GENTENG___SIRAP__Jika_bongkaran_tidak_dipakai" localSheetId="25">#REF!</definedName>
    <definedName name="A.BONGKAR_GENTENG___SIRAP__Jika_bongkaran_tidak_dipakai" localSheetId="10">#REF!</definedName>
    <definedName name="A.BONGKAR_GENTENG___SIRAP__Jika_bongkaran_tidak_dipakai" localSheetId="11">#REF!</definedName>
    <definedName name="A.BONGKAR_GENTENG___SIRAP__Jika_bongkaran_tidak_dipakai" localSheetId="20">#REF!</definedName>
    <definedName name="A.BONGKAR_GENTENG___SIRAP__Jika_bongkaran_tidak_dipakai" localSheetId="15">#REF!</definedName>
    <definedName name="A.BONGKAR_GENTENG___SIRAP__Jika_bongkaran_tidak_dipakai">#REF!</definedName>
    <definedName name="A.BONGKAR_KUDA_KUDA__GORDING_BALOK___Jika_bongkaran_tidak_dipakai" localSheetId="30">#REF!</definedName>
    <definedName name="A.BONGKAR_KUDA_KUDA__GORDING_BALOK___Jika_bongkaran_tidak_dipakai" localSheetId="23">#REF!</definedName>
    <definedName name="A.BONGKAR_KUDA_KUDA__GORDING_BALOK___Jika_bongkaran_tidak_dipakai" localSheetId="19">#REF!</definedName>
    <definedName name="A.BONGKAR_KUDA_KUDA__GORDING_BALOK___Jika_bongkaran_tidak_dipakai" localSheetId="16">#REF!</definedName>
    <definedName name="A.BONGKAR_KUDA_KUDA__GORDING_BALOK___Jika_bongkaran_tidak_dipakai" localSheetId="21">#REF!</definedName>
    <definedName name="A.BONGKAR_KUDA_KUDA__GORDING_BALOK___Jika_bongkaran_tidak_dipakai" localSheetId="36">#REF!</definedName>
    <definedName name="A.BONGKAR_KUDA_KUDA__GORDING_BALOK___Jika_bongkaran_tidak_dipakai" localSheetId="25">#REF!</definedName>
    <definedName name="A.BONGKAR_KUDA_KUDA__GORDING_BALOK___Jika_bongkaran_tidak_dipakai" localSheetId="10">#REF!</definedName>
    <definedName name="A.BONGKAR_KUDA_KUDA__GORDING_BALOK___Jika_bongkaran_tidak_dipakai" localSheetId="11">#REF!</definedName>
    <definedName name="A.BONGKAR_KUDA_KUDA__GORDING_BALOK___Jika_bongkaran_tidak_dipakai" localSheetId="20">#REF!</definedName>
    <definedName name="A.BONGKAR_KUDA_KUDA__GORDING_BALOK___Jika_bongkaran_tidak_dipakai" localSheetId="15">#REF!</definedName>
    <definedName name="A.BONGKAR_KUDA_KUDA__GORDING_BALOK___Jika_bongkaran_tidak_dipakai">#REF!</definedName>
    <definedName name="A.BONGKAR_KUDA_KUDA__GORDING_BALOK__Jika_bongkaran_dipakai_lagi" localSheetId="30">#REF!</definedName>
    <definedName name="A.BONGKAR_KUDA_KUDA__GORDING_BALOK__Jika_bongkaran_dipakai_lagi" localSheetId="23">#REF!</definedName>
    <definedName name="A.BONGKAR_KUDA_KUDA__GORDING_BALOK__Jika_bongkaran_dipakai_lagi" localSheetId="19">#REF!</definedName>
    <definedName name="A.BONGKAR_KUDA_KUDA__GORDING_BALOK__Jika_bongkaran_dipakai_lagi" localSheetId="16">#REF!</definedName>
    <definedName name="A.BONGKAR_KUDA_KUDA__GORDING_BALOK__Jika_bongkaran_dipakai_lagi" localSheetId="21">#REF!</definedName>
    <definedName name="A.BONGKAR_KUDA_KUDA__GORDING_BALOK__Jika_bongkaran_dipakai_lagi" localSheetId="36">#REF!</definedName>
    <definedName name="A.BONGKAR_KUDA_KUDA__GORDING_BALOK__Jika_bongkaran_dipakai_lagi" localSheetId="25">#REF!</definedName>
    <definedName name="A.BONGKAR_KUDA_KUDA__GORDING_BALOK__Jika_bongkaran_dipakai_lagi" localSheetId="10">#REF!</definedName>
    <definedName name="A.BONGKAR_KUDA_KUDA__GORDING_BALOK__Jika_bongkaran_dipakai_lagi" localSheetId="11">#REF!</definedName>
    <definedName name="A.BONGKAR_KUDA_KUDA__GORDING_BALOK__Jika_bongkaran_dipakai_lagi" localSheetId="20">#REF!</definedName>
    <definedName name="A.BONGKAR_KUDA_KUDA__GORDING_BALOK__Jika_bongkaran_dipakai_lagi" localSheetId="15">#REF!</definedName>
    <definedName name="A.BONGKAR_KUDA_KUDA__GORDING_BALOK__Jika_bongkaran_dipakai_lagi">#REF!</definedName>
    <definedName name="A.BONGKAR_PLAFOND__Jika_bongkaran_dipakai_lagi" localSheetId="30">#REF!</definedName>
    <definedName name="A.BONGKAR_PLAFOND__Jika_bongkaran_dipakai_lagi" localSheetId="23">#REF!</definedName>
    <definedName name="A.BONGKAR_PLAFOND__Jika_bongkaran_dipakai_lagi" localSheetId="19">#REF!</definedName>
    <definedName name="A.BONGKAR_PLAFOND__Jika_bongkaran_dipakai_lagi" localSheetId="16">#REF!</definedName>
    <definedName name="A.BONGKAR_PLAFOND__Jika_bongkaran_dipakai_lagi" localSheetId="21">#REF!</definedName>
    <definedName name="A.BONGKAR_PLAFOND__Jika_bongkaran_dipakai_lagi" localSheetId="36">#REF!</definedName>
    <definedName name="A.BONGKAR_PLAFOND__Jika_bongkaran_dipakai_lagi" localSheetId="25">#REF!</definedName>
    <definedName name="A.BONGKAR_PLAFOND__Jika_bongkaran_dipakai_lagi" localSheetId="10">#REF!</definedName>
    <definedName name="A.BONGKAR_PLAFOND__Jika_bongkaran_dipakai_lagi" localSheetId="11">#REF!</definedName>
    <definedName name="A.BONGKAR_PLAFOND__Jika_bongkaran_dipakai_lagi" localSheetId="20">#REF!</definedName>
    <definedName name="A.BONGKAR_PLAFOND__Jika_bongkaran_dipakai_lagi" localSheetId="15">#REF!</definedName>
    <definedName name="A.BONGKAR_PLAFOND__Jika_bongkaran_dipakai_lagi">#REF!</definedName>
    <definedName name="A.BONGKAR_PLAFOND__Jika_bongkaran_tidak_dipakai" localSheetId="30">#REF!</definedName>
    <definedName name="A.BONGKAR_PLAFOND__Jika_bongkaran_tidak_dipakai" localSheetId="23">#REF!</definedName>
    <definedName name="A.BONGKAR_PLAFOND__Jika_bongkaran_tidak_dipakai" localSheetId="19">#REF!</definedName>
    <definedName name="A.BONGKAR_PLAFOND__Jika_bongkaran_tidak_dipakai" localSheetId="16">#REF!</definedName>
    <definedName name="A.BONGKAR_PLAFOND__Jika_bongkaran_tidak_dipakai" localSheetId="21">#REF!</definedName>
    <definedName name="A.BONGKAR_PLAFOND__Jika_bongkaran_tidak_dipakai" localSheetId="36">#REF!</definedName>
    <definedName name="A.BONGKAR_PLAFOND__Jika_bongkaran_tidak_dipakai" localSheetId="25">#REF!</definedName>
    <definedName name="A.BONGKAR_PLAFOND__Jika_bongkaran_tidak_dipakai" localSheetId="10">#REF!</definedName>
    <definedName name="A.BONGKAR_PLAFOND__Jika_bongkaran_tidak_dipakai" localSheetId="11">#REF!</definedName>
    <definedName name="A.BONGKAR_PLAFOND__Jika_bongkaran_tidak_dipakai" localSheetId="20">#REF!</definedName>
    <definedName name="A.BONGKAR_PLAFOND__Jika_bongkaran_tidak_dipakai" localSheetId="15">#REF!</definedName>
    <definedName name="A.BONGKAR_PLAFOND__Jika_bongkaran_tidak_dipakai">#REF!</definedName>
    <definedName name="A.BONGKAR_PLESTERAN_DINDING" localSheetId="30">#REF!</definedName>
    <definedName name="A.BONGKAR_PLESTERAN_DINDING" localSheetId="23">#REF!</definedName>
    <definedName name="A.BONGKAR_PLESTERAN_DINDING" localSheetId="19">#REF!</definedName>
    <definedName name="A.BONGKAR_PLESTERAN_DINDING" localSheetId="16">#REF!</definedName>
    <definedName name="A.BONGKAR_PLESTERAN_DINDING" localSheetId="21">#REF!</definedName>
    <definedName name="A.BONGKAR_PLESTERAN_DINDING" localSheetId="36">#REF!</definedName>
    <definedName name="A.BONGKAR_PLESTERAN_DINDING" localSheetId="25">#REF!</definedName>
    <definedName name="A.BONGKAR_PLESTERAN_DINDING" localSheetId="10">#REF!</definedName>
    <definedName name="A.BONGKAR_PLESTERAN_DINDING" localSheetId="11">#REF!</definedName>
    <definedName name="A.BONGKAR_PLESTERAN_DINDING" localSheetId="20">#REF!</definedName>
    <definedName name="A.BONGKAR_PLESTERAN_DINDING" localSheetId="15">#REF!</definedName>
    <definedName name="A.BONGKAR_PLESTERAN_DINDING">#REF!</definedName>
    <definedName name="A.BOUWPLANK_PENGUKURAN" localSheetId="30">#REF!</definedName>
    <definedName name="A.BOUWPLANK_PENGUKURAN" localSheetId="23">#REF!</definedName>
    <definedName name="A.BOUWPLANK_PENGUKURAN" localSheetId="19">#REF!</definedName>
    <definedName name="A.BOUWPLANK_PENGUKURAN" localSheetId="16">#REF!</definedName>
    <definedName name="A.BOUWPLANK_PENGUKURAN" localSheetId="21">#REF!</definedName>
    <definedName name="A.BOUWPLANK_PENGUKURAN" localSheetId="36">#REF!</definedName>
    <definedName name="A.BOUWPLANK_PENGUKURAN" localSheetId="25">#REF!</definedName>
    <definedName name="A.BOUWPLANK_PENGUKURAN" localSheetId="10">#REF!</definedName>
    <definedName name="A.BOUWPLANK_PENGUKURAN" localSheetId="11">#REF!</definedName>
    <definedName name="A.BOUWPLANK_PENGUKURAN" localSheetId="20">#REF!</definedName>
    <definedName name="A.BOUWPLANK_PENGUKURAN" localSheetId="15">#REF!</definedName>
    <definedName name="A.BOUWPLANK_PENGUKURAN">#REF!</definedName>
    <definedName name="A.BUBUNG_KODOK___GLAZUUR" localSheetId="30">#REF!</definedName>
    <definedName name="A.BUBUNG_KODOK___GLAZUUR" localSheetId="23">#REF!</definedName>
    <definedName name="A.BUBUNG_KODOK___GLAZUUR" localSheetId="19">#REF!</definedName>
    <definedName name="A.BUBUNG_KODOK___GLAZUUR" localSheetId="16">#REF!</definedName>
    <definedName name="A.BUBUNG_KODOK___GLAZUUR" localSheetId="21">#REF!</definedName>
    <definedName name="A.BUBUNG_KODOK___GLAZUUR" localSheetId="36">#REF!</definedName>
    <definedName name="A.BUBUNG_KODOK___GLAZUUR" localSheetId="25">#REF!</definedName>
    <definedName name="A.BUBUNG_KODOK___GLAZUUR" localSheetId="10">#REF!</definedName>
    <definedName name="A.BUBUNG_KODOK___GLAZUUR" localSheetId="11">#REF!</definedName>
    <definedName name="A.BUBUNG_KODOK___GLAZUUR" localSheetId="20">#REF!</definedName>
    <definedName name="A.BUBUNG_KODOK___GLAZUUR" localSheetId="15">#REF!</definedName>
    <definedName name="A.BUBUNG_KODOK___GLAZUUR">#REF!</definedName>
    <definedName name="A.BUBUNG_PALENTONG" localSheetId="30">#REF!</definedName>
    <definedName name="A.BUBUNG_PALENTONG" localSheetId="23">#REF!</definedName>
    <definedName name="A.BUBUNG_PALENTONG" localSheetId="19">#REF!</definedName>
    <definedName name="A.BUBUNG_PALENTONG" localSheetId="16">#REF!</definedName>
    <definedName name="A.BUBUNG_PALENTONG" localSheetId="21">#REF!</definedName>
    <definedName name="A.BUBUNG_PALENTONG" localSheetId="36">#REF!</definedName>
    <definedName name="A.BUBUNG_PALENTONG" localSheetId="25">#REF!</definedName>
    <definedName name="A.BUBUNG_PALENTONG" localSheetId="10">#REF!</definedName>
    <definedName name="A.BUBUNG_PALENTONG" localSheetId="11">#REF!</definedName>
    <definedName name="A.BUBUNG_PALENTONG" localSheetId="20">#REF!</definedName>
    <definedName name="A.BUBUNG_PALENTONG" localSheetId="15">#REF!</definedName>
    <definedName name="A.BUBUNG_PALENTONG">#REF!</definedName>
    <definedName name="A.BUBUNG_PALENTONG_SUPER" localSheetId="30">#REF!</definedName>
    <definedName name="A.BUBUNG_PALENTONG_SUPER" localSheetId="23">#REF!</definedName>
    <definedName name="A.BUBUNG_PALENTONG_SUPER" localSheetId="19">#REF!</definedName>
    <definedName name="A.BUBUNG_PALENTONG_SUPER" localSheetId="16">#REF!</definedName>
    <definedName name="A.BUBUNG_PALENTONG_SUPER" localSheetId="21">#REF!</definedName>
    <definedName name="A.BUBUNG_PALENTONG_SUPER" localSheetId="36">#REF!</definedName>
    <definedName name="A.BUBUNG_PALENTONG_SUPER" localSheetId="25">#REF!</definedName>
    <definedName name="A.BUBUNG_PALENTONG_SUPER" localSheetId="10">#REF!</definedName>
    <definedName name="A.BUBUNG_PALENTONG_SUPER" localSheetId="11">#REF!</definedName>
    <definedName name="A.BUBUNG_PALENTONG_SUPER" localSheetId="20">#REF!</definedName>
    <definedName name="A.BUBUNG_PALENTONG_SUPER" localSheetId="15">#REF!</definedName>
    <definedName name="A.BUBUNG_PALENTONG_SUPER">#REF!</definedName>
    <definedName name="A.BUBUNG_STEL_GELOMBANG___0.92_M" localSheetId="30">#REF!</definedName>
    <definedName name="A.BUBUNG_STEL_GELOMBANG___0.92_M" localSheetId="23">#REF!</definedName>
    <definedName name="A.BUBUNG_STEL_GELOMBANG___0.92_M" localSheetId="19">#REF!</definedName>
    <definedName name="A.BUBUNG_STEL_GELOMBANG___0.92_M" localSheetId="16">#REF!</definedName>
    <definedName name="A.BUBUNG_STEL_GELOMBANG___0.92_M" localSheetId="21">#REF!</definedName>
    <definedName name="A.BUBUNG_STEL_GELOMBANG___0.92_M" localSheetId="36">#REF!</definedName>
    <definedName name="A.BUBUNG_STEL_GELOMBANG___0.92_M" localSheetId="25">#REF!</definedName>
    <definedName name="A.BUBUNG_STEL_GELOMBANG___0.92_M" localSheetId="10">#REF!</definedName>
    <definedName name="A.BUBUNG_STEL_GELOMBANG___0.92_M" localSheetId="11">#REF!</definedName>
    <definedName name="A.BUBUNG_STEL_GELOMBANG___0.92_M" localSheetId="20">#REF!</definedName>
    <definedName name="A.BUBUNG_STEL_GELOMBANG___0.92_M" localSheetId="15">#REF!</definedName>
    <definedName name="A.BUBUNG_STEL_GELOMBANG___0.92_M">#REF!</definedName>
    <definedName name="A.BUBUNG_STEL_GELOMBANG___1.08_M" localSheetId="30">#REF!</definedName>
    <definedName name="A.BUBUNG_STEL_GELOMBANG___1.08_M" localSheetId="23">#REF!</definedName>
    <definedName name="A.BUBUNG_STEL_GELOMBANG___1.08_M" localSheetId="19">#REF!</definedName>
    <definedName name="A.BUBUNG_STEL_GELOMBANG___1.08_M" localSheetId="16">#REF!</definedName>
    <definedName name="A.BUBUNG_STEL_GELOMBANG___1.08_M" localSheetId="21">#REF!</definedName>
    <definedName name="A.BUBUNG_STEL_GELOMBANG___1.08_M" localSheetId="36">#REF!</definedName>
    <definedName name="A.BUBUNG_STEL_GELOMBANG___1.08_M" localSheetId="25">#REF!</definedName>
    <definedName name="A.BUBUNG_STEL_GELOMBANG___1.08_M" localSheetId="10">#REF!</definedName>
    <definedName name="A.BUBUNG_STEL_GELOMBANG___1.08_M" localSheetId="11">#REF!</definedName>
    <definedName name="A.BUBUNG_STEL_GELOMBANG___1.08_M" localSheetId="20">#REF!</definedName>
    <definedName name="A.BUBUNG_STEL_GELOMBANG___1.08_M" localSheetId="15">#REF!</definedName>
    <definedName name="A.BUBUNG_STEL_GELOMBANG___1.08_M">#REF!</definedName>
    <definedName name="A.CAT_BAJA_DENGAN_MENI_BESI" localSheetId="30">#REF!</definedName>
    <definedName name="A.CAT_BAJA_DENGAN_MENI_BESI" localSheetId="23">#REF!</definedName>
    <definedName name="A.CAT_BAJA_DENGAN_MENI_BESI" localSheetId="19">#REF!</definedName>
    <definedName name="A.CAT_BAJA_DENGAN_MENI_BESI" localSheetId="16">#REF!</definedName>
    <definedName name="A.CAT_BAJA_DENGAN_MENI_BESI" localSheetId="21">#REF!</definedName>
    <definedName name="A.CAT_BAJA_DENGAN_MENI_BESI" localSheetId="36">#REF!</definedName>
    <definedName name="A.CAT_BAJA_DENGAN_MENI_BESI" localSheetId="25">#REF!</definedName>
    <definedName name="A.CAT_BAJA_DENGAN_MENI_BESI" localSheetId="10">#REF!</definedName>
    <definedName name="A.CAT_BAJA_DENGAN_MENI_BESI" localSheetId="11">#REF!</definedName>
    <definedName name="A.CAT_BAJA_DENGAN_MENI_BESI" localSheetId="20">#REF!</definedName>
    <definedName name="A.CAT_BAJA_DENGAN_MENI_BESI" localSheetId="15">#REF!</definedName>
    <definedName name="A.CAT_BAJA_DENGAN_MENI_BESI">#REF!</definedName>
    <definedName name="A.CAT_BIDANG_KAYU_LAMA" localSheetId="30">#REF!</definedName>
    <definedName name="A.CAT_BIDANG_KAYU_LAMA" localSheetId="23">#REF!</definedName>
    <definedName name="A.CAT_BIDANG_KAYU_LAMA" localSheetId="19">#REF!</definedName>
    <definedName name="A.CAT_BIDANG_KAYU_LAMA" localSheetId="16">#REF!</definedName>
    <definedName name="A.CAT_BIDANG_KAYU_LAMA" localSheetId="21">#REF!</definedName>
    <definedName name="A.CAT_BIDANG_KAYU_LAMA" localSheetId="36">#REF!</definedName>
    <definedName name="A.CAT_BIDANG_KAYU_LAMA" localSheetId="25">#REF!</definedName>
    <definedName name="A.CAT_BIDANG_KAYU_LAMA" localSheetId="10">#REF!</definedName>
    <definedName name="A.CAT_BIDANG_KAYU_LAMA" localSheetId="11">#REF!</definedName>
    <definedName name="A.CAT_BIDANG_KAYU_LAMA" localSheetId="20">#REF!</definedName>
    <definedName name="A.CAT_BIDANG_KAYU_LAMA" localSheetId="15">#REF!</definedName>
    <definedName name="A.CAT_BIDANG_KAYU_LAMA">#REF!</definedName>
    <definedName name="A.CAT_KAYU_BARU_2X" localSheetId="30">#REF!</definedName>
    <definedName name="A.CAT_KAYU_BARU_2X" localSheetId="23">#REF!</definedName>
    <definedName name="A.CAT_KAYU_BARU_2X" localSheetId="19">#REF!</definedName>
    <definedName name="A.CAT_KAYU_BARU_2X" localSheetId="16">#REF!</definedName>
    <definedName name="A.CAT_KAYU_BARU_2X" localSheetId="21">#REF!</definedName>
    <definedName name="A.CAT_KAYU_BARU_2X" localSheetId="36">#REF!</definedName>
    <definedName name="A.CAT_KAYU_BARU_2X" localSheetId="25">#REF!</definedName>
    <definedName name="A.CAT_KAYU_BARU_2X" localSheetId="10">#REF!</definedName>
    <definedName name="A.CAT_KAYU_BARU_2X" localSheetId="11">#REF!</definedName>
    <definedName name="A.CAT_KAYU_BARU_2X" localSheetId="20">#REF!</definedName>
    <definedName name="A.CAT_KAYU_BARU_2X" localSheetId="15">#REF!</definedName>
    <definedName name="A.CAT_KAYU_BARU_2X">#REF!</definedName>
    <definedName name="A.CAT_KAYU_BARU_3X" localSheetId="30">#REF!</definedName>
    <definedName name="A.CAT_KAYU_BARU_3X" localSheetId="23">#REF!</definedName>
    <definedName name="A.CAT_KAYU_BARU_3X" localSheetId="19">#REF!</definedName>
    <definedName name="A.CAT_KAYU_BARU_3X" localSheetId="16">#REF!</definedName>
    <definedName name="A.CAT_KAYU_BARU_3X" localSheetId="21">#REF!</definedName>
    <definedName name="A.CAT_KAYU_BARU_3X" localSheetId="36">#REF!</definedName>
    <definedName name="A.CAT_KAYU_BARU_3X" localSheetId="25">#REF!</definedName>
    <definedName name="A.CAT_KAYU_BARU_3X" localSheetId="10">#REF!</definedName>
    <definedName name="A.CAT_KAYU_BARU_3X" localSheetId="11">#REF!</definedName>
    <definedName name="A.CAT_KAYU_BARU_3X" localSheetId="20">#REF!</definedName>
    <definedName name="A.CAT_KAYU_BARU_3X" localSheetId="15">#REF!</definedName>
    <definedName name="A.CAT_KAYU_BARU_3X">#REF!</definedName>
    <definedName name="A.CAT_KAYU_DENGAN_VERNIS" localSheetId="30">#REF!</definedName>
    <definedName name="A.CAT_KAYU_DENGAN_VERNIS" localSheetId="23">#REF!</definedName>
    <definedName name="A.CAT_KAYU_DENGAN_VERNIS" localSheetId="19">#REF!</definedName>
    <definedName name="A.CAT_KAYU_DENGAN_VERNIS" localSheetId="16">#REF!</definedName>
    <definedName name="A.CAT_KAYU_DENGAN_VERNIS" localSheetId="21">#REF!</definedName>
    <definedName name="A.CAT_KAYU_DENGAN_VERNIS" localSheetId="36">#REF!</definedName>
    <definedName name="A.CAT_KAYU_DENGAN_VERNIS" localSheetId="25">#REF!</definedName>
    <definedName name="A.CAT_KAYU_DENGAN_VERNIS" localSheetId="10">#REF!</definedName>
    <definedName name="A.CAT_KAYU_DENGAN_VERNIS" localSheetId="11">#REF!</definedName>
    <definedName name="A.CAT_KAYU_DENGAN_VERNIS" localSheetId="20">#REF!</definedName>
    <definedName name="A.CAT_KAYU_DENGAN_VERNIS" localSheetId="15">#REF!</definedName>
    <definedName name="A.CAT_KAYU_DENGAN_VERNIS">#REF!</definedName>
    <definedName name="A.CAT_PLAFOND_BARU_SANLEX_2X" localSheetId="30">#REF!</definedName>
    <definedName name="A.CAT_PLAFOND_BARU_SANLEX_2X" localSheetId="23">#REF!</definedName>
    <definedName name="A.CAT_PLAFOND_BARU_SANLEX_2X" localSheetId="19">#REF!</definedName>
    <definedName name="A.CAT_PLAFOND_BARU_SANLEX_2X" localSheetId="16">#REF!</definedName>
    <definedName name="A.CAT_PLAFOND_BARU_SANLEX_2X" localSheetId="21">#REF!</definedName>
    <definedName name="A.CAT_PLAFOND_BARU_SANLEX_2X" localSheetId="36">#REF!</definedName>
    <definedName name="A.CAT_PLAFOND_BARU_SANLEX_2X" localSheetId="25">#REF!</definedName>
    <definedName name="A.CAT_PLAFOND_BARU_SANLEX_2X" localSheetId="10">#REF!</definedName>
    <definedName name="A.CAT_PLAFOND_BARU_SANLEX_2X" localSheetId="11">#REF!</definedName>
    <definedName name="A.CAT_PLAFOND_BARU_SANLEX_2X" localSheetId="20">#REF!</definedName>
    <definedName name="A.CAT_PLAFOND_BARU_SANLEX_2X" localSheetId="15">#REF!</definedName>
    <definedName name="A.CAT_PLAFOND_BARU_SANLEX_2X">#REF!</definedName>
    <definedName name="A.CAT_PLAFOND_BARU_VINILEX_2X" localSheetId="30">#REF!</definedName>
    <definedName name="A.CAT_PLAFOND_BARU_VINILEX_2X" localSheetId="23">#REF!</definedName>
    <definedName name="A.CAT_PLAFOND_BARU_VINILEX_2X" localSheetId="19">#REF!</definedName>
    <definedName name="A.CAT_PLAFOND_BARU_VINILEX_2X" localSheetId="16">#REF!</definedName>
    <definedName name="A.CAT_PLAFOND_BARU_VINILEX_2X" localSheetId="21">#REF!</definedName>
    <definedName name="A.CAT_PLAFOND_BARU_VINILEX_2X" localSheetId="36">#REF!</definedName>
    <definedName name="A.CAT_PLAFOND_BARU_VINILEX_2X" localSheetId="25">#REF!</definedName>
    <definedName name="A.CAT_PLAFOND_BARU_VINILEX_2X" localSheetId="10">#REF!</definedName>
    <definedName name="A.CAT_PLAFOND_BARU_VINILEX_2X" localSheetId="11">#REF!</definedName>
    <definedName name="A.CAT_PLAFOND_BARU_VINILEX_2X" localSheetId="20">#REF!</definedName>
    <definedName name="A.CAT_PLAFOND_BARU_VINILEX_2X" localSheetId="15">#REF!</definedName>
    <definedName name="A.CAT_PLAFOND_BARU_VINILEX_2X">#REF!</definedName>
    <definedName name="A.CAT_PLAFOND_LAMA_SANLEX_2X" localSheetId="30">#REF!</definedName>
    <definedName name="A.CAT_PLAFOND_LAMA_SANLEX_2X" localSheetId="23">#REF!</definedName>
    <definedName name="A.CAT_PLAFOND_LAMA_SANLEX_2X" localSheetId="19">#REF!</definedName>
    <definedName name="A.CAT_PLAFOND_LAMA_SANLEX_2X" localSheetId="16">#REF!</definedName>
    <definedName name="A.CAT_PLAFOND_LAMA_SANLEX_2X" localSheetId="21">#REF!</definedName>
    <definedName name="A.CAT_PLAFOND_LAMA_SANLEX_2X" localSheetId="36">#REF!</definedName>
    <definedName name="A.CAT_PLAFOND_LAMA_SANLEX_2X" localSheetId="25">#REF!</definedName>
    <definedName name="A.CAT_PLAFOND_LAMA_SANLEX_2X" localSheetId="10">#REF!</definedName>
    <definedName name="A.CAT_PLAFOND_LAMA_SANLEX_2X" localSheetId="11">#REF!</definedName>
    <definedName name="A.CAT_PLAFOND_LAMA_SANLEX_2X" localSheetId="20">#REF!</definedName>
    <definedName name="A.CAT_PLAFOND_LAMA_SANLEX_2X" localSheetId="15">#REF!</definedName>
    <definedName name="A.CAT_PLAFOND_LAMA_SANLEX_2X">#REF!</definedName>
    <definedName name="A.CAT_PLAFOND_LAMA_VINILEX_2X" localSheetId="30">#REF!</definedName>
    <definedName name="A.CAT_PLAFOND_LAMA_VINILEX_2X" localSheetId="23">#REF!</definedName>
    <definedName name="A.CAT_PLAFOND_LAMA_VINILEX_2X" localSheetId="19">#REF!</definedName>
    <definedName name="A.CAT_PLAFOND_LAMA_VINILEX_2X" localSheetId="16">#REF!</definedName>
    <definedName name="A.CAT_PLAFOND_LAMA_VINILEX_2X" localSheetId="21">#REF!</definedName>
    <definedName name="A.CAT_PLAFOND_LAMA_VINILEX_2X" localSheetId="36">#REF!</definedName>
    <definedName name="A.CAT_PLAFOND_LAMA_VINILEX_2X" localSheetId="25">#REF!</definedName>
    <definedName name="A.CAT_PLAFOND_LAMA_VINILEX_2X" localSheetId="10">#REF!</definedName>
    <definedName name="A.CAT_PLAFOND_LAMA_VINILEX_2X" localSheetId="11">#REF!</definedName>
    <definedName name="A.CAT_PLAFOND_LAMA_VINILEX_2X" localSheetId="20">#REF!</definedName>
    <definedName name="A.CAT_PLAFOND_LAMA_VINILEX_2X" localSheetId="15">#REF!</definedName>
    <definedName name="A.CAT_PLAFOND_LAMA_VINILEX_2X">#REF!</definedName>
    <definedName name="A.CAT_POLITUR" localSheetId="30">#REF!</definedName>
    <definedName name="A.CAT_POLITUR" localSheetId="23">#REF!</definedName>
    <definedName name="A.CAT_POLITUR" localSheetId="19">#REF!</definedName>
    <definedName name="A.CAT_POLITUR" localSheetId="16">#REF!</definedName>
    <definedName name="A.CAT_POLITUR" localSheetId="21">#REF!</definedName>
    <definedName name="A.CAT_POLITUR" localSheetId="36">#REF!</definedName>
    <definedName name="A.CAT_POLITUR" localSheetId="25">#REF!</definedName>
    <definedName name="A.CAT_POLITUR" localSheetId="10">#REF!</definedName>
    <definedName name="A.CAT_POLITUR" localSheetId="11">#REF!</definedName>
    <definedName name="A.CAT_POLITUR" localSheetId="20">#REF!</definedName>
    <definedName name="A.CAT_POLITUR" localSheetId="15">#REF!</definedName>
    <definedName name="A.CAT_POLITUR">#REF!</definedName>
    <definedName name="A.CAT_POLITUR_MEUBELAIR" localSheetId="30">#REF!</definedName>
    <definedName name="A.CAT_POLITUR_MEUBELAIR" localSheetId="23">#REF!</definedName>
    <definedName name="A.CAT_POLITUR_MEUBELAIR" localSheetId="19">#REF!</definedName>
    <definedName name="A.CAT_POLITUR_MEUBELAIR" localSheetId="16">#REF!</definedName>
    <definedName name="A.CAT_POLITUR_MEUBELAIR" localSheetId="21">#REF!</definedName>
    <definedName name="A.CAT_POLITUR_MEUBELAIR" localSheetId="36">#REF!</definedName>
    <definedName name="A.CAT_POLITUR_MEUBELAIR" localSheetId="25">#REF!</definedName>
    <definedName name="A.CAT_POLITUR_MEUBELAIR" localSheetId="10">#REF!</definedName>
    <definedName name="A.CAT_POLITUR_MEUBELAIR" localSheetId="11">#REF!</definedName>
    <definedName name="A.CAT_POLITUR_MEUBELAIR" localSheetId="20">#REF!</definedName>
    <definedName name="A.CAT_POLITUR_MEUBELAIR" localSheetId="15">#REF!</definedName>
    <definedName name="A.CAT_POLITUR_MEUBELAIR">#REF!</definedName>
    <definedName name="A.CAT_RESIDU_DAN_TER" localSheetId="30">#REF!</definedName>
    <definedName name="A.CAT_RESIDU_DAN_TER" localSheetId="23">#REF!</definedName>
    <definedName name="A.CAT_RESIDU_DAN_TER" localSheetId="19">#REF!</definedName>
    <definedName name="A.CAT_RESIDU_DAN_TER" localSheetId="16">#REF!</definedName>
    <definedName name="A.CAT_RESIDU_DAN_TER" localSheetId="21">#REF!</definedName>
    <definedName name="A.CAT_RESIDU_DAN_TER" localSheetId="36">#REF!</definedName>
    <definedName name="A.CAT_RESIDU_DAN_TER" localSheetId="25">#REF!</definedName>
    <definedName name="A.CAT_RESIDU_DAN_TER" localSheetId="10">#REF!</definedName>
    <definedName name="A.CAT_RESIDU_DAN_TER" localSheetId="11">#REF!</definedName>
    <definedName name="A.CAT_RESIDU_DAN_TER" localSheetId="20">#REF!</definedName>
    <definedName name="A.CAT_RESIDU_DAN_TER" localSheetId="15">#REF!</definedName>
    <definedName name="A.CAT_RESIDU_DAN_TER">#REF!</definedName>
    <definedName name="A.CAT_TEAK_OIL" localSheetId="30">#REF!</definedName>
    <definedName name="A.CAT_TEAK_OIL" localSheetId="23">#REF!</definedName>
    <definedName name="A.CAT_TEAK_OIL" localSheetId="19">#REF!</definedName>
    <definedName name="A.CAT_TEAK_OIL" localSheetId="16">#REF!</definedName>
    <definedName name="A.CAT_TEAK_OIL" localSheetId="21">#REF!</definedName>
    <definedName name="A.CAT_TEAK_OIL" localSheetId="36">#REF!</definedName>
    <definedName name="A.CAT_TEAK_OIL" localSheetId="25">#REF!</definedName>
    <definedName name="A.CAT_TEAK_OIL" localSheetId="10">#REF!</definedName>
    <definedName name="A.CAT_TEAK_OIL" localSheetId="11">#REF!</definedName>
    <definedName name="A.CAT_TEAK_OIL" localSheetId="20">#REF!</definedName>
    <definedName name="A.CAT_TEAK_OIL" localSheetId="15">#REF!</definedName>
    <definedName name="A.CAT_TEAK_OIL">#REF!</definedName>
    <definedName name="A.CAT_TEMBOK_BARU_SANLEX_2X" localSheetId="30">#REF!</definedName>
    <definedName name="A.CAT_TEMBOK_BARU_SANLEX_2X" localSheetId="23">#REF!</definedName>
    <definedName name="A.CAT_TEMBOK_BARU_SANLEX_2X" localSheetId="19">#REF!</definedName>
    <definedName name="A.CAT_TEMBOK_BARU_SANLEX_2X" localSheetId="16">#REF!</definedName>
    <definedName name="A.CAT_TEMBOK_BARU_SANLEX_2X" localSheetId="21">#REF!</definedName>
    <definedName name="A.CAT_TEMBOK_BARU_SANLEX_2X" localSheetId="36">#REF!</definedName>
    <definedName name="A.CAT_TEMBOK_BARU_SANLEX_2X" localSheetId="25">#REF!</definedName>
    <definedName name="A.CAT_TEMBOK_BARU_SANLEX_2X" localSheetId="10">#REF!</definedName>
    <definedName name="A.CAT_TEMBOK_BARU_SANLEX_2X" localSheetId="11">#REF!</definedName>
    <definedName name="A.CAT_TEMBOK_BARU_SANLEX_2X" localSheetId="20">#REF!</definedName>
    <definedName name="A.CAT_TEMBOK_BARU_SANLEX_2X" localSheetId="15">#REF!</definedName>
    <definedName name="A.CAT_TEMBOK_BARU_SANLEX_2X">#REF!</definedName>
    <definedName name="A.CAT_TEMBOK_BARU_VINILEX_2X" localSheetId="30">#REF!</definedName>
    <definedName name="A.CAT_TEMBOK_BARU_VINILEX_2X" localSheetId="23">#REF!</definedName>
    <definedName name="A.CAT_TEMBOK_BARU_VINILEX_2X" localSheetId="19">#REF!</definedName>
    <definedName name="A.CAT_TEMBOK_BARU_VINILEX_2X" localSheetId="16">#REF!</definedName>
    <definedName name="A.CAT_TEMBOK_BARU_VINILEX_2X" localSheetId="21">#REF!</definedName>
    <definedName name="A.CAT_TEMBOK_BARU_VINILEX_2X" localSheetId="36">#REF!</definedName>
    <definedName name="A.CAT_TEMBOK_BARU_VINILEX_2X" localSheetId="25">#REF!</definedName>
    <definedName name="A.CAT_TEMBOK_BARU_VINILEX_2X" localSheetId="10">#REF!</definedName>
    <definedName name="A.CAT_TEMBOK_BARU_VINILEX_2X" localSheetId="11">#REF!</definedName>
    <definedName name="A.CAT_TEMBOK_BARU_VINILEX_2X" localSheetId="20">#REF!</definedName>
    <definedName name="A.CAT_TEMBOK_BARU_VINILEX_2X" localSheetId="15">#REF!</definedName>
    <definedName name="A.CAT_TEMBOK_BARU_VINILEX_2X">#REF!</definedName>
    <definedName name="A.CAT_TEMBOK_LAMA_SANLEX_2X" localSheetId="30">#REF!</definedName>
    <definedName name="A.CAT_TEMBOK_LAMA_SANLEX_2X" localSheetId="23">#REF!</definedName>
    <definedName name="A.CAT_TEMBOK_LAMA_SANLEX_2X" localSheetId="19">#REF!</definedName>
    <definedName name="A.CAT_TEMBOK_LAMA_SANLEX_2X" localSheetId="16">#REF!</definedName>
    <definedName name="A.CAT_TEMBOK_LAMA_SANLEX_2X" localSheetId="21">#REF!</definedName>
    <definedName name="A.CAT_TEMBOK_LAMA_SANLEX_2X" localSheetId="36">#REF!</definedName>
    <definedName name="A.CAT_TEMBOK_LAMA_SANLEX_2X" localSheetId="25">#REF!</definedName>
    <definedName name="A.CAT_TEMBOK_LAMA_SANLEX_2X" localSheetId="10">#REF!</definedName>
    <definedName name="A.CAT_TEMBOK_LAMA_SANLEX_2X" localSheetId="11">#REF!</definedName>
    <definedName name="A.CAT_TEMBOK_LAMA_SANLEX_2X" localSheetId="20">#REF!</definedName>
    <definedName name="A.CAT_TEMBOK_LAMA_SANLEX_2X" localSheetId="15">#REF!</definedName>
    <definedName name="A.CAT_TEMBOK_LAMA_SANLEX_2X">#REF!</definedName>
    <definedName name="A.CAT_TEMBOK_LAMA_VINILEX_2X" localSheetId="30">#REF!</definedName>
    <definedName name="A.CAT_TEMBOK_LAMA_VINILEX_2X" localSheetId="23">#REF!</definedName>
    <definedName name="A.CAT_TEMBOK_LAMA_VINILEX_2X" localSheetId="19">#REF!</definedName>
    <definedName name="A.CAT_TEMBOK_LAMA_VINILEX_2X" localSheetId="16">#REF!</definedName>
    <definedName name="A.CAT_TEMBOK_LAMA_VINILEX_2X" localSheetId="21">#REF!</definedName>
    <definedName name="A.CAT_TEMBOK_LAMA_VINILEX_2X" localSheetId="36">#REF!</definedName>
    <definedName name="A.CAT_TEMBOK_LAMA_VINILEX_2X" localSheetId="25">#REF!</definedName>
    <definedName name="A.CAT_TEMBOK_LAMA_VINILEX_2X" localSheetId="10">#REF!</definedName>
    <definedName name="A.CAT_TEMBOK_LAMA_VINILEX_2X" localSheetId="11">#REF!</definedName>
    <definedName name="A.CAT_TEMBOK_LAMA_VINILEX_2X" localSheetId="20">#REF!</definedName>
    <definedName name="A.CAT_TEMBOK_LAMA_VINILEX_2X" localSheetId="15">#REF!</definedName>
    <definedName name="A.CAT_TEMBOK_LAMA_VINILEX_2X">#REF!</definedName>
    <definedName name="A.DINDING_ANYAMAN_BAMBU__RANGKA_KAYU" localSheetId="30">#REF!</definedName>
    <definedName name="A.DINDING_ANYAMAN_BAMBU__RANGKA_KAYU" localSheetId="23">#REF!</definedName>
    <definedName name="A.DINDING_ANYAMAN_BAMBU__RANGKA_KAYU" localSheetId="19">#REF!</definedName>
    <definedName name="A.DINDING_ANYAMAN_BAMBU__RANGKA_KAYU" localSheetId="16">#REF!</definedName>
    <definedName name="A.DINDING_ANYAMAN_BAMBU__RANGKA_KAYU" localSheetId="21">#REF!</definedName>
    <definedName name="A.DINDING_ANYAMAN_BAMBU__RANGKA_KAYU" localSheetId="36">#REF!</definedName>
    <definedName name="A.DINDING_ANYAMAN_BAMBU__RANGKA_KAYU" localSheetId="25">#REF!</definedName>
    <definedName name="A.DINDING_ANYAMAN_BAMBU__RANGKA_KAYU" localSheetId="10">#REF!</definedName>
    <definedName name="A.DINDING_ANYAMAN_BAMBU__RANGKA_KAYU" localSheetId="11">#REF!</definedName>
    <definedName name="A.DINDING_ANYAMAN_BAMBU__RANGKA_KAYU" localSheetId="20">#REF!</definedName>
    <definedName name="A.DINDING_ANYAMAN_BAMBU__RANGKA_KAYU" localSheetId="15">#REF!</definedName>
    <definedName name="A.DINDING_ANYAMAN_BAMBU__RANGKA_KAYU">#REF!</definedName>
    <definedName name="A.DINDING_BATA_BERONGGA" localSheetId="30">#REF!</definedName>
    <definedName name="A.DINDING_BATA_BERONGGA" localSheetId="23">#REF!</definedName>
    <definedName name="A.DINDING_BATA_BERONGGA" localSheetId="19">#REF!</definedName>
    <definedName name="A.DINDING_BATA_BERONGGA" localSheetId="16">#REF!</definedName>
    <definedName name="A.DINDING_BATA_BERONGGA" localSheetId="21">#REF!</definedName>
    <definedName name="A.DINDING_BATA_BERONGGA" localSheetId="36">#REF!</definedName>
    <definedName name="A.DINDING_BATA_BERONGGA" localSheetId="25">#REF!</definedName>
    <definedName name="A.DINDING_BATA_BERONGGA" localSheetId="10">#REF!</definedName>
    <definedName name="A.DINDING_BATA_BERONGGA" localSheetId="11">#REF!</definedName>
    <definedName name="A.DINDING_BATA_BERONGGA" localSheetId="20">#REF!</definedName>
    <definedName name="A.DINDING_BATA_BERONGGA" localSheetId="15">#REF!</definedName>
    <definedName name="A.DINDING_BATA_BERONGGA">#REF!</definedName>
    <definedName name="A.DINDING_BATA_PELAPIS__UK._7_x_3_x_24_CM" localSheetId="30">#REF!</definedName>
    <definedName name="A.DINDING_BATA_PELAPIS__UK._7_x_3_x_24_CM" localSheetId="23">#REF!</definedName>
    <definedName name="A.DINDING_BATA_PELAPIS__UK._7_x_3_x_24_CM" localSheetId="19">#REF!</definedName>
    <definedName name="A.DINDING_BATA_PELAPIS__UK._7_x_3_x_24_CM" localSheetId="16">#REF!</definedName>
    <definedName name="A.DINDING_BATA_PELAPIS__UK._7_x_3_x_24_CM" localSheetId="21">#REF!</definedName>
    <definedName name="A.DINDING_BATA_PELAPIS__UK._7_x_3_x_24_CM" localSheetId="36">#REF!</definedName>
    <definedName name="A.DINDING_BATA_PELAPIS__UK._7_x_3_x_24_CM" localSheetId="25">#REF!</definedName>
    <definedName name="A.DINDING_BATA_PELAPIS__UK._7_x_3_x_24_CM" localSheetId="10">#REF!</definedName>
    <definedName name="A.DINDING_BATA_PELAPIS__UK._7_x_3_x_24_CM" localSheetId="11">#REF!</definedName>
    <definedName name="A.DINDING_BATA_PELAPIS__UK._7_x_3_x_24_CM" localSheetId="20">#REF!</definedName>
    <definedName name="A.DINDING_BATA_PELAPIS__UK._7_x_3_x_24_CM" localSheetId="15">#REF!</definedName>
    <definedName name="A.DINDING_BATA_PELAPIS__UK._7_x_3_x_24_CM">#REF!</definedName>
    <definedName name="A.DINDING_BATU_TEMPEL_HITAM" localSheetId="30">#REF!</definedName>
    <definedName name="A.DINDING_BATU_TEMPEL_HITAM" localSheetId="23">#REF!</definedName>
    <definedName name="A.DINDING_BATU_TEMPEL_HITAM" localSheetId="19">#REF!</definedName>
    <definedName name="A.DINDING_BATU_TEMPEL_HITAM" localSheetId="16">#REF!</definedName>
    <definedName name="A.DINDING_BATU_TEMPEL_HITAM" localSheetId="21">#REF!</definedName>
    <definedName name="A.DINDING_BATU_TEMPEL_HITAM" localSheetId="36">#REF!</definedName>
    <definedName name="A.DINDING_BATU_TEMPEL_HITAM" localSheetId="25">#REF!</definedName>
    <definedName name="A.DINDING_BATU_TEMPEL_HITAM" localSheetId="10">#REF!</definedName>
    <definedName name="A.DINDING_BATU_TEMPEL_HITAM" localSheetId="11">#REF!</definedName>
    <definedName name="A.DINDING_BATU_TEMPEL_HITAM" localSheetId="20">#REF!</definedName>
    <definedName name="A.DINDING_BATU_TEMPEL_HITAM" localSheetId="15">#REF!</definedName>
    <definedName name="A.DINDING_BATU_TEMPEL_HITAM">#REF!</definedName>
    <definedName name="A.DINDING_CONBLOCK___CB._10" localSheetId="30">#REF!</definedName>
    <definedName name="A.DINDING_CONBLOCK___CB._10" localSheetId="23">#REF!</definedName>
    <definedName name="A.DINDING_CONBLOCK___CB._10" localSheetId="19">#REF!</definedName>
    <definedName name="A.DINDING_CONBLOCK___CB._10" localSheetId="16">#REF!</definedName>
    <definedName name="A.DINDING_CONBLOCK___CB._10" localSheetId="21">#REF!</definedName>
    <definedName name="A.DINDING_CONBLOCK___CB._10" localSheetId="36">#REF!</definedName>
    <definedName name="A.DINDING_CONBLOCK___CB._10" localSheetId="25">#REF!</definedName>
    <definedName name="A.DINDING_CONBLOCK___CB._10" localSheetId="10">#REF!</definedName>
    <definedName name="A.DINDING_CONBLOCK___CB._10" localSheetId="11">#REF!</definedName>
    <definedName name="A.DINDING_CONBLOCK___CB._10" localSheetId="20">#REF!</definedName>
    <definedName name="A.DINDING_CONBLOCK___CB._10" localSheetId="15">#REF!</definedName>
    <definedName name="A.DINDING_CONBLOCK___CB._10">#REF!</definedName>
    <definedName name="A.DINDING_CONBLOCK___CB._15" localSheetId="30">#REF!</definedName>
    <definedName name="A.DINDING_CONBLOCK___CB._15" localSheetId="23">#REF!</definedName>
    <definedName name="A.DINDING_CONBLOCK___CB._15" localSheetId="19">#REF!</definedName>
    <definedName name="A.DINDING_CONBLOCK___CB._15" localSheetId="16">#REF!</definedName>
    <definedName name="A.DINDING_CONBLOCK___CB._15" localSheetId="21">#REF!</definedName>
    <definedName name="A.DINDING_CONBLOCK___CB._15" localSheetId="36">#REF!</definedName>
    <definedName name="A.DINDING_CONBLOCK___CB._15" localSheetId="25">#REF!</definedName>
    <definedName name="A.DINDING_CONBLOCK___CB._15" localSheetId="10">#REF!</definedName>
    <definedName name="A.DINDING_CONBLOCK___CB._15" localSheetId="11">#REF!</definedName>
    <definedName name="A.DINDING_CONBLOCK___CB._15" localSheetId="20">#REF!</definedName>
    <definedName name="A.DINDING_CONBLOCK___CB._15" localSheetId="15">#REF!</definedName>
    <definedName name="A.DINDING_CONBLOCK___CB._15">#REF!</definedName>
    <definedName name="A.DINDING_CONBLOCK___CB._20" localSheetId="30">#REF!</definedName>
    <definedName name="A.DINDING_CONBLOCK___CB._20" localSheetId="23">#REF!</definedName>
    <definedName name="A.DINDING_CONBLOCK___CB._20" localSheetId="19">#REF!</definedName>
    <definedName name="A.DINDING_CONBLOCK___CB._20" localSheetId="16">#REF!</definedName>
    <definedName name="A.DINDING_CONBLOCK___CB._20" localSheetId="21">#REF!</definedName>
    <definedName name="A.DINDING_CONBLOCK___CB._20" localSheetId="36">#REF!</definedName>
    <definedName name="A.DINDING_CONBLOCK___CB._20" localSheetId="25">#REF!</definedName>
    <definedName name="A.DINDING_CONBLOCK___CB._20" localSheetId="10">#REF!</definedName>
    <definedName name="A.DINDING_CONBLOCK___CB._20" localSheetId="11">#REF!</definedName>
    <definedName name="A.DINDING_CONBLOCK___CB._20" localSheetId="20">#REF!</definedName>
    <definedName name="A.DINDING_CONBLOCK___CB._20" localSheetId="15">#REF!</definedName>
    <definedName name="A.DINDING_CONBLOCK___CB._20">#REF!</definedName>
    <definedName name="A.DINDING_HOLLOW_BLOCK___HB_10" localSheetId="30">#REF!</definedName>
    <definedName name="A.DINDING_HOLLOW_BLOCK___HB_10" localSheetId="23">#REF!</definedName>
    <definedName name="A.DINDING_HOLLOW_BLOCK___HB_10" localSheetId="19">#REF!</definedName>
    <definedName name="A.DINDING_HOLLOW_BLOCK___HB_10" localSheetId="16">#REF!</definedName>
    <definedName name="A.DINDING_HOLLOW_BLOCK___HB_10" localSheetId="21">#REF!</definedName>
    <definedName name="A.DINDING_HOLLOW_BLOCK___HB_10" localSheetId="36">#REF!</definedName>
    <definedName name="A.DINDING_HOLLOW_BLOCK___HB_10" localSheetId="25">#REF!</definedName>
    <definedName name="A.DINDING_HOLLOW_BLOCK___HB_10" localSheetId="10">#REF!</definedName>
    <definedName name="A.DINDING_HOLLOW_BLOCK___HB_10" localSheetId="11">#REF!</definedName>
    <definedName name="A.DINDING_HOLLOW_BLOCK___HB_10" localSheetId="20">#REF!</definedName>
    <definedName name="A.DINDING_HOLLOW_BLOCK___HB_10" localSheetId="15">#REF!</definedName>
    <definedName name="A.DINDING_HOLLOW_BLOCK___HB_10">#REF!</definedName>
    <definedName name="A.DINDING_HOLLOW_BLOCK___HB_15" localSheetId="30">#REF!</definedName>
    <definedName name="A.DINDING_HOLLOW_BLOCK___HB_15" localSheetId="23">#REF!</definedName>
    <definedName name="A.DINDING_HOLLOW_BLOCK___HB_15" localSheetId="19">#REF!</definedName>
    <definedName name="A.DINDING_HOLLOW_BLOCK___HB_15" localSheetId="16">#REF!</definedName>
    <definedName name="A.DINDING_HOLLOW_BLOCK___HB_15" localSheetId="21">#REF!</definedName>
    <definedName name="A.DINDING_HOLLOW_BLOCK___HB_15" localSheetId="36">#REF!</definedName>
    <definedName name="A.DINDING_HOLLOW_BLOCK___HB_15" localSheetId="25">#REF!</definedName>
    <definedName name="A.DINDING_HOLLOW_BLOCK___HB_15" localSheetId="10">#REF!</definedName>
    <definedName name="A.DINDING_HOLLOW_BLOCK___HB_15" localSheetId="11">#REF!</definedName>
    <definedName name="A.DINDING_HOLLOW_BLOCK___HB_15" localSheetId="20">#REF!</definedName>
    <definedName name="A.DINDING_HOLLOW_BLOCK___HB_15" localSheetId="15">#REF!</definedName>
    <definedName name="A.DINDING_HOLLOW_BLOCK___HB_15">#REF!</definedName>
    <definedName name="A.DINDING_HOLLOW_BLOCK___HB_20" localSheetId="30">#REF!</definedName>
    <definedName name="A.DINDING_HOLLOW_BLOCK___HB_20" localSheetId="23">#REF!</definedName>
    <definedName name="A.DINDING_HOLLOW_BLOCK___HB_20" localSheetId="19">#REF!</definedName>
    <definedName name="A.DINDING_HOLLOW_BLOCK___HB_20" localSheetId="16">#REF!</definedName>
    <definedName name="A.DINDING_HOLLOW_BLOCK___HB_20" localSheetId="21">#REF!</definedName>
    <definedName name="A.DINDING_HOLLOW_BLOCK___HB_20" localSheetId="36">#REF!</definedName>
    <definedName name="A.DINDING_HOLLOW_BLOCK___HB_20" localSheetId="25">#REF!</definedName>
    <definedName name="A.DINDING_HOLLOW_BLOCK___HB_20" localSheetId="10">#REF!</definedName>
    <definedName name="A.DINDING_HOLLOW_BLOCK___HB_20" localSheetId="11">#REF!</definedName>
    <definedName name="A.DINDING_HOLLOW_BLOCK___HB_20" localSheetId="20">#REF!</definedName>
    <definedName name="A.DINDING_HOLLOW_BLOCK___HB_20" localSheetId="15">#REF!</definedName>
    <definedName name="A.DINDING_HOLLOW_BLOCK___HB_20">#REF!</definedName>
    <definedName name="A.DINDING_KERAMIK__UK._10_x_20_CM" localSheetId="30">#REF!</definedName>
    <definedName name="A.DINDING_KERAMIK__UK._10_x_20_CM" localSheetId="23">#REF!</definedName>
    <definedName name="A.DINDING_KERAMIK__UK._10_x_20_CM" localSheetId="19">#REF!</definedName>
    <definedName name="A.DINDING_KERAMIK__UK._10_x_20_CM" localSheetId="16">#REF!</definedName>
    <definedName name="A.DINDING_KERAMIK__UK._10_x_20_CM" localSheetId="21">#REF!</definedName>
    <definedName name="A.DINDING_KERAMIK__UK._10_x_20_CM" localSheetId="36">#REF!</definedName>
    <definedName name="A.DINDING_KERAMIK__UK._10_x_20_CM" localSheetId="25">#REF!</definedName>
    <definedName name="A.DINDING_KERAMIK__UK._10_x_20_CM" localSheetId="10">#REF!</definedName>
    <definedName name="A.DINDING_KERAMIK__UK._10_x_20_CM" localSheetId="11">#REF!</definedName>
    <definedName name="A.DINDING_KERAMIK__UK._10_x_20_CM" localSheetId="20">#REF!</definedName>
    <definedName name="A.DINDING_KERAMIK__UK._10_x_20_CM" localSheetId="15">#REF!</definedName>
    <definedName name="A.DINDING_KERAMIK__UK._10_x_20_CM">#REF!</definedName>
    <definedName name="A.DINDING_KERAMIK__UK._15_x_15_CM" localSheetId="30">#REF!</definedName>
    <definedName name="A.DINDING_KERAMIK__UK._15_x_15_CM" localSheetId="23">#REF!</definedName>
    <definedName name="A.DINDING_KERAMIK__UK._15_x_15_CM" localSheetId="19">#REF!</definedName>
    <definedName name="A.DINDING_KERAMIK__UK._15_x_15_CM" localSheetId="16">#REF!</definedName>
    <definedName name="A.DINDING_KERAMIK__UK._15_x_15_CM" localSheetId="21">#REF!</definedName>
    <definedName name="A.DINDING_KERAMIK__UK._15_x_15_CM" localSheetId="36">#REF!</definedName>
    <definedName name="A.DINDING_KERAMIK__UK._15_x_15_CM" localSheetId="25">#REF!</definedName>
    <definedName name="A.DINDING_KERAMIK__UK._15_x_15_CM" localSheetId="10">#REF!</definedName>
    <definedName name="A.DINDING_KERAMIK__UK._15_x_15_CM" localSheetId="11">#REF!</definedName>
    <definedName name="A.DINDING_KERAMIK__UK._15_x_15_CM" localSheetId="20">#REF!</definedName>
    <definedName name="A.DINDING_KERAMIK__UK._15_x_15_CM" localSheetId="15">#REF!</definedName>
    <definedName name="A.DINDING_KERAMIK__UK._15_x_15_CM">#REF!</definedName>
    <definedName name="A.DINDING_KERAMIK__UK._20_x_20_CM" localSheetId="30">#REF!</definedName>
    <definedName name="A.DINDING_KERAMIK__UK._20_x_20_CM" localSheetId="23">#REF!</definedName>
    <definedName name="A.DINDING_KERAMIK__UK._20_x_20_CM" localSheetId="19">#REF!</definedName>
    <definedName name="A.DINDING_KERAMIK__UK._20_x_20_CM" localSheetId="16">#REF!</definedName>
    <definedName name="A.DINDING_KERAMIK__UK._20_x_20_CM" localSheetId="21">#REF!</definedName>
    <definedName name="A.DINDING_KERAMIK__UK._20_x_20_CM" localSheetId="36">#REF!</definedName>
    <definedName name="A.DINDING_KERAMIK__UK._20_x_20_CM" localSheetId="25">#REF!</definedName>
    <definedName name="A.DINDING_KERAMIK__UK._20_x_20_CM" localSheetId="10">#REF!</definedName>
    <definedName name="A.DINDING_KERAMIK__UK._20_x_20_CM" localSheetId="11">#REF!</definedName>
    <definedName name="A.DINDING_KERAMIK__UK._20_x_20_CM" localSheetId="20">#REF!</definedName>
    <definedName name="A.DINDING_KERAMIK__UK._20_x_20_CM" localSheetId="15">#REF!</definedName>
    <definedName name="A.DINDING_KERAMIK__UK._20_x_20_CM">#REF!</definedName>
    <definedName name="A.DINDING_MARMER" localSheetId="30">#REF!</definedName>
    <definedName name="A.DINDING_MARMER" localSheetId="23">#REF!</definedName>
    <definedName name="A.DINDING_MARMER" localSheetId="19">#REF!</definedName>
    <definedName name="A.DINDING_MARMER" localSheetId="16">#REF!</definedName>
    <definedName name="A.DINDING_MARMER" localSheetId="21">#REF!</definedName>
    <definedName name="A.DINDING_MARMER" localSheetId="36">#REF!</definedName>
    <definedName name="A.DINDING_MARMER" localSheetId="25">#REF!</definedName>
    <definedName name="A.DINDING_MARMER" localSheetId="10">#REF!</definedName>
    <definedName name="A.DINDING_MARMER" localSheetId="11">#REF!</definedName>
    <definedName name="A.DINDING_MARMER" localSheetId="20">#REF!</definedName>
    <definedName name="A.DINDING_MARMER" localSheetId="15">#REF!</definedName>
    <definedName name="A.DINDING_MARMER">#REF!</definedName>
    <definedName name="A.DINDING_ROOSTER_TERAWANG" localSheetId="30">#REF!</definedName>
    <definedName name="A.DINDING_ROOSTER_TERAWANG" localSheetId="23">#REF!</definedName>
    <definedName name="A.DINDING_ROOSTER_TERAWANG" localSheetId="19">#REF!</definedName>
    <definedName name="A.DINDING_ROOSTER_TERAWANG" localSheetId="16">#REF!</definedName>
    <definedName name="A.DINDING_ROOSTER_TERAWANG" localSheetId="21">#REF!</definedName>
    <definedName name="A.DINDING_ROOSTER_TERAWANG" localSheetId="36">#REF!</definedName>
    <definedName name="A.DINDING_ROOSTER_TERAWANG" localSheetId="25">#REF!</definedName>
    <definedName name="A.DINDING_ROOSTER_TERAWANG" localSheetId="10">#REF!</definedName>
    <definedName name="A.DINDING_ROOSTER_TERAWANG" localSheetId="11">#REF!</definedName>
    <definedName name="A.DINDING_ROOSTER_TERAWANG" localSheetId="20">#REF!</definedName>
    <definedName name="A.DINDING_ROOSTER_TERAWANG" localSheetId="15">#REF!</definedName>
    <definedName name="A.DINDING_ROOSTER_TERAWANG">#REF!</definedName>
    <definedName name="A.DINDING_SKAT_DOUBLE_TEAKWOOD_RANGKA_KAYU_BORNEO" localSheetId="30">#REF!</definedName>
    <definedName name="A.DINDING_SKAT_DOUBLE_TEAKWOOD_RANGKA_KAYU_BORNEO" localSheetId="23">#REF!</definedName>
    <definedName name="A.DINDING_SKAT_DOUBLE_TEAKWOOD_RANGKA_KAYU_BORNEO" localSheetId="19">#REF!</definedName>
    <definedName name="A.DINDING_SKAT_DOUBLE_TEAKWOOD_RANGKA_KAYU_BORNEO" localSheetId="16">#REF!</definedName>
    <definedName name="A.DINDING_SKAT_DOUBLE_TEAKWOOD_RANGKA_KAYU_BORNEO" localSheetId="21">#REF!</definedName>
    <definedName name="A.DINDING_SKAT_DOUBLE_TEAKWOOD_RANGKA_KAYU_BORNEO" localSheetId="36">#REF!</definedName>
    <definedName name="A.DINDING_SKAT_DOUBLE_TEAKWOOD_RANGKA_KAYU_BORNEO" localSheetId="25">#REF!</definedName>
    <definedName name="A.DINDING_SKAT_DOUBLE_TEAKWOOD_RANGKA_KAYU_BORNEO" localSheetId="10">#REF!</definedName>
    <definedName name="A.DINDING_SKAT_DOUBLE_TEAKWOOD_RANGKA_KAYU_BORNEO" localSheetId="11">#REF!</definedName>
    <definedName name="A.DINDING_SKAT_DOUBLE_TEAKWOOD_RANGKA_KAYU_BORNEO" localSheetId="20">#REF!</definedName>
    <definedName name="A.DINDING_SKAT_DOUBLE_TEAKWOOD_RANGKA_KAYU_BORNEO" localSheetId="15">#REF!</definedName>
    <definedName name="A.DINDING_SKAT_DOUBLE_TEAKWOOD_RANGKA_KAYU_BORNEO">#REF!</definedName>
    <definedName name="A.DINDING_SKAT_DOUBLE_TRIPLEK_RANGKA_KAYU_BORNEO" localSheetId="30">#REF!</definedName>
    <definedName name="A.DINDING_SKAT_DOUBLE_TRIPLEK_RANGKA_KAYU_BORNEO" localSheetId="23">#REF!</definedName>
    <definedName name="A.DINDING_SKAT_DOUBLE_TRIPLEK_RANGKA_KAYU_BORNEO" localSheetId="19">#REF!</definedName>
    <definedName name="A.DINDING_SKAT_DOUBLE_TRIPLEK_RANGKA_KAYU_BORNEO" localSheetId="16">#REF!</definedName>
    <definedName name="A.DINDING_SKAT_DOUBLE_TRIPLEK_RANGKA_KAYU_BORNEO" localSheetId="21">#REF!</definedName>
    <definedName name="A.DINDING_SKAT_DOUBLE_TRIPLEK_RANGKA_KAYU_BORNEO" localSheetId="36">#REF!</definedName>
    <definedName name="A.DINDING_SKAT_DOUBLE_TRIPLEK_RANGKA_KAYU_BORNEO" localSheetId="25">#REF!</definedName>
    <definedName name="A.DINDING_SKAT_DOUBLE_TRIPLEK_RANGKA_KAYU_BORNEO" localSheetId="10">#REF!</definedName>
    <definedName name="A.DINDING_SKAT_DOUBLE_TRIPLEK_RANGKA_KAYU_BORNEO" localSheetId="11">#REF!</definedName>
    <definedName name="A.DINDING_SKAT_DOUBLE_TRIPLEK_RANGKA_KAYU_BORNEO" localSheetId="20">#REF!</definedName>
    <definedName name="A.DINDING_SKAT_DOUBLE_TRIPLEK_RANGKA_KAYU_BORNEO" localSheetId="15">#REF!</definedName>
    <definedName name="A.DINDING_SKAT_DOUBLE_TRIPLEK_RANGKA_KAYU_BORNEO">#REF!</definedName>
    <definedName name="A.DIREKSI_KEET_DENGAN_LANTAI_PLESTER" localSheetId="30">#REF!</definedName>
    <definedName name="A.DIREKSI_KEET_DENGAN_LANTAI_PLESTER" localSheetId="23">#REF!</definedName>
    <definedName name="A.DIREKSI_KEET_DENGAN_LANTAI_PLESTER" localSheetId="19">#REF!</definedName>
    <definedName name="A.DIREKSI_KEET_DENGAN_LANTAI_PLESTER" localSheetId="16">#REF!</definedName>
    <definedName name="A.DIREKSI_KEET_DENGAN_LANTAI_PLESTER" localSheetId="21">#REF!</definedName>
    <definedName name="A.DIREKSI_KEET_DENGAN_LANTAI_PLESTER" localSheetId="36">#REF!</definedName>
    <definedName name="A.DIREKSI_KEET_DENGAN_LANTAI_PLESTER" localSheetId="25">#REF!</definedName>
    <definedName name="A.DIREKSI_KEET_DENGAN_LANTAI_PLESTER" localSheetId="10">#REF!</definedName>
    <definedName name="A.DIREKSI_KEET_DENGAN_LANTAI_PLESTER" localSheetId="11">#REF!</definedName>
    <definedName name="A.DIREKSI_KEET_DENGAN_LANTAI_PLESTER" localSheetId="20">#REF!</definedName>
    <definedName name="A.DIREKSI_KEET_DENGAN_LANTAI_PLESTER" localSheetId="15">#REF!</definedName>
    <definedName name="A.DIREKSI_KEET_DENGAN_LANTAI_PLESTER">#REF!</definedName>
    <definedName name="A.GALIAN_TANAH_1_M" localSheetId="30">#REF!</definedName>
    <definedName name="A.GALIAN_TANAH_1_M" localSheetId="23">#REF!</definedName>
    <definedName name="A.GALIAN_TANAH_1_M" localSheetId="19">#REF!</definedName>
    <definedName name="A.GALIAN_TANAH_1_M" localSheetId="16">#REF!</definedName>
    <definedName name="A.GALIAN_TANAH_1_M" localSheetId="21">#REF!</definedName>
    <definedName name="A.GALIAN_TANAH_1_M" localSheetId="36">#REF!</definedName>
    <definedName name="A.GALIAN_TANAH_1_M" localSheetId="25">#REF!</definedName>
    <definedName name="A.GALIAN_TANAH_1_M" localSheetId="10">#REF!</definedName>
    <definedName name="A.GALIAN_TANAH_1_M" localSheetId="11">#REF!</definedName>
    <definedName name="A.GALIAN_TANAH_1_M" localSheetId="20">#REF!</definedName>
    <definedName name="A.GALIAN_TANAH_1_M" localSheetId="15">#REF!</definedName>
    <definedName name="A.GALIAN_TANAH_1_M">#REF!</definedName>
    <definedName name="A.GALIAN_TANAH_2_M" localSheetId="30">#REF!</definedName>
    <definedName name="A.GALIAN_TANAH_2_M" localSheetId="23">#REF!</definedName>
    <definedName name="A.GALIAN_TANAH_2_M" localSheetId="19">#REF!</definedName>
    <definedName name="A.GALIAN_TANAH_2_M" localSheetId="16">#REF!</definedName>
    <definedName name="A.GALIAN_TANAH_2_M" localSheetId="21">#REF!</definedName>
    <definedName name="A.GALIAN_TANAH_2_M" localSheetId="36">#REF!</definedName>
    <definedName name="A.GALIAN_TANAH_2_M" localSheetId="25">#REF!</definedName>
    <definedName name="A.GALIAN_TANAH_2_M" localSheetId="10">#REF!</definedName>
    <definedName name="A.GALIAN_TANAH_2_M" localSheetId="11">#REF!</definedName>
    <definedName name="A.GALIAN_TANAH_2_M" localSheetId="20">#REF!</definedName>
    <definedName name="A.GALIAN_TANAH_2_M" localSheetId="15">#REF!</definedName>
    <definedName name="A.GALIAN_TANAH_2_M">#REF!</definedName>
    <definedName name="A.GALIAN_TANAH_3_M" localSheetId="30">#REF!</definedName>
    <definedName name="A.GALIAN_TANAH_3_M" localSheetId="23">#REF!</definedName>
    <definedName name="A.GALIAN_TANAH_3_M" localSheetId="19">#REF!</definedName>
    <definedName name="A.GALIAN_TANAH_3_M" localSheetId="16">#REF!</definedName>
    <definedName name="A.GALIAN_TANAH_3_M" localSheetId="21">#REF!</definedName>
    <definedName name="A.GALIAN_TANAH_3_M" localSheetId="36">#REF!</definedName>
    <definedName name="A.GALIAN_TANAH_3_M" localSheetId="25">#REF!</definedName>
    <definedName name="A.GALIAN_TANAH_3_M" localSheetId="10">#REF!</definedName>
    <definedName name="A.GALIAN_TANAH_3_M" localSheetId="11">#REF!</definedName>
    <definedName name="A.GALIAN_TANAH_3_M" localSheetId="20">#REF!</definedName>
    <definedName name="A.GALIAN_TANAH_3_M" localSheetId="15">#REF!</definedName>
    <definedName name="A.GALIAN_TANAH_3_M">#REF!</definedName>
    <definedName name="A.GALIAN_TANAH_CADAS_1_M" localSheetId="30">#REF!</definedName>
    <definedName name="A.GALIAN_TANAH_CADAS_1_M" localSheetId="23">#REF!</definedName>
    <definedName name="A.GALIAN_TANAH_CADAS_1_M" localSheetId="19">#REF!</definedName>
    <definedName name="A.GALIAN_TANAH_CADAS_1_M" localSheetId="16">#REF!</definedName>
    <definedName name="A.GALIAN_TANAH_CADAS_1_M" localSheetId="21">#REF!</definedName>
    <definedName name="A.GALIAN_TANAH_CADAS_1_M" localSheetId="36">#REF!</definedName>
    <definedName name="A.GALIAN_TANAH_CADAS_1_M" localSheetId="25">#REF!</definedName>
    <definedName name="A.GALIAN_TANAH_CADAS_1_M" localSheetId="10">#REF!</definedName>
    <definedName name="A.GALIAN_TANAH_CADAS_1_M" localSheetId="11">#REF!</definedName>
    <definedName name="A.GALIAN_TANAH_CADAS_1_M" localSheetId="20">#REF!</definedName>
    <definedName name="A.GALIAN_TANAH_CADAS_1_M" localSheetId="15">#REF!</definedName>
    <definedName name="A.GALIAN_TANAH_CADAS_1_M">#REF!</definedName>
    <definedName name="A.GALIAN_TANAH_KERAS_1_M" localSheetId="30">#REF!</definedName>
    <definedName name="A.GALIAN_TANAH_KERAS_1_M" localSheetId="23">#REF!</definedName>
    <definedName name="A.GALIAN_TANAH_KERAS_1_M" localSheetId="19">#REF!</definedName>
    <definedName name="A.GALIAN_TANAH_KERAS_1_M" localSheetId="16">#REF!</definedName>
    <definedName name="A.GALIAN_TANAH_KERAS_1_M" localSheetId="21">#REF!</definedName>
    <definedName name="A.GALIAN_TANAH_KERAS_1_M" localSheetId="36">#REF!</definedName>
    <definedName name="A.GALIAN_TANAH_KERAS_1_M" localSheetId="25">#REF!</definedName>
    <definedName name="A.GALIAN_TANAH_KERAS_1_M" localSheetId="10">#REF!</definedName>
    <definedName name="A.GALIAN_TANAH_KERAS_1_M" localSheetId="11">#REF!</definedName>
    <definedName name="A.GALIAN_TANAH_KERAS_1_M" localSheetId="20">#REF!</definedName>
    <definedName name="A.GALIAN_TANAH_KERAS_1_M" localSheetId="15">#REF!</definedName>
    <definedName name="A.GALIAN_TANAH_KERAS_1_M">#REF!</definedName>
    <definedName name="A.GALIAN_TANAH_LUMPUR_1_M" localSheetId="30">#REF!</definedName>
    <definedName name="A.GALIAN_TANAH_LUMPUR_1_M" localSheetId="23">#REF!</definedName>
    <definedName name="A.GALIAN_TANAH_LUMPUR_1_M" localSheetId="19">#REF!</definedName>
    <definedName name="A.GALIAN_TANAH_LUMPUR_1_M" localSheetId="16">#REF!</definedName>
    <definedName name="A.GALIAN_TANAH_LUMPUR_1_M" localSheetId="21">#REF!</definedName>
    <definedName name="A.GALIAN_TANAH_LUMPUR_1_M" localSheetId="36">#REF!</definedName>
    <definedName name="A.GALIAN_TANAH_LUMPUR_1_M" localSheetId="25">#REF!</definedName>
    <definedName name="A.GALIAN_TANAH_LUMPUR_1_M" localSheetId="10">#REF!</definedName>
    <definedName name="A.GALIAN_TANAH_LUMPUR_1_M" localSheetId="11">#REF!</definedName>
    <definedName name="A.GALIAN_TANAH_LUMPUR_1_M" localSheetId="20">#REF!</definedName>
    <definedName name="A.GALIAN_TANAH_LUMPUR_1_M" localSheetId="15">#REF!</definedName>
    <definedName name="A.GALIAN_TANAH_LUMPUR_1_M">#REF!</definedName>
    <definedName name="A.GENTENG_KODOK_GLAZUUR" localSheetId="30">#REF!</definedName>
    <definedName name="A.GENTENG_KODOK_GLAZUUR" localSheetId="23">#REF!</definedName>
    <definedName name="A.GENTENG_KODOK_GLAZUUR" localSheetId="19">#REF!</definedName>
    <definedName name="A.GENTENG_KODOK_GLAZUUR" localSheetId="16">#REF!</definedName>
    <definedName name="A.GENTENG_KODOK_GLAZUUR" localSheetId="21">#REF!</definedName>
    <definedName name="A.GENTENG_KODOK_GLAZUUR" localSheetId="36">#REF!</definedName>
    <definedName name="A.GENTENG_KODOK_GLAZUUR" localSheetId="25">#REF!</definedName>
    <definedName name="A.GENTENG_KODOK_GLAZUUR" localSheetId="10">#REF!</definedName>
    <definedName name="A.GENTENG_KODOK_GLAZUUR" localSheetId="11">#REF!</definedName>
    <definedName name="A.GENTENG_KODOK_GLAZUUR" localSheetId="20">#REF!</definedName>
    <definedName name="A.GENTENG_KODOK_GLAZUUR" localSheetId="15">#REF!</definedName>
    <definedName name="A.GENTENG_KODOK_GLAZUUR">#REF!</definedName>
    <definedName name="A.GENTENG_PALENTONG" localSheetId="30">#REF!</definedName>
    <definedName name="A.GENTENG_PALENTONG" localSheetId="23">#REF!</definedName>
    <definedName name="A.GENTENG_PALENTONG" localSheetId="19">#REF!</definedName>
    <definedName name="A.GENTENG_PALENTONG" localSheetId="16">#REF!</definedName>
    <definedName name="A.GENTENG_PALENTONG" localSheetId="21">#REF!</definedName>
    <definedName name="A.GENTENG_PALENTONG" localSheetId="36">#REF!</definedName>
    <definedName name="A.GENTENG_PALENTONG" localSheetId="25">#REF!</definedName>
    <definedName name="A.GENTENG_PALENTONG" localSheetId="10">#REF!</definedName>
    <definedName name="A.GENTENG_PALENTONG" localSheetId="11">#REF!</definedName>
    <definedName name="A.GENTENG_PALENTONG" localSheetId="20">#REF!</definedName>
    <definedName name="A.GENTENG_PALENTONG" localSheetId="15">#REF!</definedName>
    <definedName name="A.GENTENG_PALENTONG">#REF!</definedName>
    <definedName name="A.GENTENG_PALENTONG_SUPER" localSheetId="30">#REF!</definedName>
    <definedName name="A.GENTENG_PALENTONG_SUPER" localSheetId="23">#REF!</definedName>
    <definedName name="A.GENTENG_PALENTONG_SUPER" localSheetId="19">#REF!</definedName>
    <definedName name="A.GENTENG_PALENTONG_SUPER" localSheetId="16">#REF!</definedName>
    <definedName name="A.GENTENG_PALENTONG_SUPER" localSheetId="21">#REF!</definedName>
    <definedName name="A.GENTENG_PALENTONG_SUPER" localSheetId="36">#REF!</definedName>
    <definedName name="A.GENTENG_PALENTONG_SUPER" localSheetId="25">#REF!</definedName>
    <definedName name="A.GENTENG_PALENTONG_SUPER" localSheetId="10">#REF!</definedName>
    <definedName name="A.GENTENG_PALENTONG_SUPER" localSheetId="11">#REF!</definedName>
    <definedName name="A.GENTENG_PALENTONG_SUPER" localSheetId="20">#REF!</definedName>
    <definedName name="A.GENTENG_PALENTONG_SUPER" localSheetId="15">#REF!</definedName>
    <definedName name="A.GENTENG_PALENTONG_SUPER">#REF!</definedName>
    <definedName name="A.GREVEL_BETON_1.2_DIA_20_CM" localSheetId="30">#REF!</definedName>
    <definedName name="A.GREVEL_BETON_1.2_DIA_20_CM" localSheetId="23">#REF!</definedName>
    <definedName name="A.GREVEL_BETON_1.2_DIA_20_CM" localSheetId="19">#REF!</definedName>
    <definedName name="A.GREVEL_BETON_1.2_DIA_20_CM" localSheetId="16">#REF!</definedName>
    <definedName name="A.GREVEL_BETON_1.2_DIA_20_CM" localSheetId="21">#REF!</definedName>
    <definedName name="A.GREVEL_BETON_1.2_DIA_20_CM" localSheetId="36">#REF!</definedName>
    <definedName name="A.GREVEL_BETON_1.2_DIA_20_CM" localSheetId="25">#REF!</definedName>
    <definedName name="A.GREVEL_BETON_1.2_DIA_20_CM" localSheetId="10">#REF!</definedName>
    <definedName name="A.GREVEL_BETON_1.2_DIA_20_CM" localSheetId="11">#REF!</definedName>
    <definedName name="A.GREVEL_BETON_1.2_DIA_20_CM" localSheetId="20">#REF!</definedName>
    <definedName name="A.GREVEL_BETON_1.2_DIA_20_CM" localSheetId="15">#REF!</definedName>
    <definedName name="A.GREVEL_BETON_1.2_DIA_20_CM">#REF!</definedName>
    <definedName name="A.GREVEL_BETON_1.2_DIA_30_CM" localSheetId="30">#REF!</definedName>
    <definedName name="A.GREVEL_BETON_1.2_DIA_30_CM" localSheetId="23">#REF!</definedName>
    <definedName name="A.GREVEL_BETON_1.2_DIA_30_CM" localSheetId="19">#REF!</definedName>
    <definedName name="A.GREVEL_BETON_1.2_DIA_30_CM" localSheetId="16">#REF!</definedName>
    <definedName name="A.GREVEL_BETON_1.2_DIA_30_CM" localSheetId="21">#REF!</definedName>
    <definedName name="A.GREVEL_BETON_1.2_DIA_30_CM" localSheetId="36">#REF!</definedName>
    <definedName name="A.GREVEL_BETON_1.2_DIA_30_CM" localSheetId="25">#REF!</definedName>
    <definedName name="A.GREVEL_BETON_1.2_DIA_30_CM" localSheetId="10">#REF!</definedName>
    <definedName name="A.GREVEL_BETON_1.2_DIA_30_CM" localSheetId="11">#REF!</definedName>
    <definedName name="A.GREVEL_BETON_1.2_DIA_30_CM" localSheetId="20">#REF!</definedName>
    <definedName name="A.GREVEL_BETON_1.2_DIA_30_CM" localSheetId="15">#REF!</definedName>
    <definedName name="A.GREVEL_BETON_1.2_DIA_30_CM">#REF!</definedName>
    <definedName name="A.GRILL_BESI_SIKU_50.50.5" localSheetId="30">#REF!</definedName>
    <definedName name="A.GRILL_BESI_SIKU_50.50.5" localSheetId="23">#REF!</definedName>
    <definedName name="A.GRILL_BESI_SIKU_50.50.5" localSheetId="19">#REF!</definedName>
    <definedName name="A.GRILL_BESI_SIKU_50.50.5" localSheetId="16">#REF!</definedName>
    <definedName name="A.GRILL_BESI_SIKU_50.50.5" localSheetId="21">#REF!</definedName>
    <definedName name="A.GRILL_BESI_SIKU_50.50.5" localSheetId="36">#REF!</definedName>
    <definedName name="A.GRILL_BESI_SIKU_50.50.5" localSheetId="25">#REF!</definedName>
    <definedName name="A.GRILL_BESI_SIKU_50.50.5" localSheetId="10">#REF!</definedName>
    <definedName name="A.GRILL_BESI_SIKU_50.50.5" localSheetId="11">#REF!</definedName>
    <definedName name="A.GRILL_BESI_SIKU_50.50.5" localSheetId="20">#REF!</definedName>
    <definedName name="A.GRILL_BESI_SIKU_50.50.5" localSheetId="15">#REF!</definedName>
    <definedName name="A.GRILL_BESI_SIKU_50.50.5">#REF!</definedName>
    <definedName name="A.GUDANG_BAHAN_ALAT" localSheetId="30">#REF!</definedName>
    <definedName name="A.GUDANG_BAHAN_ALAT" localSheetId="23">#REF!</definedName>
    <definedName name="A.GUDANG_BAHAN_ALAT" localSheetId="19">#REF!</definedName>
    <definedName name="A.GUDANG_BAHAN_ALAT" localSheetId="16">#REF!</definedName>
    <definedName name="A.GUDANG_BAHAN_ALAT" localSheetId="21">#REF!</definedName>
    <definedName name="A.GUDANG_BAHAN_ALAT" localSheetId="36">#REF!</definedName>
    <definedName name="A.GUDANG_BAHAN_ALAT" localSheetId="25">#REF!</definedName>
    <definedName name="A.GUDANG_BAHAN_ALAT" localSheetId="10">#REF!</definedName>
    <definedName name="A.GUDANG_BAHAN_ALAT" localSheetId="11">#REF!</definedName>
    <definedName name="A.GUDANG_BAHAN_ALAT" localSheetId="20">#REF!</definedName>
    <definedName name="A.GUDANG_BAHAN_ALAT" localSheetId="15">#REF!</definedName>
    <definedName name="A.GUDANG_BAHAN_ALAT">#REF!</definedName>
    <definedName name="A.JALUSI__MATI_KUSEN___KAYU_JATI" localSheetId="30">#REF!</definedName>
    <definedName name="A.JALUSI__MATI_KUSEN___KAYU_JATI" localSheetId="23">#REF!</definedName>
    <definedName name="A.JALUSI__MATI_KUSEN___KAYU_JATI" localSheetId="19">#REF!</definedName>
    <definedName name="A.JALUSI__MATI_KUSEN___KAYU_JATI" localSheetId="16">#REF!</definedName>
    <definedName name="A.JALUSI__MATI_KUSEN___KAYU_JATI" localSheetId="21">#REF!</definedName>
    <definedName name="A.JALUSI__MATI_KUSEN___KAYU_JATI" localSheetId="36">#REF!</definedName>
    <definedName name="A.JALUSI__MATI_KUSEN___KAYU_JATI" localSheetId="25">#REF!</definedName>
    <definedName name="A.JALUSI__MATI_KUSEN___KAYU_JATI" localSheetId="10">#REF!</definedName>
    <definedName name="A.JALUSI__MATI_KUSEN___KAYU_JATI" localSheetId="11">#REF!</definedName>
    <definedName name="A.JALUSI__MATI_KUSEN___KAYU_JATI" localSheetId="20">#REF!</definedName>
    <definedName name="A.JALUSI__MATI_KUSEN___KAYU_JATI" localSheetId="15">#REF!</definedName>
    <definedName name="A.JALUSI__MATI_KUSEN___KAYU_JATI">#REF!</definedName>
    <definedName name="A.JALUSI__MATI_KUSEN___KAYU_KAMPER" localSheetId="30">#REF!</definedName>
    <definedName name="A.JALUSI__MATI_KUSEN___KAYU_KAMPER" localSheetId="23">#REF!</definedName>
    <definedName name="A.JALUSI__MATI_KUSEN___KAYU_KAMPER" localSheetId="19">#REF!</definedName>
    <definedName name="A.JALUSI__MATI_KUSEN___KAYU_KAMPER" localSheetId="16">#REF!</definedName>
    <definedName name="A.JALUSI__MATI_KUSEN___KAYU_KAMPER" localSheetId="21">#REF!</definedName>
    <definedName name="A.JALUSI__MATI_KUSEN___KAYU_KAMPER" localSheetId="36">#REF!</definedName>
    <definedName name="A.JALUSI__MATI_KUSEN___KAYU_KAMPER" localSheetId="25">#REF!</definedName>
    <definedName name="A.JALUSI__MATI_KUSEN___KAYU_KAMPER" localSheetId="10">#REF!</definedName>
    <definedName name="A.JALUSI__MATI_KUSEN___KAYU_KAMPER" localSheetId="11">#REF!</definedName>
    <definedName name="A.JALUSI__MATI_KUSEN___KAYU_KAMPER" localSheetId="20">#REF!</definedName>
    <definedName name="A.JALUSI__MATI_KUSEN___KAYU_KAMPER" localSheetId="15">#REF!</definedName>
    <definedName name="A.JALUSI__MATI_KUSEN___KAYU_KAMPER">#REF!</definedName>
    <definedName name="A.JENDELA_KACA__Tanpa_kaca____KAYU_KAMPER_SAMARINDA" localSheetId="30">#REF!</definedName>
    <definedName name="A.JENDELA_KACA__Tanpa_kaca____KAYU_KAMPER_SAMARINDA" localSheetId="23">#REF!</definedName>
    <definedName name="A.JENDELA_KACA__Tanpa_kaca____KAYU_KAMPER_SAMARINDA" localSheetId="19">#REF!</definedName>
    <definedName name="A.JENDELA_KACA__Tanpa_kaca____KAYU_KAMPER_SAMARINDA" localSheetId="16">#REF!</definedName>
    <definedName name="A.JENDELA_KACA__Tanpa_kaca____KAYU_KAMPER_SAMARINDA" localSheetId="21">#REF!</definedName>
    <definedName name="A.JENDELA_KACA__Tanpa_kaca____KAYU_KAMPER_SAMARINDA" localSheetId="36">#REF!</definedName>
    <definedName name="A.JENDELA_KACA__Tanpa_kaca____KAYU_KAMPER_SAMARINDA" localSheetId="25">#REF!</definedName>
    <definedName name="A.JENDELA_KACA__Tanpa_kaca____KAYU_KAMPER_SAMARINDA" localSheetId="10">#REF!</definedName>
    <definedName name="A.JENDELA_KACA__Tanpa_kaca____KAYU_KAMPER_SAMARINDA" localSheetId="11">#REF!</definedName>
    <definedName name="A.JENDELA_KACA__Tanpa_kaca____KAYU_KAMPER_SAMARINDA" localSheetId="20">#REF!</definedName>
    <definedName name="A.JENDELA_KACA__Tanpa_kaca____KAYU_KAMPER_SAMARINDA" localSheetId="15">#REF!</definedName>
    <definedName name="A.JENDELA_KACA__Tanpa_kaca____KAYU_KAMPER_SAMARINDA">#REF!</definedName>
    <definedName name="A.KACA_BURAM_T_12_MM" localSheetId="30">#REF!</definedName>
    <definedName name="A.KACA_BURAM_T_12_MM" localSheetId="23">#REF!</definedName>
    <definedName name="A.KACA_BURAM_T_12_MM" localSheetId="19">#REF!</definedName>
    <definedName name="A.KACA_BURAM_T_12_MM" localSheetId="16">#REF!</definedName>
    <definedName name="A.KACA_BURAM_T_12_MM" localSheetId="21">#REF!</definedName>
    <definedName name="A.KACA_BURAM_T_12_MM" localSheetId="36">#REF!</definedName>
    <definedName name="A.KACA_BURAM_T_12_MM" localSheetId="25">#REF!</definedName>
    <definedName name="A.KACA_BURAM_T_12_MM" localSheetId="10">#REF!</definedName>
    <definedName name="A.KACA_BURAM_T_12_MM" localSheetId="11">#REF!</definedName>
    <definedName name="A.KACA_BURAM_T_12_MM" localSheetId="20">#REF!</definedName>
    <definedName name="A.KACA_BURAM_T_12_MM" localSheetId="15">#REF!</definedName>
    <definedName name="A.KACA_BURAM_T_12_MM">#REF!</definedName>
    <definedName name="A.KACA_CERMIN_T_5_MM" localSheetId="30">#REF!</definedName>
    <definedName name="A.KACA_CERMIN_T_5_MM" localSheetId="23">#REF!</definedName>
    <definedName name="A.KACA_CERMIN_T_5_MM" localSheetId="19">#REF!</definedName>
    <definedName name="A.KACA_CERMIN_T_5_MM" localSheetId="16">#REF!</definedName>
    <definedName name="A.KACA_CERMIN_T_5_MM" localSheetId="21">#REF!</definedName>
    <definedName name="A.KACA_CERMIN_T_5_MM" localSheetId="36">#REF!</definedName>
    <definedName name="A.KACA_CERMIN_T_5_MM" localSheetId="25">#REF!</definedName>
    <definedName name="A.KACA_CERMIN_T_5_MM" localSheetId="10">#REF!</definedName>
    <definedName name="A.KACA_CERMIN_T_5_MM" localSheetId="11">#REF!</definedName>
    <definedName name="A.KACA_CERMIN_T_5_MM" localSheetId="20">#REF!</definedName>
    <definedName name="A.KACA_CERMIN_T_5_MM" localSheetId="15">#REF!</definedName>
    <definedName name="A.KACA_CERMIN_T_5_MM">#REF!</definedName>
    <definedName name="A.KACA_ES_T_3_MM" localSheetId="30">#REF!</definedName>
    <definedName name="A.KACA_ES_T_3_MM" localSheetId="23">#REF!</definedName>
    <definedName name="A.KACA_ES_T_3_MM" localSheetId="19">#REF!</definedName>
    <definedName name="A.KACA_ES_T_3_MM" localSheetId="16">#REF!</definedName>
    <definedName name="A.KACA_ES_T_3_MM" localSheetId="21">#REF!</definedName>
    <definedName name="A.KACA_ES_T_3_MM" localSheetId="36">#REF!</definedName>
    <definedName name="A.KACA_ES_T_3_MM" localSheetId="25">#REF!</definedName>
    <definedName name="A.KACA_ES_T_3_MM" localSheetId="10">#REF!</definedName>
    <definedName name="A.KACA_ES_T_3_MM" localSheetId="11">#REF!</definedName>
    <definedName name="A.KACA_ES_T_3_MM" localSheetId="20">#REF!</definedName>
    <definedName name="A.KACA_ES_T_3_MM" localSheetId="15">#REF!</definedName>
    <definedName name="A.KACA_ES_T_3_MM">#REF!</definedName>
    <definedName name="A.KACA_PATRI_T_5_MM" localSheetId="30">#REF!</definedName>
    <definedName name="A.KACA_PATRI_T_5_MM" localSheetId="23">#REF!</definedName>
    <definedName name="A.KACA_PATRI_T_5_MM" localSheetId="19">#REF!</definedName>
    <definedName name="A.KACA_PATRI_T_5_MM" localSheetId="16">#REF!</definedName>
    <definedName name="A.KACA_PATRI_T_5_MM" localSheetId="21">#REF!</definedName>
    <definedName name="A.KACA_PATRI_T_5_MM" localSheetId="36">#REF!</definedName>
    <definedName name="A.KACA_PATRI_T_5_MM" localSheetId="25">#REF!</definedName>
    <definedName name="A.KACA_PATRI_T_5_MM" localSheetId="10">#REF!</definedName>
    <definedName name="A.KACA_PATRI_T_5_MM" localSheetId="11">#REF!</definedName>
    <definedName name="A.KACA_PATRI_T_5_MM" localSheetId="20">#REF!</definedName>
    <definedName name="A.KACA_PATRI_T_5_MM" localSheetId="15">#REF!</definedName>
    <definedName name="A.KACA_PATRI_T_5_MM">#REF!</definedName>
    <definedName name="A.KACA_T_3_MM" localSheetId="30">#REF!</definedName>
    <definedName name="A.KACA_T_3_MM" localSheetId="23">#REF!</definedName>
    <definedName name="A.KACA_T_3_MM" localSheetId="19">#REF!</definedName>
    <definedName name="A.KACA_T_3_MM" localSheetId="16">#REF!</definedName>
    <definedName name="A.KACA_T_3_MM" localSheetId="21">#REF!</definedName>
    <definedName name="A.KACA_T_3_MM" localSheetId="36">#REF!</definedName>
    <definedName name="A.KACA_T_3_MM" localSheetId="25">#REF!</definedName>
    <definedName name="A.KACA_T_3_MM" localSheetId="10">#REF!</definedName>
    <definedName name="A.KACA_T_3_MM" localSheetId="11">#REF!</definedName>
    <definedName name="A.KACA_T_3_MM" localSheetId="20">#REF!</definedName>
    <definedName name="A.KACA_T_3_MM" localSheetId="15">#REF!</definedName>
    <definedName name="A.KACA_T_3_MM">#REF!</definedName>
    <definedName name="A.KACA_T_5_MM" localSheetId="30">#REF!</definedName>
    <definedName name="A.KACA_T_5_MM" localSheetId="23">#REF!</definedName>
    <definedName name="A.KACA_T_5_MM" localSheetId="19">#REF!</definedName>
    <definedName name="A.KACA_T_5_MM" localSheetId="16">#REF!</definedName>
    <definedName name="A.KACA_T_5_MM" localSheetId="21">#REF!</definedName>
    <definedName name="A.KACA_T_5_MM" localSheetId="36">#REF!</definedName>
    <definedName name="A.KACA_T_5_MM" localSheetId="25">#REF!</definedName>
    <definedName name="A.KACA_T_5_MM" localSheetId="10">#REF!</definedName>
    <definedName name="A.KACA_T_5_MM" localSheetId="11">#REF!</definedName>
    <definedName name="A.KACA_T_5_MM" localSheetId="20">#REF!</definedName>
    <definedName name="A.KACA_T_5_MM" localSheetId="15">#REF!</definedName>
    <definedName name="A.KACA_T_5_MM">#REF!</definedName>
    <definedName name="A.KACA_T_8_MM" localSheetId="30">#REF!</definedName>
    <definedName name="A.KACA_T_8_MM" localSheetId="23">#REF!</definedName>
    <definedName name="A.KACA_T_8_MM" localSheetId="19">#REF!</definedName>
    <definedName name="A.KACA_T_8_MM" localSheetId="16">#REF!</definedName>
    <definedName name="A.KACA_T_8_MM" localSheetId="21">#REF!</definedName>
    <definedName name="A.KACA_T_8_MM" localSheetId="36">#REF!</definedName>
    <definedName name="A.KACA_T_8_MM" localSheetId="25">#REF!</definedName>
    <definedName name="A.KACA_T_8_MM" localSheetId="10">#REF!</definedName>
    <definedName name="A.KACA_T_8_MM" localSheetId="11">#REF!</definedName>
    <definedName name="A.KACA_T_8_MM" localSheetId="20">#REF!</definedName>
    <definedName name="A.KACA_T_8_MM" localSheetId="15">#REF!</definedName>
    <definedName name="A.KACA_T_8_MM">#REF!</definedName>
    <definedName name="A.KAWAT_KASSA" localSheetId="30">#REF!</definedName>
    <definedName name="A.KAWAT_KASSA" localSheetId="23">#REF!</definedName>
    <definedName name="A.KAWAT_KASSA" localSheetId="19">#REF!</definedName>
    <definedName name="A.KAWAT_KASSA" localSheetId="16">#REF!</definedName>
    <definedName name="A.KAWAT_KASSA" localSheetId="21">#REF!</definedName>
    <definedName name="A.KAWAT_KASSA" localSheetId="36">#REF!</definedName>
    <definedName name="A.KAWAT_KASSA" localSheetId="25">#REF!</definedName>
    <definedName name="A.KAWAT_KASSA" localSheetId="10">#REF!</definedName>
    <definedName name="A.KAWAT_KASSA" localSheetId="11">#REF!</definedName>
    <definedName name="A.KAWAT_KASSA" localSheetId="20">#REF!</definedName>
    <definedName name="A.KAWAT_KASSA" localSheetId="15">#REF!</definedName>
    <definedName name="A.KAWAT_KASSA">#REF!</definedName>
    <definedName name="A.KAWAT_NYAMUK" localSheetId="30">#REF!</definedName>
    <definedName name="A.KAWAT_NYAMUK" localSheetId="23">#REF!</definedName>
    <definedName name="A.KAWAT_NYAMUK" localSheetId="19">#REF!</definedName>
    <definedName name="A.KAWAT_NYAMUK" localSheetId="16">#REF!</definedName>
    <definedName name="A.KAWAT_NYAMUK" localSheetId="21">#REF!</definedName>
    <definedName name="A.KAWAT_NYAMUK" localSheetId="36">#REF!</definedName>
    <definedName name="A.KAWAT_NYAMUK" localSheetId="25">#REF!</definedName>
    <definedName name="A.KAWAT_NYAMUK" localSheetId="10">#REF!</definedName>
    <definedName name="A.KAWAT_NYAMUK" localSheetId="11">#REF!</definedName>
    <definedName name="A.KAWAT_NYAMUK" localSheetId="20">#REF!</definedName>
    <definedName name="A.KAWAT_NYAMUK" localSheetId="15">#REF!</definedName>
    <definedName name="A.KAWAT_NYAMUK">#REF!</definedName>
    <definedName name="A.KUDA_KUDA__KAYU_BORNEO" localSheetId="30">#REF!</definedName>
    <definedName name="A.KUDA_KUDA__KAYU_BORNEO" localSheetId="23">#REF!</definedName>
    <definedName name="A.KUDA_KUDA__KAYU_BORNEO" localSheetId="19">#REF!</definedName>
    <definedName name="A.KUDA_KUDA__KAYU_BORNEO" localSheetId="16">#REF!</definedName>
    <definedName name="A.KUDA_KUDA__KAYU_BORNEO" localSheetId="21">#REF!</definedName>
    <definedName name="A.KUDA_KUDA__KAYU_BORNEO" localSheetId="36">#REF!</definedName>
    <definedName name="A.KUDA_KUDA__KAYU_BORNEO" localSheetId="25">#REF!</definedName>
    <definedName name="A.KUDA_KUDA__KAYU_BORNEO" localSheetId="10">#REF!</definedName>
    <definedName name="A.KUDA_KUDA__KAYU_BORNEO" localSheetId="11">#REF!</definedName>
    <definedName name="A.KUDA_KUDA__KAYU_BORNEO" localSheetId="20">#REF!</definedName>
    <definedName name="A.KUDA_KUDA__KAYU_BORNEO" localSheetId="15">#REF!</definedName>
    <definedName name="A.KUDA_KUDA__KAYU_BORNEO">#REF!</definedName>
    <definedName name="A.KUDA_KUDA__KAYU_JATI" localSheetId="30">#REF!</definedName>
    <definedName name="A.KUDA_KUDA__KAYU_JATI" localSheetId="23">#REF!</definedName>
    <definedName name="A.KUDA_KUDA__KAYU_JATI" localSheetId="19">#REF!</definedName>
    <definedName name="A.KUDA_KUDA__KAYU_JATI" localSheetId="16">#REF!</definedName>
    <definedName name="A.KUDA_KUDA__KAYU_JATI" localSheetId="21">#REF!</definedName>
    <definedName name="A.KUDA_KUDA__KAYU_JATI" localSheetId="36">#REF!</definedName>
    <definedName name="A.KUDA_KUDA__KAYU_JATI" localSheetId="25">#REF!</definedName>
    <definedName name="A.KUDA_KUDA__KAYU_JATI" localSheetId="10">#REF!</definedName>
    <definedName name="A.KUDA_KUDA__KAYU_JATI" localSheetId="11">#REF!</definedName>
    <definedName name="A.KUDA_KUDA__KAYU_JATI" localSheetId="20">#REF!</definedName>
    <definedName name="A.KUDA_KUDA__KAYU_JATI" localSheetId="15">#REF!</definedName>
    <definedName name="A.KUDA_KUDA__KAYU_JATI">#REF!</definedName>
    <definedName name="A.KUDA_KUDA__KAYU_KAMPER" localSheetId="30">#REF!</definedName>
    <definedName name="A.KUDA_KUDA__KAYU_KAMPER" localSheetId="23">#REF!</definedName>
    <definedName name="A.KUDA_KUDA__KAYU_KAMPER" localSheetId="19">#REF!</definedName>
    <definedName name="A.KUDA_KUDA__KAYU_KAMPER" localSheetId="16">#REF!</definedName>
    <definedName name="A.KUDA_KUDA__KAYU_KAMPER" localSheetId="21">#REF!</definedName>
    <definedName name="A.KUDA_KUDA__KAYU_KAMPER" localSheetId="36">#REF!</definedName>
    <definedName name="A.KUDA_KUDA__KAYU_KAMPER" localSheetId="25">#REF!</definedName>
    <definedName name="A.KUDA_KUDA__KAYU_KAMPER" localSheetId="10">#REF!</definedName>
    <definedName name="A.KUDA_KUDA__KAYU_KAMPER" localSheetId="11">#REF!</definedName>
    <definedName name="A.KUDA_KUDA__KAYU_KAMPER" localSheetId="20">#REF!</definedName>
    <definedName name="A.KUDA_KUDA__KAYU_KAMPER" localSheetId="15">#REF!</definedName>
    <definedName name="A.KUDA_KUDA__KAYU_KAMPER">#REF!</definedName>
    <definedName name="A.KUDA_KUDA__KAYU_KRUING" localSheetId="30">#REF!</definedName>
    <definedName name="A.KUDA_KUDA__KAYU_KRUING" localSheetId="23">#REF!</definedName>
    <definedName name="A.KUDA_KUDA__KAYU_KRUING" localSheetId="19">#REF!</definedName>
    <definedName name="A.KUDA_KUDA__KAYU_KRUING" localSheetId="16">#REF!</definedName>
    <definedName name="A.KUDA_KUDA__KAYU_KRUING" localSheetId="21">#REF!</definedName>
    <definedName name="A.KUDA_KUDA__KAYU_KRUING" localSheetId="36">#REF!</definedName>
    <definedName name="A.KUDA_KUDA__KAYU_KRUING" localSheetId="25">#REF!</definedName>
    <definedName name="A.KUDA_KUDA__KAYU_KRUING" localSheetId="10">#REF!</definedName>
    <definedName name="A.KUDA_KUDA__KAYU_KRUING" localSheetId="11">#REF!</definedName>
    <definedName name="A.KUDA_KUDA__KAYU_KRUING" localSheetId="20">#REF!</definedName>
    <definedName name="A.KUDA_KUDA__KAYU_KRUING" localSheetId="15">#REF!</definedName>
    <definedName name="A.KUDA_KUDA__KAYU_KRUING">#REF!</definedName>
    <definedName name="A.KUSEN_PINTU_JENDELA_KAYU_BORNEO_SUPER_MERANTI" localSheetId="30">#REF!</definedName>
    <definedName name="A.KUSEN_PINTU_JENDELA_KAYU_BORNEO_SUPER_MERANTI" localSheetId="23">#REF!</definedName>
    <definedName name="A.KUSEN_PINTU_JENDELA_KAYU_BORNEO_SUPER_MERANTI" localSheetId="19">#REF!</definedName>
    <definedName name="A.KUSEN_PINTU_JENDELA_KAYU_BORNEO_SUPER_MERANTI" localSheetId="16">#REF!</definedName>
    <definedName name="A.KUSEN_PINTU_JENDELA_KAYU_BORNEO_SUPER_MERANTI" localSheetId="21">#REF!</definedName>
    <definedName name="A.KUSEN_PINTU_JENDELA_KAYU_BORNEO_SUPER_MERANTI" localSheetId="36">#REF!</definedName>
    <definedName name="A.KUSEN_PINTU_JENDELA_KAYU_BORNEO_SUPER_MERANTI" localSheetId="25">#REF!</definedName>
    <definedName name="A.KUSEN_PINTU_JENDELA_KAYU_BORNEO_SUPER_MERANTI" localSheetId="10">#REF!</definedName>
    <definedName name="A.KUSEN_PINTU_JENDELA_KAYU_BORNEO_SUPER_MERANTI" localSheetId="11">#REF!</definedName>
    <definedName name="A.KUSEN_PINTU_JENDELA_KAYU_BORNEO_SUPER_MERANTI" localSheetId="20">#REF!</definedName>
    <definedName name="A.KUSEN_PINTU_JENDELA_KAYU_BORNEO_SUPER_MERANTI" localSheetId="15">#REF!</definedName>
    <definedName name="A.KUSEN_PINTU_JENDELA_KAYU_BORNEO_SUPER_MERANTI">#REF!</definedName>
    <definedName name="A.KUSEN_PINTU_JENDELA_KAYU_JATI" localSheetId="30">#REF!</definedName>
    <definedName name="A.KUSEN_PINTU_JENDELA_KAYU_JATI" localSheetId="23">#REF!</definedName>
    <definedName name="A.KUSEN_PINTU_JENDELA_KAYU_JATI" localSheetId="19">#REF!</definedName>
    <definedName name="A.KUSEN_PINTU_JENDELA_KAYU_JATI" localSheetId="16">#REF!</definedName>
    <definedName name="A.KUSEN_PINTU_JENDELA_KAYU_JATI" localSheetId="21">#REF!</definedName>
    <definedName name="A.KUSEN_PINTU_JENDELA_KAYU_JATI" localSheetId="36">#REF!</definedName>
    <definedName name="A.KUSEN_PINTU_JENDELA_KAYU_JATI" localSheetId="25">#REF!</definedName>
    <definedName name="A.KUSEN_PINTU_JENDELA_KAYU_JATI" localSheetId="10">#REF!</definedName>
    <definedName name="A.KUSEN_PINTU_JENDELA_KAYU_JATI" localSheetId="11">#REF!</definedName>
    <definedName name="A.KUSEN_PINTU_JENDELA_KAYU_JATI" localSheetId="20">#REF!</definedName>
    <definedName name="A.KUSEN_PINTU_JENDELA_KAYU_JATI" localSheetId="15">#REF!</definedName>
    <definedName name="A.KUSEN_PINTU_JENDELA_KAYU_JATI">#REF!</definedName>
    <definedName name="A.KUSEN_PINTU_JENDELA_KAYU_KAMPER_BANJAR" localSheetId="30">#REF!</definedName>
    <definedName name="A.KUSEN_PINTU_JENDELA_KAYU_KAMPER_BANJAR" localSheetId="23">#REF!</definedName>
    <definedName name="A.KUSEN_PINTU_JENDELA_KAYU_KAMPER_BANJAR" localSheetId="19">#REF!</definedName>
    <definedName name="A.KUSEN_PINTU_JENDELA_KAYU_KAMPER_BANJAR" localSheetId="16">#REF!</definedName>
    <definedName name="A.KUSEN_PINTU_JENDELA_KAYU_KAMPER_BANJAR" localSheetId="21">#REF!</definedName>
    <definedName name="A.KUSEN_PINTU_JENDELA_KAYU_KAMPER_BANJAR" localSheetId="36">#REF!</definedName>
    <definedName name="A.KUSEN_PINTU_JENDELA_KAYU_KAMPER_BANJAR" localSheetId="25">#REF!</definedName>
    <definedName name="A.KUSEN_PINTU_JENDELA_KAYU_KAMPER_BANJAR" localSheetId="10">#REF!</definedName>
    <definedName name="A.KUSEN_PINTU_JENDELA_KAYU_KAMPER_BANJAR" localSheetId="11">#REF!</definedName>
    <definedName name="A.KUSEN_PINTU_JENDELA_KAYU_KAMPER_BANJAR" localSheetId="20">#REF!</definedName>
    <definedName name="A.KUSEN_PINTU_JENDELA_KAYU_KAMPER_BANJAR" localSheetId="15">#REF!</definedName>
    <definedName name="A.KUSEN_PINTU_JENDELA_KAYU_KAMPER_BANJAR">#REF!</definedName>
    <definedName name="A.KUSEN_PINTU_JENDELA_KAYU_KAMPER_MEDAN" localSheetId="30">#REF!</definedName>
    <definedName name="A.KUSEN_PINTU_JENDELA_KAYU_KAMPER_MEDAN" localSheetId="23">#REF!</definedName>
    <definedName name="A.KUSEN_PINTU_JENDELA_KAYU_KAMPER_MEDAN" localSheetId="19">#REF!</definedName>
    <definedName name="A.KUSEN_PINTU_JENDELA_KAYU_KAMPER_MEDAN" localSheetId="16">#REF!</definedName>
    <definedName name="A.KUSEN_PINTU_JENDELA_KAYU_KAMPER_MEDAN" localSheetId="21">#REF!</definedName>
    <definedName name="A.KUSEN_PINTU_JENDELA_KAYU_KAMPER_MEDAN" localSheetId="36">#REF!</definedName>
    <definedName name="A.KUSEN_PINTU_JENDELA_KAYU_KAMPER_MEDAN" localSheetId="25">#REF!</definedName>
    <definedName name="A.KUSEN_PINTU_JENDELA_KAYU_KAMPER_MEDAN" localSheetId="10">#REF!</definedName>
    <definedName name="A.KUSEN_PINTU_JENDELA_KAYU_KAMPER_MEDAN" localSheetId="11">#REF!</definedName>
    <definedName name="A.KUSEN_PINTU_JENDELA_KAYU_KAMPER_MEDAN" localSheetId="20">#REF!</definedName>
    <definedName name="A.KUSEN_PINTU_JENDELA_KAYU_KAMPER_MEDAN" localSheetId="15">#REF!</definedName>
    <definedName name="A.KUSEN_PINTU_JENDELA_KAYU_KAMPER_MEDAN">#REF!</definedName>
    <definedName name="A.KUSEN_PINTU_JENDELA_KAYU_KAMPER_SAMARINDA" localSheetId="30">#REF!</definedName>
    <definedName name="A.KUSEN_PINTU_JENDELA_KAYU_KAMPER_SAMARINDA" localSheetId="23">#REF!</definedName>
    <definedName name="A.KUSEN_PINTU_JENDELA_KAYU_KAMPER_SAMARINDA" localSheetId="19">#REF!</definedName>
    <definedName name="A.KUSEN_PINTU_JENDELA_KAYU_KAMPER_SAMARINDA" localSheetId="16">#REF!</definedName>
    <definedName name="A.KUSEN_PINTU_JENDELA_KAYU_KAMPER_SAMARINDA" localSheetId="21">#REF!</definedName>
    <definedName name="A.KUSEN_PINTU_JENDELA_KAYU_KAMPER_SAMARINDA" localSheetId="36">#REF!</definedName>
    <definedName name="A.KUSEN_PINTU_JENDELA_KAYU_KAMPER_SAMARINDA" localSheetId="25">#REF!</definedName>
    <definedName name="A.KUSEN_PINTU_JENDELA_KAYU_KAMPER_SAMARINDA" localSheetId="10">#REF!</definedName>
    <definedName name="A.KUSEN_PINTU_JENDELA_KAYU_KAMPER_SAMARINDA" localSheetId="11">#REF!</definedName>
    <definedName name="A.KUSEN_PINTU_JENDELA_KAYU_KAMPER_SAMARINDA" localSheetId="20">#REF!</definedName>
    <definedName name="A.KUSEN_PINTU_JENDELA_KAYU_KAMPER_SAMARINDA" localSheetId="15">#REF!</definedName>
    <definedName name="A.KUSEN_PINTU_JENDELA_KAYU_KAMPER_SAMARINDA">#REF!</definedName>
    <definedName name="A.KUSEN_PINTU_JENDELA_KAYU_KAMPER_SINGKIL" localSheetId="30">#REF!</definedName>
    <definedName name="A.KUSEN_PINTU_JENDELA_KAYU_KAMPER_SINGKIL" localSheetId="23">#REF!</definedName>
    <definedName name="A.KUSEN_PINTU_JENDELA_KAYU_KAMPER_SINGKIL" localSheetId="19">#REF!</definedName>
    <definedName name="A.KUSEN_PINTU_JENDELA_KAYU_KAMPER_SINGKIL" localSheetId="16">#REF!</definedName>
    <definedName name="A.KUSEN_PINTU_JENDELA_KAYU_KAMPER_SINGKIL" localSheetId="21">#REF!</definedName>
    <definedName name="A.KUSEN_PINTU_JENDELA_KAYU_KAMPER_SINGKIL" localSheetId="36">#REF!</definedName>
    <definedName name="A.KUSEN_PINTU_JENDELA_KAYU_KAMPER_SINGKIL" localSheetId="25">#REF!</definedName>
    <definedName name="A.KUSEN_PINTU_JENDELA_KAYU_KAMPER_SINGKIL" localSheetId="10">#REF!</definedName>
    <definedName name="A.KUSEN_PINTU_JENDELA_KAYU_KAMPER_SINGKIL" localSheetId="11">#REF!</definedName>
    <definedName name="A.KUSEN_PINTU_JENDELA_KAYU_KAMPER_SINGKIL" localSheetId="20">#REF!</definedName>
    <definedName name="A.KUSEN_PINTU_JENDELA_KAYU_KAMPER_SINGKIL" localSheetId="15">#REF!</definedName>
    <definedName name="A.KUSEN_PINTU_JENDELA_KAYU_KAMPER_SINGKIL">#REF!</definedName>
    <definedName name="A.LANGIT_LANGIT_AKUSTIK_0.30x0.60_M" localSheetId="30">#REF!</definedName>
    <definedName name="A.LANGIT_LANGIT_AKUSTIK_0.30x0.60_M" localSheetId="23">#REF!</definedName>
    <definedName name="A.LANGIT_LANGIT_AKUSTIK_0.30x0.60_M" localSheetId="19">#REF!</definedName>
    <definedName name="A.LANGIT_LANGIT_AKUSTIK_0.30x0.60_M" localSheetId="16">#REF!</definedName>
    <definedName name="A.LANGIT_LANGIT_AKUSTIK_0.30x0.60_M" localSheetId="21">#REF!</definedName>
    <definedName name="A.LANGIT_LANGIT_AKUSTIK_0.30x0.60_M" localSheetId="36">#REF!</definedName>
    <definedName name="A.LANGIT_LANGIT_AKUSTIK_0.30x0.60_M" localSheetId="25">#REF!</definedName>
    <definedName name="A.LANGIT_LANGIT_AKUSTIK_0.30x0.60_M" localSheetId="10">#REF!</definedName>
    <definedName name="A.LANGIT_LANGIT_AKUSTIK_0.30x0.60_M" localSheetId="11">#REF!</definedName>
    <definedName name="A.LANGIT_LANGIT_AKUSTIK_0.30x0.60_M" localSheetId="20">#REF!</definedName>
    <definedName name="A.LANGIT_LANGIT_AKUSTIK_0.30x0.60_M" localSheetId="15">#REF!</definedName>
    <definedName name="A.LANGIT_LANGIT_AKUSTIK_0.30x0.60_M">#REF!</definedName>
    <definedName name="A.LANGIT_LANGIT_AKUSTIK_0.60x1.20_M" localSheetId="30">#REF!</definedName>
    <definedName name="A.LANGIT_LANGIT_AKUSTIK_0.60x1.20_M" localSheetId="23">#REF!</definedName>
    <definedName name="A.LANGIT_LANGIT_AKUSTIK_0.60x1.20_M" localSheetId="19">#REF!</definedName>
    <definedName name="A.LANGIT_LANGIT_AKUSTIK_0.60x1.20_M" localSheetId="16">#REF!</definedName>
    <definedName name="A.LANGIT_LANGIT_AKUSTIK_0.60x1.20_M" localSheetId="21">#REF!</definedName>
    <definedName name="A.LANGIT_LANGIT_AKUSTIK_0.60x1.20_M" localSheetId="36">#REF!</definedName>
    <definedName name="A.LANGIT_LANGIT_AKUSTIK_0.60x1.20_M" localSheetId="25">#REF!</definedName>
    <definedName name="A.LANGIT_LANGIT_AKUSTIK_0.60x1.20_M" localSheetId="10">#REF!</definedName>
    <definedName name="A.LANGIT_LANGIT_AKUSTIK_0.60x1.20_M" localSheetId="11">#REF!</definedName>
    <definedName name="A.LANGIT_LANGIT_AKUSTIK_0.60x1.20_M" localSheetId="20">#REF!</definedName>
    <definedName name="A.LANGIT_LANGIT_AKUSTIK_0.60x1.20_M" localSheetId="15">#REF!</definedName>
    <definedName name="A.LANGIT_LANGIT_AKUSTIK_0.60x1.20_M">#REF!</definedName>
    <definedName name="A.LANGIT_LANGIT_AKUSTIK_0.60x1.20_M_RANGKA_ALLUMINIUM" localSheetId="30">#REF!</definedName>
    <definedName name="A.LANGIT_LANGIT_AKUSTIK_0.60x1.20_M_RANGKA_ALLUMINIUM" localSheetId="23">#REF!</definedName>
    <definedName name="A.LANGIT_LANGIT_AKUSTIK_0.60x1.20_M_RANGKA_ALLUMINIUM" localSheetId="19">#REF!</definedName>
    <definedName name="A.LANGIT_LANGIT_AKUSTIK_0.60x1.20_M_RANGKA_ALLUMINIUM" localSheetId="16">#REF!</definedName>
    <definedName name="A.LANGIT_LANGIT_AKUSTIK_0.60x1.20_M_RANGKA_ALLUMINIUM" localSheetId="21">#REF!</definedName>
    <definedName name="A.LANGIT_LANGIT_AKUSTIK_0.60x1.20_M_RANGKA_ALLUMINIUM" localSheetId="36">#REF!</definedName>
    <definedName name="A.LANGIT_LANGIT_AKUSTIK_0.60x1.20_M_RANGKA_ALLUMINIUM" localSheetId="25">#REF!</definedName>
    <definedName name="A.LANGIT_LANGIT_AKUSTIK_0.60x1.20_M_RANGKA_ALLUMINIUM" localSheetId="10">#REF!</definedName>
    <definedName name="A.LANGIT_LANGIT_AKUSTIK_0.60x1.20_M_RANGKA_ALLUMINIUM" localSheetId="11">#REF!</definedName>
    <definedName name="A.LANGIT_LANGIT_AKUSTIK_0.60x1.20_M_RANGKA_ALLUMINIUM" localSheetId="20">#REF!</definedName>
    <definedName name="A.LANGIT_LANGIT_AKUSTIK_0.60x1.20_M_RANGKA_ALLUMINIUM" localSheetId="15">#REF!</definedName>
    <definedName name="A.LANGIT_LANGIT_AKUSTIK_0.60x1.20_M_RANGKA_ALLUMINIUM">#REF!</definedName>
    <definedName name="A.LANGIT_LANGIT_AKUSTIK_30x30_CM_RANGKA_KAYU_BORNEO" localSheetId="30">#REF!</definedName>
    <definedName name="A.LANGIT_LANGIT_AKUSTIK_30x30_CM_RANGKA_KAYU_BORNEO" localSheetId="23">#REF!</definedName>
    <definedName name="A.LANGIT_LANGIT_AKUSTIK_30x30_CM_RANGKA_KAYU_BORNEO" localSheetId="19">#REF!</definedName>
    <definedName name="A.LANGIT_LANGIT_AKUSTIK_30x30_CM_RANGKA_KAYU_BORNEO" localSheetId="16">#REF!</definedName>
    <definedName name="A.LANGIT_LANGIT_AKUSTIK_30x30_CM_RANGKA_KAYU_BORNEO" localSheetId="21">#REF!</definedName>
    <definedName name="A.LANGIT_LANGIT_AKUSTIK_30x30_CM_RANGKA_KAYU_BORNEO" localSheetId="36">#REF!</definedName>
    <definedName name="A.LANGIT_LANGIT_AKUSTIK_30x30_CM_RANGKA_KAYU_BORNEO" localSheetId="25">#REF!</definedName>
    <definedName name="A.LANGIT_LANGIT_AKUSTIK_30x30_CM_RANGKA_KAYU_BORNEO" localSheetId="10">#REF!</definedName>
    <definedName name="A.LANGIT_LANGIT_AKUSTIK_30x30_CM_RANGKA_KAYU_BORNEO" localSheetId="11">#REF!</definedName>
    <definedName name="A.LANGIT_LANGIT_AKUSTIK_30x30_CM_RANGKA_KAYU_BORNEO" localSheetId="20">#REF!</definedName>
    <definedName name="A.LANGIT_LANGIT_AKUSTIK_30x30_CM_RANGKA_KAYU_BORNEO" localSheetId="15">#REF!</definedName>
    <definedName name="A.LANGIT_LANGIT_AKUSTIK_30x30_CM_RANGKA_KAYU_BORNEO">#REF!</definedName>
    <definedName name="A.LANGIT_LANGIT_AKUSTIK_30x60_CM_RANGKA_KAYU_BORNEO" localSheetId="30">#REF!</definedName>
    <definedName name="A.LANGIT_LANGIT_AKUSTIK_30x60_CM_RANGKA_KAYU_BORNEO" localSheetId="23">#REF!</definedName>
    <definedName name="A.LANGIT_LANGIT_AKUSTIK_30x60_CM_RANGKA_KAYU_BORNEO" localSheetId="19">#REF!</definedName>
    <definedName name="A.LANGIT_LANGIT_AKUSTIK_30x60_CM_RANGKA_KAYU_BORNEO" localSheetId="16">#REF!</definedName>
    <definedName name="A.LANGIT_LANGIT_AKUSTIK_30x60_CM_RANGKA_KAYU_BORNEO" localSheetId="21">#REF!</definedName>
    <definedName name="A.LANGIT_LANGIT_AKUSTIK_30x60_CM_RANGKA_KAYU_BORNEO" localSheetId="36">#REF!</definedName>
    <definedName name="A.LANGIT_LANGIT_AKUSTIK_30x60_CM_RANGKA_KAYU_BORNEO" localSheetId="25">#REF!</definedName>
    <definedName name="A.LANGIT_LANGIT_AKUSTIK_30x60_CM_RANGKA_KAYU_BORNEO" localSheetId="10">#REF!</definedName>
    <definedName name="A.LANGIT_LANGIT_AKUSTIK_30x60_CM_RANGKA_KAYU_BORNEO" localSheetId="11">#REF!</definedName>
    <definedName name="A.LANGIT_LANGIT_AKUSTIK_30x60_CM_RANGKA_KAYU_BORNEO" localSheetId="20">#REF!</definedName>
    <definedName name="A.LANGIT_LANGIT_AKUSTIK_30x60_CM_RANGKA_KAYU_BORNEO" localSheetId="15">#REF!</definedName>
    <definedName name="A.LANGIT_LANGIT_AKUSTIK_30x60_CM_RANGKA_KAYU_BORNEO">#REF!</definedName>
    <definedName name="A.LANGIT_LANGIT_ASBES__1.00x1.00M_T.3.5_MM" localSheetId="30">#REF!</definedName>
    <definedName name="A.LANGIT_LANGIT_ASBES__1.00x1.00M_T.3.5_MM" localSheetId="23">#REF!</definedName>
    <definedName name="A.LANGIT_LANGIT_ASBES__1.00x1.00M_T.3.5_MM" localSheetId="19">#REF!</definedName>
    <definedName name="A.LANGIT_LANGIT_ASBES__1.00x1.00M_T.3.5_MM" localSheetId="16">#REF!</definedName>
    <definedName name="A.LANGIT_LANGIT_ASBES__1.00x1.00M_T.3.5_MM" localSheetId="21">#REF!</definedName>
    <definedName name="A.LANGIT_LANGIT_ASBES__1.00x1.00M_T.3.5_MM" localSheetId="36">#REF!</definedName>
    <definedName name="A.LANGIT_LANGIT_ASBES__1.00x1.00M_T.3.5_MM" localSheetId="25">#REF!</definedName>
    <definedName name="A.LANGIT_LANGIT_ASBES__1.00x1.00M_T.3.5_MM" localSheetId="10">#REF!</definedName>
    <definedName name="A.LANGIT_LANGIT_ASBES__1.00x1.00M_T.3.5_MM" localSheetId="11">#REF!</definedName>
    <definedName name="A.LANGIT_LANGIT_ASBES__1.00x1.00M_T.3.5_MM" localSheetId="20">#REF!</definedName>
    <definedName name="A.LANGIT_LANGIT_ASBES__1.00x1.00M_T.3.5_MM" localSheetId="15">#REF!</definedName>
    <definedName name="A.LANGIT_LANGIT_ASBES__1.00x1.00M_T.3.5_MM">#REF!</definedName>
    <definedName name="A.LANGIT_LANGIT_ASBES_1.00x1.00M_T.4_MM" localSheetId="30">#REF!</definedName>
    <definedName name="A.LANGIT_LANGIT_ASBES_1.00x1.00M_T.4_MM" localSheetId="23">#REF!</definedName>
    <definedName name="A.LANGIT_LANGIT_ASBES_1.00x1.00M_T.4_MM" localSheetId="19">#REF!</definedName>
    <definedName name="A.LANGIT_LANGIT_ASBES_1.00x1.00M_T.4_MM" localSheetId="16">#REF!</definedName>
    <definedName name="A.LANGIT_LANGIT_ASBES_1.00x1.00M_T.4_MM" localSheetId="21">#REF!</definedName>
    <definedName name="A.LANGIT_LANGIT_ASBES_1.00x1.00M_T.4_MM" localSheetId="36">#REF!</definedName>
    <definedName name="A.LANGIT_LANGIT_ASBES_1.00x1.00M_T.4_MM" localSheetId="25">#REF!</definedName>
    <definedName name="A.LANGIT_LANGIT_ASBES_1.00x1.00M_T.4_MM" localSheetId="10">#REF!</definedName>
    <definedName name="A.LANGIT_LANGIT_ASBES_1.00x1.00M_T.4_MM" localSheetId="11">#REF!</definedName>
    <definedName name="A.LANGIT_LANGIT_ASBES_1.00x1.00M_T.4_MM" localSheetId="20">#REF!</definedName>
    <definedName name="A.LANGIT_LANGIT_ASBES_1.00x1.00M_T.4_MM" localSheetId="15">#REF!</definedName>
    <definedName name="A.LANGIT_LANGIT_ASBES_1.00x1.00M_T.4_MM">#REF!</definedName>
    <definedName name="A.LANGIT_LANGIT_ASBES_1.00x1.00M_T.5_MM" localSheetId="30">#REF!</definedName>
    <definedName name="A.LANGIT_LANGIT_ASBES_1.00x1.00M_T.5_MM" localSheetId="23">#REF!</definedName>
    <definedName name="A.LANGIT_LANGIT_ASBES_1.00x1.00M_T.5_MM" localSheetId="19">#REF!</definedName>
    <definedName name="A.LANGIT_LANGIT_ASBES_1.00x1.00M_T.5_MM" localSheetId="16">#REF!</definedName>
    <definedName name="A.LANGIT_LANGIT_ASBES_1.00x1.00M_T.5_MM" localSheetId="21">#REF!</definedName>
    <definedName name="A.LANGIT_LANGIT_ASBES_1.00x1.00M_T.5_MM" localSheetId="36">#REF!</definedName>
    <definedName name="A.LANGIT_LANGIT_ASBES_1.00x1.00M_T.5_MM" localSheetId="25">#REF!</definedName>
    <definedName name="A.LANGIT_LANGIT_ASBES_1.00x1.00M_T.5_MM" localSheetId="10">#REF!</definedName>
    <definedName name="A.LANGIT_LANGIT_ASBES_1.00x1.00M_T.5_MM" localSheetId="11">#REF!</definedName>
    <definedName name="A.LANGIT_LANGIT_ASBES_1.00x1.00M_T.5_MM" localSheetId="20">#REF!</definedName>
    <definedName name="A.LANGIT_LANGIT_ASBES_1.00x1.00M_T.5_MM" localSheetId="15">#REF!</definedName>
    <definedName name="A.LANGIT_LANGIT_ASBES_1.00x1.00M_T.5_MM">#REF!</definedName>
    <definedName name="A.LANGIT_LANGIT_ASBES_1.00x1.00M_T.6_MM" localSheetId="30">#REF!</definedName>
    <definedName name="A.LANGIT_LANGIT_ASBES_1.00x1.00M_T.6_MM" localSheetId="23">#REF!</definedName>
    <definedName name="A.LANGIT_LANGIT_ASBES_1.00x1.00M_T.6_MM" localSheetId="19">#REF!</definedName>
    <definedName name="A.LANGIT_LANGIT_ASBES_1.00x1.00M_T.6_MM" localSheetId="16">#REF!</definedName>
    <definedName name="A.LANGIT_LANGIT_ASBES_1.00x1.00M_T.6_MM" localSheetId="21">#REF!</definedName>
    <definedName name="A.LANGIT_LANGIT_ASBES_1.00x1.00M_T.6_MM" localSheetId="36">#REF!</definedName>
    <definedName name="A.LANGIT_LANGIT_ASBES_1.00x1.00M_T.6_MM" localSheetId="25">#REF!</definedName>
    <definedName name="A.LANGIT_LANGIT_ASBES_1.00x1.00M_T.6_MM" localSheetId="10">#REF!</definedName>
    <definedName name="A.LANGIT_LANGIT_ASBES_1.00x1.00M_T.6_MM" localSheetId="11">#REF!</definedName>
    <definedName name="A.LANGIT_LANGIT_ASBES_1.00x1.00M_T.6_MM" localSheetId="20">#REF!</definedName>
    <definedName name="A.LANGIT_LANGIT_ASBES_1.00x1.00M_T.6_MM" localSheetId="15">#REF!</definedName>
    <definedName name="A.LANGIT_LANGIT_ASBES_1.00x1.00M_T.6_MM">#REF!</definedName>
    <definedName name="A.LANGIT_LANGIT_ASBES_1x1M_T.3.2_MM_RANGKA_KAYU_BORNEO" localSheetId="30">#REF!</definedName>
    <definedName name="A.LANGIT_LANGIT_ASBES_1x1M_T.3.2_MM_RANGKA_KAYU_BORNEO" localSheetId="23">#REF!</definedName>
    <definedName name="A.LANGIT_LANGIT_ASBES_1x1M_T.3.2_MM_RANGKA_KAYU_BORNEO" localSheetId="19">#REF!</definedName>
    <definedName name="A.LANGIT_LANGIT_ASBES_1x1M_T.3.2_MM_RANGKA_KAYU_BORNEO" localSheetId="16">#REF!</definedName>
    <definedName name="A.LANGIT_LANGIT_ASBES_1x1M_T.3.2_MM_RANGKA_KAYU_BORNEO" localSheetId="21">#REF!</definedName>
    <definedName name="A.LANGIT_LANGIT_ASBES_1x1M_T.3.2_MM_RANGKA_KAYU_BORNEO" localSheetId="36">#REF!</definedName>
    <definedName name="A.LANGIT_LANGIT_ASBES_1x1M_T.3.2_MM_RANGKA_KAYU_BORNEO" localSheetId="25">#REF!</definedName>
    <definedName name="A.LANGIT_LANGIT_ASBES_1x1M_T.3.2_MM_RANGKA_KAYU_BORNEO" localSheetId="10">#REF!</definedName>
    <definedName name="A.LANGIT_LANGIT_ASBES_1x1M_T.3.2_MM_RANGKA_KAYU_BORNEO" localSheetId="11">#REF!</definedName>
    <definedName name="A.LANGIT_LANGIT_ASBES_1x1M_T.3.2_MM_RANGKA_KAYU_BORNEO" localSheetId="20">#REF!</definedName>
    <definedName name="A.LANGIT_LANGIT_ASBES_1x1M_T.3.2_MM_RANGKA_KAYU_BORNEO" localSheetId="15">#REF!</definedName>
    <definedName name="A.LANGIT_LANGIT_ASBES_1x1M_T.3.2_MM_RANGKA_KAYU_BORNEO">#REF!</definedName>
    <definedName name="A.LANGIT_LANGIT_GYPSUM" localSheetId="30">#REF!</definedName>
    <definedName name="A.LANGIT_LANGIT_GYPSUM" localSheetId="23">#REF!</definedName>
    <definedName name="A.LANGIT_LANGIT_GYPSUM" localSheetId="19">#REF!</definedName>
    <definedName name="A.LANGIT_LANGIT_GYPSUM" localSheetId="16">#REF!</definedName>
    <definedName name="A.LANGIT_LANGIT_GYPSUM" localSheetId="21">#REF!</definedName>
    <definedName name="A.LANGIT_LANGIT_GYPSUM" localSheetId="36">#REF!</definedName>
    <definedName name="A.LANGIT_LANGIT_GYPSUM" localSheetId="25">#REF!</definedName>
    <definedName name="A.LANGIT_LANGIT_GYPSUM" localSheetId="10">#REF!</definedName>
    <definedName name="A.LANGIT_LANGIT_GYPSUM" localSheetId="11">#REF!</definedName>
    <definedName name="A.LANGIT_LANGIT_GYPSUM" localSheetId="20">#REF!</definedName>
    <definedName name="A.LANGIT_LANGIT_GYPSUM" localSheetId="15">#REF!</definedName>
    <definedName name="A.LANGIT_LANGIT_GYPSUM">#REF!</definedName>
    <definedName name="A.LANGIT_LANGIT_LAT_KAYU_KAMPER" localSheetId="30">#REF!</definedName>
    <definedName name="A.LANGIT_LANGIT_LAT_KAYU_KAMPER" localSheetId="23">#REF!</definedName>
    <definedName name="A.LANGIT_LANGIT_LAT_KAYU_KAMPER" localSheetId="19">#REF!</definedName>
    <definedName name="A.LANGIT_LANGIT_LAT_KAYU_KAMPER" localSheetId="16">#REF!</definedName>
    <definedName name="A.LANGIT_LANGIT_LAT_KAYU_KAMPER" localSheetId="21">#REF!</definedName>
    <definedName name="A.LANGIT_LANGIT_LAT_KAYU_KAMPER" localSheetId="36">#REF!</definedName>
    <definedName name="A.LANGIT_LANGIT_LAT_KAYU_KAMPER" localSheetId="25">#REF!</definedName>
    <definedName name="A.LANGIT_LANGIT_LAT_KAYU_KAMPER" localSheetId="10">#REF!</definedName>
    <definedName name="A.LANGIT_LANGIT_LAT_KAYU_KAMPER" localSheetId="11">#REF!</definedName>
    <definedName name="A.LANGIT_LANGIT_LAT_KAYU_KAMPER" localSheetId="20">#REF!</definedName>
    <definedName name="A.LANGIT_LANGIT_LAT_KAYU_KAMPER" localSheetId="15">#REF!</definedName>
    <definedName name="A.LANGIT_LANGIT_LAT_KAYU_KAMPER">#REF!</definedName>
    <definedName name="A.LANGIT_LANGIT_PLYWOOD_T_4MM_RANGKA_KAYU_BORNEO" localSheetId="30">#REF!</definedName>
    <definedName name="A.LANGIT_LANGIT_PLYWOOD_T_4MM_RANGKA_KAYU_BORNEO" localSheetId="23">#REF!</definedName>
    <definedName name="A.LANGIT_LANGIT_PLYWOOD_T_4MM_RANGKA_KAYU_BORNEO" localSheetId="19">#REF!</definedName>
    <definedName name="A.LANGIT_LANGIT_PLYWOOD_T_4MM_RANGKA_KAYU_BORNEO" localSheetId="16">#REF!</definedName>
    <definedName name="A.LANGIT_LANGIT_PLYWOOD_T_4MM_RANGKA_KAYU_BORNEO" localSheetId="21">#REF!</definedName>
    <definedName name="A.LANGIT_LANGIT_PLYWOOD_T_4MM_RANGKA_KAYU_BORNEO" localSheetId="36">#REF!</definedName>
    <definedName name="A.LANGIT_LANGIT_PLYWOOD_T_4MM_RANGKA_KAYU_BORNEO" localSheetId="25">#REF!</definedName>
    <definedName name="A.LANGIT_LANGIT_PLYWOOD_T_4MM_RANGKA_KAYU_BORNEO" localSheetId="10">#REF!</definedName>
    <definedName name="A.LANGIT_LANGIT_PLYWOOD_T_4MM_RANGKA_KAYU_BORNEO" localSheetId="11">#REF!</definedName>
    <definedName name="A.LANGIT_LANGIT_PLYWOOD_T_4MM_RANGKA_KAYU_BORNEO" localSheetId="20">#REF!</definedName>
    <definedName name="A.LANGIT_LANGIT_PLYWOOD_T_4MM_RANGKA_KAYU_BORNEO" localSheetId="15">#REF!</definedName>
    <definedName name="A.LANGIT_LANGIT_PLYWOOD_T_4MM_RANGKA_KAYU_BORNEO">#REF!</definedName>
    <definedName name="A.LANGIT_LANGIT_SOFT_BOARD" localSheetId="30">#REF!</definedName>
    <definedName name="A.LANGIT_LANGIT_SOFT_BOARD" localSheetId="23">#REF!</definedName>
    <definedName name="A.LANGIT_LANGIT_SOFT_BOARD" localSheetId="19">#REF!</definedName>
    <definedName name="A.LANGIT_LANGIT_SOFT_BOARD" localSheetId="16">#REF!</definedName>
    <definedName name="A.LANGIT_LANGIT_SOFT_BOARD" localSheetId="21">#REF!</definedName>
    <definedName name="A.LANGIT_LANGIT_SOFT_BOARD" localSheetId="36">#REF!</definedName>
    <definedName name="A.LANGIT_LANGIT_SOFT_BOARD" localSheetId="25">#REF!</definedName>
    <definedName name="A.LANGIT_LANGIT_SOFT_BOARD" localSheetId="10">#REF!</definedName>
    <definedName name="A.LANGIT_LANGIT_SOFT_BOARD" localSheetId="11">#REF!</definedName>
    <definedName name="A.LANGIT_LANGIT_SOFT_BOARD" localSheetId="20">#REF!</definedName>
    <definedName name="A.LANGIT_LANGIT_SOFT_BOARD" localSheetId="15">#REF!</definedName>
    <definedName name="A.LANGIT_LANGIT_SOFT_BOARD">#REF!</definedName>
    <definedName name="A.LANGIT_LANGIT_TEAKWOOD_0.30x0.60M.T.4_MM" localSheetId="30">#REF!</definedName>
    <definedName name="A.LANGIT_LANGIT_TEAKWOOD_0.30x0.60M.T.4_MM" localSheetId="23">#REF!</definedName>
    <definedName name="A.LANGIT_LANGIT_TEAKWOOD_0.30x0.60M.T.4_MM" localSheetId="19">#REF!</definedName>
    <definedName name="A.LANGIT_LANGIT_TEAKWOOD_0.30x0.60M.T.4_MM" localSheetId="16">#REF!</definedName>
    <definedName name="A.LANGIT_LANGIT_TEAKWOOD_0.30x0.60M.T.4_MM" localSheetId="21">#REF!</definedName>
    <definedName name="A.LANGIT_LANGIT_TEAKWOOD_0.30x0.60M.T.4_MM" localSheetId="36">#REF!</definedName>
    <definedName name="A.LANGIT_LANGIT_TEAKWOOD_0.30x0.60M.T.4_MM" localSheetId="25">#REF!</definedName>
    <definedName name="A.LANGIT_LANGIT_TEAKWOOD_0.30x0.60M.T.4_MM" localSheetId="10">#REF!</definedName>
    <definedName name="A.LANGIT_LANGIT_TEAKWOOD_0.30x0.60M.T.4_MM" localSheetId="11">#REF!</definedName>
    <definedName name="A.LANGIT_LANGIT_TEAKWOOD_0.30x0.60M.T.4_MM" localSheetId="20">#REF!</definedName>
    <definedName name="A.LANGIT_LANGIT_TEAKWOOD_0.30x0.60M.T.4_MM" localSheetId="15">#REF!</definedName>
    <definedName name="A.LANGIT_LANGIT_TEAKWOOD_0.30x0.60M.T.4_MM">#REF!</definedName>
    <definedName name="A.LANGIT_LANGIT_TEAKWOOD_0.60x1.20_M.T.4_MM" localSheetId="30">#REF!</definedName>
    <definedName name="A.LANGIT_LANGIT_TEAKWOOD_0.60x1.20_M.T.4_MM" localSheetId="23">#REF!</definedName>
    <definedName name="A.LANGIT_LANGIT_TEAKWOOD_0.60x1.20_M.T.4_MM" localSheetId="19">#REF!</definedName>
    <definedName name="A.LANGIT_LANGIT_TEAKWOOD_0.60x1.20_M.T.4_MM" localSheetId="16">#REF!</definedName>
    <definedName name="A.LANGIT_LANGIT_TEAKWOOD_0.60x1.20_M.T.4_MM" localSheetId="21">#REF!</definedName>
    <definedName name="A.LANGIT_LANGIT_TEAKWOOD_0.60x1.20_M.T.4_MM" localSheetId="36">#REF!</definedName>
    <definedName name="A.LANGIT_LANGIT_TEAKWOOD_0.60x1.20_M.T.4_MM" localSheetId="25">#REF!</definedName>
    <definedName name="A.LANGIT_LANGIT_TEAKWOOD_0.60x1.20_M.T.4_MM" localSheetId="10">#REF!</definedName>
    <definedName name="A.LANGIT_LANGIT_TEAKWOOD_0.60x1.20_M.T.4_MM" localSheetId="11">#REF!</definedName>
    <definedName name="A.LANGIT_LANGIT_TEAKWOOD_0.60x1.20_M.T.4_MM" localSheetId="20">#REF!</definedName>
    <definedName name="A.LANGIT_LANGIT_TEAKWOOD_0.60x1.20_M.T.4_MM" localSheetId="15">#REF!</definedName>
    <definedName name="A.LANGIT_LANGIT_TEAKWOOD_0.60x1.20_M.T.4_MM">#REF!</definedName>
    <definedName name="A.LANGIT_LANGIT_TRIPLEX_0.30x0.60_M.T.6_MM" localSheetId="30">#REF!</definedName>
    <definedName name="A.LANGIT_LANGIT_TRIPLEX_0.30x0.60_M.T.6_MM" localSheetId="23">#REF!</definedName>
    <definedName name="A.LANGIT_LANGIT_TRIPLEX_0.30x0.60_M.T.6_MM" localSheetId="19">#REF!</definedName>
    <definedName name="A.LANGIT_LANGIT_TRIPLEX_0.30x0.60_M.T.6_MM" localSheetId="16">#REF!</definedName>
    <definedName name="A.LANGIT_LANGIT_TRIPLEX_0.30x0.60_M.T.6_MM" localSheetId="21">#REF!</definedName>
    <definedName name="A.LANGIT_LANGIT_TRIPLEX_0.30x0.60_M.T.6_MM" localSheetId="36">#REF!</definedName>
    <definedName name="A.LANGIT_LANGIT_TRIPLEX_0.30x0.60_M.T.6_MM" localSheetId="25">#REF!</definedName>
    <definedName name="A.LANGIT_LANGIT_TRIPLEX_0.30x0.60_M.T.6_MM" localSheetId="10">#REF!</definedName>
    <definedName name="A.LANGIT_LANGIT_TRIPLEX_0.30x0.60_M.T.6_MM" localSheetId="11">#REF!</definedName>
    <definedName name="A.LANGIT_LANGIT_TRIPLEX_0.30x0.60_M.T.6_MM" localSheetId="20">#REF!</definedName>
    <definedName name="A.LANGIT_LANGIT_TRIPLEX_0.30x0.60_M.T.6_MM" localSheetId="15">#REF!</definedName>
    <definedName name="A.LANGIT_LANGIT_TRIPLEX_0.30x0.60_M.T.6_MM">#REF!</definedName>
    <definedName name="A.LANGIT_LANGIT_TRIPLEX_0.30x0.60_M_T.4_MM" localSheetId="30">#REF!</definedName>
    <definedName name="A.LANGIT_LANGIT_TRIPLEX_0.30x0.60_M_T.4_MM" localSheetId="23">#REF!</definedName>
    <definedName name="A.LANGIT_LANGIT_TRIPLEX_0.30x0.60_M_T.4_MM" localSheetId="19">#REF!</definedName>
    <definedName name="A.LANGIT_LANGIT_TRIPLEX_0.30x0.60_M_T.4_MM" localSheetId="16">#REF!</definedName>
    <definedName name="A.LANGIT_LANGIT_TRIPLEX_0.30x0.60_M_T.4_MM" localSheetId="21">#REF!</definedName>
    <definedName name="A.LANGIT_LANGIT_TRIPLEX_0.30x0.60_M_T.4_MM" localSheetId="36">#REF!</definedName>
    <definedName name="A.LANGIT_LANGIT_TRIPLEX_0.30x0.60_M_T.4_MM" localSheetId="25">#REF!</definedName>
    <definedName name="A.LANGIT_LANGIT_TRIPLEX_0.30x0.60_M_T.4_MM" localSheetId="10">#REF!</definedName>
    <definedName name="A.LANGIT_LANGIT_TRIPLEX_0.30x0.60_M_T.4_MM" localSheetId="11">#REF!</definedName>
    <definedName name="A.LANGIT_LANGIT_TRIPLEX_0.30x0.60_M_T.4_MM" localSheetId="20">#REF!</definedName>
    <definedName name="A.LANGIT_LANGIT_TRIPLEX_0.30x0.60_M_T.4_MM" localSheetId="15">#REF!</definedName>
    <definedName name="A.LANGIT_LANGIT_TRIPLEX_0.30x0.60_M_T.4_MM">#REF!</definedName>
    <definedName name="A.LANGIT_LANGIT_TRIPLEX_0.60x1.20_M.T.4_MM" localSheetId="30">#REF!</definedName>
    <definedName name="A.LANGIT_LANGIT_TRIPLEX_0.60x1.20_M.T.4_MM" localSheetId="23">#REF!</definedName>
    <definedName name="A.LANGIT_LANGIT_TRIPLEX_0.60x1.20_M.T.4_MM" localSheetId="19">#REF!</definedName>
    <definedName name="A.LANGIT_LANGIT_TRIPLEX_0.60x1.20_M.T.4_MM" localSheetId="16">#REF!</definedName>
    <definedName name="A.LANGIT_LANGIT_TRIPLEX_0.60x1.20_M.T.4_MM" localSheetId="21">#REF!</definedName>
    <definedName name="A.LANGIT_LANGIT_TRIPLEX_0.60x1.20_M.T.4_MM" localSheetId="36">#REF!</definedName>
    <definedName name="A.LANGIT_LANGIT_TRIPLEX_0.60x1.20_M.T.4_MM" localSheetId="25">#REF!</definedName>
    <definedName name="A.LANGIT_LANGIT_TRIPLEX_0.60x1.20_M.T.4_MM" localSheetId="10">#REF!</definedName>
    <definedName name="A.LANGIT_LANGIT_TRIPLEX_0.60x1.20_M.T.4_MM" localSheetId="11">#REF!</definedName>
    <definedName name="A.LANGIT_LANGIT_TRIPLEX_0.60x1.20_M.T.4_MM" localSheetId="20">#REF!</definedName>
    <definedName name="A.LANGIT_LANGIT_TRIPLEX_0.60x1.20_M.T.4_MM" localSheetId="15">#REF!</definedName>
    <definedName name="A.LANGIT_LANGIT_TRIPLEX_0.60x1.20_M.T.4_MM">#REF!</definedName>
    <definedName name="A.LANGIT_LANGIT_TRIPLEX_0.60x1.20_M_T_6MM" localSheetId="30">#REF!</definedName>
    <definedName name="A.LANGIT_LANGIT_TRIPLEX_0.60x1.20_M_T_6MM" localSheetId="23">#REF!</definedName>
    <definedName name="A.LANGIT_LANGIT_TRIPLEX_0.60x1.20_M_T_6MM" localSheetId="19">#REF!</definedName>
    <definedName name="A.LANGIT_LANGIT_TRIPLEX_0.60x1.20_M_T_6MM" localSheetId="16">#REF!</definedName>
    <definedName name="A.LANGIT_LANGIT_TRIPLEX_0.60x1.20_M_T_6MM" localSheetId="21">#REF!</definedName>
    <definedName name="A.LANGIT_LANGIT_TRIPLEX_0.60x1.20_M_T_6MM" localSheetId="36">#REF!</definedName>
    <definedName name="A.LANGIT_LANGIT_TRIPLEX_0.60x1.20_M_T_6MM" localSheetId="25">#REF!</definedName>
    <definedName name="A.LANGIT_LANGIT_TRIPLEX_0.60x1.20_M_T_6MM" localSheetId="10">#REF!</definedName>
    <definedName name="A.LANGIT_LANGIT_TRIPLEX_0.60x1.20_M_T_6MM" localSheetId="11">#REF!</definedName>
    <definedName name="A.LANGIT_LANGIT_TRIPLEX_0.60x1.20_M_T_6MM" localSheetId="20">#REF!</definedName>
    <definedName name="A.LANGIT_LANGIT_TRIPLEX_0.60x1.20_M_T_6MM" localSheetId="15">#REF!</definedName>
    <definedName name="A.LANGIT_LANGIT_TRIPLEX_0.60x1.20_M_T_6MM">#REF!</definedName>
    <definedName name="A.LANTAI_KARPET" localSheetId="30">#REF!</definedName>
    <definedName name="A.LANTAI_KARPET" localSheetId="23">#REF!</definedName>
    <definedName name="A.LANTAI_KARPET" localSheetId="19">#REF!</definedName>
    <definedName name="A.LANTAI_KARPET" localSheetId="16">#REF!</definedName>
    <definedName name="A.LANTAI_KARPET" localSheetId="21">#REF!</definedName>
    <definedName name="A.LANTAI_KARPET" localSheetId="36">#REF!</definedName>
    <definedName name="A.LANTAI_KARPET" localSheetId="25">#REF!</definedName>
    <definedName name="A.LANTAI_KARPET" localSheetId="10">#REF!</definedName>
    <definedName name="A.LANTAI_KARPET" localSheetId="11">#REF!</definedName>
    <definedName name="A.LANTAI_KARPET" localSheetId="20">#REF!</definedName>
    <definedName name="A.LANTAI_KARPET" localSheetId="15">#REF!</definedName>
    <definedName name="A.LANTAI_KARPET">#REF!</definedName>
    <definedName name="A.LANTAI_KERAMIK_UK._20_x_20_CM" localSheetId="30">#REF!</definedName>
    <definedName name="A.LANTAI_KERAMIK_UK._20_x_20_CM" localSheetId="23">#REF!</definedName>
    <definedName name="A.LANTAI_KERAMIK_UK._20_x_20_CM" localSheetId="19">#REF!</definedName>
    <definedName name="A.LANTAI_KERAMIK_UK._20_x_20_CM" localSheetId="16">#REF!</definedName>
    <definedName name="A.LANTAI_KERAMIK_UK._20_x_20_CM" localSheetId="21">#REF!</definedName>
    <definedName name="A.LANTAI_KERAMIK_UK._20_x_20_CM" localSheetId="36">#REF!</definedName>
    <definedName name="A.LANTAI_KERAMIK_UK._20_x_20_CM" localSheetId="25">#REF!</definedName>
    <definedName name="A.LANTAI_KERAMIK_UK._20_x_20_CM" localSheetId="10">#REF!</definedName>
    <definedName name="A.LANTAI_KERAMIK_UK._20_x_20_CM" localSheetId="11">#REF!</definedName>
    <definedName name="A.LANTAI_KERAMIK_UK._20_x_20_CM" localSheetId="20">#REF!</definedName>
    <definedName name="A.LANTAI_KERAMIK_UK._20_x_20_CM" localSheetId="15">#REF!</definedName>
    <definedName name="A.LANTAI_KERAMIK_UK._20_x_20_CM">#REF!</definedName>
    <definedName name="A.LANTAI_KERAMIK_UK._20_x_25_CM" localSheetId="30">#REF!</definedName>
    <definedName name="A.LANTAI_KERAMIK_UK._20_x_25_CM" localSheetId="23">#REF!</definedName>
    <definedName name="A.LANTAI_KERAMIK_UK._20_x_25_CM" localSheetId="19">#REF!</definedName>
    <definedName name="A.LANTAI_KERAMIK_UK._20_x_25_CM" localSheetId="16">#REF!</definedName>
    <definedName name="A.LANTAI_KERAMIK_UK._20_x_25_CM" localSheetId="21">#REF!</definedName>
    <definedName name="A.LANTAI_KERAMIK_UK._20_x_25_CM" localSheetId="36">#REF!</definedName>
    <definedName name="A.LANTAI_KERAMIK_UK._20_x_25_CM" localSheetId="25">#REF!</definedName>
    <definedName name="A.LANTAI_KERAMIK_UK._20_x_25_CM" localSheetId="10">#REF!</definedName>
    <definedName name="A.LANTAI_KERAMIK_UK._20_x_25_CM" localSheetId="11">#REF!</definedName>
    <definedName name="A.LANTAI_KERAMIK_UK._20_x_25_CM" localSheetId="20">#REF!</definedName>
    <definedName name="A.LANTAI_KERAMIK_UK._20_x_25_CM" localSheetId="15">#REF!</definedName>
    <definedName name="A.LANTAI_KERAMIK_UK._20_x_25_CM">#REF!</definedName>
    <definedName name="A.LANTAI_KERAMIK_UK._30_x_30_CM" localSheetId="30">#REF!</definedName>
    <definedName name="A.LANTAI_KERAMIK_UK._30_x_30_CM" localSheetId="23">#REF!</definedName>
    <definedName name="A.LANTAI_KERAMIK_UK._30_x_30_CM" localSheetId="19">#REF!</definedName>
    <definedName name="A.LANTAI_KERAMIK_UK._30_x_30_CM" localSheetId="16">#REF!</definedName>
    <definedName name="A.LANTAI_KERAMIK_UK._30_x_30_CM" localSheetId="21">#REF!</definedName>
    <definedName name="A.LANTAI_KERAMIK_UK._30_x_30_CM" localSheetId="36">#REF!</definedName>
    <definedName name="A.LANTAI_KERAMIK_UK._30_x_30_CM" localSheetId="25">#REF!</definedName>
    <definedName name="A.LANTAI_KERAMIK_UK._30_x_30_CM" localSheetId="10">#REF!</definedName>
    <definedName name="A.LANTAI_KERAMIK_UK._30_x_30_CM" localSheetId="11">#REF!</definedName>
    <definedName name="A.LANTAI_KERAMIK_UK._30_x_30_CM" localSheetId="20">#REF!</definedName>
    <definedName name="A.LANTAI_KERAMIK_UK._30_x_30_CM" localSheetId="15">#REF!</definedName>
    <definedName name="A.LANTAI_KERAMIK_UK._30_x_30_CM">#REF!</definedName>
    <definedName name="A.LANTAI_KERAMIK_UK._30_x_30_CM_NON_SLIP" localSheetId="30">#REF!</definedName>
    <definedName name="A.LANTAI_KERAMIK_UK._30_x_30_CM_NON_SLIP" localSheetId="23">#REF!</definedName>
    <definedName name="A.LANTAI_KERAMIK_UK._30_x_30_CM_NON_SLIP" localSheetId="19">#REF!</definedName>
    <definedName name="A.LANTAI_KERAMIK_UK._30_x_30_CM_NON_SLIP" localSheetId="16">#REF!</definedName>
    <definedName name="A.LANTAI_KERAMIK_UK._30_x_30_CM_NON_SLIP" localSheetId="21">#REF!</definedName>
    <definedName name="A.LANTAI_KERAMIK_UK._30_x_30_CM_NON_SLIP" localSheetId="36">#REF!</definedName>
    <definedName name="A.LANTAI_KERAMIK_UK._30_x_30_CM_NON_SLIP" localSheetId="25">#REF!</definedName>
    <definedName name="A.LANTAI_KERAMIK_UK._30_x_30_CM_NON_SLIP" localSheetId="10">#REF!</definedName>
    <definedName name="A.LANTAI_KERAMIK_UK._30_x_30_CM_NON_SLIP" localSheetId="11">#REF!</definedName>
    <definedName name="A.LANTAI_KERAMIK_UK._30_x_30_CM_NON_SLIP" localSheetId="20">#REF!</definedName>
    <definedName name="A.LANTAI_KERAMIK_UK._30_x_30_CM_NON_SLIP" localSheetId="15">#REF!</definedName>
    <definedName name="A.LANTAI_KERAMIK_UK._30_x_30_CM_NON_SLIP">#REF!</definedName>
    <definedName name="A.LANTAI_MOSAIK_UK._30_x_30_CM_EX._LOKAL" localSheetId="30">#REF!</definedName>
    <definedName name="A.LANTAI_MOSAIK_UK._30_x_30_CM_EX._LOKAL" localSheetId="23">#REF!</definedName>
    <definedName name="A.LANTAI_MOSAIK_UK._30_x_30_CM_EX._LOKAL" localSheetId="19">#REF!</definedName>
    <definedName name="A.LANTAI_MOSAIK_UK._30_x_30_CM_EX._LOKAL" localSheetId="16">#REF!</definedName>
    <definedName name="A.LANTAI_MOSAIK_UK._30_x_30_CM_EX._LOKAL" localSheetId="21">#REF!</definedName>
    <definedName name="A.LANTAI_MOSAIK_UK._30_x_30_CM_EX._LOKAL" localSheetId="36">#REF!</definedName>
    <definedName name="A.LANTAI_MOSAIK_UK._30_x_30_CM_EX._LOKAL" localSheetId="25">#REF!</definedName>
    <definedName name="A.LANTAI_MOSAIK_UK._30_x_30_CM_EX._LOKAL" localSheetId="10">#REF!</definedName>
    <definedName name="A.LANTAI_MOSAIK_UK._30_x_30_CM_EX._LOKAL" localSheetId="11">#REF!</definedName>
    <definedName name="A.LANTAI_MOSAIK_UK._30_x_30_CM_EX._LOKAL" localSheetId="20">#REF!</definedName>
    <definedName name="A.LANTAI_MOSAIK_UK._30_x_30_CM_EX._LOKAL" localSheetId="15">#REF!</definedName>
    <definedName name="A.LANTAI_MOSAIK_UK._30_x_30_CM_EX._LOKAL">#REF!</definedName>
    <definedName name="A.LANTAI_PARQUET_JATI" localSheetId="30">#REF!</definedName>
    <definedName name="A.LANTAI_PARQUET_JATI" localSheetId="23">#REF!</definedName>
    <definedName name="A.LANTAI_PARQUET_JATI" localSheetId="19">#REF!</definedName>
    <definedName name="A.LANTAI_PARQUET_JATI" localSheetId="16">#REF!</definedName>
    <definedName name="A.LANTAI_PARQUET_JATI" localSheetId="21">#REF!</definedName>
    <definedName name="A.LANTAI_PARQUET_JATI" localSheetId="36">#REF!</definedName>
    <definedName name="A.LANTAI_PARQUET_JATI" localSheetId="25">#REF!</definedName>
    <definedName name="A.LANTAI_PARQUET_JATI" localSheetId="10">#REF!</definedName>
    <definedName name="A.LANTAI_PARQUET_JATI" localSheetId="11">#REF!</definedName>
    <definedName name="A.LANTAI_PARQUET_JATI" localSheetId="20">#REF!</definedName>
    <definedName name="A.LANTAI_PARQUET_JATI" localSheetId="15">#REF!</definedName>
    <definedName name="A.LANTAI_PARQUET_JATI">#REF!</definedName>
    <definedName name="A.LANTAI_UBIN_MARMER_UK._30_x_30_CM" localSheetId="30">#REF!</definedName>
    <definedName name="A.LANTAI_UBIN_MARMER_UK._30_x_30_CM" localSheetId="23">#REF!</definedName>
    <definedName name="A.LANTAI_UBIN_MARMER_UK._30_x_30_CM" localSheetId="19">#REF!</definedName>
    <definedName name="A.LANTAI_UBIN_MARMER_UK._30_x_30_CM" localSheetId="16">#REF!</definedName>
    <definedName name="A.LANTAI_UBIN_MARMER_UK._30_x_30_CM" localSheetId="21">#REF!</definedName>
    <definedName name="A.LANTAI_UBIN_MARMER_UK._30_x_30_CM" localSheetId="36">#REF!</definedName>
    <definedName name="A.LANTAI_UBIN_MARMER_UK._30_x_30_CM" localSheetId="25">#REF!</definedName>
    <definedName name="A.LANTAI_UBIN_MARMER_UK._30_x_30_CM" localSheetId="10">#REF!</definedName>
    <definedName name="A.LANTAI_UBIN_MARMER_UK._30_x_30_CM" localSheetId="11">#REF!</definedName>
    <definedName name="A.LANTAI_UBIN_MARMER_UK._30_x_30_CM" localSheetId="20">#REF!</definedName>
    <definedName name="A.LANTAI_UBIN_MARMER_UK._30_x_30_CM" localSheetId="15">#REF!</definedName>
    <definedName name="A.LANTAI_UBIN_MARMER_UK._30_x_30_CM">#REF!</definedName>
    <definedName name="A.LANTAI_UBIN_MARMER_UK._60_x_60_CM" localSheetId="30">#REF!</definedName>
    <definedName name="A.LANTAI_UBIN_MARMER_UK._60_x_60_CM" localSheetId="23">#REF!</definedName>
    <definedName name="A.LANTAI_UBIN_MARMER_UK._60_x_60_CM" localSheetId="19">#REF!</definedName>
    <definedName name="A.LANTAI_UBIN_MARMER_UK._60_x_60_CM" localSheetId="16">#REF!</definedName>
    <definedName name="A.LANTAI_UBIN_MARMER_UK._60_x_60_CM" localSheetId="21">#REF!</definedName>
    <definedName name="A.LANTAI_UBIN_MARMER_UK._60_x_60_CM" localSheetId="36">#REF!</definedName>
    <definedName name="A.LANTAI_UBIN_MARMER_UK._60_x_60_CM" localSheetId="25">#REF!</definedName>
    <definedName name="A.LANTAI_UBIN_MARMER_UK._60_x_60_CM" localSheetId="10">#REF!</definedName>
    <definedName name="A.LANTAI_UBIN_MARMER_UK._60_x_60_CM" localSheetId="11">#REF!</definedName>
    <definedName name="A.LANTAI_UBIN_MARMER_UK._60_x_60_CM" localSheetId="20">#REF!</definedName>
    <definedName name="A.LANTAI_UBIN_MARMER_UK._60_x_60_CM" localSheetId="15">#REF!</definedName>
    <definedName name="A.LANTAI_UBIN_MARMER_UK._60_x_60_CM">#REF!</definedName>
    <definedName name="A.LANTAI_UBIN_PC._ABU_ABU__UK._20_x_20_CM" localSheetId="30">#REF!</definedName>
    <definedName name="A.LANTAI_UBIN_PC._ABU_ABU__UK._20_x_20_CM" localSheetId="23">#REF!</definedName>
    <definedName name="A.LANTAI_UBIN_PC._ABU_ABU__UK._20_x_20_CM" localSheetId="19">#REF!</definedName>
    <definedName name="A.LANTAI_UBIN_PC._ABU_ABU__UK._20_x_20_CM" localSheetId="16">#REF!</definedName>
    <definedName name="A.LANTAI_UBIN_PC._ABU_ABU__UK._20_x_20_CM" localSheetId="21">#REF!</definedName>
    <definedName name="A.LANTAI_UBIN_PC._ABU_ABU__UK._20_x_20_CM" localSheetId="36">#REF!</definedName>
    <definedName name="A.LANTAI_UBIN_PC._ABU_ABU__UK._20_x_20_CM" localSheetId="25">#REF!</definedName>
    <definedName name="A.LANTAI_UBIN_PC._ABU_ABU__UK._20_x_20_CM" localSheetId="10">#REF!</definedName>
    <definedName name="A.LANTAI_UBIN_PC._ABU_ABU__UK._20_x_20_CM" localSheetId="11">#REF!</definedName>
    <definedName name="A.LANTAI_UBIN_PC._ABU_ABU__UK._20_x_20_CM" localSheetId="20">#REF!</definedName>
    <definedName name="A.LANTAI_UBIN_PC._ABU_ABU__UK._20_x_20_CM" localSheetId="15">#REF!</definedName>
    <definedName name="A.LANTAI_UBIN_PC._ABU_ABU__UK._20_x_20_CM">#REF!</definedName>
    <definedName name="A.LANTAI_UBIN_PC._ABU_ABU__UK._30_x_30_CM" localSheetId="30">#REF!</definedName>
    <definedName name="A.LANTAI_UBIN_PC._ABU_ABU__UK._30_x_30_CM" localSheetId="23">#REF!</definedName>
    <definedName name="A.LANTAI_UBIN_PC._ABU_ABU__UK._30_x_30_CM" localSheetId="19">#REF!</definedName>
    <definedName name="A.LANTAI_UBIN_PC._ABU_ABU__UK._30_x_30_CM" localSheetId="16">#REF!</definedName>
    <definedName name="A.LANTAI_UBIN_PC._ABU_ABU__UK._30_x_30_CM" localSheetId="21">#REF!</definedName>
    <definedName name="A.LANTAI_UBIN_PC._ABU_ABU__UK._30_x_30_CM" localSheetId="36">#REF!</definedName>
    <definedName name="A.LANTAI_UBIN_PC._ABU_ABU__UK._30_x_30_CM" localSheetId="25">#REF!</definedName>
    <definedName name="A.LANTAI_UBIN_PC._ABU_ABU__UK._30_x_30_CM" localSheetId="10">#REF!</definedName>
    <definedName name="A.LANTAI_UBIN_PC._ABU_ABU__UK._30_x_30_CM" localSheetId="11">#REF!</definedName>
    <definedName name="A.LANTAI_UBIN_PC._ABU_ABU__UK._30_x_30_CM" localSheetId="20">#REF!</definedName>
    <definedName name="A.LANTAI_UBIN_PC._ABU_ABU__UK._30_x_30_CM" localSheetId="15">#REF!</definedName>
    <definedName name="A.LANTAI_UBIN_PC._ABU_ABU__UK._30_x_30_CM">#REF!</definedName>
    <definedName name="A.LANTAI_UBIN_PC._ABU_ABU__UK._40_x_40_CM" localSheetId="30">#REF!</definedName>
    <definedName name="A.LANTAI_UBIN_PC._ABU_ABU__UK._40_x_40_CM" localSheetId="23">#REF!</definedName>
    <definedName name="A.LANTAI_UBIN_PC._ABU_ABU__UK._40_x_40_CM" localSheetId="19">#REF!</definedName>
    <definedName name="A.LANTAI_UBIN_PC._ABU_ABU__UK._40_x_40_CM" localSheetId="16">#REF!</definedName>
    <definedName name="A.LANTAI_UBIN_PC._ABU_ABU__UK._40_x_40_CM" localSheetId="21">#REF!</definedName>
    <definedName name="A.LANTAI_UBIN_PC._ABU_ABU__UK._40_x_40_CM" localSheetId="36">#REF!</definedName>
    <definedName name="A.LANTAI_UBIN_PC._ABU_ABU__UK._40_x_40_CM" localSheetId="25">#REF!</definedName>
    <definedName name="A.LANTAI_UBIN_PC._ABU_ABU__UK._40_x_40_CM" localSheetId="10">#REF!</definedName>
    <definedName name="A.LANTAI_UBIN_PC._ABU_ABU__UK._40_x_40_CM" localSheetId="11">#REF!</definedName>
    <definedName name="A.LANTAI_UBIN_PC._ABU_ABU__UK._40_x_40_CM" localSheetId="20">#REF!</definedName>
    <definedName name="A.LANTAI_UBIN_PC._ABU_ABU__UK._40_x_40_CM" localSheetId="15">#REF!</definedName>
    <definedName name="A.LANTAI_UBIN_PC._ABU_ABU__UK._40_x_40_CM">#REF!</definedName>
    <definedName name="A.LANTAI_UBIN_PC._WARNA__UK._20_x_20_CM" localSheetId="30">#REF!</definedName>
    <definedName name="A.LANTAI_UBIN_PC._WARNA__UK._20_x_20_CM" localSheetId="23">#REF!</definedName>
    <definedName name="A.LANTAI_UBIN_PC._WARNA__UK._20_x_20_CM" localSheetId="19">#REF!</definedName>
    <definedName name="A.LANTAI_UBIN_PC._WARNA__UK._20_x_20_CM" localSheetId="16">#REF!</definedName>
    <definedName name="A.LANTAI_UBIN_PC._WARNA__UK._20_x_20_CM" localSheetId="21">#REF!</definedName>
    <definedName name="A.LANTAI_UBIN_PC._WARNA__UK._20_x_20_CM" localSheetId="36">#REF!</definedName>
    <definedName name="A.LANTAI_UBIN_PC._WARNA__UK._20_x_20_CM" localSheetId="25">#REF!</definedName>
    <definedName name="A.LANTAI_UBIN_PC._WARNA__UK._20_x_20_CM" localSheetId="10">#REF!</definedName>
    <definedName name="A.LANTAI_UBIN_PC._WARNA__UK._20_x_20_CM" localSheetId="11">#REF!</definedName>
    <definedName name="A.LANTAI_UBIN_PC._WARNA__UK._20_x_20_CM" localSheetId="20">#REF!</definedName>
    <definedName name="A.LANTAI_UBIN_PC._WARNA__UK._20_x_20_CM" localSheetId="15">#REF!</definedName>
    <definedName name="A.LANTAI_UBIN_PC._WARNA__UK._20_x_20_CM">#REF!</definedName>
    <definedName name="A.LANTAI_UBIN_PC._WARNA__UK._30_x_30_CM" localSheetId="30">#REF!</definedName>
    <definedName name="A.LANTAI_UBIN_PC._WARNA__UK._30_x_30_CM" localSheetId="23">#REF!</definedName>
    <definedName name="A.LANTAI_UBIN_PC._WARNA__UK._30_x_30_CM" localSheetId="19">#REF!</definedName>
    <definedName name="A.LANTAI_UBIN_PC._WARNA__UK._30_x_30_CM" localSheetId="16">#REF!</definedName>
    <definedName name="A.LANTAI_UBIN_PC._WARNA__UK._30_x_30_CM" localSheetId="21">#REF!</definedName>
    <definedName name="A.LANTAI_UBIN_PC._WARNA__UK._30_x_30_CM" localSheetId="36">#REF!</definedName>
    <definedName name="A.LANTAI_UBIN_PC._WARNA__UK._30_x_30_CM" localSheetId="25">#REF!</definedName>
    <definedName name="A.LANTAI_UBIN_PC._WARNA__UK._30_x_30_CM" localSheetId="10">#REF!</definedName>
    <definedName name="A.LANTAI_UBIN_PC._WARNA__UK._30_x_30_CM" localSheetId="11">#REF!</definedName>
    <definedName name="A.LANTAI_UBIN_PC._WARNA__UK._30_x_30_CM" localSheetId="20">#REF!</definedName>
    <definedName name="A.LANTAI_UBIN_PC._WARNA__UK._30_x_30_CM" localSheetId="15">#REF!</definedName>
    <definedName name="A.LANTAI_UBIN_PC._WARNA__UK._30_x_30_CM">#REF!</definedName>
    <definedName name="A.LANTAI_UBIN_PC._WARNA__UK._40_x_40_CM" localSheetId="30">#REF!</definedName>
    <definedName name="A.LANTAI_UBIN_PC._WARNA__UK._40_x_40_CM" localSheetId="23">#REF!</definedName>
    <definedName name="A.LANTAI_UBIN_PC._WARNA__UK._40_x_40_CM" localSheetId="19">#REF!</definedName>
    <definedName name="A.LANTAI_UBIN_PC._WARNA__UK._40_x_40_CM" localSheetId="16">#REF!</definedName>
    <definedName name="A.LANTAI_UBIN_PC._WARNA__UK._40_x_40_CM" localSheetId="21">#REF!</definedName>
    <definedName name="A.LANTAI_UBIN_PC._WARNA__UK._40_x_40_CM" localSheetId="36">#REF!</definedName>
    <definedName name="A.LANTAI_UBIN_PC._WARNA__UK._40_x_40_CM" localSheetId="25">#REF!</definedName>
    <definedName name="A.LANTAI_UBIN_PC._WARNA__UK._40_x_40_CM" localSheetId="10">#REF!</definedName>
    <definedName name="A.LANTAI_UBIN_PC._WARNA__UK._40_x_40_CM" localSheetId="11">#REF!</definedName>
    <definedName name="A.LANTAI_UBIN_PC._WARNA__UK._40_x_40_CM" localSheetId="20">#REF!</definedName>
    <definedName name="A.LANTAI_UBIN_PC._WARNA__UK._40_x_40_CM" localSheetId="15">#REF!</definedName>
    <definedName name="A.LANTAI_UBIN_PC._WARNA__UK._40_x_40_CM">#REF!</definedName>
    <definedName name="A.LAPISAN_IJUK" localSheetId="30">#REF!</definedName>
    <definedName name="A.LAPISAN_IJUK" localSheetId="23">#REF!</definedName>
    <definedName name="A.LAPISAN_IJUK" localSheetId="19">#REF!</definedName>
    <definedName name="A.LAPISAN_IJUK" localSheetId="16">#REF!</definedName>
    <definedName name="A.LAPISAN_IJUK" localSheetId="21">#REF!</definedName>
    <definedName name="A.LAPISAN_IJUK" localSheetId="36">#REF!</definedName>
    <definedName name="A.LAPISAN_IJUK" localSheetId="25">#REF!</definedName>
    <definedName name="A.LAPISAN_IJUK" localSheetId="10">#REF!</definedName>
    <definedName name="A.LAPISAN_IJUK" localSheetId="11">#REF!</definedName>
    <definedName name="A.LAPISAN_IJUK" localSheetId="20">#REF!</definedName>
    <definedName name="A.LAPISAN_IJUK" localSheetId="15">#REF!</definedName>
    <definedName name="A.LAPISAN_IJUK">#REF!</definedName>
    <definedName name="A.LIST_LANGIT_LANGIT_KAYU_PROFIL" localSheetId="30">#REF!</definedName>
    <definedName name="A.LIST_LANGIT_LANGIT_KAYU_PROFIL" localSheetId="23">#REF!</definedName>
    <definedName name="A.LIST_LANGIT_LANGIT_KAYU_PROFIL" localSheetId="19">#REF!</definedName>
    <definedName name="A.LIST_LANGIT_LANGIT_KAYU_PROFIL" localSheetId="16">#REF!</definedName>
    <definedName name="A.LIST_LANGIT_LANGIT_KAYU_PROFIL" localSheetId="21">#REF!</definedName>
    <definedName name="A.LIST_LANGIT_LANGIT_KAYU_PROFIL" localSheetId="36">#REF!</definedName>
    <definedName name="A.LIST_LANGIT_LANGIT_KAYU_PROFIL" localSheetId="25">#REF!</definedName>
    <definedName name="A.LIST_LANGIT_LANGIT_KAYU_PROFIL" localSheetId="10">#REF!</definedName>
    <definedName name="A.LIST_LANGIT_LANGIT_KAYU_PROFIL" localSheetId="11">#REF!</definedName>
    <definedName name="A.LIST_LANGIT_LANGIT_KAYU_PROFIL" localSheetId="20">#REF!</definedName>
    <definedName name="A.LIST_LANGIT_LANGIT_KAYU_PROFIL" localSheetId="15">#REF!</definedName>
    <definedName name="A.LIST_LANGIT_LANGIT_KAYU_PROFIL">#REF!</definedName>
    <definedName name="A.LISTPLANK_2x2x20_CM_KAYU_BORNEO" localSheetId="30">#REF!</definedName>
    <definedName name="A.LISTPLANK_2x2x20_CM_KAYU_BORNEO" localSheetId="23">#REF!</definedName>
    <definedName name="A.LISTPLANK_2x2x20_CM_KAYU_BORNEO" localSheetId="19">#REF!</definedName>
    <definedName name="A.LISTPLANK_2x2x20_CM_KAYU_BORNEO" localSheetId="16">#REF!</definedName>
    <definedName name="A.LISTPLANK_2x2x20_CM_KAYU_BORNEO" localSheetId="21">#REF!</definedName>
    <definedName name="A.LISTPLANK_2x2x20_CM_KAYU_BORNEO" localSheetId="36">#REF!</definedName>
    <definedName name="A.LISTPLANK_2x2x20_CM_KAYU_BORNEO" localSheetId="25">#REF!</definedName>
    <definedName name="A.LISTPLANK_2x2x20_CM_KAYU_BORNEO" localSheetId="10">#REF!</definedName>
    <definedName name="A.LISTPLANK_2x2x20_CM_KAYU_BORNEO" localSheetId="11">#REF!</definedName>
    <definedName name="A.LISTPLANK_2x2x20_CM_KAYU_BORNEO" localSheetId="20">#REF!</definedName>
    <definedName name="A.LISTPLANK_2x2x20_CM_KAYU_BORNEO" localSheetId="15">#REF!</definedName>
    <definedName name="A.LISTPLANK_2x2x20_CM_KAYU_BORNEO">#REF!</definedName>
    <definedName name="A.LISTPLANK_2x2x20_CM_KAYU_KAMPER" localSheetId="30">#REF!</definedName>
    <definedName name="A.LISTPLANK_2x2x20_CM_KAYU_KAMPER" localSheetId="23">#REF!</definedName>
    <definedName name="A.LISTPLANK_2x2x20_CM_KAYU_KAMPER" localSheetId="19">#REF!</definedName>
    <definedName name="A.LISTPLANK_2x2x20_CM_KAYU_KAMPER" localSheetId="16">#REF!</definedName>
    <definedName name="A.LISTPLANK_2x2x20_CM_KAYU_KAMPER" localSheetId="21">#REF!</definedName>
    <definedName name="A.LISTPLANK_2x2x20_CM_KAYU_KAMPER" localSheetId="36">#REF!</definedName>
    <definedName name="A.LISTPLANK_2x2x20_CM_KAYU_KAMPER" localSheetId="25">#REF!</definedName>
    <definedName name="A.LISTPLANK_2x2x20_CM_KAYU_KAMPER" localSheetId="10">#REF!</definedName>
    <definedName name="A.LISTPLANK_2x2x20_CM_KAYU_KAMPER" localSheetId="11">#REF!</definedName>
    <definedName name="A.LISTPLANK_2x2x20_CM_KAYU_KAMPER" localSheetId="20">#REF!</definedName>
    <definedName name="A.LISTPLANK_2x2x20_CM_KAYU_KAMPER" localSheetId="15">#REF!</definedName>
    <definedName name="A.LISTPLANK_2x2x20_CM_KAYU_KAMPER">#REF!</definedName>
    <definedName name="A.LISTPLANK_2x3x20_CM_KAYU_KAMPER" localSheetId="30">#REF!</definedName>
    <definedName name="A.LISTPLANK_2x3x20_CM_KAYU_KAMPER" localSheetId="23">#REF!</definedName>
    <definedName name="A.LISTPLANK_2x3x20_CM_KAYU_KAMPER" localSheetId="19">#REF!</definedName>
    <definedName name="A.LISTPLANK_2x3x20_CM_KAYU_KAMPER" localSheetId="16">#REF!</definedName>
    <definedName name="A.LISTPLANK_2x3x20_CM_KAYU_KAMPER" localSheetId="21">#REF!</definedName>
    <definedName name="A.LISTPLANK_2x3x20_CM_KAYU_KAMPER" localSheetId="36">#REF!</definedName>
    <definedName name="A.LISTPLANK_2x3x20_CM_KAYU_KAMPER" localSheetId="25">#REF!</definedName>
    <definedName name="A.LISTPLANK_2x3x20_CM_KAYU_KAMPER" localSheetId="10">#REF!</definedName>
    <definedName name="A.LISTPLANK_2x3x20_CM_KAYU_KAMPER" localSheetId="11">#REF!</definedName>
    <definedName name="A.LISTPLANK_2x3x20_CM_KAYU_KAMPER" localSheetId="20">#REF!</definedName>
    <definedName name="A.LISTPLANK_2x3x20_CM_KAYU_KAMPER" localSheetId="15">#REF!</definedName>
    <definedName name="A.LISTPLANK_2x3x20_CM_KAYU_KAMPER">#REF!</definedName>
    <definedName name="A.LISTPLANK_3x20_CM_KAYU_BORNEO" localSheetId="30">#REF!</definedName>
    <definedName name="A.LISTPLANK_3x20_CM_KAYU_BORNEO" localSheetId="23">#REF!</definedName>
    <definedName name="A.LISTPLANK_3x20_CM_KAYU_BORNEO" localSheetId="19">#REF!</definedName>
    <definedName name="A.LISTPLANK_3x20_CM_KAYU_BORNEO" localSheetId="16">#REF!</definedName>
    <definedName name="A.LISTPLANK_3x20_CM_KAYU_BORNEO" localSheetId="21">#REF!</definedName>
    <definedName name="A.LISTPLANK_3x20_CM_KAYU_BORNEO" localSheetId="36">#REF!</definedName>
    <definedName name="A.LISTPLANK_3x20_CM_KAYU_BORNEO" localSheetId="25">#REF!</definedName>
    <definedName name="A.LISTPLANK_3x20_CM_KAYU_BORNEO" localSheetId="10">#REF!</definedName>
    <definedName name="A.LISTPLANK_3x20_CM_KAYU_BORNEO" localSheetId="11">#REF!</definedName>
    <definedName name="A.LISTPLANK_3x20_CM_KAYU_BORNEO" localSheetId="20">#REF!</definedName>
    <definedName name="A.LISTPLANK_3x20_CM_KAYU_BORNEO" localSheetId="15">#REF!</definedName>
    <definedName name="A.LISTPLANK_3x20_CM_KAYU_BORNEO">#REF!</definedName>
    <definedName name="A.LISTPLANK_3x20_CM_KAYU_JATI" localSheetId="30">#REF!</definedName>
    <definedName name="A.LISTPLANK_3x20_CM_KAYU_JATI" localSheetId="23">#REF!</definedName>
    <definedName name="A.LISTPLANK_3x20_CM_KAYU_JATI" localSheetId="19">#REF!</definedName>
    <definedName name="A.LISTPLANK_3x20_CM_KAYU_JATI" localSheetId="16">#REF!</definedName>
    <definedName name="A.LISTPLANK_3x20_CM_KAYU_JATI" localSheetId="21">#REF!</definedName>
    <definedName name="A.LISTPLANK_3x20_CM_KAYU_JATI" localSheetId="36">#REF!</definedName>
    <definedName name="A.LISTPLANK_3x20_CM_KAYU_JATI" localSheetId="25">#REF!</definedName>
    <definedName name="A.LISTPLANK_3x20_CM_KAYU_JATI" localSheetId="10">#REF!</definedName>
    <definedName name="A.LISTPLANK_3x20_CM_KAYU_JATI" localSheetId="11">#REF!</definedName>
    <definedName name="A.LISTPLANK_3x20_CM_KAYU_JATI" localSheetId="20">#REF!</definedName>
    <definedName name="A.LISTPLANK_3x20_CM_KAYU_JATI" localSheetId="15">#REF!</definedName>
    <definedName name="A.LISTPLANK_3x20_CM_KAYU_JATI">#REF!</definedName>
    <definedName name="A.LISTPLANK_3x20_CM_KAYU_KAMPER" localSheetId="30">#REF!</definedName>
    <definedName name="A.LISTPLANK_3x20_CM_KAYU_KAMPER" localSheetId="23">#REF!</definedName>
    <definedName name="A.LISTPLANK_3x20_CM_KAYU_KAMPER" localSheetId="19">#REF!</definedName>
    <definedName name="A.LISTPLANK_3x20_CM_KAYU_KAMPER" localSheetId="16">#REF!</definedName>
    <definedName name="A.LISTPLANK_3x20_CM_KAYU_KAMPER" localSheetId="21">#REF!</definedName>
    <definedName name="A.LISTPLANK_3x20_CM_KAYU_KAMPER" localSheetId="36">#REF!</definedName>
    <definedName name="A.LISTPLANK_3x20_CM_KAYU_KAMPER" localSheetId="25">#REF!</definedName>
    <definedName name="A.LISTPLANK_3x20_CM_KAYU_KAMPER" localSheetId="10">#REF!</definedName>
    <definedName name="A.LISTPLANK_3x20_CM_KAYU_KAMPER" localSheetId="11">#REF!</definedName>
    <definedName name="A.LISTPLANK_3x20_CM_KAYU_KAMPER" localSheetId="20">#REF!</definedName>
    <definedName name="A.LISTPLANK_3x20_CM_KAYU_KAMPER" localSheetId="15">#REF!</definedName>
    <definedName name="A.LISTPLANK_3x20_CM_KAYU_KAMPER">#REF!</definedName>
    <definedName name="A.LISTPLANK_3x30_CM_KAYU_BORNEO" localSheetId="30">#REF!</definedName>
    <definedName name="A.LISTPLANK_3x30_CM_KAYU_BORNEO" localSheetId="23">#REF!</definedName>
    <definedName name="A.LISTPLANK_3x30_CM_KAYU_BORNEO" localSheetId="19">#REF!</definedName>
    <definedName name="A.LISTPLANK_3x30_CM_KAYU_BORNEO" localSheetId="16">#REF!</definedName>
    <definedName name="A.LISTPLANK_3x30_CM_KAYU_BORNEO" localSheetId="21">#REF!</definedName>
    <definedName name="A.LISTPLANK_3x30_CM_KAYU_BORNEO" localSheetId="36">#REF!</definedName>
    <definedName name="A.LISTPLANK_3x30_CM_KAYU_BORNEO" localSheetId="25">#REF!</definedName>
    <definedName name="A.LISTPLANK_3x30_CM_KAYU_BORNEO" localSheetId="10">#REF!</definedName>
    <definedName name="A.LISTPLANK_3x30_CM_KAYU_BORNEO" localSheetId="11">#REF!</definedName>
    <definedName name="A.LISTPLANK_3x30_CM_KAYU_BORNEO" localSheetId="20">#REF!</definedName>
    <definedName name="A.LISTPLANK_3x30_CM_KAYU_BORNEO" localSheetId="15">#REF!</definedName>
    <definedName name="A.LISTPLANK_3x30_CM_KAYU_BORNEO">#REF!</definedName>
    <definedName name="A.LISTPLANK_3x30_CM_KAYU_JATI" localSheetId="30">#REF!</definedName>
    <definedName name="A.LISTPLANK_3x30_CM_KAYU_JATI" localSheetId="23">#REF!</definedName>
    <definedName name="A.LISTPLANK_3x30_CM_KAYU_JATI" localSheetId="19">#REF!</definedName>
    <definedName name="A.LISTPLANK_3x30_CM_KAYU_JATI" localSheetId="16">#REF!</definedName>
    <definedName name="A.LISTPLANK_3x30_CM_KAYU_JATI" localSheetId="21">#REF!</definedName>
    <definedName name="A.LISTPLANK_3x30_CM_KAYU_JATI" localSheetId="36">#REF!</definedName>
    <definedName name="A.LISTPLANK_3x30_CM_KAYU_JATI" localSheetId="25">#REF!</definedName>
    <definedName name="A.LISTPLANK_3x30_CM_KAYU_JATI" localSheetId="10">#REF!</definedName>
    <definedName name="A.LISTPLANK_3x30_CM_KAYU_JATI" localSheetId="11">#REF!</definedName>
    <definedName name="A.LISTPLANK_3x30_CM_KAYU_JATI" localSheetId="20">#REF!</definedName>
    <definedName name="A.LISTPLANK_3x30_CM_KAYU_JATI" localSheetId="15">#REF!</definedName>
    <definedName name="A.LISTPLANK_3x30_CM_KAYU_JATI">#REF!</definedName>
    <definedName name="A.LISTPLANK_3x30_CM_KAYU_KAMPER" localSheetId="30">#REF!</definedName>
    <definedName name="A.LISTPLANK_3x30_CM_KAYU_KAMPER" localSheetId="23">#REF!</definedName>
    <definedName name="A.LISTPLANK_3x30_CM_KAYU_KAMPER" localSheetId="19">#REF!</definedName>
    <definedName name="A.LISTPLANK_3x30_CM_KAYU_KAMPER" localSheetId="16">#REF!</definedName>
    <definedName name="A.LISTPLANK_3x30_CM_KAYU_KAMPER" localSheetId="21">#REF!</definedName>
    <definedName name="A.LISTPLANK_3x30_CM_KAYU_KAMPER" localSheetId="36">#REF!</definedName>
    <definedName name="A.LISTPLANK_3x30_CM_KAYU_KAMPER" localSheetId="25">#REF!</definedName>
    <definedName name="A.LISTPLANK_3x30_CM_KAYU_KAMPER" localSheetId="10">#REF!</definedName>
    <definedName name="A.LISTPLANK_3x30_CM_KAYU_KAMPER" localSheetId="11">#REF!</definedName>
    <definedName name="A.LISTPLANK_3x30_CM_KAYU_KAMPER" localSheetId="20">#REF!</definedName>
    <definedName name="A.LISTPLANK_3x30_CM_KAYU_KAMPER" localSheetId="15">#REF!</definedName>
    <definedName name="A.LISTPLANK_3x30_CM_KAYU_KAMPER">#REF!</definedName>
    <definedName name="A.LOS_KERJA" localSheetId="30">#REF!</definedName>
    <definedName name="A.LOS_KERJA" localSheetId="23">#REF!</definedName>
    <definedName name="A.LOS_KERJA" localSheetId="19">#REF!</definedName>
    <definedName name="A.LOS_KERJA" localSheetId="16">#REF!</definedName>
    <definedName name="A.LOS_KERJA" localSheetId="21">#REF!</definedName>
    <definedName name="A.LOS_KERJA" localSheetId="36">#REF!</definedName>
    <definedName name="A.LOS_KERJA" localSheetId="25">#REF!</definedName>
    <definedName name="A.LOS_KERJA" localSheetId="10">#REF!</definedName>
    <definedName name="A.LOS_KERJA" localSheetId="11">#REF!</definedName>
    <definedName name="A.LOS_KERJA" localSheetId="20">#REF!</definedName>
    <definedName name="A.LOS_KERJA" localSheetId="15">#REF!</definedName>
    <definedName name="A.LOS_KERJA">#REF!</definedName>
    <definedName name="A.MENCUCI_TEMBOK_YANG_PERNAH_DI_CAT" localSheetId="30">#REF!</definedName>
    <definedName name="A.MENCUCI_TEMBOK_YANG_PERNAH_DI_CAT" localSheetId="23">#REF!</definedName>
    <definedName name="A.MENCUCI_TEMBOK_YANG_PERNAH_DI_CAT" localSheetId="19">#REF!</definedName>
    <definedName name="A.MENCUCI_TEMBOK_YANG_PERNAH_DI_CAT" localSheetId="16">#REF!</definedName>
    <definedName name="A.MENCUCI_TEMBOK_YANG_PERNAH_DI_CAT" localSheetId="21">#REF!</definedName>
    <definedName name="A.MENCUCI_TEMBOK_YANG_PERNAH_DI_CAT" localSheetId="36">#REF!</definedName>
    <definedName name="A.MENCUCI_TEMBOK_YANG_PERNAH_DI_CAT" localSheetId="25">#REF!</definedName>
    <definedName name="A.MENCUCI_TEMBOK_YANG_PERNAH_DI_CAT" localSheetId="10">#REF!</definedName>
    <definedName name="A.MENCUCI_TEMBOK_YANG_PERNAH_DI_CAT" localSheetId="11">#REF!</definedName>
    <definedName name="A.MENCUCI_TEMBOK_YANG_PERNAH_DI_CAT" localSheetId="20">#REF!</definedName>
    <definedName name="A.MENCUCI_TEMBOK_YANG_PERNAH_DI_CAT" localSheetId="15">#REF!</definedName>
    <definedName name="A.MENCUCI_TEMBOK_YANG_PERNAH_DI_CAT">#REF!</definedName>
    <definedName name="A.MENDEMPUL_DAN_MENGGOSOK_KAYU" localSheetId="30">#REF!</definedName>
    <definedName name="A.MENDEMPUL_DAN_MENGGOSOK_KAYU" localSheetId="23">#REF!</definedName>
    <definedName name="A.MENDEMPUL_DAN_MENGGOSOK_KAYU" localSheetId="19">#REF!</definedName>
    <definedName name="A.MENDEMPUL_DAN_MENGGOSOK_KAYU" localSheetId="16">#REF!</definedName>
    <definedName name="A.MENDEMPUL_DAN_MENGGOSOK_KAYU" localSheetId="21">#REF!</definedName>
    <definedName name="A.MENDEMPUL_DAN_MENGGOSOK_KAYU" localSheetId="36">#REF!</definedName>
    <definedName name="A.MENDEMPUL_DAN_MENGGOSOK_KAYU" localSheetId="25">#REF!</definedName>
    <definedName name="A.MENDEMPUL_DAN_MENGGOSOK_KAYU" localSheetId="10">#REF!</definedName>
    <definedName name="A.MENDEMPUL_DAN_MENGGOSOK_KAYU" localSheetId="11">#REF!</definedName>
    <definedName name="A.MENDEMPUL_DAN_MENGGOSOK_KAYU" localSheetId="20">#REF!</definedName>
    <definedName name="A.MENDEMPUL_DAN_MENGGOSOK_KAYU" localSheetId="15">#REF!</definedName>
    <definedName name="A.MENDEMPUL_DAN_MENGGOSOK_KAYU">#REF!</definedName>
    <definedName name="A.MENGEROK_CAT_LAMA_PERMUKAAN_BAJA__DENGAN_CARA_MANUAL" localSheetId="30">#REF!</definedName>
    <definedName name="A.MENGEROK_CAT_LAMA_PERMUKAAN_BAJA__DENGAN_CARA_MANUAL" localSheetId="23">#REF!</definedName>
    <definedName name="A.MENGEROK_CAT_LAMA_PERMUKAAN_BAJA__DENGAN_CARA_MANUAL" localSheetId="19">#REF!</definedName>
    <definedName name="A.MENGEROK_CAT_LAMA_PERMUKAAN_BAJA__DENGAN_CARA_MANUAL" localSheetId="16">#REF!</definedName>
    <definedName name="A.MENGEROK_CAT_LAMA_PERMUKAAN_BAJA__DENGAN_CARA_MANUAL" localSheetId="21">#REF!</definedName>
    <definedName name="A.MENGEROK_CAT_LAMA_PERMUKAAN_BAJA__DENGAN_CARA_MANUAL" localSheetId="36">#REF!</definedName>
    <definedName name="A.MENGEROK_CAT_LAMA_PERMUKAAN_BAJA__DENGAN_CARA_MANUAL" localSheetId="25">#REF!</definedName>
    <definedName name="A.MENGEROK_CAT_LAMA_PERMUKAAN_BAJA__DENGAN_CARA_MANUAL" localSheetId="10">#REF!</definedName>
    <definedName name="A.MENGEROK_CAT_LAMA_PERMUKAAN_BAJA__DENGAN_CARA_MANUAL" localSheetId="11">#REF!</definedName>
    <definedName name="A.MENGEROK_CAT_LAMA_PERMUKAAN_BAJA__DENGAN_CARA_MANUAL" localSheetId="20">#REF!</definedName>
    <definedName name="A.MENGEROK_CAT_LAMA_PERMUKAAN_BAJA__DENGAN_CARA_MANUAL" localSheetId="15">#REF!</definedName>
    <definedName name="A.MENGEROK_CAT_LAMA_PERMUKAAN_BAJA__DENGAN_CARA_MANUAL">#REF!</definedName>
    <definedName name="A.MENGEROK_PERMUKAAN_CAT_TEMBOK_LAMA" localSheetId="30">#REF!</definedName>
    <definedName name="A.MENGEROK_PERMUKAAN_CAT_TEMBOK_LAMA" localSheetId="23">#REF!</definedName>
    <definedName name="A.MENGEROK_PERMUKAAN_CAT_TEMBOK_LAMA" localSheetId="19">#REF!</definedName>
    <definedName name="A.MENGEROK_PERMUKAAN_CAT_TEMBOK_LAMA" localSheetId="16">#REF!</definedName>
    <definedName name="A.MENGEROK_PERMUKAAN_CAT_TEMBOK_LAMA" localSheetId="21">#REF!</definedName>
    <definedName name="A.MENGEROK_PERMUKAAN_CAT_TEMBOK_LAMA" localSheetId="36">#REF!</definedName>
    <definedName name="A.MENGEROK_PERMUKAAN_CAT_TEMBOK_LAMA" localSheetId="25">#REF!</definedName>
    <definedName name="A.MENGEROK_PERMUKAAN_CAT_TEMBOK_LAMA" localSheetId="10">#REF!</definedName>
    <definedName name="A.MENGEROK_PERMUKAAN_CAT_TEMBOK_LAMA" localSheetId="11">#REF!</definedName>
    <definedName name="A.MENGEROK_PERMUKAAN_CAT_TEMBOK_LAMA" localSheetId="20">#REF!</definedName>
    <definedName name="A.MENGEROK_PERMUKAAN_CAT_TEMBOK_LAMA" localSheetId="15">#REF!</definedName>
    <definedName name="A.MENGEROK_PERMUKAAN_CAT_TEMBOK_LAMA">#REF!</definedName>
    <definedName name="A.NOK_ATAP_ALLUMINIUM" localSheetId="30">#REF!</definedName>
    <definedName name="A.NOK_ATAP_ALLUMINIUM" localSheetId="23">#REF!</definedName>
    <definedName name="A.NOK_ATAP_ALLUMINIUM" localSheetId="19">#REF!</definedName>
    <definedName name="A.NOK_ATAP_ALLUMINIUM" localSheetId="16">#REF!</definedName>
    <definedName name="A.NOK_ATAP_ALLUMINIUM" localSheetId="21">#REF!</definedName>
    <definedName name="A.NOK_ATAP_ALLUMINIUM" localSheetId="36">#REF!</definedName>
    <definedName name="A.NOK_ATAP_ALLUMINIUM" localSheetId="25">#REF!</definedName>
    <definedName name="A.NOK_ATAP_ALLUMINIUM" localSheetId="10">#REF!</definedName>
    <definedName name="A.NOK_ATAP_ALLUMINIUM" localSheetId="11">#REF!</definedName>
    <definedName name="A.NOK_ATAP_ALLUMINIUM" localSheetId="20">#REF!</definedName>
    <definedName name="A.NOK_ATAP_ALLUMINIUM" localSheetId="15">#REF!</definedName>
    <definedName name="A.NOK_ATAP_ALLUMINIUM">#REF!</definedName>
    <definedName name="A.NOK_ATAP_SENG" localSheetId="30">#REF!</definedName>
    <definedName name="A.NOK_ATAP_SENG" localSheetId="23">#REF!</definedName>
    <definedName name="A.NOK_ATAP_SENG" localSheetId="19">#REF!</definedName>
    <definedName name="A.NOK_ATAP_SENG" localSheetId="16">#REF!</definedName>
    <definedName name="A.NOK_ATAP_SENG" localSheetId="21">#REF!</definedName>
    <definedName name="A.NOK_ATAP_SENG" localSheetId="36">#REF!</definedName>
    <definedName name="A.NOK_ATAP_SENG" localSheetId="25">#REF!</definedName>
    <definedName name="A.NOK_ATAP_SENG" localSheetId="10">#REF!</definedName>
    <definedName name="A.NOK_ATAP_SENG" localSheetId="11">#REF!</definedName>
    <definedName name="A.NOK_ATAP_SENG" localSheetId="20">#REF!</definedName>
    <definedName name="A.NOK_ATAP_SENG" localSheetId="15">#REF!</definedName>
    <definedName name="A.NOK_ATAP_SENG">#REF!</definedName>
    <definedName name="A.NOK_GENTENG__METAL" localSheetId="30">#REF!</definedName>
    <definedName name="A.NOK_GENTENG__METAL" localSheetId="23">#REF!</definedName>
    <definedName name="A.NOK_GENTENG__METAL" localSheetId="19">#REF!</definedName>
    <definedName name="A.NOK_GENTENG__METAL" localSheetId="16">#REF!</definedName>
    <definedName name="A.NOK_GENTENG__METAL" localSheetId="21">#REF!</definedName>
    <definedName name="A.NOK_GENTENG__METAL" localSheetId="36">#REF!</definedName>
    <definedName name="A.NOK_GENTENG__METAL" localSheetId="25">#REF!</definedName>
    <definedName name="A.NOK_GENTENG__METAL" localSheetId="10">#REF!</definedName>
    <definedName name="A.NOK_GENTENG__METAL" localSheetId="11">#REF!</definedName>
    <definedName name="A.NOK_GENTENG__METAL" localSheetId="20">#REF!</definedName>
    <definedName name="A.NOK_GENTENG__METAL" localSheetId="15">#REF!</definedName>
    <definedName name="A.NOK_GENTENG__METAL">#REF!</definedName>
    <definedName name="A.NOK_GENTENG_BETON" localSheetId="30">#REF!</definedName>
    <definedName name="A.NOK_GENTENG_BETON" localSheetId="23">#REF!</definedName>
    <definedName name="A.NOK_GENTENG_BETON" localSheetId="19">#REF!</definedName>
    <definedName name="A.NOK_GENTENG_BETON" localSheetId="16">#REF!</definedName>
    <definedName name="A.NOK_GENTENG_BETON" localSheetId="21">#REF!</definedName>
    <definedName name="A.NOK_GENTENG_BETON" localSheetId="36">#REF!</definedName>
    <definedName name="A.NOK_GENTENG_BETON" localSheetId="25">#REF!</definedName>
    <definedName name="A.NOK_GENTENG_BETON" localSheetId="10">#REF!</definedName>
    <definedName name="A.NOK_GENTENG_BETON" localSheetId="11">#REF!</definedName>
    <definedName name="A.NOK_GENTENG_BETON" localSheetId="20">#REF!</definedName>
    <definedName name="A.NOK_GENTENG_BETON" localSheetId="15">#REF!</definedName>
    <definedName name="A.NOK_GENTENG_BETON">#REF!</definedName>
    <definedName name="A.NOK_PATEN___0.92_M" localSheetId="30">#REF!</definedName>
    <definedName name="A.NOK_PATEN___0.92_M" localSheetId="23">#REF!</definedName>
    <definedName name="A.NOK_PATEN___0.92_M" localSheetId="19">#REF!</definedName>
    <definedName name="A.NOK_PATEN___0.92_M" localSheetId="16">#REF!</definedName>
    <definedName name="A.NOK_PATEN___0.92_M" localSheetId="21">#REF!</definedName>
    <definedName name="A.NOK_PATEN___0.92_M" localSheetId="36">#REF!</definedName>
    <definedName name="A.NOK_PATEN___0.92_M" localSheetId="25">#REF!</definedName>
    <definedName name="A.NOK_PATEN___0.92_M" localSheetId="10">#REF!</definedName>
    <definedName name="A.NOK_PATEN___0.92_M" localSheetId="11">#REF!</definedName>
    <definedName name="A.NOK_PATEN___0.92_M" localSheetId="20">#REF!</definedName>
    <definedName name="A.NOK_PATEN___0.92_M" localSheetId="15">#REF!</definedName>
    <definedName name="A.NOK_PATEN___0.92_M">#REF!</definedName>
    <definedName name="A.NOK_PATEN___1.05_M" localSheetId="30">#REF!</definedName>
    <definedName name="A.NOK_PATEN___1.05_M" localSheetId="23">#REF!</definedName>
    <definedName name="A.NOK_PATEN___1.05_M" localSheetId="19">#REF!</definedName>
    <definedName name="A.NOK_PATEN___1.05_M" localSheetId="16">#REF!</definedName>
    <definedName name="A.NOK_PATEN___1.05_M" localSheetId="21">#REF!</definedName>
    <definedName name="A.NOK_PATEN___1.05_M" localSheetId="36">#REF!</definedName>
    <definedName name="A.NOK_PATEN___1.05_M" localSheetId="25">#REF!</definedName>
    <definedName name="A.NOK_PATEN___1.05_M" localSheetId="10">#REF!</definedName>
    <definedName name="A.NOK_PATEN___1.05_M" localSheetId="11">#REF!</definedName>
    <definedName name="A.NOK_PATEN___1.05_M" localSheetId="20">#REF!</definedName>
    <definedName name="A.NOK_PATEN___1.05_M" localSheetId="15">#REF!</definedName>
    <definedName name="A.NOK_PATEN___1.05_M">#REF!</definedName>
    <definedName name="A.NOK_PATEN___1.10_M" localSheetId="30">#REF!</definedName>
    <definedName name="A.NOK_PATEN___1.10_M" localSheetId="23">#REF!</definedName>
    <definedName name="A.NOK_PATEN___1.10_M" localSheetId="19">#REF!</definedName>
    <definedName name="A.NOK_PATEN___1.10_M" localSheetId="16">#REF!</definedName>
    <definedName name="A.NOK_PATEN___1.10_M" localSheetId="21">#REF!</definedName>
    <definedName name="A.NOK_PATEN___1.10_M" localSheetId="36">#REF!</definedName>
    <definedName name="A.NOK_PATEN___1.10_M" localSheetId="25">#REF!</definedName>
    <definedName name="A.NOK_PATEN___1.10_M" localSheetId="10">#REF!</definedName>
    <definedName name="A.NOK_PATEN___1.10_M" localSheetId="11">#REF!</definedName>
    <definedName name="A.NOK_PATEN___1.10_M" localSheetId="20">#REF!</definedName>
    <definedName name="A.NOK_PATEN___1.10_M" localSheetId="15">#REF!</definedName>
    <definedName name="A.NOK_PATEN___1.10_M">#REF!</definedName>
    <definedName name="A.NOK_SIRAP" localSheetId="30">#REF!</definedName>
    <definedName name="A.NOK_SIRAP" localSheetId="23">#REF!</definedName>
    <definedName name="A.NOK_SIRAP" localSheetId="19">#REF!</definedName>
    <definedName name="A.NOK_SIRAP" localSheetId="16">#REF!</definedName>
    <definedName name="A.NOK_SIRAP" localSheetId="21">#REF!</definedName>
    <definedName name="A.NOK_SIRAP" localSheetId="36">#REF!</definedName>
    <definedName name="A.NOK_SIRAP" localSheetId="25">#REF!</definedName>
    <definedName name="A.NOK_SIRAP" localSheetId="10">#REF!</definedName>
    <definedName name="A.NOK_SIRAP" localSheetId="11">#REF!</definedName>
    <definedName name="A.NOK_SIRAP" localSheetId="20">#REF!</definedName>
    <definedName name="A.NOK_SIRAP" localSheetId="15">#REF!</definedName>
    <definedName name="A.NOK_SIRAP">#REF!</definedName>
    <definedName name="A.NOK_STEL_RATA__0.92_M" localSheetId="30">#REF!</definedName>
    <definedName name="A.NOK_STEL_RATA__0.92_M" localSheetId="23">#REF!</definedName>
    <definedName name="A.NOK_STEL_RATA__0.92_M" localSheetId="19">#REF!</definedName>
    <definedName name="A.NOK_STEL_RATA__0.92_M" localSheetId="16">#REF!</definedName>
    <definedName name="A.NOK_STEL_RATA__0.92_M" localSheetId="21">#REF!</definedName>
    <definedName name="A.NOK_STEL_RATA__0.92_M" localSheetId="36">#REF!</definedName>
    <definedName name="A.NOK_STEL_RATA__0.92_M" localSheetId="25">#REF!</definedName>
    <definedName name="A.NOK_STEL_RATA__0.92_M" localSheetId="10">#REF!</definedName>
    <definedName name="A.NOK_STEL_RATA__0.92_M" localSheetId="11">#REF!</definedName>
    <definedName name="A.NOK_STEL_RATA__0.92_M" localSheetId="20">#REF!</definedName>
    <definedName name="A.NOK_STEL_RATA__0.92_M" localSheetId="15">#REF!</definedName>
    <definedName name="A.NOK_STEL_RATA__0.92_M">#REF!</definedName>
    <definedName name="A.NOK_STEL_RATA__1.05_M" localSheetId="30">#REF!</definedName>
    <definedName name="A.NOK_STEL_RATA__1.05_M" localSheetId="23">#REF!</definedName>
    <definedName name="A.NOK_STEL_RATA__1.05_M" localSheetId="19">#REF!</definedName>
    <definedName name="A.NOK_STEL_RATA__1.05_M" localSheetId="16">#REF!</definedName>
    <definedName name="A.NOK_STEL_RATA__1.05_M" localSheetId="21">#REF!</definedName>
    <definedName name="A.NOK_STEL_RATA__1.05_M" localSheetId="36">#REF!</definedName>
    <definedName name="A.NOK_STEL_RATA__1.05_M" localSheetId="25">#REF!</definedName>
    <definedName name="A.NOK_STEL_RATA__1.05_M" localSheetId="10">#REF!</definedName>
    <definedName name="A.NOK_STEL_RATA__1.05_M" localSheetId="11">#REF!</definedName>
    <definedName name="A.NOK_STEL_RATA__1.05_M" localSheetId="20">#REF!</definedName>
    <definedName name="A.NOK_STEL_RATA__1.05_M" localSheetId="15">#REF!</definedName>
    <definedName name="A.NOK_STEL_RATA__1.05_M">#REF!</definedName>
    <definedName name="A.PAGAR_BELAKANG_SAMPING" localSheetId="30">#REF!</definedName>
    <definedName name="A.PAGAR_BELAKANG_SAMPING" localSheetId="23">#REF!</definedName>
    <definedName name="A.PAGAR_BELAKANG_SAMPING" localSheetId="19">#REF!</definedName>
    <definedName name="A.PAGAR_BELAKANG_SAMPING" localSheetId="16">#REF!</definedName>
    <definedName name="A.PAGAR_BELAKANG_SAMPING" localSheetId="21">#REF!</definedName>
    <definedName name="A.PAGAR_BELAKANG_SAMPING" localSheetId="36">#REF!</definedName>
    <definedName name="A.PAGAR_BELAKANG_SAMPING" localSheetId="25">#REF!</definedName>
    <definedName name="A.PAGAR_BELAKANG_SAMPING" localSheetId="10">#REF!</definedName>
    <definedName name="A.PAGAR_BELAKANG_SAMPING" localSheetId="11">#REF!</definedName>
    <definedName name="A.PAGAR_BELAKANG_SAMPING" localSheetId="20">#REF!</definedName>
    <definedName name="A.PAGAR_BELAKANG_SAMPING" localSheetId="15">#REF!</definedName>
    <definedName name="A.PAGAR_BELAKANG_SAMPING">#REF!</definedName>
    <definedName name="A.PAGAR_BETON_PRACETAK_5x50x213_cm" localSheetId="30">#REF!</definedName>
    <definedName name="A.PAGAR_BETON_PRACETAK_5x50x213_cm" localSheetId="23">#REF!</definedName>
    <definedName name="A.PAGAR_BETON_PRACETAK_5x50x213_cm" localSheetId="19">#REF!</definedName>
    <definedName name="A.PAGAR_BETON_PRACETAK_5x50x213_cm" localSheetId="16">#REF!</definedName>
    <definedName name="A.PAGAR_BETON_PRACETAK_5x50x213_cm" localSheetId="21">#REF!</definedName>
    <definedName name="A.PAGAR_BETON_PRACETAK_5x50x213_cm" localSheetId="36">#REF!</definedName>
    <definedName name="A.PAGAR_BETON_PRACETAK_5x50x213_cm" localSheetId="25">#REF!</definedName>
    <definedName name="A.PAGAR_BETON_PRACETAK_5x50x213_cm" localSheetId="10">#REF!</definedName>
    <definedName name="A.PAGAR_BETON_PRACETAK_5x50x213_cm" localSheetId="11">#REF!</definedName>
    <definedName name="A.PAGAR_BETON_PRACETAK_5x50x213_cm" localSheetId="20">#REF!</definedName>
    <definedName name="A.PAGAR_BETON_PRACETAK_5x50x213_cm" localSheetId="15">#REF!</definedName>
    <definedName name="A.PAGAR_BETON_PRACETAK_5x50x213_cm">#REF!</definedName>
    <definedName name="A.PAGAR_SEMENTARA_DARI_KAWAT_DURI_T_1.80m" localSheetId="30">#REF!</definedName>
    <definedName name="A.PAGAR_SEMENTARA_DARI_KAWAT_DURI_T_1.80m" localSheetId="23">#REF!</definedName>
    <definedName name="A.PAGAR_SEMENTARA_DARI_KAWAT_DURI_T_1.80m" localSheetId="19">#REF!</definedName>
    <definedName name="A.PAGAR_SEMENTARA_DARI_KAWAT_DURI_T_1.80m" localSheetId="16">#REF!</definedName>
    <definedName name="A.PAGAR_SEMENTARA_DARI_KAWAT_DURI_T_1.80m" localSheetId="21">#REF!</definedName>
    <definedName name="A.PAGAR_SEMENTARA_DARI_KAWAT_DURI_T_1.80m" localSheetId="36">#REF!</definedName>
    <definedName name="A.PAGAR_SEMENTARA_DARI_KAWAT_DURI_T_1.80m" localSheetId="25">#REF!</definedName>
    <definedName name="A.PAGAR_SEMENTARA_DARI_KAWAT_DURI_T_1.80m" localSheetId="10">#REF!</definedName>
    <definedName name="A.PAGAR_SEMENTARA_DARI_KAWAT_DURI_T_1.80m" localSheetId="11">#REF!</definedName>
    <definedName name="A.PAGAR_SEMENTARA_DARI_KAWAT_DURI_T_1.80m" localSheetId="20">#REF!</definedName>
    <definedName name="A.PAGAR_SEMENTARA_DARI_KAWAT_DURI_T_1.80m" localSheetId="15">#REF!</definedName>
    <definedName name="A.PAGAR_SEMENTARA_DARI_KAWAT_DURI_T_1.80m">#REF!</definedName>
    <definedName name="A.PAGAR_SEMENTARA_DARI_KAYU_T_2_m" localSheetId="30">#REF!</definedName>
    <definedName name="A.PAGAR_SEMENTARA_DARI_KAYU_T_2_m" localSheetId="23">#REF!</definedName>
    <definedName name="A.PAGAR_SEMENTARA_DARI_KAYU_T_2_m" localSheetId="19">#REF!</definedName>
    <definedName name="A.PAGAR_SEMENTARA_DARI_KAYU_T_2_m" localSheetId="16">#REF!</definedName>
    <definedName name="A.PAGAR_SEMENTARA_DARI_KAYU_T_2_m" localSheetId="21">#REF!</definedName>
    <definedName name="A.PAGAR_SEMENTARA_DARI_KAYU_T_2_m" localSheetId="36">#REF!</definedName>
    <definedName name="A.PAGAR_SEMENTARA_DARI_KAYU_T_2_m" localSheetId="25">#REF!</definedName>
    <definedName name="A.PAGAR_SEMENTARA_DARI_KAYU_T_2_m" localSheetId="10">#REF!</definedName>
    <definedName name="A.PAGAR_SEMENTARA_DARI_KAYU_T_2_m" localSheetId="11">#REF!</definedName>
    <definedName name="A.PAGAR_SEMENTARA_DARI_KAYU_T_2_m" localSheetId="20">#REF!</definedName>
    <definedName name="A.PAGAR_SEMENTARA_DARI_KAYU_T_2_m" localSheetId="15">#REF!</definedName>
    <definedName name="A.PAGAR_SEMENTARA_DARI_KAYU_T_2_m">#REF!</definedName>
    <definedName name="A.PAGAR_SEMENTARA_DARI_SENG_GELOMBANG_T_2_m" localSheetId="30">#REF!</definedName>
    <definedName name="A.PAGAR_SEMENTARA_DARI_SENG_GELOMBANG_T_2_m" localSheetId="23">#REF!</definedName>
    <definedName name="A.PAGAR_SEMENTARA_DARI_SENG_GELOMBANG_T_2_m" localSheetId="19">#REF!</definedName>
    <definedName name="A.PAGAR_SEMENTARA_DARI_SENG_GELOMBANG_T_2_m" localSheetId="16">#REF!</definedName>
    <definedName name="A.PAGAR_SEMENTARA_DARI_SENG_GELOMBANG_T_2_m" localSheetId="21">#REF!</definedName>
    <definedName name="A.PAGAR_SEMENTARA_DARI_SENG_GELOMBANG_T_2_m" localSheetId="36">#REF!</definedName>
    <definedName name="A.PAGAR_SEMENTARA_DARI_SENG_GELOMBANG_T_2_m" localSheetId="25">#REF!</definedName>
    <definedName name="A.PAGAR_SEMENTARA_DARI_SENG_GELOMBANG_T_2_m" localSheetId="10">#REF!</definedName>
    <definedName name="A.PAGAR_SEMENTARA_DARI_SENG_GELOMBANG_T_2_m" localSheetId="11">#REF!</definedName>
    <definedName name="A.PAGAR_SEMENTARA_DARI_SENG_GELOMBANG_T_2_m" localSheetId="20">#REF!</definedName>
    <definedName name="A.PAGAR_SEMENTARA_DARI_SENG_GELOMBANG_T_2_m" localSheetId="15">#REF!</definedName>
    <definedName name="A.PAGAR_SEMENTARA_DARI_SENG_GELOMBANG_T_2_m">#REF!</definedName>
    <definedName name="A.PAGAR_TRALIS_DEPAN_STANDAR" localSheetId="30">#REF!</definedName>
    <definedName name="A.PAGAR_TRALIS_DEPAN_STANDAR" localSheetId="23">#REF!</definedName>
    <definedName name="A.PAGAR_TRALIS_DEPAN_STANDAR" localSheetId="19">#REF!</definedName>
    <definedName name="A.PAGAR_TRALIS_DEPAN_STANDAR" localSheetId="16">#REF!</definedName>
    <definedName name="A.PAGAR_TRALIS_DEPAN_STANDAR" localSheetId="21">#REF!</definedName>
    <definedName name="A.PAGAR_TRALIS_DEPAN_STANDAR" localSheetId="36">#REF!</definedName>
    <definedName name="A.PAGAR_TRALIS_DEPAN_STANDAR" localSheetId="25">#REF!</definedName>
    <definedName name="A.PAGAR_TRALIS_DEPAN_STANDAR" localSheetId="10">#REF!</definedName>
    <definedName name="A.PAGAR_TRALIS_DEPAN_STANDAR" localSheetId="11">#REF!</definedName>
    <definedName name="A.PAGAR_TRALIS_DEPAN_STANDAR" localSheetId="20">#REF!</definedName>
    <definedName name="A.PAGAR_TRALIS_DEPAN_STANDAR" localSheetId="15">#REF!</definedName>
    <definedName name="A.PAGAR_TRALIS_DEPAN_STANDAR">#REF!</definedName>
    <definedName name="A.PASANG__ATAP_ALLUMINIUM" localSheetId="30">#REF!</definedName>
    <definedName name="A.PASANG__ATAP_ALLUMINIUM" localSheetId="23">#REF!</definedName>
    <definedName name="A.PASANG__ATAP_ALLUMINIUM" localSheetId="19">#REF!</definedName>
    <definedName name="A.PASANG__ATAP_ALLUMINIUM" localSheetId="16">#REF!</definedName>
    <definedName name="A.PASANG__ATAP_ALLUMINIUM" localSheetId="21">#REF!</definedName>
    <definedName name="A.PASANG__ATAP_ALLUMINIUM" localSheetId="36">#REF!</definedName>
    <definedName name="A.PASANG__ATAP_ALLUMINIUM" localSheetId="25">#REF!</definedName>
    <definedName name="A.PASANG__ATAP_ALLUMINIUM" localSheetId="10">#REF!</definedName>
    <definedName name="A.PASANG__ATAP_ALLUMINIUM" localSheetId="11">#REF!</definedName>
    <definedName name="A.PASANG__ATAP_ALLUMINIUM" localSheetId="20">#REF!</definedName>
    <definedName name="A.PASANG__ATAP_ALLUMINIUM" localSheetId="15">#REF!</definedName>
    <definedName name="A.PASANG__ATAP_ALLUMINIUM">#REF!</definedName>
    <definedName name="A.PASANG_ALLUMINIUM__FOIL" localSheetId="30">#REF!</definedName>
    <definedName name="A.PASANG_ALLUMINIUM__FOIL" localSheetId="23">#REF!</definedName>
    <definedName name="A.PASANG_ALLUMINIUM__FOIL" localSheetId="19">#REF!</definedName>
    <definedName name="A.PASANG_ALLUMINIUM__FOIL" localSheetId="16">#REF!</definedName>
    <definedName name="A.PASANG_ALLUMINIUM__FOIL" localSheetId="21">#REF!</definedName>
    <definedName name="A.PASANG_ALLUMINIUM__FOIL" localSheetId="36">#REF!</definedName>
    <definedName name="A.PASANG_ALLUMINIUM__FOIL" localSheetId="25">#REF!</definedName>
    <definedName name="A.PASANG_ALLUMINIUM__FOIL" localSheetId="10">#REF!</definedName>
    <definedName name="A.PASANG_ALLUMINIUM__FOIL" localSheetId="11">#REF!</definedName>
    <definedName name="A.PASANG_ALLUMINIUM__FOIL" localSheetId="20">#REF!</definedName>
    <definedName name="A.PASANG_ALLUMINIUM__FOIL" localSheetId="15">#REF!</definedName>
    <definedName name="A.PASANG_ALLUMINIUM__FOIL">#REF!</definedName>
    <definedName name="A.PAVINGBLOCK_NATURAL_TEBAL_6_Cm" localSheetId="30">#REF!</definedName>
    <definedName name="A.PAVINGBLOCK_NATURAL_TEBAL_6_Cm" localSheetId="23">#REF!</definedName>
    <definedName name="A.PAVINGBLOCK_NATURAL_TEBAL_6_Cm" localSheetId="19">#REF!</definedName>
    <definedName name="A.PAVINGBLOCK_NATURAL_TEBAL_6_Cm" localSheetId="16">#REF!</definedName>
    <definedName name="A.PAVINGBLOCK_NATURAL_TEBAL_6_Cm" localSheetId="21">#REF!</definedName>
    <definedName name="A.PAVINGBLOCK_NATURAL_TEBAL_6_Cm" localSheetId="36">#REF!</definedName>
    <definedName name="A.PAVINGBLOCK_NATURAL_TEBAL_6_Cm" localSheetId="25">#REF!</definedName>
    <definedName name="A.PAVINGBLOCK_NATURAL_TEBAL_6_Cm" localSheetId="10">#REF!</definedName>
    <definedName name="A.PAVINGBLOCK_NATURAL_TEBAL_6_Cm" localSheetId="11">#REF!</definedName>
    <definedName name="A.PAVINGBLOCK_NATURAL_TEBAL_6_Cm" localSheetId="20">#REF!</definedName>
    <definedName name="A.PAVINGBLOCK_NATURAL_TEBAL_6_Cm" localSheetId="15">#REF!</definedName>
    <definedName name="A.PAVINGBLOCK_NATURAL_TEBAL_6_Cm">#REF!</definedName>
    <definedName name="A.PAVINGBLOCK_NATURAL_TEBAL_8_Cm" localSheetId="30">#REF!</definedName>
    <definedName name="A.PAVINGBLOCK_NATURAL_TEBAL_8_Cm" localSheetId="23">#REF!</definedName>
    <definedName name="A.PAVINGBLOCK_NATURAL_TEBAL_8_Cm" localSheetId="19">#REF!</definedName>
    <definedName name="A.PAVINGBLOCK_NATURAL_TEBAL_8_Cm" localSheetId="16">#REF!</definedName>
    <definedName name="A.PAVINGBLOCK_NATURAL_TEBAL_8_Cm" localSheetId="21">#REF!</definedName>
    <definedName name="A.PAVINGBLOCK_NATURAL_TEBAL_8_Cm" localSheetId="36">#REF!</definedName>
    <definedName name="A.PAVINGBLOCK_NATURAL_TEBAL_8_Cm" localSheetId="25">#REF!</definedName>
    <definedName name="A.PAVINGBLOCK_NATURAL_TEBAL_8_Cm" localSheetId="10">#REF!</definedName>
    <definedName name="A.PAVINGBLOCK_NATURAL_TEBAL_8_Cm" localSheetId="11">#REF!</definedName>
    <definedName name="A.PAVINGBLOCK_NATURAL_TEBAL_8_Cm" localSheetId="20">#REF!</definedName>
    <definedName name="A.PAVINGBLOCK_NATURAL_TEBAL_8_Cm" localSheetId="15">#REF!</definedName>
    <definedName name="A.PAVINGBLOCK_NATURAL_TEBAL_8_Cm">#REF!</definedName>
    <definedName name="A.PAVINGBLOCK_WARNA_TEBAL_6_Cm" localSheetId="30">#REF!</definedName>
    <definedName name="A.PAVINGBLOCK_WARNA_TEBAL_6_Cm" localSheetId="23">#REF!</definedName>
    <definedName name="A.PAVINGBLOCK_WARNA_TEBAL_6_Cm" localSheetId="19">#REF!</definedName>
    <definedName name="A.PAVINGBLOCK_WARNA_TEBAL_6_Cm" localSheetId="16">#REF!</definedName>
    <definedName name="A.PAVINGBLOCK_WARNA_TEBAL_6_Cm" localSheetId="21">#REF!</definedName>
    <definedName name="A.PAVINGBLOCK_WARNA_TEBAL_6_Cm" localSheetId="36">#REF!</definedName>
    <definedName name="A.PAVINGBLOCK_WARNA_TEBAL_6_Cm" localSheetId="25">#REF!</definedName>
    <definedName name="A.PAVINGBLOCK_WARNA_TEBAL_6_Cm" localSheetId="10">#REF!</definedName>
    <definedName name="A.PAVINGBLOCK_WARNA_TEBAL_6_Cm" localSheetId="11">#REF!</definedName>
    <definedName name="A.PAVINGBLOCK_WARNA_TEBAL_6_Cm" localSheetId="20">#REF!</definedName>
    <definedName name="A.PAVINGBLOCK_WARNA_TEBAL_6_Cm" localSheetId="15">#REF!</definedName>
    <definedName name="A.PAVINGBLOCK_WARNA_TEBAL_6_Cm">#REF!</definedName>
    <definedName name="A.PAVINGBLOCK_WARNA_TEBAL_8_Cm" localSheetId="30">#REF!</definedName>
    <definedName name="A.PAVINGBLOCK_WARNA_TEBAL_8_Cm" localSheetId="23">#REF!</definedName>
    <definedName name="A.PAVINGBLOCK_WARNA_TEBAL_8_Cm" localSheetId="19">#REF!</definedName>
    <definedName name="A.PAVINGBLOCK_WARNA_TEBAL_8_Cm" localSheetId="16">#REF!</definedName>
    <definedName name="A.PAVINGBLOCK_WARNA_TEBAL_8_Cm" localSheetId="21">#REF!</definedName>
    <definedName name="A.PAVINGBLOCK_WARNA_TEBAL_8_Cm" localSheetId="36">#REF!</definedName>
    <definedName name="A.PAVINGBLOCK_WARNA_TEBAL_8_Cm" localSheetId="25">#REF!</definedName>
    <definedName name="A.PAVINGBLOCK_WARNA_TEBAL_8_Cm" localSheetId="10">#REF!</definedName>
    <definedName name="A.PAVINGBLOCK_WARNA_TEBAL_8_Cm" localSheetId="11">#REF!</definedName>
    <definedName name="A.PAVINGBLOCK_WARNA_TEBAL_8_Cm" localSheetId="20">#REF!</definedName>
    <definedName name="A.PAVINGBLOCK_WARNA_TEBAL_8_Cm" localSheetId="15">#REF!</definedName>
    <definedName name="A.PAVINGBLOCK_WARNA_TEBAL_8_Cm">#REF!</definedName>
    <definedName name="A.PEGANGAN_PINTU___DOOR_HOLDER" localSheetId="30">#REF!</definedName>
    <definedName name="A.PEGANGAN_PINTU___DOOR_HOLDER" localSheetId="23">#REF!</definedName>
    <definedName name="A.PEGANGAN_PINTU___DOOR_HOLDER" localSheetId="19">#REF!</definedName>
    <definedName name="A.PEGANGAN_PINTU___DOOR_HOLDER" localSheetId="16">#REF!</definedName>
    <definedName name="A.PEGANGAN_PINTU___DOOR_HOLDER" localSheetId="21">#REF!</definedName>
    <definedName name="A.PEGANGAN_PINTU___DOOR_HOLDER" localSheetId="36">#REF!</definedName>
    <definedName name="A.PEGANGAN_PINTU___DOOR_HOLDER" localSheetId="25">#REF!</definedName>
    <definedName name="A.PEGANGAN_PINTU___DOOR_HOLDER" localSheetId="10">#REF!</definedName>
    <definedName name="A.PEGANGAN_PINTU___DOOR_HOLDER" localSheetId="11">#REF!</definedName>
    <definedName name="A.PEGANGAN_PINTU___DOOR_HOLDER" localSheetId="20">#REF!</definedName>
    <definedName name="A.PEGANGAN_PINTU___DOOR_HOLDER" localSheetId="15">#REF!</definedName>
    <definedName name="A.PEGANGAN_PINTU___DOOR_HOLDER">#REF!</definedName>
    <definedName name="A.PEMADATAN_TANAH_DI_LOKASI" localSheetId="30">#REF!</definedName>
    <definedName name="A.PEMADATAN_TANAH_DI_LOKASI" localSheetId="23">#REF!</definedName>
    <definedName name="A.PEMADATAN_TANAH_DI_LOKASI" localSheetId="19">#REF!</definedName>
    <definedName name="A.PEMADATAN_TANAH_DI_LOKASI" localSheetId="16">#REF!</definedName>
    <definedName name="A.PEMADATAN_TANAH_DI_LOKASI" localSheetId="21">#REF!</definedName>
    <definedName name="A.PEMADATAN_TANAH_DI_LOKASI" localSheetId="36">#REF!</definedName>
    <definedName name="A.PEMADATAN_TANAH_DI_LOKASI" localSheetId="25">#REF!</definedName>
    <definedName name="A.PEMADATAN_TANAH_DI_LOKASI" localSheetId="10">#REF!</definedName>
    <definedName name="A.PEMADATAN_TANAH_DI_LOKASI" localSheetId="11">#REF!</definedName>
    <definedName name="A.PEMADATAN_TANAH_DI_LOKASI" localSheetId="20">#REF!</definedName>
    <definedName name="A.PEMADATAN_TANAH_DI_LOKASI" localSheetId="15">#REF!</definedName>
    <definedName name="A.PEMADATAN_TANAH_DI_LOKASI">#REF!</definedName>
    <definedName name="A.PEMBERSIHAN_PERATAAN_TANAH" localSheetId="30">#REF!</definedName>
    <definedName name="A.PEMBERSIHAN_PERATAAN_TANAH" localSheetId="23">#REF!</definedName>
    <definedName name="A.PEMBERSIHAN_PERATAAN_TANAH" localSheetId="19">#REF!</definedName>
    <definedName name="A.PEMBERSIHAN_PERATAAN_TANAH" localSheetId="16">#REF!</definedName>
    <definedName name="A.PEMBERSIHAN_PERATAAN_TANAH" localSheetId="21">#REF!</definedName>
    <definedName name="A.PEMBERSIHAN_PERATAAN_TANAH" localSheetId="36">#REF!</definedName>
    <definedName name="A.PEMBERSIHAN_PERATAAN_TANAH" localSheetId="25">#REF!</definedName>
    <definedName name="A.PEMBERSIHAN_PERATAAN_TANAH" localSheetId="10">#REF!</definedName>
    <definedName name="A.PEMBERSIHAN_PERATAAN_TANAH" localSheetId="11">#REF!</definedName>
    <definedName name="A.PEMBERSIHAN_PERATAAN_TANAH" localSheetId="20">#REF!</definedName>
    <definedName name="A.PEMBERSIHAN_PERATAAN_TANAH" localSheetId="15">#REF!</definedName>
    <definedName name="A.PEMBERSIHAN_PERATAAN_TANAH">#REF!</definedName>
    <definedName name="A.PEMBUANGAN_TANAH_SEJAUH_150_M" localSheetId="30">#REF!</definedName>
    <definedName name="A.PEMBUANGAN_TANAH_SEJAUH_150_M" localSheetId="23">#REF!</definedName>
    <definedName name="A.PEMBUANGAN_TANAH_SEJAUH_150_M" localSheetId="19">#REF!</definedName>
    <definedName name="A.PEMBUANGAN_TANAH_SEJAUH_150_M" localSheetId="16">#REF!</definedName>
    <definedName name="A.PEMBUANGAN_TANAH_SEJAUH_150_M" localSheetId="21">#REF!</definedName>
    <definedName name="A.PEMBUANGAN_TANAH_SEJAUH_150_M" localSheetId="36">#REF!</definedName>
    <definedName name="A.PEMBUANGAN_TANAH_SEJAUH_150_M" localSheetId="25">#REF!</definedName>
    <definedName name="A.PEMBUANGAN_TANAH_SEJAUH_150_M" localSheetId="10">#REF!</definedName>
    <definedName name="A.PEMBUANGAN_TANAH_SEJAUH_150_M" localSheetId="11">#REF!</definedName>
    <definedName name="A.PEMBUANGAN_TANAH_SEJAUH_150_M" localSheetId="20">#REF!</definedName>
    <definedName name="A.PEMBUANGAN_TANAH_SEJAUH_150_M" localSheetId="15">#REF!</definedName>
    <definedName name="A.PEMBUANGAN_TANAH_SEJAUH_150_M">#REF!</definedName>
    <definedName name="A.PEMBUATAN_TIANG_PANCANG_BETON_BERTULANG_35x35CM." localSheetId="30">#REF!</definedName>
    <definedName name="A.PEMBUATAN_TIANG_PANCANG_BETON_BERTULANG_35x35CM." localSheetId="23">#REF!</definedName>
    <definedName name="A.PEMBUATAN_TIANG_PANCANG_BETON_BERTULANG_35x35CM." localSheetId="19">#REF!</definedName>
    <definedName name="A.PEMBUATAN_TIANG_PANCANG_BETON_BERTULANG_35x35CM." localSheetId="16">#REF!</definedName>
    <definedName name="A.PEMBUATAN_TIANG_PANCANG_BETON_BERTULANG_35x35CM." localSheetId="21">#REF!</definedName>
    <definedName name="A.PEMBUATAN_TIANG_PANCANG_BETON_BERTULANG_35x35CM." localSheetId="36">#REF!</definedName>
    <definedName name="A.PEMBUATAN_TIANG_PANCANG_BETON_BERTULANG_35x35CM." localSheetId="25">#REF!</definedName>
    <definedName name="A.PEMBUATAN_TIANG_PANCANG_BETON_BERTULANG_35x35CM." localSheetId="10">#REF!</definedName>
    <definedName name="A.PEMBUATAN_TIANG_PANCANG_BETON_BERTULANG_35x35CM." localSheetId="11">#REF!</definedName>
    <definedName name="A.PEMBUATAN_TIANG_PANCANG_BETON_BERTULANG_35x35CM." localSheetId="20">#REF!</definedName>
    <definedName name="A.PEMBUATAN_TIANG_PANCANG_BETON_BERTULANG_35x35CM." localSheetId="15">#REF!</definedName>
    <definedName name="A.PEMBUATAN_TIANG_PANCANG_BETON_BERTULANG_35x35CM.">#REF!</definedName>
    <definedName name="A.PINTU__ALLUMINIUM" localSheetId="30">#REF!</definedName>
    <definedName name="A.PINTU__ALLUMINIUM" localSheetId="23">#REF!</definedName>
    <definedName name="A.PINTU__ALLUMINIUM" localSheetId="19">#REF!</definedName>
    <definedName name="A.PINTU__ALLUMINIUM" localSheetId="16">#REF!</definedName>
    <definedName name="A.PINTU__ALLUMINIUM" localSheetId="21">#REF!</definedName>
    <definedName name="A.PINTU__ALLUMINIUM" localSheetId="36">#REF!</definedName>
    <definedName name="A.PINTU__ALLUMINIUM" localSheetId="25">#REF!</definedName>
    <definedName name="A.PINTU__ALLUMINIUM" localSheetId="10">#REF!</definedName>
    <definedName name="A.PINTU__ALLUMINIUM" localSheetId="11">#REF!</definedName>
    <definedName name="A.PINTU__ALLUMINIUM" localSheetId="20">#REF!</definedName>
    <definedName name="A.PINTU__ALLUMINIUM" localSheetId="15">#REF!</definedName>
    <definedName name="A.PINTU__ALLUMINIUM">#REF!</definedName>
    <definedName name="A.PINTU_FORMIKA_DOUBLE_RANGKA_KAYU_JATI" localSheetId="30">#REF!</definedName>
    <definedName name="A.PINTU_FORMIKA_DOUBLE_RANGKA_KAYU_JATI" localSheetId="23">#REF!</definedName>
    <definedName name="A.PINTU_FORMIKA_DOUBLE_RANGKA_KAYU_JATI" localSheetId="19">#REF!</definedName>
    <definedName name="A.PINTU_FORMIKA_DOUBLE_RANGKA_KAYU_JATI" localSheetId="16">#REF!</definedName>
    <definedName name="A.PINTU_FORMIKA_DOUBLE_RANGKA_KAYU_JATI" localSheetId="21">#REF!</definedName>
    <definedName name="A.PINTU_FORMIKA_DOUBLE_RANGKA_KAYU_JATI" localSheetId="36">#REF!</definedName>
    <definedName name="A.PINTU_FORMIKA_DOUBLE_RANGKA_KAYU_JATI" localSheetId="25">#REF!</definedName>
    <definedName name="A.PINTU_FORMIKA_DOUBLE_RANGKA_KAYU_JATI" localSheetId="10">#REF!</definedName>
    <definedName name="A.PINTU_FORMIKA_DOUBLE_RANGKA_KAYU_JATI" localSheetId="11">#REF!</definedName>
    <definedName name="A.PINTU_FORMIKA_DOUBLE_RANGKA_KAYU_JATI" localSheetId="20">#REF!</definedName>
    <definedName name="A.PINTU_FORMIKA_DOUBLE_RANGKA_KAYU_JATI" localSheetId="15">#REF!</definedName>
    <definedName name="A.PINTU_FORMIKA_DOUBLE_RANGKA_KAYU_JATI">#REF!</definedName>
    <definedName name="A.PINTU_FORMIKA_DOUBLE_RANGKA_KAYU_KAMPER" localSheetId="30">#REF!</definedName>
    <definedName name="A.PINTU_FORMIKA_DOUBLE_RANGKA_KAYU_KAMPER" localSheetId="23">#REF!</definedName>
    <definedName name="A.PINTU_FORMIKA_DOUBLE_RANGKA_KAYU_KAMPER" localSheetId="19">#REF!</definedName>
    <definedName name="A.PINTU_FORMIKA_DOUBLE_RANGKA_KAYU_KAMPER" localSheetId="16">#REF!</definedName>
    <definedName name="A.PINTU_FORMIKA_DOUBLE_RANGKA_KAYU_KAMPER" localSheetId="21">#REF!</definedName>
    <definedName name="A.PINTU_FORMIKA_DOUBLE_RANGKA_KAYU_KAMPER" localSheetId="36">#REF!</definedName>
    <definedName name="A.PINTU_FORMIKA_DOUBLE_RANGKA_KAYU_KAMPER" localSheetId="25">#REF!</definedName>
    <definedName name="A.PINTU_FORMIKA_DOUBLE_RANGKA_KAYU_KAMPER" localSheetId="10">#REF!</definedName>
    <definedName name="A.PINTU_FORMIKA_DOUBLE_RANGKA_KAYU_KAMPER" localSheetId="11">#REF!</definedName>
    <definedName name="A.PINTU_FORMIKA_DOUBLE_RANGKA_KAYU_KAMPER" localSheetId="20">#REF!</definedName>
    <definedName name="A.PINTU_FORMIKA_DOUBLE_RANGKA_KAYU_KAMPER" localSheetId="15">#REF!</definedName>
    <definedName name="A.PINTU_FORMIKA_DOUBLE_RANGKA_KAYU_KAMPER">#REF!</definedName>
    <definedName name="A.PINTU_JENDELA_JALUSI_KAYU_JATI" localSheetId="30">#REF!</definedName>
    <definedName name="A.PINTU_JENDELA_JALUSI_KAYU_JATI" localSheetId="23">#REF!</definedName>
    <definedName name="A.PINTU_JENDELA_JALUSI_KAYU_JATI" localSheetId="19">#REF!</definedName>
    <definedName name="A.PINTU_JENDELA_JALUSI_KAYU_JATI" localSheetId="16">#REF!</definedName>
    <definedName name="A.PINTU_JENDELA_JALUSI_KAYU_JATI" localSheetId="21">#REF!</definedName>
    <definedName name="A.PINTU_JENDELA_JALUSI_KAYU_JATI" localSheetId="36">#REF!</definedName>
    <definedName name="A.PINTU_JENDELA_JALUSI_KAYU_JATI" localSheetId="25">#REF!</definedName>
    <definedName name="A.PINTU_JENDELA_JALUSI_KAYU_JATI" localSheetId="10">#REF!</definedName>
    <definedName name="A.PINTU_JENDELA_JALUSI_KAYU_JATI" localSheetId="11">#REF!</definedName>
    <definedName name="A.PINTU_JENDELA_JALUSI_KAYU_JATI" localSheetId="20">#REF!</definedName>
    <definedName name="A.PINTU_JENDELA_JALUSI_KAYU_JATI" localSheetId="15">#REF!</definedName>
    <definedName name="A.PINTU_JENDELA_JALUSI_KAYU_JATI">#REF!</definedName>
    <definedName name="A.PINTU_JENDELA_JALUSI_KAYU_KAMPER" localSheetId="30">#REF!</definedName>
    <definedName name="A.PINTU_JENDELA_JALUSI_KAYU_KAMPER" localSheetId="23">#REF!</definedName>
    <definedName name="A.PINTU_JENDELA_JALUSI_KAYU_KAMPER" localSheetId="19">#REF!</definedName>
    <definedName name="A.PINTU_JENDELA_JALUSI_KAYU_KAMPER" localSheetId="16">#REF!</definedName>
    <definedName name="A.PINTU_JENDELA_JALUSI_KAYU_KAMPER" localSheetId="21">#REF!</definedName>
    <definedName name="A.PINTU_JENDELA_JALUSI_KAYU_KAMPER" localSheetId="36">#REF!</definedName>
    <definedName name="A.PINTU_JENDELA_JALUSI_KAYU_KAMPER" localSheetId="25">#REF!</definedName>
    <definedName name="A.PINTU_JENDELA_JALUSI_KAYU_KAMPER" localSheetId="10">#REF!</definedName>
    <definedName name="A.PINTU_JENDELA_JALUSI_KAYU_KAMPER" localSheetId="11">#REF!</definedName>
    <definedName name="A.PINTU_JENDELA_JALUSI_KAYU_KAMPER" localSheetId="20">#REF!</definedName>
    <definedName name="A.PINTU_JENDELA_JALUSI_KAYU_KAMPER" localSheetId="15">#REF!</definedName>
    <definedName name="A.PINTU_JENDELA_JALUSI_KAYU_KAMPER">#REF!</definedName>
    <definedName name="A.PINTU_JENDELA_KACA_KAYU_BORNEO" localSheetId="30">#REF!</definedName>
    <definedName name="A.PINTU_JENDELA_KACA_KAYU_BORNEO" localSheetId="23">#REF!</definedName>
    <definedName name="A.PINTU_JENDELA_KACA_KAYU_BORNEO" localSheetId="19">#REF!</definedName>
    <definedName name="A.PINTU_JENDELA_KACA_KAYU_BORNEO" localSheetId="16">#REF!</definedName>
    <definedName name="A.PINTU_JENDELA_KACA_KAYU_BORNEO" localSheetId="21">#REF!</definedName>
    <definedName name="A.PINTU_JENDELA_KACA_KAYU_BORNEO" localSheetId="36">#REF!</definedName>
    <definedName name="A.PINTU_JENDELA_KACA_KAYU_BORNEO" localSheetId="25">#REF!</definedName>
    <definedName name="A.PINTU_JENDELA_KACA_KAYU_BORNEO" localSheetId="10">#REF!</definedName>
    <definedName name="A.PINTU_JENDELA_KACA_KAYU_BORNEO" localSheetId="11">#REF!</definedName>
    <definedName name="A.PINTU_JENDELA_KACA_KAYU_BORNEO" localSheetId="20">#REF!</definedName>
    <definedName name="A.PINTU_JENDELA_KACA_KAYU_BORNEO" localSheetId="15">#REF!</definedName>
    <definedName name="A.PINTU_JENDELA_KACA_KAYU_BORNEO">#REF!</definedName>
    <definedName name="A.PINTU_JENDELA_KACA_KAYU_JATI" localSheetId="30">#REF!</definedName>
    <definedName name="A.PINTU_JENDELA_KACA_KAYU_JATI" localSheetId="23">#REF!</definedName>
    <definedName name="A.PINTU_JENDELA_KACA_KAYU_JATI" localSheetId="19">#REF!</definedName>
    <definedName name="A.PINTU_JENDELA_KACA_KAYU_JATI" localSheetId="16">#REF!</definedName>
    <definedName name="A.PINTU_JENDELA_KACA_KAYU_JATI" localSheetId="21">#REF!</definedName>
    <definedName name="A.PINTU_JENDELA_KACA_KAYU_JATI" localSheetId="36">#REF!</definedName>
    <definedName name="A.PINTU_JENDELA_KACA_KAYU_JATI" localSheetId="25">#REF!</definedName>
    <definedName name="A.PINTU_JENDELA_KACA_KAYU_JATI" localSheetId="10">#REF!</definedName>
    <definedName name="A.PINTU_JENDELA_KACA_KAYU_JATI" localSheetId="11">#REF!</definedName>
    <definedName name="A.PINTU_JENDELA_KACA_KAYU_JATI" localSheetId="20">#REF!</definedName>
    <definedName name="A.PINTU_JENDELA_KACA_KAYU_JATI" localSheetId="15">#REF!</definedName>
    <definedName name="A.PINTU_JENDELA_KACA_KAYU_JATI">#REF!</definedName>
    <definedName name="A.PINTU_JENDELA_KACA_KAYU_KAMPER" localSheetId="30">#REF!</definedName>
    <definedName name="A.PINTU_JENDELA_KACA_KAYU_KAMPER" localSheetId="23">#REF!</definedName>
    <definedName name="A.PINTU_JENDELA_KACA_KAYU_KAMPER" localSheetId="19">#REF!</definedName>
    <definedName name="A.PINTU_JENDELA_KACA_KAYU_KAMPER" localSheetId="16">#REF!</definedName>
    <definedName name="A.PINTU_JENDELA_KACA_KAYU_KAMPER" localSheetId="21">#REF!</definedName>
    <definedName name="A.PINTU_JENDELA_KACA_KAYU_KAMPER" localSheetId="36">#REF!</definedName>
    <definedName name="A.PINTU_JENDELA_KACA_KAYU_KAMPER" localSheetId="25">#REF!</definedName>
    <definedName name="A.PINTU_JENDELA_KACA_KAYU_KAMPER" localSheetId="10">#REF!</definedName>
    <definedName name="A.PINTU_JENDELA_KACA_KAYU_KAMPER" localSheetId="11">#REF!</definedName>
    <definedName name="A.PINTU_JENDELA_KACA_KAYU_KAMPER" localSheetId="20">#REF!</definedName>
    <definedName name="A.PINTU_JENDELA_KACA_KAYU_KAMPER" localSheetId="15">#REF!</definedName>
    <definedName name="A.PINTU_JENDELA_KACA_KAYU_KAMPER">#REF!</definedName>
    <definedName name="A.PINTU_KACA_Tanpa_Kaca_KAYU_KAMPER_SAMARINDA" localSheetId="30">#REF!</definedName>
    <definedName name="A.PINTU_KACA_Tanpa_Kaca_KAYU_KAMPER_SAMARINDA" localSheetId="23">#REF!</definedName>
    <definedName name="A.PINTU_KACA_Tanpa_Kaca_KAYU_KAMPER_SAMARINDA" localSheetId="19">#REF!</definedName>
    <definedName name="A.PINTU_KACA_Tanpa_Kaca_KAYU_KAMPER_SAMARINDA" localSheetId="16">#REF!</definedName>
    <definedName name="A.PINTU_KACA_Tanpa_Kaca_KAYU_KAMPER_SAMARINDA" localSheetId="21">#REF!</definedName>
    <definedName name="A.PINTU_KACA_Tanpa_Kaca_KAYU_KAMPER_SAMARINDA" localSheetId="36">#REF!</definedName>
    <definedName name="A.PINTU_KACA_Tanpa_Kaca_KAYU_KAMPER_SAMARINDA" localSheetId="25">#REF!</definedName>
    <definedName name="A.PINTU_KACA_Tanpa_Kaca_KAYU_KAMPER_SAMARINDA" localSheetId="10">#REF!</definedName>
    <definedName name="A.PINTU_KACA_Tanpa_Kaca_KAYU_KAMPER_SAMARINDA" localSheetId="11">#REF!</definedName>
    <definedName name="A.PINTU_KACA_Tanpa_Kaca_KAYU_KAMPER_SAMARINDA" localSheetId="20">#REF!</definedName>
    <definedName name="A.PINTU_KACA_Tanpa_Kaca_KAYU_KAMPER_SAMARINDA" localSheetId="15">#REF!</definedName>
    <definedName name="A.PINTU_KACA_Tanpa_Kaca_KAYU_KAMPER_SAMARINDA">#REF!</definedName>
    <definedName name="A.PINTU_KLAMP_KAYU_BORNEO" localSheetId="30">#REF!</definedName>
    <definedName name="A.PINTU_KLAMP_KAYU_BORNEO" localSheetId="23">#REF!</definedName>
    <definedName name="A.PINTU_KLAMP_KAYU_BORNEO" localSheetId="19">#REF!</definedName>
    <definedName name="A.PINTU_KLAMP_KAYU_BORNEO" localSheetId="16">#REF!</definedName>
    <definedName name="A.PINTU_KLAMP_KAYU_BORNEO" localSheetId="21">#REF!</definedName>
    <definedName name="A.PINTU_KLAMP_KAYU_BORNEO" localSheetId="36">#REF!</definedName>
    <definedName name="A.PINTU_KLAMP_KAYU_BORNEO" localSheetId="25">#REF!</definedName>
    <definedName name="A.PINTU_KLAMP_KAYU_BORNEO" localSheetId="10">#REF!</definedName>
    <definedName name="A.PINTU_KLAMP_KAYU_BORNEO" localSheetId="11">#REF!</definedName>
    <definedName name="A.PINTU_KLAMP_KAYU_BORNEO" localSheetId="20">#REF!</definedName>
    <definedName name="A.PINTU_KLAMP_KAYU_BORNEO" localSheetId="15">#REF!</definedName>
    <definedName name="A.PINTU_KLAMP_KAYU_BORNEO">#REF!</definedName>
    <definedName name="A.PINTU_KLAMP_KAYU_KAMPER" localSheetId="30">#REF!</definedName>
    <definedName name="A.PINTU_KLAMP_KAYU_KAMPER" localSheetId="23">#REF!</definedName>
    <definedName name="A.PINTU_KLAMP_KAYU_KAMPER" localSheetId="19">#REF!</definedName>
    <definedName name="A.PINTU_KLAMP_KAYU_KAMPER" localSheetId="16">#REF!</definedName>
    <definedName name="A.PINTU_KLAMP_KAYU_KAMPER" localSheetId="21">#REF!</definedName>
    <definedName name="A.PINTU_KLAMP_KAYU_KAMPER" localSheetId="36">#REF!</definedName>
    <definedName name="A.PINTU_KLAMP_KAYU_KAMPER" localSheetId="25">#REF!</definedName>
    <definedName name="A.PINTU_KLAMP_KAYU_KAMPER" localSheetId="10">#REF!</definedName>
    <definedName name="A.PINTU_KLAMP_KAYU_KAMPER" localSheetId="11">#REF!</definedName>
    <definedName name="A.PINTU_KLAMP_KAYU_KAMPER" localSheetId="20">#REF!</definedName>
    <definedName name="A.PINTU_KLAMP_KAYU_KAMPER" localSheetId="15">#REF!</definedName>
    <definedName name="A.PINTU_KLAMP_KAYU_KAMPER">#REF!</definedName>
    <definedName name="A.PINTU_PANIL_KAYU_BORNEO" localSheetId="30">#REF!</definedName>
    <definedName name="A.PINTU_PANIL_KAYU_BORNEO" localSheetId="23">#REF!</definedName>
    <definedName name="A.PINTU_PANIL_KAYU_BORNEO" localSheetId="19">#REF!</definedName>
    <definedName name="A.PINTU_PANIL_KAYU_BORNEO" localSheetId="16">#REF!</definedName>
    <definedName name="A.PINTU_PANIL_KAYU_BORNEO" localSheetId="21">#REF!</definedName>
    <definedName name="A.PINTU_PANIL_KAYU_BORNEO" localSheetId="36">#REF!</definedName>
    <definedName name="A.PINTU_PANIL_KAYU_BORNEO" localSheetId="25">#REF!</definedName>
    <definedName name="A.PINTU_PANIL_KAYU_BORNEO" localSheetId="10">#REF!</definedName>
    <definedName name="A.PINTU_PANIL_KAYU_BORNEO" localSheetId="11">#REF!</definedName>
    <definedName name="A.PINTU_PANIL_KAYU_BORNEO" localSheetId="20">#REF!</definedName>
    <definedName name="A.PINTU_PANIL_KAYU_BORNEO" localSheetId="15">#REF!</definedName>
    <definedName name="A.PINTU_PANIL_KAYU_BORNEO">#REF!</definedName>
    <definedName name="A.PINTU_PANIL_KAYU_JATI" localSheetId="30">#REF!</definedName>
    <definedName name="A.PINTU_PANIL_KAYU_JATI" localSheetId="23">#REF!</definedName>
    <definedName name="A.PINTU_PANIL_KAYU_JATI" localSheetId="19">#REF!</definedName>
    <definedName name="A.PINTU_PANIL_KAYU_JATI" localSheetId="16">#REF!</definedName>
    <definedName name="A.PINTU_PANIL_KAYU_JATI" localSheetId="21">#REF!</definedName>
    <definedName name="A.PINTU_PANIL_KAYU_JATI" localSheetId="36">#REF!</definedName>
    <definedName name="A.PINTU_PANIL_KAYU_JATI" localSheetId="25">#REF!</definedName>
    <definedName name="A.PINTU_PANIL_KAYU_JATI" localSheetId="10">#REF!</definedName>
    <definedName name="A.PINTU_PANIL_KAYU_JATI" localSheetId="11">#REF!</definedName>
    <definedName name="A.PINTU_PANIL_KAYU_JATI" localSheetId="20">#REF!</definedName>
    <definedName name="A.PINTU_PANIL_KAYU_JATI" localSheetId="15">#REF!</definedName>
    <definedName name="A.PINTU_PANIL_KAYU_JATI">#REF!</definedName>
    <definedName name="A.PINTU_PANIL_KAYU_KAMPER" localSheetId="30">#REF!</definedName>
    <definedName name="A.PINTU_PANIL_KAYU_KAMPER" localSheetId="23">#REF!</definedName>
    <definedName name="A.PINTU_PANIL_KAYU_KAMPER" localSheetId="19">#REF!</definedName>
    <definedName name="A.PINTU_PANIL_KAYU_KAMPER" localSheetId="16">#REF!</definedName>
    <definedName name="A.PINTU_PANIL_KAYU_KAMPER" localSheetId="21">#REF!</definedName>
    <definedName name="A.PINTU_PANIL_KAYU_KAMPER" localSheetId="36">#REF!</definedName>
    <definedName name="A.PINTU_PANIL_KAYU_KAMPER" localSheetId="25">#REF!</definedName>
    <definedName name="A.PINTU_PANIL_KAYU_KAMPER" localSheetId="10">#REF!</definedName>
    <definedName name="A.PINTU_PANIL_KAYU_KAMPER" localSheetId="11">#REF!</definedName>
    <definedName name="A.PINTU_PANIL_KAYU_KAMPER" localSheetId="20">#REF!</definedName>
    <definedName name="A.PINTU_PANIL_KAYU_KAMPER" localSheetId="15">#REF!</definedName>
    <definedName name="A.PINTU_PANIL_KAYU_KAMPER">#REF!</definedName>
    <definedName name="A.PINTU_SUNSCREEN_ALLUMINIUM" localSheetId="30">#REF!</definedName>
    <definedName name="A.PINTU_SUNSCREEN_ALLUMINIUM" localSheetId="23">#REF!</definedName>
    <definedName name="A.PINTU_SUNSCREEN_ALLUMINIUM" localSheetId="19">#REF!</definedName>
    <definedName name="A.PINTU_SUNSCREEN_ALLUMINIUM" localSheetId="16">#REF!</definedName>
    <definedName name="A.PINTU_SUNSCREEN_ALLUMINIUM" localSheetId="21">#REF!</definedName>
    <definedName name="A.PINTU_SUNSCREEN_ALLUMINIUM" localSheetId="36">#REF!</definedName>
    <definedName name="A.PINTU_SUNSCREEN_ALLUMINIUM" localSheetId="25">#REF!</definedName>
    <definedName name="A.PINTU_SUNSCREEN_ALLUMINIUM" localSheetId="10">#REF!</definedName>
    <definedName name="A.PINTU_SUNSCREEN_ALLUMINIUM" localSheetId="11">#REF!</definedName>
    <definedName name="A.PINTU_SUNSCREEN_ALLUMINIUM" localSheetId="20">#REF!</definedName>
    <definedName name="A.PINTU_SUNSCREEN_ALLUMINIUM" localSheetId="15">#REF!</definedName>
    <definedName name="A.PINTU_SUNSCREEN_ALLUMINIUM">#REF!</definedName>
    <definedName name="A.PINTU_TEAKWOOD_FORMIKA_RANGKA_KAYU_JATI" localSheetId="30">#REF!</definedName>
    <definedName name="A.PINTU_TEAKWOOD_FORMIKA_RANGKA_KAYU_JATI" localSheetId="23">#REF!</definedName>
    <definedName name="A.PINTU_TEAKWOOD_FORMIKA_RANGKA_KAYU_JATI" localSheetId="19">#REF!</definedName>
    <definedName name="A.PINTU_TEAKWOOD_FORMIKA_RANGKA_KAYU_JATI" localSheetId="16">#REF!</definedName>
    <definedName name="A.PINTU_TEAKWOOD_FORMIKA_RANGKA_KAYU_JATI" localSheetId="21">#REF!</definedName>
    <definedName name="A.PINTU_TEAKWOOD_FORMIKA_RANGKA_KAYU_JATI" localSheetId="36">#REF!</definedName>
    <definedName name="A.PINTU_TEAKWOOD_FORMIKA_RANGKA_KAYU_JATI" localSheetId="25">#REF!</definedName>
    <definedName name="A.PINTU_TEAKWOOD_FORMIKA_RANGKA_KAYU_JATI" localSheetId="10">#REF!</definedName>
    <definedName name="A.PINTU_TEAKWOOD_FORMIKA_RANGKA_KAYU_JATI" localSheetId="11">#REF!</definedName>
    <definedName name="A.PINTU_TEAKWOOD_FORMIKA_RANGKA_KAYU_JATI" localSheetId="20">#REF!</definedName>
    <definedName name="A.PINTU_TEAKWOOD_FORMIKA_RANGKA_KAYU_JATI" localSheetId="15">#REF!</definedName>
    <definedName name="A.PINTU_TEAKWOOD_FORMIKA_RANGKA_KAYU_JATI">#REF!</definedName>
    <definedName name="A.PINTU_TEAKWOOD_FORMIKA_RANGKA_KY._KAMPER_DIVERNIS" localSheetId="30">#REF!</definedName>
    <definedName name="A.PINTU_TEAKWOOD_FORMIKA_RANGKA_KY._KAMPER_DIVERNIS" localSheetId="23">#REF!</definedName>
    <definedName name="A.PINTU_TEAKWOOD_FORMIKA_RANGKA_KY._KAMPER_DIVERNIS" localSheetId="19">#REF!</definedName>
    <definedName name="A.PINTU_TEAKWOOD_FORMIKA_RANGKA_KY._KAMPER_DIVERNIS" localSheetId="16">#REF!</definedName>
    <definedName name="A.PINTU_TEAKWOOD_FORMIKA_RANGKA_KY._KAMPER_DIVERNIS" localSheetId="21">#REF!</definedName>
    <definedName name="A.PINTU_TEAKWOOD_FORMIKA_RANGKA_KY._KAMPER_DIVERNIS" localSheetId="36">#REF!</definedName>
    <definedName name="A.PINTU_TEAKWOOD_FORMIKA_RANGKA_KY._KAMPER_DIVERNIS" localSheetId="25">#REF!</definedName>
    <definedName name="A.PINTU_TEAKWOOD_FORMIKA_RANGKA_KY._KAMPER_DIVERNIS" localSheetId="10">#REF!</definedName>
    <definedName name="A.PINTU_TEAKWOOD_FORMIKA_RANGKA_KY._KAMPER_DIVERNIS" localSheetId="11">#REF!</definedName>
    <definedName name="A.PINTU_TEAKWOOD_FORMIKA_RANGKA_KY._KAMPER_DIVERNIS" localSheetId="20">#REF!</definedName>
    <definedName name="A.PINTU_TEAKWOOD_FORMIKA_RANGKA_KY._KAMPER_DIVERNIS" localSheetId="15">#REF!</definedName>
    <definedName name="A.PINTU_TEAKWOOD_FORMIKA_RANGKA_KY._KAMPER_DIVERNIS">#REF!</definedName>
    <definedName name="A.PINTU_TEAKWOOD_RANGKAP_RANGKA_KAYU_JATI" localSheetId="30">#REF!</definedName>
    <definedName name="A.PINTU_TEAKWOOD_RANGKAP_RANGKA_KAYU_JATI" localSheetId="23">#REF!</definedName>
    <definedName name="A.PINTU_TEAKWOOD_RANGKAP_RANGKA_KAYU_JATI" localSheetId="19">#REF!</definedName>
    <definedName name="A.PINTU_TEAKWOOD_RANGKAP_RANGKA_KAYU_JATI" localSheetId="16">#REF!</definedName>
    <definedName name="A.PINTU_TEAKWOOD_RANGKAP_RANGKA_KAYU_JATI" localSheetId="21">#REF!</definedName>
    <definedName name="A.PINTU_TEAKWOOD_RANGKAP_RANGKA_KAYU_JATI" localSheetId="36">#REF!</definedName>
    <definedName name="A.PINTU_TEAKWOOD_RANGKAP_RANGKA_KAYU_JATI" localSheetId="25">#REF!</definedName>
    <definedName name="A.PINTU_TEAKWOOD_RANGKAP_RANGKA_KAYU_JATI" localSheetId="10">#REF!</definedName>
    <definedName name="A.PINTU_TEAKWOOD_RANGKAP_RANGKA_KAYU_JATI" localSheetId="11">#REF!</definedName>
    <definedName name="A.PINTU_TEAKWOOD_RANGKAP_RANGKA_KAYU_JATI" localSheetId="20">#REF!</definedName>
    <definedName name="A.PINTU_TEAKWOOD_RANGKAP_RANGKA_KAYU_JATI" localSheetId="15">#REF!</definedName>
    <definedName name="A.PINTU_TEAKWOOD_RANGKAP_RANGKA_KAYU_JATI">#REF!</definedName>
    <definedName name="A.PINTU_TEAKWOOD_RANGKAP_RANGKA_KAYU_KAMPER" localSheetId="30">#REF!</definedName>
    <definedName name="A.PINTU_TEAKWOOD_RANGKAP_RANGKA_KAYU_KAMPER" localSheetId="23">#REF!</definedName>
    <definedName name="A.PINTU_TEAKWOOD_RANGKAP_RANGKA_KAYU_KAMPER" localSheetId="19">#REF!</definedName>
    <definedName name="A.PINTU_TEAKWOOD_RANGKAP_RANGKA_KAYU_KAMPER" localSheetId="16">#REF!</definedName>
    <definedName name="A.PINTU_TEAKWOOD_RANGKAP_RANGKA_KAYU_KAMPER" localSheetId="21">#REF!</definedName>
    <definedName name="A.PINTU_TEAKWOOD_RANGKAP_RANGKA_KAYU_KAMPER" localSheetId="36">#REF!</definedName>
    <definedName name="A.PINTU_TEAKWOOD_RANGKAP_RANGKA_KAYU_KAMPER" localSheetId="25">#REF!</definedName>
    <definedName name="A.PINTU_TEAKWOOD_RANGKAP_RANGKA_KAYU_KAMPER" localSheetId="10">#REF!</definedName>
    <definedName name="A.PINTU_TEAKWOOD_RANGKAP_RANGKA_KAYU_KAMPER" localSheetId="11">#REF!</definedName>
    <definedName name="A.PINTU_TEAKWOOD_RANGKAP_RANGKA_KAYU_KAMPER" localSheetId="20">#REF!</definedName>
    <definedName name="A.PINTU_TEAKWOOD_RANGKAP_RANGKA_KAYU_KAMPER" localSheetId="15">#REF!</definedName>
    <definedName name="A.PINTU_TEAKWOOD_RANGKAP_RANGKA_KAYU_KAMPER">#REF!</definedName>
    <definedName name="A.PINTU_TRIPLEX_FORMIKA_RANGKA_KAYU_JATI" localSheetId="30">#REF!</definedName>
    <definedName name="A.PINTU_TRIPLEX_FORMIKA_RANGKA_KAYU_JATI" localSheetId="23">#REF!</definedName>
    <definedName name="A.PINTU_TRIPLEX_FORMIKA_RANGKA_KAYU_JATI" localSheetId="19">#REF!</definedName>
    <definedName name="A.PINTU_TRIPLEX_FORMIKA_RANGKA_KAYU_JATI" localSheetId="16">#REF!</definedName>
    <definedName name="A.PINTU_TRIPLEX_FORMIKA_RANGKA_KAYU_JATI" localSheetId="21">#REF!</definedName>
    <definedName name="A.PINTU_TRIPLEX_FORMIKA_RANGKA_KAYU_JATI" localSheetId="36">#REF!</definedName>
    <definedName name="A.PINTU_TRIPLEX_FORMIKA_RANGKA_KAYU_JATI" localSheetId="25">#REF!</definedName>
    <definedName name="A.PINTU_TRIPLEX_FORMIKA_RANGKA_KAYU_JATI" localSheetId="10">#REF!</definedName>
    <definedName name="A.PINTU_TRIPLEX_FORMIKA_RANGKA_KAYU_JATI" localSheetId="11">#REF!</definedName>
    <definedName name="A.PINTU_TRIPLEX_FORMIKA_RANGKA_KAYU_JATI" localSheetId="20">#REF!</definedName>
    <definedName name="A.PINTU_TRIPLEX_FORMIKA_RANGKA_KAYU_JATI" localSheetId="15">#REF!</definedName>
    <definedName name="A.PINTU_TRIPLEX_FORMIKA_RANGKA_KAYU_JATI">#REF!</definedName>
    <definedName name="A.PINTU_TRIPLEX_FORMIKA_RANGKA_KAYU_KAMPER" localSheetId="30">#REF!</definedName>
    <definedName name="A.PINTU_TRIPLEX_FORMIKA_RANGKA_KAYU_KAMPER" localSheetId="23">#REF!</definedName>
    <definedName name="A.PINTU_TRIPLEX_FORMIKA_RANGKA_KAYU_KAMPER" localSheetId="19">#REF!</definedName>
    <definedName name="A.PINTU_TRIPLEX_FORMIKA_RANGKA_KAYU_KAMPER" localSheetId="16">#REF!</definedName>
    <definedName name="A.PINTU_TRIPLEX_FORMIKA_RANGKA_KAYU_KAMPER" localSheetId="21">#REF!</definedName>
    <definedName name="A.PINTU_TRIPLEX_FORMIKA_RANGKA_KAYU_KAMPER" localSheetId="36">#REF!</definedName>
    <definedName name="A.PINTU_TRIPLEX_FORMIKA_RANGKA_KAYU_KAMPER" localSheetId="25">#REF!</definedName>
    <definedName name="A.PINTU_TRIPLEX_FORMIKA_RANGKA_KAYU_KAMPER" localSheetId="10">#REF!</definedName>
    <definedName name="A.PINTU_TRIPLEX_FORMIKA_RANGKA_KAYU_KAMPER" localSheetId="11">#REF!</definedName>
    <definedName name="A.PINTU_TRIPLEX_FORMIKA_RANGKA_KAYU_KAMPER" localSheetId="20">#REF!</definedName>
    <definedName name="A.PINTU_TRIPLEX_FORMIKA_RANGKA_KAYU_KAMPER" localSheetId="15">#REF!</definedName>
    <definedName name="A.PINTU_TRIPLEX_FORMIKA_RANGKA_KAYU_KAMPER">#REF!</definedName>
    <definedName name="A.PINTU_TRIPLEX_RANGKAP_RANGKA_KAYU_BORNEO" localSheetId="30">#REF!</definedName>
    <definedName name="A.PINTU_TRIPLEX_RANGKAP_RANGKA_KAYU_BORNEO" localSheetId="23">#REF!</definedName>
    <definedName name="A.PINTU_TRIPLEX_RANGKAP_RANGKA_KAYU_BORNEO" localSheetId="19">#REF!</definedName>
    <definedName name="A.PINTU_TRIPLEX_RANGKAP_RANGKA_KAYU_BORNEO" localSheetId="16">#REF!</definedName>
    <definedName name="A.PINTU_TRIPLEX_RANGKAP_RANGKA_KAYU_BORNEO" localSheetId="21">#REF!</definedName>
    <definedName name="A.PINTU_TRIPLEX_RANGKAP_RANGKA_KAYU_BORNEO" localSheetId="36">#REF!</definedName>
    <definedName name="A.PINTU_TRIPLEX_RANGKAP_RANGKA_KAYU_BORNEO" localSheetId="25">#REF!</definedName>
    <definedName name="A.PINTU_TRIPLEX_RANGKAP_RANGKA_KAYU_BORNEO" localSheetId="10">#REF!</definedName>
    <definedName name="A.PINTU_TRIPLEX_RANGKAP_RANGKA_KAYU_BORNEO" localSheetId="11">#REF!</definedName>
    <definedName name="A.PINTU_TRIPLEX_RANGKAP_RANGKA_KAYU_BORNEO" localSheetId="20">#REF!</definedName>
    <definedName name="A.PINTU_TRIPLEX_RANGKAP_RANGKA_KAYU_BORNEO" localSheetId="15">#REF!</definedName>
    <definedName name="A.PINTU_TRIPLEX_RANGKAP_RANGKA_KAYU_BORNEO">#REF!</definedName>
    <definedName name="A.PINTU_TRIPLEX_RANGKAP_RANGKA_KAYU_JATI" localSheetId="30">#REF!</definedName>
    <definedName name="A.PINTU_TRIPLEX_RANGKAP_RANGKA_KAYU_JATI" localSheetId="23">#REF!</definedName>
    <definedName name="A.PINTU_TRIPLEX_RANGKAP_RANGKA_KAYU_JATI" localSheetId="19">#REF!</definedName>
    <definedName name="A.PINTU_TRIPLEX_RANGKAP_RANGKA_KAYU_JATI" localSheetId="16">#REF!</definedName>
    <definedName name="A.PINTU_TRIPLEX_RANGKAP_RANGKA_KAYU_JATI" localSheetId="21">#REF!</definedName>
    <definedName name="A.PINTU_TRIPLEX_RANGKAP_RANGKA_KAYU_JATI" localSheetId="36">#REF!</definedName>
    <definedName name="A.PINTU_TRIPLEX_RANGKAP_RANGKA_KAYU_JATI" localSheetId="25">#REF!</definedName>
    <definedName name="A.PINTU_TRIPLEX_RANGKAP_RANGKA_KAYU_JATI" localSheetId="10">#REF!</definedName>
    <definedName name="A.PINTU_TRIPLEX_RANGKAP_RANGKA_KAYU_JATI" localSheetId="11">#REF!</definedName>
    <definedName name="A.PINTU_TRIPLEX_RANGKAP_RANGKA_KAYU_JATI" localSheetId="20">#REF!</definedName>
    <definedName name="A.PINTU_TRIPLEX_RANGKAP_RANGKA_KAYU_JATI" localSheetId="15">#REF!</definedName>
    <definedName name="A.PINTU_TRIPLEX_RANGKAP_RANGKA_KAYU_JATI">#REF!</definedName>
    <definedName name="A.PINTU_TRIPLEX_RANGKAP_RANGKA_KAYU_KAMPER" localSheetId="30">#REF!</definedName>
    <definedName name="A.PINTU_TRIPLEX_RANGKAP_RANGKA_KAYU_KAMPER" localSheetId="23">#REF!</definedName>
    <definedName name="A.PINTU_TRIPLEX_RANGKAP_RANGKA_KAYU_KAMPER" localSheetId="19">#REF!</definedName>
    <definedName name="A.PINTU_TRIPLEX_RANGKAP_RANGKA_KAYU_KAMPER" localSheetId="16">#REF!</definedName>
    <definedName name="A.PINTU_TRIPLEX_RANGKAP_RANGKA_KAYU_KAMPER" localSheetId="21">#REF!</definedName>
    <definedName name="A.PINTU_TRIPLEX_RANGKAP_RANGKA_KAYU_KAMPER" localSheetId="36">#REF!</definedName>
    <definedName name="A.PINTU_TRIPLEX_RANGKAP_RANGKA_KAYU_KAMPER" localSheetId="25">#REF!</definedName>
    <definedName name="A.PINTU_TRIPLEX_RANGKAP_RANGKA_KAYU_KAMPER" localSheetId="10">#REF!</definedName>
    <definedName name="A.PINTU_TRIPLEX_RANGKAP_RANGKA_KAYU_KAMPER" localSheetId="11">#REF!</definedName>
    <definedName name="A.PINTU_TRIPLEX_RANGKAP_RANGKA_KAYU_KAMPER" localSheetId="20">#REF!</definedName>
    <definedName name="A.PINTU_TRIPLEX_RANGKAP_RANGKA_KAYU_KAMPER" localSheetId="15">#REF!</definedName>
    <definedName name="A.PINTU_TRIPLEX_RANGKAP_RANGKA_KAYU_KAMPER">#REF!</definedName>
    <definedName name="A.PIPA_BETON__DIA_15___20_CM" localSheetId="30">#REF!</definedName>
    <definedName name="A.PIPA_BETON__DIA_15___20_CM" localSheetId="23">#REF!</definedName>
    <definedName name="A.PIPA_BETON__DIA_15___20_CM" localSheetId="19">#REF!</definedName>
    <definedName name="A.PIPA_BETON__DIA_15___20_CM" localSheetId="16">#REF!</definedName>
    <definedName name="A.PIPA_BETON__DIA_15___20_CM" localSheetId="21">#REF!</definedName>
    <definedName name="A.PIPA_BETON__DIA_15___20_CM" localSheetId="36">#REF!</definedName>
    <definedName name="A.PIPA_BETON__DIA_15___20_CM" localSheetId="25">#REF!</definedName>
    <definedName name="A.PIPA_BETON__DIA_15___20_CM" localSheetId="10">#REF!</definedName>
    <definedName name="A.PIPA_BETON__DIA_15___20_CM" localSheetId="11">#REF!</definedName>
    <definedName name="A.PIPA_BETON__DIA_15___20_CM" localSheetId="20">#REF!</definedName>
    <definedName name="A.PIPA_BETON__DIA_15___20_CM" localSheetId="15">#REF!</definedName>
    <definedName name="A.PIPA_BETON__DIA_15___20_CM">#REF!</definedName>
    <definedName name="A.PIPA_BETON__DIA_30___100_CM" localSheetId="30">#REF!</definedName>
    <definedName name="A.PIPA_BETON__DIA_30___100_CM" localSheetId="23">#REF!</definedName>
    <definedName name="A.PIPA_BETON__DIA_30___100_CM" localSheetId="19">#REF!</definedName>
    <definedName name="A.PIPA_BETON__DIA_30___100_CM" localSheetId="16">#REF!</definedName>
    <definedName name="A.PIPA_BETON__DIA_30___100_CM" localSheetId="21">#REF!</definedName>
    <definedName name="A.PIPA_BETON__DIA_30___100_CM" localSheetId="36">#REF!</definedName>
    <definedName name="A.PIPA_BETON__DIA_30___100_CM" localSheetId="25">#REF!</definedName>
    <definedName name="A.PIPA_BETON__DIA_30___100_CM" localSheetId="10">#REF!</definedName>
    <definedName name="A.PIPA_BETON__DIA_30___100_CM" localSheetId="11">#REF!</definedName>
    <definedName name="A.PIPA_BETON__DIA_30___100_CM" localSheetId="20">#REF!</definedName>
    <definedName name="A.PIPA_BETON__DIA_30___100_CM" localSheetId="15">#REF!</definedName>
    <definedName name="A.PIPA_BETON__DIA_30___100_CM">#REF!</definedName>
    <definedName name="A.PIPA_GALVANIS__DIA_1" localSheetId="30">#REF!</definedName>
    <definedName name="A.PIPA_GALVANIS__DIA_1" localSheetId="23">#REF!</definedName>
    <definedName name="A.PIPA_GALVANIS__DIA_1" localSheetId="19">#REF!</definedName>
    <definedName name="A.PIPA_GALVANIS__DIA_1" localSheetId="16">#REF!</definedName>
    <definedName name="A.PIPA_GALVANIS__DIA_1" localSheetId="21">#REF!</definedName>
    <definedName name="A.PIPA_GALVANIS__DIA_1" localSheetId="36">#REF!</definedName>
    <definedName name="A.PIPA_GALVANIS__DIA_1" localSheetId="25">#REF!</definedName>
    <definedName name="A.PIPA_GALVANIS__DIA_1" localSheetId="10">#REF!</definedName>
    <definedName name="A.PIPA_GALVANIS__DIA_1" localSheetId="11">#REF!</definedName>
    <definedName name="A.PIPA_GALVANIS__DIA_1" localSheetId="20">#REF!</definedName>
    <definedName name="A.PIPA_GALVANIS__DIA_1" localSheetId="15">#REF!</definedName>
    <definedName name="A.PIPA_GALVANIS__DIA_1">#REF!</definedName>
    <definedName name="A.PIPA_GALVANIS__DIA_1_1_2" localSheetId="30">#REF!</definedName>
    <definedName name="A.PIPA_GALVANIS__DIA_1_1_2" localSheetId="23">#REF!</definedName>
    <definedName name="A.PIPA_GALVANIS__DIA_1_1_2" localSheetId="19">#REF!</definedName>
    <definedName name="A.PIPA_GALVANIS__DIA_1_1_2" localSheetId="16">#REF!</definedName>
    <definedName name="A.PIPA_GALVANIS__DIA_1_1_2" localSheetId="21">#REF!</definedName>
    <definedName name="A.PIPA_GALVANIS__DIA_1_1_2" localSheetId="36">#REF!</definedName>
    <definedName name="A.PIPA_GALVANIS__DIA_1_1_2" localSheetId="25">#REF!</definedName>
    <definedName name="A.PIPA_GALVANIS__DIA_1_1_2" localSheetId="10">#REF!</definedName>
    <definedName name="A.PIPA_GALVANIS__DIA_1_1_2" localSheetId="11">#REF!</definedName>
    <definedName name="A.PIPA_GALVANIS__DIA_1_1_2" localSheetId="20">#REF!</definedName>
    <definedName name="A.PIPA_GALVANIS__DIA_1_1_2" localSheetId="15">#REF!</definedName>
    <definedName name="A.PIPA_GALVANIS__DIA_1_1_2">#REF!</definedName>
    <definedName name="A.PIPA_GALVANIS__DIA_1_2" localSheetId="30">#REF!</definedName>
    <definedName name="A.PIPA_GALVANIS__DIA_1_2" localSheetId="23">#REF!</definedName>
    <definedName name="A.PIPA_GALVANIS__DIA_1_2" localSheetId="19">#REF!</definedName>
    <definedName name="A.PIPA_GALVANIS__DIA_1_2" localSheetId="16">#REF!</definedName>
    <definedName name="A.PIPA_GALVANIS__DIA_1_2" localSheetId="21">#REF!</definedName>
    <definedName name="A.PIPA_GALVANIS__DIA_1_2" localSheetId="36">#REF!</definedName>
    <definedName name="A.PIPA_GALVANIS__DIA_1_2" localSheetId="25">#REF!</definedName>
    <definedName name="A.PIPA_GALVANIS__DIA_1_2" localSheetId="10">#REF!</definedName>
    <definedName name="A.PIPA_GALVANIS__DIA_1_2" localSheetId="11">#REF!</definedName>
    <definedName name="A.PIPA_GALVANIS__DIA_1_2" localSheetId="20">#REF!</definedName>
    <definedName name="A.PIPA_GALVANIS__DIA_1_2" localSheetId="15">#REF!</definedName>
    <definedName name="A.PIPA_GALVANIS__DIA_1_2">#REF!</definedName>
    <definedName name="A.PIPA_GALVANIS__DIA_3" localSheetId="30">#REF!</definedName>
    <definedName name="A.PIPA_GALVANIS__DIA_3" localSheetId="23">#REF!</definedName>
    <definedName name="A.PIPA_GALVANIS__DIA_3" localSheetId="19">#REF!</definedName>
    <definedName name="A.PIPA_GALVANIS__DIA_3" localSheetId="16">#REF!</definedName>
    <definedName name="A.PIPA_GALVANIS__DIA_3" localSheetId="21">#REF!</definedName>
    <definedName name="A.PIPA_GALVANIS__DIA_3" localSheetId="36">#REF!</definedName>
    <definedName name="A.PIPA_GALVANIS__DIA_3" localSheetId="25">#REF!</definedName>
    <definedName name="A.PIPA_GALVANIS__DIA_3" localSheetId="10">#REF!</definedName>
    <definedName name="A.PIPA_GALVANIS__DIA_3" localSheetId="11">#REF!</definedName>
    <definedName name="A.PIPA_GALVANIS__DIA_3" localSheetId="20">#REF!</definedName>
    <definedName name="A.PIPA_GALVANIS__DIA_3" localSheetId="15">#REF!</definedName>
    <definedName name="A.PIPA_GALVANIS__DIA_3">#REF!</definedName>
    <definedName name="A.PIPA_GALVANIS__DIA_3_4" localSheetId="30">#REF!</definedName>
    <definedName name="A.PIPA_GALVANIS__DIA_3_4" localSheetId="23">#REF!</definedName>
    <definedName name="A.PIPA_GALVANIS__DIA_3_4" localSheetId="19">#REF!</definedName>
    <definedName name="A.PIPA_GALVANIS__DIA_3_4" localSheetId="16">#REF!</definedName>
    <definedName name="A.PIPA_GALVANIS__DIA_3_4" localSheetId="21">#REF!</definedName>
    <definedName name="A.PIPA_GALVANIS__DIA_3_4" localSheetId="36">#REF!</definedName>
    <definedName name="A.PIPA_GALVANIS__DIA_3_4" localSheetId="25">#REF!</definedName>
    <definedName name="A.PIPA_GALVANIS__DIA_3_4" localSheetId="10">#REF!</definedName>
    <definedName name="A.PIPA_GALVANIS__DIA_3_4" localSheetId="11">#REF!</definedName>
    <definedName name="A.PIPA_GALVANIS__DIA_3_4" localSheetId="20">#REF!</definedName>
    <definedName name="A.PIPA_GALVANIS__DIA_3_4" localSheetId="15">#REF!</definedName>
    <definedName name="A.PIPA_GALVANIS__DIA_3_4">#REF!</definedName>
    <definedName name="A.PIPA_GALVANIS__DIA_4" localSheetId="30">#REF!</definedName>
    <definedName name="A.PIPA_GALVANIS__DIA_4" localSheetId="23">#REF!</definedName>
    <definedName name="A.PIPA_GALVANIS__DIA_4" localSheetId="19">#REF!</definedName>
    <definedName name="A.PIPA_GALVANIS__DIA_4" localSheetId="16">#REF!</definedName>
    <definedName name="A.PIPA_GALVANIS__DIA_4" localSheetId="21">#REF!</definedName>
    <definedName name="A.PIPA_GALVANIS__DIA_4" localSheetId="36">#REF!</definedName>
    <definedName name="A.PIPA_GALVANIS__DIA_4" localSheetId="25">#REF!</definedName>
    <definedName name="A.PIPA_GALVANIS__DIA_4" localSheetId="10">#REF!</definedName>
    <definedName name="A.PIPA_GALVANIS__DIA_4" localSheetId="11">#REF!</definedName>
    <definedName name="A.PIPA_GALVANIS__DIA_4" localSheetId="20">#REF!</definedName>
    <definedName name="A.PIPA_GALVANIS__DIA_4" localSheetId="15">#REF!</definedName>
    <definedName name="A.PIPA_GALVANIS__DIA_4">#REF!</definedName>
    <definedName name="A.PIPA_PVC._TYPE__AW__DIA_1_1_2" localSheetId="30">#REF!</definedName>
    <definedName name="A.PIPA_PVC._TYPE__AW__DIA_1_1_2" localSheetId="23">#REF!</definedName>
    <definedName name="A.PIPA_PVC._TYPE__AW__DIA_1_1_2" localSheetId="19">#REF!</definedName>
    <definedName name="A.PIPA_PVC._TYPE__AW__DIA_1_1_2" localSheetId="16">#REF!</definedName>
    <definedName name="A.PIPA_PVC._TYPE__AW__DIA_1_1_2" localSheetId="21">#REF!</definedName>
    <definedName name="A.PIPA_PVC._TYPE__AW__DIA_1_1_2" localSheetId="36">#REF!</definedName>
    <definedName name="A.PIPA_PVC._TYPE__AW__DIA_1_1_2" localSheetId="25">#REF!</definedName>
    <definedName name="A.PIPA_PVC._TYPE__AW__DIA_1_1_2" localSheetId="10">#REF!</definedName>
    <definedName name="A.PIPA_PVC._TYPE__AW__DIA_1_1_2" localSheetId="11">#REF!</definedName>
    <definedName name="A.PIPA_PVC._TYPE__AW__DIA_1_1_2" localSheetId="20">#REF!</definedName>
    <definedName name="A.PIPA_PVC._TYPE__AW__DIA_1_1_2" localSheetId="15">#REF!</definedName>
    <definedName name="A.PIPA_PVC._TYPE__AW__DIA_1_1_2">#REF!</definedName>
    <definedName name="A.PIPA_PVC._TYPE__AW__DIA_1_2" localSheetId="30">#REF!</definedName>
    <definedName name="A.PIPA_PVC._TYPE__AW__DIA_1_2" localSheetId="23">#REF!</definedName>
    <definedName name="A.PIPA_PVC._TYPE__AW__DIA_1_2" localSheetId="19">#REF!</definedName>
    <definedName name="A.PIPA_PVC._TYPE__AW__DIA_1_2" localSheetId="16">#REF!</definedName>
    <definedName name="A.PIPA_PVC._TYPE__AW__DIA_1_2" localSheetId="21">#REF!</definedName>
    <definedName name="A.PIPA_PVC._TYPE__AW__DIA_1_2" localSheetId="36">#REF!</definedName>
    <definedName name="A.PIPA_PVC._TYPE__AW__DIA_1_2" localSheetId="25">#REF!</definedName>
    <definedName name="A.PIPA_PVC._TYPE__AW__DIA_1_2" localSheetId="10">#REF!</definedName>
    <definedName name="A.PIPA_PVC._TYPE__AW__DIA_1_2" localSheetId="11">#REF!</definedName>
    <definedName name="A.PIPA_PVC._TYPE__AW__DIA_1_2" localSheetId="20">#REF!</definedName>
    <definedName name="A.PIPA_PVC._TYPE__AW__DIA_1_2" localSheetId="15">#REF!</definedName>
    <definedName name="A.PIPA_PVC._TYPE__AW__DIA_1_2">#REF!</definedName>
    <definedName name="A.PIPA_PVC._TYPE__AW__DIA_2" localSheetId="30">#REF!</definedName>
    <definedName name="A.PIPA_PVC._TYPE__AW__DIA_2" localSheetId="23">#REF!</definedName>
    <definedName name="A.PIPA_PVC._TYPE__AW__DIA_2" localSheetId="19">#REF!</definedName>
    <definedName name="A.PIPA_PVC._TYPE__AW__DIA_2" localSheetId="16">#REF!</definedName>
    <definedName name="A.PIPA_PVC._TYPE__AW__DIA_2" localSheetId="21">#REF!</definedName>
    <definedName name="A.PIPA_PVC._TYPE__AW__DIA_2" localSheetId="36">#REF!</definedName>
    <definedName name="A.PIPA_PVC._TYPE__AW__DIA_2" localSheetId="25">#REF!</definedName>
    <definedName name="A.PIPA_PVC._TYPE__AW__DIA_2" localSheetId="10">#REF!</definedName>
    <definedName name="A.PIPA_PVC._TYPE__AW__DIA_2" localSheetId="11">#REF!</definedName>
    <definedName name="A.PIPA_PVC._TYPE__AW__DIA_2" localSheetId="20">#REF!</definedName>
    <definedName name="A.PIPA_PVC._TYPE__AW__DIA_2" localSheetId="15">#REF!</definedName>
    <definedName name="A.PIPA_PVC._TYPE__AW__DIA_2">#REF!</definedName>
    <definedName name="A.PIPA_PVC._TYPE__AW__DIA_2_1_2" localSheetId="30">#REF!</definedName>
    <definedName name="A.PIPA_PVC._TYPE__AW__DIA_2_1_2" localSheetId="23">#REF!</definedName>
    <definedName name="A.PIPA_PVC._TYPE__AW__DIA_2_1_2" localSheetId="19">#REF!</definedName>
    <definedName name="A.PIPA_PVC._TYPE__AW__DIA_2_1_2" localSheetId="16">#REF!</definedName>
    <definedName name="A.PIPA_PVC._TYPE__AW__DIA_2_1_2" localSheetId="21">#REF!</definedName>
    <definedName name="A.PIPA_PVC._TYPE__AW__DIA_2_1_2" localSheetId="36">#REF!</definedName>
    <definedName name="A.PIPA_PVC._TYPE__AW__DIA_2_1_2" localSheetId="25">#REF!</definedName>
    <definedName name="A.PIPA_PVC._TYPE__AW__DIA_2_1_2" localSheetId="10">#REF!</definedName>
    <definedName name="A.PIPA_PVC._TYPE__AW__DIA_2_1_2" localSheetId="11">#REF!</definedName>
    <definedName name="A.PIPA_PVC._TYPE__AW__DIA_2_1_2" localSheetId="20">#REF!</definedName>
    <definedName name="A.PIPA_PVC._TYPE__AW__DIA_2_1_2" localSheetId="15">#REF!</definedName>
    <definedName name="A.PIPA_PVC._TYPE__AW__DIA_2_1_2">#REF!</definedName>
    <definedName name="A.PIPA_PVC._TYPE__AW__DIA_3" localSheetId="30">#REF!</definedName>
    <definedName name="A.PIPA_PVC._TYPE__AW__DIA_3" localSheetId="23">#REF!</definedName>
    <definedName name="A.PIPA_PVC._TYPE__AW__DIA_3" localSheetId="19">#REF!</definedName>
    <definedName name="A.PIPA_PVC._TYPE__AW__DIA_3" localSheetId="16">#REF!</definedName>
    <definedName name="A.PIPA_PVC._TYPE__AW__DIA_3" localSheetId="21">#REF!</definedName>
    <definedName name="A.PIPA_PVC._TYPE__AW__DIA_3" localSheetId="36">#REF!</definedName>
    <definedName name="A.PIPA_PVC._TYPE__AW__DIA_3" localSheetId="25">#REF!</definedName>
    <definedName name="A.PIPA_PVC._TYPE__AW__DIA_3" localSheetId="10">#REF!</definedName>
    <definedName name="A.PIPA_PVC._TYPE__AW__DIA_3" localSheetId="11">#REF!</definedName>
    <definedName name="A.PIPA_PVC._TYPE__AW__DIA_3" localSheetId="20">#REF!</definedName>
    <definedName name="A.PIPA_PVC._TYPE__AW__DIA_3" localSheetId="15">#REF!</definedName>
    <definedName name="A.PIPA_PVC._TYPE__AW__DIA_3">#REF!</definedName>
    <definedName name="A.PIPA_PVC._TYPE__AW__DIA_4" localSheetId="30">#REF!</definedName>
    <definedName name="A.PIPA_PVC._TYPE__AW__DIA_4" localSheetId="23">#REF!</definedName>
    <definedName name="A.PIPA_PVC._TYPE__AW__DIA_4" localSheetId="19">#REF!</definedName>
    <definedName name="A.PIPA_PVC._TYPE__AW__DIA_4" localSheetId="16">#REF!</definedName>
    <definedName name="A.PIPA_PVC._TYPE__AW__DIA_4" localSheetId="21">#REF!</definedName>
    <definedName name="A.PIPA_PVC._TYPE__AW__DIA_4" localSheetId="36">#REF!</definedName>
    <definedName name="A.PIPA_PVC._TYPE__AW__DIA_4" localSheetId="25">#REF!</definedName>
    <definedName name="A.PIPA_PVC._TYPE__AW__DIA_4" localSheetId="10">#REF!</definedName>
    <definedName name="A.PIPA_PVC._TYPE__AW__DIA_4" localSheetId="11">#REF!</definedName>
    <definedName name="A.PIPA_PVC._TYPE__AW__DIA_4" localSheetId="20">#REF!</definedName>
    <definedName name="A.PIPA_PVC._TYPE__AW__DIA_4" localSheetId="15">#REF!</definedName>
    <definedName name="A.PIPA_PVC._TYPE__AW__DIA_4">#REF!</definedName>
    <definedName name="A.PIPA_PVC._TYPE__AW__DIA_6" localSheetId="30">#REF!</definedName>
    <definedName name="A.PIPA_PVC._TYPE__AW__DIA_6" localSheetId="23">#REF!</definedName>
    <definedName name="A.PIPA_PVC._TYPE__AW__DIA_6" localSheetId="19">#REF!</definedName>
    <definedName name="A.PIPA_PVC._TYPE__AW__DIA_6" localSheetId="16">#REF!</definedName>
    <definedName name="A.PIPA_PVC._TYPE__AW__DIA_6" localSheetId="21">#REF!</definedName>
    <definedName name="A.PIPA_PVC._TYPE__AW__DIA_6" localSheetId="36">#REF!</definedName>
    <definedName name="A.PIPA_PVC._TYPE__AW__DIA_6" localSheetId="25">#REF!</definedName>
    <definedName name="A.PIPA_PVC._TYPE__AW__DIA_6" localSheetId="10">#REF!</definedName>
    <definedName name="A.PIPA_PVC._TYPE__AW__DIA_6" localSheetId="11">#REF!</definedName>
    <definedName name="A.PIPA_PVC._TYPE__AW__DIA_6" localSheetId="20">#REF!</definedName>
    <definedName name="A.PIPA_PVC._TYPE__AW__DIA_6" localSheetId="15">#REF!</definedName>
    <definedName name="A.PIPA_PVC._TYPE__AW__DIA_6">#REF!</definedName>
    <definedName name="A.PIPA_PVC.TYPE.AW__DIA_3_4" localSheetId="30">#REF!</definedName>
    <definedName name="A.PIPA_PVC.TYPE.AW__DIA_3_4" localSheetId="23">#REF!</definedName>
    <definedName name="A.PIPA_PVC.TYPE.AW__DIA_3_4" localSheetId="19">#REF!</definedName>
    <definedName name="A.PIPA_PVC.TYPE.AW__DIA_3_4" localSheetId="16">#REF!</definedName>
    <definedName name="A.PIPA_PVC.TYPE.AW__DIA_3_4" localSheetId="21">#REF!</definedName>
    <definedName name="A.PIPA_PVC.TYPE.AW__DIA_3_4" localSheetId="36">#REF!</definedName>
    <definedName name="A.PIPA_PVC.TYPE.AW__DIA_3_4" localSheetId="25">#REF!</definedName>
    <definedName name="A.PIPA_PVC.TYPE.AW__DIA_3_4" localSheetId="10">#REF!</definedName>
    <definedName name="A.PIPA_PVC.TYPE.AW__DIA_3_4" localSheetId="11">#REF!</definedName>
    <definedName name="A.PIPA_PVC.TYPE.AW__DIA_3_4" localSheetId="20">#REF!</definedName>
    <definedName name="A.PIPA_PVC.TYPE.AW__DIA_3_4" localSheetId="15">#REF!</definedName>
    <definedName name="A.PIPA_PVC.TYPE.AW__DIA_3_4">#REF!</definedName>
    <definedName name="A.PIPA_TANAH_DIA_15_CM" localSheetId="30">#REF!</definedName>
    <definedName name="A.PIPA_TANAH_DIA_15_CM" localSheetId="23">#REF!</definedName>
    <definedName name="A.PIPA_TANAH_DIA_15_CM" localSheetId="19">#REF!</definedName>
    <definedName name="A.PIPA_TANAH_DIA_15_CM" localSheetId="16">#REF!</definedName>
    <definedName name="A.PIPA_TANAH_DIA_15_CM" localSheetId="21">#REF!</definedName>
    <definedName name="A.PIPA_TANAH_DIA_15_CM" localSheetId="36">#REF!</definedName>
    <definedName name="A.PIPA_TANAH_DIA_15_CM" localSheetId="25">#REF!</definedName>
    <definedName name="A.PIPA_TANAH_DIA_15_CM" localSheetId="10">#REF!</definedName>
    <definedName name="A.PIPA_TANAH_DIA_15_CM" localSheetId="11">#REF!</definedName>
    <definedName name="A.PIPA_TANAH_DIA_15_CM" localSheetId="20">#REF!</definedName>
    <definedName name="A.PIPA_TANAH_DIA_15_CM" localSheetId="15">#REF!</definedName>
    <definedName name="A.PIPA_TANAH_DIA_15_CM">#REF!</definedName>
    <definedName name="A.PIPA_TANAH_DIA_20_CM" localSheetId="30">#REF!</definedName>
    <definedName name="A.PIPA_TANAH_DIA_20_CM" localSheetId="23">#REF!</definedName>
    <definedName name="A.PIPA_TANAH_DIA_20_CM" localSheetId="19">#REF!</definedName>
    <definedName name="A.PIPA_TANAH_DIA_20_CM" localSheetId="16">#REF!</definedName>
    <definedName name="A.PIPA_TANAH_DIA_20_CM" localSheetId="21">#REF!</definedName>
    <definedName name="A.PIPA_TANAH_DIA_20_CM" localSheetId="36">#REF!</definedName>
    <definedName name="A.PIPA_TANAH_DIA_20_CM" localSheetId="25">#REF!</definedName>
    <definedName name="A.PIPA_TANAH_DIA_20_CM" localSheetId="10">#REF!</definedName>
    <definedName name="A.PIPA_TANAH_DIA_20_CM" localSheetId="11">#REF!</definedName>
    <definedName name="A.PIPA_TANAH_DIA_20_CM" localSheetId="20">#REF!</definedName>
    <definedName name="A.PIPA_TANAH_DIA_20_CM" localSheetId="15">#REF!</definedName>
    <definedName name="A.PIPA_TANAH_DIA_20_CM">#REF!</definedName>
    <definedName name="A.PLESTERAN.SKONING.1_2" localSheetId="30">#REF!</definedName>
    <definedName name="A.PLESTERAN.SKONING.1_2" localSheetId="23">#REF!</definedName>
    <definedName name="A.PLESTERAN.SKONING.1_2" localSheetId="19">#REF!</definedName>
    <definedName name="A.PLESTERAN.SKONING.1_2" localSheetId="16">#REF!</definedName>
    <definedName name="A.PLESTERAN.SKONING.1_2" localSheetId="21">#REF!</definedName>
    <definedName name="A.PLESTERAN.SKONING.1_2" localSheetId="36">#REF!</definedName>
    <definedName name="A.PLESTERAN.SKONING.1_2" localSheetId="25">#REF!</definedName>
    <definedName name="A.PLESTERAN.SKONING.1_2" localSheetId="10">#REF!</definedName>
    <definedName name="A.PLESTERAN.SKONING.1_2" localSheetId="11">#REF!</definedName>
    <definedName name="A.PLESTERAN.SKONING.1_2" localSheetId="20">#REF!</definedName>
    <definedName name="A.PLESTERAN.SKONING.1_2" localSheetId="15">#REF!</definedName>
    <definedName name="A.PLESTERAN.SKONING.1_2">#REF!</definedName>
    <definedName name="A.PLESTERAN.WATERPROOF.BATACOTE.3_LAPIS" localSheetId="30">#REF!</definedName>
    <definedName name="A.PLESTERAN.WATERPROOF.BATACOTE.3_LAPIS" localSheetId="23">#REF!</definedName>
    <definedName name="A.PLESTERAN.WATERPROOF.BATACOTE.3_LAPIS" localSheetId="19">#REF!</definedName>
    <definedName name="A.PLESTERAN.WATERPROOF.BATACOTE.3_LAPIS" localSheetId="16">#REF!</definedName>
    <definedName name="A.PLESTERAN.WATERPROOF.BATACOTE.3_LAPIS" localSheetId="21">#REF!</definedName>
    <definedName name="A.PLESTERAN.WATERPROOF.BATACOTE.3_LAPIS" localSheetId="36">#REF!</definedName>
    <definedName name="A.PLESTERAN.WATERPROOF.BATACOTE.3_LAPIS" localSheetId="25">#REF!</definedName>
    <definedName name="A.PLESTERAN.WATERPROOF.BATACOTE.3_LAPIS" localSheetId="10">#REF!</definedName>
    <definedName name="A.PLESTERAN.WATERPROOF.BATACOTE.3_LAPIS" localSheetId="11">#REF!</definedName>
    <definedName name="A.PLESTERAN.WATERPROOF.BATACOTE.3_LAPIS" localSheetId="20">#REF!</definedName>
    <definedName name="A.PLESTERAN.WATERPROOF.BATACOTE.3_LAPIS" localSheetId="15">#REF!</definedName>
    <definedName name="A.PLESTERAN.WATERPROOF.BATACOTE.3_LAPIS">#REF!</definedName>
    <definedName name="A.PLESTERAN_BETON.1_2" localSheetId="30">#REF!</definedName>
    <definedName name="A.PLESTERAN_BETON.1_2" localSheetId="23">#REF!</definedName>
    <definedName name="A.PLESTERAN_BETON.1_2" localSheetId="19">#REF!</definedName>
    <definedName name="A.PLESTERAN_BETON.1_2" localSheetId="16">#REF!</definedName>
    <definedName name="A.PLESTERAN_BETON.1_2" localSheetId="21">#REF!</definedName>
    <definedName name="A.PLESTERAN_BETON.1_2" localSheetId="36">#REF!</definedName>
    <definedName name="A.PLESTERAN_BETON.1_2" localSheetId="25">#REF!</definedName>
    <definedName name="A.PLESTERAN_BETON.1_2" localSheetId="10">#REF!</definedName>
    <definedName name="A.PLESTERAN_BETON.1_2" localSheetId="11">#REF!</definedName>
    <definedName name="A.PLESTERAN_BETON.1_2" localSheetId="20">#REF!</definedName>
    <definedName name="A.PLESTERAN_BETON.1_2" localSheetId="15">#REF!</definedName>
    <definedName name="A.PLESTERAN_BETON.1_2">#REF!</definedName>
    <definedName name="A.PLESTERAN_BETON.1_3" localSheetId="30">#REF!</definedName>
    <definedName name="A.PLESTERAN_BETON.1_3" localSheetId="23">#REF!</definedName>
    <definedName name="A.PLESTERAN_BETON.1_3" localSheetId="19">#REF!</definedName>
    <definedName name="A.PLESTERAN_BETON.1_3" localSheetId="16">#REF!</definedName>
    <definedName name="A.PLESTERAN_BETON.1_3" localSheetId="21">#REF!</definedName>
    <definedName name="A.PLESTERAN_BETON.1_3" localSheetId="36">#REF!</definedName>
    <definedName name="A.PLESTERAN_BETON.1_3" localSheetId="25">#REF!</definedName>
    <definedName name="A.PLESTERAN_BETON.1_3" localSheetId="10">#REF!</definedName>
    <definedName name="A.PLESTERAN_BETON.1_3" localSheetId="11">#REF!</definedName>
    <definedName name="A.PLESTERAN_BETON.1_3" localSheetId="20">#REF!</definedName>
    <definedName name="A.PLESTERAN_BETON.1_3" localSheetId="15">#REF!</definedName>
    <definedName name="A.PLESTERAN_BETON.1_3">#REF!</definedName>
    <definedName name="A.PLESTERAN_CIPRAT_1PC.2_PS" localSheetId="30">#REF!</definedName>
    <definedName name="A.PLESTERAN_CIPRAT_1PC.2_PS" localSheetId="23">#REF!</definedName>
    <definedName name="A.PLESTERAN_CIPRAT_1PC.2_PS" localSheetId="19">#REF!</definedName>
    <definedName name="A.PLESTERAN_CIPRAT_1PC.2_PS" localSheetId="16">#REF!</definedName>
    <definedName name="A.PLESTERAN_CIPRAT_1PC.2_PS" localSheetId="21">#REF!</definedName>
    <definedName name="A.PLESTERAN_CIPRAT_1PC.2_PS" localSheetId="36">#REF!</definedName>
    <definedName name="A.PLESTERAN_CIPRAT_1PC.2_PS" localSheetId="25">#REF!</definedName>
    <definedName name="A.PLESTERAN_CIPRAT_1PC.2_PS" localSheetId="10">#REF!</definedName>
    <definedName name="A.PLESTERAN_CIPRAT_1PC.2_PS" localSheetId="11">#REF!</definedName>
    <definedName name="A.PLESTERAN_CIPRAT_1PC.2_PS" localSheetId="20">#REF!</definedName>
    <definedName name="A.PLESTERAN_CIPRAT_1PC.2_PS" localSheetId="15">#REF!</definedName>
    <definedName name="A.PLESTERAN_CIPRAT_1PC.2_PS">#REF!</definedName>
    <definedName name="A.PLESTERAN_DINDING.1_1" localSheetId="30">#REF!</definedName>
    <definedName name="A.PLESTERAN_DINDING.1_1" localSheetId="23">#REF!</definedName>
    <definedName name="A.PLESTERAN_DINDING.1_1" localSheetId="19">#REF!</definedName>
    <definedName name="A.PLESTERAN_DINDING.1_1" localSheetId="16">#REF!</definedName>
    <definedName name="A.PLESTERAN_DINDING.1_1" localSheetId="21">#REF!</definedName>
    <definedName name="A.PLESTERAN_DINDING.1_1" localSheetId="36">#REF!</definedName>
    <definedName name="A.PLESTERAN_DINDING.1_1" localSheetId="25">#REF!</definedName>
    <definedName name="A.PLESTERAN_DINDING.1_1" localSheetId="10">#REF!</definedName>
    <definedName name="A.PLESTERAN_DINDING.1_1" localSheetId="11">#REF!</definedName>
    <definedName name="A.PLESTERAN_DINDING.1_1" localSheetId="20">#REF!</definedName>
    <definedName name="A.PLESTERAN_DINDING.1_1" localSheetId="15">#REF!</definedName>
    <definedName name="A.PLESTERAN_DINDING.1_1">#REF!</definedName>
    <definedName name="A.PLESTERAN_DINDING.1_2" localSheetId="30">#REF!</definedName>
    <definedName name="A.PLESTERAN_DINDING.1_2" localSheetId="23">#REF!</definedName>
    <definedName name="A.PLESTERAN_DINDING.1_2" localSheetId="19">#REF!</definedName>
    <definedName name="A.PLESTERAN_DINDING.1_2" localSheetId="16">#REF!</definedName>
    <definedName name="A.PLESTERAN_DINDING.1_2" localSheetId="21">#REF!</definedName>
    <definedName name="A.PLESTERAN_DINDING.1_2" localSheetId="36">#REF!</definedName>
    <definedName name="A.PLESTERAN_DINDING.1_2" localSheetId="25">#REF!</definedName>
    <definedName name="A.PLESTERAN_DINDING.1_2" localSheetId="10">#REF!</definedName>
    <definedName name="A.PLESTERAN_DINDING.1_2" localSheetId="11">#REF!</definedName>
    <definedName name="A.PLESTERAN_DINDING.1_2" localSheetId="20">#REF!</definedName>
    <definedName name="A.PLESTERAN_DINDING.1_2" localSheetId="15">#REF!</definedName>
    <definedName name="A.PLESTERAN_DINDING.1_2">#REF!</definedName>
    <definedName name="A.PLESTERAN_DINDING.1_3" localSheetId="30">#REF!</definedName>
    <definedName name="A.PLESTERAN_DINDING.1_3" localSheetId="23">#REF!</definedName>
    <definedName name="A.PLESTERAN_DINDING.1_3" localSheetId="19">#REF!</definedName>
    <definedName name="A.PLESTERAN_DINDING.1_3" localSheetId="16">#REF!</definedName>
    <definedName name="A.PLESTERAN_DINDING.1_3" localSheetId="21">#REF!</definedName>
    <definedName name="A.PLESTERAN_DINDING.1_3" localSheetId="36">#REF!</definedName>
    <definedName name="A.PLESTERAN_DINDING.1_3" localSheetId="25">#REF!</definedName>
    <definedName name="A.PLESTERAN_DINDING.1_3" localSheetId="10">#REF!</definedName>
    <definedName name="A.PLESTERAN_DINDING.1_3" localSheetId="11">#REF!</definedName>
    <definedName name="A.PLESTERAN_DINDING.1_3" localSheetId="20">#REF!</definedName>
    <definedName name="A.PLESTERAN_DINDING.1_3" localSheetId="15">#REF!</definedName>
    <definedName name="A.PLESTERAN_DINDING.1_3">#REF!</definedName>
    <definedName name="A.PLESTERAN_DINDING.1_4" localSheetId="30">#REF!</definedName>
    <definedName name="A.PLESTERAN_DINDING.1_4" localSheetId="23">#REF!</definedName>
    <definedName name="A.PLESTERAN_DINDING.1_4" localSheetId="19">#REF!</definedName>
    <definedName name="A.PLESTERAN_DINDING.1_4" localSheetId="16">#REF!</definedName>
    <definedName name="A.PLESTERAN_DINDING.1_4" localSheetId="21">#REF!</definedName>
    <definedName name="A.PLESTERAN_DINDING.1_4" localSheetId="36">#REF!</definedName>
    <definedName name="A.PLESTERAN_DINDING.1_4" localSheetId="25">#REF!</definedName>
    <definedName name="A.PLESTERAN_DINDING.1_4" localSheetId="10">#REF!</definedName>
    <definedName name="A.PLESTERAN_DINDING.1_4" localSheetId="11">#REF!</definedName>
    <definedName name="A.PLESTERAN_DINDING.1_4" localSheetId="20">#REF!</definedName>
    <definedName name="A.PLESTERAN_DINDING.1_4" localSheetId="15">#REF!</definedName>
    <definedName name="A.PLESTERAN_DINDING.1_4">#REF!</definedName>
    <definedName name="A.PLESTERAN_DINDING.1_5" localSheetId="30">#REF!</definedName>
    <definedName name="A.PLESTERAN_DINDING.1_5" localSheetId="23">#REF!</definedName>
    <definedName name="A.PLESTERAN_DINDING.1_5" localSheetId="19">#REF!</definedName>
    <definedName name="A.PLESTERAN_DINDING.1_5" localSheetId="16">#REF!</definedName>
    <definedName name="A.PLESTERAN_DINDING.1_5" localSheetId="21">#REF!</definedName>
    <definedName name="A.PLESTERAN_DINDING.1_5" localSheetId="36">#REF!</definedName>
    <definedName name="A.PLESTERAN_DINDING.1_5" localSheetId="25">#REF!</definedName>
    <definedName name="A.PLESTERAN_DINDING.1_5" localSheetId="10">#REF!</definedName>
    <definedName name="A.PLESTERAN_DINDING.1_5" localSheetId="11">#REF!</definedName>
    <definedName name="A.PLESTERAN_DINDING.1_5" localSheetId="20">#REF!</definedName>
    <definedName name="A.PLESTERAN_DINDING.1_5" localSheetId="15">#REF!</definedName>
    <definedName name="A.PLESTERAN_DINDING.1_5">#REF!</definedName>
    <definedName name="A.PLESTERAN_GRANITO_1PC.WARNA_2_GRANITO" localSheetId="30">#REF!</definedName>
    <definedName name="A.PLESTERAN_GRANITO_1PC.WARNA_2_GRANITO" localSheetId="23">#REF!</definedName>
    <definedName name="A.PLESTERAN_GRANITO_1PC.WARNA_2_GRANITO" localSheetId="19">#REF!</definedName>
    <definedName name="A.PLESTERAN_GRANITO_1PC.WARNA_2_GRANITO" localSheetId="16">#REF!</definedName>
    <definedName name="A.PLESTERAN_GRANITO_1PC.WARNA_2_GRANITO" localSheetId="21">#REF!</definedName>
    <definedName name="A.PLESTERAN_GRANITO_1PC.WARNA_2_GRANITO" localSheetId="36">#REF!</definedName>
    <definedName name="A.PLESTERAN_GRANITO_1PC.WARNA_2_GRANITO" localSheetId="25">#REF!</definedName>
    <definedName name="A.PLESTERAN_GRANITO_1PC.WARNA_2_GRANITO" localSheetId="10">#REF!</definedName>
    <definedName name="A.PLESTERAN_GRANITO_1PC.WARNA_2_GRANITO" localSheetId="11">#REF!</definedName>
    <definedName name="A.PLESTERAN_GRANITO_1PC.WARNA_2_GRANITO" localSheetId="20">#REF!</definedName>
    <definedName name="A.PLESTERAN_GRANITO_1PC.WARNA_2_GRANITO" localSheetId="15">#REF!</definedName>
    <definedName name="A.PLESTERAN_GRANITO_1PC.WARNA_2_GRANITO">#REF!</definedName>
    <definedName name="A.PLESTERAN_SIAR.1_2" localSheetId="30">#REF!</definedName>
    <definedName name="A.PLESTERAN_SIAR.1_2" localSheetId="23">#REF!</definedName>
    <definedName name="A.PLESTERAN_SIAR.1_2" localSheetId="19">#REF!</definedName>
    <definedName name="A.PLESTERAN_SIAR.1_2" localSheetId="16">#REF!</definedName>
    <definedName name="A.PLESTERAN_SIAR.1_2" localSheetId="21">#REF!</definedName>
    <definedName name="A.PLESTERAN_SIAR.1_2" localSheetId="36">#REF!</definedName>
    <definedName name="A.PLESTERAN_SIAR.1_2" localSheetId="25">#REF!</definedName>
    <definedName name="A.PLESTERAN_SIAR.1_2" localSheetId="10">#REF!</definedName>
    <definedName name="A.PLESTERAN_SIAR.1_2" localSheetId="11">#REF!</definedName>
    <definedName name="A.PLESTERAN_SIAR.1_2" localSheetId="20">#REF!</definedName>
    <definedName name="A.PLESTERAN_SIAR.1_2" localSheetId="15">#REF!</definedName>
    <definedName name="A.PLESTERAN_SIAR.1_2">#REF!</definedName>
    <definedName name="A.PLINT_KAYU__UK._2_x_10_CM" localSheetId="30">#REF!</definedName>
    <definedName name="A.PLINT_KAYU__UK._2_x_10_CM" localSheetId="23">#REF!</definedName>
    <definedName name="A.PLINT_KAYU__UK._2_x_10_CM" localSheetId="19">#REF!</definedName>
    <definedName name="A.PLINT_KAYU__UK._2_x_10_CM" localSheetId="16">#REF!</definedName>
    <definedName name="A.PLINT_KAYU__UK._2_x_10_CM" localSheetId="21">#REF!</definedName>
    <definedName name="A.PLINT_KAYU__UK._2_x_10_CM" localSheetId="36">#REF!</definedName>
    <definedName name="A.PLINT_KAYU__UK._2_x_10_CM" localSheetId="25">#REF!</definedName>
    <definedName name="A.PLINT_KAYU__UK._2_x_10_CM" localSheetId="10">#REF!</definedName>
    <definedName name="A.PLINT_KAYU__UK._2_x_10_CM" localSheetId="11">#REF!</definedName>
    <definedName name="A.PLINT_KAYU__UK._2_x_10_CM" localSheetId="20">#REF!</definedName>
    <definedName name="A.PLINT_KAYU__UK._2_x_10_CM" localSheetId="15">#REF!</definedName>
    <definedName name="A.PLINT_KAYU__UK._2_x_10_CM">#REF!</definedName>
    <definedName name="A.PLINT_UBIN__MARMER__UK._10_x_30_CM" localSheetId="30">#REF!</definedName>
    <definedName name="A.PLINT_UBIN__MARMER__UK._10_x_30_CM" localSheetId="23">#REF!</definedName>
    <definedName name="A.PLINT_UBIN__MARMER__UK._10_x_30_CM" localSheetId="19">#REF!</definedName>
    <definedName name="A.PLINT_UBIN__MARMER__UK._10_x_30_CM" localSheetId="16">#REF!</definedName>
    <definedName name="A.PLINT_UBIN__MARMER__UK._10_x_30_CM" localSheetId="21">#REF!</definedName>
    <definedName name="A.PLINT_UBIN__MARMER__UK._10_x_30_CM" localSheetId="36">#REF!</definedName>
    <definedName name="A.PLINT_UBIN__MARMER__UK._10_x_30_CM" localSheetId="25">#REF!</definedName>
    <definedName name="A.PLINT_UBIN__MARMER__UK._10_x_30_CM" localSheetId="10">#REF!</definedName>
    <definedName name="A.PLINT_UBIN__MARMER__UK._10_x_30_CM" localSheetId="11">#REF!</definedName>
    <definedName name="A.PLINT_UBIN__MARMER__UK._10_x_30_CM" localSheetId="20">#REF!</definedName>
    <definedName name="A.PLINT_UBIN__MARMER__UK._10_x_30_CM" localSheetId="15">#REF!</definedName>
    <definedName name="A.PLINT_UBIN__MARMER__UK._10_x_30_CM">#REF!</definedName>
    <definedName name="A.PLINT_UBIN__MARMER__UK._10_x_60_CM" localSheetId="30">#REF!</definedName>
    <definedName name="A.PLINT_UBIN__MARMER__UK._10_x_60_CM" localSheetId="23">#REF!</definedName>
    <definedName name="A.PLINT_UBIN__MARMER__UK._10_x_60_CM" localSheetId="19">#REF!</definedName>
    <definedName name="A.PLINT_UBIN__MARMER__UK._10_x_60_CM" localSheetId="16">#REF!</definedName>
    <definedName name="A.PLINT_UBIN__MARMER__UK._10_x_60_CM" localSheetId="21">#REF!</definedName>
    <definedName name="A.PLINT_UBIN__MARMER__UK._10_x_60_CM" localSheetId="36">#REF!</definedName>
    <definedName name="A.PLINT_UBIN__MARMER__UK._10_x_60_CM" localSheetId="25">#REF!</definedName>
    <definedName name="A.PLINT_UBIN__MARMER__UK._10_x_60_CM" localSheetId="10">#REF!</definedName>
    <definedName name="A.PLINT_UBIN__MARMER__UK._10_x_60_CM" localSheetId="11">#REF!</definedName>
    <definedName name="A.PLINT_UBIN__MARMER__UK._10_x_60_CM" localSheetId="20">#REF!</definedName>
    <definedName name="A.PLINT_UBIN__MARMER__UK._10_x_60_CM" localSheetId="15">#REF!</definedName>
    <definedName name="A.PLINT_UBIN__MARMER__UK._10_x_60_CM">#REF!</definedName>
    <definedName name="A.PLINT_UBIN_PC._ABU_ABU__UK._10_x_30_CM" localSheetId="30">#REF!</definedName>
    <definedName name="A.PLINT_UBIN_PC._ABU_ABU__UK._10_x_30_CM" localSheetId="23">#REF!</definedName>
    <definedName name="A.PLINT_UBIN_PC._ABU_ABU__UK._10_x_30_CM" localSheetId="19">#REF!</definedName>
    <definedName name="A.PLINT_UBIN_PC._ABU_ABU__UK._10_x_30_CM" localSheetId="16">#REF!</definedName>
    <definedName name="A.PLINT_UBIN_PC._ABU_ABU__UK._10_x_30_CM" localSheetId="21">#REF!</definedName>
    <definedName name="A.PLINT_UBIN_PC._ABU_ABU__UK._10_x_30_CM" localSheetId="36">#REF!</definedName>
    <definedName name="A.PLINT_UBIN_PC._ABU_ABU__UK._10_x_30_CM" localSheetId="25">#REF!</definedName>
    <definedName name="A.PLINT_UBIN_PC._ABU_ABU__UK._10_x_30_CM" localSheetId="10">#REF!</definedName>
    <definedName name="A.PLINT_UBIN_PC._ABU_ABU__UK._10_x_30_CM" localSheetId="11">#REF!</definedName>
    <definedName name="A.PLINT_UBIN_PC._ABU_ABU__UK._10_x_30_CM" localSheetId="20">#REF!</definedName>
    <definedName name="A.PLINT_UBIN_PC._ABU_ABU__UK._10_x_30_CM" localSheetId="15">#REF!</definedName>
    <definedName name="A.PLINT_UBIN_PC._ABU_ABU__UK._10_x_30_CM">#REF!</definedName>
    <definedName name="A.PLINT_UBIN_PC._ABU_ABU__UK._10_x_40_CM" localSheetId="30">#REF!</definedName>
    <definedName name="A.PLINT_UBIN_PC._ABU_ABU__UK._10_x_40_CM" localSheetId="23">#REF!</definedName>
    <definedName name="A.PLINT_UBIN_PC._ABU_ABU__UK._10_x_40_CM" localSheetId="19">#REF!</definedName>
    <definedName name="A.PLINT_UBIN_PC._ABU_ABU__UK._10_x_40_CM" localSheetId="16">#REF!</definedName>
    <definedName name="A.PLINT_UBIN_PC._ABU_ABU__UK._10_x_40_CM" localSheetId="21">#REF!</definedName>
    <definedName name="A.PLINT_UBIN_PC._ABU_ABU__UK._10_x_40_CM" localSheetId="36">#REF!</definedName>
    <definedName name="A.PLINT_UBIN_PC._ABU_ABU__UK._10_x_40_CM" localSheetId="25">#REF!</definedName>
    <definedName name="A.PLINT_UBIN_PC._ABU_ABU__UK._10_x_40_CM" localSheetId="10">#REF!</definedName>
    <definedName name="A.PLINT_UBIN_PC._ABU_ABU__UK._10_x_40_CM" localSheetId="11">#REF!</definedName>
    <definedName name="A.PLINT_UBIN_PC._ABU_ABU__UK._10_x_40_CM" localSheetId="20">#REF!</definedName>
    <definedName name="A.PLINT_UBIN_PC._ABU_ABU__UK._10_x_40_CM" localSheetId="15">#REF!</definedName>
    <definedName name="A.PLINT_UBIN_PC._ABU_ABU__UK._10_x_40_CM">#REF!</definedName>
    <definedName name="A.PLINT_UBIN_PC._ABU_ABU__UK._15_x_20_CM" localSheetId="30">#REF!</definedName>
    <definedName name="A.PLINT_UBIN_PC._ABU_ABU__UK._15_x_20_CM" localSheetId="23">#REF!</definedName>
    <definedName name="A.PLINT_UBIN_PC._ABU_ABU__UK._15_x_20_CM" localSheetId="19">#REF!</definedName>
    <definedName name="A.PLINT_UBIN_PC._ABU_ABU__UK._15_x_20_CM" localSheetId="16">#REF!</definedName>
    <definedName name="A.PLINT_UBIN_PC._ABU_ABU__UK._15_x_20_CM" localSheetId="21">#REF!</definedName>
    <definedName name="A.PLINT_UBIN_PC._ABU_ABU__UK._15_x_20_CM" localSheetId="36">#REF!</definedName>
    <definedName name="A.PLINT_UBIN_PC._ABU_ABU__UK._15_x_20_CM" localSheetId="25">#REF!</definedName>
    <definedName name="A.PLINT_UBIN_PC._ABU_ABU__UK._15_x_20_CM" localSheetId="10">#REF!</definedName>
    <definedName name="A.PLINT_UBIN_PC._ABU_ABU__UK._15_x_20_CM" localSheetId="11">#REF!</definedName>
    <definedName name="A.PLINT_UBIN_PC._ABU_ABU__UK._15_x_20_CM" localSheetId="20">#REF!</definedName>
    <definedName name="A.PLINT_UBIN_PC._ABU_ABU__UK._15_x_20_CM" localSheetId="15">#REF!</definedName>
    <definedName name="A.PLINT_UBIN_PC._ABU_ABU__UK._15_x_20_CM">#REF!</definedName>
    <definedName name="A.PLINT_UBIN_PC._WARNA__UK._10_x_20_CM" localSheetId="30">#REF!</definedName>
    <definedName name="A.PLINT_UBIN_PC._WARNA__UK._10_x_20_CM" localSheetId="23">#REF!</definedName>
    <definedName name="A.PLINT_UBIN_PC._WARNA__UK._10_x_20_CM" localSheetId="19">#REF!</definedName>
    <definedName name="A.PLINT_UBIN_PC._WARNA__UK._10_x_20_CM" localSheetId="16">#REF!</definedName>
    <definedName name="A.PLINT_UBIN_PC._WARNA__UK._10_x_20_CM" localSheetId="21">#REF!</definedName>
    <definedName name="A.PLINT_UBIN_PC._WARNA__UK._10_x_20_CM" localSheetId="36">#REF!</definedName>
    <definedName name="A.PLINT_UBIN_PC._WARNA__UK._10_x_20_CM" localSheetId="25">#REF!</definedName>
    <definedName name="A.PLINT_UBIN_PC._WARNA__UK._10_x_20_CM" localSheetId="10">#REF!</definedName>
    <definedName name="A.PLINT_UBIN_PC._WARNA__UK._10_x_20_CM" localSheetId="11">#REF!</definedName>
    <definedName name="A.PLINT_UBIN_PC._WARNA__UK._10_x_20_CM" localSheetId="20">#REF!</definedName>
    <definedName name="A.PLINT_UBIN_PC._WARNA__UK._10_x_20_CM" localSheetId="15">#REF!</definedName>
    <definedName name="A.PLINT_UBIN_PC._WARNA__UK._10_x_20_CM">#REF!</definedName>
    <definedName name="A.PLINT_UBIN_PC._WARNA__UK._10_x_30_CM" localSheetId="30">#REF!</definedName>
    <definedName name="A.PLINT_UBIN_PC._WARNA__UK._10_x_30_CM" localSheetId="23">#REF!</definedName>
    <definedName name="A.PLINT_UBIN_PC._WARNA__UK._10_x_30_CM" localSheetId="19">#REF!</definedName>
    <definedName name="A.PLINT_UBIN_PC._WARNA__UK._10_x_30_CM" localSheetId="16">#REF!</definedName>
    <definedName name="A.PLINT_UBIN_PC._WARNA__UK._10_x_30_CM" localSheetId="21">#REF!</definedName>
    <definedName name="A.PLINT_UBIN_PC._WARNA__UK._10_x_30_CM" localSheetId="36">#REF!</definedName>
    <definedName name="A.PLINT_UBIN_PC._WARNA__UK._10_x_30_CM" localSheetId="25">#REF!</definedName>
    <definedName name="A.PLINT_UBIN_PC._WARNA__UK._10_x_30_CM" localSheetId="10">#REF!</definedName>
    <definedName name="A.PLINT_UBIN_PC._WARNA__UK._10_x_30_CM" localSheetId="11">#REF!</definedName>
    <definedName name="A.PLINT_UBIN_PC._WARNA__UK._10_x_30_CM" localSheetId="20">#REF!</definedName>
    <definedName name="A.PLINT_UBIN_PC._WARNA__UK._10_x_30_CM" localSheetId="15">#REF!</definedName>
    <definedName name="A.PLINT_UBIN_PC._WARNA__UK._10_x_30_CM">#REF!</definedName>
    <definedName name="A.PLINT_UBIN_PC._WARNA__UK._10_x_40_CM" localSheetId="30">#REF!</definedName>
    <definedName name="A.PLINT_UBIN_PC._WARNA__UK._10_x_40_CM" localSheetId="23">#REF!</definedName>
    <definedName name="A.PLINT_UBIN_PC._WARNA__UK._10_x_40_CM" localSheetId="19">#REF!</definedName>
    <definedName name="A.PLINT_UBIN_PC._WARNA__UK._10_x_40_CM" localSheetId="16">#REF!</definedName>
    <definedName name="A.PLINT_UBIN_PC._WARNA__UK._10_x_40_CM" localSheetId="21">#REF!</definedName>
    <definedName name="A.PLINT_UBIN_PC._WARNA__UK._10_x_40_CM" localSheetId="36">#REF!</definedName>
    <definedName name="A.PLINT_UBIN_PC._WARNA__UK._10_x_40_CM" localSheetId="25">#REF!</definedName>
    <definedName name="A.PLINT_UBIN_PC._WARNA__UK._10_x_40_CM" localSheetId="10">#REF!</definedName>
    <definedName name="A.PLINT_UBIN_PC._WARNA__UK._10_x_40_CM" localSheetId="11">#REF!</definedName>
    <definedName name="A.PLINT_UBIN_PC._WARNA__UK._10_x_40_CM" localSheetId="20">#REF!</definedName>
    <definedName name="A.PLINT_UBIN_PC._WARNA__UK._10_x_40_CM" localSheetId="15">#REF!</definedName>
    <definedName name="A.PLINT_UBIN_PC._WARNA__UK._10_x_40_CM">#REF!</definedName>
    <definedName name="A.PONDASI.AANSTAMPING" localSheetId="30">#REF!</definedName>
    <definedName name="A.PONDASI.AANSTAMPING" localSheetId="23">#REF!</definedName>
    <definedName name="A.PONDASI.AANSTAMPING" localSheetId="19">#REF!</definedName>
    <definedName name="A.PONDASI.AANSTAMPING" localSheetId="16">#REF!</definedName>
    <definedName name="A.PONDASI.AANSTAMPING" localSheetId="21">#REF!</definedName>
    <definedName name="A.PONDASI.AANSTAMPING" localSheetId="36">#REF!</definedName>
    <definedName name="A.PONDASI.AANSTAMPING" localSheetId="25">#REF!</definedName>
    <definedName name="A.PONDASI.AANSTAMPING" localSheetId="10">#REF!</definedName>
    <definedName name="A.PONDASI.AANSTAMPING" localSheetId="11">#REF!</definedName>
    <definedName name="A.PONDASI.AANSTAMPING" localSheetId="20">#REF!</definedName>
    <definedName name="A.PONDASI.AANSTAMPING" localSheetId="15">#REF!</definedName>
    <definedName name="A.PONDASI.AANSTAMPING">#REF!</definedName>
    <definedName name="A.PONDASI_BATU_KALI_1_1_PS." localSheetId="30">#REF!</definedName>
    <definedName name="A.PONDASI_BATU_KALI_1_1_PS." localSheetId="23">#REF!</definedName>
    <definedName name="A.PONDASI_BATU_KALI_1_1_PS." localSheetId="19">#REF!</definedName>
    <definedName name="A.PONDASI_BATU_KALI_1_1_PS." localSheetId="16">#REF!</definedName>
    <definedName name="A.PONDASI_BATU_KALI_1_1_PS." localSheetId="21">#REF!</definedName>
    <definedName name="A.PONDASI_BATU_KALI_1_1_PS." localSheetId="36">#REF!</definedName>
    <definedName name="A.PONDASI_BATU_KALI_1_1_PS." localSheetId="25">#REF!</definedName>
    <definedName name="A.PONDASI_BATU_KALI_1_1_PS." localSheetId="10">#REF!</definedName>
    <definedName name="A.PONDASI_BATU_KALI_1_1_PS." localSheetId="11">#REF!</definedName>
    <definedName name="A.PONDASI_BATU_KALI_1_1_PS." localSheetId="20">#REF!</definedName>
    <definedName name="A.PONDASI_BATU_KALI_1_1_PS." localSheetId="15">#REF!</definedName>
    <definedName name="A.PONDASI_BATU_KALI_1_1_PS.">#REF!</definedName>
    <definedName name="A.PONDASI_BATU_KALI_1_2_PS." localSheetId="30">#REF!</definedName>
    <definedName name="A.PONDASI_BATU_KALI_1_2_PS." localSheetId="23">#REF!</definedName>
    <definedName name="A.PONDASI_BATU_KALI_1_2_PS." localSheetId="19">#REF!</definedName>
    <definedName name="A.PONDASI_BATU_KALI_1_2_PS." localSheetId="16">#REF!</definedName>
    <definedName name="A.PONDASI_BATU_KALI_1_2_PS." localSheetId="21">#REF!</definedName>
    <definedName name="A.PONDASI_BATU_KALI_1_2_PS." localSheetId="36">#REF!</definedName>
    <definedName name="A.PONDASI_BATU_KALI_1_2_PS." localSheetId="25">#REF!</definedName>
    <definedName name="A.PONDASI_BATU_KALI_1_2_PS." localSheetId="10">#REF!</definedName>
    <definedName name="A.PONDASI_BATU_KALI_1_2_PS." localSheetId="11">#REF!</definedName>
    <definedName name="A.PONDASI_BATU_KALI_1_2_PS." localSheetId="20">#REF!</definedName>
    <definedName name="A.PONDASI_BATU_KALI_1_2_PS." localSheetId="15">#REF!</definedName>
    <definedName name="A.PONDASI_BATU_KALI_1_2_PS.">#REF!</definedName>
    <definedName name="A.PONDASI_BATU_KALI_1_3_PS." localSheetId="30">#REF!</definedName>
    <definedName name="A.PONDASI_BATU_KALI_1_3_PS." localSheetId="23">#REF!</definedName>
    <definedName name="A.PONDASI_BATU_KALI_1_3_PS." localSheetId="19">#REF!</definedName>
    <definedName name="A.PONDASI_BATU_KALI_1_3_PS." localSheetId="16">#REF!</definedName>
    <definedName name="A.PONDASI_BATU_KALI_1_3_PS." localSheetId="21">#REF!</definedName>
    <definedName name="A.PONDASI_BATU_KALI_1_3_PS." localSheetId="36">#REF!</definedName>
    <definedName name="A.PONDASI_BATU_KALI_1_3_PS." localSheetId="25">#REF!</definedName>
    <definedName name="A.PONDASI_BATU_KALI_1_3_PS." localSheetId="10">#REF!</definedName>
    <definedName name="A.PONDASI_BATU_KALI_1_3_PS." localSheetId="11">#REF!</definedName>
    <definedName name="A.PONDASI_BATU_KALI_1_3_PS." localSheetId="20">#REF!</definedName>
    <definedName name="A.PONDASI_BATU_KALI_1_3_PS." localSheetId="15">#REF!</definedName>
    <definedName name="A.PONDASI_BATU_KALI_1_3_PS.">#REF!</definedName>
    <definedName name="A.PONDASI_BATU_KALI_1_4_PS." localSheetId="30">#REF!</definedName>
    <definedName name="A.PONDASI_BATU_KALI_1_4_PS." localSheetId="23">#REF!</definedName>
    <definedName name="A.PONDASI_BATU_KALI_1_4_PS." localSheetId="19">#REF!</definedName>
    <definedName name="A.PONDASI_BATU_KALI_1_4_PS." localSheetId="16">#REF!</definedName>
    <definedName name="A.PONDASI_BATU_KALI_1_4_PS." localSheetId="21">#REF!</definedName>
    <definedName name="A.PONDASI_BATU_KALI_1_4_PS." localSheetId="36">#REF!</definedName>
    <definedName name="A.PONDASI_BATU_KALI_1_4_PS." localSheetId="25">#REF!</definedName>
    <definedName name="A.PONDASI_BATU_KALI_1_4_PS." localSheetId="10">#REF!</definedName>
    <definedName name="A.PONDASI_BATU_KALI_1_4_PS." localSheetId="11">#REF!</definedName>
    <definedName name="A.PONDASI_BATU_KALI_1_4_PS." localSheetId="20">#REF!</definedName>
    <definedName name="A.PONDASI_BATU_KALI_1_4_PS." localSheetId="15">#REF!</definedName>
    <definedName name="A.PONDASI_BATU_KALI_1_4_PS.">#REF!</definedName>
    <definedName name="A.PONDASI_BATU_KALI_1_5_PS." localSheetId="30">#REF!</definedName>
    <definedName name="A.PONDASI_BATU_KALI_1_5_PS." localSheetId="23">#REF!</definedName>
    <definedName name="A.PONDASI_BATU_KALI_1_5_PS." localSheetId="19">#REF!</definedName>
    <definedName name="A.PONDASI_BATU_KALI_1_5_PS." localSheetId="16">#REF!</definedName>
    <definedName name="A.PONDASI_BATU_KALI_1_5_PS." localSheetId="21">#REF!</definedName>
    <definedName name="A.PONDASI_BATU_KALI_1_5_PS." localSheetId="36">#REF!</definedName>
    <definedName name="A.PONDASI_BATU_KALI_1_5_PS." localSheetId="25">#REF!</definedName>
    <definedName name="A.PONDASI_BATU_KALI_1_5_PS." localSheetId="10">#REF!</definedName>
    <definedName name="A.PONDASI_BATU_KALI_1_5_PS." localSheetId="11">#REF!</definedName>
    <definedName name="A.PONDASI_BATU_KALI_1_5_PS." localSheetId="20">#REF!</definedName>
    <definedName name="A.PONDASI_BATU_KALI_1_5_PS." localSheetId="15">#REF!</definedName>
    <definedName name="A.PONDASI_BATU_KALI_1_5_PS.">#REF!</definedName>
    <definedName name="A.PONDASI_SIKLOP_40_BATU_KALI" localSheetId="30">#REF!</definedName>
    <definedName name="A.PONDASI_SIKLOP_40_BATU_KALI" localSheetId="23">#REF!</definedName>
    <definedName name="A.PONDASI_SIKLOP_40_BATU_KALI" localSheetId="19">#REF!</definedName>
    <definedName name="A.PONDASI_SIKLOP_40_BATU_KALI" localSheetId="16">#REF!</definedName>
    <definedName name="A.PONDASI_SIKLOP_40_BATU_KALI" localSheetId="21">#REF!</definedName>
    <definedName name="A.PONDASI_SIKLOP_40_BATU_KALI" localSheetId="36">#REF!</definedName>
    <definedName name="A.PONDASI_SIKLOP_40_BATU_KALI" localSheetId="25">#REF!</definedName>
    <definedName name="A.PONDASI_SIKLOP_40_BATU_KALI" localSheetId="10">#REF!</definedName>
    <definedName name="A.PONDASI_SIKLOP_40_BATU_KALI" localSheetId="11">#REF!</definedName>
    <definedName name="A.PONDASI_SIKLOP_40_BATU_KALI" localSheetId="20">#REF!</definedName>
    <definedName name="A.PONDASI_SIKLOP_40_BATU_KALI" localSheetId="15">#REF!</definedName>
    <definedName name="A.PONDASI_SIKLOP_40_BATU_KALI">#REF!</definedName>
    <definedName name="A.PONDASI_SUMURAN_DIA_100_CM" localSheetId="30">#REF!</definedName>
    <definedName name="A.PONDASI_SUMURAN_DIA_100_CM" localSheetId="23">#REF!</definedName>
    <definedName name="A.PONDASI_SUMURAN_DIA_100_CM" localSheetId="19">#REF!</definedName>
    <definedName name="A.PONDASI_SUMURAN_DIA_100_CM" localSheetId="16">#REF!</definedName>
    <definedName name="A.PONDASI_SUMURAN_DIA_100_CM" localSheetId="21">#REF!</definedName>
    <definedName name="A.PONDASI_SUMURAN_DIA_100_CM" localSheetId="36">#REF!</definedName>
    <definedName name="A.PONDASI_SUMURAN_DIA_100_CM" localSheetId="25">#REF!</definedName>
    <definedName name="A.PONDASI_SUMURAN_DIA_100_CM" localSheetId="10">#REF!</definedName>
    <definedName name="A.PONDASI_SUMURAN_DIA_100_CM" localSheetId="11">#REF!</definedName>
    <definedName name="A.PONDASI_SUMURAN_DIA_100_CM" localSheetId="20">#REF!</definedName>
    <definedName name="A.PONDASI_SUMURAN_DIA_100_CM" localSheetId="15">#REF!</definedName>
    <definedName name="A.PONDASI_SUMURAN_DIA_100_CM">#REF!</definedName>
    <definedName name="A.RANGKA.ATAP_GENTENG_BETON_KAYU_BORNEO" localSheetId="30">#REF!</definedName>
    <definedName name="A.RANGKA.ATAP_GENTENG_BETON_KAYU_BORNEO" localSheetId="23">#REF!</definedName>
    <definedName name="A.RANGKA.ATAP_GENTENG_BETON_KAYU_BORNEO" localSheetId="19">#REF!</definedName>
    <definedName name="A.RANGKA.ATAP_GENTENG_BETON_KAYU_BORNEO" localSheetId="16">#REF!</definedName>
    <definedName name="A.RANGKA.ATAP_GENTENG_BETON_KAYU_BORNEO" localSheetId="21">#REF!</definedName>
    <definedName name="A.RANGKA.ATAP_GENTENG_BETON_KAYU_BORNEO" localSheetId="36">#REF!</definedName>
    <definedName name="A.RANGKA.ATAP_GENTENG_BETON_KAYU_BORNEO" localSheetId="25">#REF!</definedName>
    <definedName name="A.RANGKA.ATAP_GENTENG_BETON_KAYU_BORNEO" localSheetId="10">#REF!</definedName>
    <definedName name="A.RANGKA.ATAP_GENTENG_BETON_KAYU_BORNEO" localSheetId="11">#REF!</definedName>
    <definedName name="A.RANGKA.ATAP_GENTENG_BETON_KAYU_BORNEO" localSheetId="20">#REF!</definedName>
    <definedName name="A.RANGKA.ATAP_GENTENG_BETON_KAYU_BORNEO" localSheetId="15">#REF!</definedName>
    <definedName name="A.RANGKA.ATAP_GENTENG_BETON_KAYU_BORNEO">#REF!</definedName>
    <definedName name="A.RANGKA.ATAP_GENTENG_KODOK_PALENTONG_KAYU_BORNEO" localSheetId="30">#REF!</definedName>
    <definedName name="A.RANGKA.ATAP_GENTENG_KODOK_PALENTONG_KAYU_BORNEO" localSheetId="23">#REF!</definedName>
    <definedName name="A.RANGKA.ATAP_GENTENG_KODOK_PALENTONG_KAYU_BORNEO" localSheetId="19">#REF!</definedName>
    <definedName name="A.RANGKA.ATAP_GENTENG_KODOK_PALENTONG_KAYU_BORNEO" localSheetId="16">#REF!</definedName>
    <definedName name="A.RANGKA.ATAP_GENTENG_KODOK_PALENTONG_KAYU_BORNEO" localSheetId="21">#REF!</definedName>
    <definedName name="A.RANGKA.ATAP_GENTENG_KODOK_PALENTONG_KAYU_BORNEO" localSheetId="36">#REF!</definedName>
    <definedName name="A.RANGKA.ATAP_GENTENG_KODOK_PALENTONG_KAYU_BORNEO" localSheetId="25">#REF!</definedName>
    <definedName name="A.RANGKA.ATAP_GENTENG_KODOK_PALENTONG_KAYU_BORNEO" localSheetId="10">#REF!</definedName>
    <definedName name="A.RANGKA.ATAP_GENTENG_KODOK_PALENTONG_KAYU_BORNEO" localSheetId="11">#REF!</definedName>
    <definedName name="A.RANGKA.ATAP_GENTENG_KODOK_PALENTONG_KAYU_BORNEO" localSheetId="20">#REF!</definedName>
    <definedName name="A.RANGKA.ATAP_GENTENG_KODOK_PALENTONG_KAYU_BORNEO" localSheetId="15">#REF!</definedName>
    <definedName name="A.RANGKA.ATAP_GENTENG_KODOK_PALENTONG_KAYU_BORNEO">#REF!</definedName>
    <definedName name="A.RANGKA.ATAP_GENTENG_KODOK_PALENTONG_KAYU_KAMPER" localSheetId="30">#REF!</definedName>
    <definedName name="A.RANGKA.ATAP_GENTENG_KODOK_PALENTONG_KAYU_KAMPER" localSheetId="23">#REF!</definedName>
    <definedName name="A.RANGKA.ATAP_GENTENG_KODOK_PALENTONG_KAYU_KAMPER" localSheetId="19">#REF!</definedName>
    <definedName name="A.RANGKA.ATAP_GENTENG_KODOK_PALENTONG_KAYU_KAMPER" localSheetId="16">#REF!</definedName>
    <definedName name="A.RANGKA.ATAP_GENTENG_KODOK_PALENTONG_KAYU_KAMPER" localSheetId="21">#REF!</definedName>
    <definedName name="A.RANGKA.ATAP_GENTENG_KODOK_PALENTONG_KAYU_KAMPER" localSheetId="36">#REF!</definedName>
    <definedName name="A.RANGKA.ATAP_GENTENG_KODOK_PALENTONG_KAYU_KAMPER" localSheetId="25">#REF!</definedName>
    <definedName name="A.RANGKA.ATAP_GENTENG_KODOK_PALENTONG_KAYU_KAMPER" localSheetId="10">#REF!</definedName>
    <definedName name="A.RANGKA.ATAP_GENTENG_KODOK_PALENTONG_KAYU_KAMPER" localSheetId="11">#REF!</definedName>
    <definedName name="A.RANGKA.ATAP_GENTENG_KODOK_PALENTONG_KAYU_KAMPER" localSheetId="20">#REF!</definedName>
    <definedName name="A.RANGKA.ATAP_GENTENG_KODOK_PALENTONG_KAYU_KAMPER" localSheetId="15">#REF!</definedName>
    <definedName name="A.RANGKA.ATAP_GENTENG_KODOK_PALENTONG_KAYU_KAMPER">#REF!</definedName>
    <definedName name="A.RANGKA.ATAP_GENTENG_MONIER_KAYU_JATI" localSheetId="30">#REF!</definedName>
    <definedName name="A.RANGKA.ATAP_GENTENG_MONIER_KAYU_JATI" localSheetId="23">#REF!</definedName>
    <definedName name="A.RANGKA.ATAP_GENTENG_MONIER_KAYU_JATI" localSheetId="19">#REF!</definedName>
    <definedName name="A.RANGKA.ATAP_GENTENG_MONIER_KAYU_JATI" localSheetId="16">#REF!</definedName>
    <definedName name="A.RANGKA.ATAP_GENTENG_MONIER_KAYU_JATI" localSheetId="21">#REF!</definedName>
    <definedName name="A.RANGKA.ATAP_GENTENG_MONIER_KAYU_JATI" localSheetId="36">#REF!</definedName>
    <definedName name="A.RANGKA.ATAP_GENTENG_MONIER_KAYU_JATI" localSheetId="25">#REF!</definedName>
    <definedName name="A.RANGKA.ATAP_GENTENG_MONIER_KAYU_JATI" localSheetId="10">#REF!</definedName>
    <definedName name="A.RANGKA.ATAP_GENTENG_MONIER_KAYU_JATI" localSheetId="11">#REF!</definedName>
    <definedName name="A.RANGKA.ATAP_GENTENG_MONIER_KAYU_JATI" localSheetId="20">#REF!</definedName>
    <definedName name="A.RANGKA.ATAP_GENTENG_MONIER_KAYU_JATI" localSheetId="15">#REF!</definedName>
    <definedName name="A.RANGKA.ATAP_GENTENG_MONIER_KAYU_JATI">#REF!</definedName>
    <definedName name="A.RANGKA.ATAP_GENTENG_MONIER_KAYU_KAMPER" localSheetId="30">#REF!</definedName>
    <definedName name="A.RANGKA.ATAP_GENTENG_MONIER_KAYU_KAMPER" localSheetId="23">#REF!</definedName>
    <definedName name="A.RANGKA.ATAP_GENTENG_MONIER_KAYU_KAMPER" localSheetId="19">#REF!</definedName>
    <definedName name="A.RANGKA.ATAP_GENTENG_MONIER_KAYU_KAMPER" localSheetId="16">#REF!</definedName>
    <definedName name="A.RANGKA.ATAP_GENTENG_MONIER_KAYU_KAMPER" localSheetId="21">#REF!</definedName>
    <definedName name="A.RANGKA.ATAP_GENTENG_MONIER_KAYU_KAMPER" localSheetId="36">#REF!</definedName>
    <definedName name="A.RANGKA.ATAP_GENTENG_MONIER_KAYU_KAMPER" localSheetId="25">#REF!</definedName>
    <definedName name="A.RANGKA.ATAP_GENTENG_MONIER_KAYU_KAMPER" localSheetId="10">#REF!</definedName>
    <definedName name="A.RANGKA.ATAP_GENTENG_MONIER_KAYU_KAMPER" localSheetId="11">#REF!</definedName>
    <definedName name="A.RANGKA.ATAP_GENTENG_MONIER_KAYU_KAMPER" localSheetId="20">#REF!</definedName>
    <definedName name="A.RANGKA.ATAP_GENTENG_MONIER_KAYU_KAMPER" localSheetId="15">#REF!</definedName>
    <definedName name="A.RANGKA.ATAP_GENTENG_MONIER_KAYU_KAMPER">#REF!</definedName>
    <definedName name="A.RANGKA.ATAP_SIRAP___KAYU_KAMPER" localSheetId="30">#REF!</definedName>
    <definedName name="A.RANGKA.ATAP_SIRAP___KAYU_KAMPER" localSheetId="23">#REF!</definedName>
    <definedName name="A.RANGKA.ATAP_SIRAP___KAYU_KAMPER" localSheetId="19">#REF!</definedName>
    <definedName name="A.RANGKA.ATAP_SIRAP___KAYU_KAMPER" localSheetId="16">#REF!</definedName>
    <definedName name="A.RANGKA.ATAP_SIRAP___KAYU_KAMPER" localSheetId="21">#REF!</definedName>
    <definedName name="A.RANGKA.ATAP_SIRAP___KAYU_KAMPER" localSheetId="36">#REF!</definedName>
    <definedName name="A.RANGKA.ATAP_SIRAP___KAYU_KAMPER" localSheetId="25">#REF!</definedName>
    <definedName name="A.RANGKA.ATAP_SIRAP___KAYU_KAMPER" localSheetId="10">#REF!</definedName>
    <definedName name="A.RANGKA.ATAP_SIRAP___KAYU_KAMPER" localSheetId="11">#REF!</definedName>
    <definedName name="A.RANGKA.ATAP_SIRAP___KAYU_KAMPER" localSheetId="20">#REF!</definedName>
    <definedName name="A.RANGKA.ATAP_SIRAP___KAYU_KAMPER" localSheetId="15">#REF!</definedName>
    <definedName name="A.RANGKA.ATAP_SIRAP___KAYU_KAMPER">#REF!</definedName>
    <definedName name="A.RANGKA.ATAP_SIRAP__KAYU__BORNEO" localSheetId="30">#REF!</definedName>
    <definedName name="A.RANGKA.ATAP_SIRAP__KAYU__BORNEO" localSheetId="23">#REF!</definedName>
    <definedName name="A.RANGKA.ATAP_SIRAP__KAYU__BORNEO" localSheetId="19">#REF!</definedName>
    <definedName name="A.RANGKA.ATAP_SIRAP__KAYU__BORNEO" localSheetId="16">#REF!</definedName>
    <definedName name="A.RANGKA.ATAP_SIRAP__KAYU__BORNEO" localSheetId="21">#REF!</definedName>
    <definedName name="A.RANGKA.ATAP_SIRAP__KAYU__BORNEO" localSheetId="36">#REF!</definedName>
    <definedName name="A.RANGKA.ATAP_SIRAP__KAYU__BORNEO" localSheetId="25">#REF!</definedName>
    <definedName name="A.RANGKA.ATAP_SIRAP__KAYU__BORNEO" localSheetId="10">#REF!</definedName>
    <definedName name="A.RANGKA.ATAP_SIRAP__KAYU__BORNEO" localSheetId="11">#REF!</definedName>
    <definedName name="A.RANGKA.ATAP_SIRAP__KAYU__BORNEO" localSheetId="20">#REF!</definedName>
    <definedName name="A.RANGKA.ATAP_SIRAP__KAYU__BORNEO" localSheetId="15">#REF!</definedName>
    <definedName name="A.RANGKA.ATAP_SIRAP__KAYU__BORNEO">#REF!</definedName>
    <definedName name="A.RANGKA_ATAP_BAJA" localSheetId="30">#REF!</definedName>
    <definedName name="A.RANGKA_ATAP_BAJA" localSheetId="23">#REF!</definedName>
    <definedName name="A.RANGKA_ATAP_BAJA" localSheetId="19">#REF!</definedName>
    <definedName name="A.RANGKA_ATAP_BAJA" localSheetId="16">#REF!</definedName>
    <definedName name="A.RANGKA_ATAP_BAJA" localSheetId="21">#REF!</definedName>
    <definedName name="A.RANGKA_ATAP_BAJA" localSheetId="36">#REF!</definedName>
    <definedName name="A.RANGKA_ATAP_BAJA" localSheetId="25">#REF!</definedName>
    <definedName name="A.RANGKA_ATAP_BAJA" localSheetId="10">#REF!</definedName>
    <definedName name="A.RANGKA_ATAP_BAJA" localSheetId="11">#REF!</definedName>
    <definedName name="A.RANGKA_ATAP_BAJA" localSheetId="20">#REF!</definedName>
    <definedName name="A.RANGKA_ATAP_BAJA" localSheetId="15">#REF!</definedName>
    <definedName name="A.RANGKA_ATAP_BAJA">#REF!</definedName>
    <definedName name="A.RANGKA_BESI_KANAL_C._150.65.20.3_2" localSheetId="30">#REF!</definedName>
    <definedName name="A.RANGKA_BESI_KANAL_C._150.65.20.3_2" localSheetId="23">#REF!</definedName>
    <definedName name="A.RANGKA_BESI_KANAL_C._150.65.20.3_2" localSheetId="19">#REF!</definedName>
    <definedName name="A.RANGKA_BESI_KANAL_C._150.65.20.3_2" localSheetId="16">#REF!</definedName>
    <definedName name="A.RANGKA_BESI_KANAL_C._150.65.20.3_2" localSheetId="21">#REF!</definedName>
    <definedName name="A.RANGKA_BESI_KANAL_C._150.65.20.3_2" localSheetId="36">#REF!</definedName>
    <definedName name="A.RANGKA_BESI_KANAL_C._150.65.20.3_2" localSheetId="25">#REF!</definedName>
    <definedName name="A.RANGKA_BESI_KANAL_C._150.65.20.3_2" localSheetId="10">#REF!</definedName>
    <definedName name="A.RANGKA_BESI_KANAL_C._150.65.20.3_2" localSheetId="11">#REF!</definedName>
    <definedName name="A.RANGKA_BESI_KANAL_C._150.65.20.3_2" localSheetId="20">#REF!</definedName>
    <definedName name="A.RANGKA_BESI_KANAL_C._150.65.20.3_2" localSheetId="15">#REF!</definedName>
    <definedName name="A.RANGKA_BESI_KANAL_C._150.65.20.3_2">#REF!</definedName>
    <definedName name="A.RANGKA_BESI_SIKU_MACAM_MACAM_UKURAN" localSheetId="30">#REF!</definedName>
    <definedName name="A.RANGKA_BESI_SIKU_MACAM_MACAM_UKURAN" localSheetId="23">#REF!</definedName>
    <definedName name="A.RANGKA_BESI_SIKU_MACAM_MACAM_UKURAN" localSheetId="19">#REF!</definedName>
    <definedName name="A.RANGKA_BESI_SIKU_MACAM_MACAM_UKURAN" localSheetId="16">#REF!</definedName>
    <definedName name="A.RANGKA_BESI_SIKU_MACAM_MACAM_UKURAN" localSheetId="21">#REF!</definedName>
    <definedName name="A.RANGKA_BESI_SIKU_MACAM_MACAM_UKURAN" localSheetId="36">#REF!</definedName>
    <definedName name="A.RANGKA_BESI_SIKU_MACAM_MACAM_UKURAN" localSheetId="25">#REF!</definedName>
    <definedName name="A.RANGKA_BESI_SIKU_MACAM_MACAM_UKURAN" localSheetId="10">#REF!</definedName>
    <definedName name="A.RANGKA_BESI_SIKU_MACAM_MACAM_UKURAN" localSheetId="11">#REF!</definedName>
    <definedName name="A.RANGKA_BESI_SIKU_MACAM_MACAM_UKURAN" localSheetId="20">#REF!</definedName>
    <definedName name="A.RANGKA_BESI_SIKU_MACAM_MACAM_UKURAN" localSheetId="15">#REF!</definedName>
    <definedName name="A.RANGKA_BESI_SIKU_MACAM_MACAM_UKURAN">#REF!</definedName>
    <definedName name="A.RANGKA_LANGIT_LANGIT_0.30x0.30_KAYU_BORNEO" localSheetId="30">#REF!</definedName>
    <definedName name="A.RANGKA_LANGIT_LANGIT_0.30x0.30_KAYU_BORNEO" localSheetId="23">#REF!</definedName>
    <definedName name="A.RANGKA_LANGIT_LANGIT_0.30x0.30_KAYU_BORNEO" localSheetId="19">#REF!</definedName>
    <definedName name="A.RANGKA_LANGIT_LANGIT_0.30x0.30_KAYU_BORNEO" localSheetId="16">#REF!</definedName>
    <definedName name="A.RANGKA_LANGIT_LANGIT_0.30x0.30_KAYU_BORNEO" localSheetId="21">#REF!</definedName>
    <definedName name="A.RANGKA_LANGIT_LANGIT_0.30x0.30_KAYU_BORNEO" localSheetId="36">#REF!</definedName>
    <definedName name="A.RANGKA_LANGIT_LANGIT_0.30x0.30_KAYU_BORNEO" localSheetId="25">#REF!</definedName>
    <definedName name="A.RANGKA_LANGIT_LANGIT_0.30x0.30_KAYU_BORNEO" localSheetId="10">#REF!</definedName>
    <definedName name="A.RANGKA_LANGIT_LANGIT_0.30x0.30_KAYU_BORNEO" localSheetId="11">#REF!</definedName>
    <definedName name="A.RANGKA_LANGIT_LANGIT_0.30x0.30_KAYU_BORNEO" localSheetId="20">#REF!</definedName>
    <definedName name="A.RANGKA_LANGIT_LANGIT_0.30x0.30_KAYU_BORNEO" localSheetId="15">#REF!</definedName>
    <definedName name="A.RANGKA_LANGIT_LANGIT_0.30x0.30_KAYU_BORNEO">#REF!</definedName>
    <definedName name="A.RANGKA_LANGIT_LANGIT_0.30x0.30_KAYU_JATI" localSheetId="30">#REF!</definedName>
    <definedName name="A.RANGKA_LANGIT_LANGIT_0.30x0.30_KAYU_JATI" localSheetId="23">#REF!</definedName>
    <definedName name="A.RANGKA_LANGIT_LANGIT_0.30x0.30_KAYU_JATI" localSheetId="19">#REF!</definedName>
    <definedName name="A.RANGKA_LANGIT_LANGIT_0.30x0.30_KAYU_JATI" localSheetId="16">#REF!</definedName>
    <definedName name="A.RANGKA_LANGIT_LANGIT_0.30x0.30_KAYU_JATI" localSheetId="21">#REF!</definedName>
    <definedName name="A.RANGKA_LANGIT_LANGIT_0.30x0.30_KAYU_JATI" localSheetId="36">#REF!</definedName>
    <definedName name="A.RANGKA_LANGIT_LANGIT_0.30x0.30_KAYU_JATI" localSheetId="25">#REF!</definedName>
    <definedName name="A.RANGKA_LANGIT_LANGIT_0.30x0.30_KAYU_JATI" localSheetId="10">#REF!</definedName>
    <definedName name="A.RANGKA_LANGIT_LANGIT_0.30x0.30_KAYU_JATI" localSheetId="11">#REF!</definedName>
    <definedName name="A.RANGKA_LANGIT_LANGIT_0.30x0.30_KAYU_JATI" localSheetId="20">#REF!</definedName>
    <definedName name="A.RANGKA_LANGIT_LANGIT_0.30x0.30_KAYU_JATI" localSheetId="15">#REF!</definedName>
    <definedName name="A.RANGKA_LANGIT_LANGIT_0.30x0.30_KAYU_JATI">#REF!</definedName>
    <definedName name="A.RANGKA_LANGIT_LANGIT_0.30x0.30_KAYU_KAMPER" localSheetId="30">#REF!</definedName>
    <definedName name="A.RANGKA_LANGIT_LANGIT_0.30x0.30_KAYU_KAMPER" localSheetId="23">#REF!</definedName>
    <definedName name="A.RANGKA_LANGIT_LANGIT_0.30x0.30_KAYU_KAMPER" localSheetId="19">#REF!</definedName>
    <definedName name="A.RANGKA_LANGIT_LANGIT_0.30x0.30_KAYU_KAMPER" localSheetId="16">#REF!</definedName>
    <definedName name="A.RANGKA_LANGIT_LANGIT_0.30x0.30_KAYU_KAMPER" localSheetId="21">#REF!</definedName>
    <definedName name="A.RANGKA_LANGIT_LANGIT_0.30x0.30_KAYU_KAMPER" localSheetId="36">#REF!</definedName>
    <definedName name="A.RANGKA_LANGIT_LANGIT_0.30x0.30_KAYU_KAMPER" localSheetId="25">#REF!</definedName>
    <definedName name="A.RANGKA_LANGIT_LANGIT_0.30x0.30_KAYU_KAMPER" localSheetId="10">#REF!</definedName>
    <definedName name="A.RANGKA_LANGIT_LANGIT_0.30x0.30_KAYU_KAMPER" localSheetId="11">#REF!</definedName>
    <definedName name="A.RANGKA_LANGIT_LANGIT_0.30x0.30_KAYU_KAMPER" localSheetId="20">#REF!</definedName>
    <definedName name="A.RANGKA_LANGIT_LANGIT_0.30x0.30_KAYU_KAMPER" localSheetId="15">#REF!</definedName>
    <definedName name="A.RANGKA_LANGIT_LANGIT_0.30x0.30_KAYU_KAMPER">#REF!</definedName>
    <definedName name="A.RANGKA_LANGIT_LANGIT_0.30x0.60_KAYU_BORNEO" localSheetId="30">#REF!</definedName>
    <definedName name="A.RANGKA_LANGIT_LANGIT_0.30x0.60_KAYU_BORNEO" localSheetId="23">#REF!</definedName>
    <definedName name="A.RANGKA_LANGIT_LANGIT_0.30x0.60_KAYU_BORNEO" localSheetId="19">#REF!</definedName>
    <definedName name="A.RANGKA_LANGIT_LANGIT_0.30x0.60_KAYU_BORNEO" localSheetId="16">#REF!</definedName>
    <definedName name="A.RANGKA_LANGIT_LANGIT_0.30x0.60_KAYU_BORNEO" localSheetId="21">#REF!</definedName>
    <definedName name="A.RANGKA_LANGIT_LANGIT_0.30x0.60_KAYU_BORNEO" localSheetId="36">#REF!</definedName>
    <definedName name="A.RANGKA_LANGIT_LANGIT_0.30x0.60_KAYU_BORNEO" localSheetId="25">#REF!</definedName>
    <definedName name="A.RANGKA_LANGIT_LANGIT_0.30x0.60_KAYU_BORNEO" localSheetId="10">#REF!</definedName>
    <definedName name="A.RANGKA_LANGIT_LANGIT_0.30x0.60_KAYU_BORNEO" localSheetId="11">#REF!</definedName>
    <definedName name="A.RANGKA_LANGIT_LANGIT_0.30x0.60_KAYU_BORNEO" localSheetId="20">#REF!</definedName>
    <definedName name="A.RANGKA_LANGIT_LANGIT_0.30x0.60_KAYU_BORNEO" localSheetId="15">#REF!</definedName>
    <definedName name="A.RANGKA_LANGIT_LANGIT_0.30x0.60_KAYU_BORNEO">#REF!</definedName>
    <definedName name="A.RANGKA_LANGIT_LANGIT_0.30x0.60_KAYU_KAMPER" localSheetId="30">#REF!</definedName>
    <definedName name="A.RANGKA_LANGIT_LANGIT_0.30x0.60_KAYU_KAMPER" localSheetId="23">#REF!</definedName>
    <definedName name="A.RANGKA_LANGIT_LANGIT_0.30x0.60_KAYU_KAMPER" localSheetId="19">#REF!</definedName>
    <definedName name="A.RANGKA_LANGIT_LANGIT_0.30x0.60_KAYU_KAMPER" localSheetId="16">#REF!</definedName>
    <definedName name="A.RANGKA_LANGIT_LANGIT_0.30x0.60_KAYU_KAMPER" localSheetId="21">#REF!</definedName>
    <definedName name="A.RANGKA_LANGIT_LANGIT_0.30x0.60_KAYU_KAMPER" localSheetId="36">#REF!</definedName>
    <definedName name="A.RANGKA_LANGIT_LANGIT_0.30x0.60_KAYU_KAMPER" localSheetId="25">#REF!</definedName>
    <definedName name="A.RANGKA_LANGIT_LANGIT_0.30x0.60_KAYU_KAMPER" localSheetId="10">#REF!</definedName>
    <definedName name="A.RANGKA_LANGIT_LANGIT_0.30x0.60_KAYU_KAMPER" localSheetId="11">#REF!</definedName>
    <definedName name="A.RANGKA_LANGIT_LANGIT_0.30x0.60_KAYU_KAMPER" localSheetId="20">#REF!</definedName>
    <definedName name="A.RANGKA_LANGIT_LANGIT_0.30x0.60_KAYU_KAMPER" localSheetId="15">#REF!</definedName>
    <definedName name="A.RANGKA_LANGIT_LANGIT_0.30x0.60_KAYU_KAMPER">#REF!</definedName>
    <definedName name="A.RANGKA_LANGIT_LANGIT_1x1_KAYU_BORNEO" localSheetId="30">#REF!</definedName>
    <definedName name="A.RANGKA_LANGIT_LANGIT_1x1_KAYU_BORNEO" localSheetId="23">#REF!</definedName>
    <definedName name="A.RANGKA_LANGIT_LANGIT_1x1_KAYU_BORNEO" localSheetId="19">#REF!</definedName>
    <definedName name="A.RANGKA_LANGIT_LANGIT_1x1_KAYU_BORNEO" localSheetId="16">#REF!</definedName>
    <definedName name="A.RANGKA_LANGIT_LANGIT_1x1_KAYU_BORNEO" localSheetId="21">#REF!</definedName>
    <definedName name="A.RANGKA_LANGIT_LANGIT_1x1_KAYU_BORNEO" localSheetId="36">#REF!</definedName>
    <definedName name="A.RANGKA_LANGIT_LANGIT_1x1_KAYU_BORNEO" localSheetId="25">#REF!</definedName>
    <definedName name="A.RANGKA_LANGIT_LANGIT_1x1_KAYU_BORNEO" localSheetId="10">#REF!</definedName>
    <definedName name="A.RANGKA_LANGIT_LANGIT_1x1_KAYU_BORNEO" localSheetId="11">#REF!</definedName>
    <definedName name="A.RANGKA_LANGIT_LANGIT_1x1_KAYU_BORNEO" localSheetId="20">#REF!</definedName>
    <definedName name="A.RANGKA_LANGIT_LANGIT_1x1_KAYU_BORNEO" localSheetId="15">#REF!</definedName>
    <definedName name="A.RANGKA_LANGIT_LANGIT_1x1_KAYU_BORNEO">#REF!</definedName>
    <definedName name="A.RANGKA_LANGIT_LANGIT_1x1_KAYU_JATI" localSheetId="30">#REF!</definedName>
    <definedName name="A.RANGKA_LANGIT_LANGIT_1x1_KAYU_JATI" localSheetId="23">#REF!</definedName>
    <definedName name="A.RANGKA_LANGIT_LANGIT_1x1_KAYU_JATI" localSheetId="19">#REF!</definedName>
    <definedName name="A.RANGKA_LANGIT_LANGIT_1x1_KAYU_JATI" localSheetId="16">#REF!</definedName>
    <definedName name="A.RANGKA_LANGIT_LANGIT_1x1_KAYU_JATI" localSheetId="21">#REF!</definedName>
    <definedName name="A.RANGKA_LANGIT_LANGIT_1x1_KAYU_JATI" localSheetId="36">#REF!</definedName>
    <definedName name="A.RANGKA_LANGIT_LANGIT_1x1_KAYU_JATI" localSheetId="25">#REF!</definedName>
    <definedName name="A.RANGKA_LANGIT_LANGIT_1x1_KAYU_JATI" localSheetId="10">#REF!</definedName>
    <definedName name="A.RANGKA_LANGIT_LANGIT_1x1_KAYU_JATI" localSheetId="11">#REF!</definedName>
    <definedName name="A.RANGKA_LANGIT_LANGIT_1x1_KAYU_JATI" localSheetId="20">#REF!</definedName>
    <definedName name="A.RANGKA_LANGIT_LANGIT_1x1_KAYU_JATI" localSheetId="15">#REF!</definedName>
    <definedName name="A.RANGKA_LANGIT_LANGIT_1x1_KAYU_JATI">#REF!</definedName>
    <definedName name="A.RANGKA_LANGIT_LANGIT_1x1_KAYU_KAMPER" localSheetId="30">#REF!</definedName>
    <definedName name="A.RANGKA_LANGIT_LANGIT_1x1_KAYU_KAMPER" localSheetId="23">#REF!</definedName>
    <definedName name="A.RANGKA_LANGIT_LANGIT_1x1_KAYU_KAMPER" localSheetId="19">#REF!</definedName>
    <definedName name="A.RANGKA_LANGIT_LANGIT_1x1_KAYU_KAMPER" localSheetId="16">#REF!</definedName>
    <definedName name="A.RANGKA_LANGIT_LANGIT_1x1_KAYU_KAMPER" localSheetId="21">#REF!</definedName>
    <definedName name="A.RANGKA_LANGIT_LANGIT_1x1_KAYU_KAMPER" localSheetId="36">#REF!</definedName>
    <definedName name="A.RANGKA_LANGIT_LANGIT_1x1_KAYU_KAMPER" localSheetId="25">#REF!</definedName>
    <definedName name="A.RANGKA_LANGIT_LANGIT_1x1_KAYU_KAMPER" localSheetId="10">#REF!</definedName>
    <definedName name="A.RANGKA_LANGIT_LANGIT_1x1_KAYU_KAMPER" localSheetId="11">#REF!</definedName>
    <definedName name="A.RANGKA_LANGIT_LANGIT_1x1_KAYU_KAMPER" localSheetId="20">#REF!</definedName>
    <definedName name="A.RANGKA_LANGIT_LANGIT_1x1_KAYU_KAMPER" localSheetId="15">#REF!</definedName>
    <definedName name="A.RANGKA_LANGIT_LANGIT_1x1_KAYU_KAMPER">#REF!</definedName>
    <definedName name="A.ROLLING_DOOR" localSheetId="30">#REF!</definedName>
    <definedName name="A.ROLLING_DOOR" localSheetId="23">#REF!</definedName>
    <definedName name="A.ROLLING_DOOR" localSheetId="19">#REF!</definedName>
    <definedName name="A.ROLLING_DOOR" localSheetId="16">#REF!</definedName>
    <definedName name="A.ROLLING_DOOR" localSheetId="21">#REF!</definedName>
    <definedName name="A.ROLLING_DOOR" localSheetId="36">#REF!</definedName>
    <definedName name="A.ROLLING_DOOR" localSheetId="25">#REF!</definedName>
    <definedName name="A.ROLLING_DOOR" localSheetId="10">#REF!</definedName>
    <definedName name="A.ROLLING_DOOR" localSheetId="11">#REF!</definedName>
    <definedName name="A.ROLLING_DOOR" localSheetId="20">#REF!</definedName>
    <definedName name="A.ROLLING_DOOR" localSheetId="15">#REF!</definedName>
    <definedName name="A.ROLLING_DOOR">#REF!</definedName>
    <definedName name="A.ROOFLIGHT_FIBREGLASS.90X180CM" localSheetId="30">#REF!</definedName>
    <definedName name="A.ROOFLIGHT_FIBREGLASS.90X180CM" localSheetId="23">#REF!</definedName>
    <definedName name="A.ROOFLIGHT_FIBREGLASS.90X180CM" localSheetId="19">#REF!</definedName>
    <definedName name="A.ROOFLIGHT_FIBREGLASS.90X180CM" localSheetId="16">#REF!</definedName>
    <definedName name="A.ROOFLIGHT_FIBREGLASS.90X180CM" localSheetId="21">#REF!</definedName>
    <definedName name="A.ROOFLIGHT_FIBREGLASS.90X180CM" localSheetId="36">#REF!</definedName>
    <definedName name="A.ROOFLIGHT_FIBREGLASS.90X180CM" localSheetId="25">#REF!</definedName>
    <definedName name="A.ROOFLIGHT_FIBREGLASS.90X180CM" localSheetId="10">#REF!</definedName>
    <definedName name="A.ROOFLIGHT_FIBREGLASS.90X180CM" localSheetId="11">#REF!</definedName>
    <definedName name="A.ROOFLIGHT_FIBREGLASS.90X180CM" localSheetId="20">#REF!</definedName>
    <definedName name="A.ROOFLIGHT_FIBREGLASS.90X180CM" localSheetId="15">#REF!</definedName>
    <definedName name="A.ROOFLIGHT_FIBREGLASS.90X180CM">#REF!</definedName>
    <definedName name="A.RUMAH.JAGA.KONSTRUKSI.KAYU" localSheetId="30">#REF!</definedName>
    <definedName name="A.RUMAH.JAGA.KONSTRUKSI.KAYU" localSheetId="23">#REF!</definedName>
    <definedName name="A.RUMAH.JAGA.KONSTRUKSI.KAYU" localSheetId="19">#REF!</definedName>
    <definedName name="A.RUMAH.JAGA.KONSTRUKSI.KAYU" localSheetId="16">#REF!</definedName>
    <definedName name="A.RUMAH.JAGA.KONSTRUKSI.KAYU" localSheetId="21">#REF!</definedName>
    <definedName name="A.RUMAH.JAGA.KONSTRUKSI.KAYU" localSheetId="36">#REF!</definedName>
    <definedName name="A.RUMAH.JAGA.KONSTRUKSI.KAYU" localSheetId="25">#REF!</definedName>
    <definedName name="A.RUMAH.JAGA.KONSTRUKSI.KAYU" localSheetId="10">#REF!</definedName>
    <definedName name="A.RUMAH.JAGA.KONSTRUKSI.KAYU" localSheetId="11">#REF!</definedName>
    <definedName name="A.RUMAH.JAGA.KONSTRUKSI.KAYU" localSheetId="20">#REF!</definedName>
    <definedName name="A.RUMAH.JAGA.KONSTRUKSI.KAYU" localSheetId="15">#REF!</definedName>
    <definedName name="A.RUMAH.JAGA.KONSTRUKSI.KAYU">#REF!</definedName>
    <definedName name="A.SAN.KRAN_AIR_DIA_1_2__ATAU_3_4" localSheetId="30">#REF!</definedName>
    <definedName name="A.SAN.KRAN_AIR_DIA_1_2__ATAU_3_4" localSheetId="23">#REF!</definedName>
    <definedName name="A.SAN.KRAN_AIR_DIA_1_2__ATAU_3_4" localSheetId="19">#REF!</definedName>
    <definedName name="A.SAN.KRAN_AIR_DIA_1_2__ATAU_3_4" localSheetId="16">#REF!</definedName>
    <definedName name="A.SAN.KRAN_AIR_DIA_1_2__ATAU_3_4" localSheetId="21">#REF!</definedName>
    <definedName name="A.SAN.KRAN_AIR_DIA_1_2__ATAU_3_4" localSheetId="36">#REF!</definedName>
    <definedName name="A.SAN.KRAN_AIR_DIA_1_2__ATAU_3_4" localSheetId="25">#REF!</definedName>
    <definedName name="A.SAN.KRAN_AIR_DIA_1_2__ATAU_3_4" localSheetId="10">#REF!</definedName>
    <definedName name="A.SAN.KRAN_AIR_DIA_1_2__ATAU_3_4" localSheetId="11">#REF!</definedName>
    <definedName name="A.SAN.KRAN_AIR_DIA_1_2__ATAU_3_4" localSheetId="20">#REF!</definedName>
    <definedName name="A.SAN.KRAN_AIR_DIA_1_2__ATAU_3_4" localSheetId="15">#REF!</definedName>
    <definedName name="A.SAN.KRAN_AIR_DIA_1_2__ATAU_3_4">#REF!</definedName>
    <definedName name="A.SAN_BADKIP_PORSELEN" localSheetId="30">#REF!</definedName>
    <definedName name="A.SAN_BADKIP_PORSELEN" localSheetId="23">#REF!</definedName>
    <definedName name="A.SAN_BADKIP_PORSELEN" localSheetId="19">#REF!</definedName>
    <definedName name="A.SAN_BADKIP_PORSELEN" localSheetId="16">#REF!</definedName>
    <definedName name="A.SAN_BADKIP_PORSELEN" localSheetId="21">#REF!</definedName>
    <definedName name="A.SAN_BADKIP_PORSELEN" localSheetId="36">#REF!</definedName>
    <definedName name="A.SAN_BADKIP_PORSELEN" localSheetId="25">#REF!</definedName>
    <definedName name="A.SAN_BADKIP_PORSELEN" localSheetId="10">#REF!</definedName>
    <definedName name="A.SAN_BADKIP_PORSELEN" localSheetId="11">#REF!</definedName>
    <definedName name="A.SAN_BADKIP_PORSELEN" localSheetId="20">#REF!</definedName>
    <definedName name="A.SAN_BADKIP_PORSELEN" localSheetId="15">#REF!</definedName>
    <definedName name="A.SAN_BADKIP_PORSELEN">#REF!</definedName>
    <definedName name="A.SAN_DUDUK_MONOBLOCK" localSheetId="30">#REF!</definedName>
    <definedName name="A.SAN_DUDUK_MONOBLOCK" localSheetId="23">#REF!</definedName>
    <definedName name="A.SAN_DUDUK_MONOBLOCK" localSheetId="19">#REF!</definedName>
    <definedName name="A.SAN_DUDUK_MONOBLOCK" localSheetId="16">#REF!</definedName>
    <definedName name="A.SAN_DUDUK_MONOBLOCK" localSheetId="21">#REF!</definedName>
    <definedName name="A.SAN_DUDUK_MONOBLOCK" localSheetId="36">#REF!</definedName>
    <definedName name="A.SAN_DUDUK_MONOBLOCK" localSheetId="25">#REF!</definedName>
    <definedName name="A.SAN_DUDUK_MONOBLOCK" localSheetId="10">#REF!</definedName>
    <definedName name="A.SAN_DUDUK_MONOBLOCK" localSheetId="11">#REF!</definedName>
    <definedName name="A.SAN_DUDUK_MONOBLOCK" localSheetId="20">#REF!</definedName>
    <definedName name="A.SAN_DUDUK_MONOBLOCK" localSheetId="15">#REF!</definedName>
    <definedName name="A.SAN_DUDUK_MONOBLOCK">#REF!</definedName>
    <definedName name="A.SAN_FLOOR_DRAIN" localSheetId="30">#REF!</definedName>
    <definedName name="A.SAN_FLOOR_DRAIN" localSheetId="23">#REF!</definedName>
    <definedName name="A.SAN_FLOOR_DRAIN" localSheetId="19">#REF!</definedName>
    <definedName name="A.SAN_FLOOR_DRAIN" localSheetId="16">#REF!</definedName>
    <definedName name="A.SAN_FLOOR_DRAIN" localSheetId="21">#REF!</definedName>
    <definedName name="A.SAN_FLOOR_DRAIN" localSheetId="36">#REF!</definedName>
    <definedName name="A.SAN_FLOOR_DRAIN" localSheetId="25">#REF!</definedName>
    <definedName name="A.SAN_FLOOR_DRAIN" localSheetId="10">#REF!</definedName>
    <definedName name="A.SAN_FLOOR_DRAIN" localSheetId="11">#REF!</definedName>
    <definedName name="A.SAN_FLOOR_DRAIN" localSheetId="20">#REF!</definedName>
    <definedName name="A.SAN_FLOOR_DRAIN" localSheetId="15">#REF!</definedName>
    <definedName name="A.SAN_FLOOR_DRAIN">#REF!</definedName>
    <definedName name="A.SAN_KLOSET_JONGKOK_PORSELEN" localSheetId="30">#REF!</definedName>
    <definedName name="A.SAN_KLOSET_JONGKOK_PORSELEN" localSheetId="23">#REF!</definedName>
    <definedName name="A.SAN_KLOSET_JONGKOK_PORSELEN" localSheetId="19">#REF!</definedName>
    <definedName name="A.SAN_KLOSET_JONGKOK_PORSELEN" localSheetId="16">#REF!</definedName>
    <definedName name="A.SAN_KLOSET_JONGKOK_PORSELEN" localSheetId="21">#REF!</definedName>
    <definedName name="A.SAN_KLOSET_JONGKOK_PORSELEN" localSheetId="36">#REF!</definedName>
    <definedName name="A.SAN_KLOSET_JONGKOK_PORSELEN" localSheetId="25">#REF!</definedName>
    <definedName name="A.SAN_KLOSET_JONGKOK_PORSELEN" localSheetId="10">#REF!</definedName>
    <definedName name="A.SAN_KLOSET_JONGKOK_PORSELEN" localSheetId="11">#REF!</definedName>
    <definedName name="A.SAN_KLOSET_JONGKOK_PORSELEN" localSheetId="20">#REF!</definedName>
    <definedName name="A.SAN_KLOSET_JONGKOK_PORSELEN" localSheetId="15">#REF!</definedName>
    <definedName name="A.SAN_KLOSET_JONGKOK_PORSELEN">#REF!</definedName>
    <definedName name="A.SAN_KLOSET_JONGKOK_TERASO" localSheetId="30">#REF!</definedName>
    <definedName name="A.SAN_KLOSET_JONGKOK_TERASO" localSheetId="23">#REF!</definedName>
    <definedName name="A.SAN_KLOSET_JONGKOK_TERASO" localSheetId="19">#REF!</definedName>
    <definedName name="A.SAN_KLOSET_JONGKOK_TERASO" localSheetId="16">#REF!</definedName>
    <definedName name="A.SAN_KLOSET_JONGKOK_TERASO" localSheetId="21">#REF!</definedName>
    <definedName name="A.SAN_KLOSET_JONGKOK_TERASO" localSheetId="36">#REF!</definedName>
    <definedName name="A.SAN_KLOSET_JONGKOK_TERASO" localSheetId="25">#REF!</definedName>
    <definedName name="A.SAN_KLOSET_JONGKOK_TERASO" localSheetId="10">#REF!</definedName>
    <definedName name="A.SAN_KLOSET_JONGKOK_TERASO" localSheetId="11">#REF!</definedName>
    <definedName name="A.SAN_KLOSET_JONGKOK_TERASO" localSheetId="20">#REF!</definedName>
    <definedName name="A.SAN_KLOSET_JONGKOK_TERASO" localSheetId="15">#REF!</definedName>
    <definedName name="A.SAN_KLOSET_JONGKOK_TERASO">#REF!</definedName>
    <definedName name="A.SAN_URINOIR" localSheetId="30">#REF!</definedName>
    <definedName name="A.SAN_URINOIR" localSheetId="23">#REF!</definedName>
    <definedName name="A.SAN_URINOIR" localSheetId="19">#REF!</definedName>
    <definedName name="A.SAN_URINOIR" localSheetId="16">#REF!</definedName>
    <definedName name="A.SAN_URINOIR" localSheetId="21">#REF!</definedName>
    <definedName name="A.SAN_URINOIR" localSheetId="36">#REF!</definedName>
    <definedName name="A.SAN_URINOIR" localSheetId="25">#REF!</definedName>
    <definedName name="A.SAN_URINOIR" localSheetId="10">#REF!</definedName>
    <definedName name="A.SAN_URINOIR" localSheetId="11">#REF!</definedName>
    <definedName name="A.SAN_URINOIR" localSheetId="20">#REF!</definedName>
    <definedName name="A.SAN_URINOIR" localSheetId="15">#REF!</definedName>
    <definedName name="A.SAN_URINOIR">#REF!</definedName>
    <definedName name="A.SAN_WASTAFEL" localSheetId="30">#REF!</definedName>
    <definedName name="A.SAN_WASTAFEL" localSheetId="23">#REF!</definedName>
    <definedName name="A.SAN_WASTAFEL" localSheetId="19">#REF!</definedName>
    <definedName name="A.SAN_WASTAFEL" localSheetId="16">#REF!</definedName>
    <definedName name="A.SAN_WASTAFEL" localSheetId="21">#REF!</definedName>
    <definedName name="A.SAN_WASTAFEL" localSheetId="36">#REF!</definedName>
    <definedName name="A.SAN_WASTAFEL" localSheetId="25">#REF!</definedName>
    <definedName name="A.SAN_WASTAFEL" localSheetId="10">#REF!</definedName>
    <definedName name="A.SAN_WASTAFEL" localSheetId="11">#REF!</definedName>
    <definedName name="A.SAN_WASTAFEL" localSheetId="20">#REF!</definedName>
    <definedName name="A.SAN_WASTAFEL" localSheetId="15">#REF!</definedName>
    <definedName name="A.SAN_WASTAFEL">#REF!</definedName>
    <definedName name="A.SEPTICTANK_1.50x1.00x1.50.REMBESAN.RUMAH.KAP.KECIL" localSheetId="30">#REF!</definedName>
    <definedName name="A.SEPTICTANK_1.50x1.00x1.50.REMBESAN.RUMAH.KAP.KECIL" localSheetId="23">#REF!</definedName>
    <definedName name="A.SEPTICTANK_1.50x1.00x1.50.REMBESAN.RUMAH.KAP.KECIL" localSheetId="19">#REF!</definedName>
    <definedName name="A.SEPTICTANK_1.50x1.00x1.50.REMBESAN.RUMAH.KAP.KECIL" localSheetId="16">#REF!</definedName>
    <definedName name="A.SEPTICTANK_1.50x1.00x1.50.REMBESAN.RUMAH.KAP.KECIL" localSheetId="21">#REF!</definedName>
    <definedName name="A.SEPTICTANK_1.50x1.00x1.50.REMBESAN.RUMAH.KAP.KECIL" localSheetId="36">#REF!</definedName>
    <definedName name="A.SEPTICTANK_1.50x1.00x1.50.REMBESAN.RUMAH.KAP.KECIL" localSheetId="25">#REF!</definedName>
    <definedName name="A.SEPTICTANK_1.50x1.00x1.50.REMBESAN.RUMAH.KAP.KECIL" localSheetId="10">#REF!</definedName>
    <definedName name="A.SEPTICTANK_1.50x1.00x1.50.REMBESAN.RUMAH.KAP.KECIL" localSheetId="11">#REF!</definedName>
    <definedName name="A.SEPTICTANK_1.50x1.00x1.50.REMBESAN.RUMAH.KAP.KECIL" localSheetId="20">#REF!</definedName>
    <definedName name="A.SEPTICTANK_1.50x1.00x1.50.REMBESAN.RUMAH.KAP.KECIL" localSheetId="15">#REF!</definedName>
    <definedName name="A.SEPTICTANK_1.50x1.00x1.50.REMBESAN.RUMAH.KAP.KECIL">#REF!</definedName>
    <definedName name="A.SEPTICTANK_2.00x1.50x1.50.REMBESAN.KANTOR.TYPE.KECIL" localSheetId="30">#REF!</definedName>
    <definedName name="A.SEPTICTANK_2.00x1.50x1.50.REMBESAN.KANTOR.TYPE.KECIL" localSheetId="23">#REF!</definedName>
    <definedName name="A.SEPTICTANK_2.00x1.50x1.50.REMBESAN.KANTOR.TYPE.KECIL" localSheetId="19">#REF!</definedName>
    <definedName name="A.SEPTICTANK_2.00x1.50x1.50.REMBESAN.KANTOR.TYPE.KECIL" localSheetId="16">#REF!</definedName>
    <definedName name="A.SEPTICTANK_2.00x1.50x1.50.REMBESAN.KANTOR.TYPE.KECIL" localSheetId="21">#REF!</definedName>
    <definedName name="A.SEPTICTANK_2.00x1.50x1.50.REMBESAN.KANTOR.TYPE.KECIL" localSheetId="36">#REF!</definedName>
    <definedName name="A.SEPTICTANK_2.00x1.50x1.50.REMBESAN.KANTOR.TYPE.KECIL" localSheetId="25">#REF!</definedName>
    <definedName name="A.SEPTICTANK_2.00x1.50x1.50.REMBESAN.KANTOR.TYPE.KECIL" localSheetId="10">#REF!</definedName>
    <definedName name="A.SEPTICTANK_2.00x1.50x1.50.REMBESAN.KANTOR.TYPE.KECIL" localSheetId="11">#REF!</definedName>
    <definedName name="A.SEPTICTANK_2.00x1.50x1.50.REMBESAN.KANTOR.TYPE.KECIL" localSheetId="20">#REF!</definedName>
    <definedName name="A.SEPTICTANK_2.00x1.50x1.50.REMBESAN.KANTOR.TYPE.KECIL" localSheetId="15">#REF!</definedName>
    <definedName name="A.SEPTICTANK_2.00x1.50x1.50.REMBESAN.KANTOR.TYPE.KECIL">#REF!</definedName>
    <definedName name="A.SEPTICTANK_2.50x1.50x2_REMBESAN.KANTOR.TYPE.BESAR" localSheetId="30">#REF!</definedName>
    <definedName name="A.SEPTICTANK_2.50x1.50x2_REMBESAN.KANTOR.TYPE.BESAR" localSheetId="23">#REF!</definedName>
    <definedName name="A.SEPTICTANK_2.50x1.50x2_REMBESAN.KANTOR.TYPE.BESAR" localSheetId="19">#REF!</definedName>
    <definedName name="A.SEPTICTANK_2.50x1.50x2_REMBESAN.KANTOR.TYPE.BESAR" localSheetId="16">#REF!</definedName>
    <definedName name="A.SEPTICTANK_2.50x1.50x2_REMBESAN.KANTOR.TYPE.BESAR" localSheetId="21">#REF!</definedName>
    <definedName name="A.SEPTICTANK_2.50x1.50x2_REMBESAN.KANTOR.TYPE.BESAR" localSheetId="36">#REF!</definedName>
    <definedName name="A.SEPTICTANK_2.50x1.50x2_REMBESAN.KANTOR.TYPE.BESAR" localSheetId="25">#REF!</definedName>
    <definedName name="A.SEPTICTANK_2.50x1.50x2_REMBESAN.KANTOR.TYPE.BESAR" localSheetId="10">#REF!</definedName>
    <definedName name="A.SEPTICTANK_2.50x1.50x2_REMBESAN.KANTOR.TYPE.BESAR" localSheetId="11">#REF!</definedName>
    <definedName name="A.SEPTICTANK_2.50x1.50x2_REMBESAN.KANTOR.TYPE.BESAR" localSheetId="20">#REF!</definedName>
    <definedName name="A.SEPTICTANK_2.50x1.50x2_REMBESAN.KANTOR.TYPE.BESAR" localSheetId="15">#REF!</definedName>
    <definedName name="A.SEPTICTANK_2.50x1.50x2_REMBESAN.KANTOR.TYPE.BESAR">#REF!</definedName>
    <definedName name="A.STEGERWERK.BAMBU" localSheetId="30">#REF!</definedName>
    <definedName name="A.STEGERWERK.BAMBU" localSheetId="23">#REF!</definedName>
    <definedName name="A.STEGERWERK.BAMBU" localSheetId="19">#REF!</definedName>
    <definedName name="A.STEGERWERK.BAMBU" localSheetId="16">#REF!</definedName>
    <definedName name="A.STEGERWERK.BAMBU" localSheetId="21">#REF!</definedName>
    <definedName name="A.STEGERWERK.BAMBU" localSheetId="36">#REF!</definedName>
    <definedName name="A.STEGERWERK.BAMBU" localSheetId="25">#REF!</definedName>
    <definedName name="A.STEGERWERK.BAMBU" localSheetId="10">#REF!</definedName>
    <definedName name="A.STEGERWERK.BAMBU" localSheetId="11">#REF!</definedName>
    <definedName name="A.STEGERWERK.BAMBU" localSheetId="20">#REF!</definedName>
    <definedName name="A.STEGERWERK.BAMBU" localSheetId="15">#REF!</definedName>
    <definedName name="A.STEGERWERK.BAMBU">#REF!</definedName>
    <definedName name="A.STRIPPING_SETINGGI_0_10_M" localSheetId="30">#REF!</definedName>
    <definedName name="A.STRIPPING_SETINGGI_0_10_M" localSheetId="23">#REF!</definedName>
    <definedName name="A.STRIPPING_SETINGGI_0_10_M" localSheetId="19">#REF!</definedName>
    <definedName name="A.STRIPPING_SETINGGI_0_10_M" localSheetId="16">#REF!</definedName>
    <definedName name="A.STRIPPING_SETINGGI_0_10_M" localSheetId="21">#REF!</definedName>
    <definedName name="A.STRIPPING_SETINGGI_0_10_M" localSheetId="36">#REF!</definedName>
    <definedName name="A.STRIPPING_SETINGGI_0_10_M" localSheetId="25">#REF!</definedName>
    <definedName name="A.STRIPPING_SETINGGI_0_10_M" localSheetId="10">#REF!</definedName>
    <definedName name="A.STRIPPING_SETINGGI_0_10_M" localSheetId="11">#REF!</definedName>
    <definedName name="A.STRIPPING_SETINGGI_0_10_M" localSheetId="20">#REF!</definedName>
    <definedName name="A.STRIPPING_SETINGGI_0_10_M" localSheetId="15">#REF!</definedName>
    <definedName name="A.STRIPPING_SETINGGI_0_10_M">#REF!</definedName>
    <definedName name="A.TALANG_1_2_LINGKARAN__D_10_CM__SENG_BJLS_30" localSheetId="30">#REF!</definedName>
    <definedName name="A.TALANG_1_2_LINGKARAN__D_10_CM__SENG_BJLS_30" localSheetId="23">#REF!</definedName>
    <definedName name="A.TALANG_1_2_LINGKARAN__D_10_CM__SENG_BJLS_30" localSheetId="19">#REF!</definedName>
    <definedName name="A.TALANG_1_2_LINGKARAN__D_10_CM__SENG_BJLS_30" localSheetId="16">#REF!</definedName>
    <definedName name="A.TALANG_1_2_LINGKARAN__D_10_CM__SENG_BJLS_30" localSheetId="21">#REF!</definedName>
    <definedName name="A.TALANG_1_2_LINGKARAN__D_10_CM__SENG_BJLS_30" localSheetId="36">#REF!</definedName>
    <definedName name="A.TALANG_1_2_LINGKARAN__D_10_CM__SENG_BJLS_30" localSheetId="25">#REF!</definedName>
    <definedName name="A.TALANG_1_2_LINGKARAN__D_10_CM__SENG_BJLS_30" localSheetId="10">#REF!</definedName>
    <definedName name="A.TALANG_1_2_LINGKARAN__D_10_CM__SENG_BJLS_30" localSheetId="11">#REF!</definedName>
    <definedName name="A.TALANG_1_2_LINGKARAN__D_10_CM__SENG_BJLS_30" localSheetId="20">#REF!</definedName>
    <definedName name="A.TALANG_1_2_LINGKARAN__D_10_CM__SENG_BJLS_30" localSheetId="15">#REF!</definedName>
    <definedName name="A.TALANG_1_2_LINGKARAN__D_10_CM__SENG_BJLS_30">#REF!</definedName>
    <definedName name="A.TALANG_DATAR__SENG_BJLS_30" localSheetId="30">#REF!</definedName>
    <definedName name="A.TALANG_DATAR__SENG_BJLS_30" localSheetId="23">#REF!</definedName>
    <definedName name="A.TALANG_DATAR__SENG_BJLS_30" localSheetId="19">#REF!</definedName>
    <definedName name="A.TALANG_DATAR__SENG_BJLS_30" localSheetId="16">#REF!</definedName>
    <definedName name="A.TALANG_DATAR__SENG_BJLS_30" localSheetId="21">#REF!</definedName>
    <definedName name="A.TALANG_DATAR__SENG_BJLS_30" localSheetId="36">#REF!</definedName>
    <definedName name="A.TALANG_DATAR__SENG_BJLS_30" localSheetId="25">#REF!</definedName>
    <definedName name="A.TALANG_DATAR__SENG_BJLS_30" localSheetId="10">#REF!</definedName>
    <definedName name="A.TALANG_DATAR__SENG_BJLS_30" localSheetId="11">#REF!</definedName>
    <definedName name="A.TALANG_DATAR__SENG_BJLS_30" localSheetId="20">#REF!</definedName>
    <definedName name="A.TALANG_DATAR__SENG_BJLS_30" localSheetId="15">#REF!</definedName>
    <definedName name="A.TALANG_DATAR__SENG_BJLS_30">#REF!</definedName>
    <definedName name="A.TALANG_DATAR_RAMBU_SENG_BJLS_BAJA_30" localSheetId="30">#REF!</definedName>
    <definedName name="A.TALANG_DATAR_RAMBU_SENG_BJLS_BAJA_30" localSheetId="23">#REF!</definedName>
    <definedName name="A.TALANG_DATAR_RAMBU_SENG_BJLS_BAJA_30" localSheetId="19">#REF!</definedName>
    <definedName name="A.TALANG_DATAR_RAMBU_SENG_BJLS_BAJA_30" localSheetId="16">#REF!</definedName>
    <definedName name="A.TALANG_DATAR_RAMBU_SENG_BJLS_BAJA_30" localSheetId="21">#REF!</definedName>
    <definedName name="A.TALANG_DATAR_RAMBU_SENG_BJLS_BAJA_30" localSheetId="36">#REF!</definedName>
    <definedName name="A.TALANG_DATAR_RAMBU_SENG_BJLS_BAJA_30" localSheetId="25">#REF!</definedName>
    <definedName name="A.TALANG_DATAR_RAMBU_SENG_BJLS_BAJA_30" localSheetId="10">#REF!</definedName>
    <definedName name="A.TALANG_DATAR_RAMBU_SENG_BJLS_BAJA_30" localSheetId="11">#REF!</definedName>
    <definedName name="A.TALANG_DATAR_RAMBU_SENG_BJLS_BAJA_30" localSheetId="20">#REF!</definedName>
    <definedName name="A.TALANG_DATAR_RAMBU_SENG_BJLS_BAJA_30" localSheetId="15">#REF!</definedName>
    <definedName name="A.TALANG_DATAR_RAMBU_SENG_BJLS_BAJA_30">#REF!</definedName>
    <definedName name="A.TALANG_MIRING__SENG_BJLS_30" localSheetId="30">#REF!</definedName>
    <definedName name="A.TALANG_MIRING__SENG_BJLS_30" localSheetId="23">#REF!</definedName>
    <definedName name="A.TALANG_MIRING__SENG_BJLS_30" localSheetId="19">#REF!</definedName>
    <definedName name="A.TALANG_MIRING__SENG_BJLS_30" localSheetId="16">#REF!</definedName>
    <definedName name="A.TALANG_MIRING__SENG_BJLS_30" localSheetId="21">#REF!</definedName>
    <definedName name="A.TALANG_MIRING__SENG_BJLS_30" localSheetId="36">#REF!</definedName>
    <definedName name="A.TALANG_MIRING__SENG_BJLS_30" localSheetId="25">#REF!</definedName>
    <definedName name="A.TALANG_MIRING__SENG_BJLS_30" localSheetId="10">#REF!</definedName>
    <definedName name="A.TALANG_MIRING__SENG_BJLS_30" localSheetId="11">#REF!</definedName>
    <definedName name="A.TALANG_MIRING__SENG_BJLS_30" localSheetId="20">#REF!</definedName>
    <definedName name="A.TALANG_MIRING__SENG_BJLS_30" localSheetId="15">#REF!</definedName>
    <definedName name="A.TALANG_MIRING__SENG_BJLS_30">#REF!</definedName>
    <definedName name="A.TALANG_MIRING_JURAI_SENG_BJLS_BAJA_30" localSheetId="30">#REF!</definedName>
    <definedName name="A.TALANG_MIRING_JURAI_SENG_BJLS_BAJA_30" localSheetId="23">#REF!</definedName>
    <definedName name="A.TALANG_MIRING_JURAI_SENG_BJLS_BAJA_30" localSheetId="19">#REF!</definedName>
    <definedName name="A.TALANG_MIRING_JURAI_SENG_BJLS_BAJA_30" localSheetId="16">#REF!</definedName>
    <definedName name="A.TALANG_MIRING_JURAI_SENG_BJLS_BAJA_30" localSheetId="21">#REF!</definedName>
    <definedName name="A.TALANG_MIRING_JURAI_SENG_BJLS_BAJA_30" localSheetId="36">#REF!</definedName>
    <definedName name="A.TALANG_MIRING_JURAI_SENG_BJLS_BAJA_30" localSheetId="25">#REF!</definedName>
    <definedName name="A.TALANG_MIRING_JURAI_SENG_BJLS_BAJA_30" localSheetId="10">#REF!</definedName>
    <definedName name="A.TALANG_MIRING_JURAI_SENG_BJLS_BAJA_30" localSheetId="11">#REF!</definedName>
    <definedName name="A.TALANG_MIRING_JURAI_SENG_BJLS_BAJA_30" localSheetId="20">#REF!</definedName>
    <definedName name="A.TALANG_MIRING_JURAI_SENG_BJLS_BAJA_30" localSheetId="15">#REF!</definedName>
    <definedName name="A.TALANG_MIRING_JURAI_SENG_BJLS_BAJA_30">#REF!</definedName>
    <definedName name="A.TALANG_PIPA_Ø_10_Cm_SENG_BJLS_30" localSheetId="30">#REF!</definedName>
    <definedName name="A.TALANG_PIPA_Ø_10_Cm_SENG_BJLS_30" localSheetId="23">#REF!</definedName>
    <definedName name="A.TALANG_PIPA_Ø_10_Cm_SENG_BJLS_30" localSheetId="19">#REF!</definedName>
    <definedName name="A.TALANG_PIPA_Ø_10_Cm_SENG_BJLS_30" localSheetId="16">#REF!</definedName>
    <definedName name="A.TALANG_PIPA_Ø_10_Cm_SENG_BJLS_30" localSheetId="21">#REF!</definedName>
    <definedName name="A.TALANG_PIPA_Ø_10_Cm_SENG_BJLS_30" localSheetId="36">#REF!</definedName>
    <definedName name="A.TALANG_PIPA_Ø_10_Cm_SENG_BJLS_30" localSheetId="25">#REF!</definedName>
    <definedName name="A.TALANG_PIPA_Ø_10_Cm_SENG_BJLS_30" localSheetId="10">#REF!</definedName>
    <definedName name="A.TALANG_PIPA_Ø_10_Cm_SENG_BJLS_30" localSheetId="11">#REF!</definedName>
    <definedName name="A.TALANG_PIPA_Ø_10_Cm_SENG_BJLS_30" localSheetId="20">#REF!</definedName>
    <definedName name="A.TALANG_PIPA_Ø_10_Cm_SENG_BJLS_30" localSheetId="15">#REF!</definedName>
    <definedName name="A.TALANG_PIPA_Ø_10_Cm_SENG_BJLS_30">#REF!</definedName>
    <definedName name="A.TERALIS_BESI" localSheetId="30">#REF!</definedName>
    <definedName name="A.TERALIS_BESI" localSheetId="23">#REF!</definedName>
    <definedName name="A.TERALIS_BESI" localSheetId="19">#REF!</definedName>
    <definedName name="A.TERALIS_BESI" localSheetId="16">#REF!</definedName>
    <definedName name="A.TERALIS_BESI" localSheetId="21">#REF!</definedName>
    <definedName name="A.TERALIS_BESI" localSheetId="36">#REF!</definedName>
    <definedName name="A.TERALIS_BESI" localSheetId="25">#REF!</definedName>
    <definedName name="A.TERALIS_BESI" localSheetId="10">#REF!</definedName>
    <definedName name="A.TERALIS_BESI" localSheetId="11">#REF!</definedName>
    <definedName name="A.TERALIS_BESI" localSheetId="20">#REF!</definedName>
    <definedName name="A.TERALIS_BESI" localSheetId="15">#REF!</definedName>
    <definedName name="A.TERALIS_BESI">#REF!</definedName>
    <definedName name="A.TIANG_PANCANG_BETON_BERTULANG_40x40CM." localSheetId="30">#REF!</definedName>
    <definedName name="A.TIANG_PANCANG_BETON_BERTULANG_40x40CM." localSheetId="23">#REF!</definedName>
    <definedName name="A.TIANG_PANCANG_BETON_BERTULANG_40x40CM." localSheetId="19">#REF!</definedName>
    <definedName name="A.TIANG_PANCANG_BETON_BERTULANG_40x40CM." localSheetId="16">#REF!</definedName>
    <definedName name="A.TIANG_PANCANG_BETON_BERTULANG_40x40CM." localSheetId="21">#REF!</definedName>
    <definedName name="A.TIANG_PANCANG_BETON_BERTULANG_40x40CM." localSheetId="36">#REF!</definedName>
    <definedName name="A.TIANG_PANCANG_BETON_BERTULANG_40x40CM." localSheetId="25">#REF!</definedName>
    <definedName name="A.TIANG_PANCANG_BETON_BERTULANG_40x40CM." localSheetId="10">#REF!</definedName>
    <definedName name="A.TIANG_PANCANG_BETON_BERTULANG_40x40CM." localSheetId="11">#REF!</definedName>
    <definedName name="A.TIANG_PANCANG_BETON_BERTULANG_40x40CM." localSheetId="20">#REF!</definedName>
    <definedName name="A.TIANG_PANCANG_BETON_BERTULANG_40x40CM." localSheetId="15">#REF!</definedName>
    <definedName name="A.TIANG_PANCANG_BETON_BERTULANG_40x40CM.">#REF!</definedName>
    <definedName name="A.URUGAN.PASIR" localSheetId="30">#REF!</definedName>
    <definedName name="A.URUGAN.PASIR" localSheetId="23">#REF!</definedName>
    <definedName name="A.URUGAN.PASIR" localSheetId="19">#REF!</definedName>
    <definedName name="A.URUGAN.PASIR" localSheetId="16">#REF!</definedName>
    <definedName name="A.URUGAN.PASIR" localSheetId="21">#REF!</definedName>
    <definedName name="A.URUGAN.PASIR" localSheetId="36">#REF!</definedName>
    <definedName name="A.URUGAN.PASIR" localSheetId="25">#REF!</definedName>
    <definedName name="A.URUGAN.PASIR" localSheetId="10">#REF!</definedName>
    <definedName name="A.URUGAN.PASIR" localSheetId="11">#REF!</definedName>
    <definedName name="A.URUGAN.PASIR" localSheetId="20">#REF!</definedName>
    <definedName name="A.URUGAN.PASIR" localSheetId="15">#REF!</definedName>
    <definedName name="A.URUGAN.PASIR">#REF!</definedName>
    <definedName name="A.URUGAN.SIRTU" localSheetId="30">#REF!</definedName>
    <definedName name="A.URUGAN.SIRTU" localSheetId="23">#REF!</definedName>
    <definedName name="A.URUGAN.SIRTU" localSheetId="19">#REF!</definedName>
    <definedName name="A.URUGAN.SIRTU" localSheetId="16">#REF!</definedName>
    <definedName name="A.URUGAN.SIRTU" localSheetId="21">#REF!</definedName>
    <definedName name="A.URUGAN.SIRTU" localSheetId="36">#REF!</definedName>
    <definedName name="A.URUGAN.SIRTU" localSheetId="25">#REF!</definedName>
    <definedName name="A.URUGAN.SIRTU" localSheetId="10">#REF!</definedName>
    <definedName name="A.URUGAN.SIRTU" localSheetId="11">#REF!</definedName>
    <definedName name="A.URUGAN.SIRTU" localSheetId="20">#REF!</definedName>
    <definedName name="A.URUGAN.SIRTU" localSheetId="15">#REF!</definedName>
    <definedName name="A.URUGAN.SIRTU">#REF!</definedName>
    <definedName name="A.URUGAN.TANAH.KEMBALI" localSheetId="30">#REF!</definedName>
    <definedName name="A.URUGAN.TANAH.KEMBALI" localSheetId="23">#REF!</definedName>
    <definedName name="A.URUGAN.TANAH.KEMBALI" localSheetId="19">#REF!</definedName>
    <definedName name="A.URUGAN.TANAH.KEMBALI" localSheetId="16">#REF!</definedName>
    <definedName name="A.URUGAN.TANAH.KEMBALI" localSheetId="21">#REF!</definedName>
    <definedName name="A.URUGAN.TANAH.KEMBALI" localSheetId="36">#REF!</definedName>
    <definedName name="A.URUGAN.TANAH.KEMBALI" localSheetId="25">#REF!</definedName>
    <definedName name="A.URUGAN.TANAH.KEMBALI" localSheetId="10">#REF!</definedName>
    <definedName name="A.URUGAN.TANAH.KEMBALI" localSheetId="11">#REF!</definedName>
    <definedName name="A.URUGAN.TANAH.KEMBALI" localSheetId="20">#REF!</definedName>
    <definedName name="A.URUGAN.TANAH.KEMBALI" localSheetId="15">#REF!</definedName>
    <definedName name="A.URUGAN.TANAH.KEMBALI">#REF!</definedName>
    <definedName name="A.WALL_PAPER" localSheetId="30">#REF!</definedName>
    <definedName name="A.WALL_PAPER" localSheetId="23">#REF!</definedName>
    <definedName name="A.WALL_PAPER" localSheetId="19">#REF!</definedName>
    <definedName name="A.WALL_PAPER" localSheetId="16">#REF!</definedName>
    <definedName name="A.WALL_PAPER" localSheetId="21">#REF!</definedName>
    <definedName name="A.WALL_PAPER" localSheetId="36">#REF!</definedName>
    <definedName name="A.WALL_PAPER" localSheetId="25">#REF!</definedName>
    <definedName name="A.WALL_PAPER" localSheetId="10">#REF!</definedName>
    <definedName name="A.WALL_PAPER" localSheetId="11">#REF!</definedName>
    <definedName name="A.WALL_PAPER" localSheetId="20">#REF!</definedName>
    <definedName name="A.WALL_PAPER" localSheetId="15">#REF!</definedName>
    <definedName name="A.WALL_PAPER">#REF!</definedName>
    <definedName name="A.WIREMASH_M8" localSheetId="30">#REF!</definedName>
    <definedName name="A.WIREMASH_M8" localSheetId="23">#REF!</definedName>
    <definedName name="A.WIREMASH_M8" localSheetId="19">#REF!</definedName>
    <definedName name="A.WIREMASH_M8" localSheetId="16">#REF!</definedName>
    <definedName name="A.WIREMASH_M8" localSheetId="21">#REF!</definedName>
    <definedName name="A.WIREMASH_M8" localSheetId="36">#REF!</definedName>
    <definedName name="A.WIREMASH_M8" localSheetId="25">#REF!</definedName>
    <definedName name="A.WIREMASH_M8" localSheetId="10">#REF!</definedName>
    <definedName name="A.WIREMASH_M8" localSheetId="11">#REF!</definedName>
    <definedName name="A.WIREMASH_M8" localSheetId="20">#REF!</definedName>
    <definedName name="A.WIREMASH_M8" localSheetId="15">#REF!</definedName>
    <definedName name="A.WIREMASH_M8">#REF!</definedName>
    <definedName name="A_007" localSheetId="30">'[105]ANALISA PEK.UMUM'!#REF!</definedName>
    <definedName name="A_007" localSheetId="4">'[105]ANALISA PEK.UMUM'!#REF!</definedName>
    <definedName name="A_007" localSheetId="7">'[105]ANALISA PEK.UMUM'!#REF!</definedName>
    <definedName name="A_007" localSheetId="16">'[105]ANALISA PEK.UMUM'!#REF!</definedName>
    <definedName name="A_007" localSheetId="36">'[105]ANALISA PEK.UMUM'!#REF!</definedName>
    <definedName name="A_007" localSheetId="49">'[105]ANALISA PEK.UMUM'!#REF!</definedName>
    <definedName name="A_007" localSheetId="34">'[105]ANALISA PEK.UMUM'!#REF!</definedName>
    <definedName name="A_007">'[105]ANALISA PEK.UMUM'!#REF!</definedName>
    <definedName name="A_027" localSheetId="30">'[105]ANALISA PEK.UMUM'!#REF!</definedName>
    <definedName name="A_027" localSheetId="4">'[105]ANALISA PEK.UMUM'!#REF!</definedName>
    <definedName name="A_027" localSheetId="7">'[105]ANALISA PEK.UMUM'!#REF!</definedName>
    <definedName name="A_027" localSheetId="16">'[105]ANALISA PEK.UMUM'!#REF!</definedName>
    <definedName name="A_027" localSheetId="36">'[105]ANALISA PEK.UMUM'!#REF!</definedName>
    <definedName name="A_027" localSheetId="49">'[105]ANALISA PEK.UMUM'!#REF!</definedName>
    <definedName name="A_027" localSheetId="34">'[105]ANALISA PEK.UMUM'!#REF!</definedName>
    <definedName name="A_027">'[105]ANALISA PEK.UMUM'!#REF!</definedName>
    <definedName name="A_028" localSheetId="30">'[105]ANALISA PEK.UMUM'!#REF!</definedName>
    <definedName name="A_028" localSheetId="4">'[105]ANALISA PEK.UMUM'!#REF!</definedName>
    <definedName name="A_028" localSheetId="7">'[105]ANALISA PEK.UMUM'!#REF!</definedName>
    <definedName name="A_028" localSheetId="16">'[105]ANALISA PEK.UMUM'!#REF!</definedName>
    <definedName name="A_028" localSheetId="36">'[105]ANALISA PEK.UMUM'!#REF!</definedName>
    <definedName name="A_028" localSheetId="49">'[105]ANALISA PEK.UMUM'!#REF!</definedName>
    <definedName name="A_028" localSheetId="34">'[105]ANALISA PEK.UMUM'!#REF!</definedName>
    <definedName name="A_028">'[105]ANALISA PEK.UMUM'!#REF!</definedName>
    <definedName name="A_030" localSheetId="30">'[105]ANALISA PEK.UMUM'!#REF!</definedName>
    <definedName name="A_030" localSheetId="4">'[105]ANALISA PEK.UMUM'!#REF!</definedName>
    <definedName name="A_030" localSheetId="7">'[105]ANALISA PEK.UMUM'!#REF!</definedName>
    <definedName name="A_030" localSheetId="16">'[105]ANALISA PEK.UMUM'!#REF!</definedName>
    <definedName name="A_030" localSheetId="36">'[105]ANALISA PEK.UMUM'!#REF!</definedName>
    <definedName name="A_030" localSheetId="49">'[105]ANALISA PEK.UMUM'!#REF!</definedName>
    <definedName name="A_030" localSheetId="34">'[105]ANALISA PEK.UMUM'!#REF!</definedName>
    <definedName name="A_030">'[105]ANALISA PEK.UMUM'!#REF!</definedName>
    <definedName name="A_031" localSheetId="30">'[105]ANALISA PEK.UMUM'!#REF!</definedName>
    <definedName name="A_031" localSheetId="16">'[105]ANALISA PEK.UMUM'!#REF!</definedName>
    <definedName name="A_031" localSheetId="36">'[105]ANALISA PEK.UMUM'!#REF!</definedName>
    <definedName name="A_031">'[105]ANALISA PEK.UMUM'!#REF!</definedName>
    <definedName name="A_036" localSheetId="30">'[105]ANALISA PEK.UMUM'!#REF!</definedName>
    <definedName name="A_036" localSheetId="16">'[105]ANALISA PEK.UMUM'!#REF!</definedName>
    <definedName name="A_036" localSheetId="36">'[105]ANALISA PEK.UMUM'!#REF!</definedName>
    <definedName name="A_036">'[105]ANALISA PEK.UMUM'!#REF!</definedName>
    <definedName name="A_039" localSheetId="30">'[105]ANALISA PEK.UMUM'!#REF!</definedName>
    <definedName name="A_039" localSheetId="16">'[105]ANALISA PEK.UMUM'!#REF!</definedName>
    <definedName name="A_039" localSheetId="36">'[105]ANALISA PEK.UMUM'!#REF!</definedName>
    <definedName name="A_039">'[105]ANALISA PEK.UMUM'!#REF!</definedName>
    <definedName name="A_041" localSheetId="30">'[105]ANALISA PEK.UMUM'!#REF!</definedName>
    <definedName name="A_041" localSheetId="16">'[105]ANALISA PEK.UMUM'!#REF!</definedName>
    <definedName name="A_041" localSheetId="36">'[105]ANALISA PEK.UMUM'!#REF!</definedName>
    <definedName name="A_041">'[105]ANALISA PEK.UMUM'!#REF!</definedName>
    <definedName name="A_046" localSheetId="30">'[105]ANALISA PEK.UMUM'!#REF!</definedName>
    <definedName name="A_046" localSheetId="16">'[105]ANALISA PEK.UMUM'!#REF!</definedName>
    <definedName name="A_046" localSheetId="36">'[105]ANALISA PEK.UMUM'!#REF!</definedName>
    <definedName name="A_046">'[105]ANALISA PEK.UMUM'!#REF!</definedName>
    <definedName name="A_047" localSheetId="30">'[105]ANALISA PEK.UMUM'!#REF!</definedName>
    <definedName name="A_047" localSheetId="16">'[105]ANALISA PEK.UMUM'!#REF!</definedName>
    <definedName name="A_047" localSheetId="36">'[105]ANALISA PEK.UMUM'!#REF!</definedName>
    <definedName name="A_047">'[105]ANALISA PEK.UMUM'!#REF!</definedName>
    <definedName name="A_049" localSheetId="30">'[105]ANALISA PEK.UMUM'!#REF!</definedName>
    <definedName name="A_049" localSheetId="16">'[105]ANALISA PEK.UMUM'!#REF!</definedName>
    <definedName name="A_049" localSheetId="36">'[105]ANALISA PEK.UMUM'!#REF!</definedName>
    <definedName name="A_049">'[105]ANALISA PEK.UMUM'!#REF!</definedName>
    <definedName name="A_050" localSheetId="30">'[105]ANALISA PEK.UMUM'!#REF!</definedName>
    <definedName name="A_050" localSheetId="16">'[105]ANALISA PEK.UMUM'!#REF!</definedName>
    <definedName name="A_050" localSheetId="36">'[105]ANALISA PEK.UMUM'!#REF!</definedName>
    <definedName name="A_050">'[105]ANALISA PEK.UMUM'!#REF!</definedName>
    <definedName name="A_054" localSheetId="30">'[105]ANALISA PEK.UMUM'!#REF!</definedName>
    <definedName name="A_054" localSheetId="16">'[105]ANALISA PEK.UMUM'!#REF!</definedName>
    <definedName name="A_054" localSheetId="36">'[105]ANALISA PEK.UMUM'!#REF!</definedName>
    <definedName name="A_054">'[105]ANALISA PEK.UMUM'!#REF!</definedName>
    <definedName name="A_056" localSheetId="30">'[105]ANALISA PEK.UMUM'!#REF!</definedName>
    <definedName name="A_056" localSheetId="16">'[105]ANALISA PEK.UMUM'!#REF!</definedName>
    <definedName name="A_056" localSheetId="36">'[105]ANALISA PEK.UMUM'!#REF!</definedName>
    <definedName name="A_056">'[105]ANALISA PEK.UMUM'!#REF!</definedName>
    <definedName name="A_058" localSheetId="30">'[105]ANALISA PEK.UMUM'!#REF!</definedName>
    <definedName name="A_058" localSheetId="16">'[105]ANALISA PEK.UMUM'!#REF!</definedName>
    <definedName name="A_058" localSheetId="36">'[105]ANALISA PEK.UMUM'!#REF!</definedName>
    <definedName name="A_058">'[105]ANALISA PEK.UMUM'!#REF!</definedName>
    <definedName name="A_059" localSheetId="30">'[105]ANALISA PEK.UMUM'!#REF!</definedName>
    <definedName name="A_059" localSheetId="16">'[105]ANALISA PEK.UMUM'!#REF!</definedName>
    <definedName name="A_059" localSheetId="36">'[105]ANALISA PEK.UMUM'!#REF!</definedName>
    <definedName name="A_059">'[105]ANALISA PEK.UMUM'!#REF!</definedName>
    <definedName name="A_061" localSheetId="30">'[105]ANALISA PEK.UMUM'!#REF!</definedName>
    <definedName name="A_061" localSheetId="16">'[105]ANALISA PEK.UMUM'!#REF!</definedName>
    <definedName name="A_061" localSheetId="36">'[105]ANALISA PEK.UMUM'!#REF!</definedName>
    <definedName name="A_061">'[105]ANALISA PEK.UMUM'!#REF!</definedName>
    <definedName name="A_064" localSheetId="30">'[105]ANALISA PEK.UMUM'!#REF!</definedName>
    <definedName name="A_064" localSheetId="16">'[105]ANALISA PEK.UMUM'!#REF!</definedName>
    <definedName name="A_064" localSheetId="36">'[105]ANALISA PEK.UMUM'!#REF!</definedName>
    <definedName name="A_064">'[105]ANALISA PEK.UMUM'!#REF!</definedName>
    <definedName name="A_065" localSheetId="30">'[105]ANALISA PEK.UMUM'!#REF!</definedName>
    <definedName name="A_065" localSheetId="16">'[105]ANALISA PEK.UMUM'!#REF!</definedName>
    <definedName name="A_065" localSheetId="36">'[105]ANALISA PEK.UMUM'!#REF!</definedName>
    <definedName name="A_065">'[105]ANALISA PEK.UMUM'!#REF!</definedName>
    <definedName name="A_071" localSheetId="30">'[105]ANALISA PEK.UMUM'!#REF!</definedName>
    <definedName name="A_071" localSheetId="16">'[105]ANALISA PEK.UMUM'!#REF!</definedName>
    <definedName name="A_071" localSheetId="36">'[105]ANALISA PEK.UMUM'!#REF!</definedName>
    <definedName name="A_071">'[105]ANALISA PEK.UMUM'!#REF!</definedName>
    <definedName name="A_072" localSheetId="30">'[105]ANALISA PEK.UMUM'!#REF!</definedName>
    <definedName name="A_072" localSheetId="16">'[105]ANALISA PEK.UMUM'!#REF!</definedName>
    <definedName name="A_072" localSheetId="36">'[105]ANALISA PEK.UMUM'!#REF!</definedName>
    <definedName name="A_072">'[105]ANALISA PEK.UMUM'!#REF!</definedName>
    <definedName name="A_074" localSheetId="30">'[105]ANALISA PEK.UMUM'!#REF!</definedName>
    <definedName name="A_074" localSheetId="16">'[105]ANALISA PEK.UMUM'!#REF!</definedName>
    <definedName name="A_074" localSheetId="36">'[105]ANALISA PEK.UMUM'!#REF!</definedName>
    <definedName name="A_074">'[105]ANALISA PEK.UMUM'!#REF!</definedName>
    <definedName name="A_076" localSheetId="30">'[105]ANALISA PEK.UMUM'!#REF!</definedName>
    <definedName name="A_076" localSheetId="16">'[105]ANALISA PEK.UMUM'!#REF!</definedName>
    <definedName name="A_076" localSheetId="36">'[105]ANALISA PEK.UMUM'!#REF!</definedName>
    <definedName name="A_076">'[105]ANALISA PEK.UMUM'!#REF!</definedName>
    <definedName name="A_079" localSheetId="30">'[105]ANALISA PEK.UMUM'!#REF!</definedName>
    <definedName name="A_079" localSheetId="16">'[105]ANALISA PEK.UMUM'!#REF!</definedName>
    <definedName name="A_079" localSheetId="36">'[105]ANALISA PEK.UMUM'!#REF!</definedName>
    <definedName name="A_079">'[105]ANALISA PEK.UMUM'!#REF!</definedName>
    <definedName name="A_080" localSheetId="30">'[105]ANALISA PEK.UMUM'!#REF!</definedName>
    <definedName name="A_080" localSheetId="16">'[105]ANALISA PEK.UMUM'!#REF!</definedName>
    <definedName name="A_080" localSheetId="36">'[105]ANALISA PEK.UMUM'!#REF!</definedName>
    <definedName name="A_080">'[105]ANALISA PEK.UMUM'!#REF!</definedName>
    <definedName name="A_081" localSheetId="30">'[105]ANALISA PEK.UMUM'!#REF!</definedName>
    <definedName name="A_081" localSheetId="16">'[105]ANALISA PEK.UMUM'!#REF!</definedName>
    <definedName name="A_081" localSheetId="36">'[105]ANALISA PEK.UMUM'!#REF!</definedName>
    <definedName name="A_081">'[105]ANALISA PEK.UMUM'!#REF!</definedName>
    <definedName name="A_087" localSheetId="30">'[105]ANALISA PEK.UMUM'!#REF!</definedName>
    <definedName name="A_087" localSheetId="16">'[105]ANALISA PEK.UMUM'!#REF!</definedName>
    <definedName name="A_087" localSheetId="36">'[105]ANALISA PEK.UMUM'!#REF!</definedName>
    <definedName name="A_087">'[105]ANALISA PEK.UMUM'!#REF!</definedName>
    <definedName name="A_088" localSheetId="30">'[105]ANALISA PEK.UMUM'!#REF!</definedName>
    <definedName name="A_088" localSheetId="16">'[105]ANALISA PEK.UMUM'!#REF!</definedName>
    <definedName name="A_088" localSheetId="36">'[105]ANALISA PEK.UMUM'!#REF!</definedName>
    <definedName name="A_088">'[105]ANALISA PEK.UMUM'!#REF!</definedName>
    <definedName name="A_089" localSheetId="30">'[105]ANALISA PEK.UMUM'!#REF!</definedName>
    <definedName name="A_089" localSheetId="16">'[105]ANALISA PEK.UMUM'!#REF!</definedName>
    <definedName name="A_089" localSheetId="36">'[105]ANALISA PEK.UMUM'!#REF!</definedName>
    <definedName name="A_089">'[105]ANALISA PEK.UMUM'!#REF!</definedName>
    <definedName name="A_097" localSheetId="30">'[105]ANALISA PEK.UMUM'!#REF!</definedName>
    <definedName name="A_097" localSheetId="16">'[105]ANALISA PEK.UMUM'!#REF!</definedName>
    <definedName name="A_097" localSheetId="36">'[105]ANALISA PEK.UMUM'!#REF!</definedName>
    <definedName name="A_097">'[105]ANALISA PEK.UMUM'!#REF!</definedName>
    <definedName name="A_1" localSheetId="30">'[106]ANALISA PEK.UMUM'!$F$12</definedName>
    <definedName name="A_1">'[106]ANALISA PEK.UMUM'!$F$12</definedName>
    <definedName name="A_103" localSheetId="30">'[105]ANALISA PEK.UMUM'!#REF!</definedName>
    <definedName name="A_103" localSheetId="4">'[105]ANALISA PEK.UMUM'!#REF!</definedName>
    <definedName name="A_103" localSheetId="7">'[105]ANALISA PEK.UMUM'!#REF!</definedName>
    <definedName name="A_103" localSheetId="16">'[105]ANALISA PEK.UMUM'!#REF!</definedName>
    <definedName name="A_103" localSheetId="36">'[105]ANALISA PEK.UMUM'!#REF!</definedName>
    <definedName name="A_103" localSheetId="49">'[105]ANALISA PEK.UMUM'!#REF!</definedName>
    <definedName name="A_103" localSheetId="34">'[105]ANALISA PEK.UMUM'!#REF!</definedName>
    <definedName name="A_103">'[105]ANALISA PEK.UMUM'!#REF!</definedName>
    <definedName name="A_105" localSheetId="30">'[105]ANALISA PEK.UMUM'!#REF!</definedName>
    <definedName name="A_105" localSheetId="4">'[105]ANALISA PEK.UMUM'!#REF!</definedName>
    <definedName name="A_105" localSheetId="7">'[105]ANALISA PEK.UMUM'!#REF!</definedName>
    <definedName name="A_105" localSheetId="16">'[105]ANALISA PEK.UMUM'!#REF!</definedName>
    <definedName name="A_105" localSheetId="36">'[105]ANALISA PEK.UMUM'!#REF!</definedName>
    <definedName name="A_105" localSheetId="49">'[105]ANALISA PEK.UMUM'!#REF!</definedName>
    <definedName name="A_105" localSheetId="34">'[105]ANALISA PEK.UMUM'!#REF!</definedName>
    <definedName name="A_105">'[105]ANALISA PEK.UMUM'!#REF!</definedName>
    <definedName name="A_106r" localSheetId="30">'[105]ANALISA PEK.UMUM'!#REF!</definedName>
    <definedName name="A_106r" localSheetId="4">'[105]ANALISA PEK.UMUM'!#REF!</definedName>
    <definedName name="A_106r" localSheetId="7">'[105]ANALISA PEK.UMUM'!#REF!</definedName>
    <definedName name="A_106r" localSheetId="16">'[105]ANALISA PEK.UMUM'!#REF!</definedName>
    <definedName name="A_106r" localSheetId="36">'[105]ANALISA PEK.UMUM'!#REF!</definedName>
    <definedName name="A_106r" localSheetId="49">'[105]ANALISA PEK.UMUM'!#REF!</definedName>
    <definedName name="A_106r" localSheetId="34">'[105]ANALISA PEK.UMUM'!#REF!</definedName>
    <definedName name="A_106r">'[105]ANALISA PEK.UMUM'!#REF!</definedName>
    <definedName name="A_108" localSheetId="30">'[105]ANALISA PEK.UMUM'!#REF!</definedName>
    <definedName name="A_108" localSheetId="4">'[105]ANALISA PEK.UMUM'!#REF!</definedName>
    <definedName name="A_108" localSheetId="7">'[105]ANALISA PEK.UMUM'!#REF!</definedName>
    <definedName name="A_108" localSheetId="16">'[105]ANALISA PEK.UMUM'!#REF!</definedName>
    <definedName name="A_108" localSheetId="36">'[105]ANALISA PEK.UMUM'!#REF!</definedName>
    <definedName name="A_108" localSheetId="49">'[105]ANALISA PEK.UMUM'!#REF!</definedName>
    <definedName name="A_108" localSheetId="34">'[105]ANALISA PEK.UMUM'!#REF!</definedName>
    <definedName name="A_108">'[105]ANALISA PEK.UMUM'!#REF!</definedName>
    <definedName name="A_111" localSheetId="30">'[105]ANALISA PEK.UMUM'!#REF!</definedName>
    <definedName name="A_111" localSheetId="16">'[105]ANALISA PEK.UMUM'!#REF!</definedName>
    <definedName name="A_111" localSheetId="36">'[105]ANALISA PEK.UMUM'!#REF!</definedName>
    <definedName name="A_111">'[105]ANALISA PEK.UMUM'!#REF!</definedName>
    <definedName name="A_112" localSheetId="30">'[105]ANALISA PEK.UMUM'!#REF!</definedName>
    <definedName name="A_112" localSheetId="16">'[105]ANALISA PEK.UMUM'!#REF!</definedName>
    <definedName name="A_112" localSheetId="36">'[105]ANALISA PEK.UMUM'!#REF!</definedName>
    <definedName name="A_112">'[105]ANALISA PEK.UMUM'!#REF!</definedName>
    <definedName name="A_113r" localSheetId="30">'[105]ANALISA PEK.UMUM'!#REF!</definedName>
    <definedName name="A_113r" localSheetId="16">'[105]ANALISA PEK.UMUM'!#REF!</definedName>
    <definedName name="A_113r" localSheetId="36">'[105]ANALISA PEK.UMUM'!#REF!</definedName>
    <definedName name="A_113r">'[105]ANALISA PEK.UMUM'!#REF!</definedName>
    <definedName name="A_116" localSheetId="30">'[105]ANALISA PEK.UMUM'!#REF!</definedName>
    <definedName name="A_116" localSheetId="16">'[105]ANALISA PEK.UMUM'!#REF!</definedName>
    <definedName name="A_116" localSheetId="36">'[105]ANALISA PEK.UMUM'!#REF!</definedName>
    <definedName name="A_116">'[105]ANALISA PEK.UMUM'!#REF!</definedName>
    <definedName name="A_116r" localSheetId="30">'[105]ANALISA PEK.UMUM'!#REF!</definedName>
    <definedName name="A_116r" localSheetId="16">'[105]ANALISA PEK.UMUM'!#REF!</definedName>
    <definedName name="A_116r" localSheetId="36">'[105]ANALISA PEK.UMUM'!#REF!</definedName>
    <definedName name="A_116r">'[105]ANALISA PEK.UMUM'!#REF!</definedName>
    <definedName name="A_117" localSheetId="30">'[105]ANALISA PEK.UMUM'!#REF!</definedName>
    <definedName name="A_117" localSheetId="16">'[105]ANALISA PEK.UMUM'!#REF!</definedName>
    <definedName name="A_117" localSheetId="36">'[105]ANALISA PEK.UMUM'!#REF!</definedName>
    <definedName name="A_117">'[105]ANALISA PEK.UMUM'!#REF!</definedName>
    <definedName name="A_118" localSheetId="30">'[105]ANALISA PEK.UMUM'!#REF!</definedName>
    <definedName name="A_118" localSheetId="16">'[105]ANALISA PEK.UMUM'!#REF!</definedName>
    <definedName name="A_118" localSheetId="36">'[105]ANALISA PEK.UMUM'!#REF!</definedName>
    <definedName name="A_118">'[105]ANALISA PEK.UMUM'!#REF!</definedName>
    <definedName name="A_119" localSheetId="30">'[105]ANALISA PEK.UMUM'!#REF!</definedName>
    <definedName name="A_119" localSheetId="16">'[105]ANALISA PEK.UMUM'!#REF!</definedName>
    <definedName name="A_119" localSheetId="36">'[105]ANALISA PEK.UMUM'!#REF!</definedName>
    <definedName name="A_119">'[105]ANALISA PEK.UMUM'!#REF!</definedName>
    <definedName name="A_119r" localSheetId="30">'[105]ANALISA PEK.UMUM'!#REF!</definedName>
    <definedName name="A_119r" localSheetId="16">'[105]ANALISA PEK.UMUM'!#REF!</definedName>
    <definedName name="A_119r" localSheetId="36">'[105]ANALISA PEK.UMUM'!#REF!</definedName>
    <definedName name="A_119r">'[105]ANALISA PEK.UMUM'!#REF!</definedName>
    <definedName name="A_120" localSheetId="30">'[105]ANALISA PEK.UMUM'!#REF!</definedName>
    <definedName name="A_120" localSheetId="16">'[105]ANALISA PEK.UMUM'!#REF!</definedName>
    <definedName name="A_120" localSheetId="36">'[105]ANALISA PEK.UMUM'!#REF!</definedName>
    <definedName name="A_120">'[105]ANALISA PEK.UMUM'!#REF!</definedName>
    <definedName name="A_124" localSheetId="30">'[105]ANALISA PEK.UMUM'!#REF!</definedName>
    <definedName name="A_124" localSheetId="16">'[105]ANALISA PEK.UMUM'!#REF!</definedName>
    <definedName name="A_124" localSheetId="36">'[105]ANALISA PEK.UMUM'!#REF!</definedName>
    <definedName name="A_124">'[105]ANALISA PEK.UMUM'!#REF!</definedName>
    <definedName name="A_124r" localSheetId="30">'[105]ANALISA PEK.UMUM'!#REF!</definedName>
    <definedName name="A_124r" localSheetId="16">'[105]ANALISA PEK.UMUM'!#REF!</definedName>
    <definedName name="A_124r" localSheetId="36">'[105]ANALISA PEK.UMUM'!#REF!</definedName>
    <definedName name="A_124r">'[105]ANALISA PEK.UMUM'!#REF!</definedName>
    <definedName name="A_137" localSheetId="30">'[105]ANALISA PEK.UMUM'!#REF!</definedName>
    <definedName name="A_137" localSheetId="16">'[105]ANALISA PEK.UMUM'!#REF!</definedName>
    <definedName name="A_137" localSheetId="36">'[105]ANALISA PEK.UMUM'!#REF!</definedName>
    <definedName name="A_137">'[105]ANALISA PEK.UMUM'!#REF!</definedName>
    <definedName name="A_141" localSheetId="30">'[105]ANALISA PEK.UMUM'!#REF!</definedName>
    <definedName name="A_141" localSheetId="16">'[105]ANALISA PEK.UMUM'!#REF!</definedName>
    <definedName name="A_141" localSheetId="36">'[105]ANALISA PEK.UMUM'!#REF!</definedName>
    <definedName name="A_141">'[105]ANALISA PEK.UMUM'!#REF!</definedName>
    <definedName name="A_143" localSheetId="30">'[105]ANALISA PEK.UMUM'!#REF!</definedName>
    <definedName name="A_143" localSheetId="16">'[105]ANALISA PEK.UMUM'!#REF!</definedName>
    <definedName name="A_143" localSheetId="36">'[105]ANALISA PEK.UMUM'!#REF!</definedName>
    <definedName name="A_143">'[105]ANALISA PEK.UMUM'!#REF!</definedName>
    <definedName name="A_143r" localSheetId="30">'[105]ANALISA PEK.UMUM'!#REF!</definedName>
    <definedName name="A_143r" localSheetId="16">'[105]ANALISA PEK.UMUM'!#REF!</definedName>
    <definedName name="A_143r" localSheetId="36">'[105]ANALISA PEK.UMUM'!#REF!</definedName>
    <definedName name="A_143r">'[105]ANALISA PEK.UMUM'!#REF!</definedName>
    <definedName name="A_144" localSheetId="30">'[105]ANALISA PEK.UMUM'!#REF!</definedName>
    <definedName name="A_144" localSheetId="16">'[105]ANALISA PEK.UMUM'!#REF!</definedName>
    <definedName name="A_144" localSheetId="36">'[105]ANALISA PEK.UMUM'!#REF!</definedName>
    <definedName name="A_144">'[105]ANALISA PEK.UMUM'!#REF!</definedName>
    <definedName name="A_15" localSheetId="30">[60]KEU!#REF!</definedName>
    <definedName name="A_15" localSheetId="16">[60]KEU!#REF!</definedName>
    <definedName name="A_15" localSheetId="36">[60]KEU!#REF!</definedName>
    <definedName name="A_15">[60]KEU!#REF!</definedName>
    <definedName name="a_16">[107]Sheet1!$H$67</definedName>
    <definedName name="A_17" localSheetId="30">#REF!</definedName>
    <definedName name="A_17" localSheetId="4">#REF!</definedName>
    <definedName name="A_17" localSheetId="7">#REF!</definedName>
    <definedName name="A_17" localSheetId="16">#REF!</definedName>
    <definedName name="A_17" localSheetId="36">#REF!</definedName>
    <definedName name="A_17" localSheetId="49">#REF!</definedName>
    <definedName name="A_17" localSheetId="34">#REF!</definedName>
    <definedName name="A_17">#REF!</definedName>
    <definedName name="A_18" localSheetId="30">#REF!</definedName>
    <definedName name="A_18" localSheetId="4">#REF!</definedName>
    <definedName name="A_18" localSheetId="7">#REF!</definedName>
    <definedName name="A_18" localSheetId="16">#REF!</definedName>
    <definedName name="A_18" localSheetId="36">#REF!</definedName>
    <definedName name="A_18" localSheetId="49">#REF!</definedName>
    <definedName name="A_18" localSheetId="34">#REF!</definedName>
    <definedName name="A_18">#REF!</definedName>
    <definedName name="A_2" localSheetId="30">'[105]ANALISA PEK.UMUM'!#REF!</definedName>
    <definedName name="A_2" localSheetId="4">'[105]ANALISA PEK.UMUM'!#REF!</definedName>
    <definedName name="A_2" localSheetId="7">'[105]ANALISA PEK.UMUM'!#REF!</definedName>
    <definedName name="A_2" localSheetId="16">'[105]ANALISA PEK.UMUM'!#REF!</definedName>
    <definedName name="A_2" localSheetId="36">'[105]ANALISA PEK.UMUM'!#REF!</definedName>
    <definedName name="A_2" localSheetId="49">'[105]ANALISA PEK.UMUM'!#REF!</definedName>
    <definedName name="A_2" localSheetId="34">'[105]ANALISA PEK.UMUM'!#REF!</definedName>
    <definedName name="A_2">'[105]ANALISA PEK.UMUM'!#REF!</definedName>
    <definedName name="a_2r" localSheetId="30">'[105]ANALISA PEK.UMUM'!#REF!</definedName>
    <definedName name="a_2r" localSheetId="4">'[105]ANALISA PEK.UMUM'!#REF!</definedName>
    <definedName name="a_2r" localSheetId="7">'[105]ANALISA PEK.UMUM'!#REF!</definedName>
    <definedName name="a_2r" localSheetId="16">'[105]ANALISA PEK.UMUM'!#REF!</definedName>
    <definedName name="a_2r" localSheetId="36">'[105]ANALISA PEK.UMUM'!#REF!</definedName>
    <definedName name="a_2r" localSheetId="49">'[105]ANALISA PEK.UMUM'!#REF!</definedName>
    <definedName name="a_2r" localSheetId="34">'[105]ANALISA PEK.UMUM'!#REF!</definedName>
    <definedName name="a_2r">'[105]ANALISA PEK.UMUM'!#REF!</definedName>
    <definedName name="A_3" localSheetId="30">'[105]ANALISA PEK.UMUM'!#REF!</definedName>
    <definedName name="A_3" localSheetId="4">'[105]ANALISA PEK.UMUM'!#REF!</definedName>
    <definedName name="A_3" localSheetId="7">'[105]ANALISA PEK.UMUM'!#REF!</definedName>
    <definedName name="A_3" localSheetId="16">'[105]ANALISA PEK.UMUM'!#REF!</definedName>
    <definedName name="A_3" localSheetId="36">'[105]ANALISA PEK.UMUM'!#REF!</definedName>
    <definedName name="A_3" localSheetId="49">'[105]ANALISA PEK.UMUM'!#REF!</definedName>
    <definedName name="A_3" localSheetId="34">'[105]ANALISA PEK.UMUM'!#REF!</definedName>
    <definedName name="A_3">'[105]ANALISA PEK.UMUM'!#REF!</definedName>
    <definedName name="A_4" localSheetId="30">'[105]ANALISA PEK.UMUM'!#REF!</definedName>
    <definedName name="A_4" localSheetId="4">'[105]ANALISA PEK.UMUM'!#REF!</definedName>
    <definedName name="A_4" localSheetId="7">'[105]ANALISA PEK.UMUM'!#REF!</definedName>
    <definedName name="A_4" localSheetId="16">'[105]ANALISA PEK.UMUM'!#REF!</definedName>
    <definedName name="A_4" localSheetId="36">'[105]ANALISA PEK.UMUM'!#REF!</definedName>
    <definedName name="A_4" localSheetId="49">'[105]ANALISA PEK.UMUM'!#REF!</definedName>
    <definedName name="A_4" localSheetId="34">'[105]ANALISA PEK.UMUM'!#REF!</definedName>
    <definedName name="A_4">'[105]ANALISA PEK.UMUM'!#REF!</definedName>
    <definedName name="A_46009" localSheetId="30">'[105]ANALISA PEK.UMUM'!#REF!</definedName>
    <definedName name="A_46009" localSheetId="16">'[105]ANALISA PEK.UMUM'!#REF!</definedName>
    <definedName name="A_46009" localSheetId="36">'[105]ANALISA PEK.UMUM'!#REF!</definedName>
    <definedName name="A_46009">'[105]ANALISA PEK.UMUM'!#REF!</definedName>
    <definedName name="A_46012" localSheetId="30">'[105]ANALISA PEK.UMUM'!#REF!</definedName>
    <definedName name="A_46012" localSheetId="16">'[105]ANALISA PEK.UMUM'!#REF!</definedName>
    <definedName name="A_46012" localSheetId="36">'[105]ANALISA PEK.UMUM'!#REF!</definedName>
    <definedName name="A_46012">'[105]ANALISA PEK.UMUM'!#REF!</definedName>
    <definedName name="A_46020" localSheetId="30">'[105]ANALISA PEK.UMUM'!#REF!</definedName>
    <definedName name="A_46020" localSheetId="16">'[105]ANALISA PEK.UMUM'!#REF!</definedName>
    <definedName name="A_46020" localSheetId="36">'[105]ANALISA PEK.UMUM'!#REF!</definedName>
    <definedName name="A_46020">'[105]ANALISA PEK.UMUM'!#REF!</definedName>
    <definedName name="A_5" localSheetId="30">'[105]ANALISA PEK.UMUM'!#REF!</definedName>
    <definedName name="A_5" localSheetId="16">'[105]ANALISA PEK.UMUM'!#REF!</definedName>
    <definedName name="A_5" localSheetId="36">'[105]ANALISA PEK.UMUM'!#REF!</definedName>
    <definedName name="A_5">'[105]ANALISA PEK.UMUM'!#REF!</definedName>
    <definedName name="A_6" localSheetId="30">'[105]ANALISA PEK.UMUM'!#REF!</definedName>
    <definedName name="A_6" localSheetId="16">'[105]ANALISA PEK.UMUM'!#REF!</definedName>
    <definedName name="A_6" localSheetId="36">'[105]ANALISA PEK.UMUM'!#REF!</definedName>
    <definedName name="A_6">'[105]ANALISA PEK.UMUM'!#REF!</definedName>
    <definedName name="A_65002" localSheetId="30">'[105]ANALISA PEK.UMUM'!#REF!</definedName>
    <definedName name="A_65002" localSheetId="16">'[105]ANALISA PEK.UMUM'!#REF!</definedName>
    <definedName name="A_65002" localSheetId="36">'[105]ANALISA PEK.UMUM'!#REF!</definedName>
    <definedName name="A_65002">'[105]ANALISA PEK.UMUM'!#REF!</definedName>
    <definedName name="A_65003" localSheetId="30">'[105]ANALISA PEK.UMUM'!#REF!</definedName>
    <definedName name="A_65003" localSheetId="16">'[105]ANALISA PEK.UMUM'!#REF!</definedName>
    <definedName name="A_65003" localSheetId="36">'[105]ANALISA PEK.UMUM'!#REF!</definedName>
    <definedName name="A_65003">'[105]ANALISA PEK.UMUM'!#REF!</definedName>
    <definedName name="A_7" localSheetId="30">'[108]ANALISA PEK.UMUM'!#REF!</definedName>
    <definedName name="A_7" localSheetId="16">'[108]ANALISA PEK.UMUM'!#REF!</definedName>
    <definedName name="A_7" localSheetId="36">'[108]ANALISA PEK.UMUM'!#REF!</definedName>
    <definedName name="A_7">'[108]ANALISA PEK.UMUM'!#REF!</definedName>
    <definedName name="A_85002" localSheetId="30">'[105]ANALISA PEK.UMUM'!#REF!</definedName>
    <definedName name="A_85002" localSheetId="16">'[105]ANALISA PEK.UMUM'!#REF!</definedName>
    <definedName name="A_85002" localSheetId="36">'[105]ANALISA PEK.UMUM'!#REF!</definedName>
    <definedName name="A_85002">'[105]ANALISA PEK.UMUM'!#REF!</definedName>
    <definedName name="A_85005" localSheetId="30">'[105]ANALISA PEK.UMUM'!#REF!</definedName>
    <definedName name="A_85005" localSheetId="16">'[105]ANALISA PEK.UMUM'!#REF!</definedName>
    <definedName name="A_85005" localSheetId="36">'[105]ANALISA PEK.UMUM'!#REF!</definedName>
    <definedName name="A_85005">'[105]ANALISA PEK.UMUM'!#REF!</definedName>
    <definedName name="A_85006" localSheetId="30">'[105]ANALISA PEK.UMUM'!#REF!</definedName>
    <definedName name="A_85006" localSheetId="16">'[105]ANALISA PEK.UMUM'!#REF!</definedName>
    <definedName name="A_85006" localSheetId="36">'[105]ANALISA PEK.UMUM'!#REF!</definedName>
    <definedName name="A_85006">'[105]ANALISA PEK.UMUM'!#REF!</definedName>
    <definedName name="A_85007" localSheetId="30">'[105]ANALISA PEK.UMUM'!#REF!</definedName>
    <definedName name="A_85007" localSheetId="16">'[105]ANALISA PEK.UMUM'!#REF!</definedName>
    <definedName name="A_85007" localSheetId="36">'[105]ANALISA PEK.UMUM'!#REF!</definedName>
    <definedName name="A_85007">'[105]ANALISA PEK.UMUM'!#REF!</definedName>
    <definedName name="A_85008" localSheetId="30">'[105]ANALISA PEK.UMUM'!#REF!</definedName>
    <definedName name="A_85008" localSheetId="16">'[105]ANALISA PEK.UMUM'!#REF!</definedName>
    <definedName name="A_85008" localSheetId="36">'[105]ANALISA PEK.UMUM'!#REF!</definedName>
    <definedName name="A_85008">'[105]ANALISA PEK.UMUM'!#REF!</definedName>
    <definedName name="A_85009" localSheetId="30">'[105]ANALISA PEK.UMUM'!#REF!</definedName>
    <definedName name="A_85009" localSheetId="16">'[105]ANALISA PEK.UMUM'!#REF!</definedName>
    <definedName name="A_85009" localSheetId="36">'[105]ANALISA PEK.UMUM'!#REF!</definedName>
    <definedName name="A_85009">'[105]ANALISA PEK.UMUM'!#REF!</definedName>
    <definedName name="A_85016" localSheetId="30">'[105]ANALISA PEK.UMUM'!#REF!</definedName>
    <definedName name="A_85016" localSheetId="16">'[105]ANALISA PEK.UMUM'!#REF!</definedName>
    <definedName name="A_85016" localSheetId="36">'[105]ANALISA PEK.UMUM'!#REF!</definedName>
    <definedName name="A_85016">'[105]ANALISA PEK.UMUM'!#REF!</definedName>
    <definedName name="A_85017" localSheetId="30">'[105]ANALISA PEK.UMUM'!#REF!</definedName>
    <definedName name="A_85017" localSheetId="16">'[105]ANALISA PEK.UMUM'!#REF!</definedName>
    <definedName name="A_85017" localSheetId="36">'[105]ANALISA PEK.UMUM'!#REF!</definedName>
    <definedName name="A_85017">'[105]ANALISA PEK.UMUM'!#REF!</definedName>
    <definedName name="A_90013" localSheetId="30">'[105]ANALISA PEK.UMUM'!#REF!</definedName>
    <definedName name="A_90013" localSheetId="16">'[105]ANALISA PEK.UMUM'!#REF!</definedName>
    <definedName name="A_90013" localSheetId="36">'[105]ANALISA PEK.UMUM'!#REF!</definedName>
    <definedName name="A_90013">'[105]ANALISA PEK.UMUM'!#REF!</definedName>
    <definedName name="A_90018" localSheetId="30">'[105]ANALISA PEK.UMUM'!#REF!</definedName>
    <definedName name="A_90018" localSheetId="16">'[105]ANALISA PEK.UMUM'!#REF!</definedName>
    <definedName name="A_90018" localSheetId="36">'[105]ANALISA PEK.UMUM'!#REF!</definedName>
    <definedName name="A_90018">'[105]ANALISA PEK.UMUM'!#REF!</definedName>
    <definedName name="A_90019" localSheetId="30">'[105]ANALISA PEK.UMUM'!#REF!</definedName>
    <definedName name="A_90019" localSheetId="16">'[105]ANALISA PEK.UMUM'!#REF!</definedName>
    <definedName name="A_90019" localSheetId="36">'[105]ANALISA PEK.UMUM'!#REF!</definedName>
    <definedName name="A_90019">'[105]ANALISA PEK.UMUM'!#REF!</definedName>
    <definedName name="A_As_Bulit_Drawing" localSheetId="30">#REF!</definedName>
    <definedName name="A_As_Bulit_Drawing" localSheetId="4">#REF!</definedName>
    <definedName name="A_As_Bulit_Drawing" localSheetId="7">#REF!</definedName>
    <definedName name="A_As_Bulit_Drawing" localSheetId="16">#REF!</definedName>
    <definedName name="A_As_Bulit_Drawing" localSheetId="36">#REF!</definedName>
    <definedName name="A_As_Bulit_Drawing" localSheetId="49">#REF!</definedName>
    <definedName name="A_As_Bulit_Drawing" localSheetId="34">#REF!</definedName>
    <definedName name="A_As_Bulit_Drawing">#REF!</definedName>
    <definedName name="A_atap_genteng_beton" localSheetId="30">#REF!</definedName>
    <definedName name="A_atap_genteng_beton" localSheetId="4">#REF!</definedName>
    <definedName name="A_atap_genteng_beton" localSheetId="7">#REF!</definedName>
    <definedName name="A_atap_genteng_beton" localSheetId="16">#REF!</definedName>
    <definedName name="A_atap_genteng_beton" localSheetId="36">#REF!</definedName>
    <definedName name="A_atap_genteng_beton" localSheetId="49">#REF!</definedName>
    <definedName name="A_atap_genteng_beton" localSheetId="34">#REF!</definedName>
    <definedName name="A_atap_genteng_beton">#REF!</definedName>
    <definedName name="A_Baut_kontruksi" localSheetId="30">#REF!</definedName>
    <definedName name="A_Baut_kontruksi" localSheetId="4">#REF!</definedName>
    <definedName name="A_Baut_kontruksi" localSheetId="7">#REF!</definedName>
    <definedName name="A_Baut_kontruksi" localSheetId="16">#REF!</definedName>
    <definedName name="A_Baut_kontruksi" localSheetId="36">#REF!</definedName>
    <definedName name="A_Baut_kontruksi" localSheetId="49">#REF!</definedName>
    <definedName name="A_Baut_kontruksi" localSheetId="34">#REF!</definedName>
    <definedName name="A_Baut_kontruksi">#REF!</definedName>
    <definedName name="A_beton_123" localSheetId="30">#REF!</definedName>
    <definedName name="A_beton_123" localSheetId="16">#REF!</definedName>
    <definedName name="A_beton_123" localSheetId="36">#REF!</definedName>
    <definedName name="A_beton_123">#REF!</definedName>
    <definedName name="A_Beton_bertulang" localSheetId="30">#REF!</definedName>
    <definedName name="A_Beton_bertulang" localSheetId="16">#REF!</definedName>
    <definedName name="A_Beton_bertulang" localSheetId="36">#REF!</definedName>
    <definedName name="A_Beton_bertulang">#REF!</definedName>
    <definedName name="A_Beton_tumbuk" localSheetId="30">#REF!</definedName>
    <definedName name="A_Beton_tumbuk" localSheetId="16">#REF!</definedName>
    <definedName name="A_Beton_tumbuk" localSheetId="36">#REF!</definedName>
    <definedName name="A_Beton_tumbuk">#REF!</definedName>
    <definedName name="A_BIaya_Air_kerja" localSheetId="30">#REF!</definedName>
    <definedName name="A_BIaya_Air_kerja" localSheetId="16">#REF!</definedName>
    <definedName name="A_BIaya_Air_kerja" localSheetId="36">#REF!</definedName>
    <definedName name="A_BIaya_Air_kerja">#REF!</definedName>
    <definedName name="A_Dokumentasi_laporan" localSheetId="30">#REF!</definedName>
    <definedName name="A_Dokumentasi_laporan" localSheetId="16">#REF!</definedName>
    <definedName name="A_Dokumentasi_laporan" localSheetId="36">#REF!</definedName>
    <definedName name="A_Dokumentasi_laporan">#REF!</definedName>
    <definedName name="A_Galian_Tanah" localSheetId="30">#REF!</definedName>
    <definedName name="A_Galian_Tanah" localSheetId="16">#REF!</definedName>
    <definedName name="A_Galian_Tanah" localSheetId="36">#REF!</definedName>
    <definedName name="A_Galian_Tanah">#REF!</definedName>
    <definedName name="a_harsat" localSheetId="9">#REF!</definedName>
    <definedName name="a_harsat" localSheetId="38">#REF!</definedName>
    <definedName name="a_harsat" localSheetId="8">#REF!</definedName>
    <definedName name="a_harsat" localSheetId="30">#REF!</definedName>
    <definedName name="a_harsat" localSheetId="46">#REF!</definedName>
    <definedName name="a_harsat" localSheetId="40">#REF!</definedName>
    <definedName name="a_harsat" localSheetId="41">#REF!</definedName>
    <definedName name="a_harsat" localSheetId="45">#REF!</definedName>
    <definedName name="a_harsat" localSheetId="43">#REF!</definedName>
    <definedName name="a_harsat" localSheetId="44">#REF!</definedName>
    <definedName name="a_harsat" localSheetId="42">#REF!</definedName>
    <definedName name="a_harsat" localSheetId="16">#REF!</definedName>
    <definedName name="a_harsat" localSheetId="36">#REF!</definedName>
    <definedName name="a_harsat">#REF!</definedName>
    <definedName name="A_In_Bang_St_Pabrik" localSheetId="9">'[109]Bang-Non-St'!#REF!</definedName>
    <definedName name="A_In_Bang_St_Pabrik" localSheetId="5">'[109]Bang-Non-St'!#REF!</definedName>
    <definedName name="A_In_Bang_St_Pabrik" localSheetId="38">'[109]Bang-Non-St'!#REF!</definedName>
    <definedName name="A_In_Bang_St_Pabrik" localSheetId="8">'[109]Bang-Non-St'!#REF!</definedName>
    <definedName name="A_In_Bang_St_Pabrik" localSheetId="30">'[109]Bang-Non-St'!#REF!</definedName>
    <definedName name="A_In_Bang_St_Pabrik" localSheetId="46">'[109]Bang-Non-St'!#REF!</definedName>
    <definedName name="A_In_Bang_St_Pabrik" localSheetId="4">'[109]Bang-Non-St'!#REF!</definedName>
    <definedName name="A_In_Bang_St_Pabrik" localSheetId="6">'[109]Bang-Non-St'!#REF!</definedName>
    <definedName name="A_In_Bang_St_Pabrik" localSheetId="7">'[109]Bang-Non-St'!#REF!</definedName>
    <definedName name="A_In_Bang_St_Pabrik" localSheetId="40">'[109]Bang-Non-St'!#REF!</definedName>
    <definedName name="A_In_Bang_St_Pabrik" localSheetId="41">'[109]Bang-Non-St'!#REF!</definedName>
    <definedName name="A_In_Bang_St_Pabrik" localSheetId="45">'[109]Bang-Non-St'!#REF!</definedName>
    <definedName name="A_In_Bang_St_Pabrik" localSheetId="43">'[109]Bang-Non-St'!#REF!</definedName>
    <definedName name="A_In_Bang_St_Pabrik" localSheetId="44">'[109]Bang-Non-St'!#REF!</definedName>
    <definedName name="A_In_Bang_St_Pabrik" localSheetId="42">'[109]Bang-Non-St'!#REF!</definedName>
    <definedName name="A_In_Bang_St_Pabrik" localSheetId="16">'[109]Bang-Non-St'!#REF!</definedName>
    <definedName name="A_In_Bang_St_Pabrik" localSheetId="14">'[109]Bang-Non-St'!#REF!</definedName>
    <definedName name="A_In_Bang_St_Pabrik" localSheetId="12">'[109]Bang-Non-St'!#REF!</definedName>
    <definedName name="A_In_Bang_St_Pabrik" localSheetId="36">'[109]Bang-Non-St'!#REF!</definedName>
    <definedName name="A_In_Bang_St_Pabrik" localSheetId="49">'[109]Bang-Non-St'!#REF!</definedName>
    <definedName name="A_In_Bang_St_Pabrik" localSheetId="34">'[109]Bang-Non-St'!#REF!</definedName>
    <definedName name="A_In_Bang_St_Pabrik">'[109]Bang-Non-St'!#REF!</definedName>
    <definedName name="A_In_Spesifikasi_St" localSheetId="9">'[109]Bang-Non-St'!#REF!</definedName>
    <definedName name="A_In_Spesifikasi_St" localSheetId="5">'[109]Bang-Non-St'!#REF!</definedName>
    <definedName name="A_In_Spesifikasi_St" localSheetId="8">'[109]Bang-Non-St'!#REF!</definedName>
    <definedName name="A_In_Spesifikasi_St" localSheetId="30">'[109]Bang-Non-St'!#REF!</definedName>
    <definedName name="A_In_Spesifikasi_St" localSheetId="4">'[109]Bang-Non-St'!#REF!</definedName>
    <definedName name="A_In_Spesifikasi_St" localSheetId="6">'[109]Bang-Non-St'!#REF!</definedName>
    <definedName name="A_In_Spesifikasi_St" localSheetId="7">'[109]Bang-Non-St'!#REF!</definedName>
    <definedName name="A_In_Spesifikasi_St" localSheetId="16">'[109]Bang-Non-St'!#REF!</definedName>
    <definedName name="A_In_Spesifikasi_St" localSheetId="14">'[109]Bang-Non-St'!#REF!</definedName>
    <definedName name="A_In_Spesifikasi_St" localSheetId="12">'[109]Bang-Non-St'!#REF!</definedName>
    <definedName name="A_In_Spesifikasi_St" localSheetId="36">'[109]Bang-Non-St'!#REF!</definedName>
    <definedName name="A_In_Spesifikasi_St" localSheetId="49">'[109]Bang-Non-St'!#REF!</definedName>
    <definedName name="A_In_Spesifikasi_St" localSheetId="34">'[109]Bang-Non-St'!#REF!</definedName>
    <definedName name="A_In_Spesifikasi_St">'[109]Bang-Non-St'!#REF!</definedName>
    <definedName name="A_kuda_kuda_gording" localSheetId="30">#REF!</definedName>
    <definedName name="A_kuda_kuda_gording" localSheetId="4">#REF!</definedName>
    <definedName name="A_kuda_kuda_gording" localSheetId="7">#REF!</definedName>
    <definedName name="A_kuda_kuda_gording" localSheetId="16">#REF!</definedName>
    <definedName name="A_kuda_kuda_gording" localSheetId="36">#REF!</definedName>
    <definedName name="A_kuda_kuda_gording" localSheetId="49">#REF!</definedName>
    <definedName name="A_kuda_kuda_gording" localSheetId="34">#REF!</definedName>
    <definedName name="A_kuda_kuda_gording">#REF!</definedName>
    <definedName name="A_Lis_profil_kayu_NK1" localSheetId="30">#REF!</definedName>
    <definedName name="A_Lis_profil_kayu_NK1" localSheetId="4">#REF!</definedName>
    <definedName name="A_Lis_profil_kayu_NK1" localSheetId="7">#REF!</definedName>
    <definedName name="A_Lis_profil_kayu_NK1" localSheetId="16">#REF!</definedName>
    <definedName name="A_Lis_profil_kayu_NK1" localSheetId="36">#REF!</definedName>
    <definedName name="A_Lis_profil_kayu_NK1" localSheetId="49">#REF!</definedName>
    <definedName name="A_Lis_profil_kayu_NK1" localSheetId="34">#REF!</definedName>
    <definedName name="A_Lis_profil_kayu_NK1">#REF!</definedName>
    <definedName name="A_List_profil_kayu_NK1" localSheetId="30">#REF!</definedName>
    <definedName name="A_List_profil_kayu_NK1" localSheetId="4">#REF!</definedName>
    <definedName name="A_List_profil_kayu_NK1" localSheetId="7">#REF!</definedName>
    <definedName name="A_List_profil_kayu_NK1" localSheetId="16">#REF!</definedName>
    <definedName name="A_List_profil_kayu_NK1" localSheetId="36">#REF!</definedName>
    <definedName name="A_List_profil_kayu_NK1" localSheetId="49">#REF!</definedName>
    <definedName name="A_List_profil_kayu_NK1" localSheetId="34">#REF!</definedName>
    <definedName name="A_List_profil_kayu_NK1">#REF!</definedName>
    <definedName name="A_Listplank_kayu" localSheetId="30">#REF!</definedName>
    <definedName name="A_Listplank_kayu" localSheetId="16">#REF!</definedName>
    <definedName name="A_Listplank_kayu" localSheetId="36">#REF!</definedName>
    <definedName name="A_Listplank_kayu">#REF!</definedName>
    <definedName name="A_Nok_genteng_beton" localSheetId="30">#REF!</definedName>
    <definedName name="A_Nok_genteng_beton" localSheetId="16">#REF!</definedName>
    <definedName name="A_Nok_genteng_beton" localSheetId="36">#REF!</definedName>
    <definedName name="A_Nok_genteng_beton">#REF!</definedName>
    <definedName name="A_PAJAK" localSheetId="30">#REF!</definedName>
    <definedName name="A_PAJAK" localSheetId="16">#REF!</definedName>
    <definedName name="A_PAJAK" localSheetId="36">#REF!</definedName>
    <definedName name="A_PAJAK">#REF!</definedName>
    <definedName name="A_Pasang_batu_bata" localSheetId="30">#REF!</definedName>
    <definedName name="A_Pasang_batu_bata" localSheetId="16">#REF!</definedName>
    <definedName name="A_Pasang_batu_bata" localSheetId="36">#REF!</definedName>
    <definedName name="A_Pasang_batu_bata">#REF!</definedName>
    <definedName name="A_Pasang_lantai_keramik_30x30cm" localSheetId="30">#REF!</definedName>
    <definedName name="A_Pasang_lantai_keramik_30x30cm" localSheetId="16">#REF!</definedName>
    <definedName name="A_Pasang_lantai_keramik_30x30cm" localSheetId="36">#REF!</definedName>
    <definedName name="A_Pasang_lantai_keramik_30x30cm">#REF!</definedName>
    <definedName name="A_pasangan_bouwplang" localSheetId="30">#REF!</definedName>
    <definedName name="A_pasangan_bouwplang" localSheetId="16">#REF!</definedName>
    <definedName name="A_pasangan_bouwplang" localSheetId="36">#REF!</definedName>
    <definedName name="A_pasangan_bouwplang">#REF!</definedName>
    <definedName name="A_Pasangan_dinding_batu_bata" localSheetId="30">#REF!</definedName>
    <definedName name="A_Pasangan_dinding_batu_bata" localSheetId="16">#REF!</definedName>
    <definedName name="A_Pasangan_dinding_batu_bata" localSheetId="36">#REF!</definedName>
    <definedName name="A_Pasangan_dinding_batu_bata">#REF!</definedName>
    <definedName name="A_Pasangan_pondasi_batu_bata" localSheetId="30">#REF!</definedName>
    <definedName name="A_Pasangan_pondasi_batu_bata" localSheetId="16">#REF!</definedName>
    <definedName name="A_Pasangan_pondasi_batu_bata" localSheetId="36">#REF!</definedName>
    <definedName name="A_Pasangan_pondasi_batu_bata">#REF!</definedName>
    <definedName name="A_Pembersihan_akhir" localSheetId="30">#REF!</definedName>
    <definedName name="A_Pembersihan_akhir" localSheetId="16">#REF!</definedName>
    <definedName name="A_Pembersihan_akhir" localSheetId="36">#REF!</definedName>
    <definedName name="A_Pembersihan_akhir">#REF!</definedName>
    <definedName name="A_Pembersihan_Lapangan" localSheetId="30">#REF!</definedName>
    <definedName name="A_Pembersihan_Lapangan" localSheetId="16">#REF!</definedName>
    <definedName name="A_Pembersihan_Lapangan" localSheetId="36">#REF!</definedName>
    <definedName name="A_Pembersihan_Lapangan">#REF!</definedName>
    <definedName name="A_Pengecetan_kayu" localSheetId="30">#REF!</definedName>
    <definedName name="A_Pengecetan_kayu" localSheetId="16">#REF!</definedName>
    <definedName name="A_Pengecetan_kayu" localSheetId="36">#REF!</definedName>
    <definedName name="A_Pengecetan_kayu">#REF!</definedName>
    <definedName name="A_Pengecetan_plafond" localSheetId="30">#REF!</definedName>
    <definedName name="A_Pengecetan_plafond" localSheetId="16">#REF!</definedName>
    <definedName name="A_Pengecetan_plafond" localSheetId="36">#REF!</definedName>
    <definedName name="A_Pengecetan_plafond">#REF!</definedName>
    <definedName name="A_Pengecetan_tembok" localSheetId="30">#REF!</definedName>
    <definedName name="A_Pengecetan_tembok" localSheetId="16">#REF!</definedName>
    <definedName name="A_Pengecetan_tembok" localSheetId="36">#REF!</definedName>
    <definedName name="A_Pengecetan_tembok">#REF!</definedName>
    <definedName name="A_Pintu" localSheetId="30">#REF!</definedName>
    <definedName name="A_Pintu" localSheetId="16">#REF!</definedName>
    <definedName name="A_Pintu" localSheetId="36">#REF!</definedName>
    <definedName name="A_Pintu">#REF!</definedName>
    <definedName name="A_PLafond_4mm" localSheetId="30">#REF!</definedName>
    <definedName name="A_PLafond_4mm" localSheetId="16">#REF!</definedName>
    <definedName name="A_PLafond_4mm" localSheetId="36">#REF!</definedName>
    <definedName name="A_PLafond_4mm">#REF!</definedName>
    <definedName name="A_plesteran" localSheetId="30">#REF!</definedName>
    <definedName name="A_plesteran" localSheetId="16">#REF!</definedName>
    <definedName name="A_plesteran" localSheetId="36">#REF!</definedName>
    <definedName name="A_plesteran">#REF!</definedName>
    <definedName name="A_Plesteran_kolom" localSheetId="30">#REF!</definedName>
    <definedName name="A_Plesteran_kolom" localSheetId="16">#REF!</definedName>
    <definedName name="A_Plesteran_kolom" localSheetId="36">#REF!</definedName>
    <definedName name="A_Plesteran_kolom">#REF!</definedName>
    <definedName name="A_Pr_Data_13" localSheetId="9">#REF!</definedName>
    <definedName name="A_Pr_Data_13" localSheetId="5">#REF!</definedName>
    <definedName name="A_Pr_Data_13" localSheetId="38">#REF!</definedName>
    <definedName name="A_Pr_Data_13" localSheetId="8">#REF!</definedName>
    <definedName name="A_Pr_Data_13" localSheetId="30">#REF!</definedName>
    <definedName name="A_Pr_Data_13" localSheetId="46">#REF!</definedName>
    <definedName name="A_Pr_Data_13" localSheetId="6">#REF!</definedName>
    <definedName name="A_Pr_Data_13" localSheetId="40">#REF!</definedName>
    <definedName name="A_Pr_Data_13" localSheetId="41">#REF!</definedName>
    <definedName name="A_Pr_Data_13" localSheetId="45">#REF!</definedName>
    <definedName name="A_Pr_Data_13" localSheetId="43">#REF!</definedName>
    <definedName name="A_Pr_Data_13" localSheetId="44">#REF!</definedName>
    <definedName name="A_Pr_Data_13" localSheetId="42">#REF!</definedName>
    <definedName name="A_Pr_Data_13" localSheetId="16">#REF!</definedName>
    <definedName name="A_Pr_Data_13" localSheetId="14">#REF!</definedName>
    <definedName name="A_Pr_Data_13" localSheetId="12">#REF!</definedName>
    <definedName name="A_Pr_Data_13" localSheetId="36">#REF!</definedName>
    <definedName name="A_Pr_Data_13">#REF!</definedName>
    <definedName name="A_Pr_Data_15" localSheetId="9">#REF!</definedName>
    <definedName name="A_Pr_Data_15" localSheetId="5">#REF!</definedName>
    <definedName name="A_Pr_Data_15" localSheetId="38">#REF!</definedName>
    <definedName name="A_Pr_Data_15" localSheetId="8">#REF!</definedName>
    <definedName name="A_Pr_Data_15" localSheetId="30">#REF!</definedName>
    <definedName name="A_Pr_Data_15" localSheetId="46">#REF!</definedName>
    <definedName name="A_Pr_Data_15" localSheetId="6">#REF!</definedName>
    <definedName name="A_Pr_Data_15" localSheetId="40">#REF!</definedName>
    <definedName name="A_Pr_Data_15" localSheetId="41">#REF!</definedName>
    <definedName name="A_Pr_Data_15" localSheetId="45">#REF!</definedName>
    <definedName name="A_Pr_Data_15" localSheetId="43">#REF!</definedName>
    <definedName name="A_Pr_Data_15" localSheetId="44">#REF!</definedName>
    <definedName name="A_Pr_Data_15" localSheetId="42">#REF!</definedName>
    <definedName name="A_Pr_Data_15" localSheetId="16">#REF!</definedName>
    <definedName name="A_Pr_Data_15" localSheetId="14">#REF!</definedName>
    <definedName name="A_Pr_Data_15" localSheetId="12">#REF!</definedName>
    <definedName name="A_Pr_Data_15" localSheetId="36">#REF!</definedName>
    <definedName name="A_Pr_Data_15">#REF!</definedName>
    <definedName name="A_Pr_Rekap" localSheetId="9">#REF!</definedName>
    <definedName name="A_Pr_Rekap" localSheetId="5">#REF!</definedName>
    <definedName name="A_Pr_Rekap" localSheetId="38">#REF!</definedName>
    <definedName name="A_Pr_Rekap" localSheetId="8">#REF!</definedName>
    <definedName name="A_Pr_Rekap" localSheetId="30">#REF!</definedName>
    <definedName name="A_Pr_Rekap" localSheetId="46">#REF!</definedName>
    <definedName name="A_Pr_Rekap" localSheetId="6">#REF!</definedName>
    <definedName name="A_Pr_Rekap" localSheetId="40">#REF!</definedName>
    <definedName name="A_Pr_Rekap" localSheetId="41">#REF!</definedName>
    <definedName name="A_Pr_Rekap" localSheetId="45">#REF!</definedName>
    <definedName name="A_Pr_Rekap" localSheetId="43">#REF!</definedName>
    <definedName name="A_Pr_Rekap" localSheetId="44">#REF!</definedName>
    <definedName name="A_Pr_Rekap" localSheetId="42">#REF!</definedName>
    <definedName name="A_Pr_Rekap" localSheetId="16">#REF!</definedName>
    <definedName name="A_Pr_Rekap" localSheetId="14">#REF!</definedName>
    <definedName name="A_Pr_Rekap" localSheetId="12">#REF!</definedName>
    <definedName name="A_Pr_Rekap" localSheetId="36">#REF!</definedName>
    <definedName name="A_Pr_Rekap">#REF!</definedName>
    <definedName name="A_Pr_Spesifikasi" localSheetId="9">#REF!</definedName>
    <definedName name="A_Pr_Spesifikasi" localSheetId="5">#REF!</definedName>
    <definedName name="A_Pr_Spesifikasi" localSheetId="38">#REF!</definedName>
    <definedName name="A_Pr_Spesifikasi" localSheetId="8">#REF!</definedName>
    <definedName name="A_Pr_Spesifikasi" localSheetId="30">#REF!</definedName>
    <definedName name="A_Pr_Spesifikasi" localSheetId="46">#REF!</definedName>
    <definedName name="A_Pr_Spesifikasi" localSheetId="6">#REF!</definedName>
    <definedName name="A_Pr_Spesifikasi" localSheetId="40">#REF!</definedName>
    <definedName name="A_Pr_Spesifikasi" localSheetId="41">#REF!</definedName>
    <definedName name="A_Pr_Spesifikasi" localSheetId="45">#REF!</definedName>
    <definedName name="A_Pr_Spesifikasi" localSheetId="43">#REF!</definedName>
    <definedName name="A_Pr_Spesifikasi" localSheetId="44">#REF!</definedName>
    <definedName name="A_Pr_Spesifikasi" localSheetId="42">#REF!</definedName>
    <definedName name="A_Pr_Spesifikasi" localSheetId="16">#REF!</definedName>
    <definedName name="A_Pr_Spesifikasi" localSheetId="14">#REF!</definedName>
    <definedName name="A_Pr_Spesifikasi" localSheetId="12">#REF!</definedName>
    <definedName name="A_Pr_Spesifikasi" localSheetId="36">#REF!</definedName>
    <definedName name="A_Pr_Spesifikasi">#REF!</definedName>
    <definedName name="A_Print_BCT" localSheetId="9">#REF!</definedName>
    <definedName name="A_Print_BCT" localSheetId="5">#REF!</definedName>
    <definedName name="A_Print_BCT" localSheetId="38">#REF!</definedName>
    <definedName name="A_Print_BCT" localSheetId="8">#REF!</definedName>
    <definedName name="A_Print_BCT" localSheetId="30">#REF!</definedName>
    <definedName name="A_Print_BCT" localSheetId="46">#REF!</definedName>
    <definedName name="A_Print_BCT" localSheetId="6">#REF!</definedName>
    <definedName name="A_Print_BCT" localSheetId="40">#REF!</definedName>
    <definedName name="A_Print_BCT" localSheetId="41">#REF!</definedName>
    <definedName name="A_Print_BCT" localSheetId="45">#REF!</definedName>
    <definedName name="A_Print_BCT" localSheetId="43">#REF!</definedName>
    <definedName name="A_Print_BCT" localSheetId="44">#REF!</definedName>
    <definedName name="A_Print_BCT" localSheetId="42">#REF!</definedName>
    <definedName name="A_Print_BCT" localSheetId="16">#REF!</definedName>
    <definedName name="A_Print_BCT" localSheetId="14">#REF!</definedName>
    <definedName name="A_Print_BCT" localSheetId="12">#REF!</definedName>
    <definedName name="A_Print_BCT" localSheetId="36">#REF!</definedName>
    <definedName name="A_Print_BCT">#REF!</definedName>
    <definedName name="A_Print_Data_15" localSheetId="9">#REF!</definedName>
    <definedName name="A_Print_Data_15" localSheetId="5">#REF!</definedName>
    <definedName name="A_Print_Data_15" localSheetId="38">#REF!</definedName>
    <definedName name="A_Print_Data_15" localSheetId="8">#REF!</definedName>
    <definedName name="A_Print_Data_15" localSheetId="30">#REF!</definedName>
    <definedName name="A_Print_Data_15" localSheetId="46">#REF!</definedName>
    <definedName name="A_Print_Data_15" localSheetId="6">#REF!</definedName>
    <definedName name="A_Print_Data_15" localSheetId="40">#REF!</definedName>
    <definedName name="A_Print_Data_15" localSheetId="41">#REF!</definedName>
    <definedName name="A_Print_Data_15" localSheetId="45">#REF!</definedName>
    <definedName name="A_Print_Data_15" localSheetId="43">#REF!</definedName>
    <definedName name="A_Print_Data_15" localSheetId="44">#REF!</definedName>
    <definedName name="A_Print_Data_15" localSheetId="42">#REF!</definedName>
    <definedName name="A_Print_Data_15" localSheetId="16">#REF!</definedName>
    <definedName name="A_Print_Data_15" localSheetId="14">#REF!</definedName>
    <definedName name="A_Print_Data_15" localSheetId="12">#REF!</definedName>
    <definedName name="A_Print_Data_15" localSheetId="36">#REF!</definedName>
    <definedName name="A_Print_Data_15">#REF!</definedName>
    <definedName name="A_Print_Input_Tanah" localSheetId="9">#REF!</definedName>
    <definedName name="A_Print_Input_Tanah" localSheetId="5">#REF!</definedName>
    <definedName name="A_Print_Input_Tanah" localSheetId="38">#REF!</definedName>
    <definedName name="A_Print_Input_Tanah" localSheetId="8">#REF!</definedName>
    <definedName name="A_Print_Input_Tanah" localSheetId="30">#REF!</definedName>
    <definedName name="A_Print_Input_Tanah" localSheetId="46">#REF!</definedName>
    <definedName name="A_Print_Input_Tanah" localSheetId="6">#REF!</definedName>
    <definedName name="A_Print_Input_Tanah" localSheetId="40">#REF!</definedName>
    <definedName name="A_Print_Input_Tanah" localSheetId="41">#REF!</definedName>
    <definedName name="A_Print_Input_Tanah" localSheetId="45">#REF!</definedName>
    <definedName name="A_Print_Input_Tanah" localSheetId="43">#REF!</definedName>
    <definedName name="A_Print_Input_Tanah" localSheetId="44">#REF!</definedName>
    <definedName name="A_Print_Input_Tanah" localSheetId="42">#REF!</definedName>
    <definedName name="A_Print_Input_Tanah" localSheetId="16">#REF!</definedName>
    <definedName name="A_Print_Input_Tanah" localSheetId="14">#REF!</definedName>
    <definedName name="A_Print_Input_Tanah" localSheetId="12">#REF!</definedName>
    <definedName name="A_Print_Input_Tanah" localSheetId="36">#REF!</definedName>
    <definedName name="A_Print_Input_Tanah">#REF!</definedName>
    <definedName name="A_rangka_atap_kayu" localSheetId="30">#REF!</definedName>
    <definedName name="A_rangka_atap_kayu" localSheetId="16">#REF!</definedName>
    <definedName name="A_rangka_atap_kayu" localSheetId="36">#REF!</definedName>
    <definedName name="A_rangka_atap_kayu">#REF!</definedName>
    <definedName name="A_Uruk_tanah_uruk_biasa" localSheetId="30">#REF!</definedName>
    <definedName name="A_Uruk_tanah_uruk_biasa" localSheetId="16">#REF!</definedName>
    <definedName name="A_Uruk_tanah_uruk_biasa" localSheetId="36">#REF!</definedName>
    <definedName name="A_Uruk_tanah_uruk_biasa">#REF!</definedName>
    <definedName name="A_Urukan_pasir_uruk" localSheetId="30">#REF!</definedName>
    <definedName name="A_Urukan_pasir_uruk" localSheetId="16">#REF!</definedName>
    <definedName name="A_Urukan_pasir_uruk" localSheetId="36">#REF!</definedName>
    <definedName name="A_Urukan_pasir_uruk">#REF!</definedName>
    <definedName name="a1..2349" localSheetId="9">#REF!</definedName>
    <definedName name="a1..2349" localSheetId="5">#REF!</definedName>
    <definedName name="a1..2349" localSheetId="38">#REF!</definedName>
    <definedName name="a1..2349" localSheetId="8">#REF!</definedName>
    <definedName name="a1..2349" localSheetId="30">#REF!</definedName>
    <definedName name="a1..2349" localSheetId="46">#REF!</definedName>
    <definedName name="a1..2349" localSheetId="6">#REF!</definedName>
    <definedName name="a1..2349" localSheetId="40">#REF!</definedName>
    <definedName name="a1..2349" localSheetId="41">#REF!</definedName>
    <definedName name="a1..2349" localSheetId="45">#REF!</definedName>
    <definedName name="a1..2349" localSheetId="43">#REF!</definedName>
    <definedName name="a1..2349" localSheetId="44">#REF!</definedName>
    <definedName name="a1..2349" localSheetId="42">#REF!</definedName>
    <definedName name="a1..2349" localSheetId="16">#REF!</definedName>
    <definedName name="a1..2349" localSheetId="14">#REF!</definedName>
    <definedName name="a1..2349" localSheetId="12">#REF!</definedName>
    <definedName name="a1..2349" localSheetId="36">#REF!</definedName>
    <definedName name="a1..2349">#REF!</definedName>
    <definedName name="AA" localSheetId="9">#REF!</definedName>
    <definedName name="aa" localSheetId="5">'[110]FORM-X-1 Asset'!#REF!</definedName>
    <definedName name="AA" localSheetId="38">#REF!</definedName>
    <definedName name="AA" localSheetId="8">#REF!</definedName>
    <definedName name="AA" localSheetId="30">#REF!</definedName>
    <definedName name="AA" localSheetId="46">#REF!</definedName>
    <definedName name="aa" localSheetId="4">'[110]FORM-X-1 Asset'!#REF!</definedName>
    <definedName name="aa" localSheetId="6">'[110]FORM-X-1 Asset'!#REF!</definedName>
    <definedName name="aa" localSheetId="7">'[110]FORM-X-1 Asset'!#REF!</definedName>
    <definedName name="AA" localSheetId="40">#REF!</definedName>
    <definedName name="AA" localSheetId="41">#REF!</definedName>
    <definedName name="AA" localSheetId="45">#REF!</definedName>
    <definedName name="AA" localSheetId="43">#REF!</definedName>
    <definedName name="AA" localSheetId="44">#REF!</definedName>
    <definedName name="AA" localSheetId="42">#REF!</definedName>
    <definedName name="AA" localSheetId="16">#REF!</definedName>
    <definedName name="aa" localSheetId="14">'[110]FORM-X-1 Asset'!#REF!</definedName>
    <definedName name="aa" localSheetId="12">'[110]FORM-X-1 Asset'!#REF!</definedName>
    <definedName name="AA" localSheetId="36">#REF!</definedName>
    <definedName name="aa" localSheetId="49">'[110]FORM-X-1 Asset'!#REF!</definedName>
    <definedName name="AA" localSheetId="34">#REF!</definedName>
    <definedName name="AA">#REF!</definedName>
    <definedName name="AA_Copy_File_BNS" localSheetId="9">#REF!</definedName>
    <definedName name="AA_Copy_File_BNS" localSheetId="5">#REF!</definedName>
    <definedName name="AA_Copy_File_BNS" localSheetId="38">#REF!</definedName>
    <definedName name="AA_Copy_File_BNS" localSheetId="8">#REF!</definedName>
    <definedName name="AA_Copy_File_BNS" localSheetId="30">#REF!</definedName>
    <definedName name="AA_Copy_File_BNS" localSheetId="46">#REF!</definedName>
    <definedName name="AA_Copy_File_BNS" localSheetId="6">#REF!</definedName>
    <definedName name="AA_Copy_File_BNS" localSheetId="40">#REF!</definedName>
    <definedName name="AA_Copy_File_BNS" localSheetId="41">#REF!</definedName>
    <definedName name="AA_Copy_File_BNS" localSheetId="45">#REF!</definedName>
    <definedName name="AA_Copy_File_BNS" localSheetId="43">#REF!</definedName>
    <definedName name="AA_Copy_File_BNS" localSheetId="44">#REF!</definedName>
    <definedName name="AA_Copy_File_BNS" localSheetId="42">#REF!</definedName>
    <definedName name="AA_Copy_File_BNS" localSheetId="16">#REF!</definedName>
    <definedName name="AA_Copy_File_BNS" localSheetId="14">#REF!</definedName>
    <definedName name="AA_Copy_File_BNS" localSheetId="12">#REF!</definedName>
    <definedName name="AA_Copy_File_BNS" localSheetId="36">#REF!</definedName>
    <definedName name="AA_Copy_File_BNS" localSheetId="34">#REF!</definedName>
    <definedName name="AA_Copy_File_BNS">#REF!</definedName>
    <definedName name="AA_Copy_File_General" localSheetId="9">#REF!</definedName>
    <definedName name="AA_Copy_File_General" localSheetId="5">#REF!</definedName>
    <definedName name="AA_Copy_File_General" localSheetId="38">#REF!</definedName>
    <definedName name="AA_Copy_File_General" localSheetId="8">#REF!</definedName>
    <definedName name="AA_Copy_File_General" localSheetId="30">#REF!</definedName>
    <definedName name="AA_Copy_File_General" localSheetId="46">#REF!</definedName>
    <definedName name="AA_Copy_File_General" localSheetId="6">#REF!</definedName>
    <definedName name="AA_Copy_File_General" localSheetId="40">#REF!</definedName>
    <definedName name="AA_Copy_File_General" localSheetId="41">#REF!</definedName>
    <definedName name="AA_Copy_File_General" localSheetId="45">#REF!</definedName>
    <definedName name="AA_Copy_File_General" localSheetId="43">#REF!</definedName>
    <definedName name="AA_Copy_File_General" localSheetId="44">#REF!</definedName>
    <definedName name="AA_Copy_File_General" localSheetId="42">#REF!</definedName>
    <definedName name="AA_Copy_File_General" localSheetId="16">#REF!</definedName>
    <definedName name="AA_Copy_File_General" localSheetId="14">#REF!</definedName>
    <definedName name="AA_Copy_File_General" localSheetId="12">#REF!</definedName>
    <definedName name="AA_Copy_File_General" localSheetId="36">#REF!</definedName>
    <definedName name="AA_Copy_File_General" localSheetId="34">#REF!</definedName>
    <definedName name="AA_Copy_File_General">#REF!</definedName>
    <definedName name="AA_File_BNS" localSheetId="9">#REF!</definedName>
    <definedName name="AA_File_BNS" localSheetId="5">#REF!</definedName>
    <definedName name="AA_File_BNS" localSheetId="38">#REF!</definedName>
    <definedName name="AA_File_BNS" localSheetId="8">#REF!</definedName>
    <definedName name="AA_File_BNS" localSheetId="30">#REF!</definedName>
    <definedName name="AA_File_BNS" localSheetId="46">#REF!</definedName>
    <definedName name="AA_File_BNS" localSheetId="6">#REF!</definedName>
    <definedName name="AA_File_BNS" localSheetId="40">#REF!</definedName>
    <definedName name="AA_File_BNS" localSheetId="41">#REF!</definedName>
    <definedName name="AA_File_BNS" localSheetId="45">#REF!</definedName>
    <definedName name="AA_File_BNS" localSheetId="43">#REF!</definedName>
    <definedName name="AA_File_BNS" localSheetId="44">#REF!</definedName>
    <definedName name="AA_File_BNS" localSheetId="42">#REF!</definedName>
    <definedName name="AA_File_BNS" localSheetId="16">#REF!</definedName>
    <definedName name="AA_File_BNS" localSheetId="14">#REF!</definedName>
    <definedName name="AA_File_BNS" localSheetId="12">#REF!</definedName>
    <definedName name="AA_File_BNS" localSheetId="36">#REF!</definedName>
    <definedName name="AA_File_BNS" localSheetId="34">#REF!</definedName>
    <definedName name="AA_File_BNS">#REF!</definedName>
    <definedName name="AA_File_General" localSheetId="9">#REF!</definedName>
    <definedName name="AA_File_General" localSheetId="5">#REF!</definedName>
    <definedName name="AA_File_General" localSheetId="38">#REF!</definedName>
    <definedName name="AA_File_General" localSheetId="8">#REF!</definedName>
    <definedName name="AA_File_General" localSheetId="30">#REF!</definedName>
    <definedName name="AA_File_General" localSheetId="46">#REF!</definedName>
    <definedName name="AA_File_General" localSheetId="6">#REF!</definedName>
    <definedName name="AA_File_General" localSheetId="40">#REF!</definedName>
    <definedName name="AA_File_General" localSheetId="41">#REF!</definedName>
    <definedName name="AA_File_General" localSheetId="45">#REF!</definedName>
    <definedName name="AA_File_General" localSheetId="43">#REF!</definedName>
    <definedName name="AA_File_General" localSheetId="44">#REF!</definedName>
    <definedName name="AA_File_General" localSheetId="42">#REF!</definedName>
    <definedName name="AA_File_General" localSheetId="16">#REF!</definedName>
    <definedName name="AA_File_General" localSheetId="14">#REF!</definedName>
    <definedName name="AA_File_General" localSheetId="12">#REF!</definedName>
    <definedName name="AA_File_General" localSheetId="36">#REF!</definedName>
    <definedName name="AA_File_General">#REF!</definedName>
    <definedName name="AA_PrS_B_N_S_00" localSheetId="9">#REF!</definedName>
    <definedName name="AA_PrS_B_N_S_00" localSheetId="5">#REF!</definedName>
    <definedName name="AA_PrS_B_N_S_00" localSheetId="38">#REF!</definedName>
    <definedName name="AA_PrS_B_N_S_00" localSheetId="8">#REF!</definedName>
    <definedName name="AA_PrS_B_N_S_00" localSheetId="30">#REF!</definedName>
    <definedName name="AA_PrS_B_N_S_00" localSheetId="46">#REF!</definedName>
    <definedName name="AA_PrS_B_N_S_00" localSheetId="6">#REF!</definedName>
    <definedName name="AA_PrS_B_N_S_00" localSheetId="40">#REF!</definedName>
    <definedName name="AA_PrS_B_N_S_00" localSheetId="41">#REF!</definedName>
    <definedName name="AA_PrS_B_N_S_00" localSheetId="45">#REF!</definedName>
    <definedName name="AA_PrS_B_N_S_00" localSheetId="43">#REF!</definedName>
    <definedName name="AA_PrS_B_N_S_00" localSheetId="44">#REF!</definedName>
    <definedName name="AA_PrS_B_N_S_00" localSheetId="42">#REF!</definedName>
    <definedName name="AA_PrS_B_N_S_00" localSheetId="16">#REF!</definedName>
    <definedName name="AA_PrS_B_N_S_00" localSheetId="14">#REF!</definedName>
    <definedName name="AA_PrS_B_N_S_00" localSheetId="12">#REF!</definedName>
    <definedName name="AA_PrS_B_N_S_00" localSheetId="36">#REF!</definedName>
    <definedName name="AA_PrS_B_N_S_00">#REF!</definedName>
    <definedName name="AA_PrS_B_N_S_01" localSheetId="9">#REF!</definedName>
    <definedName name="AA_PrS_B_N_S_01" localSheetId="5">#REF!</definedName>
    <definedName name="AA_PrS_B_N_S_01" localSheetId="38">#REF!</definedName>
    <definedName name="AA_PrS_B_N_S_01" localSheetId="8">#REF!</definedName>
    <definedName name="AA_PrS_B_N_S_01" localSheetId="30">#REF!</definedName>
    <definedName name="AA_PrS_B_N_S_01" localSheetId="46">#REF!</definedName>
    <definedName name="AA_PrS_B_N_S_01" localSheetId="6">#REF!</definedName>
    <definedName name="AA_PrS_B_N_S_01" localSheetId="40">#REF!</definedName>
    <definedName name="AA_PrS_B_N_S_01" localSheetId="41">#REF!</definedName>
    <definedName name="AA_PrS_B_N_S_01" localSheetId="45">#REF!</definedName>
    <definedName name="AA_PrS_B_N_S_01" localSheetId="43">#REF!</definedName>
    <definedName name="AA_PrS_B_N_S_01" localSheetId="44">#REF!</definedName>
    <definedName name="AA_PrS_B_N_S_01" localSheetId="42">#REF!</definedName>
    <definedName name="AA_PrS_B_N_S_01" localSheetId="16">#REF!</definedName>
    <definedName name="AA_PrS_B_N_S_01" localSheetId="14">#REF!</definedName>
    <definedName name="AA_PrS_B_N_S_01" localSheetId="12">#REF!</definedName>
    <definedName name="AA_PrS_B_N_S_01" localSheetId="36">#REF!</definedName>
    <definedName name="AA_PrS_B_N_S_01">#REF!</definedName>
    <definedName name="AA_PrS_General" localSheetId="9">#REF!</definedName>
    <definedName name="AA_PrS_General" localSheetId="5">#REF!</definedName>
    <definedName name="AA_PrS_General" localSheetId="38">#REF!</definedName>
    <definedName name="AA_PrS_General" localSheetId="8">#REF!</definedName>
    <definedName name="AA_PrS_General" localSheetId="30">#REF!</definedName>
    <definedName name="AA_PrS_General" localSheetId="46">#REF!</definedName>
    <definedName name="AA_PrS_General" localSheetId="6">#REF!</definedName>
    <definedName name="AA_PrS_General" localSheetId="40">#REF!</definedName>
    <definedName name="AA_PrS_General" localSheetId="41">#REF!</definedName>
    <definedName name="AA_PrS_General" localSheetId="45">#REF!</definedName>
    <definedName name="AA_PrS_General" localSheetId="43">#REF!</definedName>
    <definedName name="AA_PrS_General" localSheetId="44">#REF!</definedName>
    <definedName name="AA_PrS_General" localSheetId="42">#REF!</definedName>
    <definedName name="AA_PrS_General" localSheetId="16">#REF!</definedName>
    <definedName name="AA_PrS_General" localSheetId="14">#REF!</definedName>
    <definedName name="AA_PrS_General" localSheetId="12">#REF!</definedName>
    <definedName name="AA_PrS_General" localSheetId="36">#REF!</definedName>
    <definedName name="AA_PrS_General">#REF!</definedName>
    <definedName name="AA_PrS_General_00" localSheetId="9">#REF!</definedName>
    <definedName name="AA_PrS_General_00" localSheetId="5">#REF!</definedName>
    <definedName name="AA_PrS_General_00" localSheetId="38">#REF!</definedName>
    <definedName name="AA_PrS_General_00" localSheetId="8">#REF!</definedName>
    <definedName name="AA_PrS_General_00" localSheetId="30">#REF!</definedName>
    <definedName name="AA_PrS_General_00" localSheetId="46">#REF!</definedName>
    <definedName name="AA_PrS_General_00" localSheetId="6">#REF!</definedName>
    <definedName name="AA_PrS_General_00" localSheetId="40">#REF!</definedName>
    <definedName name="AA_PrS_General_00" localSheetId="41">#REF!</definedName>
    <definedName name="AA_PrS_General_00" localSheetId="45">#REF!</definedName>
    <definedName name="AA_PrS_General_00" localSheetId="43">#REF!</definedName>
    <definedName name="AA_PrS_General_00" localSheetId="44">#REF!</definedName>
    <definedName name="AA_PrS_General_00" localSheetId="42">#REF!</definedName>
    <definedName name="AA_PrS_General_00" localSheetId="16">#REF!</definedName>
    <definedName name="AA_PrS_General_00" localSheetId="14">#REF!</definedName>
    <definedName name="AA_PrS_General_00" localSheetId="12">#REF!</definedName>
    <definedName name="AA_PrS_General_00" localSheetId="36">#REF!</definedName>
    <definedName name="AA_PrS_General_00">#REF!</definedName>
    <definedName name="AA_PrS_General_01" localSheetId="9">#REF!</definedName>
    <definedName name="AA_PrS_General_01" localSheetId="5">#REF!</definedName>
    <definedName name="AA_PrS_General_01" localSheetId="38">#REF!</definedName>
    <definedName name="AA_PrS_General_01" localSheetId="8">#REF!</definedName>
    <definedName name="AA_PrS_General_01" localSheetId="30">#REF!</definedName>
    <definedName name="AA_PrS_General_01" localSheetId="46">#REF!</definedName>
    <definedName name="AA_PrS_General_01" localSheetId="6">#REF!</definedName>
    <definedName name="AA_PrS_General_01" localSheetId="40">#REF!</definedName>
    <definedName name="AA_PrS_General_01" localSheetId="41">#REF!</definedName>
    <definedName name="AA_PrS_General_01" localSheetId="45">#REF!</definedName>
    <definedName name="AA_PrS_General_01" localSheetId="43">#REF!</definedName>
    <definedName name="AA_PrS_General_01" localSheetId="44">#REF!</definedName>
    <definedName name="AA_PrS_General_01" localSheetId="42">#REF!</definedName>
    <definedName name="AA_PrS_General_01" localSheetId="16">#REF!</definedName>
    <definedName name="AA_PrS_General_01" localSheetId="14">#REF!</definedName>
    <definedName name="AA_PrS_General_01" localSheetId="12">#REF!</definedName>
    <definedName name="AA_PrS_General_01" localSheetId="36">#REF!</definedName>
    <definedName name="AA_PrS_General_01">#REF!</definedName>
    <definedName name="AA_PrS_General_02" localSheetId="9">#REF!</definedName>
    <definedName name="AA_PrS_General_02" localSheetId="5">#REF!</definedName>
    <definedName name="AA_PrS_General_02" localSheetId="38">#REF!</definedName>
    <definedName name="AA_PrS_General_02" localSheetId="8">#REF!</definedName>
    <definedName name="AA_PrS_General_02" localSheetId="30">#REF!</definedName>
    <definedName name="AA_PrS_General_02" localSheetId="46">#REF!</definedName>
    <definedName name="AA_PrS_General_02" localSheetId="6">#REF!</definedName>
    <definedName name="AA_PrS_General_02" localSheetId="40">#REF!</definedName>
    <definedName name="AA_PrS_General_02" localSheetId="41">#REF!</definedName>
    <definedName name="AA_PrS_General_02" localSheetId="45">#REF!</definedName>
    <definedName name="AA_PrS_General_02" localSheetId="43">#REF!</definedName>
    <definedName name="AA_PrS_General_02" localSheetId="44">#REF!</definedName>
    <definedName name="AA_PrS_General_02" localSheetId="42">#REF!</definedName>
    <definedName name="AA_PrS_General_02" localSheetId="16">#REF!</definedName>
    <definedName name="AA_PrS_General_02" localSheetId="14">#REF!</definedName>
    <definedName name="AA_PrS_General_02" localSheetId="12">#REF!</definedName>
    <definedName name="AA_PrS_General_02" localSheetId="36">#REF!</definedName>
    <definedName name="AA_PrS_General_02">#REF!</definedName>
    <definedName name="aaa" localSheetId="9">Scheduled_Payment+Extra_Payment</definedName>
    <definedName name="aaa" localSheetId="5">'[110]FORM-X-1 Asset'!#REF!</definedName>
    <definedName name="aaa" localSheetId="38">Scheduled_Payment+Extra_Payment</definedName>
    <definedName name="aaa" localSheetId="8">Scheduled_Payment+Extra_Payment</definedName>
    <definedName name="aaa" localSheetId="33">Scheduled_Payment+Extra_Payment</definedName>
    <definedName name="aaa" localSheetId="32">Scheduled_Payment+Extra_Payment</definedName>
    <definedName name="aaa" localSheetId="30">Scheduled_Payment+Extra_Payment</definedName>
    <definedName name="aaa" localSheetId="46">Scheduled_Payment+Extra_Payment</definedName>
    <definedName name="aaa" localSheetId="4">'[110]FORM-X-1 Asset'!#REF!</definedName>
    <definedName name="aaa" localSheetId="6">'[110]FORM-X-1 Asset'!#REF!</definedName>
    <definedName name="aaa" localSheetId="7">'[110]FORM-X-1 Asset'!#REF!</definedName>
    <definedName name="aaa" localSheetId="2">Scheduled_Payment+Extra_Payment</definedName>
    <definedName name="aaa" localSheetId="23">Scheduled_Payment+Extra_Payment</definedName>
    <definedName name="aaa" localSheetId="40">Scheduled_Payment+Extra_Payment</definedName>
    <definedName name="aaa" localSheetId="41">Scheduled_Payment+Extra_Payment</definedName>
    <definedName name="aaa" localSheetId="45">Scheduled_Payment+Extra_Payment</definedName>
    <definedName name="aaa" localSheetId="43">Scheduled_Payment+Extra_Payment</definedName>
    <definedName name="aaa" localSheetId="44">Scheduled_Payment+Extra_Payment</definedName>
    <definedName name="aaa" localSheetId="42">Scheduled_Payment+Extra_Payment</definedName>
    <definedName name="aaa" localSheetId="16">Scheduled_Payment+Extra_Payment</definedName>
    <definedName name="aaa" localSheetId="14">'[110]FORM-X-1 Asset'!#REF!</definedName>
    <definedName name="aaa" localSheetId="21">Scheduled_Payment+Extra_Payment</definedName>
    <definedName name="aaa" localSheetId="12">'[110]FORM-X-1 Asset'!#REF!</definedName>
    <definedName name="aaa" localSheetId="36">Scheduled_Payment+Extra_Payment</definedName>
    <definedName name="aaa" localSheetId="25">Scheduled_Payment+Extra_Payment</definedName>
    <definedName name="aaa" localSheetId="10">Scheduled_Payment+Extra_Payment</definedName>
    <definedName name="aaa" localSheetId="11">Scheduled_Payment+Extra_Payment</definedName>
    <definedName name="aaa" localSheetId="20">Scheduled_Payment+Extra_Payment</definedName>
    <definedName name="aaa" localSheetId="49">'[110]FORM-X-1 Asset'!#REF!</definedName>
    <definedName name="aaa" localSheetId="34">'[110]FORM-X-1 Asset'!#REF!</definedName>
    <definedName name="aaa">Scheduled_Payment+Extra_Payment</definedName>
    <definedName name="aaaa">#N/A</definedName>
    <definedName name="aaaaa" localSheetId="4" hidden="1">[111]villa!#REF!</definedName>
    <definedName name="aaaaa" localSheetId="7" hidden="1">[111]villa!#REF!</definedName>
    <definedName name="aaaaa" localSheetId="23" hidden="1">[111]villa!#REF!</definedName>
    <definedName name="aaaaa" localSheetId="19" hidden="1">[111]villa!#REF!</definedName>
    <definedName name="aaaaa" localSheetId="16" hidden="1">[111]villa!#REF!</definedName>
    <definedName name="aaaaa" localSheetId="21" hidden="1">[111]villa!#REF!</definedName>
    <definedName name="aaaaa" localSheetId="36" hidden="1">[111]villa!#REF!</definedName>
    <definedName name="aaaaa" localSheetId="25" hidden="1">[111]villa!#REF!</definedName>
    <definedName name="aaaaa" localSheetId="10" hidden="1">[111]villa!#REF!</definedName>
    <definedName name="aaaaa" localSheetId="11" hidden="1">[111]villa!#REF!</definedName>
    <definedName name="aaaaa" localSheetId="20" hidden="1">[111]villa!#REF!</definedName>
    <definedName name="aaaaa" localSheetId="15" hidden="1">[111]villa!#REF!</definedName>
    <definedName name="aaaaa" localSheetId="49" hidden="1">[111]villa!#REF!</definedName>
    <definedName name="aaaaa" localSheetId="34" hidden="1">[111]villa!#REF!</definedName>
    <definedName name="aaaaa" hidden="1">[111]villa!#REF!</definedName>
    <definedName name="AAAAAA" localSheetId="5">'[112]Hit Bgn'!$C$25:$L$113</definedName>
    <definedName name="AAAAAA" localSheetId="30">'[112]Hit Bgn'!$C$25:$L$113</definedName>
    <definedName name="AAAAAA" localSheetId="4">'[112]Hit Bgn'!$C$25:$L$113</definedName>
    <definedName name="AAAAAA" localSheetId="6">'[112]Hit Bgn'!$C$25:$L$113</definedName>
    <definedName name="AAAAAA" localSheetId="7">'[112]Hit Bgn'!$C$25:$L$113</definedName>
    <definedName name="AAAAAA" localSheetId="14">'[112]Hit Bgn'!$C$25:$L$113</definedName>
    <definedName name="AAAAAA" localSheetId="12">'[112]Hit Bgn'!$C$25:$L$113</definedName>
    <definedName name="AAAAAA" localSheetId="49">'[112]Hit Bgn'!$C$25:$L$113</definedName>
    <definedName name="AAAAAA" localSheetId="34">'[112]Hit Bgn'!$C$25:$L$113</definedName>
    <definedName name="AAAAAA">'[112]Hit Bgn'!$C$25:$L$113</definedName>
    <definedName name="AANSTAMPING14" localSheetId="9">#REF!</definedName>
    <definedName name="AANSTAMPING14" localSheetId="5">#REF!</definedName>
    <definedName name="AANSTAMPING14" localSheetId="38">#REF!</definedName>
    <definedName name="AANSTAMPING14" localSheetId="8">#REF!</definedName>
    <definedName name="AANSTAMPING14" localSheetId="30">#REF!</definedName>
    <definedName name="AANSTAMPING14" localSheetId="46">#REF!</definedName>
    <definedName name="AANSTAMPING14" localSheetId="6">#REF!</definedName>
    <definedName name="AANSTAMPING14" localSheetId="40">#REF!</definedName>
    <definedName name="AANSTAMPING14" localSheetId="41">#REF!</definedName>
    <definedName name="AANSTAMPING14" localSheetId="45">#REF!</definedName>
    <definedName name="AANSTAMPING14" localSheetId="43">#REF!</definedName>
    <definedName name="AANSTAMPING14" localSheetId="44">#REF!</definedName>
    <definedName name="AANSTAMPING14" localSheetId="42">#REF!</definedName>
    <definedName name="AANSTAMPING14" localSheetId="16">#REF!</definedName>
    <definedName name="AANSTAMPING14" localSheetId="14">#REF!</definedName>
    <definedName name="AANSTAMPING14" localSheetId="12">#REF!</definedName>
    <definedName name="AANSTAMPING14" localSheetId="36">#REF!</definedName>
    <definedName name="AANSTAMPING14" localSheetId="34">#REF!</definedName>
    <definedName name="AANSTAMPING14">#REF!</definedName>
    <definedName name="ab">#N/A</definedName>
    <definedName name="abaja" localSheetId="30">'[113]bhn-upah'!$H$25</definedName>
    <definedName name="abaja">'[113]bhn-upah'!$H$25</definedName>
    <definedName name="ABB" localSheetId="9">#REF!</definedName>
    <definedName name="ABB" localSheetId="5">#REF!</definedName>
    <definedName name="ABB" localSheetId="38">#REF!</definedName>
    <definedName name="ABB" localSheetId="8">#REF!</definedName>
    <definedName name="ABB" localSheetId="30">#REF!</definedName>
    <definedName name="ABB" localSheetId="46">#REF!</definedName>
    <definedName name="ABB" localSheetId="6">#REF!</definedName>
    <definedName name="ABB" localSheetId="40">#REF!</definedName>
    <definedName name="ABB" localSheetId="41">#REF!</definedName>
    <definedName name="ABB" localSheetId="45">#REF!</definedName>
    <definedName name="ABB" localSheetId="43">#REF!</definedName>
    <definedName name="ABB" localSheetId="44">#REF!</definedName>
    <definedName name="ABB" localSheetId="42">#REF!</definedName>
    <definedName name="ABB" localSheetId="16">#REF!</definedName>
    <definedName name="ABB" localSheetId="14">#REF!</definedName>
    <definedName name="ABB" localSheetId="12">#REF!</definedName>
    <definedName name="ABB" localSheetId="36">#REF!</definedName>
    <definedName name="ABB" localSheetId="34">#REF!</definedName>
    <definedName name="ABB">#REF!</definedName>
    <definedName name="ABC" localSheetId="9">#REF!</definedName>
    <definedName name="ABC" localSheetId="5">#REF!</definedName>
    <definedName name="ABC" localSheetId="38">#REF!</definedName>
    <definedName name="ABC" localSheetId="8">#REF!</definedName>
    <definedName name="ABC" localSheetId="30">#REF!</definedName>
    <definedName name="ABC" localSheetId="46">#REF!</definedName>
    <definedName name="ABC" localSheetId="6">#REF!</definedName>
    <definedName name="ABC" localSheetId="40">#REF!</definedName>
    <definedName name="ABC" localSheetId="41">#REF!</definedName>
    <definedName name="ABC" localSheetId="45">#REF!</definedName>
    <definedName name="ABC" localSheetId="43">#REF!</definedName>
    <definedName name="ABC" localSheetId="44">#REF!</definedName>
    <definedName name="ABC" localSheetId="42">#REF!</definedName>
    <definedName name="ABC" localSheetId="16">#REF!</definedName>
    <definedName name="ABC" localSheetId="14">#REF!</definedName>
    <definedName name="ABC" localSheetId="12">#REF!</definedName>
    <definedName name="ABC" localSheetId="36">#REF!</definedName>
    <definedName name="ABC" localSheetId="34">#REF!</definedName>
    <definedName name="ABC">#REF!</definedName>
    <definedName name="Aber150" localSheetId="30">[19]plumbing!#REF!</definedName>
    <definedName name="Aber150" localSheetId="4">[19]plumbing!#REF!</definedName>
    <definedName name="Aber150" localSheetId="7">[19]plumbing!#REF!</definedName>
    <definedName name="Aber150" localSheetId="23">[19]plumbing!#REF!</definedName>
    <definedName name="Aber150" localSheetId="19">[19]plumbing!#REF!</definedName>
    <definedName name="Aber150" localSheetId="16">[19]plumbing!#REF!</definedName>
    <definedName name="Aber150" localSheetId="21">[19]plumbing!#REF!</definedName>
    <definedName name="Aber150" localSheetId="36">[19]plumbing!#REF!</definedName>
    <definedName name="Aber150" localSheetId="25">[19]plumbing!#REF!</definedName>
    <definedName name="Aber150" localSheetId="10">[19]plumbing!#REF!</definedName>
    <definedName name="Aber150" localSheetId="11">[19]plumbing!#REF!</definedName>
    <definedName name="Aber150" localSheetId="20">[19]plumbing!#REF!</definedName>
    <definedName name="Aber150" localSheetId="15">[19]plumbing!#REF!</definedName>
    <definedName name="Aber150" localSheetId="49">[19]plumbing!#REF!</definedName>
    <definedName name="Aber150" localSheetId="34">[19]plumbing!#REF!</definedName>
    <definedName name="Aber150">[19]plumbing!#REF!</definedName>
    <definedName name="aber2" localSheetId="30">[19]plumbing!#REF!</definedName>
    <definedName name="aber2" localSheetId="4">[19]plumbing!#REF!</definedName>
    <definedName name="aber2" localSheetId="7">[19]plumbing!#REF!</definedName>
    <definedName name="aber2" localSheetId="23">[19]plumbing!#REF!</definedName>
    <definedName name="aber2" localSheetId="19">[19]plumbing!#REF!</definedName>
    <definedName name="aber2" localSheetId="16">[19]plumbing!#REF!</definedName>
    <definedName name="aber2" localSheetId="21">[19]plumbing!#REF!</definedName>
    <definedName name="aber2" localSheetId="36">[19]plumbing!#REF!</definedName>
    <definedName name="aber2" localSheetId="25">[19]plumbing!#REF!</definedName>
    <definedName name="aber2" localSheetId="10">[19]plumbing!#REF!</definedName>
    <definedName name="aber2" localSheetId="11">[19]plumbing!#REF!</definedName>
    <definedName name="aber2" localSheetId="20">[19]plumbing!#REF!</definedName>
    <definedName name="aber2" localSheetId="15">[19]plumbing!#REF!</definedName>
    <definedName name="aber2" localSheetId="49">[19]plumbing!#REF!</definedName>
    <definedName name="aber2" localSheetId="34">[19]plumbing!#REF!</definedName>
    <definedName name="aber2">[19]plumbing!#REF!</definedName>
    <definedName name="aber20" localSheetId="30">[19]plumbing!#REF!</definedName>
    <definedName name="aber20" localSheetId="4">[19]plumbing!#REF!</definedName>
    <definedName name="aber20" localSheetId="7">[19]plumbing!#REF!</definedName>
    <definedName name="aber20" localSheetId="23">[19]plumbing!#REF!</definedName>
    <definedName name="aber20" localSheetId="19">[19]plumbing!#REF!</definedName>
    <definedName name="aber20" localSheetId="16">[19]plumbing!#REF!</definedName>
    <definedName name="aber20" localSheetId="21">[19]plumbing!#REF!</definedName>
    <definedName name="aber20" localSheetId="36">[19]plumbing!#REF!</definedName>
    <definedName name="aber20" localSheetId="25">[19]plumbing!#REF!</definedName>
    <definedName name="aber20" localSheetId="10">[19]plumbing!#REF!</definedName>
    <definedName name="aber20" localSheetId="11">[19]plumbing!#REF!</definedName>
    <definedName name="aber20" localSheetId="20">[19]plumbing!#REF!</definedName>
    <definedName name="aber20" localSheetId="15">[19]plumbing!#REF!</definedName>
    <definedName name="aber20" localSheetId="49">[19]plumbing!#REF!</definedName>
    <definedName name="aber20" localSheetId="34">[19]plumbing!#REF!</definedName>
    <definedName name="aber20">[19]plumbing!#REF!</definedName>
    <definedName name="aber25" localSheetId="30">[19]plumbing!#REF!</definedName>
    <definedName name="aber25" localSheetId="4">[19]plumbing!#REF!</definedName>
    <definedName name="aber25" localSheetId="7">[19]plumbing!#REF!</definedName>
    <definedName name="aber25" localSheetId="23">[19]plumbing!#REF!</definedName>
    <definedName name="aber25" localSheetId="19">[19]plumbing!#REF!</definedName>
    <definedName name="aber25" localSheetId="16">[19]plumbing!#REF!</definedName>
    <definedName name="aber25" localSheetId="21">[19]plumbing!#REF!</definedName>
    <definedName name="aber25" localSheetId="36">[19]plumbing!#REF!</definedName>
    <definedName name="aber25" localSheetId="25">[19]plumbing!#REF!</definedName>
    <definedName name="aber25" localSheetId="10">[19]plumbing!#REF!</definedName>
    <definedName name="aber25" localSheetId="11">[19]plumbing!#REF!</definedName>
    <definedName name="aber25" localSheetId="20">[19]plumbing!#REF!</definedName>
    <definedName name="aber25" localSheetId="15">[19]plumbing!#REF!</definedName>
    <definedName name="aber25" localSheetId="49">[19]plumbing!#REF!</definedName>
    <definedName name="aber25" localSheetId="34">[19]plumbing!#REF!</definedName>
    <definedName name="aber25">[19]plumbing!#REF!</definedName>
    <definedName name="aber32" localSheetId="30">[19]plumbing!#REF!</definedName>
    <definedName name="aber32" localSheetId="23">[19]plumbing!#REF!</definedName>
    <definedName name="aber32" localSheetId="19">[19]plumbing!#REF!</definedName>
    <definedName name="aber32" localSheetId="16">[19]plumbing!#REF!</definedName>
    <definedName name="aber32" localSheetId="21">[19]plumbing!#REF!</definedName>
    <definedName name="aber32" localSheetId="36">[19]plumbing!#REF!</definedName>
    <definedName name="aber32" localSheetId="25">[19]plumbing!#REF!</definedName>
    <definedName name="aber32" localSheetId="10">[19]plumbing!#REF!</definedName>
    <definedName name="aber32" localSheetId="11">[19]plumbing!#REF!</definedName>
    <definedName name="aber32" localSheetId="20">[19]plumbing!#REF!</definedName>
    <definedName name="aber32" localSheetId="15">[19]plumbing!#REF!</definedName>
    <definedName name="aber32">[19]plumbing!#REF!</definedName>
    <definedName name="aber4" localSheetId="30">[19]plumbing!#REF!</definedName>
    <definedName name="aber4" localSheetId="23">[19]plumbing!#REF!</definedName>
    <definedName name="aber4" localSheetId="19">[19]plumbing!#REF!</definedName>
    <definedName name="aber4" localSheetId="16">[19]plumbing!#REF!</definedName>
    <definedName name="aber4" localSheetId="21">[19]plumbing!#REF!</definedName>
    <definedName name="aber4" localSheetId="36">[19]plumbing!#REF!</definedName>
    <definedName name="aber4" localSheetId="25">[19]plumbing!#REF!</definedName>
    <definedName name="aber4" localSheetId="10">[19]plumbing!#REF!</definedName>
    <definedName name="aber4" localSheetId="11">[19]plumbing!#REF!</definedName>
    <definedName name="aber4" localSheetId="20">[19]plumbing!#REF!</definedName>
    <definedName name="aber4" localSheetId="15">[19]plumbing!#REF!</definedName>
    <definedName name="aber4">[19]plumbing!#REF!</definedName>
    <definedName name="aber40" localSheetId="30">[19]plumbing!#REF!</definedName>
    <definedName name="aber40" localSheetId="23">[19]plumbing!#REF!</definedName>
    <definedName name="aber40" localSheetId="19">[19]plumbing!#REF!</definedName>
    <definedName name="aber40" localSheetId="16">[19]plumbing!#REF!</definedName>
    <definedName name="aber40" localSheetId="21">[19]plumbing!#REF!</definedName>
    <definedName name="aber40" localSheetId="36">[19]plumbing!#REF!</definedName>
    <definedName name="aber40" localSheetId="25">[19]plumbing!#REF!</definedName>
    <definedName name="aber40" localSheetId="10">[19]plumbing!#REF!</definedName>
    <definedName name="aber40" localSheetId="11">[19]plumbing!#REF!</definedName>
    <definedName name="aber40" localSheetId="20">[19]plumbing!#REF!</definedName>
    <definedName name="aber40" localSheetId="15">[19]plumbing!#REF!</definedName>
    <definedName name="aber40">[19]plumbing!#REF!</definedName>
    <definedName name="aber50" localSheetId="30">[19]plumbing!#REF!</definedName>
    <definedName name="aber50" localSheetId="23">[19]plumbing!#REF!</definedName>
    <definedName name="aber50" localSheetId="19">[19]plumbing!#REF!</definedName>
    <definedName name="aber50" localSheetId="16">[19]plumbing!#REF!</definedName>
    <definedName name="aber50" localSheetId="21">[19]plumbing!#REF!</definedName>
    <definedName name="aber50" localSheetId="36">[19]plumbing!#REF!</definedName>
    <definedName name="aber50" localSheetId="25">[19]plumbing!#REF!</definedName>
    <definedName name="aber50" localSheetId="10">[19]plumbing!#REF!</definedName>
    <definedName name="aber50" localSheetId="11">[19]plumbing!#REF!</definedName>
    <definedName name="aber50" localSheetId="20">[19]plumbing!#REF!</definedName>
    <definedName name="aber50" localSheetId="15">[19]plumbing!#REF!</definedName>
    <definedName name="aber50">[19]plumbing!#REF!</definedName>
    <definedName name="Aber6" localSheetId="30">[19]plumbing!#REF!</definedName>
    <definedName name="Aber6" localSheetId="23">[19]plumbing!#REF!</definedName>
    <definedName name="Aber6" localSheetId="19">[19]plumbing!#REF!</definedName>
    <definedName name="Aber6" localSheetId="16">[19]plumbing!#REF!</definedName>
    <definedName name="Aber6" localSheetId="21">[19]plumbing!#REF!</definedName>
    <definedName name="Aber6" localSheetId="36">[19]plumbing!#REF!</definedName>
    <definedName name="Aber6" localSheetId="25">[19]plumbing!#REF!</definedName>
    <definedName name="Aber6" localSheetId="10">[19]plumbing!#REF!</definedName>
    <definedName name="Aber6" localSheetId="11">[19]plumbing!#REF!</definedName>
    <definedName name="Aber6" localSheetId="20">[19]plumbing!#REF!</definedName>
    <definedName name="Aber6" localSheetId="15">[19]plumbing!#REF!</definedName>
    <definedName name="Aber6">[19]plumbing!#REF!</definedName>
    <definedName name="aber80" localSheetId="30">[19]plumbing!#REF!</definedName>
    <definedName name="aber80" localSheetId="23">[19]plumbing!#REF!</definedName>
    <definedName name="aber80" localSheetId="19">[19]plumbing!#REF!</definedName>
    <definedName name="aber80" localSheetId="16">[19]plumbing!#REF!</definedName>
    <definedName name="aber80" localSheetId="21">[19]plumbing!#REF!</definedName>
    <definedName name="aber80" localSheetId="36">[19]plumbing!#REF!</definedName>
    <definedName name="aber80" localSheetId="25">[19]plumbing!#REF!</definedName>
    <definedName name="aber80" localSheetId="10">[19]plumbing!#REF!</definedName>
    <definedName name="aber80" localSheetId="11">[19]plumbing!#REF!</definedName>
    <definedName name="aber80" localSheetId="20">[19]plumbing!#REF!</definedName>
    <definedName name="aber80" localSheetId="15">[19]plumbing!#REF!</definedName>
    <definedName name="aber80">[19]plumbing!#REF!</definedName>
    <definedName name="aberf100" localSheetId="30">[19]plumbing!#REF!</definedName>
    <definedName name="aberf100" localSheetId="23">[19]plumbing!#REF!</definedName>
    <definedName name="aberf100" localSheetId="19">[19]plumbing!#REF!</definedName>
    <definedName name="aberf100" localSheetId="16">[19]plumbing!#REF!</definedName>
    <definedName name="aberf100" localSheetId="21">[19]plumbing!#REF!</definedName>
    <definedName name="aberf100" localSheetId="36">[19]plumbing!#REF!</definedName>
    <definedName name="aberf100" localSheetId="25">[19]plumbing!#REF!</definedName>
    <definedName name="aberf100" localSheetId="10">[19]plumbing!#REF!</definedName>
    <definedName name="aberf100" localSheetId="11">[19]plumbing!#REF!</definedName>
    <definedName name="aberf100" localSheetId="20">[19]plumbing!#REF!</definedName>
    <definedName name="aberf100" localSheetId="15">[19]plumbing!#REF!</definedName>
    <definedName name="aberf100">[19]plumbing!#REF!</definedName>
    <definedName name="aberf150" localSheetId="30">[19]plumbing!#REF!</definedName>
    <definedName name="aberf150" localSheetId="23">[19]plumbing!#REF!</definedName>
    <definedName name="aberf150" localSheetId="19">[19]plumbing!#REF!</definedName>
    <definedName name="aberf150" localSheetId="16">[19]plumbing!#REF!</definedName>
    <definedName name="aberf150" localSheetId="21">[19]plumbing!#REF!</definedName>
    <definedName name="aberf150" localSheetId="36">[19]plumbing!#REF!</definedName>
    <definedName name="aberf150" localSheetId="25">[19]plumbing!#REF!</definedName>
    <definedName name="aberf150" localSheetId="10">[19]plumbing!#REF!</definedName>
    <definedName name="aberf150" localSheetId="11">[19]plumbing!#REF!</definedName>
    <definedName name="aberf150" localSheetId="20">[19]plumbing!#REF!</definedName>
    <definedName name="aberf150" localSheetId="15">[19]plumbing!#REF!</definedName>
    <definedName name="aberf150">[19]plumbing!#REF!</definedName>
    <definedName name="aberf4" localSheetId="30">[19]plumbing!#REF!</definedName>
    <definedName name="aberf4" localSheetId="23">[19]plumbing!#REF!</definedName>
    <definedName name="aberf4" localSheetId="19">[19]plumbing!#REF!</definedName>
    <definedName name="aberf4" localSheetId="16">[19]plumbing!#REF!</definedName>
    <definedName name="aberf4" localSheetId="21">[19]plumbing!#REF!</definedName>
    <definedName name="aberf4" localSheetId="36">[19]plumbing!#REF!</definedName>
    <definedName name="aberf4" localSheetId="25">[19]plumbing!#REF!</definedName>
    <definedName name="aberf4" localSheetId="10">[19]plumbing!#REF!</definedName>
    <definedName name="aberf4" localSheetId="11">[19]plumbing!#REF!</definedName>
    <definedName name="aberf4" localSheetId="20">[19]plumbing!#REF!</definedName>
    <definedName name="aberf4" localSheetId="15">[19]plumbing!#REF!</definedName>
    <definedName name="aberf4">[19]plumbing!#REF!</definedName>
    <definedName name="aberf6" localSheetId="30">[19]plumbing!#REF!</definedName>
    <definedName name="aberf6" localSheetId="23">[19]plumbing!#REF!</definedName>
    <definedName name="aberf6" localSheetId="19">[19]plumbing!#REF!</definedName>
    <definedName name="aberf6" localSheetId="16">[19]plumbing!#REF!</definedName>
    <definedName name="aberf6" localSheetId="21">[19]plumbing!#REF!</definedName>
    <definedName name="aberf6" localSheetId="36">[19]plumbing!#REF!</definedName>
    <definedName name="aberf6" localSheetId="25">[19]plumbing!#REF!</definedName>
    <definedName name="aberf6" localSheetId="10">[19]plumbing!#REF!</definedName>
    <definedName name="aberf6" localSheetId="11">[19]plumbing!#REF!</definedName>
    <definedName name="aberf6" localSheetId="20">[19]plumbing!#REF!</definedName>
    <definedName name="aberf6" localSheetId="15">[19]plumbing!#REF!</definedName>
    <definedName name="aberf6">[19]plumbing!#REF!</definedName>
    <definedName name="aberf80" localSheetId="30">[19]plumbing!#REF!</definedName>
    <definedName name="aberf80" localSheetId="23">[19]plumbing!#REF!</definedName>
    <definedName name="aberf80" localSheetId="19">[19]plumbing!#REF!</definedName>
    <definedName name="aberf80" localSheetId="16">[19]plumbing!#REF!</definedName>
    <definedName name="aberf80" localSheetId="21">[19]plumbing!#REF!</definedName>
    <definedName name="aberf80" localSheetId="36">[19]plumbing!#REF!</definedName>
    <definedName name="aberf80" localSheetId="25">[19]plumbing!#REF!</definedName>
    <definedName name="aberf80" localSheetId="10">[19]plumbing!#REF!</definedName>
    <definedName name="aberf80" localSheetId="11">[19]plumbing!#REF!</definedName>
    <definedName name="aberf80" localSheetId="20">[19]plumbing!#REF!</definedName>
    <definedName name="aberf80" localSheetId="15">[19]plumbing!#REF!</definedName>
    <definedName name="aberf80">[19]plumbing!#REF!</definedName>
    <definedName name="abfj100" localSheetId="30">[19]plumbing!#REF!</definedName>
    <definedName name="abfj100" localSheetId="23">[19]plumbing!#REF!</definedName>
    <definedName name="abfj100" localSheetId="19">[19]plumbing!#REF!</definedName>
    <definedName name="abfj100" localSheetId="16">[19]plumbing!#REF!</definedName>
    <definedName name="abfj100" localSheetId="21">[19]plumbing!#REF!</definedName>
    <definedName name="abfj100" localSheetId="36">[19]plumbing!#REF!</definedName>
    <definedName name="abfj100" localSheetId="25">[19]plumbing!#REF!</definedName>
    <definedName name="abfj100" localSheetId="10">[19]plumbing!#REF!</definedName>
    <definedName name="abfj100" localSheetId="11">[19]plumbing!#REF!</definedName>
    <definedName name="abfj100" localSheetId="20">[19]plumbing!#REF!</definedName>
    <definedName name="abfj100" localSheetId="15">[19]plumbing!#REF!</definedName>
    <definedName name="abfj100">[19]plumbing!#REF!</definedName>
    <definedName name="abfj150" localSheetId="30">[19]plumbing!#REF!</definedName>
    <definedName name="abfj150" localSheetId="23">[19]plumbing!#REF!</definedName>
    <definedName name="abfj150" localSheetId="19">[19]plumbing!#REF!</definedName>
    <definedName name="abfj150" localSheetId="16">[19]plumbing!#REF!</definedName>
    <definedName name="abfj150" localSheetId="21">[19]plumbing!#REF!</definedName>
    <definedName name="abfj150" localSheetId="36">[19]plumbing!#REF!</definedName>
    <definedName name="abfj150" localSheetId="25">[19]plumbing!#REF!</definedName>
    <definedName name="abfj150" localSheetId="10">[19]plumbing!#REF!</definedName>
    <definedName name="abfj150" localSheetId="11">[19]plumbing!#REF!</definedName>
    <definedName name="abfj150" localSheetId="20">[19]plumbing!#REF!</definedName>
    <definedName name="abfj150" localSheetId="15">[19]plumbing!#REF!</definedName>
    <definedName name="abfj150">[19]plumbing!#REF!</definedName>
    <definedName name="abfj40" localSheetId="30">[19]plumbing!#REF!</definedName>
    <definedName name="abfj40" localSheetId="23">[19]plumbing!#REF!</definedName>
    <definedName name="abfj40" localSheetId="19">[19]plumbing!#REF!</definedName>
    <definedName name="abfj40" localSheetId="16">[19]plumbing!#REF!</definedName>
    <definedName name="abfj40" localSheetId="21">[19]plumbing!#REF!</definedName>
    <definedName name="abfj40" localSheetId="36">[19]plumbing!#REF!</definedName>
    <definedName name="abfj40" localSheetId="25">[19]plumbing!#REF!</definedName>
    <definedName name="abfj40" localSheetId="10">[19]plumbing!#REF!</definedName>
    <definedName name="abfj40" localSheetId="11">[19]plumbing!#REF!</definedName>
    <definedName name="abfj40" localSheetId="20">[19]plumbing!#REF!</definedName>
    <definedName name="abfj40" localSheetId="15">[19]plumbing!#REF!</definedName>
    <definedName name="abfj40">[19]plumbing!#REF!</definedName>
    <definedName name="abfj50" localSheetId="30">[19]plumbing!#REF!</definedName>
    <definedName name="abfj50" localSheetId="23">[19]plumbing!#REF!</definedName>
    <definedName name="abfj50" localSheetId="19">[19]plumbing!#REF!</definedName>
    <definedName name="abfj50" localSheetId="16">[19]plumbing!#REF!</definedName>
    <definedName name="abfj50" localSheetId="21">[19]plumbing!#REF!</definedName>
    <definedName name="abfj50" localSheetId="36">[19]plumbing!#REF!</definedName>
    <definedName name="abfj50" localSheetId="25">[19]plumbing!#REF!</definedName>
    <definedName name="abfj50" localSheetId="10">[19]plumbing!#REF!</definedName>
    <definedName name="abfj50" localSheetId="11">[19]plumbing!#REF!</definedName>
    <definedName name="abfj50" localSheetId="20">[19]plumbing!#REF!</definedName>
    <definedName name="abfj50" localSheetId="15">[19]plumbing!#REF!</definedName>
    <definedName name="abfj50">[19]plumbing!#REF!</definedName>
    <definedName name="abfl40" localSheetId="30">[19]plumbing!#REF!</definedName>
    <definedName name="abfl40" localSheetId="23">[19]plumbing!#REF!</definedName>
    <definedName name="abfl40" localSheetId="19">[19]plumbing!#REF!</definedName>
    <definedName name="abfl40" localSheetId="16">[19]plumbing!#REF!</definedName>
    <definedName name="abfl40" localSheetId="21">[19]plumbing!#REF!</definedName>
    <definedName name="abfl40" localSheetId="36">[19]plumbing!#REF!</definedName>
    <definedName name="abfl40" localSheetId="25">[19]plumbing!#REF!</definedName>
    <definedName name="abfl40" localSheetId="10">[19]plumbing!#REF!</definedName>
    <definedName name="abfl40" localSheetId="11">[19]plumbing!#REF!</definedName>
    <definedName name="abfl40" localSheetId="20">[19]plumbing!#REF!</definedName>
    <definedName name="abfl40" localSheetId="15">[19]plumbing!#REF!</definedName>
    <definedName name="abfl40">[19]plumbing!#REF!</definedName>
    <definedName name="abft100" localSheetId="30">[19]plumbing!#REF!</definedName>
    <definedName name="abft100" localSheetId="23">[19]plumbing!#REF!</definedName>
    <definedName name="abft100" localSheetId="19">[19]plumbing!#REF!</definedName>
    <definedName name="abft100" localSheetId="16">[19]plumbing!#REF!</definedName>
    <definedName name="abft100" localSheetId="21">[19]plumbing!#REF!</definedName>
    <definedName name="abft100" localSheetId="36">[19]plumbing!#REF!</definedName>
    <definedName name="abft100" localSheetId="25">[19]plumbing!#REF!</definedName>
    <definedName name="abft100" localSheetId="10">[19]plumbing!#REF!</definedName>
    <definedName name="abft100" localSheetId="11">[19]plumbing!#REF!</definedName>
    <definedName name="abft100" localSheetId="20">[19]plumbing!#REF!</definedName>
    <definedName name="abft100" localSheetId="15">[19]plumbing!#REF!</definedName>
    <definedName name="abft100">[19]plumbing!#REF!</definedName>
    <definedName name="abft150" localSheetId="30">[19]plumbing!#REF!</definedName>
    <definedName name="abft150" localSheetId="23">[19]plumbing!#REF!</definedName>
    <definedName name="abft150" localSheetId="19">[19]plumbing!#REF!</definedName>
    <definedName name="abft150" localSheetId="16">[19]plumbing!#REF!</definedName>
    <definedName name="abft150" localSheetId="21">[19]plumbing!#REF!</definedName>
    <definedName name="abft150" localSheetId="36">[19]plumbing!#REF!</definedName>
    <definedName name="abft150" localSheetId="25">[19]plumbing!#REF!</definedName>
    <definedName name="abft150" localSheetId="10">[19]plumbing!#REF!</definedName>
    <definedName name="abft150" localSheetId="11">[19]plumbing!#REF!</definedName>
    <definedName name="abft150" localSheetId="20">[19]plumbing!#REF!</definedName>
    <definedName name="abft150" localSheetId="15">[19]plumbing!#REF!</definedName>
    <definedName name="abft150">[19]plumbing!#REF!</definedName>
    <definedName name="abft50" localSheetId="30">[19]plumbing!#REF!</definedName>
    <definedName name="abft50" localSheetId="23">[19]plumbing!#REF!</definedName>
    <definedName name="abft50" localSheetId="19">[19]plumbing!#REF!</definedName>
    <definedName name="abft50" localSheetId="16">[19]plumbing!#REF!</definedName>
    <definedName name="abft50" localSheetId="21">[19]plumbing!#REF!</definedName>
    <definedName name="abft50" localSheetId="36">[19]plumbing!#REF!</definedName>
    <definedName name="abft50" localSheetId="25">[19]plumbing!#REF!</definedName>
    <definedName name="abft50" localSheetId="10">[19]plumbing!#REF!</definedName>
    <definedName name="abft50" localSheetId="11">[19]plumbing!#REF!</definedName>
    <definedName name="abft50" localSheetId="20">[19]plumbing!#REF!</definedName>
    <definedName name="abft50" localSheetId="15">[19]plumbing!#REF!</definedName>
    <definedName name="abft50">[19]plumbing!#REF!</definedName>
    <definedName name="abfv100" localSheetId="30">[19]plumbing!#REF!</definedName>
    <definedName name="abfv100" localSheetId="23">[19]plumbing!#REF!</definedName>
    <definedName name="abfv100" localSheetId="19">[19]plumbing!#REF!</definedName>
    <definedName name="abfv100" localSheetId="16">[19]plumbing!#REF!</definedName>
    <definedName name="abfv100" localSheetId="21">[19]plumbing!#REF!</definedName>
    <definedName name="abfv100" localSheetId="36">[19]plumbing!#REF!</definedName>
    <definedName name="abfv100" localSheetId="25">[19]plumbing!#REF!</definedName>
    <definedName name="abfv100" localSheetId="10">[19]plumbing!#REF!</definedName>
    <definedName name="abfv100" localSheetId="11">[19]plumbing!#REF!</definedName>
    <definedName name="abfv100" localSheetId="20">[19]plumbing!#REF!</definedName>
    <definedName name="abfv100" localSheetId="15">[19]plumbing!#REF!</definedName>
    <definedName name="abfv100">[19]plumbing!#REF!</definedName>
    <definedName name="abfv150" localSheetId="30">[19]plumbing!#REF!</definedName>
    <definedName name="abfv150" localSheetId="23">[19]plumbing!#REF!</definedName>
    <definedName name="abfv150" localSheetId="19">[19]plumbing!#REF!</definedName>
    <definedName name="abfv150" localSheetId="16">[19]plumbing!#REF!</definedName>
    <definedName name="abfv150" localSheetId="21">[19]plumbing!#REF!</definedName>
    <definedName name="abfv150" localSheetId="36">[19]plumbing!#REF!</definedName>
    <definedName name="abfv150" localSheetId="25">[19]plumbing!#REF!</definedName>
    <definedName name="abfv150" localSheetId="10">[19]plumbing!#REF!</definedName>
    <definedName name="abfv150" localSheetId="11">[19]plumbing!#REF!</definedName>
    <definedName name="abfv150" localSheetId="20">[19]plumbing!#REF!</definedName>
    <definedName name="abfv150" localSheetId="15">[19]plumbing!#REF!</definedName>
    <definedName name="abfv150">[19]plumbing!#REF!</definedName>
    <definedName name="abfv50" localSheetId="30">[19]plumbing!#REF!</definedName>
    <definedName name="abfv50" localSheetId="23">[19]plumbing!#REF!</definedName>
    <definedName name="abfv50" localSheetId="19">[19]plumbing!#REF!</definedName>
    <definedName name="abfv50" localSheetId="16">[19]plumbing!#REF!</definedName>
    <definedName name="abfv50" localSheetId="21">[19]plumbing!#REF!</definedName>
    <definedName name="abfv50" localSheetId="36">[19]plumbing!#REF!</definedName>
    <definedName name="abfv50" localSheetId="25">[19]plumbing!#REF!</definedName>
    <definedName name="abfv50" localSheetId="10">[19]plumbing!#REF!</definedName>
    <definedName name="abfv50" localSheetId="11">[19]plumbing!#REF!</definedName>
    <definedName name="abfv50" localSheetId="20">[19]plumbing!#REF!</definedName>
    <definedName name="abfv50" localSheetId="15">[19]plumbing!#REF!</definedName>
    <definedName name="abfv50">[19]plumbing!#REF!</definedName>
    <definedName name="abfv80" localSheetId="30">[19]plumbing!#REF!</definedName>
    <definedName name="abfv80" localSheetId="23">[19]plumbing!#REF!</definedName>
    <definedName name="abfv80" localSheetId="19">[19]plumbing!#REF!</definedName>
    <definedName name="abfv80" localSheetId="16">[19]plumbing!#REF!</definedName>
    <definedName name="abfv80" localSheetId="21">[19]plumbing!#REF!</definedName>
    <definedName name="abfv80" localSheetId="36">[19]plumbing!#REF!</definedName>
    <definedName name="abfv80" localSheetId="25">[19]plumbing!#REF!</definedName>
    <definedName name="abfv80" localSheetId="10">[19]plumbing!#REF!</definedName>
    <definedName name="abfv80" localSheetId="11">[19]plumbing!#REF!</definedName>
    <definedName name="abfv80" localSheetId="20">[19]plumbing!#REF!</definedName>
    <definedName name="abfv80" localSheetId="15">[19]plumbing!#REF!</definedName>
    <definedName name="abfv80">[19]plumbing!#REF!</definedName>
    <definedName name="abgv100" localSheetId="30">[19]plumbing!#REF!</definedName>
    <definedName name="abgv100" localSheetId="23">[19]plumbing!#REF!</definedName>
    <definedName name="abgv100" localSheetId="19">[19]plumbing!#REF!</definedName>
    <definedName name="abgv100" localSheetId="16">[19]plumbing!#REF!</definedName>
    <definedName name="abgv100" localSheetId="21">[19]plumbing!#REF!</definedName>
    <definedName name="abgv100" localSheetId="36">[19]plumbing!#REF!</definedName>
    <definedName name="abgv100" localSheetId="25">[19]plumbing!#REF!</definedName>
    <definedName name="abgv100" localSheetId="10">[19]plumbing!#REF!</definedName>
    <definedName name="abgv100" localSheetId="11">[19]plumbing!#REF!</definedName>
    <definedName name="abgv100" localSheetId="20">[19]plumbing!#REF!</definedName>
    <definedName name="abgv100" localSheetId="15">[19]plumbing!#REF!</definedName>
    <definedName name="abgv100">[19]plumbing!#REF!</definedName>
    <definedName name="abgv150" localSheetId="30">[19]plumbing!#REF!</definedName>
    <definedName name="abgv150" localSheetId="23">[19]plumbing!#REF!</definedName>
    <definedName name="abgv150" localSheetId="19">[19]plumbing!#REF!</definedName>
    <definedName name="abgv150" localSheetId="16">[19]plumbing!#REF!</definedName>
    <definedName name="abgv150" localSheetId="21">[19]plumbing!#REF!</definedName>
    <definedName name="abgv150" localSheetId="36">[19]plumbing!#REF!</definedName>
    <definedName name="abgv150" localSheetId="25">[19]plumbing!#REF!</definedName>
    <definedName name="abgv150" localSheetId="10">[19]plumbing!#REF!</definedName>
    <definedName name="abgv150" localSheetId="11">[19]plumbing!#REF!</definedName>
    <definedName name="abgv150" localSheetId="20">[19]plumbing!#REF!</definedName>
    <definedName name="abgv150" localSheetId="15">[19]plumbing!#REF!</definedName>
    <definedName name="abgv150">[19]plumbing!#REF!</definedName>
    <definedName name="abgv20" localSheetId="30">[19]plumbing!#REF!</definedName>
    <definedName name="abgv20" localSheetId="23">[19]plumbing!#REF!</definedName>
    <definedName name="abgv20" localSheetId="19">[19]plumbing!#REF!</definedName>
    <definedName name="abgv20" localSheetId="16">[19]plumbing!#REF!</definedName>
    <definedName name="abgv20" localSheetId="21">[19]plumbing!#REF!</definedName>
    <definedName name="abgv20" localSheetId="36">[19]plumbing!#REF!</definedName>
    <definedName name="abgv20" localSheetId="25">[19]plumbing!#REF!</definedName>
    <definedName name="abgv20" localSheetId="10">[19]plumbing!#REF!</definedName>
    <definedName name="abgv20" localSheetId="11">[19]plumbing!#REF!</definedName>
    <definedName name="abgv20" localSheetId="20">[19]plumbing!#REF!</definedName>
    <definedName name="abgv20" localSheetId="15">[19]plumbing!#REF!</definedName>
    <definedName name="abgv20">[19]plumbing!#REF!</definedName>
    <definedName name="abgv32" localSheetId="30">[19]plumbing!#REF!</definedName>
    <definedName name="abgv32" localSheetId="23">[19]plumbing!#REF!</definedName>
    <definedName name="abgv32" localSheetId="19">[19]plumbing!#REF!</definedName>
    <definedName name="abgv32" localSheetId="16">[19]plumbing!#REF!</definedName>
    <definedName name="abgv32" localSheetId="21">[19]plumbing!#REF!</definedName>
    <definedName name="abgv32" localSheetId="36">[19]plumbing!#REF!</definedName>
    <definedName name="abgv32" localSheetId="25">[19]plumbing!#REF!</definedName>
    <definedName name="abgv32" localSheetId="10">[19]plumbing!#REF!</definedName>
    <definedName name="abgv32" localSheetId="11">[19]plumbing!#REF!</definedName>
    <definedName name="abgv32" localSheetId="20">[19]plumbing!#REF!</definedName>
    <definedName name="abgv32" localSheetId="15">[19]plumbing!#REF!</definedName>
    <definedName name="abgv32">[19]plumbing!#REF!</definedName>
    <definedName name="abgv40" localSheetId="30">[19]plumbing!#REF!</definedName>
    <definedName name="abgv40" localSheetId="23">[19]plumbing!#REF!</definedName>
    <definedName name="abgv40" localSheetId="19">[19]plumbing!#REF!</definedName>
    <definedName name="abgv40" localSheetId="16">[19]plumbing!#REF!</definedName>
    <definedName name="abgv40" localSheetId="21">[19]plumbing!#REF!</definedName>
    <definedName name="abgv40" localSheetId="36">[19]plumbing!#REF!</definedName>
    <definedName name="abgv40" localSheetId="25">[19]plumbing!#REF!</definedName>
    <definedName name="abgv40" localSheetId="10">[19]plumbing!#REF!</definedName>
    <definedName name="abgv40" localSheetId="11">[19]plumbing!#REF!</definedName>
    <definedName name="abgv40" localSheetId="20">[19]plumbing!#REF!</definedName>
    <definedName name="abgv40" localSheetId="15">[19]plumbing!#REF!</definedName>
    <definedName name="abgv40">[19]plumbing!#REF!</definedName>
    <definedName name="abgv50" localSheetId="30">[19]plumbing!#REF!</definedName>
    <definedName name="abgv50" localSheetId="23">[19]plumbing!#REF!</definedName>
    <definedName name="abgv50" localSheetId="19">[19]plumbing!#REF!</definedName>
    <definedName name="abgv50" localSheetId="16">[19]plumbing!#REF!</definedName>
    <definedName name="abgv50" localSheetId="21">[19]plumbing!#REF!</definedName>
    <definedName name="abgv50" localSheetId="36">[19]plumbing!#REF!</definedName>
    <definedName name="abgv50" localSheetId="25">[19]plumbing!#REF!</definedName>
    <definedName name="abgv50" localSheetId="10">[19]plumbing!#REF!</definedName>
    <definedName name="abgv50" localSheetId="11">[19]plumbing!#REF!</definedName>
    <definedName name="abgv50" localSheetId="20">[19]plumbing!#REF!</definedName>
    <definedName name="abgv50" localSheetId="15">[19]plumbing!#REF!</definedName>
    <definedName name="abgv50">[19]plumbing!#REF!</definedName>
    <definedName name="abka15" localSheetId="30">[19]plumbing!#REF!</definedName>
    <definedName name="abka15" localSheetId="23">[19]plumbing!#REF!</definedName>
    <definedName name="abka15" localSheetId="19">[19]plumbing!#REF!</definedName>
    <definedName name="abka15" localSheetId="16">[19]plumbing!#REF!</definedName>
    <definedName name="abka15" localSheetId="21">[19]plumbing!#REF!</definedName>
    <definedName name="abka15" localSheetId="36">[19]plumbing!#REF!</definedName>
    <definedName name="abka15" localSheetId="25">[19]plumbing!#REF!</definedName>
    <definedName name="abka15" localSheetId="10">[19]plumbing!#REF!</definedName>
    <definedName name="abka15" localSheetId="11">[19]plumbing!#REF!</definedName>
    <definedName name="abka15" localSheetId="20">[19]plumbing!#REF!</definedName>
    <definedName name="abka15" localSheetId="15">[19]plumbing!#REF!</definedName>
    <definedName name="abka15">[19]plumbing!#REF!</definedName>
    <definedName name="abpg" localSheetId="30">[19]plumbing!#REF!</definedName>
    <definedName name="abpg" localSheetId="23">[19]plumbing!#REF!</definedName>
    <definedName name="abpg" localSheetId="19">[19]plumbing!#REF!</definedName>
    <definedName name="abpg" localSheetId="16">[19]plumbing!#REF!</definedName>
    <definedName name="abpg" localSheetId="21">[19]plumbing!#REF!</definedName>
    <definedName name="abpg" localSheetId="36">[19]plumbing!#REF!</definedName>
    <definedName name="abpg" localSheetId="25">[19]plumbing!#REF!</definedName>
    <definedName name="abpg" localSheetId="10">[19]plumbing!#REF!</definedName>
    <definedName name="abpg" localSheetId="11">[19]plumbing!#REF!</definedName>
    <definedName name="abpg" localSheetId="20">[19]plumbing!#REF!</definedName>
    <definedName name="abpg" localSheetId="15">[19]plumbing!#REF!</definedName>
    <definedName name="abpg">[19]plumbing!#REF!</definedName>
    <definedName name="abwl" localSheetId="30">[19]plumbing!#REF!</definedName>
    <definedName name="abwl" localSheetId="23">[19]plumbing!#REF!</definedName>
    <definedName name="abwl" localSheetId="19">[19]plumbing!#REF!</definedName>
    <definedName name="abwl" localSheetId="16">[19]plumbing!#REF!</definedName>
    <definedName name="abwl" localSheetId="21">[19]plumbing!#REF!</definedName>
    <definedName name="abwl" localSheetId="36">[19]plumbing!#REF!</definedName>
    <definedName name="abwl" localSheetId="25">[19]plumbing!#REF!</definedName>
    <definedName name="abwl" localSheetId="10">[19]plumbing!#REF!</definedName>
    <definedName name="abwl" localSheetId="11">[19]plumbing!#REF!</definedName>
    <definedName name="abwl" localSheetId="20">[19]plumbing!#REF!</definedName>
    <definedName name="abwl" localSheetId="15">[19]plumbing!#REF!</definedName>
    <definedName name="abwl">[19]plumbing!#REF!</definedName>
    <definedName name="AC_Split_3_PK_Setara_TOSHIBA" localSheetId="30">[105]BAHAN!#REF!</definedName>
    <definedName name="AC_Split_3_PK_Setara_TOSHIBA" localSheetId="16">[105]BAHAN!#REF!</definedName>
    <definedName name="AC_Split_3_PK_Setara_TOSHIBA" localSheetId="36">[105]BAHAN!#REF!</definedName>
    <definedName name="AC_Split_3_PK_Setara_TOSHIBA">[105]BAHAN!#REF!</definedName>
    <definedName name="ACC" localSheetId="30">#REF!</definedName>
    <definedName name="ACC" localSheetId="4">#REF!</definedName>
    <definedName name="ACC" localSheetId="7">#REF!</definedName>
    <definedName name="ACC" localSheetId="16">#REF!</definedName>
    <definedName name="ACC" localSheetId="36">#REF!</definedName>
    <definedName name="ACC" localSheetId="49">#REF!</definedName>
    <definedName name="ACC" localSheetId="34">#REF!</definedName>
    <definedName name="ACC">#REF!</definedName>
    <definedName name="acc_cashflow" localSheetId="30">#REF!</definedName>
    <definedName name="acc_cashflow" localSheetId="4">#REF!</definedName>
    <definedName name="acc_cashflow" localSheetId="7">#REF!</definedName>
    <definedName name="acc_cashflow" localSheetId="16">#REF!</definedName>
    <definedName name="acc_cashflow" localSheetId="36">#REF!</definedName>
    <definedName name="acc_cashflow" localSheetId="49">#REF!</definedName>
    <definedName name="acc_cashflow" localSheetId="34">#REF!</definedName>
    <definedName name="acc_cashflow">#REF!</definedName>
    <definedName name="Account" localSheetId="30">[114]Account!$A$3:$B$511</definedName>
    <definedName name="Account">[114]Account!$A$3:$B$511</definedName>
    <definedName name="account1" localSheetId="9">#REF!</definedName>
    <definedName name="account1" localSheetId="5">#REF!</definedName>
    <definedName name="account1" localSheetId="38">#REF!</definedName>
    <definedName name="account1" localSheetId="8">#REF!</definedName>
    <definedName name="account1" localSheetId="30">#REF!</definedName>
    <definedName name="account1" localSheetId="46">#REF!</definedName>
    <definedName name="account1" localSheetId="6">#REF!</definedName>
    <definedName name="account1" localSheetId="40">#REF!</definedName>
    <definedName name="account1" localSheetId="41">#REF!</definedName>
    <definedName name="account1" localSheetId="45">#REF!</definedName>
    <definedName name="account1" localSheetId="43">#REF!</definedName>
    <definedName name="account1" localSheetId="44">#REF!</definedName>
    <definedName name="account1" localSheetId="42">#REF!</definedName>
    <definedName name="account1" localSheetId="16">#REF!</definedName>
    <definedName name="account1" localSheetId="14">#REF!</definedName>
    <definedName name="account1" localSheetId="12">#REF!</definedName>
    <definedName name="account1" localSheetId="36">#REF!</definedName>
    <definedName name="account1" localSheetId="34">#REF!</definedName>
    <definedName name="account1">#REF!</definedName>
    <definedName name="acdb" localSheetId="5" hidden="1">#REF!</definedName>
    <definedName name="acdb" localSheetId="30" hidden="1">#REF!</definedName>
    <definedName name="acdb" localSheetId="23" hidden="1">#REF!</definedName>
    <definedName name="acdb" localSheetId="19" hidden="1">#REF!</definedName>
    <definedName name="acdb" localSheetId="16" hidden="1">#REF!</definedName>
    <definedName name="acdb" localSheetId="21" hidden="1">#REF!</definedName>
    <definedName name="acdb" localSheetId="36" hidden="1">#REF!</definedName>
    <definedName name="acdb" localSheetId="25" hidden="1">#REF!</definedName>
    <definedName name="acdb" localSheetId="10" hidden="1">#REF!</definedName>
    <definedName name="acdb" localSheetId="11" hidden="1">#REF!</definedName>
    <definedName name="acdb" localSheetId="20" hidden="1">#REF!</definedName>
    <definedName name="acdb" localSheetId="15" hidden="1">#REF!</definedName>
    <definedName name="acdb" hidden="1">#REF!</definedName>
    <definedName name="ACDS" localSheetId="5" hidden="1">#REF!</definedName>
    <definedName name="ACDS" localSheetId="30" hidden="1">#REF!</definedName>
    <definedName name="ACDS" localSheetId="23" hidden="1">#REF!</definedName>
    <definedName name="ACDS" localSheetId="19" hidden="1">#REF!</definedName>
    <definedName name="ACDS" localSheetId="16" hidden="1">#REF!</definedName>
    <definedName name="ACDS" localSheetId="21" hidden="1">#REF!</definedName>
    <definedName name="ACDS" localSheetId="36" hidden="1">#REF!</definedName>
    <definedName name="ACDS" localSheetId="25" hidden="1">#REF!</definedName>
    <definedName name="ACDS" localSheetId="10" hidden="1">#REF!</definedName>
    <definedName name="ACDS" localSheetId="11" hidden="1">#REF!</definedName>
    <definedName name="ACDS" localSheetId="20" hidden="1">#REF!</definedName>
    <definedName name="ACDS" localSheetId="15" hidden="1">#REF!</definedName>
    <definedName name="ACDS" hidden="1">#REF!</definedName>
    <definedName name="acing" localSheetId="9" hidden="1">#REF!</definedName>
    <definedName name="acing" localSheetId="5" hidden="1">#REF!</definedName>
    <definedName name="acing" localSheetId="38" hidden="1">#REF!</definedName>
    <definedName name="acing" localSheetId="8" hidden="1">#REF!</definedName>
    <definedName name="acing" localSheetId="30" hidden="1">#REF!</definedName>
    <definedName name="acing" localSheetId="46" hidden="1">#REF!</definedName>
    <definedName name="acing" localSheetId="4" hidden="1">#REF!</definedName>
    <definedName name="acing" localSheetId="6" hidden="1">#REF!</definedName>
    <definedName name="acing" localSheetId="40" hidden="1">#REF!</definedName>
    <definedName name="acing" localSheetId="41" hidden="1">#REF!</definedName>
    <definedName name="acing" localSheetId="45" hidden="1">#REF!</definedName>
    <definedName name="acing" localSheetId="43" hidden="1">#REF!</definedName>
    <definedName name="acing" localSheetId="44" hidden="1">#REF!</definedName>
    <definedName name="acing" localSheetId="42" hidden="1">#REF!</definedName>
    <definedName name="acing" localSheetId="16" hidden="1">#REF!</definedName>
    <definedName name="acing" localSheetId="14" hidden="1">#REF!</definedName>
    <definedName name="acing" localSheetId="12" hidden="1">#REF!</definedName>
    <definedName name="acing" localSheetId="36" hidden="1">#REF!</definedName>
    <definedName name="acing" hidden="1">#REF!</definedName>
    <definedName name="ACP" localSheetId="9">#REF!</definedName>
    <definedName name="ACP" localSheetId="5">#REF!</definedName>
    <definedName name="ACP" localSheetId="38">#REF!</definedName>
    <definedName name="ACP" localSheetId="8">#REF!</definedName>
    <definedName name="ACP" localSheetId="30">#REF!</definedName>
    <definedName name="ACP" localSheetId="46">#REF!</definedName>
    <definedName name="ACP" localSheetId="6">#REF!</definedName>
    <definedName name="ACP" localSheetId="40">#REF!</definedName>
    <definedName name="ACP" localSheetId="41">#REF!</definedName>
    <definedName name="ACP" localSheetId="45">#REF!</definedName>
    <definedName name="ACP" localSheetId="43">#REF!</definedName>
    <definedName name="ACP" localSheetId="44">#REF!</definedName>
    <definedName name="ACP" localSheetId="42">#REF!</definedName>
    <definedName name="ACP" localSheetId="16">#REF!</definedName>
    <definedName name="ACP" localSheetId="14">#REF!</definedName>
    <definedName name="ACP" localSheetId="12">#REF!</definedName>
    <definedName name="ACP" localSheetId="36">#REF!</definedName>
    <definedName name="ACP">#REF!</definedName>
    <definedName name="ACT" localSheetId="30">#REF!</definedName>
    <definedName name="ACT" localSheetId="16">#REF!</definedName>
    <definedName name="ACT" localSheetId="36">#REF!</definedName>
    <definedName name="ACT">#REF!</definedName>
    <definedName name="ACV" localSheetId="9">#REF!</definedName>
    <definedName name="ACV" localSheetId="5">#REF!</definedName>
    <definedName name="ACV" localSheetId="38">#REF!</definedName>
    <definedName name="ACV" localSheetId="8">#REF!</definedName>
    <definedName name="ACV" localSheetId="30">#REF!</definedName>
    <definedName name="ACV" localSheetId="46">#REF!</definedName>
    <definedName name="ACV" localSheetId="6">#REF!</definedName>
    <definedName name="ACV" localSheetId="40">#REF!</definedName>
    <definedName name="ACV" localSheetId="41">#REF!</definedName>
    <definedName name="ACV" localSheetId="45">#REF!</definedName>
    <definedName name="ACV" localSheetId="43">#REF!</definedName>
    <definedName name="ACV" localSheetId="44">#REF!</definedName>
    <definedName name="ACV" localSheetId="42">#REF!</definedName>
    <definedName name="ACV" localSheetId="16">#REF!</definedName>
    <definedName name="ACV" localSheetId="14">#REF!</definedName>
    <definedName name="ACV" localSheetId="12">#REF!</definedName>
    <definedName name="ACV" localSheetId="36">#REF!</definedName>
    <definedName name="ACV">#REF!</definedName>
    <definedName name="AD" localSheetId="30">[115]PT.GENTA!#REF!</definedName>
    <definedName name="AD" localSheetId="4">[115]PT.GENTA!#REF!</definedName>
    <definedName name="AD" localSheetId="7">[115]PT.GENTA!#REF!</definedName>
    <definedName name="AD" localSheetId="16">[115]PT.GENTA!#REF!</definedName>
    <definedName name="AD" localSheetId="36">[115]PT.GENTA!#REF!</definedName>
    <definedName name="AD" localSheetId="49">[115]PT.GENTA!#REF!</definedName>
    <definedName name="AD" localSheetId="34">[115]PT.GENTA!#REF!</definedName>
    <definedName name="AD">[115]PT.GENTA!#REF!</definedName>
    <definedName name="ada" localSheetId="30">#REF!</definedName>
    <definedName name="ada" localSheetId="4">#REF!</definedName>
    <definedName name="ada" localSheetId="7">#REF!</definedName>
    <definedName name="ada" localSheetId="16">#REF!</definedName>
    <definedName name="ada" localSheetId="36">#REF!</definedName>
    <definedName name="ada" localSheetId="49">#REF!</definedName>
    <definedName name="ada" localSheetId="34">#REF!</definedName>
    <definedName name="ada">#REF!</definedName>
    <definedName name="ADBA" localSheetId="9">#REF!</definedName>
    <definedName name="ADBA" localSheetId="5">#REF!</definedName>
    <definedName name="ADBA" localSheetId="38">#REF!</definedName>
    <definedName name="ADBA" localSheetId="8">#REF!</definedName>
    <definedName name="ADBA" localSheetId="30">#REF!</definedName>
    <definedName name="ADBA" localSheetId="46">#REF!</definedName>
    <definedName name="ADBA" localSheetId="6">#REF!</definedName>
    <definedName name="ADBA" localSheetId="40">#REF!</definedName>
    <definedName name="ADBA" localSheetId="41">#REF!</definedName>
    <definedName name="ADBA" localSheetId="45">#REF!</definedName>
    <definedName name="ADBA" localSheetId="43">#REF!</definedName>
    <definedName name="ADBA" localSheetId="44">#REF!</definedName>
    <definedName name="ADBA" localSheetId="42">#REF!</definedName>
    <definedName name="ADBA" localSheetId="16">#REF!</definedName>
    <definedName name="ADBA" localSheetId="14">#REF!</definedName>
    <definedName name="ADBA" localSheetId="12">#REF!</definedName>
    <definedName name="ADBA" localSheetId="36">#REF!</definedName>
    <definedName name="ADBA" localSheetId="34">#REF!</definedName>
    <definedName name="ADBA">#REF!</definedName>
    <definedName name="add_trans" localSheetId="5">'[116]Add-trans'!$J$7:$R$187</definedName>
    <definedName name="add_trans" localSheetId="4">'[116]Add-trans'!$J$7:$R$187</definedName>
    <definedName name="add_trans" localSheetId="6">'[116]Add-trans'!$J$7:$R$187</definedName>
    <definedName name="add_trans" localSheetId="7">'[116]Add-trans'!$J$7:$R$187</definedName>
    <definedName name="add_trans" localSheetId="14">'[116]Add-trans'!$J$7:$R$187</definedName>
    <definedName name="add_trans" localSheetId="12">'[116]Add-trans'!$J$7:$R$187</definedName>
    <definedName name="add_trans" localSheetId="49">'[116]Add-trans'!$J$7:$R$187</definedName>
    <definedName name="add_trans" localSheetId="34">'[116]Add-trans'!$J$7:$R$187</definedName>
    <definedName name="add_trans">'[117]Add-trans'!$J$7:$R$187</definedName>
    <definedName name="adest" localSheetId="30">[118]data!$B$23:$B$32</definedName>
    <definedName name="adest" localSheetId="4">[118]data!$B$23:$B$32</definedName>
    <definedName name="adest">[118]data!$B$23:$B$32</definedName>
    <definedName name="adi" localSheetId="30">#REF!</definedName>
    <definedName name="adi" localSheetId="4">#REF!</definedName>
    <definedName name="adi" localSheetId="7">#REF!</definedName>
    <definedName name="adi" localSheetId="16">#REF!</definedName>
    <definedName name="adi" localSheetId="36">#REF!</definedName>
    <definedName name="adi" localSheetId="49">#REF!</definedName>
    <definedName name="adi" localSheetId="34">#REF!</definedName>
    <definedName name="adi">#REF!</definedName>
    <definedName name="ADM" localSheetId="30">#REF!</definedName>
    <definedName name="ADM" localSheetId="4">#REF!</definedName>
    <definedName name="ADM" localSheetId="7">#REF!</definedName>
    <definedName name="ADM" localSheetId="16">#REF!</definedName>
    <definedName name="ADM" localSheetId="36">#REF!</definedName>
    <definedName name="ADM" localSheetId="49">#REF!</definedName>
    <definedName name="ADM" localSheetId="34">#REF!</definedName>
    <definedName name="ADM">#REF!</definedName>
    <definedName name="admin" localSheetId="30">#REF!</definedName>
    <definedName name="admin" localSheetId="4">#REF!</definedName>
    <definedName name="admin" localSheetId="7">#REF!</definedName>
    <definedName name="admin" localSheetId="16">#REF!</definedName>
    <definedName name="admin" localSheetId="36">#REF!</definedName>
    <definedName name="admin" localSheetId="49">#REF!</definedName>
    <definedName name="admin" localSheetId="34">#REF!</definedName>
    <definedName name="admin">#REF!</definedName>
    <definedName name="ads" localSheetId="5" hidden="1">#REF!</definedName>
    <definedName name="ads" localSheetId="30" hidden="1">#REF!</definedName>
    <definedName name="ads" localSheetId="23" hidden="1">#REF!</definedName>
    <definedName name="ads" localSheetId="19" hidden="1">#REF!</definedName>
    <definedName name="ads" localSheetId="16" hidden="1">#REF!</definedName>
    <definedName name="ads" localSheetId="21" hidden="1">#REF!</definedName>
    <definedName name="ads" localSheetId="36" hidden="1">#REF!</definedName>
    <definedName name="ads" localSheetId="25" hidden="1">#REF!</definedName>
    <definedName name="ads" localSheetId="10" hidden="1">#REF!</definedName>
    <definedName name="ads" localSheetId="11" hidden="1">#REF!</definedName>
    <definedName name="ads" localSheetId="20" hidden="1">#REF!</definedName>
    <definedName name="ads" localSheetId="15" hidden="1">#REF!</definedName>
    <definedName name="ads" hidden="1">#REF!</definedName>
    <definedName name="adsadad" localSheetId="5" hidden="1">'[97]PABRIK (2)'!#REF!</definedName>
    <definedName name="adsadad" localSheetId="30" hidden="1">'[97]PABRIK (2)'!#REF!</definedName>
    <definedName name="adsadad" localSheetId="4" hidden="1">'[97]PABRIK (2)'!#REF!</definedName>
    <definedName name="adsadad" localSheetId="7" hidden="1">'[97]PABRIK (2)'!#REF!</definedName>
    <definedName name="adsadad" localSheetId="16" hidden="1">'[97]PABRIK (2)'!#REF!</definedName>
    <definedName name="adsadad" localSheetId="36" hidden="1">'[97]PABRIK (2)'!#REF!</definedName>
    <definedName name="adsadad" localSheetId="49" hidden="1">'[97]PABRIK (2)'!#REF!</definedName>
    <definedName name="adsadad" localSheetId="34" hidden="1">'[97]PABRIK (2)'!#REF!</definedName>
    <definedName name="adsadad" hidden="1">'[97]PABRIK (2)'!#REF!</definedName>
    <definedName name="AF" localSheetId="9">#REF!</definedName>
    <definedName name="af" localSheetId="5" hidden="1">'[59]PABRIK (2)'!#REF!</definedName>
    <definedName name="AF" localSheetId="38">#REF!</definedName>
    <definedName name="AF" localSheetId="8">#REF!</definedName>
    <definedName name="AF" localSheetId="30">#REF!</definedName>
    <definedName name="AF" localSheetId="46">#REF!</definedName>
    <definedName name="af" localSheetId="4" hidden="1">'[59]PABRIK (2)'!#REF!</definedName>
    <definedName name="af" localSheetId="6" hidden="1">'[59]PABRIK (2)'!#REF!</definedName>
    <definedName name="af" localSheetId="7" hidden="1">'[59]PABRIK (2)'!#REF!</definedName>
    <definedName name="AF" localSheetId="40">#REF!</definedName>
    <definedName name="AF" localSheetId="41">#REF!</definedName>
    <definedName name="AF" localSheetId="45">#REF!</definedName>
    <definedName name="AF" localSheetId="43">#REF!</definedName>
    <definedName name="AF" localSheetId="44">#REF!</definedName>
    <definedName name="AF" localSheetId="42">#REF!</definedName>
    <definedName name="AF" localSheetId="16">#REF!</definedName>
    <definedName name="af" localSheetId="14" hidden="1">'[59]PABRIK (2)'!#REF!</definedName>
    <definedName name="af" localSheetId="12" hidden="1">'[59]PABRIK (2)'!#REF!</definedName>
    <definedName name="AF" localSheetId="36">#REF!</definedName>
    <definedName name="af" localSheetId="49" hidden="1">'[59]PABRIK (2)'!#REF!</definedName>
    <definedName name="af" localSheetId="34" hidden="1">'[59]PABRIK (2)'!#REF!</definedName>
    <definedName name="AF">#REF!</definedName>
    <definedName name="AF3_2">#N/A</definedName>
    <definedName name="AFT" localSheetId="9">#REF!</definedName>
    <definedName name="AFT" localSheetId="5">#REF!</definedName>
    <definedName name="AFT" localSheetId="38">#REF!</definedName>
    <definedName name="AFT" localSheetId="8">#REF!</definedName>
    <definedName name="AFT" localSheetId="30">#REF!</definedName>
    <definedName name="AFT" localSheetId="46">#REF!</definedName>
    <definedName name="AFT" localSheetId="6">#REF!</definedName>
    <definedName name="AFT" localSheetId="40">#REF!</definedName>
    <definedName name="AFT" localSheetId="41">#REF!</definedName>
    <definedName name="AFT" localSheetId="45">#REF!</definedName>
    <definedName name="AFT" localSheetId="43">#REF!</definedName>
    <definedName name="AFT" localSheetId="44">#REF!</definedName>
    <definedName name="AFT" localSheetId="42">#REF!</definedName>
    <definedName name="AFT" localSheetId="16">#REF!</definedName>
    <definedName name="AFT" localSheetId="14">#REF!</definedName>
    <definedName name="AFT" localSheetId="12">#REF!</definedName>
    <definedName name="AFT" localSheetId="36">#REF!</definedName>
    <definedName name="AFT" localSheetId="34">#REF!</definedName>
    <definedName name="AFT">#REF!</definedName>
    <definedName name="agi" localSheetId="9">OFFSET(#REF!,0,0,1,#REF!)</definedName>
    <definedName name="agi" localSheetId="38">OFFSET(#REF!,0,0,1,#REF!)</definedName>
    <definedName name="agi" localSheetId="8">OFFSET(#REF!,0,0,1,#REF!)</definedName>
    <definedName name="agi" localSheetId="30">OFFSET(#REF!,0,0,1,#REF!)</definedName>
    <definedName name="agi" localSheetId="46">OFFSET(#REF!,0,0,1,#REF!)</definedName>
    <definedName name="agi" localSheetId="40">OFFSET(#REF!,0,0,1,#REF!)</definedName>
    <definedName name="agi" localSheetId="41">OFFSET(#REF!,0,0,1,#REF!)</definedName>
    <definedName name="agi" localSheetId="45">OFFSET(#REF!,0,0,1,#REF!)</definedName>
    <definedName name="agi" localSheetId="43">OFFSET(#REF!,0,0,1,#REF!)</definedName>
    <definedName name="agi" localSheetId="44">OFFSET(#REF!,0,0,1,#REF!)</definedName>
    <definedName name="agi" localSheetId="42">OFFSET(#REF!,0,0,1,#REF!)</definedName>
    <definedName name="agi" localSheetId="16">OFFSET(#REF!,0,0,1,#REF!)</definedName>
    <definedName name="agi" localSheetId="36">OFFSET(#REF!,0,0,1,#REF!)</definedName>
    <definedName name="agi">OFFSET(#REF!,0,0,1,#REF!)</definedName>
    <definedName name="AGREGAT" localSheetId="34">[20]BoQ!$A$75:$H$89</definedName>
    <definedName name="AGREGAT">[21]BoQ!$A$75:$H$89</definedName>
    <definedName name="AGRORESULT" localSheetId="9">#REF!</definedName>
    <definedName name="AGRORESULT" localSheetId="5">#REF!</definedName>
    <definedName name="AGRORESULT" localSheetId="38">#REF!</definedName>
    <definedName name="AGRORESULT" localSheetId="8">#REF!</definedName>
    <definedName name="AGRORESULT" localSheetId="30">#REF!</definedName>
    <definedName name="AGRORESULT" localSheetId="46">#REF!</definedName>
    <definedName name="AGRORESULT" localSheetId="4">#REF!</definedName>
    <definedName name="AGRORESULT" localSheetId="6">#REF!</definedName>
    <definedName name="AGRORESULT" localSheetId="40">#REF!</definedName>
    <definedName name="AGRORESULT" localSheetId="41">#REF!</definedName>
    <definedName name="AGRORESULT" localSheetId="45">#REF!</definedName>
    <definedName name="AGRORESULT" localSheetId="43">#REF!</definedName>
    <definedName name="AGRORESULT" localSheetId="44">#REF!</definedName>
    <definedName name="AGRORESULT" localSheetId="42">#REF!</definedName>
    <definedName name="AGRORESULT" localSheetId="16">#REF!</definedName>
    <definedName name="AGRORESULT" localSheetId="14">#REF!</definedName>
    <definedName name="AGRORESULT" localSheetId="12">#REF!</definedName>
    <definedName name="AGRORESULT" localSheetId="36">#REF!</definedName>
    <definedName name="AGRORESULT" localSheetId="34">#REF!</definedName>
    <definedName name="AGRORESULT">#REF!</definedName>
    <definedName name="agruberesult" localSheetId="9">#REF!</definedName>
    <definedName name="agruberesult" localSheetId="5">#REF!</definedName>
    <definedName name="agruberesult" localSheetId="38">#REF!</definedName>
    <definedName name="agruberesult" localSheetId="8">#REF!</definedName>
    <definedName name="agruberesult" localSheetId="30">#REF!</definedName>
    <definedName name="agruberesult" localSheetId="46">#REF!</definedName>
    <definedName name="agruberesult" localSheetId="4">#REF!</definedName>
    <definedName name="agruberesult" localSheetId="6">#REF!</definedName>
    <definedName name="agruberesult" localSheetId="40">#REF!</definedName>
    <definedName name="agruberesult" localSheetId="41">#REF!</definedName>
    <definedName name="agruberesult" localSheetId="45">#REF!</definedName>
    <definedName name="agruberesult" localSheetId="43">#REF!</definedName>
    <definedName name="agruberesult" localSheetId="44">#REF!</definedName>
    <definedName name="agruberesult" localSheetId="42">#REF!</definedName>
    <definedName name="agruberesult" localSheetId="16">#REF!</definedName>
    <definedName name="agruberesult" localSheetId="14">#REF!</definedName>
    <definedName name="agruberesult" localSheetId="12">#REF!</definedName>
    <definedName name="agruberesult" localSheetId="36">#REF!</definedName>
    <definedName name="agruberesult">#REF!</definedName>
    <definedName name="Agustus" localSheetId="30">'[119]peb''03'!#REF!</definedName>
    <definedName name="Agustus" localSheetId="4">'[119]peb''03'!#REF!</definedName>
    <definedName name="Agustus" localSheetId="7">'[119]peb''03'!#REF!</definedName>
    <definedName name="Agustus" localSheetId="16">'[119]peb''03'!#REF!</definedName>
    <definedName name="Agustus" localSheetId="36">'[119]peb''03'!#REF!</definedName>
    <definedName name="Agustus" localSheetId="49">'[119]peb''03'!#REF!</definedName>
    <definedName name="Agustus" localSheetId="34">'[119]peb''03'!#REF!</definedName>
    <definedName name="Agustus">'[119]peb''03'!#REF!</definedName>
    <definedName name="AHB" localSheetId="9">#REF!</definedName>
    <definedName name="AHB" localSheetId="5">#REF!</definedName>
    <definedName name="AHB" localSheetId="38">#REF!</definedName>
    <definedName name="AHB" localSheetId="8">#REF!</definedName>
    <definedName name="AHB" localSheetId="30">#REF!</definedName>
    <definedName name="AHB" localSheetId="46">#REF!</definedName>
    <definedName name="AHB" localSheetId="6">#REF!</definedName>
    <definedName name="AHB" localSheetId="40">#REF!</definedName>
    <definedName name="AHB" localSheetId="41">#REF!</definedName>
    <definedName name="AHB" localSheetId="45">#REF!</definedName>
    <definedName name="AHB" localSheetId="43">#REF!</definedName>
    <definedName name="AHB" localSheetId="44">#REF!</definedName>
    <definedName name="AHB" localSheetId="42">#REF!</definedName>
    <definedName name="AHB" localSheetId="16">#REF!</definedName>
    <definedName name="AHB" localSheetId="14">#REF!</definedName>
    <definedName name="AHB" localSheetId="12">#REF!</definedName>
    <definedName name="AHB" localSheetId="36">#REF!</definedName>
    <definedName name="AHB" localSheetId="34">#REF!</definedName>
    <definedName name="AHB">#REF!</definedName>
    <definedName name="ahligrinda" localSheetId="30">'[120]Harga Satuan'!$I$27</definedName>
    <definedName name="ahligrinda">'[120]Harga Satuan'!$I$27</definedName>
    <definedName name="Ahong" localSheetId="9">OFFSET(#REF!,0,0,1,#REF!)</definedName>
    <definedName name="Ahong" localSheetId="38">OFFSET(#REF!,0,0,1,#REF!)</definedName>
    <definedName name="Ahong" localSheetId="8">OFFSET(#REF!,0,0,1,#REF!)</definedName>
    <definedName name="Ahong" localSheetId="30">OFFSET(#REF!,0,0,1,#REF!)</definedName>
    <definedName name="Ahong" localSheetId="46">OFFSET(#REF!,0,0,1,#REF!)</definedName>
    <definedName name="Ahong" localSheetId="40">OFFSET(#REF!,0,0,1,#REF!)</definedName>
    <definedName name="Ahong" localSheetId="41">OFFSET(#REF!,0,0,1,#REF!)</definedName>
    <definedName name="Ahong" localSheetId="45">OFFSET(#REF!,0,0,1,#REF!)</definedName>
    <definedName name="Ahong" localSheetId="43">OFFSET(#REF!,0,0,1,#REF!)</definedName>
    <definedName name="Ahong" localSheetId="44">OFFSET(#REF!,0,0,1,#REF!)</definedName>
    <definedName name="Ahong" localSheetId="42">OFFSET(#REF!,0,0,1,#REF!)</definedName>
    <definedName name="Ahong" localSheetId="16">OFFSET(#REF!,0,0,1,#REF!)</definedName>
    <definedName name="Ahong" localSheetId="36">OFFSET(#REF!,0,0,1,#REF!)</definedName>
    <definedName name="Ahong">OFFSET(#REF!,0,0,1,#REF!)</definedName>
    <definedName name="ahs" localSheetId="30">#REF!</definedName>
    <definedName name="ahs" localSheetId="4">#REF!</definedName>
    <definedName name="ahs" localSheetId="7">#REF!</definedName>
    <definedName name="ahs" localSheetId="16">#REF!</definedName>
    <definedName name="ahs" localSheetId="36">#REF!</definedName>
    <definedName name="ahs" localSheetId="49">#REF!</definedName>
    <definedName name="ahs" localSheetId="34">#REF!</definedName>
    <definedName name="ahs">#REF!</definedName>
    <definedName name="AHS.Rev1" localSheetId="30">[121]BQ_E20_02_Rp_!$B$14:$I$230</definedName>
    <definedName name="AHS.Rev1" localSheetId="26">'[122]BQ-E20-02(Rp)'!$B$14:$I$230</definedName>
    <definedName name="AHS.Rev1" localSheetId="23">'[122]BQ-E20-02(Rp)'!$B$14:$I$230</definedName>
    <definedName name="AHS.Rev1" localSheetId="19">'[122]BQ-E20-02(Rp)'!$B$14:$I$230</definedName>
    <definedName name="AHS.Rev1" localSheetId="14">'[122]BQ-E20-02(Rp)'!$B$14:$I$230</definedName>
    <definedName name="AHS.Rev1" localSheetId="21">'[122]BQ-E20-02(Rp)'!$B$14:$I$230</definedName>
    <definedName name="AHS.Rev1" localSheetId="12">'[122]BQ-E20-02(Rp)'!$B$14:$I$230</definedName>
    <definedName name="AHS.Rev1" localSheetId="24">'[122]BQ-E20-02(Rp)'!$B$14:$I$230</definedName>
    <definedName name="AHS.Rev1" localSheetId="17">'[122]BQ-E20-02(Rp)'!$B$14:$I$230</definedName>
    <definedName name="AHS.Rev1" localSheetId="25">'[122]BQ-E20-02(Rp)'!$B$14:$I$230</definedName>
    <definedName name="AHS.Rev1" localSheetId="10">'[122]BQ-E20-02(Rp)'!$B$14:$I$230</definedName>
    <definedName name="AHS.Rev1" localSheetId="11">'[122]BQ-E20-02(Rp)'!$B$14:$I$230</definedName>
    <definedName name="AHS.Rev1" localSheetId="20">'[122]BQ-E20-02(Rp)'!$B$14:$I$230</definedName>
    <definedName name="AHS.Rev1" localSheetId="15">'[122]BQ-E20-02(Rp)'!$B$14:$I$230</definedName>
    <definedName name="AHS.Rev1" localSheetId="18">'[122]BQ-E20-02(Rp)'!$B$14:$I$230</definedName>
    <definedName name="AHS.Rev1">[121]BQ_E20_02_Rp_!$B$14:$I$230</definedName>
    <definedName name="AHS.Rev1_6" localSheetId="30">[123]BQ_E20_02_Rp_!$B$14:$I$230</definedName>
    <definedName name="AHS.Rev1_6">[123]BQ_E20_02_Rp_!$B$14:$I$230</definedName>
    <definedName name="AIII" localSheetId="30">#REF!</definedName>
    <definedName name="AIII" localSheetId="4">#REF!</definedName>
    <definedName name="AIII" localSheetId="7">#REF!</definedName>
    <definedName name="AIII" localSheetId="16">#REF!</definedName>
    <definedName name="AIII" localSheetId="36">#REF!</definedName>
    <definedName name="AIII" localSheetId="49">#REF!</definedName>
    <definedName name="AIII" localSheetId="34">#REF!</definedName>
    <definedName name="AIII">#REF!</definedName>
    <definedName name="AIR" localSheetId="30">#REF!</definedName>
    <definedName name="AIR" localSheetId="4">#REF!</definedName>
    <definedName name="AIR" localSheetId="7">#REF!</definedName>
    <definedName name="AIR" localSheetId="16">#REF!</definedName>
    <definedName name="AIR" localSheetId="36">#REF!</definedName>
    <definedName name="AIR" localSheetId="49">#REF!</definedName>
    <definedName name="AIR" localSheetId="34">#REF!</definedName>
    <definedName name="AIR">#REF!</definedName>
    <definedName name="Air_keras" localSheetId="30">#REF!</definedName>
    <definedName name="Air_keras" localSheetId="4">#REF!</definedName>
    <definedName name="Air_keras" localSheetId="7">#REF!</definedName>
    <definedName name="Air_keras" localSheetId="16">#REF!</definedName>
    <definedName name="Air_keras" localSheetId="36">#REF!</definedName>
    <definedName name="Air_keras" localSheetId="49">#REF!</definedName>
    <definedName name="Air_keras" localSheetId="34">#REF!</definedName>
    <definedName name="Air_keras">#REF!</definedName>
    <definedName name="airkeras" localSheetId="30">#REF!</definedName>
    <definedName name="airkeras" localSheetId="16">#REF!</definedName>
    <definedName name="airkeras" localSheetId="36">#REF!</definedName>
    <definedName name="airkeras">#REF!</definedName>
    <definedName name="airstrip" localSheetId="30">'[124]Pemadatan Tanah (Jalan)'!#REF!</definedName>
    <definedName name="airstrip" localSheetId="4">'[124]Pemadatan Tanah (Jalan)'!#REF!</definedName>
    <definedName name="airstrip" localSheetId="7">'[124]Pemadatan Tanah (Jalan)'!#REF!</definedName>
    <definedName name="airstrip" localSheetId="16">'[124]Pemadatan Tanah (Jalan)'!#REF!</definedName>
    <definedName name="airstrip" localSheetId="36">'[124]Pemadatan Tanah (Jalan)'!#REF!</definedName>
    <definedName name="airstrip" localSheetId="49">'[124]Pemadatan Tanah (Jalan)'!#REF!</definedName>
    <definedName name="airstrip" localSheetId="34">'[124]Pemadatan Tanah (Jalan)'!#REF!</definedName>
    <definedName name="airstrip">'[124]Pemadatan Tanah (Jalan)'!#REF!</definedName>
    <definedName name="AIV" localSheetId="30">#REF!</definedName>
    <definedName name="AIV" localSheetId="4">#REF!</definedName>
    <definedName name="AIV" localSheetId="7">#REF!</definedName>
    <definedName name="AIV" localSheetId="16">#REF!</definedName>
    <definedName name="AIV" localSheetId="36">#REF!</definedName>
    <definedName name="AIV" localSheetId="49">#REF!</definedName>
    <definedName name="AIV" localSheetId="34">#REF!</definedName>
    <definedName name="AIV">#REF!</definedName>
    <definedName name="AIX" localSheetId="30">#REF!</definedName>
    <definedName name="AIX" localSheetId="4">#REF!</definedName>
    <definedName name="AIX" localSheetId="7">#REF!</definedName>
    <definedName name="AIX" localSheetId="16">#REF!</definedName>
    <definedName name="AIX" localSheetId="36">#REF!</definedName>
    <definedName name="AIX" localSheetId="49">#REF!</definedName>
    <definedName name="AIX" localSheetId="34">#REF!</definedName>
    <definedName name="AIX">#REF!</definedName>
    <definedName name="AJAKAJKA">#N/A</definedName>
    <definedName name="ak">#N/A</definedName>
    <definedName name="akco150" localSheetId="30">[19]plumbing!#REF!</definedName>
    <definedName name="akco150" localSheetId="4">[19]plumbing!#REF!</definedName>
    <definedName name="akco150" localSheetId="7">[19]plumbing!#REF!</definedName>
    <definedName name="akco150" localSheetId="23">[19]plumbing!#REF!</definedName>
    <definedName name="akco150" localSheetId="19">[19]plumbing!#REF!</definedName>
    <definedName name="akco150" localSheetId="16">[19]plumbing!#REF!</definedName>
    <definedName name="akco150" localSheetId="21">[19]plumbing!#REF!</definedName>
    <definedName name="akco150" localSheetId="36">[19]plumbing!#REF!</definedName>
    <definedName name="akco150" localSheetId="25">[19]plumbing!#REF!</definedName>
    <definedName name="akco150" localSheetId="10">[19]plumbing!#REF!</definedName>
    <definedName name="akco150" localSheetId="11">[19]plumbing!#REF!</definedName>
    <definedName name="akco150" localSheetId="20">[19]plumbing!#REF!</definedName>
    <definedName name="akco150" localSheetId="15">[19]plumbing!#REF!</definedName>
    <definedName name="akco150" localSheetId="49">[19]plumbing!#REF!</definedName>
    <definedName name="akco150" localSheetId="34">[19]plumbing!#REF!</definedName>
    <definedName name="akco150">[19]plumbing!#REF!</definedName>
    <definedName name="akco80" localSheetId="30">[19]plumbing!#REF!</definedName>
    <definedName name="akco80" localSheetId="4">[19]plumbing!#REF!</definedName>
    <definedName name="akco80" localSheetId="7">[19]plumbing!#REF!</definedName>
    <definedName name="akco80" localSheetId="23">[19]plumbing!#REF!</definedName>
    <definedName name="akco80" localSheetId="19">[19]plumbing!#REF!</definedName>
    <definedName name="akco80" localSheetId="16">[19]plumbing!#REF!</definedName>
    <definedName name="akco80" localSheetId="21">[19]plumbing!#REF!</definedName>
    <definedName name="akco80" localSheetId="36">[19]plumbing!#REF!</definedName>
    <definedName name="akco80" localSheetId="25">[19]plumbing!#REF!</definedName>
    <definedName name="akco80" localSheetId="10">[19]plumbing!#REF!</definedName>
    <definedName name="akco80" localSheetId="11">[19]plumbing!#REF!</definedName>
    <definedName name="akco80" localSheetId="20">[19]plumbing!#REF!</definedName>
    <definedName name="akco80" localSheetId="15">[19]plumbing!#REF!</definedName>
    <definedName name="akco80" localSheetId="49">[19]plumbing!#REF!</definedName>
    <definedName name="akco80" localSheetId="34">[19]plumbing!#REF!</definedName>
    <definedName name="akco80">[19]plumbing!#REF!</definedName>
    <definedName name="akfd50" localSheetId="30">[19]plumbing!#REF!</definedName>
    <definedName name="akfd50" localSheetId="4">[19]plumbing!#REF!</definedName>
    <definedName name="akfd50" localSheetId="7">[19]plumbing!#REF!</definedName>
    <definedName name="akfd50" localSheetId="23">[19]plumbing!#REF!</definedName>
    <definedName name="akfd50" localSheetId="19">[19]plumbing!#REF!</definedName>
    <definedName name="akfd50" localSheetId="16">[19]plumbing!#REF!</definedName>
    <definedName name="akfd50" localSheetId="21">[19]plumbing!#REF!</definedName>
    <definedName name="akfd50" localSheetId="36">[19]plumbing!#REF!</definedName>
    <definedName name="akfd50" localSheetId="25">[19]plumbing!#REF!</definedName>
    <definedName name="akfd50" localSheetId="10">[19]plumbing!#REF!</definedName>
    <definedName name="akfd50" localSheetId="11">[19]plumbing!#REF!</definedName>
    <definedName name="akfd50" localSheetId="20">[19]plumbing!#REF!</definedName>
    <definedName name="akfd50" localSheetId="15">[19]plumbing!#REF!</definedName>
    <definedName name="akfd50" localSheetId="49">[19]plumbing!#REF!</definedName>
    <definedName name="akfd50" localSheetId="34">[19]plumbing!#REF!</definedName>
    <definedName name="akfd50">[19]plumbing!#REF!</definedName>
    <definedName name="akfj100" localSheetId="30">[19]plumbing!#REF!</definedName>
    <definedName name="akfj100" localSheetId="4">[19]plumbing!#REF!</definedName>
    <definedName name="akfj100" localSheetId="7">[19]plumbing!#REF!</definedName>
    <definedName name="akfj100" localSheetId="23">[19]plumbing!#REF!</definedName>
    <definedName name="akfj100" localSheetId="19">[19]plumbing!#REF!</definedName>
    <definedName name="akfj100" localSheetId="16">[19]plumbing!#REF!</definedName>
    <definedName name="akfj100" localSheetId="21">[19]plumbing!#REF!</definedName>
    <definedName name="akfj100" localSheetId="36">[19]plumbing!#REF!</definedName>
    <definedName name="akfj100" localSheetId="25">[19]plumbing!#REF!</definedName>
    <definedName name="akfj100" localSheetId="10">[19]plumbing!#REF!</definedName>
    <definedName name="akfj100" localSheetId="11">[19]plumbing!#REF!</definedName>
    <definedName name="akfj100" localSheetId="20">[19]plumbing!#REF!</definedName>
    <definedName name="akfj100" localSheetId="15">[19]plumbing!#REF!</definedName>
    <definedName name="akfj100" localSheetId="49">[19]plumbing!#REF!</definedName>
    <definedName name="akfj100" localSheetId="34">[19]plumbing!#REF!</definedName>
    <definedName name="akfj100">[19]plumbing!#REF!</definedName>
    <definedName name="akgv100" localSheetId="30">[19]plumbing!#REF!</definedName>
    <definedName name="akgv100" localSheetId="4">[19]plumbing!#REF!</definedName>
    <definedName name="akgv100" localSheetId="7">[19]plumbing!#REF!</definedName>
    <definedName name="akgv100" localSheetId="23">[19]plumbing!#REF!</definedName>
    <definedName name="akgv100" localSheetId="19">[19]plumbing!#REF!</definedName>
    <definedName name="akgv100" localSheetId="16">[19]plumbing!#REF!</definedName>
    <definedName name="akgv100" localSheetId="21">[19]plumbing!#REF!</definedName>
    <definedName name="akgv100" localSheetId="36">[19]plumbing!#REF!</definedName>
    <definedName name="akgv100" localSheetId="25">[19]plumbing!#REF!</definedName>
    <definedName name="akgv100" localSheetId="10">[19]plumbing!#REF!</definedName>
    <definedName name="akgv100" localSheetId="11">[19]plumbing!#REF!</definedName>
    <definedName name="akgv100" localSheetId="20">[19]plumbing!#REF!</definedName>
    <definedName name="akgv100" localSheetId="15">[19]plumbing!#REF!</definedName>
    <definedName name="akgv100" localSheetId="49">[19]plumbing!#REF!</definedName>
    <definedName name="akgv100" localSheetId="34">[19]plumbing!#REF!</definedName>
    <definedName name="akgv100">[19]plumbing!#REF!</definedName>
    <definedName name="akgv80" localSheetId="30">[19]plumbing!#REF!</definedName>
    <definedName name="akgv80" localSheetId="23">[19]plumbing!#REF!</definedName>
    <definedName name="akgv80" localSheetId="19">[19]plumbing!#REF!</definedName>
    <definedName name="akgv80" localSheetId="16">[19]plumbing!#REF!</definedName>
    <definedName name="akgv80" localSheetId="21">[19]plumbing!#REF!</definedName>
    <definedName name="akgv80" localSheetId="36">[19]plumbing!#REF!</definedName>
    <definedName name="akgv80" localSheetId="25">[19]plumbing!#REF!</definedName>
    <definedName name="akgv80" localSheetId="10">[19]plumbing!#REF!</definedName>
    <definedName name="akgv80" localSheetId="11">[19]plumbing!#REF!</definedName>
    <definedName name="akgv80" localSheetId="20">[19]plumbing!#REF!</definedName>
    <definedName name="akgv80" localSheetId="15">[19]plumbing!#REF!</definedName>
    <definedName name="akgv80">[19]plumbing!#REF!</definedName>
    <definedName name="Akhir_Baris" localSheetId="9">#REF!</definedName>
    <definedName name="Akhir_Baris" localSheetId="5">#REF!</definedName>
    <definedName name="Akhir_Baris" localSheetId="38">#REF!</definedName>
    <definedName name="Akhir_Baris" localSheetId="8">#REF!</definedName>
    <definedName name="Akhir_Baris" localSheetId="30">#REF!</definedName>
    <definedName name="Akhir_Baris" localSheetId="46">#REF!</definedName>
    <definedName name="Akhir_Baris" localSheetId="6">#REF!</definedName>
    <definedName name="Akhir_Baris" localSheetId="40">#REF!</definedName>
    <definedName name="Akhir_Baris" localSheetId="41">#REF!</definedName>
    <definedName name="Akhir_Baris" localSheetId="45">#REF!</definedName>
    <definedName name="Akhir_Baris" localSheetId="43">#REF!</definedName>
    <definedName name="Akhir_Baris" localSheetId="44">#REF!</definedName>
    <definedName name="Akhir_Baris" localSheetId="42">#REF!</definedName>
    <definedName name="Akhir_Baris" localSheetId="16">#REF!</definedName>
    <definedName name="Akhir_Baris" localSheetId="14">#REF!</definedName>
    <definedName name="Akhir_Baris" localSheetId="12">#REF!</definedName>
    <definedName name="Akhir_Baris" localSheetId="36">#REF!</definedName>
    <definedName name="Akhir_Baris" localSheetId="34">#REF!</definedName>
    <definedName name="Akhir_Baris">#REF!</definedName>
    <definedName name="akof100" localSheetId="30">[19]plumbing!#REF!</definedName>
    <definedName name="akof100" localSheetId="4">[19]plumbing!#REF!</definedName>
    <definedName name="akof100" localSheetId="7">[19]plumbing!#REF!</definedName>
    <definedName name="akof100" localSheetId="23">[19]plumbing!#REF!</definedName>
    <definedName name="akof100" localSheetId="19">[19]plumbing!#REF!</definedName>
    <definedName name="akof100" localSheetId="16">[19]plumbing!#REF!</definedName>
    <definedName name="akof100" localSheetId="21">[19]plumbing!#REF!</definedName>
    <definedName name="akof100" localSheetId="36">[19]plumbing!#REF!</definedName>
    <definedName name="akof100" localSheetId="25">[19]plumbing!#REF!</definedName>
    <definedName name="akof100" localSheetId="10">[19]plumbing!#REF!</definedName>
    <definedName name="akof100" localSheetId="11">[19]plumbing!#REF!</definedName>
    <definedName name="akof100" localSheetId="20">[19]plumbing!#REF!</definedName>
    <definedName name="akof100" localSheetId="15">[19]plumbing!#REF!</definedName>
    <definedName name="akof100" localSheetId="49">[19]plumbing!#REF!</definedName>
    <definedName name="akof100" localSheetId="34">[19]plumbing!#REF!</definedName>
    <definedName name="akof100">[19]plumbing!#REF!</definedName>
    <definedName name="akof150" localSheetId="30">[19]plumbing!#REF!</definedName>
    <definedName name="akof150" localSheetId="4">[19]plumbing!#REF!</definedName>
    <definedName name="akof150" localSheetId="7">[19]plumbing!#REF!</definedName>
    <definedName name="akof150" localSheetId="23">[19]plumbing!#REF!</definedName>
    <definedName name="akof150" localSheetId="19">[19]plumbing!#REF!</definedName>
    <definedName name="akof150" localSheetId="16">[19]plumbing!#REF!</definedName>
    <definedName name="akof150" localSheetId="21">[19]plumbing!#REF!</definedName>
    <definedName name="akof150" localSheetId="36">[19]plumbing!#REF!</definedName>
    <definedName name="akof150" localSheetId="25">[19]plumbing!#REF!</definedName>
    <definedName name="akof150" localSheetId="10">[19]plumbing!#REF!</definedName>
    <definedName name="akof150" localSheetId="11">[19]plumbing!#REF!</definedName>
    <definedName name="akof150" localSheetId="20">[19]plumbing!#REF!</definedName>
    <definedName name="akof150" localSheetId="15">[19]plumbing!#REF!</definedName>
    <definedName name="akof150" localSheetId="49">[19]plumbing!#REF!</definedName>
    <definedName name="akof150" localSheetId="34">[19]plumbing!#REF!</definedName>
    <definedName name="akof150">[19]plumbing!#REF!</definedName>
    <definedName name="akof4" localSheetId="30">[19]plumbing!#REF!</definedName>
    <definedName name="akof4" localSheetId="4">[19]plumbing!#REF!</definedName>
    <definedName name="akof4" localSheetId="7">[19]plumbing!#REF!</definedName>
    <definedName name="akof4" localSheetId="23">[19]plumbing!#REF!</definedName>
    <definedName name="akof4" localSheetId="19">[19]plumbing!#REF!</definedName>
    <definedName name="akof4" localSheetId="16">[19]plumbing!#REF!</definedName>
    <definedName name="akof4" localSheetId="21">[19]plumbing!#REF!</definedName>
    <definedName name="akof4" localSheetId="36">[19]plumbing!#REF!</definedName>
    <definedName name="akof4" localSheetId="25">[19]plumbing!#REF!</definedName>
    <definedName name="akof4" localSheetId="10">[19]plumbing!#REF!</definedName>
    <definedName name="akof4" localSheetId="11">[19]plumbing!#REF!</definedName>
    <definedName name="akof4" localSheetId="20">[19]plumbing!#REF!</definedName>
    <definedName name="akof4" localSheetId="15">[19]plumbing!#REF!</definedName>
    <definedName name="akof4" localSheetId="49">[19]plumbing!#REF!</definedName>
    <definedName name="akof4" localSheetId="34">[19]plumbing!#REF!</definedName>
    <definedName name="akof4">[19]plumbing!#REF!</definedName>
    <definedName name="akof6" localSheetId="30">[19]plumbing!#REF!</definedName>
    <definedName name="akof6" localSheetId="4">[19]plumbing!#REF!</definedName>
    <definedName name="akof6" localSheetId="7">[19]plumbing!#REF!</definedName>
    <definedName name="akof6" localSheetId="23">[19]plumbing!#REF!</definedName>
    <definedName name="akof6" localSheetId="19">[19]plumbing!#REF!</definedName>
    <definedName name="akof6" localSheetId="16">[19]plumbing!#REF!</definedName>
    <definedName name="akof6" localSheetId="21">[19]plumbing!#REF!</definedName>
    <definedName name="akof6" localSheetId="36">[19]plumbing!#REF!</definedName>
    <definedName name="akof6" localSheetId="25">[19]plumbing!#REF!</definedName>
    <definedName name="akof6" localSheetId="10">[19]plumbing!#REF!</definedName>
    <definedName name="akof6" localSheetId="11">[19]plumbing!#REF!</definedName>
    <definedName name="akof6" localSheetId="20">[19]plumbing!#REF!</definedName>
    <definedName name="akof6" localSheetId="15">[19]plumbing!#REF!</definedName>
    <definedName name="akof6" localSheetId="49">[19]plumbing!#REF!</definedName>
    <definedName name="akof6" localSheetId="34">[19]plumbing!#REF!</definedName>
    <definedName name="akof6">[19]plumbing!#REF!</definedName>
    <definedName name="akof80" localSheetId="30">[19]plumbing!#REF!</definedName>
    <definedName name="akof80" localSheetId="23">[19]plumbing!#REF!</definedName>
    <definedName name="akof80" localSheetId="19">[19]plumbing!#REF!</definedName>
    <definedName name="akof80" localSheetId="16">[19]plumbing!#REF!</definedName>
    <definedName name="akof80" localSheetId="21">[19]plumbing!#REF!</definedName>
    <definedName name="akof80" localSheetId="36">[19]plumbing!#REF!</definedName>
    <definedName name="akof80" localSheetId="25">[19]plumbing!#REF!</definedName>
    <definedName name="akof80" localSheetId="10">[19]plumbing!#REF!</definedName>
    <definedName name="akof80" localSheetId="11">[19]plumbing!#REF!</definedName>
    <definedName name="akof80" localSheetId="20">[19]plumbing!#REF!</definedName>
    <definedName name="akof80" localSheetId="15">[19]plumbing!#REF!</definedName>
    <definedName name="akof80">[19]plumbing!#REF!</definedName>
    <definedName name="akofl80" localSheetId="30">[19]plumbing!#REF!</definedName>
    <definedName name="akofl80" localSheetId="23">[19]plumbing!#REF!</definedName>
    <definedName name="akofl80" localSheetId="19">[19]plumbing!#REF!</definedName>
    <definedName name="akofl80" localSheetId="16">[19]plumbing!#REF!</definedName>
    <definedName name="akofl80" localSheetId="21">[19]plumbing!#REF!</definedName>
    <definedName name="akofl80" localSheetId="36">[19]plumbing!#REF!</definedName>
    <definedName name="akofl80" localSheetId="25">[19]plumbing!#REF!</definedName>
    <definedName name="akofl80" localSheetId="10">[19]plumbing!#REF!</definedName>
    <definedName name="akofl80" localSheetId="11">[19]plumbing!#REF!</definedName>
    <definedName name="akofl80" localSheetId="20">[19]plumbing!#REF!</definedName>
    <definedName name="akofl80" localSheetId="15">[19]plumbing!#REF!</definedName>
    <definedName name="akofl80">[19]plumbing!#REF!</definedName>
    <definedName name="akogv100" localSheetId="30">[19]plumbing!#REF!</definedName>
    <definedName name="akogv100" localSheetId="23">[19]plumbing!#REF!</definedName>
    <definedName name="akogv100" localSheetId="19">[19]plumbing!#REF!</definedName>
    <definedName name="akogv100" localSheetId="16">[19]plumbing!#REF!</definedName>
    <definedName name="akogv100" localSheetId="21">[19]plumbing!#REF!</definedName>
    <definedName name="akogv100" localSheetId="36">[19]plumbing!#REF!</definedName>
    <definedName name="akogv100" localSheetId="25">[19]plumbing!#REF!</definedName>
    <definedName name="akogv100" localSheetId="10">[19]plumbing!#REF!</definedName>
    <definedName name="akogv100" localSheetId="11">[19]plumbing!#REF!</definedName>
    <definedName name="akogv100" localSheetId="20">[19]plumbing!#REF!</definedName>
    <definedName name="akogv100" localSheetId="15">[19]plumbing!#REF!</definedName>
    <definedName name="akogv100">[19]plumbing!#REF!</definedName>
    <definedName name="akogv80" localSheetId="30">[19]plumbing!#REF!</definedName>
    <definedName name="akogv80" localSheetId="23">[19]plumbing!#REF!</definedName>
    <definedName name="akogv80" localSheetId="19">[19]plumbing!#REF!</definedName>
    <definedName name="akogv80" localSheetId="16">[19]plumbing!#REF!</definedName>
    <definedName name="akogv80" localSheetId="21">[19]plumbing!#REF!</definedName>
    <definedName name="akogv80" localSheetId="36">[19]plumbing!#REF!</definedName>
    <definedName name="akogv80" localSheetId="25">[19]plumbing!#REF!</definedName>
    <definedName name="akogv80" localSheetId="10">[19]plumbing!#REF!</definedName>
    <definedName name="akogv80" localSheetId="11">[19]plumbing!#REF!</definedName>
    <definedName name="akogv80" localSheetId="20">[19]plumbing!#REF!</definedName>
    <definedName name="akogv80" localSheetId="15">[19]plumbing!#REF!</definedName>
    <definedName name="akogv80">[19]plumbing!#REF!</definedName>
    <definedName name="akp_bangunan_gedung_kantor" localSheetId="9">#REF!</definedName>
    <definedName name="akp_bangunan_gedung_kantor" localSheetId="5">#REF!</definedName>
    <definedName name="akp_bangunan_gedung_kantor" localSheetId="38">#REF!</definedName>
    <definedName name="akp_bangunan_gedung_kantor" localSheetId="8">#REF!</definedName>
    <definedName name="akp_bangunan_gedung_kantor" localSheetId="30">#REF!</definedName>
    <definedName name="akp_bangunan_gedung_kantor" localSheetId="46">#REF!</definedName>
    <definedName name="akp_bangunan_gedung_kantor" localSheetId="6">#REF!</definedName>
    <definedName name="akp_bangunan_gedung_kantor" localSheetId="40">#REF!</definedName>
    <definedName name="akp_bangunan_gedung_kantor" localSheetId="41">#REF!</definedName>
    <definedName name="akp_bangunan_gedung_kantor" localSheetId="45">#REF!</definedName>
    <definedName name="akp_bangunan_gedung_kantor" localSheetId="43">#REF!</definedName>
    <definedName name="akp_bangunan_gedung_kantor" localSheetId="44">#REF!</definedName>
    <definedName name="akp_bangunan_gedung_kantor" localSheetId="42">#REF!</definedName>
    <definedName name="akp_bangunan_gedung_kantor" localSheetId="16">#REF!</definedName>
    <definedName name="akp_bangunan_gedung_kantor" localSheetId="14">#REF!</definedName>
    <definedName name="akp_bangunan_gedung_kantor" localSheetId="12">#REF!</definedName>
    <definedName name="akp_bangunan_gedung_kantor" localSheetId="36">#REF!</definedName>
    <definedName name="akp_bangunan_gedung_kantor" localSheetId="34">#REF!</definedName>
    <definedName name="akp_bangunan_gedung_kantor">#REF!</definedName>
    <definedName name="AKTIVA" localSheetId="9">[84]NERACA!#REF!</definedName>
    <definedName name="AKTIVA" localSheetId="5">[85]NERACA!#REF!</definedName>
    <definedName name="AKTIVA" localSheetId="38">[84]NERACA!#REF!</definedName>
    <definedName name="AKTIVA" localSheetId="8">[84]NERACA!#REF!</definedName>
    <definedName name="AKTIVA" localSheetId="30">[84]NERACA!#REF!</definedName>
    <definedName name="AKTIVA" localSheetId="46">[84]NERACA!#REF!</definedName>
    <definedName name="AKTIVA" localSheetId="4">[85]NERACA!#REF!</definedName>
    <definedName name="AKTIVA" localSheetId="6">[85]NERACA!#REF!</definedName>
    <definedName name="AKTIVA" localSheetId="7">[85]NERACA!#REF!</definedName>
    <definedName name="AKTIVA" localSheetId="40">[84]NERACA!#REF!</definedName>
    <definedName name="AKTIVA" localSheetId="41">[84]NERACA!#REF!</definedName>
    <definedName name="AKTIVA" localSheetId="45">[84]NERACA!#REF!</definedName>
    <definedName name="AKTIVA" localSheetId="43">[84]NERACA!#REF!</definedName>
    <definedName name="AKTIVA" localSheetId="44">[84]NERACA!#REF!</definedName>
    <definedName name="AKTIVA" localSheetId="42">[84]NERACA!#REF!</definedName>
    <definedName name="AKTIVA" localSheetId="16">[84]NERACA!#REF!</definedName>
    <definedName name="AKTIVA" localSheetId="14">[85]NERACA!#REF!</definedName>
    <definedName name="AKTIVA" localSheetId="12">[85]NERACA!#REF!</definedName>
    <definedName name="AKTIVA" localSheetId="36">[84]NERACA!#REF!</definedName>
    <definedName name="AKTIVA" localSheetId="49">[85]NERACA!#REF!</definedName>
    <definedName name="AKTIVA" localSheetId="34">[85]NERACA!#REF!</definedName>
    <definedName name="AKTIVA">[84]NERACA!#REF!</definedName>
    <definedName name="AKTIVA_LAIN_LAI" localSheetId="9">[84]NERACA!#REF!</definedName>
    <definedName name="AKTIVA_LAIN_LAI" localSheetId="5">[85]NERACA!#REF!</definedName>
    <definedName name="AKTIVA_LAIN_LAI" localSheetId="38">[84]NERACA!#REF!</definedName>
    <definedName name="AKTIVA_LAIN_LAI" localSheetId="8">[84]NERACA!#REF!</definedName>
    <definedName name="AKTIVA_LAIN_LAI" localSheetId="30">[84]NERACA!#REF!</definedName>
    <definedName name="AKTIVA_LAIN_LAI" localSheetId="46">[84]NERACA!#REF!</definedName>
    <definedName name="AKTIVA_LAIN_LAI" localSheetId="4">[85]NERACA!#REF!</definedName>
    <definedName name="AKTIVA_LAIN_LAI" localSheetId="6">[85]NERACA!#REF!</definedName>
    <definedName name="AKTIVA_LAIN_LAI" localSheetId="7">[85]NERACA!#REF!</definedName>
    <definedName name="AKTIVA_LAIN_LAI" localSheetId="40">[84]NERACA!#REF!</definedName>
    <definedName name="AKTIVA_LAIN_LAI" localSheetId="41">[84]NERACA!#REF!</definedName>
    <definedName name="AKTIVA_LAIN_LAI" localSheetId="45">[84]NERACA!#REF!</definedName>
    <definedName name="AKTIVA_LAIN_LAI" localSheetId="43">[84]NERACA!#REF!</definedName>
    <definedName name="AKTIVA_LAIN_LAI" localSheetId="44">[84]NERACA!#REF!</definedName>
    <definedName name="AKTIVA_LAIN_LAI" localSheetId="42">[84]NERACA!#REF!</definedName>
    <definedName name="AKTIVA_LAIN_LAI" localSheetId="16">[84]NERACA!#REF!</definedName>
    <definedName name="AKTIVA_LAIN_LAI" localSheetId="14">[85]NERACA!#REF!</definedName>
    <definedName name="AKTIVA_LAIN_LAI" localSheetId="12">[85]NERACA!#REF!</definedName>
    <definedName name="AKTIVA_LAIN_LAI" localSheetId="36">[84]NERACA!#REF!</definedName>
    <definedName name="AKTIVA_LAIN_LAI" localSheetId="49">[85]NERACA!#REF!</definedName>
    <definedName name="AKTIVA_LAIN_LAI" localSheetId="34">[85]NERACA!#REF!</definedName>
    <definedName name="AKTIVA_LAIN_LAI">[84]NERACA!#REF!</definedName>
    <definedName name="AKTIVA_LANCAR" localSheetId="9">[84]NERACA!#REF!</definedName>
    <definedName name="AKTIVA_LANCAR" localSheetId="5">[85]NERACA!#REF!</definedName>
    <definedName name="AKTIVA_LANCAR" localSheetId="38">[84]NERACA!#REF!</definedName>
    <definedName name="AKTIVA_LANCAR" localSheetId="8">[84]NERACA!#REF!</definedName>
    <definedName name="AKTIVA_LANCAR" localSheetId="30">[84]NERACA!#REF!</definedName>
    <definedName name="AKTIVA_LANCAR" localSheetId="46">[84]NERACA!#REF!</definedName>
    <definedName name="AKTIVA_LANCAR" localSheetId="4">[85]NERACA!#REF!</definedName>
    <definedName name="AKTIVA_LANCAR" localSheetId="6">[85]NERACA!#REF!</definedName>
    <definedName name="AKTIVA_LANCAR" localSheetId="7">[85]NERACA!#REF!</definedName>
    <definedName name="AKTIVA_LANCAR" localSheetId="40">[84]NERACA!#REF!</definedName>
    <definedName name="AKTIVA_LANCAR" localSheetId="41">[84]NERACA!#REF!</definedName>
    <definedName name="AKTIVA_LANCAR" localSheetId="45">[84]NERACA!#REF!</definedName>
    <definedName name="AKTIVA_LANCAR" localSheetId="43">[84]NERACA!#REF!</definedName>
    <definedName name="AKTIVA_LANCAR" localSheetId="44">[84]NERACA!#REF!</definedName>
    <definedName name="AKTIVA_LANCAR" localSheetId="42">[84]NERACA!#REF!</definedName>
    <definedName name="AKTIVA_LANCAR" localSheetId="16">[84]NERACA!#REF!</definedName>
    <definedName name="AKTIVA_LANCAR" localSheetId="14">[85]NERACA!#REF!</definedName>
    <definedName name="AKTIVA_LANCAR" localSheetId="12">[85]NERACA!#REF!</definedName>
    <definedName name="AKTIVA_LANCAR" localSheetId="36">[84]NERACA!#REF!</definedName>
    <definedName name="AKTIVA_LANCAR" localSheetId="49">[85]NERACA!#REF!</definedName>
    <definedName name="AKTIVA_LANCAR" localSheetId="34">[85]NERACA!#REF!</definedName>
    <definedName name="AKTIVA_LANCAR">[84]NERACA!#REF!</definedName>
    <definedName name="AKTIVA_TETAP" localSheetId="9">[84]NERACA!#REF!</definedName>
    <definedName name="AKTIVA_TETAP" localSheetId="5">[85]NERACA!#REF!</definedName>
    <definedName name="AKTIVA_TETAP" localSheetId="38">[84]NERACA!#REF!</definedName>
    <definedName name="AKTIVA_TETAP" localSheetId="8">[84]NERACA!#REF!</definedName>
    <definedName name="AKTIVA_TETAP" localSheetId="30">[84]NERACA!#REF!</definedName>
    <definedName name="AKTIVA_TETAP" localSheetId="46">[84]NERACA!#REF!</definedName>
    <definedName name="AKTIVA_TETAP" localSheetId="4">[85]NERACA!#REF!</definedName>
    <definedName name="AKTIVA_TETAP" localSheetId="6">[85]NERACA!#REF!</definedName>
    <definedName name="AKTIVA_TETAP" localSheetId="7">[85]NERACA!#REF!</definedName>
    <definedName name="AKTIVA_TETAP" localSheetId="40">[84]NERACA!#REF!</definedName>
    <definedName name="AKTIVA_TETAP" localSheetId="41">[84]NERACA!#REF!</definedName>
    <definedName name="AKTIVA_TETAP" localSheetId="45">[84]NERACA!#REF!</definedName>
    <definedName name="AKTIVA_TETAP" localSheetId="43">[84]NERACA!#REF!</definedName>
    <definedName name="AKTIVA_TETAP" localSheetId="44">[84]NERACA!#REF!</definedName>
    <definedName name="AKTIVA_TETAP" localSheetId="42">[84]NERACA!#REF!</definedName>
    <definedName name="AKTIVA_TETAP" localSheetId="16">[84]NERACA!#REF!</definedName>
    <definedName name="AKTIVA_TETAP" localSheetId="14">[85]NERACA!#REF!</definedName>
    <definedName name="AKTIVA_TETAP" localSheetId="12">[85]NERACA!#REF!</definedName>
    <definedName name="AKTIVA_TETAP" localSheetId="36">[84]NERACA!#REF!</definedName>
    <definedName name="AKTIVA_TETAP" localSheetId="49">[85]NERACA!#REF!</definedName>
    <definedName name="AKTIVA_TETAP" localSheetId="34">[85]NERACA!#REF!</definedName>
    <definedName name="AKTIVA_TETAP">[84]NERACA!#REF!</definedName>
    <definedName name="AKU" localSheetId="30">#REF!</definedName>
    <definedName name="AKU" localSheetId="4">#REF!</definedName>
    <definedName name="AKU" localSheetId="7">#REF!</definedName>
    <definedName name="AKU" localSheetId="16">#REF!</definedName>
    <definedName name="AKU" localSheetId="36">#REF!</definedName>
    <definedName name="AKU" localSheetId="49">#REF!</definedName>
    <definedName name="AKU" localSheetId="34">#REF!</definedName>
    <definedName name="AKU">#REF!</definedName>
    <definedName name="AKU_1" localSheetId="30">#REF!</definedName>
    <definedName name="AKU_1" localSheetId="4">#REF!</definedName>
    <definedName name="AKU_1" localSheetId="7">#REF!</definedName>
    <definedName name="AKU_1" localSheetId="16">#REF!</definedName>
    <definedName name="AKU_1" localSheetId="36">#REF!</definedName>
    <definedName name="AKU_1" localSheetId="49">#REF!</definedName>
    <definedName name="AKU_1" localSheetId="34">#REF!</definedName>
    <definedName name="AKU_1">#REF!</definedName>
    <definedName name="AKU_4" localSheetId="30">#REF!</definedName>
    <definedName name="AKU_4" localSheetId="4">#REF!</definedName>
    <definedName name="AKU_4" localSheetId="7">#REF!</definedName>
    <definedName name="AKU_4" localSheetId="16">#REF!</definedName>
    <definedName name="AKU_4" localSheetId="36">#REF!</definedName>
    <definedName name="AKU_4" localSheetId="49">#REF!</definedName>
    <definedName name="AKU_4" localSheetId="34">#REF!</definedName>
    <definedName name="AKU_4">#REF!</definedName>
    <definedName name="AKU_5" localSheetId="30">#REF!</definedName>
    <definedName name="AKU_5" localSheetId="16">#REF!</definedName>
    <definedName name="AKU_5" localSheetId="36">#REF!</definedName>
    <definedName name="AKU_5">#REF!</definedName>
    <definedName name="AKUMULASI_PENYU" localSheetId="9">[84]NERACA!#REF!</definedName>
    <definedName name="AKUMULASI_PENYU" localSheetId="5">[85]NERACA!#REF!</definedName>
    <definedName name="AKUMULASI_PENYU" localSheetId="38">[84]NERACA!#REF!</definedName>
    <definedName name="AKUMULASI_PENYU" localSheetId="8">[84]NERACA!#REF!</definedName>
    <definedName name="AKUMULASI_PENYU" localSheetId="30">[84]NERACA!#REF!</definedName>
    <definedName name="AKUMULASI_PENYU" localSheetId="46">[84]NERACA!#REF!</definedName>
    <definedName name="AKUMULASI_PENYU" localSheetId="4">[85]NERACA!#REF!</definedName>
    <definedName name="AKUMULASI_PENYU" localSheetId="6">[85]NERACA!#REF!</definedName>
    <definedName name="AKUMULASI_PENYU" localSheetId="7">[85]NERACA!#REF!</definedName>
    <definedName name="AKUMULASI_PENYU" localSheetId="40">[84]NERACA!#REF!</definedName>
    <definedName name="AKUMULASI_PENYU" localSheetId="41">[84]NERACA!#REF!</definedName>
    <definedName name="AKUMULASI_PENYU" localSheetId="45">[84]NERACA!#REF!</definedName>
    <definedName name="AKUMULASI_PENYU" localSheetId="43">[84]NERACA!#REF!</definedName>
    <definedName name="AKUMULASI_PENYU" localSheetId="44">[84]NERACA!#REF!</definedName>
    <definedName name="AKUMULASI_PENYU" localSheetId="42">[84]NERACA!#REF!</definedName>
    <definedName name="AKUMULASI_PENYU" localSheetId="16">[84]NERACA!#REF!</definedName>
    <definedName name="AKUMULASI_PENYU" localSheetId="14">[85]NERACA!#REF!</definedName>
    <definedName name="AKUMULASI_PENYU" localSheetId="12">[85]NERACA!#REF!</definedName>
    <definedName name="AKUMULASI_PENYU" localSheetId="36">[84]NERACA!#REF!</definedName>
    <definedName name="AKUMULASI_PENYU" localSheetId="49">[85]NERACA!#REF!</definedName>
    <definedName name="AKUMULASI_PENYU" localSheetId="34">[85]NERACA!#REF!</definedName>
    <definedName name="AKUMULASI_PENYU">[84]NERACA!#REF!</definedName>
    <definedName name="al" localSheetId="30">'[125]Bangunan Utama'!$AL$17</definedName>
    <definedName name="al">'[125]Bangunan Utama'!$AL$17</definedName>
    <definedName name="al..foil.singl">[126]HARSAT_BAH!$J$12</definedName>
    <definedName name="al.clad">[126]HARSAT_BAH!$J$11</definedName>
    <definedName name="Alamat" localSheetId="9">#REF!</definedName>
    <definedName name="Alamat" localSheetId="5">#REF!</definedName>
    <definedName name="Alamat" localSheetId="38">#REF!</definedName>
    <definedName name="Alamat" localSheetId="8">#REF!</definedName>
    <definedName name="Alamat" localSheetId="30">#REF!</definedName>
    <definedName name="Alamat" localSheetId="46">#REF!</definedName>
    <definedName name="Alamat" localSheetId="6">#REF!</definedName>
    <definedName name="Alamat" localSheetId="40">#REF!</definedName>
    <definedName name="Alamat" localSheetId="41">#REF!</definedName>
    <definedName name="Alamat" localSheetId="45">#REF!</definedName>
    <definedName name="Alamat" localSheetId="43">#REF!</definedName>
    <definedName name="Alamat" localSheetId="44">#REF!</definedName>
    <definedName name="Alamat" localSheetId="42">#REF!</definedName>
    <definedName name="Alamat" localSheetId="16">#REF!</definedName>
    <definedName name="Alamat" localSheetId="14">#REF!</definedName>
    <definedName name="Alamat" localSheetId="12">#REF!</definedName>
    <definedName name="Alamat" localSheetId="36">#REF!</definedName>
    <definedName name="Alamat" localSheetId="34">#REF!</definedName>
    <definedName name="Alamat">#REF!</definedName>
    <definedName name="ALAT">#N/A</definedName>
    <definedName name="Alat_bantu_Eriction_kuda2_besi" localSheetId="30">#REF!</definedName>
    <definedName name="Alat_bantu_Eriction_kuda2_besi" localSheetId="4">#REF!</definedName>
    <definedName name="Alat_bantu_Eriction_kuda2_besi" localSheetId="7">#REF!</definedName>
    <definedName name="Alat_bantu_Eriction_kuda2_besi" localSheetId="16">#REF!</definedName>
    <definedName name="Alat_bantu_Eriction_kuda2_besi" localSheetId="36">#REF!</definedName>
    <definedName name="Alat_bantu_Eriction_kuda2_besi" localSheetId="49">#REF!</definedName>
    <definedName name="Alat_bantu_Eriction_kuda2_besi" localSheetId="34">#REF!</definedName>
    <definedName name="Alat_bantu_Eriction_kuda2_besi">#REF!</definedName>
    <definedName name="Alat_bantu_gali" localSheetId="30">[127]DATA!$G$42</definedName>
    <definedName name="Alat_bantu_gali">[127]DATA!$G$42</definedName>
    <definedName name="Alat_Bantu_Mesin_las_listrik" localSheetId="30">#REF!</definedName>
    <definedName name="Alat_Bantu_Mesin_las_listrik" localSheetId="4">#REF!</definedName>
    <definedName name="Alat_Bantu_Mesin_las_listrik" localSheetId="7">#REF!</definedName>
    <definedName name="Alat_Bantu_Mesin_las_listrik" localSheetId="16">#REF!</definedName>
    <definedName name="Alat_Bantu_Mesin_las_listrik" localSheetId="36">#REF!</definedName>
    <definedName name="Alat_Bantu_Mesin_las_listrik" localSheetId="49">#REF!</definedName>
    <definedName name="Alat_Bantu_Mesin_las_listrik" localSheetId="34">#REF!</definedName>
    <definedName name="Alat_Bantu_Mesin_las_listrik">#REF!</definedName>
    <definedName name="Alat_bantu_stemper" localSheetId="30">[108]DATA!$G$44</definedName>
    <definedName name="Alat_bantu_stemper">[108]DATA!$G$44</definedName>
    <definedName name="Alat_bantu_urug" localSheetId="30">[108]DATA!$G$43</definedName>
    <definedName name="Alat_bantu_urug">[108]DATA!$G$43</definedName>
    <definedName name="alay" localSheetId="9">Scheduled_Payment+Extra_Payment</definedName>
    <definedName name="alay" localSheetId="38">Scheduled_Payment+Extra_Payment</definedName>
    <definedName name="alay" localSheetId="8">Scheduled_Payment+Extra_Payment</definedName>
    <definedName name="alay" localSheetId="33">Scheduled_Payment+Extra_Payment</definedName>
    <definedName name="alay" localSheetId="32">Scheduled_Payment+Extra_Payment</definedName>
    <definedName name="alay" localSheetId="30">Scheduled_Payment+Extra_Payment</definedName>
    <definedName name="alay" localSheetId="46">Scheduled_Payment+Extra_Payment</definedName>
    <definedName name="alay" localSheetId="2">Scheduled_Payment+Extra_Payment</definedName>
    <definedName name="alay" localSheetId="23">Scheduled_Payment+Extra_Payment</definedName>
    <definedName name="alay" localSheetId="40">Scheduled_Payment+Extra_Payment</definedName>
    <definedName name="alay" localSheetId="41">Scheduled_Payment+Extra_Payment</definedName>
    <definedName name="alay" localSheetId="45">Scheduled_Payment+Extra_Payment</definedName>
    <definedName name="alay" localSheetId="43">Scheduled_Payment+Extra_Payment</definedName>
    <definedName name="alay" localSheetId="44">Scheduled_Payment+Extra_Payment</definedName>
    <definedName name="alay" localSheetId="42">Scheduled_Payment+Extra_Payment</definedName>
    <definedName name="alay" localSheetId="16">Scheduled_Payment+Extra_Payment</definedName>
    <definedName name="alay" localSheetId="21">Scheduled_Payment+Extra_Payment</definedName>
    <definedName name="alay" localSheetId="12">Scheduled_Payment+Extra_Payment</definedName>
    <definedName name="alay" localSheetId="36">Scheduled_Payment+Extra_Payment</definedName>
    <definedName name="alay" localSheetId="25">Scheduled_Payment+Extra_Payment</definedName>
    <definedName name="alay" localSheetId="10">Scheduled_Payment+Extra_Payment</definedName>
    <definedName name="alay" localSheetId="11">Scheduled_Payment+Extra_Payment</definedName>
    <definedName name="alay" localSheetId="20">Scheduled_Payment+Extra_Payment</definedName>
    <definedName name="alay">Scheduled_Payment+Extra_Payment</definedName>
    <definedName name="alaydrus" localSheetId="38">#N/A</definedName>
    <definedName name="alaydrus" localSheetId="46">#N/A</definedName>
    <definedName name="alaydrus" localSheetId="2">#N/A</definedName>
    <definedName name="alaydrus" localSheetId="40">#N/A</definedName>
    <definedName name="alaydrus" localSheetId="41">#N/A</definedName>
    <definedName name="alaydrus" localSheetId="45">#N/A</definedName>
    <definedName name="alaydrus" localSheetId="43">#N/A</definedName>
    <definedName name="alaydrus" localSheetId="44">#N/A</definedName>
    <definedName name="alaydrus" localSheetId="42">#N/A</definedName>
    <definedName name="alaydrus">#N/A</definedName>
    <definedName name="ALEXANDER" localSheetId="30">#REF!</definedName>
    <definedName name="ALEXANDER" localSheetId="4">#REF!</definedName>
    <definedName name="ALEXANDER" localSheetId="7">#REF!</definedName>
    <definedName name="ALEXANDER" localSheetId="16">#REF!</definedName>
    <definedName name="ALEXANDER" localSheetId="36">#REF!</definedName>
    <definedName name="ALEXANDER" localSheetId="49">#REF!</definedName>
    <definedName name="ALEXANDER" localSheetId="34">#REF!</definedName>
    <definedName name="ALEXANDER">#REF!</definedName>
    <definedName name="alfoil" localSheetId="30">'[113]bhn-upah'!$H$73</definedName>
    <definedName name="alfoil">'[113]bhn-upah'!$H$73</definedName>
    <definedName name="alkali" localSheetId="30">'[75]Sat Bah &amp; Up'!$G$65</definedName>
    <definedName name="alkali">'[75]Sat Bah &amp; Up'!$G$65</definedName>
    <definedName name="ALL4_1" localSheetId="30">#REF!</definedName>
    <definedName name="ALL4_1" localSheetId="4">#REF!</definedName>
    <definedName name="ALL4_1" localSheetId="7">#REF!</definedName>
    <definedName name="ALL4_1" localSheetId="16">#REF!</definedName>
    <definedName name="ALL4_1" localSheetId="36">#REF!</definedName>
    <definedName name="ALL4_1" localSheetId="49">#REF!</definedName>
    <definedName name="ALL4_1" localSheetId="34">#REF!</definedName>
    <definedName name="ALL4_1">#REF!</definedName>
    <definedName name="ALL4_4" localSheetId="30">#REF!</definedName>
    <definedName name="ALL4_4" localSheetId="4">#REF!</definedName>
    <definedName name="ALL4_4" localSheetId="7">#REF!</definedName>
    <definedName name="ALL4_4" localSheetId="16">#REF!</definedName>
    <definedName name="ALL4_4" localSheetId="36">#REF!</definedName>
    <definedName name="ALL4_4" localSheetId="49">#REF!</definedName>
    <definedName name="ALL4_4" localSheetId="34">#REF!</definedName>
    <definedName name="ALL4_4">#REF!</definedName>
    <definedName name="ALL4_5" localSheetId="30">#REF!</definedName>
    <definedName name="ALL4_5" localSheetId="4">#REF!</definedName>
    <definedName name="ALL4_5" localSheetId="7">#REF!</definedName>
    <definedName name="ALL4_5" localSheetId="16">#REF!</definedName>
    <definedName name="ALL4_5" localSheetId="36">#REF!</definedName>
    <definedName name="ALL4_5" localSheetId="49">#REF!</definedName>
    <definedName name="ALL4_5" localSheetId="34">#REF!</definedName>
    <definedName name="ALL4_5">#REF!</definedName>
    <definedName name="ALM" localSheetId="30">'[69]Bill rekap'!$E$2</definedName>
    <definedName name="ALM">'[69]Bill rekap'!$E$2</definedName>
    <definedName name="alooo">#N/A</definedName>
    <definedName name="ALPRIN" localSheetId="30">#REF!</definedName>
    <definedName name="ALPRIN" localSheetId="4">#REF!</definedName>
    <definedName name="ALPRIN" localSheetId="7">#REF!</definedName>
    <definedName name="ALPRIN" localSheetId="16">#REF!</definedName>
    <definedName name="ALPRIN" localSheetId="36">#REF!</definedName>
    <definedName name="ALPRIN" localSheetId="49">#REF!</definedName>
    <definedName name="ALPRIN" localSheetId="34">#REF!</definedName>
    <definedName name="ALPRIN">#REF!</definedName>
    <definedName name="ALPRIN_1" localSheetId="30">#REF!</definedName>
    <definedName name="ALPRIN_1" localSheetId="4">#REF!</definedName>
    <definedName name="ALPRIN_1" localSheetId="7">#REF!</definedName>
    <definedName name="ALPRIN_1" localSheetId="16">#REF!</definedName>
    <definedName name="ALPRIN_1" localSheetId="36">#REF!</definedName>
    <definedName name="ALPRIN_1" localSheetId="49">#REF!</definedName>
    <definedName name="ALPRIN_1" localSheetId="34">#REF!</definedName>
    <definedName name="ALPRIN_1">#REF!</definedName>
    <definedName name="ALPRIN_4" localSheetId="30">#REF!</definedName>
    <definedName name="ALPRIN_4" localSheetId="4">#REF!</definedName>
    <definedName name="ALPRIN_4" localSheetId="7">#REF!</definedName>
    <definedName name="ALPRIN_4" localSheetId="16">#REF!</definedName>
    <definedName name="ALPRIN_4" localSheetId="36">#REF!</definedName>
    <definedName name="ALPRIN_4" localSheetId="49">#REF!</definedName>
    <definedName name="ALPRIN_4" localSheetId="34">#REF!</definedName>
    <definedName name="ALPRIN_4">#REF!</definedName>
    <definedName name="ALPRIN_5" localSheetId="30">#REF!</definedName>
    <definedName name="ALPRIN_5" localSheetId="16">#REF!</definedName>
    <definedName name="ALPRIN_5" localSheetId="36">#REF!</definedName>
    <definedName name="ALPRIN_5">#REF!</definedName>
    <definedName name="aluminiumfoil" localSheetId="30">'[128]Harga Satuan'!$G$66</definedName>
    <definedName name="aluminiumfoil">'[128]Harga Satuan'!$G$66</definedName>
    <definedName name="amgrout54" localSheetId="30">'[128]Harga Satuan'!$G$28</definedName>
    <definedName name="amgrout54">'[128]Harga Satuan'!$G$28</definedName>
    <definedName name="AMORTISASI" localSheetId="9">[84]NERACA!#REF!</definedName>
    <definedName name="amortisasi" localSheetId="5">#REF!</definedName>
    <definedName name="AMORTISASI" localSheetId="38">[84]NERACA!#REF!</definedName>
    <definedName name="AMORTISASI" localSheetId="8">[84]NERACA!#REF!</definedName>
    <definedName name="AMORTISASI" localSheetId="30">[84]NERACA!#REF!</definedName>
    <definedName name="AMORTISASI" localSheetId="46">[84]NERACA!#REF!</definedName>
    <definedName name="amortisasi" localSheetId="4">#REF!</definedName>
    <definedName name="amortisasi" localSheetId="6">#REF!</definedName>
    <definedName name="amortisasi" localSheetId="7">#REF!</definedName>
    <definedName name="AMORTISASI" localSheetId="40">[84]NERACA!#REF!</definedName>
    <definedName name="AMORTISASI" localSheetId="41">[84]NERACA!#REF!</definedName>
    <definedName name="AMORTISASI" localSheetId="45">[84]NERACA!#REF!</definedName>
    <definedName name="AMORTISASI" localSheetId="43">[84]NERACA!#REF!</definedName>
    <definedName name="AMORTISASI" localSheetId="44">[84]NERACA!#REF!</definedName>
    <definedName name="AMORTISASI" localSheetId="42">[84]NERACA!#REF!</definedName>
    <definedName name="AMORTISASI" localSheetId="16">[84]NERACA!#REF!</definedName>
    <definedName name="amortisasi" localSheetId="14">#REF!</definedName>
    <definedName name="amortisasi" localSheetId="12">#REF!</definedName>
    <definedName name="AMORTISASI" localSheetId="36">[84]NERACA!#REF!</definedName>
    <definedName name="amortisasi" localSheetId="49">#REF!</definedName>
    <definedName name="AMORTISASI" localSheetId="34">[85]NERACA!#REF!</definedName>
    <definedName name="AMORTISASI">[84]NERACA!#REF!</definedName>
    <definedName name="ampel" localSheetId="30">'[75]Sat Bah &amp; Up'!$G$68</definedName>
    <definedName name="ampel">'[75]Sat Bah &amp; Up'!$G$68</definedName>
    <definedName name="Ampelas" localSheetId="30">[129]BAHAN!$C$35</definedName>
    <definedName name="Ampelas">[129]BAHAN!$C$35</definedName>
    <definedName name="amplas" localSheetId="9">#REF!</definedName>
    <definedName name="amplas" localSheetId="38">#REF!</definedName>
    <definedName name="amplas" localSheetId="8">#REF!</definedName>
    <definedName name="amplas" localSheetId="30">#REF!</definedName>
    <definedName name="amplas" localSheetId="46">#REF!</definedName>
    <definedName name="amplas" localSheetId="40">#REF!</definedName>
    <definedName name="amplas" localSheetId="41">#REF!</definedName>
    <definedName name="amplas" localSheetId="45">#REF!</definedName>
    <definedName name="amplas" localSheetId="43">#REF!</definedName>
    <definedName name="amplas" localSheetId="44">#REF!</definedName>
    <definedName name="amplas" localSheetId="42">#REF!</definedName>
    <definedName name="amplas" localSheetId="16">#REF!</definedName>
    <definedName name="amplas" localSheetId="36">#REF!</definedName>
    <definedName name="amplas">#REF!</definedName>
    <definedName name="amplasb" localSheetId="9">#REF!</definedName>
    <definedName name="amplasb" localSheetId="38">#REF!</definedName>
    <definedName name="amplasb" localSheetId="8">#REF!</definedName>
    <definedName name="amplasb" localSheetId="30">#REF!</definedName>
    <definedName name="amplasb" localSheetId="46">#REF!</definedName>
    <definedName name="amplasb" localSheetId="40">#REF!</definedName>
    <definedName name="amplasb" localSheetId="41">#REF!</definedName>
    <definedName name="amplasb" localSheetId="45">#REF!</definedName>
    <definedName name="amplasb" localSheetId="43">#REF!</definedName>
    <definedName name="amplasb" localSheetId="44">#REF!</definedName>
    <definedName name="amplasb" localSheetId="42">#REF!</definedName>
    <definedName name="amplasb" localSheetId="16">#REF!</definedName>
    <definedName name="amplasb" localSheetId="36">#REF!</definedName>
    <definedName name="amplasb">#REF!</definedName>
    <definedName name="amplasc" localSheetId="9">#REF!</definedName>
    <definedName name="amplasc" localSheetId="38">#REF!</definedName>
    <definedName name="amplasc" localSheetId="8">#REF!</definedName>
    <definedName name="amplasc" localSheetId="30">#REF!</definedName>
    <definedName name="amplasc" localSheetId="46">#REF!</definedName>
    <definedName name="amplasc" localSheetId="40">#REF!</definedName>
    <definedName name="amplasc" localSheetId="41">#REF!</definedName>
    <definedName name="amplasc" localSheetId="45">#REF!</definedName>
    <definedName name="amplasc" localSheetId="43">#REF!</definedName>
    <definedName name="amplasc" localSheetId="44">#REF!</definedName>
    <definedName name="amplasc" localSheetId="42">#REF!</definedName>
    <definedName name="amplasc" localSheetId="16">#REF!</definedName>
    <definedName name="amplasc" localSheetId="36">#REF!</definedName>
    <definedName name="amplasc">#REF!</definedName>
    <definedName name="amplaswesi" localSheetId="9">#REF!</definedName>
    <definedName name="amplaswesi" localSheetId="38">#REF!</definedName>
    <definedName name="amplaswesi" localSheetId="8">#REF!</definedName>
    <definedName name="amplaswesi" localSheetId="30">#REF!</definedName>
    <definedName name="amplaswesi" localSheetId="46">#REF!</definedName>
    <definedName name="amplaswesi" localSheetId="40">#REF!</definedName>
    <definedName name="amplaswesi" localSheetId="41">#REF!</definedName>
    <definedName name="amplaswesi" localSheetId="45">#REF!</definedName>
    <definedName name="amplaswesi" localSheetId="43">#REF!</definedName>
    <definedName name="amplaswesi" localSheetId="44">#REF!</definedName>
    <definedName name="amplaswesi" localSheetId="42">#REF!</definedName>
    <definedName name="amplaswesi" localSheetId="16">#REF!</definedName>
    <definedName name="amplaswesi" localSheetId="36">#REF!</definedName>
    <definedName name="amplaswesi">#REF!</definedName>
    <definedName name="amplaswesib" localSheetId="9">#REF!</definedName>
    <definedName name="amplaswesib" localSheetId="38">#REF!</definedName>
    <definedName name="amplaswesib" localSheetId="8">#REF!</definedName>
    <definedName name="amplaswesib" localSheetId="30">#REF!</definedName>
    <definedName name="amplaswesib" localSheetId="46">#REF!</definedName>
    <definedName name="amplaswesib" localSheetId="40">#REF!</definedName>
    <definedName name="amplaswesib" localSheetId="41">#REF!</definedName>
    <definedName name="amplaswesib" localSheetId="45">#REF!</definedName>
    <definedName name="amplaswesib" localSheetId="43">#REF!</definedName>
    <definedName name="amplaswesib" localSheetId="44">#REF!</definedName>
    <definedName name="amplaswesib" localSheetId="42">#REF!</definedName>
    <definedName name="amplaswesib" localSheetId="16">#REF!</definedName>
    <definedName name="amplaswesib" localSheetId="36">#REF!</definedName>
    <definedName name="amplaswesib">#REF!</definedName>
    <definedName name="amplaswesic" localSheetId="9">#REF!</definedName>
    <definedName name="amplaswesic" localSheetId="38">#REF!</definedName>
    <definedName name="amplaswesic" localSheetId="8">#REF!</definedName>
    <definedName name="amplaswesic" localSheetId="30">#REF!</definedName>
    <definedName name="amplaswesic" localSheetId="46">#REF!</definedName>
    <definedName name="amplaswesic" localSheetId="40">#REF!</definedName>
    <definedName name="amplaswesic" localSheetId="41">#REF!</definedName>
    <definedName name="amplaswesic" localSheetId="45">#REF!</definedName>
    <definedName name="amplaswesic" localSheetId="43">#REF!</definedName>
    <definedName name="amplaswesic" localSheetId="44">#REF!</definedName>
    <definedName name="amplaswesic" localSheetId="42">#REF!</definedName>
    <definedName name="amplaswesic" localSheetId="16">#REF!</definedName>
    <definedName name="amplaswesic" localSheetId="36">#REF!</definedName>
    <definedName name="amplaswesic">#REF!</definedName>
    <definedName name="an" localSheetId="38">#N/A</definedName>
    <definedName name="an" localSheetId="46">#N/A</definedName>
    <definedName name="an" localSheetId="2">#N/A</definedName>
    <definedName name="an" localSheetId="40">#N/A</definedName>
    <definedName name="an" localSheetId="41">#N/A</definedName>
    <definedName name="an" localSheetId="45">#N/A</definedName>
    <definedName name="an" localSheetId="43">#N/A</definedName>
    <definedName name="an" localSheetId="44">#N/A</definedName>
    <definedName name="an" localSheetId="42">#N/A</definedName>
    <definedName name="an">#N/A</definedName>
    <definedName name="AN.DINDING.KERAMIK.20_25" localSheetId="34">[130]AN.TERBUKA!$H$200</definedName>
    <definedName name="AN.DINDING.KERAMIK.20_25">[130]AN.TERBUKA!$H$200</definedName>
    <definedName name="AN.PAS.BATA.1_5" localSheetId="34">[130]an.arsitektur!$H$43</definedName>
    <definedName name="AN.PAS.BATA.1_5">[130]an.arsitektur!$H$43</definedName>
    <definedName name="AN.PLESTERAN.DINDING.1.5" localSheetId="34">[130]AN.TERBUKA!$H$37</definedName>
    <definedName name="AN.PLESTERAN.DINDING.1.5">[130]AN.TERBUKA!$H$37</definedName>
    <definedName name="AN_1_KG_Konst._Besi_IWF___Profil" localSheetId="30">[131]ANA!#REF!</definedName>
    <definedName name="AN_1_KG_Konst._Besi_IWF___Profil" localSheetId="4">[131]ANA!#REF!</definedName>
    <definedName name="AN_1_KG_Konst._Besi_IWF___Profil" localSheetId="7">[131]ANA!#REF!</definedName>
    <definedName name="AN_1_KG_Konst._Besi_IWF___Profil" localSheetId="16">[131]ANA!#REF!</definedName>
    <definedName name="AN_1_KG_Konst._Besi_IWF___Profil" localSheetId="36">[131]ANA!#REF!</definedName>
    <definedName name="AN_1_KG_Konst._Besi_IWF___Profil" localSheetId="49">[131]ANA!#REF!</definedName>
    <definedName name="AN_1_KG_Konst._Besi_IWF___Profil" localSheetId="34">[131]ANA!#REF!</definedName>
    <definedName name="AN_1_KG_Konst._Besi_IWF___Profil">[131]ANA!#REF!</definedName>
    <definedName name="AN_1_KG_Pek._Erection_Konst._Besi_IWF___Profil" localSheetId="30">[131]ANA!#REF!</definedName>
    <definedName name="AN_1_KG_Pek._Erection_Konst._Besi_IWF___Profil" localSheetId="4">[131]ANA!#REF!</definedName>
    <definedName name="AN_1_KG_Pek._Erection_Konst._Besi_IWF___Profil" localSheetId="7">[131]ANA!#REF!</definedName>
    <definedName name="AN_1_KG_Pek._Erection_Konst._Besi_IWF___Profil" localSheetId="16">[131]ANA!#REF!</definedName>
    <definedName name="AN_1_KG_Pek._Erection_Konst._Besi_IWF___Profil" localSheetId="36">[131]ANA!#REF!</definedName>
    <definedName name="AN_1_KG_Pek._Erection_Konst._Besi_IWF___Profil" localSheetId="49">[131]ANA!#REF!</definedName>
    <definedName name="AN_1_KG_Pek._Erection_Konst._Besi_IWF___Profil" localSheetId="34">[131]ANA!#REF!</definedName>
    <definedName name="AN_1_KG_Pek._Erection_Konst._Besi_IWF___Profil">[131]ANA!#REF!</definedName>
    <definedName name="AN_1_Lobang_Bor_Konst._Besi_IWF_Profil" localSheetId="30">[131]ANA!#REF!</definedName>
    <definedName name="AN_1_Lobang_Bor_Konst._Besi_IWF_Profil" localSheetId="4">[131]ANA!#REF!</definedName>
    <definedName name="AN_1_Lobang_Bor_Konst._Besi_IWF_Profil" localSheetId="7">[131]ANA!#REF!</definedName>
    <definedName name="AN_1_Lobang_Bor_Konst._Besi_IWF_Profil" localSheetId="16">[131]ANA!#REF!</definedName>
    <definedName name="AN_1_Lobang_Bor_Konst._Besi_IWF_Profil" localSheetId="36">[131]ANA!#REF!</definedName>
    <definedName name="AN_1_Lobang_Bor_Konst._Besi_IWF_Profil" localSheetId="49">[131]ANA!#REF!</definedName>
    <definedName name="AN_1_Lobang_Bor_Konst._Besi_IWF_Profil" localSheetId="34">[131]ANA!#REF!</definedName>
    <definedName name="AN_1_Lobang_Bor_Konst._Besi_IWF_Profil">[131]ANA!#REF!</definedName>
    <definedName name="AN_1_m__Galian_tanah_Berbatu_Menggunakan_Alat___Cut" localSheetId="30">[131]ANA!#REF!</definedName>
    <definedName name="AN_1_m__Galian_tanah_Berbatu_Menggunakan_Alat___Cut" localSheetId="4">[131]ANA!#REF!</definedName>
    <definedName name="AN_1_m__Galian_tanah_Berbatu_Menggunakan_Alat___Cut" localSheetId="7">[131]ANA!#REF!</definedName>
    <definedName name="AN_1_m__Galian_tanah_Berbatu_Menggunakan_Alat___Cut" localSheetId="16">[131]ANA!#REF!</definedName>
    <definedName name="AN_1_m__Galian_tanah_Berbatu_Menggunakan_Alat___Cut" localSheetId="36">[131]ANA!#REF!</definedName>
    <definedName name="AN_1_m__Galian_tanah_Berbatu_Menggunakan_Alat___Cut" localSheetId="49">[131]ANA!#REF!</definedName>
    <definedName name="AN_1_m__Galian_tanah_Berbatu_Menggunakan_Alat___Cut" localSheetId="34">[131]ANA!#REF!</definedName>
    <definedName name="AN_1_m__Galian_tanah_Berbatu_Menggunakan_Alat___Cut">[131]ANA!#REF!</definedName>
    <definedName name="AN_1_m__Galian_tanah_biasa_sedalam_2_meter" localSheetId="30">[131]ANA!#REF!</definedName>
    <definedName name="AN_1_m__Galian_tanah_biasa_sedalam_2_meter" localSheetId="16">[131]ANA!#REF!</definedName>
    <definedName name="AN_1_m__Galian_tanah_biasa_sedalam_2_meter" localSheetId="36">[131]ANA!#REF!</definedName>
    <definedName name="AN_1_m__Galian_tanah_biasa_sedalam_2_meter">[131]ANA!#REF!</definedName>
    <definedName name="AN_1_m__Membersihkan_lapangan_dan_perataan" localSheetId="30">[131]ANA!#REF!</definedName>
    <definedName name="AN_1_m__Membersihkan_lapangan_dan_perataan" localSheetId="16">[131]ANA!#REF!</definedName>
    <definedName name="AN_1_m__Membersihkan_lapangan_dan_perataan" localSheetId="36">[131]ANA!#REF!</definedName>
    <definedName name="AN_1_m__Membersihkan_lapangan_dan_perataan">[131]ANA!#REF!</definedName>
    <definedName name="AN_1_m__Membuat_beton_tumbuk__1_Pc.___3_Ps.___5_Kr." localSheetId="30">[132]ANA!$H$504</definedName>
    <definedName name="AN_1_m__Membuat_beton_tumbuk__1_Pc.___3_Ps.___5_Kr.">[132]ANA!$H$504</definedName>
    <definedName name="AN_1_m__Pasang_atap_genteng_palentong_kecil." localSheetId="30">[45]ANA!$H$489</definedName>
    <definedName name="AN_1_m__Pasang_atap_genteng_palentong_kecil.">[45]ANA!$H$489</definedName>
    <definedName name="AN_1_m__Pasang_bubung_genteng_palentong_." localSheetId="30">[45]ANA!$H$503</definedName>
    <definedName name="AN_1_m__Pasang_bubung_genteng_palentong_.">[45]ANA!$H$503</definedName>
    <definedName name="an_1_m__Pasang_konstruksi_kuda___kuda__kayu_Klas_II" localSheetId="30">[133]ANA!$H$132</definedName>
    <definedName name="an_1_m__Pasang_konstruksi_kuda___kuda__kayu_Klas_II">[133]ANA!$H$132</definedName>
    <definedName name="an_1_m__Pasang_listplank___3_x_20___cm__kayu_Klas_II" localSheetId="30">[133]ANA!$H$145</definedName>
    <definedName name="an_1_m__Pasang_listplank___3_x_20___cm__kayu_Klas_II">[133]ANA!$H$145</definedName>
    <definedName name="an_1_m__Pasang_Penutup_Atap_Asbes" localSheetId="30">[133]ANA!$H$158</definedName>
    <definedName name="an_1_m__Pasang_Penutup_Atap_Asbes">[133]ANA!$H$158</definedName>
    <definedName name="AN_1_M__Pasang_Plint_Keramik_10_30" localSheetId="30">[131]ANA!#REF!</definedName>
    <definedName name="AN_1_M__Pasang_Plint_Keramik_10_30" localSheetId="4">[131]ANA!#REF!</definedName>
    <definedName name="AN_1_M__Pasang_Plint_Keramik_10_30" localSheetId="7">[131]ANA!#REF!</definedName>
    <definedName name="AN_1_M__Pasang_Plint_Keramik_10_30" localSheetId="16">[131]ANA!#REF!</definedName>
    <definedName name="AN_1_M__Pasang_Plint_Keramik_10_30" localSheetId="36">[131]ANA!#REF!</definedName>
    <definedName name="AN_1_M__Pasang_Plint_Keramik_10_30" localSheetId="49">[131]ANA!#REF!</definedName>
    <definedName name="AN_1_M__Pasang_Plint_Keramik_10_30" localSheetId="34">[131]ANA!#REF!</definedName>
    <definedName name="AN_1_M__Pasang_Plint_Keramik_10_30">[131]ANA!#REF!</definedName>
    <definedName name="AN_1_m__Pasang_pondasi_batu_kali__1_Pc.___4_Ps." localSheetId="30">[131]ANA!#REF!</definedName>
    <definedName name="AN_1_m__Pasang_pondasi_batu_kali__1_Pc.___4_Ps." localSheetId="4">[131]ANA!#REF!</definedName>
    <definedName name="AN_1_m__Pasang_pondasi_batu_kali__1_Pc.___4_Ps." localSheetId="7">[131]ANA!#REF!</definedName>
    <definedName name="AN_1_m__Pasang_pondasi_batu_kali__1_Pc.___4_Ps." localSheetId="16">[131]ANA!#REF!</definedName>
    <definedName name="AN_1_m__Pasang_pondasi_batu_kali__1_Pc.___4_Ps." localSheetId="36">[131]ANA!#REF!</definedName>
    <definedName name="AN_1_m__Pasang_pondasi_batu_kali__1_Pc.___4_Ps." localSheetId="49">[131]ANA!#REF!</definedName>
    <definedName name="AN_1_m__Pasang_pondasi_batu_kali__1_Pc.___4_Ps." localSheetId="34">[131]ANA!#REF!</definedName>
    <definedName name="AN_1_m__Pasang_pondasi_batu_kali__1_Pc.___4_Ps.">[131]ANA!#REF!</definedName>
    <definedName name="AN_1_m__Pasang_rangka_langi__langit___0.6_x_0.6___m__kayu_borneo" localSheetId="30">[131]ANA!#REF!</definedName>
    <definedName name="AN_1_m__Pasang_rangka_langi__langit___0.6_x_0.6___m__kayu_borneo" localSheetId="4">[131]ANA!#REF!</definedName>
    <definedName name="AN_1_m__Pasang_rangka_langi__langit___0.6_x_0.6___m__kayu_borneo" localSheetId="7">[131]ANA!#REF!</definedName>
    <definedName name="AN_1_m__Pasang_rangka_langi__langit___0.6_x_0.6___m__kayu_borneo" localSheetId="16">[131]ANA!#REF!</definedName>
    <definedName name="AN_1_m__Pasang_rangka_langi__langit___0.6_x_0.6___m__kayu_borneo" localSheetId="36">[131]ANA!#REF!</definedName>
    <definedName name="AN_1_m__Pasang_rangka_langi__langit___0.6_x_0.6___m__kayu_borneo" localSheetId="49">[131]ANA!#REF!</definedName>
    <definedName name="AN_1_m__Pasang_rangka_langi__langit___0.6_x_0.6___m__kayu_borneo" localSheetId="34">[131]ANA!#REF!</definedName>
    <definedName name="AN_1_m__Pasang_rangka_langi__langit___0.6_x_0.6___m__kayu_borneo">[131]ANA!#REF!</definedName>
    <definedName name="AN_1_m__Pasangan_dinding_rooster___terawang.___12_x_11_x_24_cm" localSheetId="30">[131]ANA!#REF!</definedName>
    <definedName name="AN_1_m__Pasangan_dinding_rooster___terawang.___12_x_11_x_24_cm" localSheetId="4">[131]ANA!#REF!</definedName>
    <definedName name="AN_1_m__Pasangan_dinding_rooster___terawang.___12_x_11_x_24_cm" localSheetId="7">[131]ANA!#REF!</definedName>
    <definedName name="AN_1_m__Pasangan_dinding_rooster___terawang.___12_x_11_x_24_cm" localSheetId="16">[131]ANA!#REF!</definedName>
    <definedName name="AN_1_m__Pasangan_dinding_rooster___terawang.___12_x_11_x_24_cm" localSheetId="36">[131]ANA!#REF!</definedName>
    <definedName name="AN_1_m__Pasangan_dinding_rooster___terawang.___12_x_11_x_24_cm" localSheetId="49">[131]ANA!#REF!</definedName>
    <definedName name="AN_1_m__Pasangan_dinding_rooster___terawang.___12_x_11_x_24_cm" localSheetId="34">[131]ANA!#REF!</definedName>
    <definedName name="AN_1_m__Pasangan_dinding_rooster___terawang.___12_x_11_x_24_cm">[131]ANA!#REF!</definedName>
    <definedName name="AN_1_m__Pek._FloorHardener_sek._Master_Floor" localSheetId="30">[131]ANA!#REF!</definedName>
    <definedName name="AN_1_m__Pek._FloorHardener_sek._Master_Floor" localSheetId="16">[131]ANA!#REF!</definedName>
    <definedName name="AN_1_m__Pek._FloorHardener_sek._Master_Floor" localSheetId="36">[131]ANA!#REF!</definedName>
    <definedName name="AN_1_m__Pek._FloorHardener_sek._Master_Floor">[131]ANA!#REF!</definedName>
    <definedName name="AN_1_m__Pekerjaan_stripping_sedalam_0_1_meter" localSheetId="30">[131]ANA!#REF!</definedName>
    <definedName name="AN_1_m__Pekerjaan_stripping_sedalam_0_1_meter" localSheetId="16">[131]ANA!#REF!</definedName>
    <definedName name="AN_1_m__Pekerjaan_stripping_sedalam_0_1_meter" localSheetId="36">[131]ANA!#REF!</definedName>
    <definedName name="AN_1_m__Pekerjaan_stripping_sedalam_0_1_meter">[131]ANA!#REF!</definedName>
    <definedName name="an_1_m__Pemasangan_Kansteen_15.28.60" localSheetId="30">[131]ANA!#REF!</definedName>
    <definedName name="an_1_m__Pemasangan_Kansteen_15.28.60" localSheetId="16">[131]ANA!#REF!</definedName>
    <definedName name="an_1_m__Pemasangan_Kansteen_15.28.60" localSheetId="36">[131]ANA!#REF!</definedName>
    <definedName name="an_1_m__Pemasangan_Kansteen_15.28.60">[131]ANA!#REF!</definedName>
    <definedName name="AN_1_m__Plesteran_beton_1_Pc.___3_Ps__tebal_15_mm." localSheetId="30">[131]ANA!#REF!</definedName>
    <definedName name="AN_1_m__Plesteran_beton_1_Pc.___3_Ps__tebal_15_mm." localSheetId="16">[131]ANA!#REF!</definedName>
    <definedName name="AN_1_m__Plesteran_beton_1_Pc.___3_Ps__tebal_15_mm." localSheetId="36">[131]ANA!#REF!</definedName>
    <definedName name="AN_1_m__Plesteran_beton_1_Pc.___3_Ps__tebal_15_mm.">[131]ANA!#REF!</definedName>
    <definedName name="AN_1_m__Saluran_Air_Hujan_Kel._Bangunan_Uk._0.4_x_0.7_m" localSheetId="30">[131]ANA!#REF!</definedName>
    <definedName name="AN_1_m__Saluran_Air_Hujan_Kel._Bangunan_Uk._0.4_x_0.7_m" localSheetId="16">[131]ANA!#REF!</definedName>
    <definedName name="AN_1_m__Saluran_Air_Hujan_Kel._Bangunan_Uk._0.4_x_0.7_m" localSheetId="36">[131]ANA!#REF!</definedName>
    <definedName name="AN_1_m__Saluran_Air_Hujan_Kel._Bangunan_Uk._0.4_x_0.7_m">[131]ANA!#REF!</definedName>
    <definedName name="AN_1_m__Saluran_Air_Kotor_Uk._0.4_x_1_m" localSheetId="30">[131]ANA!#REF!</definedName>
    <definedName name="AN_1_m__Saluran_Air_Kotor_Uk._0.4_x_1_m" localSheetId="16">[131]ANA!#REF!</definedName>
    <definedName name="AN_1_m__Saluran_Air_Kotor_Uk._0.4_x_1_m" localSheetId="36">[131]ANA!#REF!</definedName>
    <definedName name="AN_1_m__Saluran_Air_Kotor_Uk._0.4_x_1_m">[131]ANA!#REF!</definedName>
    <definedName name="AN_1_m__Sopi_sopi_GRC_Rk._Kayu__tebal_6_mm." localSheetId="30">[131]ANA!#REF!</definedName>
    <definedName name="AN_1_m__Sopi_sopi_GRC_Rk._Kayu__tebal_6_mm." localSheetId="16">[131]ANA!#REF!</definedName>
    <definedName name="AN_1_m__Sopi_sopi_GRC_Rk._Kayu__tebal_6_mm." localSheetId="36">[131]ANA!#REF!</definedName>
    <definedName name="AN_1_m__Sopi_sopi_GRC_Rk._Kayu__tebal_6_mm.">[131]ANA!#REF!</definedName>
    <definedName name="AN_1_m__Urugan_tanah_Bekas_Galian_Menggunakan_Alat___Fill" localSheetId="30">[131]ANA!#REF!</definedName>
    <definedName name="AN_1_m__Urugan_tanah_Bekas_Galian_Menggunakan_Alat___Fill" localSheetId="16">[131]ANA!#REF!</definedName>
    <definedName name="AN_1_m__Urugan_tanah_Bekas_Galian_Menggunakan_Alat___Fill" localSheetId="36">[131]ANA!#REF!</definedName>
    <definedName name="AN_1_m__Urugan_tanah_Bekas_Galian_Menggunakan_Alat___Fill">[131]ANA!#REF!</definedName>
    <definedName name="an_1_m2_Amparan_Batu_Pecah_2_3_t___5_cm" localSheetId="30">[131]ANA!#REF!</definedName>
    <definedName name="an_1_m2_Amparan_Batu_Pecah_2_3_t___5_cm" localSheetId="16">[131]ANA!#REF!</definedName>
    <definedName name="an_1_m2_Amparan_Batu_Pecah_2_3_t___5_cm" localSheetId="36">[131]ANA!#REF!</definedName>
    <definedName name="an_1_m2_Amparan_Batu_Pecah_2_3_t___5_cm">[131]ANA!#REF!</definedName>
    <definedName name="an_1_m2_Amparan_Batu_Pecah_5_7_t___10_cm" localSheetId="30">[131]ANA!#REF!</definedName>
    <definedName name="an_1_m2_Amparan_Batu_Pecah_5_7_t___10_cm" localSheetId="16">[131]ANA!#REF!</definedName>
    <definedName name="an_1_m2_Amparan_Batu_Pecah_5_7_t___10_cm" localSheetId="36">[131]ANA!#REF!</definedName>
    <definedName name="an_1_m2_Amparan_Batu_Pecah_5_7_t___10_cm">[131]ANA!#REF!</definedName>
    <definedName name="an_1_m2_Amparan_Lapisan_Pengisi" localSheetId="30">[131]ANA!#REF!</definedName>
    <definedName name="an_1_m2_Amparan_Lapisan_Pengisi" localSheetId="16">[131]ANA!#REF!</definedName>
    <definedName name="an_1_m2_Amparan_Lapisan_Pengisi" localSheetId="36">[131]ANA!#REF!</definedName>
    <definedName name="an_1_m2_Amparan_Lapisan_Pengisi">[131]ANA!#REF!</definedName>
    <definedName name="an_1_m2_Lapis_Aspal_Pelekat___Tack_Coat" localSheetId="30">[131]ANA!#REF!</definedName>
    <definedName name="an_1_m2_Lapis_Aspal_Pelekat___Tack_Coat" localSheetId="16">[131]ANA!#REF!</definedName>
    <definedName name="an_1_m2_Lapis_Aspal_Pelekat___Tack_Coat" localSheetId="36">[131]ANA!#REF!</definedName>
    <definedName name="an_1_m2_Lapis_Aspal_Pelekat___Tack_Coat">[131]ANA!#REF!</definedName>
    <definedName name="an_1_m2_Lapis_Aspal_Resap_Pelekat___Prime_Coat" localSheetId="30">[131]ANA!#REF!</definedName>
    <definedName name="an_1_m2_Lapis_Aspal_Resap_Pelekat___Prime_Coat" localSheetId="16">[131]ANA!#REF!</definedName>
    <definedName name="an_1_m2_Lapis_Aspal_Resap_Pelekat___Prime_Coat" localSheetId="36">[131]ANA!#REF!</definedName>
    <definedName name="an_1_m2_Lapis_Aspal_Resap_Pelekat___Prime_Coat">[131]ANA!#REF!</definedName>
    <definedName name="AN_1_m2_MEMBONGKAR_GENTENG___SIRAP__dipakai_lagi" localSheetId="30">[132]ANA!#REF!</definedName>
    <definedName name="AN_1_m2_MEMBONGKAR_GENTENG___SIRAP__dipakai_lagi" localSheetId="16">[132]ANA!#REF!</definedName>
    <definedName name="AN_1_m2_MEMBONGKAR_GENTENG___SIRAP__dipakai_lagi" localSheetId="36">[132]ANA!#REF!</definedName>
    <definedName name="AN_1_m2_MEMBONGKAR_GENTENG___SIRAP__dipakai_lagi">[132]ANA!#REF!</definedName>
    <definedName name="AN_1_m2_MEMBONGKAR_PLAFOND__dipakai_lagi" localSheetId="30">[132]ANA!#REF!</definedName>
    <definedName name="AN_1_m2_MEMBONGKAR_PLAFOND__dipakai_lagi" localSheetId="16">[132]ANA!#REF!</definedName>
    <definedName name="AN_1_m2_MEMBONGKAR_PLAFOND__dipakai_lagi" localSheetId="36">[132]ANA!#REF!</definedName>
    <definedName name="AN_1_m2_MEMBONGKAR_PLAFOND__dipakai_lagi">[132]ANA!#REF!</definedName>
    <definedName name="AN_1_m2_MEMBONGKAR_RANGKA_ATAP___RENG_KASO__dipakai_lagi" localSheetId="30">[132]ANA!#REF!</definedName>
    <definedName name="AN_1_m2_MEMBONGKAR_RANGKA_ATAP___RENG_KASO__dipakai_lagi" localSheetId="16">[132]ANA!#REF!</definedName>
    <definedName name="AN_1_m2_MEMBONGKAR_RANGKA_ATAP___RENG_KASO__dipakai_lagi" localSheetId="36">[132]ANA!#REF!</definedName>
    <definedName name="AN_1_m2_MEMBONGKAR_RANGKA_ATAP___RENG_KASO__dipakai_lagi">[132]ANA!#REF!</definedName>
    <definedName name="an_1_m2_Pemasangan_Onderlag_Batu_Belah_t___20_cm" localSheetId="30">[131]ANA!#REF!</definedName>
    <definedName name="an_1_m2_Pemasangan_Onderlag_Batu_Belah_t___20_cm" localSheetId="16">[131]ANA!#REF!</definedName>
    <definedName name="an_1_m2_Pemasangan_Onderlag_Batu_Belah_t___20_cm" localSheetId="36">[131]ANA!#REF!</definedName>
    <definedName name="an_1_m2_Pemasangan_Onderlag_Batu_Belah_t___20_cm">[131]ANA!#REF!</definedName>
    <definedName name="an_1_m2_Penghamparan_Lapisan_Hotmix___HRS" localSheetId="30">[131]ANA!#REF!</definedName>
    <definedName name="an_1_m2_Penghamparan_Lapisan_Hotmix___HRS" localSheetId="16">[131]ANA!#REF!</definedName>
    <definedName name="an_1_m2_Penghamparan_Lapisan_Hotmix___HRS" localSheetId="36">[131]ANA!#REF!</definedName>
    <definedName name="an_1_m2_Penghamparan_Lapisan_Hotmix___HRS">[131]ANA!#REF!</definedName>
    <definedName name="AN_1_m3_MEMBONGKAR_DINDING_BATA__dipakai_lagi" localSheetId="30">[132]ANA!#REF!</definedName>
    <definedName name="AN_1_m3_MEMBONGKAR_DINDING_BATA__dipakai_lagi" localSheetId="16">[132]ANA!#REF!</definedName>
    <definedName name="AN_1_m3_MEMBONGKAR_DINDING_BATA__dipakai_lagi" localSheetId="36">[132]ANA!#REF!</definedName>
    <definedName name="AN_1_m3_MEMBONGKAR_DINDING_BATA__dipakai_lagi">[132]ANA!#REF!</definedName>
    <definedName name="AN_1_M3_PEK._BETON_KOLOM_UTAMA_15_25__TUL.___176.75_KG.___4_dia_12___2_dia_10___dia_8___150" localSheetId="30">[131]ANA!#REF!</definedName>
    <definedName name="AN_1_M3_PEK._BETON_KOLOM_UTAMA_15_25__TUL.___176.75_KG.___4_dia_12___2_dia_10___dia_8___150" localSheetId="16">[131]ANA!#REF!</definedName>
    <definedName name="AN_1_M3_PEK._BETON_KOLOM_UTAMA_15_25__TUL.___176.75_KG.___4_dia_12___2_dia_10___dia_8___150" localSheetId="36">[131]ANA!#REF!</definedName>
    <definedName name="AN_1_M3_PEK._BETON_KOLOM_UTAMA_15_25__TUL.___176.75_KG.___4_dia_12___2_dia_10___dia_8___150">[131]ANA!#REF!</definedName>
    <definedName name="AN_1_M3_PEK._BETON_KOLOM_UTAMA_20_30__TUL.___120.75_KG.___4_dia_12___2_dia_10___dia_8___150" localSheetId="30">[45]ANA!$H$740</definedName>
    <definedName name="AN_1_M3_PEK._BETON_KOLOM_UTAMA_20_30__TUL.___120.75_KG.___4_dia_12___2_dia_10___dia_8___150">[45]ANA!$H$740</definedName>
    <definedName name="AN_1_UNIT_SEPTICTANK_3.1_X_1_6_X_2M___REMBESANNYA___KANTOR_TYPE_BESAR" localSheetId="30">[131]ANA!#REF!</definedName>
    <definedName name="AN_1_UNIT_SEPTICTANK_3.1_X_1_6_X_2M___REMBESANNYA___KANTOR_TYPE_BESAR" localSheetId="4">[131]ANA!#REF!</definedName>
    <definedName name="AN_1_UNIT_SEPTICTANK_3.1_X_1_6_X_2M___REMBESANNYA___KANTOR_TYPE_BESAR" localSheetId="7">[131]ANA!#REF!</definedName>
    <definedName name="AN_1_UNIT_SEPTICTANK_3.1_X_1_6_X_2M___REMBESANNYA___KANTOR_TYPE_BESAR" localSheetId="16">[131]ANA!#REF!</definedName>
    <definedName name="AN_1_UNIT_SEPTICTANK_3.1_X_1_6_X_2M___REMBESANNYA___KANTOR_TYPE_BESAR" localSheetId="36">[131]ANA!#REF!</definedName>
    <definedName name="AN_1_UNIT_SEPTICTANK_3.1_X_1_6_X_2M___REMBESANNYA___KANTOR_TYPE_BESAR" localSheetId="49">[131]ANA!#REF!</definedName>
    <definedName name="AN_1_UNIT_SEPTICTANK_3.1_X_1_6_X_2M___REMBESANNYA___KANTOR_TYPE_BESAR" localSheetId="34">[131]ANA!#REF!</definedName>
    <definedName name="AN_1_UNIT_SEPTICTANK_3.1_X_1_6_X_2M___REMBESANNYA___KANTOR_TYPE_BESAR">[131]ANA!#REF!</definedName>
    <definedName name="anald">#N/A</definedName>
    <definedName name="ANALIS" localSheetId="5" hidden="1">#REF!</definedName>
    <definedName name="ANALIS" localSheetId="30" hidden="1">#REF!</definedName>
    <definedName name="ANALIS" localSheetId="4" hidden="1">#REF!</definedName>
    <definedName name="ANALIS" localSheetId="7" hidden="1">#REF!</definedName>
    <definedName name="ANALIS" localSheetId="23" hidden="1">#REF!</definedName>
    <definedName name="ANALIS" localSheetId="19" hidden="1">#REF!</definedName>
    <definedName name="ANALIS" localSheetId="16" hidden="1">#REF!</definedName>
    <definedName name="ANALIS" localSheetId="21" hidden="1">#REF!</definedName>
    <definedName name="ANALIS" localSheetId="36" hidden="1">#REF!</definedName>
    <definedName name="ANALIS" localSheetId="25" hidden="1">#REF!</definedName>
    <definedName name="ANALIS" localSheetId="10" hidden="1">#REF!</definedName>
    <definedName name="ANALIS" localSheetId="11" hidden="1">#REF!</definedName>
    <definedName name="ANALIS" localSheetId="20" hidden="1">#REF!</definedName>
    <definedName name="ANALIS" localSheetId="15" hidden="1">#REF!</definedName>
    <definedName name="ANALIS" localSheetId="49" hidden="1">#REF!</definedName>
    <definedName name="ANALIS" localSheetId="34" hidden="1">#REF!</definedName>
    <definedName name="ANALIS" hidden="1">#REF!</definedName>
    <definedName name="ANALISA" localSheetId="5" hidden="1">#REF!</definedName>
    <definedName name="ANALISA" localSheetId="30" hidden="1">#REF!</definedName>
    <definedName name="ANALISA" localSheetId="23" hidden="1">#REF!</definedName>
    <definedName name="ANALISA" localSheetId="19" hidden="1">#REF!</definedName>
    <definedName name="ANALISA" localSheetId="16" hidden="1">#REF!</definedName>
    <definedName name="ANALISA" localSheetId="21" hidden="1">#REF!</definedName>
    <definedName name="ANALISA" localSheetId="36" hidden="1">#REF!</definedName>
    <definedName name="ANALISA" localSheetId="25" hidden="1">#REF!</definedName>
    <definedName name="ANALISA" localSheetId="10" hidden="1">#REF!</definedName>
    <definedName name="ANALISA" localSheetId="11" hidden="1">#REF!</definedName>
    <definedName name="ANALISA" localSheetId="20" hidden="1">#REF!</definedName>
    <definedName name="ANALISA" localSheetId="15" hidden="1">#REF!</definedName>
    <definedName name="ANALISA" hidden="1">#REF!</definedName>
    <definedName name="ANALISA_TANAH" localSheetId="9">#REF!</definedName>
    <definedName name="ANALISA_TANAH" localSheetId="38">#REF!</definedName>
    <definedName name="ANALISA_TANAH" localSheetId="8">#REF!</definedName>
    <definedName name="ANALISA_TANAH" localSheetId="30">#REF!</definedName>
    <definedName name="ANALISA_TANAH" localSheetId="46">#REF!</definedName>
    <definedName name="ANALISA_TANAH" localSheetId="40">#REF!</definedName>
    <definedName name="ANALISA_TANAH" localSheetId="41">#REF!</definedName>
    <definedName name="ANALISA_TANAH" localSheetId="45">#REF!</definedName>
    <definedName name="ANALISA_TANAH" localSheetId="43">#REF!</definedName>
    <definedName name="ANALISA_TANAH" localSheetId="44">#REF!</definedName>
    <definedName name="ANALISA_TANAH" localSheetId="42">#REF!</definedName>
    <definedName name="ANALISA_TANAH" localSheetId="16">#REF!</definedName>
    <definedName name="ANALISA_TANAH" localSheetId="36">#REF!</definedName>
    <definedName name="ANALISA_TANAH">#REF!</definedName>
    <definedName name="analisis" localSheetId="9">#REF!</definedName>
    <definedName name="analisis" localSheetId="38">#REF!</definedName>
    <definedName name="analisis" localSheetId="8">#REF!</definedName>
    <definedName name="analisis" localSheetId="30">#REF!</definedName>
    <definedName name="analisis" localSheetId="46">#REF!</definedName>
    <definedName name="analisis" localSheetId="40">#REF!</definedName>
    <definedName name="analisis" localSheetId="41">#REF!</definedName>
    <definedName name="analisis" localSheetId="45">#REF!</definedName>
    <definedName name="analisis" localSheetId="43">#REF!</definedName>
    <definedName name="analisis" localSheetId="44">#REF!</definedName>
    <definedName name="analisis" localSheetId="42">#REF!</definedName>
    <definedName name="analisis" localSheetId="16">#REF!</definedName>
    <definedName name="analisis" localSheetId="36">#REF!</definedName>
    <definedName name="analisis">#REF!</definedName>
    <definedName name="ANDI1" localSheetId="5" hidden="1">#REF!</definedName>
    <definedName name="ANDI1" localSheetId="30" hidden="1">#REF!</definedName>
    <definedName name="ANDI1" localSheetId="23" hidden="1">#REF!</definedName>
    <definedName name="ANDI1" localSheetId="19" hidden="1">#REF!</definedName>
    <definedName name="ANDI1" localSheetId="16" hidden="1">#REF!</definedName>
    <definedName name="ANDI1" localSheetId="21" hidden="1">#REF!</definedName>
    <definedName name="ANDI1" localSheetId="36" hidden="1">#REF!</definedName>
    <definedName name="ANDI1" localSheetId="25" hidden="1">#REF!</definedName>
    <definedName name="ANDI1" localSheetId="10" hidden="1">#REF!</definedName>
    <definedName name="ANDI1" localSheetId="11" hidden="1">#REF!</definedName>
    <definedName name="ANDI1" localSheetId="20" hidden="1">#REF!</definedName>
    <definedName name="ANDI1" localSheetId="15" hidden="1">#REF!</definedName>
    <definedName name="ANDI1" hidden="1">#REF!</definedName>
    <definedName name="AndirAgro" localSheetId="9">[134]As!#REF!</definedName>
    <definedName name="AndirAgro" localSheetId="5">[135]As!#REF!</definedName>
    <definedName name="AndirAgro" localSheetId="38">[134]As!#REF!</definedName>
    <definedName name="AndirAgro" localSheetId="8">[134]As!#REF!</definedName>
    <definedName name="AndirAgro" localSheetId="30">[134]As!#REF!</definedName>
    <definedName name="AndirAgro" localSheetId="46">[134]As!#REF!</definedName>
    <definedName name="AndirAgro" localSheetId="4">[136]As!#REF!</definedName>
    <definedName name="AndirAgro" localSheetId="6">[135]As!#REF!</definedName>
    <definedName name="AndirAgro" localSheetId="7">[135]As!#REF!</definedName>
    <definedName name="AndirAgro" localSheetId="40">[134]As!#REF!</definedName>
    <definedName name="AndirAgro" localSheetId="41">[134]As!#REF!</definedName>
    <definedName name="AndirAgro" localSheetId="45">[134]As!#REF!</definedName>
    <definedName name="AndirAgro" localSheetId="43">[134]As!#REF!</definedName>
    <definedName name="AndirAgro" localSheetId="44">[134]As!#REF!</definedName>
    <definedName name="AndirAgro" localSheetId="42">[134]As!#REF!</definedName>
    <definedName name="AndirAgro" localSheetId="16">[134]As!#REF!</definedName>
    <definedName name="AndirAgro" localSheetId="14">[135]As!#REF!</definedName>
    <definedName name="AndirAgro" localSheetId="12">[135]As!#REF!</definedName>
    <definedName name="AndirAgro" localSheetId="36">[134]As!#REF!</definedName>
    <definedName name="AndirAgro" localSheetId="49">[135]As!#REF!</definedName>
    <definedName name="AndirAgro" localSheetId="34">[136]As!#REF!</definedName>
    <definedName name="AndirAgro">[134]As!#REF!</definedName>
    <definedName name="ANDY" localSheetId="5" hidden="1">#REF!</definedName>
    <definedName name="ANDY" localSheetId="30" hidden="1">#REF!</definedName>
    <definedName name="ANDY" localSheetId="4" hidden="1">#REF!</definedName>
    <definedName name="ANDY" localSheetId="7" hidden="1">#REF!</definedName>
    <definedName name="ANDY" localSheetId="23" hidden="1">#REF!</definedName>
    <definedName name="ANDY" localSheetId="19" hidden="1">#REF!</definedName>
    <definedName name="ANDY" localSheetId="16" hidden="1">#REF!</definedName>
    <definedName name="ANDY" localSheetId="21" hidden="1">#REF!</definedName>
    <definedName name="ANDY" localSheetId="36" hidden="1">#REF!</definedName>
    <definedName name="ANDY" localSheetId="25" hidden="1">#REF!</definedName>
    <definedName name="ANDY" localSheetId="10" hidden="1">#REF!</definedName>
    <definedName name="ANDY" localSheetId="11" hidden="1">#REF!</definedName>
    <definedName name="ANDY" localSheetId="20" hidden="1">#REF!</definedName>
    <definedName name="ANDY" localSheetId="15" hidden="1">#REF!</definedName>
    <definedName name="ANDY" localSheetId="49" hidden="1">#REF!</definedName>
    <definedName name="ANDY" localSheetId="34" hidden="1">#REF!</definedName>
    <definedName name="ANDY" hidden="1">#REF!</definedName>
    <definedName name="ANDY2" localSheetId="5" hidden="1">#REF!</definedName>
    <definedName name="ANDY2" localSheetId="30" hidden="1">#REF!</definedName>
    <definedName name="ANDY2" localSheetId="23" hidden="1">#REF!</definedName>
    <definedName name="ANDY2" localSheetId="19" hidden="1">#REF!</definedName>
    <definedName name="ANDY2" localSheetId="16" hidden="1">#REF!</definedName>
    <definedName name="ANDY2" localSheetId="21" hidden="1">#REF!</definedName>
    <definedName name="ANDY2" localSheetId="36" hidden="1">#REF!</definedName>
    <definedName name="ANDY2" localSheetId="25" hidden="1">#REF!</definedName>
    <definedName name="ANDY2" localSheetId="10" hidden="1">#REF!</definedName>
    <definedName name="ANDY2" localSheetId="11" hidden="1">#REF!</definedName>
    <definedName name="ANDY2" localSheetId="20" hidden="1">#REF!</definedName>
    <definedName name="ANDY2" localSheetId="15" hidden="1">#REF!</definedName>
    <definedName name="ANDY2" hidden="1">#REF!</definedName>
    <definedName name="anggun" localSheetId="5" hidden="1">'[137]struktur tdk dipakai'!#REF!</definedName>
    <definedName name="anggun" localSheetId="30" hidden="1">'[137]struktur tdk dipakai'!#REF!</definedName>
    <definedName name="anggun" localSheetId="4" hidden="1">'[137]struktur tdk dipakai'!#REF!</definedName>
    <definedName name="anggun" localSheetId="7" hidden="1">'[137]struktur tdk dipakai'!#REF!</definedName>
    <definedName name="anggun" localSheetId="23" hidden="1">'[137]struktur tdk dipakai'!#REF!</definedName>
    <definedName name="anggun" localSheetId="19" hidden="1">'[137]struktur tdk dipakai'!#REF!</definedName>
    <definedName name="anggun" localSheetId="16" hidden="1">'[137]struktur tdk dipakai'!#REF!</definedName>
    <definedName name="anggun" localSheetId="21" hidden="1">'[137]struktur tdk dipakai'!#REF!</definedName>
    <definedName name="anggun" localSheetId="36" hidden="1">'[137]struktur tdk dipakai'!#REF!</definedName>
    <definedName name="anggun" localSheetId="25" hidden="1">'[137]struktur tdk dipakai'!#REF!</definedName>
    <definedName name="anggun" localSheetId="10" hidden="1">'[137]struktur tdk dipakai'!#REF!</definedName>
    <definedName name="anggun" localSheetId="11" hidden="1">'[137]struktur tdk dipakai'!#REF!</definedName>
    <definedName name="anggun" localSheetId="20" hidden="1">'[137]struktur tdk dipakai'!#REF!</definedName>
    <definedName name="anggun" localSheetId="15" hidden="1">'[137]struktur tdk dipakai'!#REF!</definedName>
    <definedName name="anggun" localSheetId="49" hidden="1">'[137]struktur tdk dipakai'!#REF!</definedName>
    <definedName name="anggun" localSheetId="34" hidden="1">'[137]struktur tdk dipakai'!#REF!</definedName>
    <definedName name="anggun" hidden="1">'[137]struktur tdk dipakai'!#REF!</definedName>
    <definedName name="ANGKA2">[138]rumus!$F$15:$G$24</definedName>
    <definedName name="ANGKATTANAHBIASA" localSheetId="30">'[120]LIST ANHARSAT'!$A$68</definedName>
    <definedName name="ANGKATTANAHBIASA">'[120]LIST ANHARSAT'!$A$68</definedName>
    <definedName name="Angker_Mur_Baut_dia.19___panjang_60_cm" localSheetId="30">[105]BAHAN!#REF!</definedName>
    <definedName name="Angker_Mur_Baut_dia.19___panjang_60_cm" localSheetId="16">[105]BAHAN!#REF!</definedName>
    <definedName name="Angker_Mur_Baut_dia.19___panjang_60_cm" localSheetId="36">[105]BAHAN!#REF!</definedName>
    <definedName name="Angker_Mur_Baut_dia.19___panjang_60_cm">[105]BAHAN!#REF!</definedName>
    <definedName name="ANGKUR" localSheetId="9">#REF!</definedName>
    <definedName name="angkur" localSheetId="5">[108]DATA!$G$31</definedName>
    <definedName name="ANGKUR" localSheetId="38">#REF!</definedName>
    <definedName name="ANGKUR" localSheetId="8">#REF!</definedName>
    <definedName name="ANGKUR" localSheetId="30">#REF!</definedName>
    <definedName name="ANGKUR" localSheetId="46">#REF!</definedName>
    <definedName name="angkur" localSheetId="4">[108]DATA!$G$31</definedName>
    <definedName name="angkur" localSheetId="6">[108]DATA!$G$31</definedName>
    <definedName name="angkur" localSheetId="7">[108]DATA!$G$31</definedName>
    <definedName name="ANGKUR" localSheetId="40">#REF!</definedName>
    <definedName name="ANGKUR" localSheetId="41">#REF!</definedName>
    <definedName name="ANGKUR" localSheetId="45">#REF!</definedName>
    <definedName name="ANGKUR" localSheetId="43">#REF!</definedName>
    <definedName name="ANGKUR" localSheetId="44">#REF!</definedName>
    <definedName name="ANGKUR" localSheetId="42">#REF!</definedName>
    <definedName name="ANGKUR" localSheetId="16">#REF!</definedName>
    <definedName name="angkur" localSheetId="14">[108]DATA!$G$31</definedName>
    <definedName name="angkur" localSheetId="12">[108]DATA!$G$31</definedName>
    <definedName name="ANGKUR" localSheetId="36">#REF!</definedName>
    <definedName name="angkur" localSheetId="49">[108]DATA!$G$31</definedName>
    <definedName name="ANGKUR" localSheetId="34">#REF!</definedName>
    <definedName name="ANGKUR">#REF!</definedName>
    <definedName name="angkut" localSheetId="30">'[113]bhn-upah'!$H$78</definedName>
    <definedName name="angkut">'[113]bhn-upah'!$H$78</definedName>
    <definedName name="anjing">#N/A</definedName>
    <definedName name="anl" localSheetId="38">#N/A</definedName>
    <definedName name="anl" localSheetId="46">#N/A</definedName>
    <definedName name="anl" localSheetId="2">#N/A</definedName>
    <definedName name="anl" localSheetId="40">#N/A</definedName>
    <definedName name="anl" localSheetId="41">#N/A</definedName>
    <definedName name="anl" localSheetId="45">#N/A</definedName>
    <definedName name="anl" localSheetId="43">#N/A</definedName>
    <definedName name="anl" localSheetId="44">#N/A</definedName>
    <definedName name="anl" localSheetId="42">#N/A</definedName>
    <definedName name="anl">#N/A</definedName>
    <definedName name="anl.pnt.prtsi">[79]upah!$D$17</definedName>
    <definedName name="anl_pnt">[79]upah!$D$27</definedName>
    <definedName name="Anl_Tnh__Bgn__Srn" localSheetId="9">#REF!</definedName>
    <definedName name="Anl_Tnh__Bgn__Srn" localSheetId="38">#REF!</definedName>
    <definedName name="Anl_Tnh__Bgn__Srn" localSheetId="8">#REF!</definedName>
    <definedName name="Anl_Tnh__Bgn__Srn" localSheetId="30">#REF!</definedName>
    <definedName name="Anl_Tnh__Bgn__Srn" localSheetId="46">#REF!</definedName>
    <definedName name="Anl_Tnh__Bgn__Srn" localSheetId="40">#REF!</definedName>
    <definedName name="Anl_Tnh__Bgn__Srn" localSheetId="41">#REF!</definedName>
    <definedName name="Anl_Tnh__Bgn__Srn" localSheetId="45">#REF!</definedName>
    <definedName name="Anl_Tnh__Bgn__Srn" localSheetId="43">#REF!</definedName>
    <definedName name="Anl_Tnh__Bgn__Srn" localSheetId="44">#REF!</definedName>
    <definedName name="Anl_Tnh__Bgn__Srn" localSheetId="42">#REF!</definedName>
    <definedName name="Anl_Tnh__Bgn__Srn" localSheetId="16">#REF!</definedName>
    <definedName name="Anl_Tnh__Bgn__Srn" localSheetId="36">#REF!</definedName>
    <definedName name="Anl_Tnh__Bgn__Srn">#REF!</definedName>
    <definedName name="annual_cashflow" localSheetId="30">#REF!</definedName>
    <definedName name="annual_cashflow" localSheetId="16">#REF!</definedName>
    <definedName name="annual_cashflow" localSheetId="36">#REF!</definedName>
    <definedName name="annual_cashflow" localSheetId="34">#REF!</definedName>
    <definedName name="annual_cashflow">#REF!</definedName>
    <definedName name="Annual_interest_rate" localSheetId="9">#REF!</definedName>
    <definedName name="Annual_interest_rate" localSheetId="5">#REF!</definedName>
    <definedName name="Annual_interest_rate" localSheetId="38">#REF!</definedName>
    <definedName name="Annual_interest_rate" localSheetId="8">#REF!</definedName>
    <definedName name="Annual_interest_rate" localSheetId="30">#REF!</definedName>
    <definedName name="Annual_interest_rate" localSheetId="46">#REF!</definedName>
    <definedName name="Annual_interest_rate" localSheetId="6">#REF!</definedName>
    <definedName name="Annual_interest_rate" localSheetId="40">#REF!</definedName>
    <definedName name="Annual_interest_rate" localSheetId="41">#REF!</definedName>
    <definedName name="Annual_interest_rate" localSheetId="45">#REF!</definedName>
    <definedName name="Annual_interest_rate" localSheetId="43">#REF!</definedName>
    <definedName name="Annual_interest_rate" localSheetId="44">#REF!</definedName>
    <definedName name="Annual_interest_rate" localSheetId="42">#REF!</definedName>
    <definedName name="Annual_interest_rate" localSheetId="16">#REF!</definedName>
    <definedName name="Annual_interest_rate" localSheetId="14">#REF!</definedName>
    <definedName name="Annual_interest_rate" localSheetId="12">#REF!</definedName>
    <definedName name="Annual_interest_rate" localSheetId="36">#REF!</definedName>
    <definedName name="Annual_interest_rate" localSheetId="34">#REF!</definedName>
    <definedName name="Annual_interest_rate">#REF!</definedName>
    <definedName name="anscount" hidden="1">1</definedName>
    <definedName name="ant.ryp">[126]HARSAT_BAH!$J$14</definedName>
    <definedName name="anti1033">[90]harsat!$H$20</definedName>
    <definedName name="ap" localSheetId="9">#REF!</definedName>
    <definedName name="ap" localSheetId="38">#REF!</definedName>
    <definedName name="ap" localSheetId="8">#REF!</definedName>
    <definedName name="ap" localSheetId="30">#REF!</definedName>
    <definedName name="ap" localSheetId="46">#REF!</definedName>
    <definedName name="ap" localSheetId="40">#REF!</definedName>
    <definedName name="ap" localSheetId="41">#REF!</definedName>
    <definedName name="ap" localSheetId="45">#REF!</definedName>
    <definedName name="ap" localSheetId="43">#REF!</definedName>
    <definedName name="ap" localSheetId="44">#REF!</definedName>
    <definedName name="ap" localSheetId="42">#REF!</definedName>
    <definedName name="ap" localSheetId="16">#REF!</definedName>
    <definedName name="ap" localSheetId="36">#REF!</definedName>
    <definedName name="ap">#REF!</definedName>
    <definedName name="ap_bangunan_gedung_kantor" localSheetId="9">#REF!</definedName>
    <definedName name="ap_bangunan_gedung_kantor" localSheetId="5">#REF!</definedName>
    <definedName name="ap_bangunan_gedung_kantor" localSheetId="38">#REF!</definedName>
    <definedName name="ap_bangunan_gedung_kantor" localSheetId="8">#REF!</definedName>
    <definedName name="ap_bangunan_gedung_kantor" localSheetId="30">#REF!</definedName>
    <definedName name="ap_bangunan_gedung_kantor" localSheetId="46">#REF!</definedName>
    <definedName name="ap_bangunan_gedung_kantor" localSheetId="6">#REF!</definedName>
    <definedName name="ap_bangunan_gedung_kantor" localSheetId="40">#REF!</definedName>
    <definedName name="ap_bangunan_gedung_kantor" localSheetId="41">#REF!</definedName>
    <definedName name="ap_bangunan_gedung_kantor" localSheetId="45">#REF!</definedName>
    <definedName name="ap_bangunan_gedung_kantor" localSheetId="43">#REF!</definedName>
    <definedName name="ap_bangunan_gedung_kantor" localSheetId="44">#REF!</definedName>
    <definedName name="ap_bangunan_gedung_kantor" localSheetId="42">#REF!</definedName>
    <definedName name="ap_bangunan_gedung_kantor" localSheetId="16">#REF!</definedName>
    <definedName name="ap_bangunan_gedung_kantor" localSheetId="14">#REF!</definedName>
    <definedName name="ap_bangunan_gedung_kantor" localSheetId="12">#REF!</definedName>
    <definedName name="ap_bangunan_gedung_kantor" localSheetId="36">#REF!</definedName>
    <definedName name="ap_bangunan_gedung_kantor" localSheetId="34">#REF!</definedName>
    <definedName name="ap_bangunan_gedung_kantor">#REF!</definedName>
    <definedName name="apc" localSheetId="30">[139]OE!$Y$30</definedName>
    <definedName name="apc">[139]OE!$Y$30</definedName>
    <definedName name="app" localSheetId="9">[140]Ring!#REF!</definedName>
    <definedName name="App" localSheetId="5">#N/A</definedName>
    <definedName name="app" localSheetId="8">[140]Ring!#REF!</definedName>
    <definedName name="app" localSheetId="30">[140]Ring!#REF!</definedName>
    <definedName name="App" localSheetId="4">#N/A</definedName>
    <definedName name="App" localSheetId="6">#N/A</definedName>
    <definedName name="App" localSheetId="7">#N/A</definedName>
    <definedName name="app" localSheetId="16">[140]Ring!#REF!</definedName>
    <definedName name="App" localSheetId="14">#N/A</definedName>
    <definedName name="App" localSheetId="12">#N/A</definedName>
    <definedName name="app" localSheetId="36">[140]Ring!#REF!</definedName>
    <definedName name="App" localSheetId="49">#N/A</definedName>
    <definedName name="App" localSheetId="34">#N/A</definedName>
    <definedName name="app">[140]Ring!#REF!</definedName>
    <definedName name="apron" localSheetId="30">'[120]Harga Satuan'!$I$178</definedName>
    <definedName name="apron">'[120]Harga Satuan'!$I$178</definedName>
    <definedName name="aproval">#N/A</definedName>
    <definedName name="APS" localSheetId="9">#REF!</definedName>
    <definedName name="APS" localSheetId="5">#REF!</definedName>
    <definedName name="APS" localSheetId="38">#REF!</definedName>
    <definedName name="APS" localSheetId="8">#REF!</definedName>
    <definedName name="APS" localSheetId="30">#REF!</definedName>
    <definedName name="APS" localSheetId="46">#REF!</definedName>
    <definedName name="APS" localSheetId="6">#REF!</definedName>
    <definedName name="APS" localSheetId="40">#REF!</definedName>
    <definedName name="APS" localSheetId="41">#REF!</definedName>
    <definedName name="APS" localSheetId="45">#REF!</definedName>
    <definedName name="APS" localSheetId="43">#REF!</definedName>
    <definedName name="APS" localSheetId="44">#REF!</definedName>
    <definedName name="APS" localSheetId="42">#REF!</definedName>
    <definedName name="APS" localSheetId="16">#REF!</definedName>
    <definedName name="APS" localSheetId="14">#REF!</definedName>
    <definedName name="APS" localSheetId="12">#REF!</definedName>
    <definedName name="APS" localSheetId="36">#REF!</definedName>
    <definedName name="APS" localSheetId="34">#REF!</definedName>
    <definedName name="APS">#REF!</definedName>
    <definedName name="area" localSheetId="30">'[141]Harsat Upah:Perhitungan Besi'!$A$1</definedName>
    <definedName name="area">'[141]Harsat Upah:Perhitungan Besi'!$A$1</definedName>
    <definedName name="areal" localSheetId="9">#REF!</definedName>
    <definedName name="areal" localSheetId="5">#REF!</definedName>
    <definedName name="areal" localSheetId="38">#REF!</definedName>
    <definedName name="areal" localSheetId="8">#REF!</definedName>
    <definedName name="areal" localSheetId="30">#REF!</definedName>
    <definedName name="areal" localSheetId="46">#REF!</definedName>
    <definedName name="areal" localSheetId="6">#REF!</definedName>
    <definedName name="areal" localSheetId="40">#REF!</definedName>
    <definedName name="areal" localSheetId="41">#REF!</definedName>
    <definedName name="areal" localSheetId="45">#REF!</definedName>
    <definedName name="areal" localSheetId="43">#REF!</definedName>
    <definedName name="areal" localSheetId="44">#REF!</definedName>
    <definedName name="areal" localSheetId="42">#REF!</definedName>
    <definedName name="areal" localSheetId="16">#REF!</definedName>
    <definedName name="areal" localSheetId="14">#REF!</definedName>
    <definedName name="areal" localSheetId="12">#REF!</definedName>
    <definedName name="areal" localSheetId="36">#REF!</definedName>
    <definedName name="areal" localSheetId="34">#REF!</definedName>
    <definedName name="areal">#REF!</definedName>
    <definedName name="ARIEF" localSheetId="30">#REF!</definedName>
    <definedName name="ARIEF" localSheetId="16">#REF!</definedName>
    <definedName name="ARIEF" localSheetId="36">#REF!</definedName>
    <definedName name="ARIEF" localSheetId="34">#REF!</definedName>
    <definedName name="ARIEF">#REF!</definedName>
    <definedName name="ARIEF_1" localSheetId="30">#REF!</definedName>
    <definedName name="ARIEF_1" localSheetId="16">#REF!</definedName>
    <definedName name="ARIEF_1" localSheetId="36">#REF!</definedName>
    <definedName name="ARIEF_1" localSheetId="34">#REF!</definedName>
    <definedName name="ARIEF_1">#REF!</definedName>
    <definedName name="ARIEF_4" localSheetId="30">#REF!</definedName>
    <definedName name="ARIEF_4" localSheetId="16">#REF!</definedName>
    <definedName name="ARIEF_4" localSheetId="36">#REF!</definedName>
    <definedName name="ARIEF_4">#REF!</definedName>
    <definedName name="ARIEF_5" localSheetId="30">#REF!</definedName>
    <definedName name="ARIEF_5" localSheetId="16">#REF!</definedName>
    <definedName name="ARIEF_5" localSheetId="36">#REF!</definedName>
    <definedName name="ARIEF_5">#REF!</definedName>
    <definedName name="arif">#N/A</definedName>
    <definedName name="ARR">[12]Financials!$Y$11:$AC$11</definedName>
    <definedName name="ARUS_KAS" localSheetId="9">#REF!</definedName>
    <definedName name="ARUS_KAS" localSheetId="5">#REF!</definedName>
    <definedName name="ARUS_KAS" localSheetId="38">#REF!</definedName>
    <definedName name="ARUS_KAS" localSheetId="8">#REF!</definedName>
    <definedName name="ARUS_KAS" localSheetId="30">#REF!</definedName>
    <definedName name="ARUS_KAS" localSheetId="46">#REF!</definedName>
    <definedName name="ARUS_KAS" localSheetId="6">#REF!</definedName>
    <definedName name="ARUS_KAS" localSheetId="40">#REF!</definedName>
    <definedName name="ARUS_KAS" localSheetId="41">#REF!</definedName>
    <definedName name="ARUS_KAS" localSheetId="45">#REF!</definedName>
    <definedName name="ARUS_KAS" localSheetId="43">#REF!</definedName>
    <definedName name="ARUS_KAS" localSheetId="44">#REF!</definedName>
    <definedName name="ARUS_KAS" localSheetId="42">#REF!</definedName>
    <definedName name="ARUS_KAS" localSheetId="16">#REF!</definedName>
    <definedName name="ARUS_KAS" localSheetId="14">#REF!</definedName>
    <definedName name="ARUS_KAS" localSheetId="12">#REF!</definedName>
    <definedName name="ARUS_KAS" localSheetId="36">#REF!</definedName>
    <definedName name="ARUS_KAS" localSheetId="34">#REF!</definedName>
    <definedName name="ARUS_KAS">#REF!</definedName>
    <definedName name="as" localSheetId="5">[142]List!$B$17:$B$19</definedName>
    <definedName name="AS" localSheetId="38">#N/A</definedName>
    <definedName name="AS" localSheetId="46">#N/A</definedName>
    <definedName name="as" localSheetId="4">[143]List!$B$17:$B$19</definedName>
    <definedName name="as" localSheetId="6">[142]List!$B$17:$B$19</definedName>
    <definedName name="as" localSheetId="7">[142]List!$B$17:$B$19</definedName>
    <definedName name="AS" localSheetId="2">#N/A</definedName>
    <definedName name="AS" localSheetId="40">#N/A</definedName>
    <definedName name="AS" localSheetId="41">#N/A</definedName>
    <definedName name="AS" localSheetId="45">#N/A</definedName>
    <definedName name="AS" localSheetId="43">#N/A</definedName>
    <definedName name="AS" localSheetId="44">#N/A</definedName>
    <definedName name="AS" localSheetId="42">#N/A</definedName>
    <definedName name="as" localSheetId="14">[142]List!$B$17:$B$19</definedName>
    <definedName name="as" localSheetId="12">[142]List!$B$17:$B$19</definedName>
    <definedName name="as" localSheetId="49">[142]List!$B$17:$B$19</definedName>
    <definedName name="AS" localSheetId="34">#N/A</definedName>
    <definedName name="AS">#N/A</definedName>
    <definedName name="AS2DocOpenMode" hidden="1">"AS2DocumentEdit"</definedName>
    <definedName name="AS2NamedRange" hidden="1">24</definedName>
    <definedName name="AS2ReportLS" hidden="1">1</definedName>
    <definedName name="AS2SyncStepLS" hidden="1">0</definedName>
    <definedName name="AS2VersionLS" hidden="1">300</definedName>
    <definedName name="asad" localSheetId="5" hidden="1">'[97]PABRIK (2)'!#REF!</definedName>
    <definedName name="asad" localSheetId="30" hidden="1">'[97]PABRIK (2)'!#REF!</definedName>
    <definedName name="asad" localSheetId="4" hidden="1">'[97]PABRIK (2)'!#REF!</definedName>
    <definedName name="asad" localSheetId="7" hidden="1">'[97]PABRIK (2)'!#REF!</definedName>
    <definedName name="asad" localSheetId="16" hidden="1">'[97]PABRIK (2)'!#REF!</definedName>
    <definedName name="asad" localSheetId="36" hidden="1">'[97]PABRIK (2)'!#REF!</definedName>
    <definedName name="asad" localSheetId="49" hidden="1">'[97]PABRIK (2)'!#REF!</definedName>
    <definedName name="asad" localSheetId="34" hidden="1">'[97]PABRIK (2)'!#REF!</definedName>
    <definedName name="asad" hidden="1">'[97]PABRIK (2)'!#REF!</definedName>
    <definedName name="asbes" localSheetId="30">'[144]Harga Material Lokal'!$F$11</definedName>
    <definedName name="asbes">'[144]Harga Material Lokal'!$F$11</definedName>
    <definedName name="asbesgb" localSheetId="9">#REF!</definedName>
    <definedName name="asbesgb" localSheetId="38">#REF!</definedName>
    <definedName name="asbesgb" localSheetId="8">#REF!</definedName>
    <definedName name="asbesgb" localSheetId="30">#REF!</definedName>
    <definedName name="asbesgb" localSheetId="46">#REF!</definedName>
    <definedName name="asbesgb" localSheetId="40">#REF!</definedName>
    <definedName name="asbesgb" localSheetId="41">#REF!</definedName>
    <definedName name="asbesgb" localSheetId="45">#REF!</definedName>
    <definedName name="asbesgb" localSheetId="43">#REF!</definedName>
    <definedName name="asbesgb" localSheetId="44">#REF!</definedName>
    <definedName name="asbesgb" localSheetId="42">#REF!</definedName>
    <definedName name="asbesgb" localSheetId="16">#REF!</definedName>
    <definedName name="asbesgb" localSheetId="36">#REF!</definedName>
    <definedName name="asbesgb">#REF!</definedName>
    <definedName name="asbesgbb" localSheetId="9">#REF!</definedName>
    <definedName name="asbesgbb" localSheetId="38">#REF!</definedName>
    <definedName name="asbesgbb" localSheetId="8">#REF!</definedName>
    <definedName name="asbesgbb" localSheetId="30">#REF!</definedName>
    <definedName name="asbesgbb" localSheetId="46">#REF!</definedName>
    <definedName name="asbesgbb" localSheetId="40">#REF!</definedName>
    <definedName name="asbesgbb" localSheetId="41">#REF!</definedName>
    <definedName name="asbesgbb" localSheetId="45">#REF!</definedName>
    <definedName name="asbesgbb" localSheetId="43">#REF!</definedName>
    <definedName name="asbesgbb" localSheetId="44">#REF!</definedName>
    <definedName name="asbesgbb" localSheetId="42">#REF!</definedName>
    <definedName name="asbesgbb" localSheetId="16">#REF!</definedName>
    <definedName name="asbesgbb" localSheetId="36">#REF!</definedName>
    <definedName name="asbesgbb">#REF!</definedName>
    <definedName name="asbesgk" localSheetId="9">#REF!</definedName>
    <definedName name="asbesgk" localSheetId="38">#REF!</definedName>
    <definedName name="asbesgk" localSheetId="8">#REF!</definedName>
    <definedName name="asbesgk" localSheetId="30">#REF!</definedName>
    <definedName name="asbesgk" localSheetId="46">#REF!</definedName>
    <definedName name="asbesgk" localSheetId="40">#REF!</definedName>
    <definedName name="asbesgk" localSheetId="41">#REF!</definedName>
    <definedName name="asbesgk" localSheetId="45">#REF!</definedName>
    <definedName name="asbesgk" localSheetId="43">#REF!</definedName>
    <definedName name="asbesgk" localSheetId="44">#REF!</definedName>
    <definedName name="asbesgk" localSheetId="42">#REF!</definedName>
    <definedName name="asbesgk" localSheetId="16">#REF!</definedName>
    <definedName name="asbesgk" localSheetId="36">#REF!</definedName>
    <definedName name="asbesgk">#REF!</definedName>
    <definedName name="asbesgkb" localSheetId="9">#REF!</definedName>
    <definedName name="asbesgkb" localSheetId="38">#REF!</definedName>
    <definedName name="asbesgkb" localSheetId="8">#REF!</definedName>
    <definedName name="asbesgkb" localSheetId="30">#REF!</definedName>
    <definedName name="asbesgkb" localSheetId="46">#REF!</definedName>
    <definedName name="asbesgkb" localSheetId="40">#REF!</definedName>
    <definedName name="asbesgkb" localSheetId="41">#REF!</definedName>
    <definedName name="asbesgkb" localSheetId="45">#REF!</definedName>
    <definedName name="asbesgkb" localSheetId="43">#REF!</definedName>
    <definedName name="asbesgkb" localSheetId="44">#REF!</definedName>
    <definedName name="asbesgkb" localSheetId="42">#REF!</definedName>
    <definedName name="asbesgkb" localSheetId="16">#REF!</definedName>
    <definedName name="asbesgkb" localSheetId="36">#REF!</definedName>
    <definedName name="asbesgkb">#REF!</definedName>
    <definedName name="asbesgkc" localSheetId="9">#REF!</definedName>
    <definedName name="asbesgkc" localSheetId="38">#REF!</definedName>
    <definedName name="asbesgkc" localSheetId="8">#REF!</definedName>
    <definedName name="asbesgkc" localSheetId="30">#REF!</definedName>
    <definedName name="asbesgkc" localSheetId="46">#REF!</definedName>
    <definedName name="asbesgkc" localSheetId="40">#REF!</definedName>
    <definedName name="asbesgkc" localSheetId="41">#REF!</definedName>
    <definedName name="asbesgkc" localSheetId="45">#REF!</definedName>
    <definedName name="asbesgkc" localSheetId="43">#REF!</definedName>
    <definedName name="asbesgkc" localSheetId="44">#REF!</definedName>
    <definedName name="asbesgkc" localSheetId="42">#REF!</definedName>
    <definedName name="asbesgkc" localSheetId="16">#REF!</definedName>
    <definedName name="asbesgkc" localSheetId="36">#REF!</definedName>
    <definedName name="asbesgkc">#REF!</definedName>
    <definedName name="ASCM" localSheetId="9">#REF!</definedName>
    <definedName name="ASCM" localSheetId="5">#REF!</definedName>
    <definedName name="ASCM" localSheetId="38">#REF!</definedName>
    <definedName name="ASCM" localSheetId="8">#REF!</definedName>
    <definedName name="ASCM" localSheetId="30">#REF!</definedName>
    <definedName name="ASCM" localSheetId="46">#REF!</definedName>
    <definedName name="ASCM" localSheetId="6">#REF!</definedName>
    <definedName name="ASCM" localSheetId="40">#REF!</definedName>
    <definedName name="ASCM" localSheetId="41">#REF!</definedName>
    <definedName name="ASCM" localSheetId="45">#REF!</definedName>
    <definedName name="ASCM" localSheetId="43">#REF!</definedName>
    <definedName name="ASCM" localSheetId="44">#REF!</definedName>
    <definedName name="ASCM" localSheetId="42">#REF!</definedName>
    <definedName name="ASCM" localSheetId="16">#REF!</definedName>
    <definedName name="ASCM" localSheetId="14">#REF!</definedName>
    <definedName name="ASCM" localSheetId="12">#REF!</definedName>
    <definedName name="ASCM" localSheetId="36">#REF!</definedName>
    <definedName name="ASCM" localSheetId="34">#REF!</definedName>
    <definedName name="ASCM">#REF!</definedName>
    <definedName name="asd" localSheetId="30">#REF!</definedName>
    <definedName name="asd" localSheetId="16">#REF!</definedName>
    <definedName name="asd" localSheetId="36">#REF!</definedName>
    <definedName name="asd" localSheetId="34">#REF!</definedName>
    <definedName name="asd">#REF!</definedName>
    <definedName name="aset" localSheetId="9">#REF!</definedName>
    <definedName name="aset" localSheetId="38">#REF!</definedName>
    <definedName name="aset" localSheetId="8">#REF!</definedName>
    <definedName name="aset" localSheetId="30">#REF!</definedName>
    <definedName name="aset" localSheetId="46">#REF!</definedName>
    <definedName name="aset" localSheetId="40">#REF!</definedName>
    <definedName name="aset" localSheetId="41">#REF!</definedName>
    <definedName name="aset" localSheetId="45">#REF!</definedName>
    <definedName name="aset" localSheetId="43">#REF!</definedName>
    <definedName name="aset" localSheetId="44">#REF!</definedName>
    <definedName name="aset" localSheetId="42">#REF!</definedName>
    <definedName name="aset" localSheetId="16">#REF!</definedName>
    <definedName name="aset" localSheetId="36">#REF!</definedName>
    <definedName name="aset">#REF!</definedName>
    <definedName name="asitilin" localSheetId="30">#REF!</definedName>
    <definedName name="asitilin" localSheetId="16">#REF!</definedName>
    <definedName name="asitilin" localSheetId="36">#REF!</definedName>
    <definedName name="asitilin" localSheetId="34">#REF!</definedName>
    <definedName name="asitilin">#REF!</definedName>
    <definedName name="asjkd" localSheetId="30">#REF!</definedName>
    <definedName name="asjkd" localSheetId="16">#REF!</definedName>
    <definedName name="asjkd" localSheetId="36">#REF!</definedName>
    <definedName name="asjkd">#REF!</definedName>
    <definedName name="aspal" localSheetId="26">'[145]upah-bahan satker_revisi'!$K$392</definedName>
    <definedName name="aspal" localSheetId="4">'[124]Pemadatan Tanah (Jalan)'!#REF!</definedName>
    <definedName name="aspal" localSheetId="23">'[145]upah-bahan satker_revisi'!$K$392</definedName>
    <definedName name="aspal" localSheetId="19">'[145]upah-bahan satker_revisi'!$K$392</definedName>
    <definedName name="aspal" localSheetId="14">'[145]upah-bahan satker_revisi'!$K$392</definedName>
    <definedName name="aspal" localSheetId="21">'[145]upah-bahan satker_revisi'!$K$392</definedName>
    <definedName name="aspal" localSheetId="12">'[145]upah-bahan satker_revisi'!$K$392</definedName>
    <definedName name="aspal" localSheetId="24">'[145]upah-bahan satker_revisi'!$K$392</definedName>
    <definedName name="aspal" localSheetId="17">'[145]upah-bahan satker_revisi'!$K$392</definedName>
    <definedName name="aspal" localSheetId="25">'[145]upah-bahan satker_revisi'!$K$392</definedName>
    <definedName name="aspal" localSheetId="10">'[145]upah-bahan satker_revisi'!$K$392</definedName>
    <definedName name="aspal" localSheetId="11">'[145]upah-bahan satker_revisi'!$K$392</definedName>
    <definedName name="aspal" localSheetId="20">'[145]upah-bahan satker_revisi'!$K$392</definedName>
    <definedName name="aspal" localSheetId="15">'[145]upah-bahan satker_revisi'!$K$392</definedName>
    <definedName name="aspal" localSheetId="18">'[145]upah-bahan satker_revisi'!$K$392</definedName>
    <definedName name="aspal" localSheetId="34">'[124]Pemadatan Tanah (Jalan)'!#REF!</definedName>
    <definedName name="ASPAL">[21]BoQ!$A$90:$H$129</definedName>
    <definedName name="Asphal_MIxing_Plant" localSheetId="30">[105]BAHAN!#REF!</definedName>
    <definedName name="Asphal_MIxing_Plant" localSheetId="4">[105]BAHAN!#REF!</definedName>
    <definedName name="Asphal_MIxing_Plant" localSheetId="7">[105]BAHAN!#REF!</definedName>
    <definedName name="Asphal_MIxing_Plant" localSheetId="16">[105]BAHAN!#REF!</definedName>
    <definedName name="Asphal_MIxing_Plant" localSheetId="36">[105]BAHAN!#REF!</definedName>
    <definedName name="Asphal_MIxing_Plant" localSheetId="49">[105]BAHAN!#REF!</definedName>
    <definedName name="Asphal_MIxing_Plant" localSheetId="34">[105]BAHAN!#REF!</definedName>
    <definedName name="Asphal_MIxing_Plant">[105]BAHAN!#REF!</definedName>
    <definedName name="Asphal_Spayer" localSheetId="30">[105]BAHAN!#REF!</definedName>
    <definedName name="Asphal_Spayer" localSheetId="4">[105]BAHAN!#REF!</definedName>
    <definedName name="Asphal_Spayer" localSheetId="7">[105]BAHAN!#REF!</definedName>
    <definedName name="Asphal_Spayer" localSheetId="16">[105]BAHAN!#REF!</definedName>
    <definedName name="Asphal_Spayer" localSheetId="36">[105]BAHAN!#REF!</definedName>
    <definedName name="Asphal_Spayer" localSheetId="49">[105]BAHAN!#REF!</definedName>
    <definedName name="Asphal_Spayer" localSheetId="34">[105]BAHAN!#REF!</definedName>
    <definedName name="Asphal_Spayer">[105]BAHAN!#REF!</definedName>
    <definedName name="ass" localSheetId="5" hidden="1">{#N/A,#N/A,FALSE,"REK";#N/A,#N/A,FALSE,"rab"}</definedName>
    <definedName name="ass" localSheetId="26" hidden="1">{#N/A,#N/A,FALSE,"REK";#N/A,#N/A,FALSE,"rab"}</definedName>
    <definedName name="ass" localSheetId="4" hidden="1">{#N/A,#N/A,FALSE,"REK";#N/A,#N/A,FALSE,"rab"}</definedName>
    <definedName name="ass" localSheetId="6" hidden="1">{#N/A,#N/A,FALSE,"REK";#N/A,#N/A,FALSE,"rab"}</definedName>
    <definedName name="ass" localSheetId="7" hidden="1">{#N/A,#N/A,FALSE,"REK";#N/A,#N/A,FALSE,"rab"}</definedName>
    <definedName name="ass" localSheetId="19" hidden="1">{#N/A,#N/A,FALSE,"REK";#N/A,#N/A,FALSE,"rab"}</definedName>
    <definedName name="ass" localSheetId="14" hidden="1">{#N/A,#N/A,FALSE,"REK";#N/A,#N/A,FALSE,"rab"}</definedName>
    <definedName name="ass" localSheetId="12" hidden="1">{#N/A,#N/A,FALSE,"REK";#N/A,#N/A,FALSE,"rab"}</definedName>
    <definedName name="ass" localSheetId="24" hidden="1">{#N/A,#N/A,FALSE,"REK";#N/A,#N/A,FALSE,"rab"}</definedName>
    <definedName name="ass" localSheetId="17" hidden="1">{#N/A,#N/A,FALSE,"REK";#N/A,#N/A,FALSE,"rab"}</definedName>
    <definedName name="ass" localSheetId="18" hidden="1">{#N/A,#N/A,FALSE,"REK";#N/A,#N/A,FALSE,"rab"}</definedName>
    <definedName name="ass" localSheetId="49" hidden="1">{#N/A,#N/A,FALSE,"REK";#N/A,#N/A,FALSE,"rab"}</definedName>
    <definedName name="ass" localSheetId="34" hidden="1">{#N/A,#N/A,FALSE,"REK";#N/A,#N/A,FALSE,"rab"}</definedName>
    <definedName name="ass">#N/A</definedName>
    <definedName name="ASSETS" localSheetId="9">#REF!</definedName>
    <definedName name="ASSETS" localSheetId="5">#REF!</definedName>
    <definedName name="ASSETS" localSheetId="38">#REF!</definedName>
    <definedName name="ASSETS" localSheetId="8">#REF!</definedName>
    <definedName name="ASSETS" localSheetId="30">#REF!</definedName>
    <definedName name="ASSETS" localSheetId="46">#REF!</definedName>
    <definedName name="ASSETS" localSheetId="4">#REF!</definedName>
    <definedName name="ASSETS" localSheetId="6">#REF!</definedName>
    <definedName name="ASSETS" localSheetId="40">#REF!</definedName>
    <definedName name="ASSETS" localSheetId="41">#REF!</definedName>
    <definedName name="ASSETS" localSheetId="45">#REF!</definedName>
    <definedName name="ASSETS" localSheetId="43">#REF!</definedName>
    <definedName name="ASSETS" localSheetId="44">#REF!</definedName>
    <definedName name="ASSETS" localSheetId="42">#REF!</definedName>
    <definedName name="ASSETS" localSheetId="16">#REF!</definedName>
    <definedName name="ASSETS" localSheetId="14">#REF!</definedName>
    <definedName name="ASSETS" localSheetId="12">#REF!</definedName>
    <definedName name="ASSETS" localSheetId="36">#REF!</definedName>
    <definedName name="ASSETS" localSheetId="34">#REF!</definedName>
    <definedName name="ASSETS">#REF!</definedName>
    <definedName name="assnon" localSheetId="30">'[124]Pemadatan Tanah (Jalan)'!#REF!</definedName>
    <definedName name="assnon" localSheetId="4">'[124]Pemadatan Tanah (Jalan)'!#REF!</definedName>
    <definedName name="assnon" localSheetId="7">'[124]Pemadatan Tanah (Jalan)'!#REF!</definedName>
    <definedName name="assnon" localSheetId="16">'[124]Pemadatan Tanah (Jalan)'!#REF!</definedName>
    <definedName name="assnon" localSheetId="36">'[124]Pemadatan Tanah (Jalan)'!#REF!</definedName>
    <definedName name="assnon" localSheetId="49">'[124]Pemadatan Tanah (Jalan)'!#REF!</definedName>
    <definedName name="assnon" localSheetId="34">'[124]Pemadatan Tanah (Jalan)'!#REF!</definedName>
    <definedName name="assnon">'[124]Pemadatan Tanah (Jalan)'!#REF!</definedName>
    <definedName name="Asumsi" localSheetId="9">#REF!</definedName>
    <definedName name="ASUMSI" localSheetId="5">#REF!</definedName>
    <definedName name="Asumsi" localSheetId="38">#REF!</definedName>
    <definedName name="Asumsi" localSheetId="8">#REF!</definedName>
    <definedName name="Asumsi" localSheetId="30">#REF!</definedName>
    <definedName name="Asumsi" localSheetId="46">#REF!</definedName>
    <definedName name="ASUMSI" localSheetId="6">#REF!</definedName>
    <definedName name="Asumsi" localSheetId="40">#REF!</definedName>
    <definedName name="Asumsi" localSheetId="41">#REF!</definedName>
    <definedName name="Asumsi" localSheetId="45">#REF!</definedName>
    <definedName name="Asumsi" localSheetId="43">#REF!</definedName>
    <definedName name="Asumsi" localSheetId="44">#REF!</definedName>
    <definedName name="Asumsi" localSheetId="42">#REF!</definedName>
    <definedName name="Asumsi" localSheetId="16">#REF!</definedName>
    <definedName name="ASUMSI" localSheetId="14">#REF!</definedName>
    <definedName name="ASUMSI" localSheetId="12">#REF!</definedName>
    <definedName name="Asumsi" localSheetId="36">#REF!</definedName>
    <definedName name="Asumsi" localSheetId="34">#REF!</definedName>
    <definedName name="Asumsi">#REF!</definedName>
    <definedName name="Asumsi_1">[146]ASUMSI!$B$3:$G$53</definedName>
    <definedName name="aswer" localSheetId="5" hidden="1">#REF!</definedName>
    <definedName name="aswer" localSheetId="30" hidden="1">#REF!</definedName>
    <definedName name="aswer" localSheetId="4" hidden="1">#REF!</definedName>
    <definedName name="aswer" localSheetId="7" hidden="1">#REF!</definedName>
    <definedName name="aswer" localSheetId="23" hidden="1">#REF!</definedName>
    <definedName name="aswer" localSheetId="19" hidden="1">#REF!</definedName>
    <definedName name="aswer" localSheetId="16" hidden="1">#REF!</definedName>
    <definedName name="aswer" localSheetId="21" hidden="1">#REF!</definedName>
    <definedName name="aswer" localSheetId="36" hidden="1">#REF!</definedName>
    <definedName name="aswer" localSheetId="25" hidden="1">#REF!</definedName>
    <definedName name="aswer" localSheetId="10" hidden="1">#REF!</definedName>
    <definedName name="aswer" localSheetId="11" hidden="1">#REF!</definedName>
    <definedName name="aswer" localSheetId="20" hidden="1">#REF!</definedName>
    <definedName name="aswer" localSheetId="15" hidden="1">#REF!</definedName>
    <definedName name="aswer" localSheetId="49" hidden="1">#REF!</definedName>
    <definedName name="aswer" localSheetId="34" hidden="1">#REF!</definedName>
    <definedName name="aswer" hidden="1">#REF!</definedName>
    <definedName name="ATAP" localSheetId="5">[147]data!$D$23:$D$33</definedName>
    <definedName name="ATAP" localSheetId="30">[142]datateknis!$D$23:$D$33</definedName>
    <definedName name="ATAP" localSheetId="4">[148]datasheet!$D$23:$D$33</definedName>
    <definedName name="ATAP" localSheetId="6">[147]data!$D$23:$D$33</definedName>
    <definedName name="ATAP" localSheetId="7">[147]data!$D$23:$D$33</definedName>
    <definedName name="ATAP" localSheetId="14">[147]data!$D$23:$D$33</definedName>
    <definedName name="ATAP" localSheetId="12">[147]data!$D$23:$D$33</definedName>
    <definedName name="ATAP" localSheetId="49">[147]data!$D$23:$D$33</definedName>
    <definedName name="ATAP" localSheetId="34">[142]datateknis!$D$23:$D$33</definedName>
    <definedName name="ATAP">[142]datateknis!$D$23:$D$33</definedName>
    <definedName name="Atap_Asbes_Gel_Besar" localSheetId="30">[108]BAHAN!#REF!</definedName>
    <definedName name="Atap_Asbes_Gel_Besar" localSheetId="4">[108]BAHAN!#REF!</definedName>
    <definedName name="Atap_Asbes_Gel_Besar" localSheetId="7">[108]BAHAN!#REF!</definedName>
    <definedName name="Atap_Asbes_Gel_Besar" localSheetId="16">[108]BAHAN!#REF!</definedName>
    <definedName name="Atap_Asbes_Gel_Besar" localSheetId="36">[108]BAHAN!#REF!</definedName>
    <definedName name="Atap_Asbes_Gel_Besar" localSheetId="49">[108]BAHAN!#REF!</definedName>
    <definedName name="Atap_Asbes_Gel_Besar" localSheetId="34">[108]BAHAN!#REF!</definedName>
    <definedName name="Atap_Asbes_Gel_Besar">[108]BAHAN!#REF!</definedName>
    <definedName name="Atap_Asbes_Gel_Kecil" localSheetId="30">[108]BAHAN!#REF!</definedName>
    <definedName name="Atap_Asbes_Gel_Kecil" localSheetId="4">[108]BAHAN!#REF!</definedName>
    <definedName name="Atap_Asbes_Gel_Kecil" localSheetId="7">[108]BAHAN!#REF!</definedName>
    <definedName name="Atap_Asbes_Gel_Kecil" localSheetId="16">[108]BAHAN!#REF!</definedName>
    <definedName name="Atap_Asbes_Gel_Kecil" localSheetId="36">[108]BAHAN!#REF!</definedName>
    <definedName name="Atap_Asbes_Gel_Kecil" localSheetId="49">[108]BAHAN!#REF!</definedName>
    <definedName name="Atap_Asbes_Gel_Kecil" localSheetId="34">[108]BAHAN!#REF!</definedName>
    <definedName name="Atap_Asbes_Gel_Kecil">[108]BAHAN!#REF!</definedName>
    <definedName name="Atap_Fiber_Glass_Tebal_80_x_180__gelombang" localSheetId="30">[105]BAHAN!#REF!</definedName>
    <definedName name="Atap_Fiber_Glass_Tebal_80_x_180__gelombang" localSheetId="4">[105]BAHAN!#REF!</definedName>
    <definedName name="Atap_Fiber_Glass_Tebal_80_x_180__gelombang" localSheetId="7">[105]BAHAN!#REF!</definedName>
    <definedName name="Atap_Fiber_Glass_Tebal_80_x_180__gelombang" localSheetId="16">[105]BAHAN!#REF!</definedName>
    <definedName name="Atap_Fiber_Glass_Tebal_80_x_180__gelombang" localSheetId="36">[105]BAHAN!#REF!</definedName>
    <definedName name="Atap_Fiber_Glass_Tebal_80_x_180__gelombang" localSheetId="49">[105]BAHAN!#REF!</definedName>
    <definedName name="Atap_Fiber_Glass_Tebal_80_x_180__gelombang" localSheetId="34">[105]BAHAN!#REF!</definedName>
    <definedName name="Atap_Fiber_Glass_Tebal_80_x_180__gelombang">[105]BAHAN!#REF!</definedName>
    <definedName name="Atap_Fiber_Glass_Tipis_80_x_180__gelombang" localSheetId="30">[105]BAHAN!#REF!</definedName>
    <definedName name="Atap_Fiber_Glass_Tipis_80_x_180__gelombang" localSheetId="4">[105]BAHAN!#REF!</definedName>
    <definedName name="Atap_Fiber_Glass_Tipis_80_x_180__gelombang" localSheetId="7">[105]BAHAN!#REF!</definedName>
    <definedName name="Atap_Fiber_Glass_Tipis_80_x_180__gelombang" localSheetId="16">[105]BAHAN!#REF!</definedName>
    <definedName name="Atap_Fiber_Glass_Tipis_80_x_180__gelombang" localSheetId="36">[105]BAHAN!#REF!</definedName>
    <definedName name="Atap_Fiber_Glass_Tipis_80_x_180__gelombang" localSheetId="49">[105]BAHAN!#REF!</definedName>
    <definedName name="Atap_Fiber_Glass_Tipis_80_x_180__gelombang" localSheetId="34">[105]BAHAN!#REF!</definedName>
    <definedName name="Atap_Fiber_Glass_Tipis_80_x_180__gelombang">[105]BAHAN!#REF!</definedName>
    <definedName name="Atap_Genteng_Beton_Warna_14_5_m2" localSheetId="30">[105]BAHAN!#REF!</definedName>
    <definedName name="Atap_Genteng_Beton_Warna_14_5_m2" localSheetId="16">[105]BAHAN!#REF!</definedName>
    <definedName name="Atap_Genteng_Beton_Warna_14_5_m2" localSheetId="36">[105]BAHAN!#REF!</definedName>
    <definedName name="Atap_Genteng_Beton_Warna_14_5_m2">[105]BAHAN!#REF!</definedName>
    <definedName name="Atap_Genteng_Flam_pres_Molen_Oven_Jatiwangi" localSheetId="30">[105]BAHAN!#REF!</definedName>
    <definedName name="Atap_Genteng_Flam_pres_Molen_Oven_Jatiwangi" localSheetId="16">[105]BAHAN!#REF!</definedName>
    <definedName name="Atap_Genteng_Flam_pres_Molen_Oven_Jatiwangi" localSheetId="36">[105]BAHAN!#REF!</definedName>
    <definedName name="Atap_Genteng_Flam_pres_Molen_Oven_Jatiwangi">[105]BAHAN!#REF!</definedName>
    <definedName name="Atap_Genteng_Plentong_berglazuur" localSheetId="30">[105]BAHAN!#REF!</definedName>
    <definedName name="Atap_Genteng_Plentong_berglazuur" localSheetId="16">[105]BAHAN!#REF!</definedName>
    <definedName name="Atap_Genteng_Plentong_berglazuur" localSheetId="36">[105]BAHAN!#REF!</definedName>
    <definedName name="Atap_Genteng_Plentong_berglazuur">[105]BAHAN!#REF!</definedName>
    <definedName name="Atap_Genteng_Plentong_pres_Bakar_KW_1" localSheetId="30">[105]BAHAN!#REF!</definedName>
    <definedName name="Atap_Genteng_Plentong_pres_Bakar_KW_1" localSheetId="16">[105]BAHAN!#REF!</definedName>
    <definedName name="Atap_Genteng_Plentong_pres_Bakar_KW_1" localSheetId="36">[105]BAHAN!#REF!</definedName>
    <definedName name="Atap_Genteng_Plentong_pres_Bakar_KW_1">[105]BAHAN!#REF!</definedName>
    <definedName name="Atap_Genteng_Plentong_pres_Molen_Oven_KW1" localSheetId="30">[105]BAHAN!#REF!</definedName>
    <definedName name="Atap_Genteng_Plentong_pres_Molen_Oven_KW1" localSheetId="16">[105]BAHAN!#REF!</definedName>
    <definedName name="Atap_Genteng_Plentong_pres_Molen_Oven_KW1" localSheetId="36">[105]BAHAN!#REF!</definedName>
    <definedName name="Atap_Genteng_Plentong_pres_Molen_Oven_KW1">[105]BAHAN!#REF!</definedName>
    <definedName name="Atap_Genteng_Plentong_pres_Molen_Oven_KW1_berglazuur" localSheetId="30">[105]BAHAN!#REF!</definedName>
    <definedName name="Atap_Genteng_Plentong_pres_Molen_Oven_KW1_berglazuur" localSheetId="16">[105]BAHAN!#REF!</definedName>
    <definedName name="Atap_Genteng_Plentong_pres_Molen_Oven_KW1_berglazuur" localSheetId="36">[105]BAHAN!#REF!</definedName>
    <definedName name="Atap_Genteng_Plentong_pres_Molen_Oven_KW1_berglazuur">[105]BAHAN!#REF!</definedName>
    <definedName name="Atap_Pabrik" localSheetId="9">#REF!</definedName>
    <definedName name="Atap_Pabrik" localSheetId="5">#REF!</definedName>
    <definedName name="Atap_Pabrik" localSheetId="38">#REF!</definedName>
    <definedName name="Atap_Pabrik" localSheetId="8">#REF!</definedName>
    <definedName name="Atap_Pabrik" localSheetId="30">#REF!</definedName>
    <definedName name="Atap_Pabrik" localSheetId="46">#REF!</definedName>
    <definedName name="Atap_Pabrik" localSheetId="6">#REF!</definedName>
    <definedName name="Atap_Pabrik" localSheetId="40">#REF!</definedName>
    <definedName name="Atap_Pabrik" localSheetId="41">#REF!</definedName>
    <definedName name="Atap_Pabrik" localSheetId="45">#REF!</definedName>
    <definedName name="Atap_Pabrik" localSheetId="43">#REF!</definedName>
    <definedName name="Atap_Pabrik" localSheetId="44">#REF!</definedName>
    <definedName name="Atap_Pabrik" localSheetId="42">#REF!</definedName>
    <definedName name="Atap_Pabrik" localSheetId="16">#REF!</definedName>
    <definedName name="Atap_Pabrik" localSheetId="14">#REF!</definedName>
    <definedName name="Atap_Pabrik" localSheetId="12">#REF!</definedName>
    <definedName name="Atap_Pabrik" localSheetId="36">#REF!</definedName>
    <definedName name="Atap_Pabrik" localSheetId="34">#REF!</definedName>
    <definedName name="Atap_Pabrik">#REF!</definedName>
    <definedName name="Atap_Plastik_Gelombang_80_x_180" localSheetId="30">[105]BAHAN!#REF!</definedName>
    <definedName name="Atap_Plastik_Gelombang_80_x_180" localSheetId="4">[105]BAHAN!#REF!</definedName>
    <definedName name="Atap_Plastik_Gelombang_80_x_180" localSheetId="7">[105]BAHAN!#REF!</definedName>
    <definedName name="Atap_Plastik_Gelombang_80_x_180" localSheetId="16">[105]BAHAN!#REF!</definedName>
    <definedName name="Atap_Plastik_Gelombang_80_x_180" localSheetId="36">[105]BAHAN!#REF!</definedName>
    <definedName name="Atap_Plastik_Gelombang_80_x_180" localSheetId="49">[105]BAHAN!#REF!</definedName>
    <definedName name="Atap_Plastik_Gelombang_80_x_180" localSheetId="34">[105]BAHAN!#REF!</definedName>
    <definedName name="Atap_Plastik_Gelombang_80_x_180">[105]BAHAN!#REF!</definedName>
    <definedName name="Atap_Tegola_Kubota__lengkap" localSheetId="30">[105]BAHAN!#REF!</definedName>
    <definedName name="Atap_Tegola_Kubota__lengkap" localSheetId="4">[105]BAHAN!#REF!</definedName>
    <definedName name="Atap_Tegola_Kubota__lengkap" localSheetId="7">[105]BAHAN!#REF!</definedName>
    <definedName name="Atap_Tegola_Kubota__lengkap" localSheetId="16">[105]BAHAN!#REF!</definedName>
    <definedName name="Atap_Tegola_Kubota__lengkap" localSheetId="36">[105]BAHAN!#REF!</definedName>
    <definedName name="Atap_Tegola_Kubota__lengkap" localSheetId="49">[105]BAHAN!#REF!</definedName>
    <definedName name="Atap_Tegola_Kubota__lengkap" localSheetId="34">[105]BAHAN!#REF!</definedName>
    <definedName name="Atap_Tegola_Kubota__lengkap">[105]BAHAN!#REF!</definedName>
    <definedName name="Atap_Tegola_Kwalitas_Sedang" localSheetId="30">[105]BAHAN!#REF!</definedName>
    <definedName name="Atap_Tegola_Kwalitas_Sedang" localSheetId="4">[105]BAHAN!#REF!</definedName>
    <definedName name="Atap_Tegola_Kwalitas_Sedang" localSheetId="7">[105]BAHAN!#REF!</definedName>
    <definedName name="Atap_Tegola_Kwalitas_Sedang" localSheetId="16">[105]BAHAN!#REF!</definedName>
    <definedName name="Atap_Tegola_Kwalitas_Sedang" localSheetId="36">[105]BAHAN!#REF!</definedName>
    <definedName name="Atap_Tegola_Kwalitas_Sedang" localSheetId="49">[105]BAHAN!#REF!</definedName>
    <definedName name="Atap_Tegola_Kwalitas_Sedang" localSheetId="34">[105]BAHAN!#REF!</definedName>
    <definedName name="Atap_Tegola_Kwalitas_Sedang">[105]BAHAN!#REF!</definedName>
    <definedName name="atapmetal" localSheetId="30">'[128]Harga Satuan'!$G$65</definedName>
    <definedName name="atapmetal">'[128]Harga Satuan'!$G$65</definedName>
    <definedName name="ato" localSheetId="5" hidden="1">{#N/A,#N/A,FALSE,"REK-S-TPL";#N/A,#N/A,FALSE,"REK-TPML";#N/A,#N/A,FALSE,"RAB-TEMPEL"}</definedName>
    <definedName name="ato" localSheetId="30" hidden="1">{#N/A,#N/A,FALSE,"REK-S-TPL";#N/A,#N/A,FALSE,"REK-TPML";#N/A,#N/A,FALSE,"RAB-TEMPEL"}</definedName>
    <definedName name="ato" localSheetId="26" hidden="1">{#N/A,#N/A,FALSE,"REK-S-TPL";#N/A,#N/A,FALSE,"REK-TPML";#N/A,#N/A,FALSE,"RAB-TEMPEL"}</definedName>
    <definedName name="ato" localSheetId="4" hidden="1">{#N/A,#N/A,FALSE,"REK-S-TPL";#N/A,#N/A,FALSE,"REK-TPML";#N/A,#N/A,FALSE,"RAB-TEMPEL"}</definedName>
    <definedName name="ato" localSheetId="6" hidden="1">{#N/A,#N/A,FALSE,"REK-S-TPL";#N/A,#N/A,FALSE,"REK-TPML";#N/A,#N/A,FALSE,"RAB-TEMPEL"}</definedName>
    <definedName name="ato" localSheetId="7" hidden="1">{#N/A,#N/A,FALSE,"REK-S-TPL";#N/A,#N/A,FALSE,"REK-TPML";#N/A,#N/A,FALSE,"RAB-TEMPEL"}</definedName>
    <definedName name="ato" localSheetId="19" hidden="1">{#N/A,#N/A,FALSE,"REK-S-TPL";#N/A,#N/A,FALSE,"REK-TPML";#N/A,#N/A,FALSE,"RAB-TEMPEL"}</definedName>
    <definedName name="ato" localSheetId="14" hidden="1">{#N/A,#N/A,FALSE,"REK-S-TPL";#N/A,#N/A,FALSE,"REK-TPML";#N/A,#N/A,FALSE,"RAB-TEMPEL"}</definedName>
    <definedName name="ato" localSheetId="12" hidden="1">{#N/A,#N/A,FALSE,"REK-S-TPL";#N/A,#N/A,FALSE,"REK-TPML";#N/A,#N/A,FALSE,"RAB-TEMPEL"}</definedName>
    <definedName name="ato" localSheetId="24" hidden="1">{#N/A,#N/A,FALSE,"REK-S-TPL";#N/A,#N/A,FALSE,"REK-TPML";#N/A,#N/A,FALSE,"RAB-TEMPEL"}</definedName>
    <definedName name="ato" localSheetId="17" hidden="1">{#N/A,#N/A,FALSE,"REK-S-TPL";#N/A,#N/A,FALSE,"REK-TPML";#N/A,#N/A,FALSE,"RAB-TEMPEL"}</definedName>
    <definedName name="ato" localSheetId="18" hidden="1">{#N/A,#N/A,FALSE,"REK-S-TPL";#N/A,#N/A,FALSE,"REK-TPML";#N/A,#N/A,FALSE,"RAB-TEMPEL"}</definedName>
    <definedName name="ato" localSheetId="49" hidden="1">{#N/A,#N/A,FALSE,"REK-S-TPL";#N/A,#N/A,FALSE,"REK-TPML";#N/A,#N/A,FALSE,"RAB-TEMPEL"}</definedName>
    <definedName name="ato" localSheetId="34" hidden="1">{#N/A,#N/A,FALSE,"REK-S-TPL";#N/A,#N/A,FALSE,"REK-TPML";#N/A,#N/A,FALSE,"RAB-TEMPEL"}</definedName>
    <definedName name="ato" hidden="1">{#N/A,#N/A,FALSE,"REK-S-TPL";#N/A,#N/A,FALSE,"REK-TPML";#N/A,#N/A,FALSE,"RAB-TEMPEL"}</definedName>
    <definedName name="ATOS" localSheetId="9">#REF!</definedName>
    <definedName name="ATOS" localSheetId="5">#REF!</definedName>
    <definedName name="ATOS" localSheetId="38">#REF!</definedName>
    <definedName name="ATOS" localSheetId="8">#REF!</definedName>
    <definedName name="ATOS" localSheetId="30">#REF!</definedName>
    <definedName name="ATOS" localSheetId="46">#REF!</definedName>
    <definedName name="ATOS" localSheetId="6">#REF!</definedName>
    <definedName name="ATOS" localSheetId="40">#REF!</definedName>
    <definedName name="ATOS" localSheetId="41">#REF!</definedName>
    <definedName name="ATOS" localSheetId="45">#REF!</definedName>
    <definedName name="ATOS" localSheetId="43">#REF!</definedName>
    <definedName name="ATOS" localSheetId="44">#REF!</definedName>
    <definedName name="ATOS" localSheetId="42">#REF!</definedName>
    <definedName name="ATOS" localSheetId="16">#REF!</definedName>
    <definedName name="ATOS" localSheetId="14">#REF!</definedName>
    <definedName name="ATOS" localSheetId="12">#REF!</definedName>
    <definedName name="ATOS" localSheetId="36">#REF!</definedName>
    <definedName name="ATOS" localSheetId="34">#REF!</definedName>
    <definedName name="ATOS">#REF!</definedName>
    <definedName name="August" localSheetId="30">'[149]may''03'!#REF!</definedName>
    <definedName name="August" localSheetId="4">'[149]may''03'!#REF!</definedName>
    <definedName name="August" localSheetId="7">'[149]may''03'!#REF!</definedName>
    <definedName name="August" localSheetId="16">'[149]may''03'!#REF!</definedName>
    <definedName name="August" localSheetId="36">'[149]may''03'!#REF!</definedName>
    <definedName name="August" localSheetId="49">'[149]may''03'!#REF!</definedName>
    <definedName name="August" localSheetId="34">'[149]may''03'!#REF!</definedName>
    <definedName name="August">'[149]may''03'!#REF!</definedName>
    <definedName name="avg_produk" localSheetId="30">#REF!</definedName>
    <definedName name="avg_produk" localSheetId="4">#REF!</definedName>
    <definedName name="avg_produk" localSheetId="7">#REF!</definedName>
    <definedName name="avg_produk" localSheetId="16">#REF!</definedName>
    <definedName name="avg_produk" localSheetId="36">#REF!</definedName>
    <definedName name="avg_produk" localSheetId="49">#REF!</definedName>
    <definedName name="avg_produk" localSheetId="34">#REF!</definedName>
    <definedName name="avg_produk">#REF!</definedName>
    <definedName name="AVGRATE0001" localSheetId="9">[150]RATE!#REF!</definedName>
    <definedName name="AVGRATE0001" localSheetId="38">[150]RATE!#REF!</definedName>
    <definedName name="AVGRATE0001" localSheetId="8">[150]RATE!#REF!</definedName>
    <definedName name="AVGRATE0001" localSheetId="30">[150]RATE!#REF!</definedName>
    <definedName name="AVGRATE0001" localSheetId="46">[150]RATE!#REF!</definedName>
    <definedName name="AVGRATE0001" localSheetId="40">[150]RATE!#REF!</definedName>
    <definedName name="AVGRATE0001" localSheetId="41">[150]RATE!#REF!</definedName>
    <definedName name="AVGRATE0001" localSheetId="45">[150]RATE!#REF!</definedName>
    <definedName name="AVGRATE0001" localSheetId="43">[150]RATE!#REF!</definedName>
    <definedName name="AVGRATE0001" localSheetId="44">[150]RATE!#REF!</definedName>
    <definedName name="AVGRATE0001" localSheetId="42">[150]RATE!#REF!</definedName>
    <definedName name="AVGRATE0001" localSheetId="16">[150]RATE!#REF!</definedName>
    <definedName name="AVGRATE0001" localSheetId="36">[150]RATE!#REF!</definedName>
    <definedName name="AVGRATE0001">[150]RATE!#REF!</definedName>
    <definedName name="AVGRATE0002" localSheetId="9">[150]RATE!#REF!</definedName>
    <definedName name="AVGRATE0002" localSheetId="8">[150]RATE!#REF!</definedName>
    <definedName name="AVGRATE0002" localSheetId="30">[150]RATE!#REF!</definedName>
    <definedName name="AVGRATE0002" localSheetId="16">[150]RATE!#REF!</definedName>
    <definedName name="AVGRATE0002" localSheetId="36">[150]RATE!#REF!</definedName>
    <definedName name="AVGRATE0002">[150]RATE!#REF!</definedName>
    <definedName name="AVGRATE0003" localSheetId="9">[150]RATE!#REF!</definedName>
    <definedName name="AVGRATE0003" localSheetId="8">[150]RATE!#REF!</definedName>
    <definedName name="AVGRATE0003" localSheetId="30">[150]RATE!#REF!</definedName>
    <definedName name="AVGRATE0003" localSheetId="16">[150]RATE!#REF!</definedName>
    <definedName name="AVGRATE0003" localSheetId="36">[150]RATE!#REF!</definedName>
    <definedName name="AVGRATE0003">[150]RATE!#REF!</definedName>
    <definedName name="AVGRATE0004" localSheetId="9">[150]RATE!#REF!</definedName>
    <definedName name="AVGRATE0004" localSheetId="8">[150]RATE!#REF!</definedName>
    <definedName name="AVGRATE0004" localSheetId="30">[150]RATE!#REF!</definedName>
    <definedName name="AVGRATE0004" localSheetId="16">[150]RATE!#REF!</definedName>
    <definedName name="AVGRATE0004" localSheetId="36">[150]RATE!#REF!</definedName>
    <definedName name="AVGRATE0004">[150]RATE!#REF!</definedName>
    <definedName name="AVGRATE0005" localSheetId="9">[150]RATE!#REF!</definedName>
    <definedName name="AVGRATE0005" localSheetId="8">[150]RATE!#REF!</definedName>
    <definedName name="AVGRATE0005" localSheetId="30">[150]RATE!#REF!</definedName>
    <definedName name="AVGRATE0005" localSheetId="16">[150]RATE!#REF!</definedName>
    <definedName name="AVGRATE0005" localSheetId="36">[150]RATE!#REF!</definedName>
    <definedName name="AVGRATE0005">[150]RATE!#REF!</definedName>
    <definedName name="AVGRATE0006" localSheetId="9">[150]RATE!#REF!</definedName>
    <definedName name="AVGRATE0006" localSheetId="8">[150]RATE!#REF!</definedName>
    <definedName name="AVGRATE0006" localSheetId="30">[150]RATE!#REF!</definedName>
    <definedName name="AVGRATE0006" localSheetId="16">[150]RATE!#REF!</definedName>
    <definedName name="AVGRATE0006" localSheetId="36">[150]RATE!#REF!</definedName>
    <definedName name="AVGRATE0006">[150]RATE!#REF!</definedName>
    <definedName name="AVGRATE0007" localSheetId="9">[150]RATE!#REF!</definedName>
    <definedName name="AVGRATE0007" localSheetId="8">[150]RATE!#REF!</definedName>
    <definedName name="AVGRATE0007" localSheetId="30">[150]RATE!#REF!</definedName>
    <definedName name="AVGRATE0007" localSheetId="16">[150]RATE!#REF!</definedName>
    <definedName name="AVGRATE0007" localSheetId="36">[150]RATE!#REF!</definedName>
    <definedName name="AVGRATE0007">[150]RATE!#REF!</definedName>
    <definedName name="AVGRATE0008" localSheetId="9">[150]RATE!#REF!</definedName>
    <definedName name="AVGRATE0008" localSheetId="8">[150]RATE!#REF!</definedName>
    <definedName name="AVGRATE0008" localSheetId="30">[150]RATE!#REF!</definedName>
    <definedName name="AVGRATE0008" localSheetId="16">[150]RATE!#REF!</definedName>
    <definedName name="AVGRATE0008" localSheetId="36">[150]RATE!#REF!</definedName>
    <definedName name="AVGRATE0008">[150]RATE!#REF!</definedName>
    <definedName name="AVGRATE0009" localSheetId="9">[150]RATE!#REF!</definedName>
    <definedName name="AVGRATE0009" localSheetId="8">[150]RATE!#REF!</definedName>
    <definedName name="AVGRATE0009" localSheetId="30">[150]RATE!#REF!</definedName>
    <definedName name="AVGRATE0009" localSheetId="16">[150]RATE!#REF!</definedName>
    <definedName name="AVGRATE0009" localSheetId="36">[150]RATE!#REF!</definedName>
    <definedName name="AVGRATE0009">[150]RATE!#REF!</definedName>
    <definedName name="AVGRATE0010" localSheetId="9">[150]RATE!#REF!</definedName>
    <definedName name="AVGRATE0010" localSheetId="8">[150]RATE!#REF!</definedName>
    <definedName name="AVGRATE0010" localSheetId="30">[150]RATE!#REF!</definedName>
    <definedName name="AVGRATE0010" localSheetId="16">[150]RATE!#REF!</definedName>
    <definedName name="AVGRATE0010" localSheetId="36">[150]RATE!#REF!</definedName>
    <definedName name="AVGRATE0010">[150]RATE!#REF!</definedName>
    <definedName name="AVGRATE0011" localSheetId="9">[150]RATE!#REF!</definedName>
    <definedName name="AVGRATE0011" localSheetId="8">[150]RATE!#REF!</definedName>
    <definedName name="AVGRATE0011" localSheetId="30">[150]RATE!#REF!</definedName>
    <definedName name="AVGRATE0011" localSheetId="16">[150]RATE!#REF!</definedName>
    <definedName name="AVGRATE0011" localSheetId="36">[150]RATE!#REF!</definedName>
    <definedName name="AVGRATE0011">[150]RATE!#REF!</definedName>
    <definedName name="AVIII" localSheetId="30">#REF!</definedName>
    <definedName name="AVIII" localSheetId="4">#REF!</definedName>
    <definedName name="AVIII" localSheetId="7">#REF!</definedName>
    <definedName name="AVIII" localSheetId="16">#REF!</definedName>
    <definedName name="AVIII" localSheetId="36">#REF!</definedName>
    <definedName name="AVIII" localSheetId="49">#REF!</definedName>
    <definedName name="AVIII" localSheetId="34">#REF!</definedName>
    <definedName name="AVIII">#REF!</definedName>
    <definedName name="Awal_bangunan" localSheetId="9">#REF!</definedName>
    <definedName name="Awal_bangunan" localSheetId="5">#REF!</definedName>
    <definedName name="Awal_bangunan" localSheetId="38">#REF!</definedName>
    <definedName name="Awal_bangunan" localSheetId="8">#REF!</definedName>
    <definedName name="Awal_bangunan" localSheetId="30">#REF!</definedName>
    <definedName name="Awal_bangunan" localSheetId="46">#REF!</definedName>
    <definedName name="Awal_bangunan" localSheetId="6">#REF!</definedName>
    <definedName name="Awal_bangunan" localSheetId="40">#REF!</definedName>
    <definedName name="Awal_bangunan" localSheetId="41">#REF!</definedName>
    <definedName name="Awal_bangunan" localSheetId="45">#REF!</definedName>
    <definedName name="Awal_bangunan" localSheetId="43">#REF!</definedName>
    <definedName name="Awal_bangunan" localSheetId="44">#REF!</definedName>
    <definedName name="Awal_bangunan" localSheetId="42">#REF!</definedName>
    <definedName name="Awal_bangunan" localSheetId="16">#REF!</definedName>
    <definedName name="Awal_bangunan" localSheetId="14">#REF!</definedName>
    <definedName name="Awal_bangunan" localSheetId="12">#REF!</definedName>
    <definedName name="Awal_bangunan" localSheetId="36">#REF!</definedName>
    <definedName name="Awal_bangunan" localSheetId="34">#REF!</definedName>
    <definedName name="Awal_bangunan">#REF!</definedName>
    <definedName name="Awal_bangunan_gedung_kantor" localSheetId="9">#REF!</definedName>
    <definedName name="Awal_bangunan_gedung_kantor" localSheetId="5">#REF!</definedName>
    <definedName name="Awal_bangunan_gedung_kantor" localSheetId="38">#REF!</definedName>
    <definedName name="Awal_bangunan_gedung_kantor" localSheetId="8">#REF!</definedName>
    <definedName name="Awal_bangunan_gedung_kantor" localSheetId="30">#REF!</definedName>
    <definedName name="Awal_bangunan_gedung_kantor" localSheetId="46">#REF!</definedName>
    <definedName name="Awal_bangunan_gedung_kantor" localSheetId="6">#REF!</definedName>
    <definedName name="Awal_bangunan_gedung_kantor" localSheetId="40">#REF!</definedName>
    <definedName name="Awal_bangunan_gedung_kantor" localSheetId="41">#REF!</definedName>
    <definedName name="Awal_bangunan_gedung_kantor" localSheetId="45">#REF!</definedName>
    <definedName name="Awal_bangunan_gedung_kantor" localSheetId="43">#REF!</definedName>
    <definedName name="Awal_bangunan_gedung_kantor" localSheetId="44">#REF!</definedName>
    <definedName name="Awal_bangunan_gedung_kantor" localSheetId="42">#REF!</definedName>
    <definedName name="Awal_bangunan_gedung_kantor" localSheetId="16">#REF!</definedName>
    <definedName name="Awal_bangunan_gedung_kantor" localSheetId="14">#REF!</definedName>
    <definedName name="Awal_bangunan_gedung_kantor" localSheetId="12">#REF!</definedName>
    <definedName name="Awal_bangunan_gedung_kantor" localSheetId="36">#REF!</definedName>
    <definedName name="Awal_bangunan_gedung_kantor">#REF!</definedName>
    <definedName name="Awal_Bangunan_rumah_Dinas" localSheetId="9">#REF!</definedName>
    <definedName name="Awal_Bangunan_rumah_Dinas" localSheetId="5">#REF!</definedName>
    <definedName name="Awal_Bangunan_rumah_Dinas" localSheetId="38">#REF!</definedName>
    <definedName name="Awal_Bangunan_rumah_Dinas" localSheetId="8">#REF!</definedName>
    <definedName name="Awal_Bangunan_rumah_Dinas" localSheetId="30">#REF!</definedName>
    <definedName name="Awal_Bangunan_rumah_Dinas" localSheetId="46">#REF!</definedName>
    <definedName name="Awal_Bangunan_rumah_Dinas" localSheetId="6">#REF!</definedName>
    <definedName name="Awal_Bangunan_rumah_Dinas" localSheetId="40">#REF!</definedName>
    <definedName name="Awal_Bangunan_rumah_Dinas" localSheetId="41">#REF!</definedName>
    <definedName name="Awal_Bangunan_rumah_Dinas" localSheetId="45">#REF!</definedName>
    <definedName name="Awal_Bangunan_rumah_Dinas" localSheetId="43">#REF!</definedName>
    <definedName name="Awal_Bangunan_rumah_Dinas" localSheetId="44">#REF!</definedName>
    <definedName name="Awal_Bangunan_rumah_Dinas" localSheetId="42">#REF!</definedName>
    <definedName name="Awal_Bangunan_rumah_Dinas" localSheetId="16">#REF!</definedName>
    <definedName name="Awal_Bangunan_rumah_Dinas" localSheetId="14">#REF!</definedName>
    <definedName name="Awal_Bangunan_rumah_Dinas" localSheetId="12">#REF!</definedName>
    <definedName name="Awal_Bangunan_rumah_Dinas" localSheetId="36">#REF!</definedName>
    <definedName name="Awal_Bangunan_rumah_Dinas">#REF!</definedName>
    <definedName name="Awal_buy_in_Bangunan_Gedung_Kantor" localSheetId="9">#REF!</definedName>
    <definedName name="Awal_buy_in_Bangunan_Gedung_Kantor" localSheetId="5">#REF!</definedName>
    <definedName name="Awal_buy_in_Bangunan_Gedung_Kantor" localSheetId="38">#REF!</definedName>
    <definedName name="Awal_buy_in_Bangunan_Gedung_Kantor" localSheetId="8">#REF!</definedName>
    <definedName name="Awal_buy_in_Bangunan_Gedung_Kantor" localSheetId="30">#REF!</definedName>
    <definedName name="Awal_buy_in_Bangunan_Gedung_Kantor" localSheetId="46">#REF!</definedName>
    <definedName name="Awal_buy_in_Bangunan_Gedung_Kantor" localSheetId="6">#REF!</definedName>
    <definedName name="Awal_buy_in_Bangunan_Gedung_Kantor" localSheetId="40">#REF!</definedName>
    <definedName name="Awal_buy_in_Bangunan_Gedung_Kantor" localSheetId="41">#REF!</definedName>
    <definedName name="Awal_buy_in_Bangunan_Gedung_Kantor" localSheetId="45">#REF!</definedName>
    <definedName name="Awal_buy_in_Bangunan_Gedung_Kantor" localSheetId="43">#REF!</definedName>
    <definedName name="Awal_buy_in_Bangunan_Gedung_Kantor" localSheetId="44">#REF!</definedName>
    <definedName name="Awal_buy_in_Bangunan_Gedung_Kantor" localSheetId="42">#REF!</definedName>
    <definedName name="Awal_buy_in_Bangunan_Gedung_Kantor" localSheetId="16">#REF!</definedName>
    <definedName name="Awal_buy_in_Bangunan_Gedung_Kantor" localSheetId="14">#REF!</definedName>
    <definedName name="Awal_buy_in_Bangunan_Gedung_Kantor" localSheetId="12">#REF!</definedName>
    <definedName name="Awal_buy_in_Bangunan_Gedung_Kantor" localSheetId="36">#REF!</definedName>
    <definedName name="Awal_buy_in_Bangunan_Gedung_Kantor">#REF!</definedName>
    <definedName name="Awal_buy_in_Bangunan_rumah_dinas" localSheetId="9">#REF!</definedName>
    <definedName name="Awal_buy_in_Bangunan_rumah_dinas" localSheetId="5">#REF!</definedName>
    <definedName name="Awal_buy_in_Bangunan_rumah_dinas" localSheetId="38">#REF!</definedName>
    <definedName name="Awal_buy_in_Bangunan_rumah_dinas" localSheetId="8">#REF!</definedName>
    <definedName name="Awal_buy_in_Bangunan_rumah_dinas" localSheetId="30">#REF!</definedName>
    <definedName name="Awal_buy_in_Bangunan_rumah_dinas" localSheetId="46">#REF!</definedName>
    <definedName name="Awal_buy_in_Bangunan_rumah_dinas" localSheetId="6">#REF!</definedName>
    <definedName name="Awal_buy_in_Bangunan_rumah_dinas" localSheetId="40">#REF!</definedName>
    <definedName name="Awal_buy_in_Bangunan_rumah_dinas" localSheetId="41">#REF!</definedName>
    <definedName name="Awal_buy_in_Bangunan_rumah_dinas" localSheetId="45">#REF!</definedName>
    <definedName name="Awal_buy_in_Bangunan_rumah_dinas" localSheetId="43">#REF!</definedName>
    <definedName name="Awal_buy_in_Bangunan_rumah_dinas" localSheetId="44">#REF!</definedName>
    <definedName name="Awal_buy_in_Bangunan_rumah_dinas" localSheetId="42">#REF!</definedName>
    <definedName name="Awal_buy_in_Bangunan_rumah_dinas" localSheetId="16">#REF!</definedName>
    <definedName name="Awal_buy_in_Bangunan_rumah_dinas" localSheetId="14">#REF!</definedName>
    <definedName name="Awal_buy_in_Bangunan_rumah_dinas" localSheetId="12">#REF!</definedName>
    <definedName name="Awal_buy_in_Bangunan_rumah_dinas" localSheetId="36">#REF!</definedName>
    <definedName name="Awal_buy_in_Bangunan_rumah_dinas">#REF!</definedName>
    <definedName name="Awal_Buy_in_Komputer" localSheetId="9">#REF!</definedName>
    <definedName name="Awal_Buy_in_Komputer" localSheetId="5">#REF!</definedName>
    <definedName name="Awal_Buy_in_Komputer" localSheetId="38">#REF!</definedName>
    <definedName name="Awal_Buy_in_Komputer" localSheetId="8">#REF!</definedName>
    <definedName name="Awal_Buy_in_Komputer" localSheetId="30">#REF!</definedName>
    <definedName name="Awal_Buy_in_Komputer" localSheetId="46">#REF!</definedName>
    <definedName name="Awal_Buy_in_Komputer" localSheetId="6">#REF!</definedName>
    <definedName name="Awal_Buy_in_Komputer" localSheetId="40">#REF!</definedName>
    <definedName name="Awal_Buy_in_Komputer" localSheetId="41">#REF!</definedName>
    <definedName name="Awal_Buy_in_Komputer" localSheetId="45">#REF!</definedName>
    <definedName name="Awal_Buy_in_Komputer" localSheetId="43">#REF!</definedName>
    <definedName name="Awal_Buy_in_Komputer" localSheetId="44">#REF!</definedName>
    <definedName name="Awal_Buy_in_Komputer" localSheetId="42">#REF!</definedName>
    <definedName name="Awal_Buy_in_Komputer" localSheetId="16">#REF!</definedName>
    <definedName name="Awal_Buy_in_Komputer" localSheetId="14">#REF!</definedName>
    <definedName name="Awal_Buy_in_Komputer" localSheetId="12">#REF!</definedName>
    <definedName name="Awal_Buy_in_Komputer" localSheetId="36">#REF!</definedName>
    <definedName name="Awal_Buy_in_Komputer">#REF!</definedName>
    <definedName name="Awal_buy_in_lainnya" localSheetId="9">#REF!</definedName>
    <definedName name="Awal_buy_in_lainnya" localSheetId="5">#REF!</definedName>
    <definedName name="Awal_buy_in_lainnya" localSheetId="38">#REF!</definedName>
    <definedName name="Awal_buy_in_lainnya" localSheetId="8">#REF!</definedName>
    <definedName name="Awal_buy_in_lainnya" localSheetId="30">#REF!</definedName>
    <definedName name="Awal_buy_in_lainnya" localSheetId="46">#REF!</definedName>
    <definedName name="Awal_buy_in_lainnya" localSheetId="6">#REF!</definedName>
    <definedName name="Awal_buy_in_lainnya" localSheetId="40">#REF!</definedName>
    <definedName name="Awal_buy_in_lainnya" localSheetId="41">#REF!</definedName>
    <definedName name="Awal_buy_in_lainnya" localSheetId="45">#REF!</definedName>
    <definedName name="Awal_buy_in_lainnya" localSheetId="43">#REF!</definedName>
    <definedName name="Awal_buy_in_lainnya" localSheetId="44">#REF!</definedName>
    <definedName name="Awal_buy_in_lainnya" localSheetId="42">#REF!</definedName>
    <definedName name="Awal_buy_in_lainnya" localSheetId="16">#REF!</definedName>
    <definedName name="Awal_buy_in_lainnya" localSheetId="14">#REF!</definedName>
    <definedName name="Awal_buy_in_lainnya" localSheetId="12">#REF!</definedName>
    <definedName name="Awal_buy_in_lainnya" localSheetId="36">#REF!</definedName>
    <definedName name="Awal_buy_in_lainnya">#REF!</definedName>
    <definedName name="Awal_buy_in_leasing" localSheetId="9">#REF!</definedName>
    <definedName name="Awal_buy_in_leasing" localSheetId="5">#REF!</definedName>
    <definedName name="Awal_buy_in_leasing" localSheetId="38">#REF!</definedName>
    <definedName name="Awal_buy_in_leasing" localSheetId="8">#REF!</definedName>
    <definedName name="Awal_buy_in_leasing" localSheetId="30">#REF!</definedName>
    <definedName name="Awal_buy_in_leasing" localSheetId="46">#REF!</definedName>
    <definedName name="Awal_buy_in_leasing" localSheetId="6">#REF!</definedName>
    <definedName name="Awal_buy_in_leasing" localSheetId="40">#REF!</definedName>
    <definedName name="Awal_buy_in_leasing" localSheetId="41">#REF!</definedName>
    <definedName name="Awal_buy_in_leasing" localSheetId="45">#REF!</definedName>
    <definedName name="Awal_buy_in_leasing" localSheetId="43">#REF!</definedName>
    <definedName name="Awal_buy_in_leasing" localSheetId="44">#REF!</definedName>
    <definedName name="Awal_buy_in_leasing" localSheetId="42">#REF!</definedName>
    <definedName name="Awal_buy_in_leasing" localSheetId="16">#REF!</definedName>
    <definedName name="Awal_buy_in_leasing" localSheetId="14">#REF!</definedName>
    <definedName name="Awal_buy_in_leasing" localSheetId="12">#REF!</definedName>
    <definedName name="Awal_buy_in_leasing" localSheetId="36">#REF!</definedName>
    <definedName name="Awal_buy_in_leasing">#REF!</definedName>
    <definedName name="Awal_buy_in_listrik" localSheetId="9">#REF!</definedName>
    <definedName name="Awal_buy_in_listrik" localSheetId="5">#REF!</definedName>
    <definedName name="Awal_buy_in_listrik" localSheetId="38">#REF!</definedName>
    <definedName name="Awal_buy_in_listrik" localSheetId="8">#REF!</definedName>
    <definedName name="Awal_buy_in_listrik" localSheetId="30">#REF!</definedName>
    <definedName name="Awal_buy_in_listrik" localSheetId="46">#REF!</definedName>
    <definedName name="Awal_buy_in_listrik" localSheetId="6">#REF!</definedName>
    <definedName name="Awal_buy_in_listrik" localSheetId="40">#REF!</definedName>
    <definedName name="Awal_buy_in_listrik" localSheetId="41">#REF!</definedName>
    <definedName name="Awal_buy_in_listrik" localSheetId="45">#REF!</definedName>
    <definedName name="Awal_buy_in_listrik" localSheetId="43">#REF!</definedName>
    <definedName name="Awal_buy_in_listrik" localSheetId="44">#REF!</definedName>
    <definedName name="Awal_buy_in_listrik" localSheetId="42">#REF!</definedName>
    <definedName name="Awal_buy_in_listrik" localSheetId="16">#REF!</definedName>
    <definedName name="Awal_buy_in_listrik" localSheetId="14">#REF!</definedName>
    <definedName name="Awal_buy_in_listrik" localSheetId="12">#REF!</definedName>
    <definedName name="Awal_buy_in_listrik" localSheetId="36">#REF!</definedName>
    <definedName name="Awal_buy_in_listrik">#REF!</definedName>
    <definedName name="Awal_buy_in_mesin" localSheetId="9">#REF!</definedName>
    <definedName name="Awal_buy_in_mesin" localSheetId="5">#REF!</definedName>
    <definedName name="Awal_buy_in_mesin" localSheetId="38">#REF!</definedName>
    <definedName name="Awal_buy_in_mesin" localSheetId="8">#REF!</definedName>
    <definedName name="Awal_buy_in_mesin" localSheetId="30">#REF!</definedName>
    <definedName name="Awal_buy_in_mesin" localSheetId="46">#REF!</definedName>
    <definedName name="Awal_buy_in_mesin" localSheetId="6">#REF!</definedName>
    <definedName name="Awal_buy_in_mesin" localSheetId="40">#REF!</definedName>
    <definedName name="Awal_buy_in_mesin" localSheetId="41">#REF!</definedName>
    <definedName name="Awal_buy_in_mesin" localSheetId="45">#REF!</definedName>
    <definedName name="Awal_buy_in_mesin" localSheetId="43">#REF!</definedName>
    <definedName name="Awal_buy_in_mesin" localSheetId="44">#REF!</definedName>
    <definedName name="Awal_buy_in_mesin" localSheetId="42">#REF!</definedName>
    <definedName name="Awal_buy_in_mesin" localSheetId="16">#REF!</definedName>
    <definedName name="Awal_buy_in_mesin" localSheetId="14">#REF!</definedName>
    <definedName name="Awal_buy_in_mesin" localSheetId="12">#REF!</definedName>
    <definedName name="Awal_buy_in_mesin" localSheetId="36">#REF!</definedName>
    <definedName name="Awal_buy_in_mesin">#REF!</definedName>
    <definedName name="Awal_buy_in_mobil" localSheetId="9">#REF!</definedName>
    <definedName name="Awal_buy_in_mobil" localSheetId="5">#REF!</definedName>
    <definedName name="Awal_buy_in_mobil" localSheetId="38">#REF!</definedName>
    <definedName name="Awal_buy_in_mobil" localSheetId="8">#REF!</definedName>
    <definedName name="Awal_buy_in_mobil" localSheetId="30">#REF!</definedName>
    <definedName name="Awal_buy_in_mobil" localSheetId="46">#REF!</definedName>
    <definedName name="Awal_buy_in_mobil" localSheetId="6">#REF!</definedName>
    <definedName name="Awal_buy_in_mobil" localSheetId="40">#REF!</definedName>
    <definedName name="Awal_buy_in_mobil" localSheetId="41">#REF!</definedName>
    <definedName name="Awal_buy_in_mobil" localSheetId="45">#REF!</definedName>
    <definedName name="Awal_buy_in_mobil" localSheetId="43">#REF!</definedName>
    <definedName name="Awal_buy_in_mobil" localSheetId="44">#REF!</definedName>
    <definedName name="Awal_buy_in_mobil" localSheetId="42">#REF!</definedName>
    <definedName name="Awal_buy_in_mobil" localSheetId="16">#REF!</definedName>
    <definedName name="Awal_buy_in_mobil" localSheetId="14">#REF!</definedName>
    <definedName name="Awal_buy_in_mobil" localSheetId="12">#REF!</definedName>
    <definedName name="Awal_buy_in_mobil" localSheetId="36">#REF!</definedName>
    <definedName name="Awal_buy_in_mobil">#REF!</definedName>
    <definedName name="Awal_buy_in_Motor" localSheetId="9">#REF!</definedName>
    <definedName name="Awal_buy_in_Motor" localSheetId="5">#REF!</definedName>
    <definedName name="Awal_buy_in_Motor" localSheetId="38">#REF!</definedName>
    <definedName name="Awal_buy_in_Motor" localSheetId="8">#REF!</definedName>
    <definedName name="Awal_buy_in_Motor" localSheetId="30">#REF!</definedName>
    <definedName name="Awal_buy_in_Motor" localSheetId="46">#REF!</definedName>
    <definedName name="Awal_buy_in_Motor" localSheetId="6">#REF!</definedName>
    <definedName name="Awal_buy_in_Motor" localSheetId="40">#REF!</definedName>
    <definedName name="Awal_buy_in_Motor" localSheetId="41">#REF!</definedName>
    <definedName name="Awal_buy_in_Motor" localSheetId="45">#REF!</definedName>
    <definedName name="Awal_buy_in_Motor" localSheetId="43">#REF!</definedName>
    <definedName name="Awal_buy_in_Motor" localSheetId="44">#REF!</definedName>
    <definedName name="Awal_buy_in_Motor" localSheetId="42">#REF!</definedName>
    <definedName name="Awal_buy_in_Motor" localSheetId="16">#REF!</definedName>
    <definedName name="Awal_buy_in_Motor" localSheetId="14">#REF!</definedName>
    <definedName name="Awal_buy_in_Motor" localSheetId="12">#REF!</definedName>
    <definedName name="Awal_buy_in_Motor" localSheetId="36">#REF!</definedName>
    <definedName name="Awal_buy_in_Motor">#REF!</definedName>
    <definedName name="Awal_buy_in_partisi" localSheetId="9">#REF!</definedName>
    <definedName name="Awal_buy_in_partisi" localSheetId="5">#REF!</definedName>
    <definedName name="Awal_buy_in_partisi" localSheetId="38">#REF!</definedName>
    <definedName name="Awal_buy_in_partisi" localSheetId="8">#REF!</definedName>
    <definedName name="Awal_buy_in_partisi" localSheetId="30">#REF!</definedName>
    <definedName name="Awal_buy_in_partisi" localSheetId="46">#REF!</definedName>
    <definedName name="Awal_buy_in_partisi" localSheetId="6">#REF!</definedName>
    <definedName name="Awal_buy_in_partisi" localSheetId="40">#REF!</definedName>
    <definedName name="Awal_buy_in_partisi" localSheetId="41">#REF!</definedName>
    <definedName name="Awal_buy_in_partisi" localSheetId="45">#REF!</definedName>
    <definedName name="Awal_buy_in_partisi" localSheetId="43">#REF!</definedName>
    <definedName name="Awal_buy_in_partisi" localSheetId="44">#REF!</definedName>
    <definedName name="Awal_buy_in_partisi" localSheetId="42">#REF!</definedName>
    <definedName name="Awal_buy_in_partisi" localSheetId="16">#REF!</definedName>
    <definedName name="Awal_buy_in_partisi" localSheetId="14">#REF!</definedName>
    <definedName name="Awal_buy_in_partisi" localSheetId="12">#REF!</definedName>
    <definedName name="Awal_buy_in_partisi" localSheetId="36">#REF!</definedName>
    <definedName name="Awal_buy_in_partisi">#REF!</definedName>
    <definedName name="Awal_buy_in_Perabot_kantor_Kayu" localSheetId="9">#REF!</definedName>
    <definedName name="Awal_buy_in_Perabot_kantor_Kayu" localSheetId="5">#REF!</definedName>
    <definedName name="Awal_buy_in_Perabot_kantor_Kayu" localSheetId="38">#REF!</definedName>
    <definedName name="Awal_buy_in_Perabot_kantor_Kayu" localSheetId="8">#REF!</definedName>
    <definedName name="Awal_buy_in_Perabot_kantor_Kayu" localSheetId="30">#REF!</definedName>
    <definedName name="Awal_buy_in_Perabot_kantor_Kayu" localSheetId="46">#REF!</definedName>
    <definedName name="Awal_buy_in_Perabot_kantor_Kayu" localSheetId="6">#REF!</definedName>
    <definedName name="Awal_buy_in_Perabot_kantor_Kayu" localSheetId="40">#REF!</definedName>
    <definedName name="Awal_buy_in_Perabot_kantor_Kayu" localSheetId="41">#REF!</definedName>
    <definedName name="Awal_buy_in_Perabot_kantor_Kayu" localSheetId="45">#REF!</definedName>
    <definedName name="Awal_buy_in_Perabot_kantor_Kayu" localSheetId="43">#REF!</definedName>
    <definedName name="Awal_buy_in_Perabot_kantor_Kayu" localSheetId="44">#REF!</definedName>
    <definedName name="Awal_buy_in_Perabot_kantor_Kayu" localSheetId="42">#REF!</definedName>
    <definedName name="Awal_buy_in_Perabot_kantor_Kayu" localSheetId="16">#REF!</definedName>
    <definedName name="Awal_buy_in_Perabot_kantor_Kayu" localSheetId="14">#REF!</definedName>
    <definedName name="Awal_buy_in_Perabot_kantor_Kayu" localSheetId="12">#REF!</definedName>
    <definedName name="Awal_buy_in_Perabot_kantor_Kayu" localSheetId="36">#REF!</definedName>
    <definedName name="Awal_buy_in_Perabot_kantor_Kayu">#REF!</definedName>
    <definedName name="Awal_buy_in_perabot_kantor_logam" localSheetId="9">#REF!</definedName>
    <definedName name="Awal_buy_in_perabot_kantor_logam" localSheetId="5">#REF!</definedName>
    <definedName name="Awal_buy_in_perabot_kantor_logam" localSheetId="38">#REF!</definedName>
    <definedName name="Awal_buy_in_perabot_kantor_logam" localSheetId="8">#REF!</definedName>
    <definedName name="Awal_buy_in_perabot_kantor_logam" localSheetId="30">#REF!</definedName>
    <definedName name="Awal_buy_in_perabot_kantor_logam" localSheetId="46">#REF!</definedName>
    <definedName name="Awal_buy_in_perabot_kantor_logam" localSheetId="6">#REF!</definedName>
    <definedName name="Awal_buy_in_perabot_kantor_logam" localSheetId="40">#REF!</definedName>
    <definedName name="Awal_buy_in_perabot_kantor_logam" localSheetId="41">#REF!</definedName>
    <definedName name="Awal_buy_in_perabot_kantor_logam" localSheetId="45">#REF!</definedName>
    <definedName name="Awal_buy_in_perabot_kantor_logam" localSheetId="43">#REF!</definedName>
    <definedName name="Awal_buy_in_perabot_kantor_logam" localSheetId="44">#REF!</definedName>
    <definedName name="Awal_buy_in_perabot_kantor_logam" localSheetId="42">#REF!</definedName>
    <definedName name="Awal_buy_in_perabot_kantor_logam" localSheetId="16">#REF!</definedName>
    <definedName name="Awal_buy_in_perabot_kantor_logam" localSheetId="14">#REF!</definedName>
    <definedName name="Awal_buy_in_perabot_kantor_logam" localSheetId="12">#REF!</definedName>
    <definedName name="Awal_buy_in_perabot_kantor_logam" localSheetId="36">#REF!</definedName>
    <definedName name="Awal_buy_in_perabot_kantor_logam">#REF!</definedName>
    <definedName name="Awal_buy_in_Perabot_rumah_kayu" localSheetId="9">#REF!</definedName>
    <definedName name="Awal_buy_in_Perabot_rumah_kayu" localSheetId="5">#REF!</definedName>
    <definedName name="Awal_buy_in_Perabot_rumah_kayu" localSheetId="38">#REF!</definedName>
    <definedName name="Awal_buy_in_Perabot_rumah_kayu" localSheetId="8">#REF!</definedName>
    <definedName name="Awal_buy_in_Perabot_rumah_kayu" localSheetId="30">#REF!</definedName>
    <definedName name="Awal_buy_in_Perabot_rumah_kayu" localSheetId="46">#REF!</definedName>
    <definedName name="Awal_buy_in_Perabot_rumah_kayu" localSheetId="6">#REF!</definedName>
    <definedName name="Awal_buy_in_Perabot_rumah_kayu" localSheetId="40">#REF!</definedName>
    <definedName name="Awal_buy_in_Perabot_rumah_kayu" localSheetId="41">#REF!</definedName>
    <definedName name="Awal_buy_in_Perabot_rumah_kayu" localSheetId="45">#REF!</definedName>
    <definedName name="Awal_buy_in_Perabot_rumah_kayu" localSheetId="43">#REF!</definedName>
    <definedName name="Awal_buy_in_Perabot_rumah_kayu" localSheetId="44">#REF!</definedName>
    <definedName name="Awal_buy_in_Perabot_rumah_kayu" localSheetId="42">#REF!</definedName>
    <definedName name="Awal_buy_in_Perabot_rumah_kayu" localSheetId="16">#REF!</definedName>
    <definedName name="Awal_buy_in_Perabot_rumah_kayu" localSheetId="14">#REF!</definedName>
    <definedName name="Awal_buy_in_Perabot_rumah_kayu" localSheetId="12">#REF!</definedName>
    <definedName name="Awal_buy_in_Perabot_rumah_kayu" localSheetId="36">#REF!</definedName>
    <definedName name="Awal_buy_in_Perabot_rumah_kayu">#REF!</definedName>
    <definedName name="Awal_Buy_in_perabot_rumah_logam" localSheetId="9">#REF!</definedName>
    <definedName name="Awal_Buy_in_perabot_rumah_logam" localSheetId="5">#REF!</definedName>
    <definedName name="Awal_Buy_in_perabot_rumah_logam" localSheetId="38">#REF!</definedName>
    <definedName name="Awal_Buy_in_perabot_rumah_logam" localSheetId="8">#REF!</definedName>
    <definedName name="Awal_Buy_in_perabot_rumah_logam" localSheetId="30">#REF!</definedName>
    <definedName name="Awal_Buy_in_perabot_rumah_logam" localSheetId="46">#REF!</definedName>
    <definedName name="Awal_Buy_in_perabot_rumah_logam" localSheetId="6">#REF!</definedName>
    <definedName name="Awal_Buy_in_perabot_rumah_logam" localSheetId="40">#REF!</definedName>
    <definedName name="Awal_Buy_in_perabot_rumah_logam" localSheetId="41">#REF!</definedName>
    <definedName name="Awal_Buy_in_perabot_rumah_logam" localSheetId="45">#REF!</definedName>
    <definedName name="Awal_Buy_in_perabot_rumah_logam" localSheetId="43">#REF!</definedName>
    <definedName name="Awal_Buy_in_perabot_rumah_logam" localSheetId="44">#REF!</definedName>
    <definedName name="Awal_Buy_in_perabot_rumah_logam" localSheetId="42">#REF!</definedName>
    <definedName name="Awal_Buy_in_perabot_rumah_logam" localSheetId="16">#REF!</definedName>
    <definedName name="Awal_Buy_in_perabot_rumah_logam" localSheetId="14">#REF!</definedName>
    <definedName name="Awal_Buy_in_perabot_rumah_logam" localSheetId="12">#REF!</definedName>
    <definedName name="Awal_Buy_in_perabot_rumah_logam" localSheetId="36">#REF!</definedName>
    <definedName name="Awal_Buy_in_perabot_rumah_logam">#REF!</definedName>
    <definedName name="Awal_Buy_in_peralatan" localSheetId="9">#REF!</definedName>
    <definedName name="Awal_Buy_in_peralatan" localSheetId="5">#REF!</definedName>
    <definedName name="Awal_Buy_in_peralatan" localSheetId="38">#REF!</definedName>
    <definedName name="Awal_Buy_in_peralatan" localSheetId="8">#REF!</definedName>
    <definedName name="Awal_Buy_in_peralatan" localSheetId="30">#REF!</definedName>
    <definedName name="Awal_Buy_in_peralatan" localSheetId="46">#REF!</definedName>
    <definedName name="Awal_Buy_in_peralatan" localSheetId="6">#REF!</definedName>
    <definedName name="Awal_Buy_in_peralatan" localSheetId="40">#REF!</definedName>
    <definedName name="Awal_Buy_in_peralatan" localSheetId="41">#REF!</definedName>
    <definedName name="Awal_Buy_in_peralatan" localSheetId="45">#REF!</definedName>
    <definedName name="Awal_Buy_in_peralatan" localSheetId="43">#REF!</definedName>
    <definedName name="Awal_Buy_in_peralatan" localSheetId="44">#REF!</definedName>
    <definedName name="Awal_Buy_in_peralatan" localSheetId="42">#REF!</definedName>
    <definedName name="Awal_Buy_in_peralatan" localSheetId="16">#REF!</definedName>
    <definedName name="Awal_Buy_in_peralatan" localSheetId="14">#REF!</definedName>
    <definedName name="Awal_Buy_in_peralatan" localSheetId="12">#REF!</definedName>
    <definedName name="Awal_Buy_in_peralatan" localSheetId="36">#REF!</definedName>
    <definedName name="Awal_Buy_in_peralatan">#REF!</definedName>
    <definedName name="Awal_buy_in_perpustakaan" localSheetId="9">#REF!</definedName>
    <definedName name="Awal_buy_in_perpustakaan" localSheetId="5">#REF!</definedName>
    <definedName name="Awal_buy_in_perpustakaan" localSheetId="38">#REF!</definedName>
    <definedName name="Awal_buy_in_perpustakaan" localSheetId="8">#REF!</definedName>
    <definedName name="Awal_buy_in_perpustakaan" localSheetId="30">#REF!</definedName>
    <definedName name="Awal_buy_in_perpustakaan" localSheetId="46">#REF!</definedName>
    <definedName name="Awal_buy_in_perpustakaan" localSheetId="6">#REF!</definedName>
    <definedName name="Awal_buy_in_perpustakaan" localSheetId="40">#REF!</definedName>
    <definedName name="Awal_buy_in_perpustakaan" localSheetId="41">#REF!</definedName>
    <definedName name="Awal_buy_in_perpustakaan" localSheetId="45">#REF!</definedName>
    <definedName name="Awal_buy_in_perpustakaan" localSheetId="43">#REF!</definedName>
    <definedName name="Awal_buy_in_perpustakaan" localSheetId="44">#REF!</definedName>
    <definedName name="Awal_buy_in_perpustakaan" localSheetId="42">#REF!</definedName>
    <definedName name="Awal_buy_in_perpustakaan" localSheetId="16">#REF!</definedName>
    <definedName name="Awal_buy_in_perpustakaan" localSheetId="14">#REF!</definedName>
    <definedName name="Awal_buy_in_perpustakaan" localSheetId="12">#REF!</definedName>
    <definedName name="Awal_buy_in_perpustakaan" localSheetId="36">#REF!</definedName>
    <definedName name="Awal_buy_in_perpustakaan">#REF!</definedName>
    <definedName name="Awal_buy_in_Software" localSheetId="9">#REF!</definedName>
    <definedName name="Awal_buy_in_Software" localSheetId="5">#REF!</definedName>
    <definedName name="Awal_buy_in_Software" localSheetId="38">#REF!</definedName>
    <definedName name="Awal_buy_in_Software" localSheetId="8">#REF!</definedName>
    <definedName name="Awal_buy_in_Software" localSheetId="30">#REF!</definedName>
    <definedName name="Awal_buy_in_Software" localSheetId="46">#REF!</definedName>
    <definedName name="Awal_buy_in_Software" localSheetId="6">#REF!</definedName>
    <definedName name="Awal_buy_in_Software" localSheetId="40">#REF!</definedName>
    <definedName name="Awal_buy_in_Software" localSheetId="41">#REF!</definedName>
    <definedName name="Awal_buy_in_Software" localSheetId="45">#REF!</definedName>
    <definedName name="Awal_buy_in_Software" localSheetId="43">#REF!</definedName>
    <definedName name="Awal_buy_in_Software" localSheetId="44">#REF!</definedName>
    <definedName name="Awal_buy_in_Software" localSheetId="42">#REF!</definedName>
    <definedName name="Awal_buy_in_Software" localSheetId="16">#REF!</definedName>
    <definedName name="Awal_buy_in_Software" localSheetId="14">#REF!</definedName>
    <definedName name="Awal_buy_in_Software" localSheetId="12">#REF!</definedName>
    <definedName name="Awal_buy_in_Software" localSheetId="36">#REF!</definedName>
    <definedName name="Awal_buy_in_Software">#REF!</definedName>
    <definedName name="Awal_buy_in_Telepon" localSheetId="9">#REF!</definedName>
    <definedName name="Awal_buy_in_Telepon" localSheetId="5">#REF!</definedName>
    <definedName name="Awal_buy_in_Telepon" localSheetId="38">#REF!</definedName>
    <definedName name="Awal_buy_in_Telepon" localSheetId="8">#REF!</definedName>
    <definedName name="Awal_buy_in_Telepon" localSheetId="30">#REF!</definedName>
    <definedName name="Awal_buy_in_Telepon" localSheetId="46">#REF!</definedName>
    <definedName name="Awal_buy_in_Telepon" localSheetId="6">#REF!</definedName>
    <definedName name="Awal_buy_in_Telepon" localSheetId="40">#REF!</definedName>
    <definedName name="Awal_buy_in_Telepon" localSheetId="41">#REF!</definedName>
    <definedName name="Awal_buy_in_Telepon" localSheetId="45">#REF!</definedName>
    <definedName name="Awal_buy_in_Telepon" localSheetId="43">#REF!</definedName>
    <definedName name="Awal_buy_in_Telepon" localSheetId="44">#REF!</definedName>
    <definedName name="Awal_buy_in_Telepon" localSheetId="42">#REF!</definedName>
    <definedName name="Awal_buy_in_Telepon" localSheetId="16">#REF!</definedName>
    <definedName name="Awal_buy_in_Telepon" localSheetId="14">#REF!</definedName>
    <definedName name="Awal_buy_in_Telepon" localSheetId="12">#REF!</definedName>
    <definedName name="Awal_buy_in_Telepon" localSheetId="36">#REF!</definedName>
    <definedName name="Awal_buy_in_Telepon">#REF!</definedName>
    <definedName name="Awal_buy_in_Telex" localSheetId="9">#REF!</definedName>
    <definedName name="Awal_buy_in_Telex" localSheetId="5">#REF!</definedName>
    <definedName name="Awal_buy_in_Telex" localSheetId="38">#REF!</definedName>
    <definedName name="Awal_buy_in_Telex" localSheetId="8">#REF!</definedName>
    <definedName name="Awal_buy_in_Telex" localSheetId="30">#REF!</definedName>
    <definedName name="Awal_buy_in_Telex" localSheetId="46">#REF!</definedName>
    <definedName name="Awal_buy_in_Telex" localSheetId="6">#REF!</definedName>
    <definedName name="Awal_buy_in_Telex" localSheetId="40">#REF!</definedName>
    <definedName name="Awal_buy_in_Telex" localSheetId="41">#REF!</definedName>
    <definedName name="Awal_buy_in_Telex" localSheetId="45">#REF!</definedName>
    <definedName name="Awal_buy_in_Telex" localSheetId="43">#REF!</definedName>
    <definedName name="Awal_buy_in_Telex" localSheetId="44">#REF!</definedName>
    <definedName name="Awal_buy_in_Telex" localSheetId="42">#REF!</definedName>
    <definedName name="Awal_buy_in_Telex" localSheetId="16">#REF!</definedName>
    <definedName name="Awal_buy_in_Telex" localSheetId="14">#REF!</definedName>
    <definedName name="Awal_buy_in_Telex" localSheetId="12">#REF!</definedName>
    <definedName name="Awal_buy_in_Telex" localSheetId="36">#REF!</definedName>
    <definedName name="Awal_buy_in_Telex">#REF!</definedName>
    <definedName name="Awal_Hak_atas_tanah" localSheetId="9">#REF!</definedName>
    <definedName name="Awal_Hak_atas_tanah" localSheetId="5">#REF!</definedName>
    <definedName name="Awal_Hak_atas_tanah" localSheetId="38">#REF!</definedName>
    <definedName name="Awal_Hak_atas_tanah" localSheetId="8">#REF!</definedName>
    <definedName name="Awal_Hak_atas_tanah" localSheetId="30">#REF!</definedName>
    <definedName name="Awal_Hak_atas_tanah" localSheetId="46">#REF!</definedName>
    <definedName name="Awal_Hak_atas_tanah" localSheetId="6">#REF!</definedName>
    <definedName name="Awal_Hak_atas_tanah" localSheetId="40">#REF!</definedName>
    <definedName name="Awal_Hak_atas_tanah" localSheetId="41">#REF!</definedName>
    <definedName name="Awal_Hak_atas_tanah" localSheetId="45">#REF!</definedName>
    <definedName name="Awal_Hak_atas_tanah" localSheetId="43">#REF!</definedName>
    <definedName name="Awal_Hak_atas_tanah" localSheetId="44">#REF!</definedName>
    <definedName name="Awal_Hak_atas_tanah" localSheetId="42">#REF!</definedName>
    <definedName name="Awal_Hak_atas_tanah" localSheetId="16">#REF!</definedName>
    <definedName name="Awal_Hak_atas_tanah" localSheetId="14">#REF!</definedName>
    <definedName name="Awal_Hak_atas_tanah" localSheetId="12">#REF!</definedName>
    <definedName name="Awal_Hak_atas_tanah" localSheetId="36">#REF!</definedName>
    <definedName name="Awal_Hak_atas_tanah">#REF!</definedName>
    <definedName name="Awal_hardware" localSheetId="9">#REF!</definedName>
    <definedName name="Awal_hardware" localSheetId="5">#REF!</definedName>
    <definedName name="Awal_hardware" localSheetId="38">#REF!</definedName>
    <definedName name="Awal_hardware" localSheetId="8">#REF!</definedName>
    <definedName name="Awal_hardware" localSheetId="30">#REF!</definedName>
    <definedName name="Awal_hardware" localSheetId="46">#REF!</definedName>
    <definedName name="Awal_hardware" localSheetId="6">#REF!</definedName>
    <definedName name="Awal_hardware" localSheetId="40">#REF!</definedName>
    <definedName name="Awal_hardware" localSheetId="41">#REF!</definedName>
    <definedName name="Awal_hardware" localSheetId="45">#REF!</definedName>
    <definedName name="Awal_hardware" localSheetId="43">#REF!</definedName>
    <definedName name="Awal_hardware" localSheetId="44">#REF!</definedName>
    <definedName name="Awal_hardware" localSheetId="42">#REF!</definedName>
    <definedName name="Awal_hardware" localSheetId="16">#REF!</definedName>
    <definedName name="Awal_hardware" localSheetId="14">#REF!</definedName>
    <definedName name="Awal_hardware" localSheetId="12">#REF!</definedName>
    <definedName name="Awal_hardware" localSheetId="36">#REF!</definedName>
    <definedName name="Awal_hardware">#REF!</definedName>
    <definedName name="awal_lainnya" localSheetId="9">#REF!</definedName>
    <definedName name="awal_lainnya" localSheetId="5">#REF!</definedName>
    <definedName name="awal_lainnya" localSheetId="38">#REF!</definedName>
    <definedName name="awal_lainnya" localSheetId="8">#REF!</definedName>
    <definedName name="awal_lainnya" localSheetId="30">#REF!</definedName>
    <definedName name="awal_lainnya" localSheetId="46">#REF!</definedName>
    <definedName name="awal_lainnya" localSheetId="6">#REF!</definedName>
    <definedName name="awal_lainnya" localSheetId="40">#REF!</definedName>
    <definedName name="awal_lainnya" localSheetId="41">#REF!</definedName>
    <definedName name="awal_lainnya" localSheetId="45">#REF!</definedName>
    <definedName name="awal_lainnya" localSheetId="43">#REF!</definedName>
    <definedName name="awal_lainnya" localSheetId="44">#REF!</definedName>
    <definedName name="awal_lainnya" localSheetId="42">#REF!</definedName>
    <definedName name="awal_lainnya" localSheetId="16">#REF!</definedName>
    <definedName name="awal_lainnya" localSheetId="14">#REF!</definedName>
    <definedName name="awal_lainnya" localSheetId="12">#REF!</definedName>
    <definedName name="awal_lainnya" localSheetId="36">#REF!</definedName>
    <definedName name="awal_lainnya">#REF!</definedName>
    <definedName name="Awal_leasing" localSheetId="9">#REF!</definedName>
    <definedName name="Awal_leasing" localSheetId="5">#REF!</definedName>
    <definedName name="Awal_leasing" localSheetId="38">#REF!</definedName>
    <definedName name="Awal_leasing" localSheetId="8">#REF!</definedName>
    <definedName name="Awal_leasing" localSheetId="30">#REF!</definedName>
    <definedName name="Awal_leasing" localSheetId="46">#REF!</definedName>
    <definedName name="Awal_leasing" localSheetId="6">#REF!</definedName>
    <definedName name="Awal_leasing" localSheetId="40">#REF!</definedName>
    <definedName name="Awal_leasing" localSheetId="41">#REF!</definedName>
    <definedName name="Awal_leasing" localSheetId="45">#REF!</definedName>
    <definedName name="Awal_leasing" localSheetId="43">#REF!</definedName>
    <definedName name="Awal_leasing" localSheetId="44">#REF!</definedName>
    <definedName name="Awal_leasing" localSheetId="42">#REF!</definedName>
    <definedName name="Awal_leasing" localSheetId="16">#REF!</definedName>
    <definedName name="Awal_leasing" localSheetId="14">#REF!</definedName>
    <definedName name="Awal_leasing" localSheetId="12">#REF!</definedName>
    <definedName name="Awal_leasing" localSheetId="36">#REF!</definedName>
    <definedName name="Awal_leasing">#REF!</definedName>
    <definedName name="Awal_listrik" localSheetId="9">#REF!</definedName>
    <definedName name="Awal_listrik" localSheetId="5">#REF!</definedName>
    <definedName name="Awal_listrik" localSheetId="38">#REF!</definedName>
    <definedName name="Awal_listrik" localSheetId="8">#REF!</definedName>
    <definedName name="Awal_listrik" localSheetId="30">#REF!</definedName>
    <definedName name="Awal_listrik" localSheetId="46">#REF!</definedName>
    <definedName name="Awal_listrik" localSheetId="6">#REF!</definedName>
    <definedName name="Awal_listrik" localSheetId="40">#REF!</definedName>
    <definedName name="Awal_listrik" localSheetId="41">#REF!</definedName>
    <definedName name="Awal_listrik" localSheetId="45">#REF!</definedName>
    <definedName name="Awal_listrik" localSheetId="43">#REF!</definedName>
    <definedName name="Awal_listrik" localSheetId="44">#REF!</definedName>
    <definedName name="Awal_listrik" localSheetId="42">#REF!</definedName>
    <definedName name="Awal_listrik" localSheetId="16">#REF!</definedName>
    <definedName name="Awal_listrik" localSheetId="14">#REF!</definedName>
    <definedName name="Awal_listrik" localSheetId="12">#REF!</definedName>
    <definedName name="Awal_listrik" localSheetId="36">#REF!</definedName>
    <definedName name="Awal_listrik">#REF!</definedName>
    <definedName name="Awal_Mesin_kantor" localSheetId="9">#REF!</definedName>
    <definedName name="Awal_Mesin_kantor" localSheetId="5">#REF!</definedName>
    <definedName name="Awal_Mesin_kantor" localSheetId="38">#REF!</definedName>
    <definedName name="Awal_Mesin_kantor" localSheetId="8">#REF!</definedName>
    <definedName name="Awal_Mesin_kantor" localSheetId="30">#REF!</definedName>
    <definedName name="Awal_Mesin_kantor" localSheetId="46">#REF!</definedName>
    <definedName name="Awal_Mesin_kantor" localSheetId="6">#REF!</definedName>
    <definedName name="Awal_Mesin_kantor" localSheetId="40">#REF!</definedName>
    <definedName name="Awal_Mesin_kantor" localSheetId="41">#REF!</definedName>
    <definedName name="Awal_Mesin_kantor" localSheetId="45">#REF!</definedName>
    <definedName name="Awal_Mesin_kantor" localSheetId="43">#REF!</definedName>
    <definedName name="Awal_Mesin_kantor" localSheetId="44">#REF!</definedName>
    <definedName name="Awal_Mesin_kantor" localSheetId="42">#REF!</definedName>
    <definedName name="Awal_Mesin_kantor" localSheetId="16">#REF!</definedName>
    <definedName name="Awal_Mesin_kantor" localSheetId="14">#REF!</definedName>
    <definedName name="Awal_Mesin_kantor" localSheetId="12">#REF!</definedName>
    <definedName name="Awal_Mesin_kantor" localSheetId="36">#REF!</definedName>
    <definedName name="Awal_Mesin_kantor">#REF!</definedName>
    <definedName name="Awal_mobil" localSheetId="9">#REF!</definedName>
    <definedName name="Awal_mobil" localSheetId="5">#REF!</definedName>
    <definedName name="Awal_mobil" localSheetId="38">#REF!</definedName>
    <definedName name="Awal_mobil" localSheetId="8">#REF!</definedName>
    <definedName name="Awal_mobil" localSheetId="30">#REF!</definedName>
    <definedName name="Awal_mobil" localSheetId="46">#REF!</definedName>
    <definedName name="Awal_mobil" localSheetId="6">#REF!</definedName>
    <definedName name="Awal_mobil" localSheetId="40">#REF!</definedName>
    <definedName name="Awal_mobil" localSheetId="41">#REF!</definedName>
    <definedName name="Awal_mobil" localSheetId="45">#REF!</definedName>
    <definedName name="Awal_mobil" localSheetId="43">#REF!</definedName>
    <definedName name="Awal_mobil" localSheetId="44">#REF!</definedName>
    <definedName name="Awal_mobil" localSheetId="42">#REF!</definedName>
    <definedName name="Awal_mobil" localSheetId="16">#REF!</definedName>
    <definedName name="Awal_mobil" localSheetId="14">#REF!</definedName>
    <definedName name="Awal_mobil" localSheetId="12">#REF!</definedName>
    <definedName name="Awal_mobil" localSheetId="36">#REF!</definedName>
    <definedName name="Awal_mobil">#REF!</definedName>
    <definedName name="Awal_motor" localSheetId="9">#REF!</definedName>
    <definedName name="Awal_motor" localSheetId="5">#REF!</definedName>
    <definedName name="Awal_motor" localSheetId="38">#REF!</definedName>
    <definedName name="Awal_motor" localSheetId="8">#REF!</definedName>
    <definedName name="Awal_motor" localSheetId="30">#REF!</definedName>
    <definedName name="Awal_motor" localSheetId="46">#REF!</definedName>
    <definedName name="Awal_motor" localSheetId="6">#REF!</definedName>
    <definedName name="Awal_motor" localSheetId="40">#REF!</definedName>
    <definedName name="Awal_motor" localSheetId="41">#REF!</definedName>
    <definedName name="Awal_motor" localSheetId="45">#REF!</definedName>
    <definedName name="Awal_motor" localSheetId="43">#REF!</definedName>
    <definedName name="Awal_motor" localSheetId="44">#REF!</definedName>
    <definedName name="Awal_motor" localSheetId="42">#REF!</definedName>
    <definedName name="Awal_motor" localSheetId="16">#REF!</definedName>
    <definedName name="Awal_motor" localSheetId="14">#REF!</definedName>
    <definedName name="Awal_motor" localSheetId="12">#REF!</definedName>
    <definedName name="Awal_motor" localSheetId="36">#REF!</definedName>
    <definedName name="Awal_motor">#REF!</definedName>
    <definedName name="Awal_Partisi" localSheetId="9">#REF!</definedName>
    <definedName name="Awal_Partisi" localSheetId="5">#REF!</definedName>
    <definedName name="Awal_Partisi" localSheetId="38">#REF!</definedName>
    <definedName name="Awal_Partisi" localSheetId="8">#REF!</definedName>
    <definedName name="Awal_Partisi" localSheetId="30">#REF!</definedName>
    <definedName name="Awal_Partisi" localSheetId="46">#REF!</definedName>
    <definedName name="Awal_Partisi" localSheetId="6">#REF!</definedName>
    <definedName name="Awal_Partisi" localSheetId="40">#REF!</definedName>
    <definedName name="Awal_Partisi" localSheetId="41">#REF!</definedName>
    <definedName name="Awal_Partisi" localSheetId="45">#REF!</definedName>
    <definedName name="Awal_Partisi" localSheetId="43">#REF!</definedName>
    <definedName name="Awal_Partisi" localSheetId="44">#REF!</definedName>
    <definedName name="Awal_Partisi" localSheetId="42">#REF!</definedName>
    <definedName name="Awal_Partisi" localSheetId="16">#REF!</definedName>
    <definedName name="Awal_Partisi" localSheetId="14">#REF!</definedName>
    <definedName name="Awal_Partisi" localSheetId="12">#REF!</definedName>
    <definedName name="Awal_Partisi" localSheetId="36">#REF!</definedName>
    <definedName name="Awal_Partisi">#REF!</definedName>
    <definedName name="Awal_Per_kan_Un_Log" localSheetId="9">#REF!</definedName>
    <definedName name="Awal_Per_kan_Un_Log" localSheetId="5">#REF!</definedName>
    <definedName name="Awal_Per_kan_Un_Log" localSheetId="38">#REF!</definedName>
    <definedName name="Awal_Per_kan_Un_Log" localSheetId="8">#REF!</definedName>
    <definedName name="Awal_Per_kan_Un_Log" localSheetId="30">#REF!</definedName>
    <definedName name="Awal_Per_kan_Un_Log" localSheetId="46">#REF!</definedName>
    <definedName name="Awal_Per_kan_Un_Log" localSheetId="6">#REF!</definedName>
    <definedName name="Awal_Per_kan_Un_Log" localSheetId="40">#REF!</definedName>
    <definedName name="Awal_Per_kan_Un_Log" localSheetId="41">#REF!</definedName>
    <definedName name="Awal_Per_kan_Un_Log" localSheetId="45">#REF!</definedName>
    <definedName name="Awal_Per_kan_Un_Log" localSheetId="43">#REF!</definedName>
    <definedName name="Awal_Per_kan_Un_Log" localSheetId="44">#REF!</definedName>
    <definedName name="Awal_Per_kan_Un_Log" localSheetId="42">#REF!</definedName>
    <definedName name="Awal_Per_kan_Un_Log" localSheetId="16">#REF!</definedName>
    <definedName name="Awal_Per_kan_Un_Log" localSheetId="14">#REF!</definedName>
    <definedName name="Awal_Per_kan_Un_Log" localSheetId="12">#REF!</definedName>
    <definedName name="Awal_Per_kan_Un_Log" localSheetId="36">#REF!</definedName>
    <definedName name="Awal_Per_kan_Un_Log">#REF!</definedName>
    <definedName name="awal_perabot_kantor_kayu" localSheetId="9">#REF!</definedName>
    <definedName name="awal_perabot_kantor_kayu" localSheetId="5">#REF!</definedName>
    <definedName name="awal_perabot_kantor_kayu" localSheetId="38">#REF!</definedName>
    <definedName name="awal_perabot_kantor_kayu" localSheetId="8">#REF!</definedName>
    <definedName name="awal_perabot_kantor_kayu" localSheetId="30">#REF!</definedName>
    <definedName name="awal_perabot_kantor_kayu" localSheetId="46">#REF!</definedName>
    <definedName name="awal_perabot_kantor_kayu" localSheetId="6">#REF!</definedName>
    <definedName name="awal_perabot_kantor_kayu" localSheetId="40">#REF!</definedName>
    <definedName name="awal_perabot_kantor_kayu" localSheetId="41">#REF!</definedName>
    <definedName name="awal_perabot_kantor_kayu" localSheetId="45">#REF!</definedName>
    <definedName name="awal_perabot_kantor_kayu" localSheetId="43">#REF!</definedName>
    <definedName name="awal_perabot_kantor_kayu" localSheetId="44">#REF!</definedName>
    <definedName name="awal_perabot_kantor_kayu" localSheetId="42">#REF!</definedName>
    <definedName name="awal_perabot_kantor_kayu" localSheetId="16">#REF!</definedName>
    <definedName name="awal_perabot_kantor_kayu" localSheetId="14">#REF!</definedName>
    <definedName name="awal_perabot_kantor_kayu" localSheetId="12">#REF!</definedName>
    <definedName name="awal_perabot_kantor_kayu" localSheetId="36">#REF!</definedName>
    <definedName name="awal_perabot_kantor_kayu">#REF!</definedName>
    <definedName name="Awal_perabot_kantor_loga" localSheetId="9">#REF!</definedName>
    <definedName name="Awal_perabot_kantor_loga" localSheetId="5">#REF!</definedName>
    <definedName name="Awal_perabot_kantor_loga" localSheetId="38">#REF!</definedName>
    <definedName name="Awal_perabot_kantor_loga" localSheetId="8">#REF!</definedName>
    <definedName name="Awal_perabot_kantor_loga" localSheetId="30">#REF!</definedName>
    <definedName name="Awal_perabot_kantor_loga" localSheetId="46">#REF!</definedName>
    <definedName name="Awal_perabot_kantor_loga" localSheetId="6">#REF!</definedName>
    <definedName name="Awal_perabot_kantor_loga" localSheetId="40">#REF!</definedName>
    <definedName name="Awal_perabot_kantor_loga" localSheetId="41">#REF!</definedName>
    <definedName name="Awal_perabot_kantor_loga" localSheetId="45">#REF!</definedName>
    <definedName name="Awal_perabot_kantor_loga" localSheetId="43">#REF!</definedName>
    <definedName name="Awal_perabot_kantor_loga" localSheetId="44">#REF!</definedName>
    <definedName name="Awal_perabot_kantor_loga" localSheetId="42">#REF!</definedName>
    <definedName name="Awal_perabot_kantor_loga" localSheetId="16">#REF!</definedName>
    <definedName name="Awal_perabot_kantor_loga" localSheetId="14">#REF!</definedName>
    <definedName name="Awal_perabot_kantor_loga" localSheetId="12">#REF!</definedName>
    <definedName name="Awal_perabot_kantor_loga" localSheetId="36">#REF!</definedName>
    <definedName name="Awal_perabot_kantor_loga">#REF!</definedName>
    <definedName name="awal_perabot_kantor_logam" localSheetId="9">#REF!</definedName>
    <definedName name="awal_perabot_kantor_logam" localSheetId="5">#REF!</definedName>
    <definedName name="awal_perabot_kantor_logam" localSheetId="38">#REF!</definedName>
    <definedName name="awal_perabot_kantor_logam" localSheetId="8">#REF!</definedName>
    <definedName name="awal_perabot_kantor_logam" localSheetId="30">#REF!</definedName>
    <definedName name="awal_perabot_kantor_logam" localSheetId="46">#REF!</definedName>
    <definedName name="awal_perabot_kantor_logam" localSheetId="6">#REF!</definedName>
    <definedName name="awal_perabot_kantor_logam" localSheetId="40">#REF!</definedName>
    <definedName name="awal_perabot_kantor_logam" localSheetId="41">#REF!</definedName>
    <definedName name="awal_perabot_kantor_logam" localSheetId="45">#REF!</definedName>
    <definedName name="awal_perabot_kantor_logam" localSheetId="43">#REF!</definedName>
    <definedName name="awal_perabot_kantor_logam" localSheetId="44">#REF!</definedName>
    <definedName name="awal_perabot_kantor_logam" localSheetId="42">#REF!</definedName>
    <definedName name="awal_perabot_kantor_logam" localSheetId="16">#REF!</definedName>
    <definedName name="awal_perabot_kantor_logam" localSheetId="14">#REF!</definedName>
    <definedName name="awal_perabot_kantor_logam" localSheetId="12">#REF!</definedName>
    <definedName name="awal_perabot_kantor_logam" localSheetId="36">#REF!</definedName>
    <definedName name="awal_perabot_kantor_logam">#REF!</definedName>
    <definedName name="awal_perabot_rumah_kayu" localSheetId="9">#REF!</definedName>
    <definedName name="awal_perabot_rumah_kayu" localSheetId="5">#REF!</definedName>
    <definedName name="awal_perabot_rumah_kayu" localSheetId="38">#REF!</definedName>
    <definedName name="awal_perabot_rumah_kayu" localSheetId="8">#REF!</definedName>
    <definedName name="awal_perabot_rumah_kayu" localSheetId="30">#REF!</definedName>
    <definedName name="awal_perabot_rumah_kayu" localSheetId="46">#REF!</definedName>
    <definedName name="awal_perabot_rumah_kayu" localSheetId="6">#REF!</definedName>
    <definedName name="awal_perabot_rumah_kayu" localSheetId="40">#REF!</definedName>
    <definedName name="awal_perabot_rumah_kayu" localSheetId="41">#REF!</definedName>
    <definedName name="awal_perabot_rumah_kayu" localSheetId="45">#REF!</definedName>
    <definedName name="awal_perabot_rumah_kayu" localSheetId="43">#REF!</definedName>
    <definedName name="awal_perabot_rumah_kayu" localSheetId="44">#REF!</definedName>
    <definedName name="awal_perabot_rumah_kayu" localSheetId="42">#REF!</definedName>
    <definedName name="awal_perabot_rumah_kayu" localSheetId="16">#REF!</definedName>
    <definedName name="awal_perabot_rumah_kayu" localSheetId="14">#REF!</definedName>
    <definedName name="awal_perabot_rumah_kayu" localSheetId="12">#REF!</definedName>
    <definedName name="awal_perabot_rumah_kayu" localSheetId="36">#REF!</definedName>
    <definedName name="awal_perabot_rumah_kayu">#REF!</definedName>
    <definedName name="awal_perabot_rumah_logam" localSheetId="9">#REF!</definedName>
    <definedName name="awal_perabot_rumah_logam" localSheetId="5">#REF!</definedName>
    <definedName name="awal_perabot_rumah_logam" localSheetId="38">#REF!</definedName>
    <definedName name="awal_perabot_rumah_logam" localSheetId="8">#REF!</definedName>
    <definedName name="awal_perabot_rumah_logam" localSheetId="30">#REF!</definedName>
    <definedName name="awal_perabot_rumah_logam" localSheetId="46">#REF!</definedName>
    <definedName name="awal_perabot_rumah_logam" localSheetId="6">#REF!</definedName>
    <definedName name="awal_perabot_rumah_logam" localSheetId="40">#REF!</definedName>
    <definedName name="awal_perabot_rumah_logam" localSheetId="41">#REF!</definedName>
    <definedName name="awal_perabot_rumah_logam" localSheetId="45">#REF!</definedName>
    <definedName name="awal_perabot_rumah_logam" localSheetId="43">#REF!</definedName>
    <definedName name="awal_perabot_rumah_logam" localSheetId="44">#REF!</definedName>
    <definedName name="awal_perabot_rumah_logam" localSheetId="42">#REF!</definedName>
    <definedName name="awal_perabot_rumah_logam" localSheetId="16">#REF!</definedName>
    <definedName name="awal_perabot_rumah_logam" localSheetId="14">#REF!</definedName>
    <definedName name="awal_perabot_rumah_logam" localSheetId="12">#REF!</definedName>
    <definedName name="awal_perabot_rumah_logam" localSheetId="36">#REF!</definedName>
    <definedName name="awal_perabot_rumah_logam">#REF!</definedName>
    <definedName name="Awal_peralatan_kantor" localSheetId="9">#REF!</definedName>
    <definedName name="Awal_peralatan_kantor" localSheetId="5">#REF!</definedName>
    <definedName name="Awal_peralatan_kantor" localSheetId="38">#REF!</definedName>
    <definedName name="Awal_peralatan_kantor" localSheetId="8">#REF!</definedName>
    <definedName name="Awal_peralatan_kantor" localSheetId="30">#REF!</definedName>
    <definedName name="Awal_peralatan_kantor" localSheetId="46">#REF!</definedName>
    <definedName name="Awal_peralatan_kantor" localSheetId="6">#REF!</definedName>
    <definedName name="Awal_peralatan_kantor" localSheetId="40">#REF!</definedName>
    <definedName name="Awal_peralatan_kantor" localSheetId="41">#REF!</definedName>
    <definedName name="Awal_peralatan_kantor" localSheetId="45">#REF!</definedName>
    <definedName name="Awal_peralatan_kantor" localSheetId="43">#REF!</definedName>
    <definedName name="Awal_peralatan_kantor" localSheetId="44">#REF!</definedName>
    <definedName name="Awal_peralatan_kantor" localSheetId="42">#REF!</definedName>
    <definedName name="Awal_peralatan_kantor" localSheetId="16">#REF!</definedName>
    <definedName name="Awal_peralatan_kantor" localSheetId="14">#REF!</definedName>
    <definedName name="Awal_peralatan_kantor" localSheetId="12">#REF!</definedName>
    <definedName name="Awal_peralatan_kantor" localSheetId="36">#REF!</definedName>
    <definedName name="Awal_peralatan_kantor">#REF!</definedName>
    <definedName name="Awal_Perl_Kan_Un_Log" localSheetId="9">#REF!</definedName>
    <definedName name="Awal_Perl_Kan_Un_Log" localSheetId="5">#REF!</definedName>
    <definedName name="Awal_Perl_Kan_Un_Log" localSheetId="38">#REF!</definedName>
    <definedName name="Awal_Perl_Kan_Un_Log" localSheetId="8">#REF!</definedName>
    <definedName name="Awal_Perl_Kan_Un_Log" localSheetId="30">#REF!</definedName>
    <definedName name="Awal_Perl_Kan_Un_Log" localSheetId="46">#REF!</definedName>
    <definedName name="Awal_Perl_Kan_Un_Log" localSheetId="6">#REF!</definedName>
    <definedName name="Awal_Perl_Kan_Un_Log" localSheetId="40">#REF!</definedName>
    <definedName name="Awal_Perl_Kan_Un_Log" localSheetId="41">#REF!</definedName>
    <definedName name="Awal_Perl_Kan_Un_Log" localSheetId="45">#REF!</definedName>
    <definedName name="Awal_Perl_Kan_Un_Log" localSheetId="43">#REF!</definedName>
    <definedName name="Awal_Perl_Kan_Un_Log" localSheetId="44">#REF!</definedName>
    <definedName name="Awal_Perl_Kan_Un_Log" localSheetId="42">#REF!</definedName>
    <definedName name="Awal_Perl_Kan_Un_Log" localSheetId="16">#REF!</definedName>
    <definedName name="Awal_Perl_Kan_Un_Log" localSheetId="14">#REF!</definedName>
    <definedName name="Awal_Perl_Kan_Un_Log" localSheetId="12">#REF!</definedName>
    <definedName name="Awal_Perl_Kan_Un_Log" localSheetId="36">#REF!</definedName>
    <definedName name="Awal_Perl_Kan_Un_Log">#REF!</definedName>
    <definedName name="Awal_perpustakaan" localSheetId="9">#REF!</definedName>
    <definedName name="Awal_perpustakaan" localSheetId="5">#REF!</definedName>
    <definedName name="Awal_perpustakaan" localSheetId="38">#REF!</definedName>
    <definedName name="Awal_perpustakaan" localSheetId="8">#REF!</definedName>
    <definedName name="Awal_perpustakaan" localSheetId="30">#REF!</definedName>
    <definedName name="Awal_perpustakaan" localSheetId="46">#REF!</definedName>
    <definedName name="Awal_perpustakaan" localSheetId="6">#REF!</definedName>
    <definedName name="Awal_perpustakaan" localSheetId="40">#REF!</definedName>
    <definedName name="Awal_perpustakaan" localSheetId="41">#REF!</definedName>
    <definedName name="Awal_perpustakaan" localSheetId="45">#REF!</definedName>
    <definedName name="Awal_perpustakaan" localSheetId="43">#REF!</definedName>
    <definedName name="Awal_perpustakaan" localSheetId="44">#REF!</definedName>
    <definedName name="Awal_perpustakaan" localSheetId="42">#REF!</definedName>
    <definedName name="Awal_perpustakaan" localSheetId="16">#REF!</definedName>
    <definedName name="Awal_perpustakaan" localSheetId="14">#REF!</definedName>
    <definedName name="Awal_perpustakaan" localSheetId="12">#REF!</definedName>
    <definedName name="Awal_perpustakaan" localSheetId="36">#REF!</definedName>
    <definedName name="Awal_perpustakaan">#REF!</definedName>
    <definedName name="Awal_renovasi" localSheetId="9">#REF!</definedName>
    <definedName name="Awal_renovasi" localSheetId="5">#REF!</definedName>
    <definedName name="Awal_renovasi" localSheetId="38">#REF!</definedName>
    <definedName name="Awal_renovasi" localSheetId="8">#REF!</definedName>
    <definedName name="Awal_renovasi" localSheetId="30">#REF!</definedName>
    <definedName name="Awal_renovasi" localSheetId="46">#REF!</definedName>
    <definedName name="Awal_renovasi" localSheetId="6">#REF!</definedName>
    <definedName name="Awal_renovasi" localSheetId="40">#REF!</definedName>
    <definedName name="Awal_renovasi" localSheetId="41">#REF!</definedName>
    <definedName name="Awal_renovasi" localSheetId="45">#REF!</definedName>
    <definedName name="Awal_renovasi" localSheetId="43">#REF!</definedName>
    <definedName name="Awal_renovasi" localSheetId="44">#REF!</definedName>
    <definedName name="Awal_renovasi" localSheetId="42">#REF!</definedName>
    <definedName name="Awal_renovasi" localSheetId="16">#REF!</definedName>
    <definedName name="Awal_renovasi" localSheetId="14">#REF!</definedName>
    <definedName name="Awal_renovasi" localSheetId="12">#REF!</definedName>
    <definedName name="Awal_renovasi" localSheetId="36">#REF!</definedName>
    <definedName name="Awal_renovasi">#REF!</definedName>
    <definedName name="Awal_s_gedung" localSheetId="9">#REF!</definedName>
    <definedName name="Awal_s_gedung" localSheetId="5">#REF!</definedName>
    <definedName name="Awal_s_gedung" localSheetId="38">#REF!</definedName>
    <definedName name="Awal_s_gedung" localSheetId="8">#REF!</definedName>
    <definedName name="Awal_s_gedung" localSheetId="30">#REF!</definedName>
    <definedName name="Awal_s_gedung" localSheetId="46">#REF!</definedName>
    <definedName name="Awal_s_gedung" localSheetId="6">#REF!</definedName>
    <definedName name="Awal_s_gedung" localSheetId="40">#REF!</definedName>
    <definedName name="Awal_s_gedung" localSheetId="41">#REF!</definedName>
    <definedName name="Awal_s_gedung" localSheetId="45">#REF!</definedName>
    <definedName name="Awal_s_gedung" localSheetId="43">#REF!</definedName>
    <definedName name="Awal_s_gedung" localSheetId="44">#REF!</definedName>
    <definedName name="Awal_s_gedung" localSheetId="42">#REF!</definedName>
    <definedName name="Awal_s_gedung" localSheetId="16">#REF!</definedName>
    <definedName name="Awal_s_gedung" localSheetId="14">#REF!</definedName>
    <definedName name="Awal_s_gedung" localSheetId="12">#REF!</definedName>
    <definedName name="Awal_s_gedung" localSheetId="36">#REF!</definedName>
    <definedName name="Awal_s_gedung">#REF!</definedName>
    <definedName name="awal_s_komputer" localSheetId="9">#REF!</definedName>
    <definedName name="awal_s_komputer" localSheetId="5">#REF!</definedName>
    <definedName name="awal_s_komputer" localSheetId="38">#REF!</definedName>
    <definedName name="awal_s_komputer" localSheetId="8">#REF!</definedName>
    <definedName name="awal_s_komputer" localSheetId="30">#REF!</definedName>
    <definedName name="awal_s_komputer" localSheetId="46">#REF!</definedName>
    <definedName name="awal_s_komputer" localSheetId="6">#REF!</definedName>
    <definedName name="awal_s_komputer" localSheetId="40">#REF!</definedName>
    <definedName name="awal_s_komputer" localSheetId="41">#REF!</definedName>
    <definedName name="awal_s_komputer" localSheetId="45">#REF!</definedName>
    <definedName name="awal_s_komputer" localSheetId="43">#REF!</definedName>
    <definedName name="awal_s_komputer" localSheetId="44">#REF!</definedName>
    <definedName name="awal_s_komputer" localSheetId="42">#REF!</definedName>
    <definedName name="awal_s_komputer" localSheetId="16">#REF!</definedName>
    <definedName name="awal_s_komputer" localSheetId="14">#REF!</definedName>
    <definedName name="awal_s_komputer" localSheetId="12">#REF!</definedName>
    <definedName name="awal_s_komputer" localSheetId="36">#REF!</definedName>
    <definedName name="awal_s_komputer">#REF!</definedName>
    <definedName name="Awal_s_lainnya" localSheetId="9">#REF!</definedName>
    <definedName name="Awal_s_lainnya" localSheetId="5">#REF!</definedName>
    <definedName name="Awal_s_lainnya" localSheetId="38">#REF!</definedName>
    <definedName name="Awal_s_lainnya" localSheetId="8">#REF!</definedName>
    <definedName name="Awal_s_lainnya" localSheetId="30">#REF!</definedName>
    <definedName name="Awal_s_lainnya" localSheetId="46">#REF!</definedName>
    <definedName name="Awal_s_lainnya" localSheetId="6">#REF!</definedName>
    <definedName name="Awal_s_lainnya" localSheetId="40">#REF!</definedName>
    <definedName name="Awal_s_lainnya" localSheetId="41">#REF!</definedName>
    <definedName name="Awal_s_lainnya" localSheetId="45">#REF!</definedName>
    <definedName name="Awal_s_lainnya" localSheetId="43">#REF!</definedName>
    <definedName name="Awal_s_lainnya" localSheetId="44">#REF!</definedName>
    <definedName name="Awal_s_lainnya" localSheetId="42">#REF!</definedName>
    <definedName name="Awal_s_lainnya" localSheetId="16">#REF!</definedName>
    <definedName name="Awal_s_lainnya" localSheetId="14">#REF!</definedName>
    <definedName name="Awal_s_lainnya" localSheetId="12">#REF!</definedName>
    <definedName name="Awal_s_lainnya" localSheetId="36">#REF!</definedName>
    <definedName name="Awal_s_lainnya">#REF!</definedName>
    <definedName name="Awal_s_leasing" localSheetId="9">#REF!</definedName>
    <definedName name="Awal_s_leasing" localSheetId="5">#REF!</definedName>
    <definedName name="Awal_s_leasing" localSheetId="38">#REF!</definedName>
    <definedName name="Awal_s_leasing" localSheetId="8">#REF!</definedName>
    <definedName name="Awal_s_leasing" localSheetId="30">#REF!</definedName>
    <definedName name="Awal_s_leasing" localSheetId="46">#REF!</definedName>
    <definedName name="Awal_s_leasing" localSheetId="6">#REF!</definedName>
    <definedName name="Awal_s_leasing" localSheetId="40">#REF!</definedName>
    <definedName name="Awal_s_leasing" localSheetId="41">#REF!</definedName>
    <definedName name="Awal_s_leasing" localSheetId="45">#REF!</definedName>
    <definedName name="Awal_s_leasing" localSheetId="43">#REF!</definedName>
    <definedName name="Awal_s_leasing" localSheetId="44">#REF!</definedName>
    <definedName name="Awal_s_leasing" localSheetId="42">#REF!</definedName>
    <definedName name="Awal_s_leasing" localSheetId="16">#REF!</definedName>
    <definedName name="Awal_s_leasing" localSheetId="14">#REF!</definedName>
    <definedName name="Awal_s_leasing" localSheetId="12">#REF!</definedName>
    <definedName name="Awal_s_leasing" localSheetId="36">#REF!</definedName>
    <definedName name="Awal_s_leasing">#REF!</definedName>
    <definedName name="Awal_s_listrik" localSheetId="9">#REF!</definedName>
    <definedName name="Awal_s_listrik" localSheetId="5">#REF!</definedName>
    <definedName name="Awal_s_listrik" localSheetId="38">#REF!</definedName>
    <definedName name="Awal_s_listrik" localSheetId="8">#REF!</definedName>
    <definedName name="Awal_s_listrik" localSheetId="30">#REF!</definedName>
    <definedName name="Awal_s_listrik" localSheetId="46">#REF!</definedName>
    <definedName name="Awal_s_listrik" localSheetId="6">#REF!</definedName>
    <definedName name="Awal_s_listrik" localSheetId="40">#REF!</definedName>
    <definedName name="Awal_s_listrik" localSheetId="41">#REF!</definedName>
    <definedName name="Awal_s_listrik" localSheetId="45">#REF!</definedName>
    <definedName name="Awal_s_listrik" localSheetId="43">#REF!</definedName>
    <definedName name="Awal_s_listrik" localSheetId="44">#REF!</definedName>
    <definedName name="Awal_s_listrik" localSheetId="42">#REF!</definedName>
    <definedName name="Awal_s_listrik" localSheetId="16">#REF!</definedName>
    <definedName name="Awal_s_listrik" localSheetId="14">#REF!</definedName>
    <definedName name="Awal_s_listrik" localSheetId="12">#REF!</definedName>
    <definedName name="Awal_s_listrik" localSheetId="36">#REF!</definedName>
    <definedName name="Awal_s_listrik">#REF!</definedName>
    <definedName name="Awal_s_Mesin" localSheetId="9">#REF!</definedName>
    <definedName name="Awal_s_Mesin" localSheetId="5">#REF!</definedName>
    <definedName name="Awal_s_Mesin" localSheetId="38">#REF!</definedName>
    <definedName name="Awal_s_Mesin" localSheetId="8">#REF!</definedName>
    <definedName name="Awal_s_Mesin" localSheetId="30">#REF!</definedName>
    <definedName name="Awal_s_Mesin" localSheetId="46">#REF!</definedName>
    <definedName name="Awal_s_Mesin" localSheetId="6">#REF!</definedName>
    <definedName name="Awal_s_Mesin" localSheetId="40">#REF!</definedName>
    <definedName name="Awal_s_Mesin" localSheetId="41">#REF!</definedName>
    <definedName name="Awal_s_Mesin" localSheetId="45">#REF!</definedName>
    <definedName name="Awal_s_Mesin" localSheetId="43">#REF!</definedName>
    <definedName name="Awal_s_Mesin" localSheetId="44">#REF!</definedName>
    <definedName name="Awal_s_Mesin" localSheetId="42">#REF!</definedName>
    <definedName name="Awal_s_Mesin" localSheetId="16">#REF!</definedName>
    <definedName name="Awal_s_Mesin" localSheetId="14">#REF!</definedName>
    <definedName name="Awal_s_Mesin" localSheetId="12">#REF!</definedName>
    <definedName name="Awal_s_Mesin" localSheetId="36">#REF!</definedName>
    <definedName name="Awal_s_Mesin">#REF!</definedName>
    <definedName name="Awal_s_mobil" localSheetId="9">#REF!</definedName>
    <definedName name="Awal_s_mobil" localSheetId="5">#REF!</definedName>
    <definedName name="Awal_s_mobil" localSheetId="38">#REF!</definedName>
    <definedName name="Awal_s_mobil" localSheetId="8">#REF!</definedName>
    <definedName name="Awal_s_mobil" localSheetId="30">#REF!</definedName>
    <definedName name="Awal_s_mobil" localSheetId="46">#REF!</definedName>
    <definedName name="Awal_s_mobil" localSheetId="6">#REF!</definedName>
    <definedName name="Awal_s_mobil" localSheetId="40">#REF!</definedName>
    <definedName name="Awal_s_mobil" localSheetId="41">#REF!</definedName>
    <definedName name="Awal_s_mobil" localSheetId="45">#REF!</definedName>
    <definedName name="Awal_s_mobil" localSheetId="43">#REF!</definedName>
    <definedName name="Awal_s_mobil" localSheetId="44">#REF!</definedName>
    <definedName name="Awal_s_mobil" localSheetId="42">#REF!</definedName>
    <definedName name="Awal_s_mobil" localSheetId="16">#REF!</definedName>
    <definedName name="Awal_s_mobil" localSheetId="14">#REF!</definedName>
    <definedName name="Awal_s_mobil" localSheetId="12">#REF!</definedName>
    <definedName name="Awal_s_mobil" localSheetId="36">#REF!</definedName>
    <definedName name="Awal_s_mobil">#REF!</definedName>
    <definedName name="Awal_s_Motor" localSheetId="9">#REF!</definedName>
    <definedName name="Awal_s_Motor" localSheetId="5">#REF!</definedName>
    <definedName name="Awal_s_Motor" localSheetId="38">#REF!</definedName>
    <definedName name="Awal_s_Motor" localSheetId="8">#REF!</definedName>
    <definedName name="Awal_s_Motor" localSheetId="30">#REF!</definedName>
    <definedName name="Awal_s_Motor" localSheetId="46">#REF!</definedName>
    <definedName name="Awal_s_Motor" localSheetId="6">#REF!</definedName>
    <definedName name="Awal_s_Motor" localSheetId="40">#REF!</definedName>
    <definedName name="Awal_s_Motor" localSheetId="41">#REF!</definedName>
    <definedName name="Awal_s_Motor" localSheetId="45">#REF!</definedName>
    <definedName name="Awal_s_Motor" localSheetId="43">#REF!</definedName>
    <definedName name="Awal_s_Motor" localSheetId="44">#REF!</definedName>
    <definedName name="Awal_s_Motor" localSheetId="42">#REF!</definedName>
    <definedName name="Awal_s_Motor" localSheetId="16">#REF!</definedName>
    <definedName name="Awal_s_Motor" localSheetId="14">#REF!</definedName>
    <definedName name="Awal_s_Motor" localSheetId="12">#REF!</definedName>
    <definedName name="Awal_s_Motor" localSheetId="36">#REF!</definedName>
    <definedName name="Awal_s_Motor">#REF!</definedName>
    <definedName name="Awal_s_partisi" localSheetId="9">#REF!</definedName>
    <definedName name="Awal_s_partisi" localSheetId="5">#REF!</definedName>
    <definedName name="Awal_s_partisi" localSheetId="38">#REF!</definedName>
    <definedName name="Awal_s_partisi" localSheetId="8">#REF!</definedName>
    <definedName name="Awal_s_partisi" localSheetId="30">#REF!</definedName>
    <definedName name="Awal_s_partisi" localSheetId="46">#REF!</definedName>
    <definedName name="Awal_s_partisi" localSheetId="6">#REF!</definedName>
    <definedName name="Awal_s_partisi" localSheetId="40">#REF!</definedName>
    <definedName name="Awal_s_partisi" localSheetId="41">#REF!</definedName>
    <definedName name="Awal_s_partisi" localSheetId="45">#REF!</definedName>
    <definedName name="Awal_s_partisi" localSheetId="43">#REF!</definedName>
    <definedName name="Awal_s_partisi" localSheetId="44">#REF!</definedName>
    <definedName name="Awal_s_partisi" localSheetId="42">#REF!</definedName>
    <definedName name="Awal_s_partisi" localSheetId="16">#REF!</definedName>
    <definedName name="Awal_s_partisi" localSheetId="14">#REF!</definedName>
    <definedName name="Awal_s_partisi" localSheetId="12">#REF!</definedName>
    <definedName name="Awal_s_partisi" localSheetId="36">#REF!</definedName>
    <definedName name="Awal_s_partisi">#REF!</definedName>
    <definedName name="Awal_s_Perabot_kantor_kayu" localSheetId="9">#REF!</definedName>
    <definedName name="Awal_s_Perabot_kantor_kayu" localSheetId="5">#REF!</definedName>
    <definedName name="Awal_s_Perabot_kantor_kayu" localSheetId="38">#REF!</definedName>
    <definedName name="Awal_s_Perabot_kantor_kayu" localSheetId="8">#REF!</definedName>
    <definedName name="Awal_s_Perabot_kantor_kayu" localSheetId="30">#REF!</definedName>
    <definedName name="Awal_s_Perabot_kantor_kayu" localSheetId="46">#REF!</definedName>
    <definedName name="Awal_s_Perabot_kantor_kayu" localSheetId="6">#REF!</definedName>
    <definedName name="Awal_s_Perabot_kantor_kayu" localSheetId="40">#REF!</definedName>
    <definedName name="Awal_s_Perabot_kantor_kayu" localSheetId="41">#REF!</definedName>
    <definedName name="Awal_s_Perabot_kantor_kayu" localSheetId="45">#REF!</definedName>
    <definedName name="Awal_s_Perabot_kantor_kayu" localSheetId="43">#REF!</definedName>
    <definedName name="Awal_s_Perabot_kantor_kayu" localSheetId="44">#REF!</definedName>
    <definedName name="Awal_s_Perabot_kantor_kayu" localSheetId="42">#REF!</definedName>
    <definedName name="Awal_s_Perabot_kantor_kayu" localSheetId="16">#REF!</definedName>
    <definedName name="Awal_s_Perabot_kantor_kayu" localSheetId="14">#REF!</definedName>
    <definedName name="Awal_s_Perabot_kantor_kayu" localSheetId="12">#REF!</definedName>
    <definedName name="Awal_s_Perabot_kantor_kayu" localSheetId="36">#REF!</definedName>
    <definedName name="Awal_s_Perabot_kantor_kayu">#REF!</definedName>
    <definedName name="Awal_s_Perabot_kantor_logam" localSheetId="9">#REF!</definedName>
    <definedName name="Awal_s_Perabot_kantor_logam" localSheetId="5">#REF!</definedName>
    <definedName name="Awal_s_Perabot_kantor_logam" localSheetId="38">#REF!</definedName>
    <definedName name="Awal_s_Perabot_kantor_logam" localSheetId="8">#REF!</definedName>
    <definedName name="Awal_s_Perabot_kantor_logam" localSheetId="30">#REF!</definedName>
    <definedName name="Awal_s_Perabot_kantor_logam" localSheetId="46">#REF!</definedName>
    <definedName name="Awal_s_Perabot_kantor_logam" localSheetId="6">#REF!</definedName>
    <definedName name="Awal_s_Perabot_kantor_logam" localSheetId="40">#REF!</definedName>
    <definedName name="Awal_s_Perabot_kantor_logam" localSheetId="41">#REF!</definedName>
    <definedName name="Awal_s_Perabot_kantor_logam" localSheetId="45">#REF!</definedName>
    <definedName name="Awal_s_Perabot_kantor_logam" localSheetId="43">#REF!</definedName>
    <definedName name="Awal_s_Perabot_kantor_logam" localSheetId="44">#REF!</definedName>
    <definedName name="Awal_s_Perabot_kantor_logam" localSheetId="42">#REF!</definedName>
    <definedName name="Awal_s_Perabot_kantor_logam" localSheetId="16">#REF!</definedName>
    <definedName name="Awal_s_Perabot_kantor_logam" localSheetId="14">#REF!</definedName>
    <definedName name="Awal_s_Perabot_kantor_logam" localSheetId="12">#REF!</definedName>
    <definedName name="Awal_s_Perabot_kantor_logam" localSheetId="36">#REF!</definedName>
    <definedName name="Awal_s_Perabot_kantor_logam">#REF!</definedName>
    <definedName name="Awal_s_Perabot_rumah_kayu" localSheetId="9">#REF!</definedName>
    <definedName name="Awal_s_Perabot_rumah_kayu" localSheetId="5">#REF!</definedName>
    <definedName name="Awal_s_Perabot_rumah_kayu" localSheetId="38">#REF!</definedName>
    <definedName name="Awal_s_Perabot_rumah_kayu" localSheetId="8">#REF!</definedName>
    <definedName name="Awal_s_Perabot_rumah_kayu" localSheetId="30">#REF!</definedName>
    <definedName name="Awal_s_Perabot_rumah_kayu" localSheetId="46">#REF!</definedName>
    <definedName name="Awal_s_Perabot_rumah_kayu" localSheetId="6">#REF!</definedName>
    <definedName name="Awal_s_Perabot_rumah_kayu" localSheetId="40">#REF!</definedName>
    <definedName name="Awal_s_Perabot_rumah_kayu" localSheetId="41">#REF!</definedName>
    <definedName name="Awal_s_Perabot_rumah_kayu" localSheetId="45">#REF!</definedName>
    <definedName name="Awal_s_Perabot_rumah_kayu" localSheetId="43">#REF!</definedName>
    <definedName name="Awal_s_Perabot_rumah_kayu" localSheetId="44">#REF!</definedName>
    <definedName name="Awal_s_Perabot_rumah_kayu" localSheetId="42">#REF!</definedName>
    <definedName name="Awal_s_Perabot_rumah_kayu" localSheetId="16">#REF!</definedName>
    <definedName name="Awal_s_Perabot_rumah_kayu" localSheetId="14">#REF!</definedName>
    <definedName name="Awal_s_Perabot_rumah_kayu" localSheetId="12">#REF!</definedName>
    <definedName name="Awal_s_Perabot_rumah_kayu" localSheetId="36">#REF!</definedName>
    <definedName name="Awal_s_Perabot_rumah_kayu">#REF!</definedName>
    <definedName name="Awal_s_Perabot_rumah_logam" localSheetId="9">#REF!</definedName>
    <definedName name="Awal_s_Perabot_rumah_logam" localSheetId="5">#REF!</definedName>
    <definedName name="Awal_s_Perabot_rumah_logam" localSheetId="38">#REF!</definedName>
    <definedName name="Awal_s_Perabot_rumah_logam" localSheetId="8">#REF!</definedName>
    <definedName name="Awal_s_Perabot_rumah_logam" localSheetId="30">#REF!</definedName>
    <definedName name="Awal_s_Perabot_rumah_logam" localSheetId="46">#REF!</definedName>
    <definedName name="Awal_s_Perabot_rumah_logam" localSheetId="6">#REF!</definedName>
    <definedName name="Awal_s_Perabot_rumah_logam" localSheetId="40">#REF!</definedName>
    <definedName name="Awal_s_Perabot_rumah_logam" localSheetId="41">#REF!</definedName>
    <definedName name="Awal_s_Perabot_rumah_logam" localSheetId="45">#REF!</definedName>
    <definedName name="Awal_s_Perabot_rumah_logam" localSheetId="43">#REF!</definedName>
    <definedName name="Awal_s_Perabot_rumah_logam" localSheetId="44">#REF!</definedName>
    <definedName name="Awal_s_Perabot_rumah_logam" localSheetId="42">#REF!</definedName>
    <definedName name="Awal_s_Perabot_rumah_logam" localSheetId="16">#REF!</definedName>
    <definedName name="Awal_s_Perabot_rumah_logam" localSheetId="14">#REF!</definedName>
    <definedName name="Awal_s_Perabot_rumah_logam" localSheetId="12">#REF!</definedName>
    <definedName name="Awal_s_Perabot_rumah_logam" localSheetId="36">#REF!</definedName>
    <definedName name="Awal_s_Perabot_rumah_logam">#REF!</definedName>
    <definedName name="Awal_s_Peralatan" localSheetId="9">#REF!</definedName>
    <definedName name="Awal_s_Peralatan" localSheetId="5">#REF!</definedName>
    <definedName name="Awal_s_Peralatan" localSheetId="38">#REF!</definedName>
    <definedName name="Awal_s_Peralatan" localSheetId="8">#REF!</definedName>
    <definedName name="Awal_s_Peralatan" localSheetId="30">#REF!</definedName>
    <definedName name="Awal_s_Peralatan" localSheetId="46">#REF!</definedName>
    <definedName name="Awal_s_Peralatan" localSheetId="6">#REF!</definedName>
    <definedName name="Awal_s_Peralatan" localSheetId="40">#REF!</definedName>
    <definedName name="Awal_s_Peralatan" localSheetId="41">#REF!</definedName>
    <definedName name="Awal_s_Peralatan" localSheetId="45">#REF!</definedName>
    <definedName name="Awal_s_Peralatan" localSheetId="43">#REF!</definedName>
    <definedName name="Awal_s_Peralatan" localSheetId="44">#REF!</definedName>
    <definedName name="Awal_s_Peralatan" localSheetId="42">#REF!</definedName>
    <definedName name="Awal_s_Peralatan" localSheetId="16">#REF!</definedName>
    <definedName name="Awal_s_Peralatan" localSheetId="14">#REF!</definedName>
    <definedName name="Awal_s_Peralatan" localSheetId="12">#REF!</definedName>
    <definedName name="Awal_s_Peralatan" localSheetId="36">#REF!</definedName>
    <definedName name="Awal_s_Peralatan">#REF!</definedName>
    <definedName name="Awal_s_perpustakaan" localSheetId="9">#REF!</definedName>
    <definedName name="Awal_s_perpustakaan" localSheetId="5">#REF!</definedName>
    <definedName name="Awal_s_perpustakaan" localSheetId="38">#REF!</definedName>
    <definedName name="Awal_s_perpustakaan" localSheetId="8">#REF!</definedName>
    <definedName name="Awal_s_perpustakaan" localSheetId="30">#REF!</definedName>
    <definedName name="Awal_s_perpustakaan" localSheetId="46">#REF!</definedName>
    <definedName name="Awal_s_perpustakaan" localSheetId="6">#REF!</definedName>
    <definedName name="Awal_s_perpustakaan" localSheetId="40">#REF!</definedName>
    <definedName name="Awal_s_perpustakaan" localSheetId="41">#REF!</definedName>
    <definedName name="Awal_s_perpustakaan" localSheetId="45">#REF!</definedName>
    <definedName name="Awal_s_perpustakaan" localSheetId="43">#REF!</definedName>
    <definedName name="Awal_s_perpustakaan" localSheetId="44">#REF!</definedName>
    <definedName name="Awal_s_perpustakaan" localSheetId="42">#REF!</definedName>
    <definedName name="Awal_s_perpustakaan" localSheetId="16">#REF!</definedName>
    <definedName name="Awal_s_perpustakaan" localSheetId="14">#REF!</definedName>
    <definedName name="Awal_s_perpustakaan" localSheetId="12">#REF!</definedName>
    <definedName name="Awal_s_perpustakaan" localSheetId="36">#REF!</definedName>
    <definedName name="Awal_s_perpustakaan">#REF!</definedName>
    <definedName name="Awal_s_rumah" localSheetId="9">#REF!</definedName>
    <definedName name="Awal_s_rumah" localSheetId="5">#REF!</definedName>
    <definedName name="Awal_s_rumah" localSheetId="38">#REF!</definedName>
    <definedName name="Awal_s_rumah" localSheetId="8">#REF!</definedName>
    <definedName name="Awal_s_rumah" localSheetId="30">#REF!</definedName>
    <definedName name="Awal_s_rumah" localSheetId="46">#REF!</definedName>
    <definedName name="Awal_s_rumah" localSheetId="6">#REF!</definedName>
    <definedName name="Awal_s_rumah" localSheetId="40">#REF!</definedName>
    <definedName name="Awal_s_rumah" localSheetId="41">#REF!</definedName>
    <definedName name="Awal_s_rumah" localSheetId="45">#REF!</definedName>
    <definedName name="Awal_s_rumah" localSheetId="43">#REF!</definedName>
    <definedName name="Awal_s_rumah" localSheetId="44">#REF!</definedName>
    <definedName name="Awal_s_rumah" localSheetId="42">#REF!</definedName>
    <definedName name="Awal_s_rumah" localSheetId="16">#REF!</definedName>
    <definedName name="Awal_s_rumah" localSheetId="14">#REF!</definedName>
    <definedName name="Awal_s_rumah" localSheetId="12">#REF!</definedName>
    <definedName name="Awal_s_rumah" localSheetId="36">#REF!</definedName>
    <definedName name="Awal_s_rumah">#REF!</definedName>
    <definedName name="Awal_s_telepon" localSheetId="9">#REF!</definedName>
    <definedName name="Awal_s_telepon" localSheetId="5">#REF!</definedName>
    <definedName name="Awal_s_telepon" localSheetId="38">#REF!</definedName>
    <definedName name="Awal_s_telepon" localSheetId="8">#REF!</definedName>
    <definedName name="Awal_s_telepon" localSheetId="30">#REF!</definedName>
    <definedName name="Awal_s_telepon" localSheetId="46">#REF!</definedName>
    <definedName name="Awal_s_telepon" localSheetId="6">#REF!</definedName>
    <definedName name="Awal_s_telepon" localSheetId="40">#REF!</definedName>
    <definedName name="Awal_s_telepon" localSheetId="41">#REF!</definedName>
    <definedName name="Awal_s_telepon" localSheetId="45">#REF!</definedName>
    <definedName name="Awal_s_telepon" localSheetId="43">#REF!</definedName>
    <definedName name="Awal_s_telepon" localSheetId="44">#REF!</definedName>
    <definedName name="Awal_s_telepon" localSheetId="42">#REF!</definedName>
    <definedName name="Awal_s_telepon" localSheetId="16">#REF!</definedName>
    <definedName name="Awal_s_telepon" localSheetId="14">#REF!</definedName>
    <definedName name="Awal_s_telepon" localSheetId="12">#REF!</definedName>
    <definedName name="Awal_s_telepon" localSheetId="36">#REF!</definedName>
    <definedName name="Awal_s_telepon">#REF!</definedName>
    <definedName name="Awal_s_Telex" localSheetId="9">#REF!</definedName>
    <definedName name="Awal_s_Telex" localSheetId="5">#REF!</definedName>
    <definedName name="Awal_s_Telex" localSheetId="38">#REF!</definedName>
    <definedName name="Awal_s_Telex" localSheetId="8">#REF!</definedName>
    <definedName name="Awal_s_Telex" localSheetId="30">#REF!</definedName>
    <definedName name="Awal_s_Telex" localSheetId="46">#REF!</definedName>
    <definedName name="Awal_s_Telex" localSheetId="6">#REF!</definedName>
    <definedName name="Awal_s_Telex" localSheetId="40">#REF!</definedName>
    <definedName name="Awal_s_Telex" localSheetId="41">#REF!</definedName>
    <definedName name="Awal_s_Telex" localSheetId="45">#REF!</definedName>
    <definedName name="Awal_s_Telex" localSheetId="43">#REF!</definedName>
    <definedName name="Awal_s_Telex" localSheetId="44">#REF!</definedName>
    <definedName name="Awal_s_Telex" localSheetId="42">#REF!</definedName>
    <definedName name="Awal_s_Telex" localSheetId="16">#REF!</definedName>
    <definedName name="Awal_s_Telex" localSheetId="14">#REF!</definedName>
    <definedName name="Awal_s_Telex" localSheetId="12">#REF!</definedName>
    <definedName name="Awal_s_Telex" localSheetId="36">#REF!</definedName>
    <definedName name="Awal_s_Telex">#REF!</definedName>
    <definedName name="Awal_software" localSheetId="9">#REF!</definedName>
    <definedName name="Awal_software" localSheetId="5">#REF!</definedName>
    <definedName name="Awal_software" localSheetId="38">#REF!</definedName>
    <definedName name="Awal_software" localSheetId="8">#REF!</definedName>
    <definedName name="Awal_software" localSheetId="30">#REF!</definedName>
    <definedName name="Awal_software" localSheetId="46">#REF!</definedName>
    <definedName name="Awal_software" localSheetId="6">#REF!</definedName>
    <definedName name="Awal_software" localSheetId="40">#REF!</definedName>
    <definedName name="Awal_software" localSheetId="41">#REF!</definedName>
    <definedName name="Awal_software" localSheetId="45">#REF!</definedName>
    <definedName name="Awal_software" localSheetId="43">#REF!</definedName>
    <definedName name="Awal_software" localSheetId="44">#REF!</definedName>
    <definedName name="Awal_software" localSheetId="42">#REF!</definedName>
    <definedName name="Awal_software" localSheetId="16">#REF!</definedName>
    <definedName name="Awal_software" localSheetId="14">#REF!</definedName>
    <definedName name="Awal_software" localSheetId="12">#REF!</definedName>
    <definedName name="Awal_software" localSheetId="36">#REF!</definedName>
    <definedName name="Awal_software">#REF!</definedName>
    <definedName name="Awal_t_in_gedung" localSheetId="9">#REF!</definedName>
    <definedName name="Awal_t_in_gedung" localSheetId="5">#REF!</definedName>
    <definedName name="Awal_t_in_gedung" localSheetId="38">#REF!</definedName>
    <definedName name="Awal_t_in_gedung" localSheetId="8">#REF!</definedName>
    <definedName name="Awal_t_in_gedung" localSheetId="30">#REF!</definedName>
    <definedName name="Awal_t_in_gedung" localSheetId="46">#REF!</definedName>
    <definedName name="Awal_t_in_gedung" localSheetId="6">#REF!</definedName>
    <definedName name="Awal_t_in_gedung" localSheetId="40">#REF!</definedName>
    <definedName name="Awal_t_in_gedung" localSheetId="41">#REF!</definedName>
    <definedName name="Awal_t_in_gedung" localSheetId="45">#REF!</definedName>
    <definedName name="Awal_t_in_gedung" localSheetId="43">#REF!</definedName>
    <definedName name="Awal_t_in_gedung" localSheetId="44">#REF!</definedName>
    <definedName name="Awal_t_in_gedung" localSheetId="42">#REF!</definedName>
    <definedName name="Awal_t_in_gedung" localSheetId="16">#REF!</definedName>
    <definedName name="Awal_t_in_gedung" localSheetId="14">#REF!</definedName>
    <definedName name="Awal_t_in_gedung" localSheetId="12">#REF!</definedName>
    <definedName name="Awal_t_in_gedung" localSheetId="36">#REF!</definedName>
    <definedName name="Awal_t_in_gedung">#REF!</definedName>
    <definedName name="Awal_t_in_komputer" localSheetId="9">#REF!</definedName>
    <definedName name="Awal_t_in_komputer" localSheetId="5">#REF!</definedName>
    <definedName name="Awal_t_in_komputer" localSheetId="38">#REF!</definedName>
    <definedName name="Awal_t_in_komputer" localSheetId="8">#REF!</definedName>
    <definedName name="Awal_t_in_komputer" localSheetId="30">#REF!</definedName>
    <definedName name="Awal_t_in_komputer" localSheetId="46">#REF!</definedName>
    <definedName name="Awal_t_in_komputer" localSheetId="6">#REF!</definedName>
    <definedName name="Awal_t_in_komputer" localSheetId="40">#REF!</definedName>
    <definedName name="Awal_t_in_komputer" localSheetId="41">#REF!</definedName>
    <definedName name="Awal_t_in_komputer" localSheetId="45">#REF!</definedName>
    <definedName name="Awal_t_in_komputer" localSheetId="43">#REF!</definedName>
    <definedName name="Awal_t_in_komputer" localSheetId="44">#REF!</definedName>
    <definedName name="Awal_t_in_komputer" localSheetId="42">#REF!</definedName>
    <definedName name="Awal_t_in_komputer" localSheetId="16">#REF!</definedName>
    <definedName name="Awal_t_in_komputer" localSheetId="14">#REF!</definedName>
    <definedName name="Awal_t_in_komputer" localSheetId="12">#REF!</definedName>
    <definedName name="Awal_t_in_komputer" localSheetId="36">#REF!</definedName>
    <definedName name="Awal_t_in_komputer">#REF!</definedName>
    <definedName name="awal_t_in_lainnya" localSheetId="9">#REF!</definedName>
    <definedName name="awal_t_in_lainnya" localSheetId="5">#REF!</definedName>
    <definedName name="awal_t_in_lainnya" localSheetId="38">#REF!</definedName>
    <definedName name="awal_t_in_lainnya" localSheetId="8">#REF!</definedName>
    <definedName name="awal_t_in_lainnya" localSheetId="30">#REF!</definedName>
    <definedName name="awal_t_in_lainnya" localSheetId="46">#REF!</definedName>
    <definedName name="awal_t_in_lainnya" localSheetId="6">#REF!</definedName>
    <definedName name="awal_t_in_lainnya" localSheetId="40">#REF!</definedName>
    <definedName name="awal_t_in_lainnya" localSheetId="41">#REF!</definedName>
    <definedName name="awal_t_in_lainnya" localSheetId="45">#REF!</definedName>
    <definedName name="awal_t_in_lainnya" localSheetId="43">#REF!</definedName>
    <definedName name="awal_t_in_lainnya" localSheetId="44">#REF!</definedName>
    <definedName name="awal_t_in_lainnya" localSheetId="42">#REF!</definedName>
    <definedName name="awal_t_in_lainnya" localSheetId="16">#REF!</definedName>
    <definedName name="awal_t_in_lainnya" localSheetId="14">#REF!</definedName>
    <definedName name="awal_t_in_lainnya" localSheetId="12">#REF!</definedName>
    <definedName name="awal_t_in_lainnya" localSheetId="36">#REF!</definedName>
    <definedName name="awal_t_in_lainnya">#REF!</definedName>
    <definedName name="Awal_t_in_leasing" localSheetId="9">#REF!</definedName>
    <definedName name="Awal_t_in_leasing" localSheetId="5">#REF!</definedName>
    <definedName name="Awal_t_in_leasing" localSheetId="38">#REF!</definedName>
    <definedName name="Awal_t_in_leasing" localSheetId="8">#REF!</definedName>
    <definedName name="Awal_t_in_leasing" localSheetId="30">#REF!</definedName>
    <definedName name="Awal_t_in_leasing" localSheetId="46">#REF!</definedName>
    <definedName name="Awal_t_in_leasing" localSheetId="6">#REF!</definedName>
    <definedName name="Awal_t_in_leasing" localSheetId="40">#REF!</definedName>
    <definedName name="Awal_t_in_leasing" localSheetId="41">#REF!</definedName>
    <definedName name="Awal_t_in_leasing" localSheetId="45">#REF!</definedName>
    <definedName name="Awal_t_in_leasing" localSheetId="43">#REF!</definedName>
    <definedName name="Awal_t_in_leasing" localSheetId="44">#REF!</definedName>
    <definedName name="Awal_t_in_leasing" localSheetId="42">#REF!</definedName>
    <definedName name="Awal_t_in_leasing" localSheetId="16">#REF!</definedName>
    <definedName name="Awal_t_in_leasing" localSheetId="14">#REF!</definedName>
    <definedName name="Awal_t_in_leasing" localSheetId="12">#REF!</definedName>
    <definedName name="Awal_t_in_leasing" localSheetId="36">#REF!</definedName>
    <definedName name="Awal_t_in_leasing">#REF!</definedName>
    <definedName name="Awal_t_in_listrik" localSheetId="9">#REF!</definedName>
    <definedName name="Awal_t_in_listrik" localSheetId="5">#REF!</definedName>
    <definedName name="Awal_t_in_listrik" localSheetId="38">#REF!</definedName>
    <definedName name="Awal_t_in_listrik" localSheetId="8">#REF!</definedName>
    <definedName name="Awal_t_in_listrik" localSheetId="30">#REF!</definedName>
    <definedName name="Awal_t_in_listrik" localSheetId="46">#REF!</definedName>
    <definedName name="Awal_t_in_listrik" localSheetId="6">#REF!</definedName>
    <definedName name="Awal_t_in_listrik" localSheetId="40">#REF!</definedName>
    <definedName name="Awal_t_in_listrik" localSheetId="41">#REF!</definedName>
    <definedName name="Awal_t_in_listrik" localSheetId="45">#REF!</definedName>
    <definedName name="Awal_t_in_listrik" localSheetId="43">#REF!</definedName>
    <definedName name="Awal_t_in_listrik" localSheetId="44">#REF!</definedName>
    <definedName name="Awal_t_in_listrik" localSheetId="42">#REF!</definedName>
    <definedName name="Awal_t_in_listrik" localSheetId="16">#REF!</definedName>
    <definedName name="Awal_t_in_listrik" localSheetId="14">#REF!</definedName>
    <definedName name="Awal_t_in_listrik" localSheetId="12">#REF!</definedName>
    <definedName name="Awal_t_in_listrik" localSheetId="36">#REF!</definedName>
    <definedName name="Awal_t_in_listrik">#REF!</definedName>
    <definedName name="awal_t_in_mesin" localSheetId="9">#REF!</definedName>
    <definedName name="awal_t_in_mesin" localSheetId="5">#REF!</definedName>
    <definedName name="awal_t_in_mesin" localSheetId="38">#REF!</definedName>
    <definedName name="awal_t_in_mesin" localSheetId="8">#REF!</definedName>
    <definedName name="awal_t_in_mesin" localSheetId="30">#REF!</definedName>
    <definedName name="awal_t_in_mesin" localSheetId="46">#REF!</definedName>
    <definedName name="awal_t_in_mesin" localSheetId="6">#REF!</definedName>
    <definedName name="awal_t_in_mesin" localSheetId="40">#REF!</definedName>
    <definedName name="awal_t_in_mesin" localSheetId="41">#REF!</definedName>
    <definedName name="awal_t_in_mesin" localSheetId="45">#REF!</definedName>
    <definedName name="awal_t_in_mesin" localSheetId="43">#REF!</definedName>
    <definedName name="awal_t_in_mesin" localSheetId="44">#REF!</definedName>
    <definedName name="awal_t_in_mesin" localSheetId="42">#REF!</definedName>
    <definedName name="awal_t_in_mesin" localSheetId="16">#REF!</definedName>
    <definedName name="awal_t_in_mesin" localSheetId="14">#REF!</definedName>
    <definedName name="awal_t_in_mesin" localSheetId="12">#REF!</definedName>
    <definedName name="awal_t_in_mesin" localSheetId="36">#REF!</definedName>
    <definedName name="awal_t_in_mesin">#REF!</definedName>
    <definedName name="Awal_t_in_mobil" localSheetId="9">#REF!</definedName>
    <definedName name="Awal_t_in_mobil" localSheetId="5">#REF!</definedName>
    <definedName name="Awal_t_in_mobil" localSheetId="38">#REF!</definedName>
    <definedName name="Awal_t_in_mobil" localSheetId="8">#REF!</definedName>
    <definedName name="Awal_t_in_mobil" localSheetId="30">#REF!</definedName>
    <definedName name="Awal_t_in_mobil" localSheetId="46">#REF!</definedName>
    <definedName name="Awal_t_in_mobil" localSheetId="6">#REF!</definedName>
    <definedName name="Awal_t_in_mobil" localSheetId="40">#REF!</definedName>
    <definedName name="Awal_t_in_mobil" localSheetId="41">#REF!</definedName>
    <definedName name="Awal_t_in_mobil" localSheetId="45">#REF!</definedName>
    <definedName name="Awal_t_in_mobil" localSheetId="43">#REF!</definedName>
    <definedName name="Awal_t_in_mobil" localSheetId="44">#REF!</definedName>
    <definedName name="Awal_t_in_mobil" localSheetId="42">#REF!</definedName>
    <definedName name="Awal_t_in_mobil" localSheetId="16">#REF!</definedName>
    <definedName name="Awal_t_in_mobil" localSheetId="14">#REF!</definedName>
    <definedName name="Awal_t_in_mobil" localSheetId="12">#REF!</definedName>
    <definedName name="Awal_t_in_mobil" localSheetId="36">#REF!</definedName>
    <definedName name="Awal_t_in_mobil">#REF!</definedName>
    <definedName name="Awal_t_in_motor" localSheetId="9">#REF!</definedName>
    <definedName name="Awal_t_in_motor" localSheetId="5">#REF!</definedName>
    <definedName name="Awal_t_in_motor" localSheetId="38">#REF!</definedName>
    <definedName name="Awal_t_in_motor" localSheetId="8">#REF!</definedName>
    <definedName name="Awal_t_in_motor" localSheetId="30">#REF!</definedName>
    <definedName name="Awal_t_in_motor" localSheetId="46">#REF!</definedName>
    <definedName name="Awal_t_in_motor" localSheetId="6">#REF!</definedName>
    <definedName name="Awal_t_in_motor" localSheetId="40">#REF!</definedName>
    <definedName name="Awal_t_in_motor" localSheetId="41">#REF!</definedName>
    <definedName name="Awal_t_in_motor" localSheetId="45">#REF!</definedName>
    <definedName name="Awal_t_in_motor" localSheetId="43">#REF!</definedName>
    <definedName name="Awal_t_in_motor" localSheetId="44">#REF!</definedName>
    <definedName name="Awal_t_in_motor" localSheetId="42">#REF!</definedName>
    <definedName name="Awal_t_in_motor" localSheetId="16">#REF!</definedName>
    <definedName name="Awal_t_in_motor" localSheetId="14">#REF!</definedName>
    <definedName name="Awal_t_in_motor" localSheetId="12">#REF!</definedName>
    <definedName name="Awal_t_in_motor" localSheetId="36">#REF!</definedName>
    <definedName name="Awal_t_in_motor">#REF!</definedName>
    <definedName name="Awal_t_in_partisi" localSheetId="9">#REF!</definedName>
    <definedName name="Awal_t_in_partisi" localSheetId="5">#REF!</definedName>
    <definedName name="Awal_t_in_partisi" localSheetId="38">#REF!</definedName>
    <definedName name="Awal_t_in_partisi" localSheetId="8">#REF!</definedName>
    <definedName name="Awal_t_in_partisi" localSheetId="30">#REF!</definedName>
    <definedName name="Awal_t_in_partisi" localSheetId="46">#REF!</definedName>
    <definedName name="Awal_t_in_partisi" localSheetId="6">#REF!</definedName>
    <definedName name="Awal_t_in_partisi" localSheetId="40">#REF!</definedName>
    <definedName name="Awal_t_in_partisi" localSheetId="41">#REF!</definedName>
    <definedName name="Awal_t_in_partisi" localSheetId="45">#REF!</definedName>
    <definedName name="Awal_t_in_partisi" localSheetId="43">#REF!</definedName>
    <definedName name="Awal_t_in_partisi" localSheetId="44">#REF!</definedName>
    <definedName name="Awal_t_in_partisi" localSheetId="42">#REF!</definedName>
    <definedName name="Awal_t_in_partisi" localSheetId="16">#REF!</definedName>
    <definedName name="Awal_t_in_partisi" localSheetId="14">#REF!</definedName>
    <definedName name="Awal_t_in_partisi" localSheetId="12">#REF!</definedName>
    <definedName name="Awal_t_in_partisi" localSheetId="36">#REF!</definedName>
    <definedName name="Awal_t_in_partisi">#REF!</definedName>
    <definedName name="Awal_t_in_perabor_rumah_logam" localSheetId="9">#REF!</definedName>
    <definedName name="Awal_t_in_perabor_rumah_logam" localSheetId="5">#REF!</definedName>
    <definedName name="Awal_t_in_perabor_rumah_logam" localSheetId="38">#REF!</definedName>
    <definedName name="Awal_t_in_perabor_rumah_logam" localSheetId="8">#REF!</definedName>
    <definedName name="Awal_t_in_perabor_rumah_logam" localSheetId="30">#REF!</definedName>
    <definedName name="Awal_t_in_perabor_rumah_logam" localSheetId="46">#REF!</definedName>
    <definedName name="Awal_t_in_perabor_rumah_logam" localSheetId="6">#REF!</definedName>
    <definedName name="Awal_t_in_perabor_rumah_logam" localSheetId="40">#REF!</definedName>
    <definedName name="Awal_t_in_perabor_rumah_logam" localSheetId="41">#REF!</definedName>
    <definedName name="Awal_t_in_perabor_rumah_logam" localSheetId="45">#REF!</definedName>
    <definedName name="Awal_t_in_perabor_rumah_logam" localSheetId="43">#REF!</definedName>
    <definedName name="Awal_t_in_perabor_rumah_logam" localSheetId="44">#REF!</definedName>
    <definedName name="Awal_t_in_perabor_rumah_logam" localSheetId="42">#REF!</definedName>
    <definedName name="Awal_t_in_perabor_rumah_logam" localSheetId="16">#REF!</definedName>
    <definedName name="Awal_t_in_perabor_rumah_logam" localSheetId="14">#REF!</definedName>
    <definedName name="Awal_t_in_perabor_rumah_logam" localSheetId="12">#REF!</definedName>
    <definedName name="Awal_t_in_perabor_rumah_logam" localSheetId="36">#REF!</definedName>
    <definedName name="Awal_t_in_perabor_rumah_logam">#REF!</definedName>
    <definedName name="Awal_t_in_perabot_kantor_kayu" localSheetId="9">#REF!</definedName>
    <definedName name="Awal_t_in_perabot_kantor_kayu" localSheetId="5">#REF!</definedName>
    <definedName name="Awal_t_in_perabot_kantor_kayu" localSheetId="38">#REF!</definedName>
    <definedName name="Awal_t_in_perabot_kantor_kayu" localSheetId="8">#REF!</definedName>
    <definedName name="Awal_t_in_perabot_kantor_kayu" localSheetId="30">#REF!</definedName>
    <definedName name="Awal_t_in_perabot_kantor_kayu" localSheetId="46">#REF!</definedName>
    <definedName name="Awal_t_in_perabot_kantor_kayu" localSheetId="6">#REF!</definedName>
    <definedName name="Awal_t_in_perabot_kantor_kayu" localSheetId="40">#REF!</definedName>
    <definedName name="Awal_t_in_perabot_kantor_kayu" localSheetId="41">#REF!</definedName>
    <definedName name="Awal_t_in_perabot_kantor_kayu" localSheetId="45">#REF!</definedName>
    <definedName name="Awal_t_in_perabot_kantor_kayu" localSheetId="43">#REF!</definedName>
    <definedName name="Awal_t_in_perabot_kantor_kayu" localSheetId="44">#REF!</definedName>
    <definedName name="Awal_t_in_perabot_kantor_kayu" localSheetId="42">#REF!</definedName>
    <definedName name="Awal_t_in_perabot_kantor_kayu" localSheetId="16">#REF!</definedName>
    <definedName name="Awal_t_in_perabot_kantor_kayu" localSheetId="14">#REF!</definedName>
    <definedName name="Awal_t_in_perabot_kantor_kayu" localSheetId="12">#REF!</definedName>
    <definedName name="Awal_t_in_perabot_kantor_kayu" localSheetId="36">#REF!</definedName>
    <definedName name="Awal_t_in_perabot_kantor_kayu">#REF!</definedName>
    <definedName name="Awal_t_in_Perabot_kantor_logam" localSheetId="9">#REF!</definedName>
    <definedName name="Awal_t_in_Perabot_kantor_logam" localSheetId="5">#REF!</definedName>
    <definedName name="Awal_t_in_Perabot_kantor_logam" localSheetId="38">#REF!</definedName>
    <definedName name="Awal_t_in_Perabot_kantor_logam" localSheetId="8">#REF!</definedName>
    <definedName name="Awal_t_in_Perabot_kantor_logam" localSheetId="30">#REF!</definedName>
    <definedName name="Awal_t_in_Perabot_kantor_logam" localSheetId="46">#REF!</definedName>
    <definedName name="Awal_t_in_Perabot_kantor_logam" localSheetId="6">#REF!</definedName>
    <definedName name="Awal_t_in_Perabot_kantor_logam" localSheetId="40">#REF!</definedName>
    <definedName name="Awal_t_in_Perabot_kantor_logam" localSheetId="41">#REF!</definedName>
    <definedName name="Awal_t_in_Perabot_kantor_logam" localSheetId="45">#REF!</definedName>
    <definedName name="Awal_t_in_Perabot_kantor_logam" localSheetId="43">#REF!</definedName>
    <definedName name="Awal_t_in_Perabot_kantor_logam" localSheetId="44">#REF!</definedName>
    <definedName name="Awal_t_in_Perabot_kantor_logam" localSheetId="42">#REF!</definedName>
    <definedName name="Awal_t_in_Perabot_kantor_logam" localSheetId="16">#REF!</definedName>
    <definedName name="Awal_t_in_Perabot_kantor_logam" localSheetId="14">#REF!</definedName>
    <definedName name="Awal_t_in_Perabot_kantor_logam" localSheetId="12">#REF!</definedName>
    <definedName name="Awal_t_in_Perabot_kantor_logam" localSheetId="36">#REF!</definedName>
    <definedName name="Awal_t_in_Perabot_kantor_logam">#REF!</definedName>
    <definedName name="Awal_t_in_perabot_rumah_kayu" localSheetId="9">#REF!</definedName>
    <definedName name="Awal_t_in_perabot_rumah_kayu" localSheetId="5">#REF!</definedName>
    <definedName name="Awal_t_in_perabot_rumah_kayu" localSheetId="38">#REF!</definedName>
    <definedName name="Awal_t_in_perabot_rumah_kayu" localSheetId="8">#REF!</definedName>
    <definedName name="Awal_t_in_perabot_rumah_kayu" localSheetId="30">#REF!</definedName>
    <definedName name="Awal_t_in_perabot_rumah_kayu" localSheetId="46">#REF!</definedName>
    <definedName name="Awal_t_in_perabot_rumah_kayu" localSheetId="6">#REF!</definedName>
    <definedName name="Awal_t_in_perabot_rumah_kayu" localSheetId="40">#REF!</definedName>
    <definedName name="Awal_t_in_perabot_rumah_kayu" localSheetId="41">#REF!</definedName>
    <definedName name="Awal_t_in_perabot_rumah_kayu" localSheetId="45">#REF!</definedName>
    <definedName name="Awal_t_in_perabot_rumah_kayu" localSheetId="43">#REF!</definedName>
    <definedName name="Awal_t_in_perabot_rumah_kayu" localSheetId="44">#REF!</definedName>
    <definedName name="Awal_t_in_perabot_rumah_kayu" localSheetId="42">#REF!</definedName>
    <definedName name="Awal_t_in_perabot_rumah_kayu" localSheetId="16">#REF!</definedName>
    <definedName name="Awal_t_in_perabot_rumah_kayu" localSheetId="14">#REF!</definedName>
    <definedName name="Awal_t_in_perabot_rumah_kayu" localSheetId="12">#REF!</definedName>
    <definedName name="Awal_t_in_perabot_rumah_kayu" localSheetId="36">#REF!</definedName>
    <definedName name="Awal_t_in_perabot_rumah_kayu">#REF!</definedName>
    <definedName name="Awal_t_in_peralatan" localSheetId="9">#REF!</definedName>
    <definedName name="Awal_t_in_peralatan" localSheetId="5">#REF!</definedName>
    <definedName name="Awal_t_in_peralatan" localSheetId="38">#REF!</definedName>
    <definedName name="Awal_t_in_peralatan" localSheetId="8">#REF!</definedName>
    <definedName name="Awal_t_in_peralatan" localSheetId="30">#REF!</definedName>
    <definedName name="Awal_t_in_peralatan" localSheetId="46">#REF!</definedName>
    <definedName name="Awal_t_in_peralatan" localSheetId="6">#REF!</definedName>
    <definedName name="Awal_t_in_peralatan" localSheetId="40">#REF!</definedName>
    <definedName name="Awal_t_in_peralatan" localSheetId="41">#REF!</definedName>
    <definedName name="Awal_t_in_peralatan" localSheetId="45">#REF!</definedName>
    <definedName name="Awal_t_in_peralatan" localSheetId="43">#REF!</definedName>
    <definedName name="Awal_t_in_peralatan" localSheetId="44">#REF!</definedName>
    <definedName name="Awal_t_in_peralatan" localSheetId="42">#REF!</definedName>
    <definedName name="Awal_t_in_peralatan" localSheetId="16">#REF!</definedName>
    <definedName name="Awal_t_in_peralatan" localSheetId="14">#REF!</definedName>
    <definedName name="Awal_t_in_peralatan" localSheetId="12">#REF!</definedName>
    <definedName name="Awal_t_in_peralatan" localSheetId="36">#REF!</definedName>
    <definedName name="Awal_t_in_peralatan">#REF!</definedName>
    <definedName name="Awal_t_in_perpustakaan" localSheetId="9">#REF!</definedName>
    <definedName name="Awal_t_in_perpustakaan" localSheetId="5">#REF!</definedName>
    <definedName name="Awal_t_in_perpustakaan" localSheetId="38">#REF!</definedName>
    <definedName name="Awal_t_in_perpustakaan" localSheetId="8">#REF!</definedName>
    <definedName name="Awal_t_in_perpustakaan" localSheetId="30">#REF!</definedName>
    <definedName name="Awal_t_in_perpustakaan" localSheetId="46">#REF!</definedName>
    <definedName name="Awal_t_in_perpustakaan" localSheetId="6">#REF!</definedName>
    <definedName name="Awal_t_in_perpustakaan" localSheetId="40">#REF!</definedName>
    <definedName name="Awal_t_in_perpustakaan" localSheetId="41">#REF!</definedName>
    <definedName name="Awal_t_in_perpustakaan" localSheetId="45">#REF!</definedName>
    <definedName name="Awal_t_in_perpustakaan" localSheetId="43">#REF!</definedName>
    <definedName name="Awal_t_in_perpustakaan" localSheetId="44">#REF!</definedName>
    <definedName name="Awal_t_in_perpustakaan" localSheetId="42">#REF!</definedName>
    <definedName name="Awal_t_in_perpustakaan" localSheetId="16">#REF!</definedName>
    <definedName name="Awal_t_in_perpustakaan" localSheetId="14">#REF!</definedName>
    <definedName name="Awal_t_in_perpustakaan" localSheetId="12">#REF!</definedName>
    <definedName name="Awal_t_in_perpustakaan" localSheetId="36">#REF!</definedName>
    <definedName name="Awal_t_in_perpustakaan">#REF!</definedName>
    <definedName name="awal_t_in_rumah" localSheetId="9">#REF!</definedName>
    <definedName name="awal_t_in_rumah" localSheetId="5">#REF!</definedName>
    <definedName name="awal_t_in_rumah" localSheetId="38">#REF!</definedName>
    <definedName name="awal_t_in_rumah" localSheetId="8">#REF!</definedName>
    <definedName name="awal_t_in_rumah" localSheetId="30">#REF!</definedName>
    <definedName name="awal_t_in_rumah" localSheetId="46">#REF!</definedName>
    <definedName name="awal_t_in_rumah" localSheetId="6">#REF!</definedName>
    <definedName name="awal_t_in_rumah" localSheetId="40">#REF!</definedName>
    <definedName name="awal_t_in_rumah" localSheetId="41">#REF!</definedName>
    <definedName name="awal_t_in_rumah" localSheetId="45">#REF!</definedName>
    <definedName name="awal_t_in_rumah" localSheetId="43">#REF!</definedName>
    <definedName name="awal_t_in_rumah" localSheetId="44">#REF!</definedName>
    <definedName name="awal_t_in_rumah" localSheetId="42">#REF!</definedName>
    <definedName name="awal_t_in_rumah" localSheetId="16">#REF!</definedName>
    <definedName name="awal_t_in_rumah" localSheetId="14">#REF!</definedName>
    <definedName name="awal_t_in_rumah" localSheetId="12">#REF!</definedName>
    <definedName name="awal_t_in_rumah" localSheetId="36">#REF!</definedName>
    <definedName name="awal_t_in_rumah">#REF!</definedName>
    <definedName name="Awal_t_in_software" localSheetId="9">#REF!</definedName>
    <definedName name="Awal_t_in_software" localSheetId="5">#REF!</definedName>
    <definedName name="Awal_t_in_software" localSheetId="38">#REF!</definedName>
    <definedName name="Awal_t_in_software" localSheetId="8">#REF!</definedName>
    <definedName name="Awal_t_in_software" localSheetId="30">#REF!</definedName>
    <definedName name="Awal_t_in_software" localSheetId="46">#REF!</definedName>
    <definedName name="Awal_t_in_software" localSheetId="6">#REF!</definedName>
    <definedName name="Awal_t_in_software" localSheetId="40">#REF!</definedName>
    <definedName name="Awal_t_in_software" localSheetId="41">#REF!</definedName>
    <definedName name="Awal_t_in_software" localSheetId="45">#REF!</definedName>
    <definedName name="Awal_t_in_software" localSheetId="43">#REF!</definedName>
    <definedName name="Awal_t_in_software" localSheetId="44">#REF!</definedName>
    <definedName name="Awal_t_in_software" localSheetId="42">#REF!</definedName>
    <definedName name="Awal_t_in_software" localSheetId="16">#REF!</definedName>
    <definedName name="Awal_t_in_software" localSheetId="14">#REF!</definedName>
    <definedName name="Awal_t_in_software" localSheetId="12">#REF!</definedName>
    <definedName name="Awal_t_in_software" localSheetId="36">#REF!</definedName>
    <definedName name="Awal_t_in_software">#REF!</definedName>
    <definedName name="Awal_t_in_telepon" localSheetId="9">#REF!</definedName>
    <definedName name="Awal_t_in_telepon" localSheetId="5">#REF!</definedName>
    <definedName name="Awal_t_in_telepon" localSheetId="38">#REF!</definedName>
    <definedName name="Awal_t_in_telepon" localSheetId="8">#REF!</definedName>
    <definedName name="Awal_t_in_telepon" localSheetId="30">#REF!</definedName>
    <definedName name="Awal_t_in_telepon" localSheetId="46">#REF!</definedName>
    <definedName name="Awal_t_in_telepon" localSheetId="6">#REF!</definedName>
    <definedName name="Awal_t_in_telepon" localSheetId="40">#REF!</definedName>
    <definedName name="Awal_t_in_telepon" localSheetId="41">#REF!</definedName>
    <definedName name="Awal_t_in_telepon" localSheetId="45">#REF!</definedName>
    <definedName name="Awal_t_in_telepon" localSheetId="43">#REF!</definedName>
    <definedName name="Awal_t_in_telepon" localSheetId="44">#REF!</definedName>
    <definedName name="Awal_t_in_telepon" localSheetId="42">#REF!</definedName>
    <definedName name="Awal_t_in_telepon" localSheetId="16">#REF!</definedName>
    <definedName name="Awal_t_in_telepon" localSheetId="14">#REF!</definedName>
    <definedName name="Awal_t_in_telepon" localSheetId="12">#REF!</definedName>
    <definedName name="Awal_t_in_telepon" localSheetId="36">#REF!</definedName>
    <definedName name="Awal_t_in_telepon">#REF!</definedName>
    <definedName name="Awal_t_in_telex" localSheetId="9">#REF!</definedName>
    <definedName name="Awal_t_in_telex" localSheetId="5">#REF!</definedName>
    <definedName name="Awal_t_in_telex" localSheetId="38">#REF!</definedName>
    <definedName name="Awal_t_in_telex" localSheetId="8">#REF!</definedName>
    <definedName name="Awal_t_in_telex" localSheetId="30">#REF!</definedName>
    <definedName name="Awal_t_in_telex" localSheetId="46">#REF!</definedName>
    <definedName name="Awal_t_in_telex" localSheetId="6">#REF!</definedName>
    <definedName name="Awal_t_in_telex" localSheetId="40">#REF!</definedName>
    <definedName name="Awal_t_in_telex" localSheetId="41">#REF!</definedName>
    <definedName name="Awal_t_in_telex" localSheetId="45">#REF!</definedName>
    <definedName name="Awal_t_in_telex" localSheetId="43">#REF!</definedName>
    <definedName name="Awal_t_in_telex" localSheetId="44">#REF!</definedName>
    <definedName name="Awal_t_in_telex" localSheetId="42">#REF!</definedName>
    <definedName name="Awal_t_in_telex" localSheetId="16">#REF!</definedName>
    <definedName name="Awal_t_in_telex" localSheetId="14">#REF!</definedName>
    <definedName name="Awal_t_in_telex" localSheetId="12">#REF!</definedName>
    <definedName name="Awal_t_in_telex" localSheetId="36">#REF!</definedName>
    <definedName name="Awal_t_in_telex">#REF!</definedName>
    <definedName name="Awal_t_o_gedung" localSheetId="9">#REF!</definedName>
    <definedName name="Awal_t_o_gedung" localSheetId="5">#REF!</definedName>
    <definedName name="Awal_t_o_gedung" localSheetId="38">#REF!</definedName>
    <definedName name="Awal_t_o_gedung" localSheetId="8">#REF!</definedName>
    <definedName name="Awal_t_o_gedung" localSheetId="30">#REF!</definedName>
    <definedName name="Awal_t_o_gedung" localSheetId="46">#REF!</definedName>
    <definedName name="Awal_t_o_gedung" localSheetId="6">#REF!</definedName>
    <definedName name="Awal_t_o_gedung" localSheetId="40">#REF!</definedName>
    <definedName name="Awal_t_o_gedung" localSheetId="41">#REF!</definedName>
    <definedName name="Awal_t_o_gedung" localSheetId="45">#REF!</definedName>
    <definedName name="Awal_t_o_gedung" localSheetId="43">#REF!</definedName>
    <definedName name="Awal_t_o_gedung" localSheetId="44">#REF!</definedName>
    <definedName name="Awal_t_o_gedung" localSheetId="42">#REF!</definedName>
    <definedName name="Awal_t_o_gedung" localSheetId="16">#REF!</definedName>
    <definedName name="Awal_t_o_gedung" localSheetId="14">#REF!</definedName>
    <definedName name="Awal_t_o_gedung" localSheetId="12">#REF!</definedName>
    <definedName name="Awal_t_o_gedung" localSheetId="36">#REF!</definedName>
    <definedName name="Awal_t_o_gedung">#REF!</definedName>
    <definedName name="Awal_t_o_komputer" localSheetId="9">#REF!</definedName>
    <definedName name="Awal_t_o_komputer" localSheetId="5">#REF!</definedName>
    <definedName name="Awal_t_o_komputer" localSheetId="38">#REF!</definedName>
    <definedName name="Awal_t_o_komputer" localSheetId="8">#REF!</definedName>
    <definedName name="Awal_t_o_komputer" localSheetId="30">#REF!</definedName>
    <definedName name="Awal_t_o_komputer" localSheetId="46">#REF!</definedName>
    <definedName name="Awal_t_o_komputer" localSheetId="6">#REF!</definedName>
    <definedName name="Awal_t_o_komputer" localSheetId="40">#REF!</definedName>
    <definedName name="Awal_t_o_komputer" localSheetId="41">#REF!</definedName>
    <definedName name="Awal_t_o_komputer" localSheetId="45">#REF!</definedName>
    <definedName name="Awal_t_o_komputer" localSheetId="43">#REF!</definedName>
    <definedName name="Awal_t_o_komputer" localSheetId="44">#REF!</definedName>
    <definedName name="Awal_t_o_komputer" localSheetId="42">#REF!</definedName>
    <definedName name="Awal_t_o_komputer" localSheetId="16">#REF!</definedName>
    <definedName name="Awal_t_o_komputer" localSheetId="14">#REF!</definedName>
    <definedName name="Awal_t_o_komputer" localSheetId="12">#REF!</definedName>
    <definedName name="Awal_t_o_komputer" localSheetId="36">#REF!</definedName>
    <definedName name="Awal_t_o_komputer">#REF!</definedName>
    <definedName name="Awal_t_o_mesin" localSheetId="9">#REF!</definedName>
    <definedName name="Awal_t_o_mesin" localSheetId="5">#REF!</definedName>
    <definedName name="Awal_t_o_mesin" localSheetId="38">#REF!</definedName>
    <definedName name="Awal_t_o_mesin" localSheetId="8">#REF!</definedName>
    <definedName name="Awal_t_o_mesin" localSheetId="30">#REF!</definedName>
    <definedName name="Awal_t_o_mesin" localSheetId="46">#REF!</definedName>
    <definedName name="Awal_t_o_mesin" localSheetId="6">#REF!</definedName>
    <definedName name="Awal_t_o_mesin" localSheetId="40">#REF!</definedName>
    <definedName name="Awal_t_o_mesin" localSheetId="41">#REF!</definedName>
    <definedName name="Awal_t_o_mesin" localSheetId="45">#REF!</definedName>
    <definedName name="Awal_t_o_mesin" localSheetId="43">#REF!</definedName>
    <definedName name="Awal_t_o_mesin" localSheetId="44">#REF!</definedName>
    <definedName name="Awal_t_o_mesin" localSheetId="42">#REF!</definedName>
    <definedName name="Awal_t_o_mesin" localSheetId="16">#REF!</definedName>
    <definedName name="Awal_t_o_mesin" localSheetId="14">#REF!</definedName>
    <definedName name="Awal_t_o_mesin" localSheetId="12">#REF!</definedName>
    <definedName name="Awal_t_o_mesin" localSheetId="36">#REF!</definedName>
    <definedName name="Awal_t_o_mesin">#REF!</definedName>
    <definedName name="Awal_t_o_mobil" localSheetId="9">#REF!</definedName>
    <definedName name="Awal_t_o_mobil" localSheetId="5">#REF!</definedName>
    <definedName name="Awal_t_o_mobil" localSheetId="38">#REF!</definedName>
    <definedName name="Awal_t_o_mobil" localSheetId="8">#REF!</definedName>
    <definedName name="Awal_t_o_mobil" localSheetId="30">#REF!</definedName>
    <definedName name="Awal_t_o_mobil" localSheetId="46">#REF!</definedName>
    <definedName name="Awal_t_o_mobil" localSheetId="6">#REF!</definedName>
    <definedName name="Awal_t_o_mobil" localSheetId="40">#REF!</definedName>
    <definedName name="Awal_t_o_mobil" localSheetId="41">#REF!</definedName>
    <definedName name="Awal_t_o_mobil" localSheetId="45">#REF!</definedName>
    <definedName name="Awal_t_o_mobil" localSheetId="43">#REF!</definedName>
    <definedName name="Awal_t_o_mobil" localSheetId="44">#REF!</definedName>
    <definedName name="Awal_t_o_mobil" localSheetId="42">#REF!</definedName>
    <definedName name="Awal_t_o_mobil" localSheetId="16">#REF!</definedName>
    <definedName name="Awal_t_o_mobil" localSheetId="14">#REF!</definedName>
    <definedName name="Awal_t_o_mobil" localSheetId="12">#REF!</definedName>
    <definedName name="Awal_t_o_mobil" localSheetId="36">#REF!</definedName>
    <definedName name="Awal_t_o_mobil">#REF!</definedName>
    <definedName name="Awal_t_o_Peralatan" localSheetId="9">#REF!</definedName>
    <definedName name="Awal_t_o_Peralatan" localSheetId="5">#REF!</definedName>
    <definedName name="Awal_t_o_Peralatan" localSheetId="38">#REF!</definedName>
    <definedName name="Awal_t_o_Peralatan" localSheetId="8">#REF!</definedName>
    <definedName name="Awal_t_o_Peralatan" localSheetId="30">#REF!</definedName>
    <definedName name="Awal_t_o_Peralatan" localSheetId="46">#REF!</definedName>
    <definedName name="Awal_t_o_Peralatan" localSheetId="6">#REF!</definedName>
    <definedName name="Awal_t_o_Peralatan" localSheetId="40">#REF!</definedName>
    <definedName name="Awal_t_o_Peralatan" localSheetId="41">#REF!</definedName>
    <definedName name="Awal_t_o_Peralatan" localSheetId="45">#REF!</definedName>
    <definedName name="Awal_t_o_Peralatan" localSheetId="43">#REF!</definedName>
    <definedName name="Awal_t_o_Peralatan" localSheetId="44">#REF!</definedName>
    <definedName name="Awal_t_o_Peralatan" localSheetId="42">#REF!</definedName>
    <definedName name="Awal_t_o_Peralatan" localSheetId="16">#REF!</definedName>
    <definedName name="Awal_t_o_Peralatan" localSheetId="14">#REF!</definedName>
    <definedName name="Awal_t_o_Peralatan" localSheetId="12">#REF!</definedName>
    <definedName name="Awal_t_o_Peralatan" localSheetId="36">#REF!</definedName>
    <definedName name="Awal_t_o_Peralatan">#REF!</definedName>
    <definedName name="Awal_t_o_rumah" localSheetId="9">#REF!</definedName>
    <definedName name="Awal_t_o_rumah" localSheetId="5">#REF!</definedName>
    <definedName name="Awal_t_o_rumah" localSheetId="38">#REF!</definedName>
    <definedName name="Awal_t_o_rumah" localSheetId="8">#REF!</definedName>
    <definedName name="Awal_t_o_rumah" localSheetId="30">#REF!</definedName>
    <definedName name="Awal_t_o_rumah" localSheetId="46">#REF!</definedName>
    <definedName name="Awal_t_o_rumah" localSheetId="6">#REF!</definedName>
    <definedName name="Awal_t_o_rumah" localSheetId="40">#REF!</definedName>
    <definedName name="Awal_t_o_rumah" localSheetId="41">#REF!</definedName>
    <definedName name="Awal_t_o_rumah" localSheetId="45">#REF!</definedName>
    <definedName name="Awal_t_o_rumah" localSheetId="43">#REF!</definedName>
    <definedName name="Awal_t_o_rumah" localSheetId="44">#REF!</definedName>
    <definedName name="Awal_t_o_rumah" localSheetId="42">#REF!</definedName>
    <definedName name="Awal_t_o_rumah" localSheetId="16">#REF!</definedName>
    <definedName name="Awal_t_o_rumah" localSheetId="14">#REF!</definedName>
    <definedName name="Awal_t_o_rumah" localSheetId="12">#REF!</definedName>
    <definedName name="Awal_t_o_rumah" localSheetId="36">#REF!</definedName>
    <definedName name="Awal_t_o_rumah">#REF!</definedName>
    <definedName name="Awal_t_o_Software" localSheetId="9">#REF!</definedName>
    <definedName name="Awal_t_o_Software" localSheetId="5">#REF!</definedName>
    <definedName name="Awal_t_o_Software" localSheetId="38">#REF!</definedName>
    <definedName name="Awal_t_o_Software" localSheetId="8">#REF!</definedName>
    <definedName name="Awal_t_o_Software" localSheetId="30">#REF!</definedName>
    <definedName name="Awal_t_o_Software" localSheetId="46">#REF!</definedName>
    <definedName name="Awal_t_o_Software" localSheetId="6">#REF!</definedName>
    <definedName name="Awal_t_o_Software" localSheetId="40">#REF!</definedName>
    <definedName name="Awal_t_o_Software" localSheetId="41">#REF!</definedName>
    <definedName name="Awal_t_o_Software" localSheetId="45">#REF!</definedName>
    <definedName name="Awal_t_o_Software" localSheetId="43">#REF!</definedName>
    <definedName name="Awal_t_o_Software" localSheetId="44">#REF!</definedName>
    <definedName name="Awal_t_o_Software" localSheetId="42">#REF!</definedName>
    <definedName name="Awal_t_o_Software" localSheetId="16">#REF!</definedName>
    <definedName name="Awal_t_o_Software" localSheetId="14">#REF!</definedName>
    <definedName name="Awal_t_o_Software" localSheetId="12">#REF!</definedName>
    <definedName name="Awal_t_o_Software" localSheetId="36">#REF!</definedName>
    <definedName name="Awal_t_o_Software">#REF!</definedName>
    <definedName name="Awal_t_o_telepon" localSheetId="9">#REF!</definedName>
    <definedName name="Awal_t_o_telepon" localSheetId="5">#REF!</definedName>
    <definedName name="Awal_t_o_telepon" localSheetId="38">#REF!</definedName>
    <definedName name="Awal_t_o_telepon" localSheetId="8">#REF!</definedName>
    <definedName name="Awal_t_o_telepon" localSheetId="30">#REF!</definedName>
    <definedName name="Awal_t_o_telepon" localSheetId="46">#REF!</definedName>
    <definedName name="Awal_t_o_telepon" localSheetId="6">#REF!</definedName>
    <definedName name="Awal_t_o_telepon" localSheetId="40">#REF!</definedName>
    <definedName name="Awal_t_o_telepon" localSheetId="41">#REF!</definedName>
    <definedName name="Awal_t_o_telepon" localSheetId="45">#REF!</definedName>
    <definedName name="Awal_t_o_telepon" localSheetId="43">#REF!</definedName>
    <definedName name="Awal_t_o_telepon" localSheetId="44">#REF!</definedName>
    <definedName name="Awal_t_o_telepon" localSheetId="42">#REF!</definedName>
    <definedName name="Awal_t_o_telepon" localSheetId="16">#REF!</definedName>
    <definedName name="Awal_t_o_telepon" localSheetId="14">#REF!</definedName>
    <definedName name="Awal_t_o_telepon" localSheetId="12">#REF!</definedName>
    <definedName name="Awal_t_o_telepon" localSheetId="36">#REF!</definedName>
    <definedName name="Awal_t_o_telepon">#REF!</definedName>
    <definedName name="Awal_telepon" localSheetId="9">#REF!</definedName>
    <definedName name="Awal_telepon" localSheetId="5">#REF!</definedName>
    <definedName name="Awal_telepon" localSheetId="38">#REF!</definedName>
    <definedName name="Awal_telepon" localSheetId="8">#REF!</definedName>
    <definedName name="Awal_telepon" localSheetId="30">#REF!</definedName>
    <definedName name="Awal_telepon" localSheetId="46">#REF!</definedName>
    <definedName name="Awal_telepon" localSheetId="6">#REF!</definedName>
    <definedName name="Awal_telepon" localSheetId="40">#REF!</definedName>
    <definedName name="Awal_telepon" localSheetId="41">#REF!</definedName>
    <definedName name="Awal_telepon" localSheetId="45">#REF!</definedName>
    <definedName name="Awal_telepon" localSheetId="43">#REF!</definedName>
    <definedName name="Awal_telepon" localSheetId="44">#REF!</definedName>
    <definedName name="Awal_telepon" localSheetId="42">#REF!</definedName>
    <definedName name="Awal_telepon" localSheetId="16">#REF!</definedName>
    <definedName name="Awal_telepon" localSheetId="14">#REF!</definedName>
    <definedName name="Awal_telepon" localSheetId="12">#REF!</definedName>
    <definedName name="Awal_telepon" localSheetId="36">#REF!</definedName>
    <definedName name="Awal_telepon">#REF!</definedName>
    <definedName name="Awal_telex" localSheetId="9">#REF!</definedName>
    <definedName name="Awal_telex" localSheetId="5">#REF!</definedName>
    <definedName name="Awal_telex" localSheetId="38">#REF!</definedName>
    <definedName name="Awal_telex" localSheetId="8">#REF!</definedName>
    <definedName name="Awal_telex" localSheetId="30">#REF!</definedName>
    <definedName name="Awal_telex" localSheetId="46">#REF!</definedName>
    <definedName name="Awal_telex" localSheetId="6">#REF!</definedName>
    <definedName name="Awal_telex" localSheetId="40">#REF!</definedName>
    <definedName name="Awal_telex" localSheetId="41">#REF!</definedName>
    <definedName name="Awal_telex" localSheetId="45">#REF!</definedName>
    <definedName name="Awal_telex" localSheetId="43">#REF!</definedName>
    <definedName name="Awal_telex" localSheetId="44">#REF!</definedName>
    <definedName name="Awal_telex" localSheetId="42">#REF!</definedName>
    <definedName name="Awal_telex" localSheetId="16">#REF!</definedName>
    <definedName name="Awal_telex" localSheetId="14">#REF!</definedName>
    <definedName name="Awal_telex" localSheetId="12">#REF!</definedName>
    <definedName name="Awal_telex" localSheetId="36">#REF!</definedName>
    <definedName name="Awal_telex">#REF!</definedName>
    <definedName name="AX" localSheetId="30">#REF!</definedName>
    <definedName name="AX" localSheetId="16">#REF!</definedName>
    <definedName name="AX" localSheetId="36">#REF!</definedName>
    <definedName name="AX">#REF!</definedName>
    <definedName name="B" localSheetId="9">[151]As!#REF!</definedName>
    <definedName name="b" localSheetId="5" hidden="1">[7]LOADDAT!#REF!</definedName>
    <definedName name="B" localSheetId="8">[151]As!#REF!</definedName>
    <definedName name="B" localSheetId="4">#REF!</definedName>
    <definedName name="b" localSheetId="6" hidden="1">[7]LOADDAT!#REF!</definedName>
    <definedName name="b" localSheetId="7" hidden="1">[7]LOADDAT!#REF!</definedName>
    <definedName name="b" localSheetId="23" hidden="1">[7]LOADDAT!#REF!</definedName>
    <definedName name="b" localSheetId="19" hidden="1">[7]LOADDAT!#REF!</definedName>
    <definedName name="B" localSheetId="16">[151]As!#REF!</definedName>
    <definedName name="b" localSheetId="14" hidden="1">[7]LOADDAT!#REF!</definedName>
    <definedName name="b" localSheetId="21" hidden="1">[7]LOADDAT!#REF!</definedName>
    <definedName name="b" localSheetId="12" hidden="1">[7]LOADDAT!#REF!</definedName>
    <definedName name="B" localSheetId="36">[151]As!#REF!</definedName>
    <definedName name="b" localSheetId="25" hidden="1">[7]LOADDAT!#REF!</definedName>
    <definedName name="b" localSheetId="10" hidden="1">[7]LOADDAT!#REF!</definedName>
    <definedName name="b" localSheetId="11" hidden="1">[7]LOADDAT!#REF!</definedName>
    <definedName name="b" localSheetId="20" hidden="1">[7]LOADDAT!#REF!</definedName>
    <definedName name="b" localSheetId="15" hidden="1">[7]LOADDAT!#REF!</definedName>
    <definedName name="b" localSheetId="49" hidden="1">[7]LOADDAT!#REF!</definedName>
    <definedName name="B" localSheetId="34">[151]As!#REF!</definedName>
    <definedName name="B">[151]As!#REF!</definedName>
    <definedName name="b.1a.3" localSheetId="30">'[120]LIST ANHARSAT'!$G$9</definedName>
    <definedName name="b.1a.3">'[120]LIST ANHARSAT'!$G$9</definedName>
    <definedName name="b.1a.4" localSheetId="30">'[120]LIST ANHARSAT'!$G$10</definedName>
    <definedName name="b.1a.4">'[120]LIST ANHARSAT'!$G$10</definedName>
    <definedName name="B.1B.1" localSheetId="30">'[120]LIST ANHARSAT'!$G$13</definedName>
    <definedName name="B.1B.1">'[120]LIST ANHARSAT'!$G$13</definedName>
    <definedName name="B.1B.10" localSheetId="30">'[120]LIST ANHARSAT'!$G$25</definedName>
    <definedName name="B.1B.10">'[120]LIST ANHARSAT'!$G$25</definedName>
    <definedName name="B.1B.12" localSheetId="30">'[120]LIST ANHARSAT'!$G$27</definedName>
    <definedName name="B.1B.12">'[120]LIST ANHARSAT'!$G$27</definedName>
    <definedName name="B.1B.14" localSheetId="30">'[120]LIST ANHARSAT'!$G$29</definedName>
    <definedName name="B.1B.14">'[120]LIST ANHARSAT'!$G$29</definedName>
    <definedName name="B.1B.15" localSheetId="30">'[120]LIST ANHARSAT'!$G$30</definedName>
    <definedName name="B.1B.15">'[120]LIST ANHARSAT'!$G$30</definedName>
    <definedName name="B.1B.16" localSheetId="30">'[120]LIST ANHARSAT'!$G$31</definedName>
    <definedName name="B.1B.16">'[120]LIST ANHARSAT'!$G$31</definedName>
    <definedName name="B.1B.17" localSheetId="30">'[120]LIST ANHARSAT'!$G$33</definedName>
    <definedName name="B.1B.17">'[120]LIST ANHARSAT'!$G$33</definedName>
    <definedName name="B.1B.18" localSheetId="30">'[120]LIST ANHARSAT'!$G$34</definedName>
    <definedName name="B.1B.18">'[120]LIST ANHARSAT'!$G$34</definedName>
    <definedName name="B.1B.2" localSheetId="30">'[120]LIST ANHARSAT'!$G$14</definedName>
    <definedName name="B.1B.2">'[120]LIST ANHARSAT'!$G$14</definedName>
    <definedName name="B.1B.20" localSheetId="30">'[120]LIST ANHARSAT'!$G$36</definedName>
    <definedName name="B.1B.20">'[120]LIST ANHARSAT'!$G$36</definedName>
    <definedName name="B.1B.21" localSheetId="30">'[120]LIST ANHARSAT'!$G$37</definedName>
    <definedName name="B.1B.21">'[120]LIST ANHARSAT'!$G$37</definedName>
    <definedName name="B.1B.26" localSheetId="30">'[120]LIST ANHARSAT'!$G$42</definedName>
    <definedName name="B.1B.26">'[120]LIST ANHARSAT'!$G$42</definedName>
    <definedName name="B.1B.31" localSheetId="30">'[120]LIST ANHARSAT'!$G$47</definedName>
    <definedName name="B.1B.31">'[120]LIST ANHARSAT'!$G$47</definedName>
    <definedName name="B.1B.5" localSheetId="30">'[120]LIST ANHARSAT'!$G$19</definedName>
    <definedName name="B.1B.5">'[120]LIST ANHARSAT'!$G$19</definedName>
    <definedName name="B.1B.9" localSheetId="30">'[120]LIST ANHARSAT'!$G$23</definedName>
    <definedName name="B.1B.9">'[120]LIST ANHARSAT'!$G$23</definedName>
    <definedName name="B.2A.1" localSheetId="30">'[120]LIST ANHARSAT'!$G$58</definedName>
    <definedName name="B.2A.1">'[120]LIST ANHARSAT'!$G$58</definedName>
    <definedName name="B.2A.3" localSheetId="30">'[120]LIST ANHARSAT'!$G$60</definedName>
    <definedName name="B.2A.3">'[120]LIST ANHARSAT'!$G$60</definedName>
    <definedName name="B.2A.4" localSheetId="30">'[120]LIST ANHARSAT'!$G$61</definedName>
    <definedName name="B.2A.4">'[120]LIST ANHARSAT'!$G$61</definedName>
    <definedName name="B.2B.12" localSheetId="30">'[120]LIST ANHARSAT'!$G$76</definedName>
    <definedName name="B.2B.12">'[120]LIST ANHARSAT'!$G$76</definedName>
    <definedName name="B.2B.16" localSheetId="30">'[120]LIST ANHARSAT'!$G$80</definedName>
    <definedName name="B.2B.16">'[120]LIST ANHARSAT'!$G$80</definedName>
    <definedName name="B.2B.17" localSheetId="30">'[120]LIST ANHARSAT'!$G$81</definedName>
    <definedName name="B.2B.17">'[120]LIST ANHARSAT'!$G$81</definedName>
    <definedName name="B.2B.19" localSheetId="30">'[120]LIST ANHARSAT'!$G$83</definedName>
    <definedName name="B.2B.19">'[120]LIST ANHARSAT'!$G$83</definedName>
    <definedName name="B.2B.2" localSheetId="30">'[120]LIST ANHARSAT'!$G$66</definedName>
    <definedName name="B.2B.2">'[120]LIST ANHARSAT'!$G$66</definedName>
    <definedName name="B.2B.21" localSheetId="30">'[120]LIST ANHARSAT'!$G$85</definedName>
    <definedName name="B.2B.21">'[120]LIST ANHARSAT'!$G$85</definedName>
    <definedName name="B.2B.22" localSheetId="30">'[120]LIST ANHARSAT'!$G$86</definedName>
    <definedName name="B.2B.22">'[120]LIST ANHARSAT'!$G$86</definedName>
    <definedName name="B.2B.23" localSheetId="30">'[120]LIST ANHARSAT'!$G$87</definedName>
    <definedName name="B.2B.23">'[120]LIST ANHARSAT'!$G$87</definedName>
    <definedName name="B.2B.24" localSheetId="30">'[120]LIST ANHARSAT'!$G$88</definedName>
    <definedName name="B.2B.24">'[120]LIST ANHARSAT'!$G$88</definedName>
    <definedName name="B.2B.25" localSheetId="30">'[120]LIST ANHARSAT'!$G$89</definedName>
    <definedName name="B.2B.25">'[120]LIST ANHARSAT'!$G$89</definedName>
    <definedName name="B.2B.26" localSheetId="30">'[120]LIST ANHARSAT'!$G$90</definedName>
    <definedName name="B.2B.26">'[120]LIST ANHARSAT'!$G$90</definedName>
    <definedName name="B.2B.27" localSheetId="30">'[120]LIST ANHARSAT'!$G$91</definedName>
    <definedName name="B.2B.27">'[120]LIST ANHARSAT'!$G$91</definedName>
    <definedName name="B.2B.4" localSheetId="30">'[120]LIST ANHARSAT'!$G$68</definedName>
    <definedName name="B.2B.4">'[120]LIST ANHARSAT'!$G$68</definedName>
    <definedName name="B.2B.6" localSheetId="30">'[120]LIST ANHARSAT'!$G$70</definedName>
    <definedName name="B.2B.6">'[120]LIST ANHARSAT'!$G$70</definedName>
    <definedName name="B.2B.8" localSheetId="30">'[120]LIST ANHARSAT'!$G$72</definedName>
    <definedName name="B.2B.8">'[120]LIST ANHARSAT'!$G$72</definedName>
    <definedName name="B.2C.1" localSheetId="30">'[120]LIST ANHARSAT'!$G$94</definedName>
    <definedName name="B.2C.1">'[120]LIST ANHARSAT'!$G$94</definedName>
    <definedName name="B.2C.2" localSheetId="30">'[120]LIST ANHARSAT'!$G$95</definedName>
    <definedName name="B.2C.2">'[120]LIST ANHARSAT'!$G$95</definedName>
    <definedName name="B.2C.3" localSheetId="30">'[120]LIST ANHARSAT'!$G$96</definedName>
    <definedName name="B.2C.3">'[120]LIST ANHARSAT'!$G$96</definedName>
    <definedName name="B.2D.13" localSheetId="30">'[120]LIST ANHARSAT'!$G$111</definedName>
    <definedName name="B.2D.13">'[120]LIST ANHARSAT'!$G$111</definedName>
    <definedName name="B.2D.6" localSheetId="30">'[120]LIST ANHARSAT'!$G$104</definedName>
    <definedName name="B.2D.6">'[120]LIST ANHARSAT'!$G$104</definedName>
    <definedName name="B.2D.8" localSheetId="30">'[120]LIST ANHARSAT'!$G$106</definedName>
    <definedName name="B.2D.8">'[120]LIST ANHARSAT'!$G$106</definedName>
    <definedName name="B.2F.10" localSheetId="30">'[120]LIST ANHARSAT'!$G$135</definedName>
    <definedName name="B.2F.10">'[120]LIST ANHARSAT'!$G$135</definedName>
    <definedName name="B.3.1" localSheetId="30">'[120]LIST ANHARSAT'!$G$151</definedName>
    <definedName name="B.3.1">'[120]LIST ANHARSAT'!$G$151</definedName>
    <definedName name="B.3.10" localSheetId="30">'[120]LIST ANHARSAT'!$G$160</definedName>
    <definedName name="B.3.10">'[120]LIST ANHARSAT'!$G$160</definedName>
    <definedName name="B.3.11" localSheetId="30">'[120]LIST ANHARSAT'!$G$161</definedName>
    <definedName name="B.3.11">'[120]LIST ANHARSAT'!$G$161</definedName>
    <definedName name="B.3.12" localSheetId="30">'[120]LIST ANHARSAT'!$G$162</definedName>
    <definedName name="B.3.12">'[120]LIST ANHARSAT'!$G$162</definedName>
    <definedName name="B.3.13" localSheetId="30">'[120]LIST ANHARSAT'!$G$163</definedName>
    <definedName name="B.3.13">'[120]LIST ANHARSAT'!$G$163</definedName>
    <definedName name="B.3.14" localSheetId="30">'[120]LIST ANHARSAT'!$G$164</definedName>
    <definedName name="B.3.14">'[120]LIST ANHARSAT'!$G$164</definedName>
    <definedName name="B.3.15" localSheetId="30">'[120]LIST ANHARSAT'!$G$165</definedName>
    <definedName name="B.3.15">'[120]LIST ANHARSAT'!$G$165</definedName>
    <definedName name="B.3.16" localSheetId="30">'[120]LIST ANHARSAT'!$G$166</definedName>
    <definedName name="B.3.16">'[120]LIST ANHARSAT'!$G$166</definedName>
    <definedName name="B.3.17" localSheetId="30">'[120]LIST ANHARSAT'!$G$167</definedName>
    <definedName name="B.3.17">'[120]LIST ANHARSAT'!$G$167</definedName>
    <definedName name="B.3.18" localSheetId="30">'[120]LIST ANHARSAT'!$G$168</definedName>
    <definedName name="B.3.18">'[120]LIST ANHARSAT'!$G$168</definedName>
    <definedName name="B.3.19" localSheetId="30">'[120]LIST ANHARSAT'!$G$169</definedName>
    <definedName name="B.3.19">'[120]LIST ANHARSAT'!$G$169</definedName>
    <definedName name="B.3.2" localSheetId="30">'[120]LIST ANHARSAT'!$G$152</definedName>
    <definedName name="B.3.2">'[120]LIST ANHARSAT'!$G$152</definedName>
    <definedName name="B.3.3" localSheetId="30">'[120]LIST ANHARSAT'!$G$153</definedName>
    <definedName name="B.3.3">'[120]LIST ANHARSAT'!$G$153</definedName>
    <definedName name="B.3.4" localSheetId="30">'[120]LIST ANHARSAT'!$G$154</definedName>
    <definedName name="B.3.4">'[120]LIST ANHARSAT'!$G$154</definedName>
    <definedName name="B.3.5" localSheetId="30">'[120]LIST ANHARSAT'!$G$155</definedName>
    <definedName name="B.3.5">'[120]LIST ANHARSAT'!$G$155</definedName>
    <definedName name="B.3.6" localSheetId="30">'[120]LIST ANHARSAT'!$G$156</definedName>
    <definedName name="B.3.6">'[120]LIST ANHARSAT'!$G$156</definedName>
    <definedName name="B.3.7" localSheetId="30">'[120]LIST ANHARSAT'!$G$157</definedName>
    <definedName name="B.3.7">'[120]LIST ANHARSAT'!$G$157</definedName>
    <definedName name="B.3.8" localSheetId="30">'[120]LIST ANHARSAT'!$G$158</definedName>
    <definedName name="B.3.8">'[120]LIST ANHARSAT'!$G$158</definedName>
    <definedName name="B.3.9" localSheetId="30">'[120]LIST ANHARSAT'!$G$159</definedName>
    <definedName name="B.3.9">'[120]LIST ANHARSAT'!$G$159</definedName>
    <definedName name="B.4A.4" localSheetId="30">'[120]LIST ANHARSAT'!$G$194</definedName>
    <definedName name="B.4A.4">'[120]LIST ANHARSAT'!$G$194</definedName>
    <definedName name="b.4b.7.1" localSheetId="30">'[152]LIST ANHARSAT'!$G$179</definedName>
    <definedName name="b.4b.7.1" localSheetId="34">'[153]LIST ANHARSAT'!$G$179</definedName>
    <definedName name="b.4b.7.1">'[152]LIST ANHARSAT'!$G$179</definedName>
    <definedName name="b.4b.7.3" localSheetId="30">'[152]LIST ANHARSAT'!$G$181</definedName>
    <definedName name="b.4b.7.3" localSheetId="34">'[153]LIST ANHARSAT'!$G$181</definedName>
    <definedName name="b.4b.7.3">'[152]LIST ANHARSAT'!$G$181</definedName>
    <definedName name="B.5.1" localSheetId="30">'[120]LIST ANHARSAT'!$G$282</definedName>
    <definedName name="B.5.1">'[120]LIST ANHARSAT'!$G$282</definedName>
    <definedName name="B.5.2" localSheetId="30">'[120]LIST ANHARSAT'!$G$283</definedName>
    <definedName name="B.5.2">'[120]LIST ANHARSAT'!$G$283</definedName>
    <definedName name="B.5.3" localSheetId="30">'[120]LIST ANHARSAT'!$G$284</definedName>
    <definedName name="B.5.3">'[120]LIST ANHARSAT'!$G$284</definedName>
    <definedName name="B.5.4" localSheetId="30">'[120]LIST ANHARSAT'!$G$285</definedName>
    <definedName name="B.5.4">'[120]LIST ANHARSAT'!$G$285</definedName>
    <definedName name="B.5.5" localSheetId="30">'[120]LIST ANHARSAT'!$G$286</definedName>
    <definedName name="B.5.5">'[120]LIST ANHARSAT'!$G$286</definedName>
    <definedName name="B.5.6" localSheetId="30">'[120]LIST ANHARSAT'!$G$287</definedName>
    <definedName name="B.5.6">'[120]LIST ANHARSAT'!$G$287</definedName>
    <definedName name="B.5.7" localSheetId="30">'[120]LIST ANHARSAT'!$G$288</definedName>
    <definedName name="B.5.7">'[120]LIST ANHARSAT'!$G$288</definedName>
    <definedName name="B.Batu_belah_pondasi" localSheetId="30">#REF!</definedName>
    <definedName name="B.Batu_belah_pondasi" localSheetId="4">#REF!</definedName>
    <definedName name="B.Batu_belah_pondasi" localSheetId="7">#REF!</definedName>
    <definedName name="B.Batu_belah_pondasi" localSheetId="16">#REF!</definedName>
    <definedName name="B.Batu_belah_pondasi" localSheetId="36">#REF!</definedName>
    <definedName name="B.Batu_belah_pondasi" localSheetId="49">#REF!</definedName>
    <definedName name="B.Batu_belah_pondasi" localSheetId="34">#REF!</definedName>
    <definedName name="B.Batu_belah_pondasi">#REF!</definedName>
    <definedName name="B.Batu_pecah_mesin_1_2" localSheetId="30">#REF!</definedName>
    <definedName name="B.Batu_pecah_mesin_1_2" localSheetId="4">#REF!</definedName>
    <definedName name="B.Batu_pecah_mesin_1_2" localSheetId="7">#REF!</definedName>
    <definedName name="B.Batu_pecah_mesin_1_2" localSheetId="16">#REF!</definedName>
    <definedName name="B.Batu_pecah_mesin_1_2" localSheetId="36">#REF!</definedName>
    <definedName name="B.Batu_pecah_mesin_1_2" localSheetId="49">#REF!</definedName>
    <definedName name="B.Batu_pecah_mesin_1_2" localSheetId="34">#REF!</definedName>
    <definedName name="B.Batu_pecah_mesin_1_2">#REF!</definedName>
    <definedName name="B.Batu_pecah_mesin_2_3" localSheetId="30">#REF!</definedName>
    <definedName name="B.Batu_pecah_mesin_2_3" localSheetId="4">#REF!</definedName>
    <definedName name="B.Batu_pecah_mesin_2_3" localSheetId="7">#REF!</definedName>
    <definedName name="B.Batu_pecah_mesin_2_3" localSheetId="16">#REF!</definedName>
    <definedName name="B.Batu_pecah_mesin_2_3" localSheetId="36">#REF!</definedName>
    <definedName name="B.Batu_pecah_mesin_2_3" localSheetId="49">#REF!</definedName>
    <definedName name="B.Batu_pecah_mesin_2_3" localSheetId="34">#REF!</definedName>
    <definedName name="B.Batu_pecah_mesin_2_3">#REF!</definedName>
    <definedName name="B.Batu_templek_hitam" localSheetId="30">#REF!</definedName>
    <definedName name="B.Batu_templek_hitam" localSheetId="16">#REF!</definedName>
    <definedName name="B.Batu_templek_hitam" localSheetId="36">#REF!</definedName>
    <definedName name="B.Batu_templek_hitam">#REF!</definedName>
    <definedName name="B.Besi_beton_U_24__rata___rata__uk._dia__8__s_d_16_mm" localSheetId="30">#REF!</definedName>
    <definedName name="B.Besi_beton_U_24__rata___rata__uk._dia__8__s_d_16_mm" localSheetId="16">#REF!</definedName>
    <definedName name="B.Besi_beton_U_24__rata___rata__uk._dia__8__s_d_16_mm" localSheetId="36">#REF!</definedName>
    <definedName name="B.Besi_beton_U_24__rata___rata__uk._dia__8__s_d_16_mm">#REF!</definedName>
    <definedName name="B.Besi_beton_U_24__rata___rata__uk._dia_19_s_d_22_mm" localSheetId="30">#REF!</definedName>
    <definedName name="B.Besi_beton_U_24__rata___rata__uk._dia_19_s_d_22_mm" localSheetId="16">#REF!</definedName>
    <definedName name="B.Besi_beton_U_24__rata___rata__uk._dia_19_s_d_22_mm" localSheetId="36">#REF!</definedName>
    <definedName name="B.Besi_beton_U_24__rata___rata__uk._dia_19_s_d_22_mm">#REF!</definedName>
    <definedName name="B.Besi_beton_ulir__rata___rata__uk._dia___12_s_d_22_mm" localSheetId="30">#REF!</definedName>
    <definedName name="B.Besi_beton_ulir__rata___rata__uk._dia___12_s_d_22_mm" localSheetId="16">#REF!</definedName>
    <definedName name="B.Besi_beton_ulir__rata___rata__uk._dia___12_s_d_22_mm" localSheetId="36">#REF!</definedName>
    <definedName name="B.Besi_beton_ulir__rata___rata__uk._dia___12_s_d_22_mm">#REF!</definedName>
    <definedName name="B.Besi_Strip__uk._3_x_30_mm_x_6_m____4_21_Kg" localSheetId="30">#REF!</definedName>
    <definedName name="B.Besi_Strip__uk._3_x_30_mm_x_6_m____4_21_Kg" localSheetId="16">#REF!</definedName>
    <definedName name="B.Besi_Strip__uk._3_x_30_mm_x_6_m____4_21_Kg" localSheetId="36">#REF!</definedName>
    <definedName name="B.Besi_Strip__uk._3_x_30_mm_x_6_m____4_21_Kg">#REF!</definedName>
    <definedName name="B.Hak_kait_asbes_7_cm_lengkap" localSheetId="30">#REF!</definedName>
    <definedName name="B.Hak_kait_asbes_7_cm_lengkap" localSheetId="16">#REF!</definedName>
    <definedName name="B.Hak_kait_asbes_7_cm_lengkap" localSheetId="36">#REF!</definedName>
    <definedName name="B.Hak_kait_asbes_7_cm_lengkap">#REF!</definedName>
    <definedName name="B.Kawat_beton" localSheetId="30">#REF!</definedName>
    <definedName name="B.Kawat_beton" localSheetId="16">#REF!</definedName>
    <definedName name="B.Kawat_beton" localSheetId="36">#REF!</definedName>
    <definedName name="B.Kawat_beton">#REF!</definedName>
    <definedName name="B.Kawat_duri___1_rol___25_m" localSheetId="30">#REF!</definedName>
    <definedName name="B.Kawat_duri___1_rol___25_m" localSheetId="16">#REF!</definedName>
    <definedName name="B.Kawat_duri___1_rol___25_m" localSheetId="36">#REF!</definedName>
    <definedName name="B.Kawat_duri___1_rol___25_m">#REF!</definedName>
    <definedName name="B.Kawat_elektrode" localSheetId="30">#REF!</definedName>
    <definedName name="B.Kawat_elektrode" localSheetId="16">#REF!</definedName>
    <definedName name="B.Kawat_elektrode" localSheetId="36">#REF!</definedName>
    <definedName name="B.Kawat_elektrode">#REF!</definedName>
    <definedName name="B.Kawat_raam" localSheetId="30">#REF!</definedName>
    <definedName name="B.Kawat_raam" localSheetId="16">#REF!</definedName>
    <definedName name="B.Kawat_raam" localSheetId="36">#REF!</definedName>
    <definedName name="B.Kawat_raam">#REF!</definedName>
    <definedName name="B.Lem_kuning" localSheetId="30">#REF!</definedName>
    <definedName name="B.Lem_kuning" localSheetId="16">#REF!</definedName>
    <definedName name="B.Lem_kuning" localSheetId="36">#REF!</definedName>
    <definedName name="B.Lem_kuning">#REF!</definedName>
    <definedName name="B.Lem_putih_fox" localSheetId="30">#REF!</definedName>
    <definedName name="B.Lem_putih_fox" localSheetId="16">#REF!</definedName>
    <definedName name="B.Lem_putih_fox" localSheetId="36">#REF!</definedName>
    <definedName name="B.Lem_putih_fox">#REF!</definedName>
    <definedName name="B.Lem_Vinil" localSheetId="30">#REF!</definedName>
    <definedName name="B.Lem_Vinil" localSheetId="16">#REF!</definedName>
    <definedName name="B.Lem_Vinil" localSheetId="36">#REF!</definedName>
    <definedName name="B.Lem_Vinil">#REF!</definedName>
    <definedName name="B.List_Profil_4.5_cm" localSheetId="30">'[154]HSBU ANA'!$D$136</definedName>
    <definedName name="B.List_Profil_4.5_cm">'[154]HSBU ANA'!$D$136</definedName>
    <definedName name="B.Paku__1___3_cm" localSheetId="30">'[154]HSBU ANA'!$D$61</definedName>
    <definedName name="B.Paku__1___3_cm">'[154]HSBU ANA'!$D$61</definedName>
    <definedName name="B.Paku_uk._5___12_cm" localSheetId="30">#REF!</definedName>
    <definedName name="B.Paku_uk._5___12_cm" localSheetId="4">#REF!</definedName>
    <definedName name="B.Paku_uk._5___12_cm" localSheetId="7">#REF!</definedName>
    <definedName name="B.Paku_uk._5___12_cm" localSheetId="16">#REF!</definedName>
    <definedName name="B.Paku_uk._5___12_cm" localSheetId="36">#REF!</definedName>
    <definedName name="B.Paku_uk._5___12_cm" localSheetId="49">#REF!</definedName>
    <definedName name="B.Paku_uk._5___12_cm" localSheetId="34">#REF!</definedName>
    <definedName name="B.Paku_uk._5___12_cm">#REF!</definedName>
    <definedName name="B.Paku_uk._7_5___15_cm" localSheetId="30">#REF!</definedName>
    <definedName name="B.Paku_uk._7_5___15_cm" localSheetId="4">#REF!</definedName>
    <definedName name="B.Paku_uk._7_5___15_cm" localSheetId="7">#REF!</definedName>
    <definedName name="B.Paku_uk._7_5___15_cm" localSheetId="16">#REF!</definedName>
    <definedName name="B.Paku_uk._7_5___15_cm" localSheetId="36">#REF!</definedName>
    <definedName name="B.Paku_uk._7_5___15_cm" localSheetId="49">#REF!</definedName>
    <definedName name="B.Paku_uk._7_5___15_cm" localSheetId="34">#REF!</definedName>
    <definedName name="B.Paku_uk._7_5___15_cm">#REF!</definedName>
    <definedName name="B.Pasir_batu___sirtu" localSheetId="30">#REF!</definedName>
    <definedName name="B.Pasir_batu___sirtu" localSheetId="4">#REF!</definedName>
    <definedName name="B.Pasir_batu___sirtu" localSheetId="7">#REF!</definedName>
    <definedName name="B.Pasir_batu___sirtu" localSheetId="16">#REF!</definedName>
    <definedName name="B.Pasir_batu___sirtu" localSheetId="36">#REF!</definedName>
    <definedName name="B.Pasir_batu___sirtu" localSheetId="49">#REF!</definedName>
    <definedName name="B.Pasir_batu___sirtu" localSheetId="34">#REF!</definedName>
    <definedName name="B.Pasir_batu___sirtu">#REF!</definedName>
    <definedName name="B.Pasir_beton" localSheetId="30">#REF!</definedName>
    <definedName name="B.Pasir_beton" localSheetId="16">#REF!</definedName>
    <definedName name="B.Pasir_beton" localSheetId="36">#REF!</definedName>
    <definedName name="B.Pasir_beton">#REF!</definedName>
    <definedName name="B.Pasir_pasang" localSheetId="30">#REF!</definedName>
    <definedName name="B.Pasir_pasang" localSheetId="16">#REF!</definedName>
    <definedName name="B.Pasir_pasang" localSheetId="36">#REF!</definedName>
    <definedName name="B.Pasir_pasang">#REF!</definedName>
    <definedName name="B.Pasir_urug" localSheetId="30">#REF!</definedName>
    <definedName name="B.Pasir_urug" localSheetId="16">#REF!</definedName>
    <definedName name="B.Pasir_urug" localSheetId="36">#REF!</definedName>
    <definedName name="B.Pasir_urug">#REF!</definedName>
    <definedName name="B.Paving_block_natural__t___6_cm." localSheetId="30">'[155]HSBU ANA'!$D$172</definedName>
    <definedName name="B.Paving_block_natural__t___6_cm.">'[155]HSBU ANA'!$D$172</definedName>
    <definedName name="B.Semen_warna_tua" localSheetId="30">#REF!</definedName>
    <definedName name="B.Semen_warna_tua" localSheetId="4">#REF!</definedName>
    <definedName name="B.Semen_warna_tua" localSheetId="7">#REF!</definedName>
    <definedName name="B.Semen_warna_tua" localSheetId="16">#REF!</definedName>
    <definedName name="B.Semen_warna_tua" localSheetId="36">#REF!</definedName>
    <definedName name="B.Semen_warna_tua" localSheetId="49">#REF!</definedName>
    <definedName name="B.Semen_warna_tua" localSheetId="34">#REF!</definedName>
    <definedName name="B.Semen_warna_tua">#REF!</definedName>
    <definedName name="B.Seng_BJLS_0.20__l___55_cm___1_rol___50_m" localSheetId="30">#REF!</definedName>
    <definedName name="B.Seng_BJLS_0.20__l___55_cm___1_rol___50_m" localSheetId="4">#REF!</definedName>
    <definedName name="B.Seng_BJLS_0.20__l___55_cm___1_rol___50_m" localSheetId="7">#REF!</definedName>
    <definedName name="B.Seng_BJLS_0.20__l___55_cm___1_rol___50_m" localSheetId="16">#REF!</definedName>
    <definedName name="B.Seng_BJLS_0.20__l___55_cm___1_rol___50_m" localSheetId="36">#REF!</definedName>
    <definedName name="B.Seng_BJLS_0.20__l___55_cm___1_rol___50_m" localSheetId="49">#REF!</definedName>
    <definedName name="B.Seng_BJLS_0.20__l___55_cm___1_rol___50_m" localSheetId="34">#REF!</definedName>
    <definedName name="B.Seng_BJLS_0.20__l___55_cm___1_rol___50_m">#REF!</definedName>
    <definedName name="B.Seng_BJLS_0.30__l___55_cm___1_rol___50_m" localSheetId="30">#REF!</definedName>
    <definedName name="B.Seng_BJLS_0.30__l___55_cm___1_rol___50_m" localSheetId="4">#REF!</definedName>
    <definedName name="B.Seng_BJLS_0.30__l___55_cm___1_rol___50_m" localSheetId="7">#REF!</definedName>
    <definedName name="B.Seng_BJLS_0.30__l___55_cm___1_rol___50_m" localSheetId="16">#REF!</definedName>
    <definedName name="B.Seng_BJLS_0.30__l___55_cm___1_rol___50_m" localSheetId="36">#REF!</definedName>
    <definedName name="B.Seng_BJLS_0.30__l___55_cm___1_rol___50_m" localSheetId="49">#REF!</definedName>
    <definedName name="B.Seng_BJLS_0.30__l___55_cm___1_rol___50_m" localSheetId="34">#REF!</definedName>
    <definedName name="B.Seng_BJLS_0.30__l___55_cm___1_rol___50_m">#REF!</definedName>
    <definedName name="B.Seng_gelombang_BJLS_25_uk._0.90_x_1.80_m" localSheetId="30">#REF!</definedName>
    <definedName name="B.Seng_gelombang_BJLS_25_uk._0.90_x_1.80_m" localSheetId="16">#REF!</definedName>
    <definedName name="B.Seng_gelombang_BJLS_25_uk._0.90_x_1.80_m" localSheetId="36">#REF!</definedName>
    <definedName name="B.Seng_gelombang_BJLS_25_uk._0.90_x_1.80_m">#REF!</definedName>
    <definedName name="B.Seng_gelombang_BJLS_30_uk._0.90_x_1.80_m" localSheetId="30">#REF!</definedName>
    <definedName name="B.Seng_gelombang_BJLS_30_uk._0.90_x_1.80_m" localSheetId="16">#REF!</definedName>
    <definedName name="B.Seng_gelombang_BJLS_30_uk._0.90_x_1.80_m" localSheetId="36">#REF!</definedName>
    <definedName name="B.Seng_gelombang_BJLS_30_uk._0.90_x_1.80_m">#REF!</definedName>
    <definedName name="B.Seng_plat_BJLS_25_uk._90_x_180_cm" localSheetId="30">#REF!</definedName>
    <definedName name="B.Seng_plat_BJLS_25_uk._90_x_180_cm" localSheetId="16">#REF!</definedName>
    <definedName name="B.Seng_plat_BJLS_25_uk._90_x_180_cm" localSheetId="36">#REF!</definedName>
    <definedName name="B.Seng_plat_BJLS_25_uk._90_x_180_cm">#REF!</definedName>
    <definedName name="B.Seng_plat_BJLS_30_uk._90_x_180_cm" localSheetId="30">#REF!</definedName>
    <definedName name="B.Seng_plat_BJLS_30_uk._90_x_180_cm" localSheetId="16">#REF!</definedName>
    <definedName name="B.Seng_plat_BJLS_30_uk._90_x_180_cm" localSheetId="36">#REF!</definedName>
    <definedName name="B.Seng_plat_BJLS_30_uk._90_x_180_cm">#REF!</definedName>
    <definedName name="b_0">[156]HDasar!$H$215</definedName>
    <definedName name="B_1" localSheetId="30">#REF!</definedName>
    <definedName name="B_1" localSheetId="4">#REF!</definedName>
    <definedName name="B_1" localSheetId="7">#REF!</definedName>
    <definedName name="B_1" localSheetId="16">#REF!</definedName>
    <definedName name="B_1" localSheetId="36">#REF!</definedName>
    <definedName name="B_1" localSheetId="49">#REF!</definedName>
    <definedName name="B_1" localSheetId="34">#REF!</definedName>
    <definedName name="B_1">#REF!</definedName>
    <definedName name="B_13" localSheetId="30">'[105]ANALISA PEK.UMUM'!#REF!</definedName>
    <definedName name="B_13" localSheetId="4">'[105]ANALISA PEK.UMUM'!#REF!</definedName>
    <definedName name="B_13" localSheetId="7">'[105]ANALISA PEK.UMUM'!#REF!</definedName>
    <definedName name="B_13" localSheetId="16">'[105]ANALISA PEK.UMUM'!#REF!</definedName>
    <definedName name="B_13" localSheetId="36">'[105]ANALISA PEK.UMUM'!#REF!</definedName>
    <definedName name="B_13" localSheetId="49">'[105]ANALISA PEK.UMUM'!#REF!</definedName>
    <definedName name="B_13" localSheetId="34">'[105]ANALISA PEK.UMUM'!#REF!</definedName>
    <definedName name="B_13">'[105]ANALISA PEK.UMUM'!#REF!</definedName>
    <definedName name="B_14" localSheetId="30">'[105]ANALISA PEK.UMUM'!#REF!</definedName>
    <definedName name="B_14" localSheetId="4">'[105]ANALISA PEK.UMUM'!#REF!</definedName>
    <definedName name="B_14" localSheetId="7">'[105]ANALISA PEK.UMUM'!#REF!</definedName>
    <definedName name="B_14" localSheetId="16">'[105]ANALISA PEK.UMUM'!#REF!</definedName>
    <definedName name="B_14" localSheetId="36">'[105]ANALISA PEK.UMUM'!#REF!</definedName>
    <definedName name="B_14" localSheetId="49">'[105]ANALISA PEK.UMUM'!#REF!</definedName>
    <definedName name="B_14" localSheetId="34">'[105]ANALISA PEK.UMUM'!#REF!</definedName>
    <definedName name="B_14">'[105]ANALISA PEK.UMUM'!#REF!</definedName>
    <definedName name="B_15" localSheetId="30">'[105]ANALISA PEK.UMUM'!#REF!</definedName>
    <definedName name="B_15" localSheetId="16">'[105]ANALISA PEK.UMUM'!#REF!</definedName>
    <definedName name="B_15" localSheetId="36">'[105]ANALISA PEK.UMUM'!#REF!</definedName>
    <definedName name="B_15">'[105]ANALISA PEK.UMUM'!#REF!</definedName>
    <definedName name="B_16" localSheetId="30">'[105]ANALISA PEK.UMUM'!#REF!</definedName>
    <definedName name="B_16" localSheetId="16">'[105]ANALISA PEK.UMUM'!#REF!</definedName>
    <definedName name="B_16" localSheetId="36">'[105]ANALISA PEK.UMUM'!#REF!</definedName>
    <definedName name="B_16">'[105]ANALISA PEK.UMUM'!#REF!</definedName>
    <definedName name="B_17" localSheetId="30">'[105]ANALISA PEK.UMUM'!#REF!</definedName>
    <definedName name="B_17" localSheetId="16">'[105]ANALISA PEK.UMUM'!#REF!</definedName>
    <definedName name="B_17" localSheetId="36">'[105]ANALISA PEK.UMUM'!#REF!</definedName>
    <definedName name="B_17">'[105]ANALISA PEK.UMUM'!#REF!</definedName>
    <definedName name="B_18" localSheetId="30">'[105]ANALISA PEK.UMUM'!#REF!</definedName>
    <definedName name="B_18" localSheetId="16">'[105]ANALISA PEK.UMUM'!#REF!</definedName>
    <definedName name="B_18" localSheetId="36">'[105]ANALISA PEK.UMUM'!#REF!</definedName>
    <definedName name="B_18">'[105]ANALISA PEK.UMUM'!#REF!</definedName>
    <definedName name="B_19" localSheetId="30">'[105]ANALISA PEK.UMUM'!#REF!</definedName>
    <definedName name="B_19" localSheetId="16">'[105]ANALISA PEK.UMUM'!#REF!</definedName>
    <definedName name="B_19" localSheetId="36">'[105]ANALISA PEK.UMUM'!#REF!</definedName>
    <definedName name="B_19">'[105]ANALISA PEK.UMUM'!#REF!</definedName>
    <definedName name="B_2" localSheetId="30">'[105]ANALISA PEK.UMUM'!#REF!</definedName>
    <definedName name="B_2" localSheetId="16">'[105]ANALISA PEK.UMUM'!#REF!</definedName>
    <definedName name="B_2" localSheetId="36">'[105]ANALISA PEK.UMUM'!#REF!</definedName>
    <definedName name="B_2">'[105]ANALISA PEK.UMUM'!#REF!</definedName>
    <definedName name="B_3" localSheetId="30">'[105]ANALISA PEK.UMUM'!#REF!</definedName>
    <definedName name="B_3" localSheetId="16">'[105]ANALISA PEK.UMUM'!#REF!</definedName>
    <definedName name="B_3" localSheetId="36">'[105]ANALISA PEK.UMUM'!#REF!</definedName>
    <definedName name="B_3">'[105]ANALISA PEK.UMUM'!#REF!</definedName>
    <definedName name="b_320" localSheetId="30">'[17]THPDMoi  (2)'!#REF!</definedName>
    <definedName name="b_320" localSheetId="23">'[17]THPDMoi  (2)'!#REF!</definedName>
    <definedName name="b_320" localSheetId="19">'[17]THPDMoi  (2)'!#REF!</definedName>
    <definedName name="b_320" localSheetId="16">'[17]THPDMoi  (2)'!#REF!</definedName>
    <definedName name="b_320" localSheetId="21">'[17]THPDMoi  (2)'!#REF!</definedName>
    <definedName name="b_320" localSheetId="36">'[17]THPDMoi  (2)'!#REF!</definedName>
    <definedName name="b_320" localSheetId="25">'[17]THPDMoi  (2)'!#REF!</definedName>
    <definedName name="b_320" localSheetId="10">'[17]THPDMoi  (2)'!#REF!</definedName>
    <definedName name="b_320" localSheetId="11">'[17]THPDMoi  (2)'!#REF!</definedName>
    <definedName name="b_320" localSheetId="20">'[17]THPDMoi  (2)'!#REF!</definedName>
    <definedName name="b_320" localSheetId="15">'[17]THPDMoi  (2)'!#REF!</definedName>
    <definedName name="b_320">'[17]THPDMoi  (2)'!#REF!</definedName>
    <definedName name="B_4" localSheetId="30">'[105]ANALISA PEK.UMUM'!#REF!</definedName>
    <definedName name="B_4" localSheetId="16">'[105]ANALISA PEK.UMUM'!#REF!</definedName>
    <definedName name="B_4" localSheetId="36">'[105]ANALISA PEK.UMUM'!#REF!</definedName>
    <definedName name="B_4">'[105]ANALISA PEK.UMUM'!#REF!</definedName>
    <definedName name="B_5" localSheetId="30">'[105]ANALISA PEK.UMUM'!#REF!</definedName>
    <definedName name="B_5" localSheetId="16">'[105]ANALISA PEK.UMUM'!#REF!</definedName>
    <definedName name="B_5" localSheetId="36">'[105]ANALISA PEK.UMUM'!#REF!</definedName>
    <definedName name="B_5">'[105]ANALISA PEK.UMUM'!#REF!</definedName>
    <definedName name="B_6" localSheetId="30">'[105]ANALISA PEK.UMUM'!#REF!</definedName>
    <definedName name="B_6" localSheetId="16">'[105]ANALISA PEK.UMUM'!#REF!</definedName>
    <definedName name="B_6" localSheetId="36">'[105]ANALISA PEK.UMUM'!#REF!</definedName>
    <definedName name="B_6">'[105]ANALISA PEK.UMUM'!#REF!</definedName>
    <definedName name="B_7" localSheetId="30">'[105]ANALISA PEK.UMUM'!#REF!</definedName>
    <definedName name="B_7" localSheetId="16">'[105]ANALISA PEK.UMUM'!#REF!</definedName>
    <definedName name="B_7" localSheetId="36">'[105]ANALISA PEK.UMUM'!#REF!</definedName>
    <definedName name="B_7">'[105]ANALISA PEK.UMUM'!#REF!</definedName>
    <definedName name="B_8" localSheetId="30">'[105]ANALISA PEK.UMUM'!#REF!</definedName>
    <definedName name="B_8" localSheetId="16">'[105]ANALISA PEK.UMUM'!#REF!</definedName>
    <definedName name="B_8" localSheetId="36">'[105]ANALISA PEK.UMUM'!#REF!</definedName>
    <definedName name="B_8">'[105]ANALISA PEK.UMUM'!#REF!</definedName>
    <definedName name="B_9" localSheetId="30">'[105]ANALISA PEK.UMUM'!#REF!</definedName>
    <definedName name="B_9" localSheetId="16">'[105]ANALISA PEK.UMUM'!#REF!</definedName>
    <definedName name="B_9" localSheetId="36">'[105]ANALISA PEK.UMUM'!#REF!</definedName>
    <definedName name="B_9">'[105]ANALISA PEK.UMUM'!#REF!</definedName>
    <definedName name="b_As_built_Drawing" localSheetId="9">#REF!</definedName>
    <definedName name="B_As_Built_Drawing" localSheetId="5">#REF!</definedName>
    <definedName name="b_As_built_Drawing" localSheetId="38">#REF!</definedName>
    <definedName name="b_As_built_Drawing" localSheetId="8">#REF!</definedName>
    <definedName name="b_As_built_Drawing" localSheetId="30">#REF!</definedName>
    <definedName name="b_As_built_Drawing" localSheetId="46">#REF!</definedName>
    <definedName name="B_As_Built_Drawing" localSheetId="6">#REF!</definedName>
    <definedName name="b_As_built_Drawing" localSheetId="40">#REF!</definedName>
    <definedName name="b_As_built_Drawing" localSheetId="41">#REF!</definedName>
    <definedName name="b_As_built_Drawing" localSheetId="45">#REF!</definedName>
    <definedName name="b_As_built_Drawing" localSheetId="43">#REF!</definedName>
    <definedName name="b_As_built_Drawing" localSheetId="44">#REF!</definedName>
    <definedName name="b_As_built_Drawing" localSheetId="42">#REF!</definedName>
    <definedName name="b_As_built_Drawing" localSheetId="16">#REF!</definedName>
    <definedName name="B_As_Built_Drawing" localSheetId="14">#REF!</definedName>
    <definedName name="B_As_Built_Drawing" localSheetId="12">#REF!</definedName>
    <definedName name="b_As_built_Drawing" localSheetId="36">#REF!</definedName>
    <definedName name="B_As_Built_Drawing" localSheetId="34">#REF!</definedName>
    <definedName name="b_As_built_Drawing">#REF!</definedName>
    <definedName name="b_Atap_Genteng_Beton" localSheetId="9">#REF!</definedName>
    <definedName name="B_Atap_Genteng_Beton" localSheetId="5">#REF!</definedName>
    <definedName name="b_Atap_Genteng_Beton" localSheetId="38">#REF!</definedName>
    <definedName name="b_Atap_Genteng_Beton" localSheetId="8">#REF!</definedName>
    <definedName name="b_Atap_Genteng_Beton" localSheetId="30">#REF!</definedName>
    <definedName name="b_Atap_Genteng_Beton" localSheetId="46">#REF!</definedName>
    <definedName name="B_Atap_Genteng_Beton" localSheetId="6">#REF!</definedName>
    <definedName name="b_Atap_Genteng_Beton" localSheetId="40">#REF!</definedName>
    <definedName name="b_Atap_Genteng_Beton" localSheetId="41">#REF!</definedName>
    <definedName name="b_Atap_Genteng_Beton" localSheetId="45">#REF!</definedName>
    <definedName name="b_Atap_Genteng_Beton" localSheetId="43">#REF!</definedName>
    <definedName name="b_Atap_Genteng_Beton" localSheetId="44">#REF!</definedName>
    <definedName name="b_Atap_Genteng_Beton" localSheetId="42">#REF!</definedName>
    <definedName name="b_Atap_Genteng_Beton" localSheetId="16">#REF!</definedName>
    <definedName name="B_Atap_Genteng_Beton" localSheetId="14">#REF!</definedName>
    <definedName name="B_Atap_Genteng_Beton" localSheetId="12">#REF!</definedName>
    <definedName name="b_Atap_Genteng_Beton" localSheetId="36">#REF!</definedName>
    <definedName name="B_Atap_Genteng_Beton" localSheetId="34">#REF!</definedName>
    <definedName name="b_Atap_Genteng_Beton">#REF!</definedName>
    <definedName name="b_Balok_Dindig_8_12_Kayu_Klas_II" localSheetId="9">#REF!</definedName>
    <definedName name="b_Balok_Dindig_8_12_Kayu_Klas_II" localSheetId="38">#REF!</definedName>
    <definedName name="b_Balok_Dindig_8_12_Kayu_Klas_II" localSheetId="8">#REF!</definedName>
    <definedName name="b_Balok_Dindig_8_12_Kayu_Klas_II" localSheetId="30">#REF!</definedName>
    <definedName name="b_Balok_Dindig_8_12_Kayu_Klas_II" localSheetId="46">#REF!</definedName>
    <definedName name="b_Balok_Dindig_8_12_Kayu_Klas_II" localSheetId="40">#REF!</definedName>
    <definedName name="b_Balok_Dindig_8_12_Kayu_Klas_II" localSheetId="41">#REF!</definedName>
    <definedName name="b_Balok_Dindig_8_12_Kayu_Klas_II" localSheetId="45">#REF!</definedName>
    <definedName name="b_Balok_Dindig_8_12_Kayu_Klas_II" localSheetId="43">#REF!</definedName>
    <definedName name="b_Balok_Dindig_8_12_Kayu_Klas_II" localSheetId="44">#REF!</definedName>
    <definedName name="b_Balok_Dindig_8_12_Kayu_Klas_II" localSheetId="42">#REF!</definedName>
    <definedName name="b_Balok_Dindig_8_12_Kayu_Klas_II" localSheetId="16">#REF!</definedName>
    <definedName name="b_Balok_Dindig_8_12_Kayu_Klas_II" localSheetId="36">#REF!</definedName>
    <definedName name="b_Balok_Dindig_8_12_Kayu_Klas_II">#REF!</definedName>
    <definedName name="B_Balok_Dinding_8_12_Kayu_Klas_II" localSheetId="30">#REF!</definedName>
    <definedName name="B_Balok_Dinding_8_12_Kayu_Klas_II" localSheetId="16">#REF!</definedName>
    <definedName name="B_Balok_Dinding_8_12_Kayu_Klas_II" localSheetId="36">#REF!</definedName>
    <definedName name="B_Balok_Dinding_8_12_Kayu_Klas_II" localSheetId="34">#REF!</definedName>
    <definedName name="B_Balok_Dinding_8_12_Kayu_Klas_II">#REF!</definedName>
    <definedName name="B_Baut_Konstruksi_O_12_mm" localSheetId="30">#REF!</definedName>
    <definedName name="B_Baut_Konstruksi_O_12_mm" localSheetId="16">#REF!</definedName>
    <definedName name="B_Baut_Konstruksi_O_12_mm" localSheetId="36">#REF!</definedName>
    <definedName name="B_Baut_Konstruksi_O_12_mm">#REF!</definedName>
    <definedName name="b_Baut_Kontruksi_12_mm" localSheetId="9">#REF!</definedName>
    <definedName name="b_Baut_Kontruksi_12_mm" localSheetId="38">#REF!</definedName>
    <definedName name="b_Baut_Kontruksi_12_mm" localSheetId="8">#REF!</definedName>
    <definedName name="b_Baut_Kontruksi_12_mm" localSheetId="30">#REF!</definedName>
    <definedName name="b_Baut_Kontruksi_12_mm" localSheetId="46">#REF!</definedName>
    <definedName name="b_Baut_Kontruksi_12_mm" localSheetId="40">#REF!</definedName>
    <definedName name="b_Baut_Kontruksi_12_mm" localSheetId="41">#REF!</definedName>
    <definedName name="b_Baut_Kontruksi_12_mm" localSheetId="45">#REF!</definedName>
    <definedName name="b_Baut_Kontruksi_12_mm" localSheetId="43">#REF!</definedName>
    <definedName name="b_Baut_Kontruksi_12_mm" localSheetId="44">#REF!</definedName>
    <definedName name="b_Baut_Kontruksi_12_mm" localSheetId="42">#REF!</definedName>
    <definedName name="b_Baut_Kontruksi_12_mm" localSheetId="16">#REF!</definedName>
    <definedName name="b_Baut_Kontruksi_12_mm" localSheetId="36">#REF!</definedName>
    <definedName name="b_Baut_Kontruksi_12_mm">#REF!</definedName>
    <definedName name="b_Biaya_Air_Kerja" localSheetId="9">#REF!</definedName>
    <definedName name="B_Biaya_air_Kerja" localSheetId="5">#REF!</definedName>
    <definedName name="b_Biaya_Air_Kerja" localSheetId="38">#REF!</definedName>
    <definedName name="b_Biaya_Air_Kerja" localSheetId="8">#REF!</definedName>
    <definedName name="b_Biaya_Air_Kerja" localSheetId="30">#REF!</definedName>
    <definedName name="b_Biaya_Air_Kerja" localSheetId="46">#REF!</definedName>
    <definedName name="B_Biaya_air_Kerja" localSheetId="6">#REF!</definedName>
    <definedName name="b_Biaya_Air_Kerja" localSheetId="40">#REF!</definedName>
    <definedName name="b_Biaya_Air_Kerja" localSheetId="41">#REF!</definedName>
    <definedName name="b_Biaya_Air_Kerja" localSheetId="45">#REF!</definedName>
    <definedName name="b_Biaya_Air_Kerja" localSheetId="43">#REF!</definedName>
    <definedName name="b_Biaya_Air_Kerja" localSheetId="44">#REF!</definedName>
    <definedName name="b_Biaya_Air_Kerja" localSheetId="42">#REF!</definedName>
    <definedName name="b_Biaya_Air_Kerja" localSheetId="16">#REF!</definedName>
    <definedName name="B_Biaya_air_Kerja" localSheetId="14">#REF!</definedName>
    <definedName name="B_Biaya_air_Kerja" localSheetId="12">#REF!</definedName>
    <definedName name="b_Biaya_Air_Kerja" localSheetId="36">#REF!</definedName>
    <definedName name="b_Biaya_Air_Kerja">#REF!</definedName>
    <definedName name="b_bt">[157]HSATUAN!$H$16</definedName>
    <definedName name="b_Bubungan_8_12_Kayu_Klas_II" localSheetId="9">#REF!</definedName>
    <definedName name="B_Bubungan_8_12_Kayu_Klas_II" localSheetId="5">#REF!</definedName>
    <definedName name="b_Bubungan_8_12_Kayu_Klas_II" localSheetId="38">#REF!</definedName>
    <definedName name="b_Bubungan_8_12_Kayu_Klas_II" localSheetId="8">#REF!</definedName>
    <definedName name="b_Bubungan_8_12_Kayu_Klas_II" localSheetId="30">#REF!</definedName>
    <definedName name="b_Bubungan_8_12_Kayu_Klas_II" localSheetId="46">#REF!</definedName>
    <definedName name="B_Bubungan_8_12_Kayu_Klas_II" localSheetId="6">#REF!</definedName>
    <definedName name="b_Bubungan_8_12_Kayu_Klas_II" localSheetId="40">#REF!</definedName>
    <definedName name="b_Bubungan_8_12_Kayu_Klas_II" localSheetId="41">#REF!</definedName>
    <definedName name="b_Bubungan_8_12_Kayu_Klas_II" localSheetId="45">#REF!</definedName>
    <definedName name="b_Bubungan_8_12_Kayu_Klas_II" localSheetId="43">#REF!</definedName>
    <definedName name="b_Bubungan_8_12_Kayu_Klas_II" localSheetId="44">#REF!</definedName>
    <definedName name="b_Bubungan_8_12_Kayu_Klas_II" localSheetId="42">#REF!</definedName>
    <definedName name="b_Bubungan_8_12_Kayu_Klas_II" localSheetId="16">#REF!</definedName>
    <definedName name="B_Bubungan_8_12_Kayu_Klas_II" localSheetId="14">#REF!</definedName>
    <definedName name="B_Bubungan_8_12_Kayu_Klas_II" localSheetId="12">#REF!</definedName>
    <definedName name="b_Bubungan_8_12_Kayu_Klas_II" localSheetId="36">#REF!</definedName>
    <definedName name="B_Bubungan_8_12_Kayu_Klas_II" localSheetId="34">#REF!</definedName>
    <definedName name="b_Bubungan_8_12_Kayu_Klas_II">#REF!</definedName>
    <definedName name="b_Dokumentasi___Laporan" localSheetId="9">#REF!</definedName>
    <definedName name="B_Dokumentasi___Laporan" localSheetId="5">#REF!</definedName>
    <definedName name="b_Dokumentasi___Laporan" localSheetId="38">#REF!</definedName>
    <definedName name="b_Dokumentasi___Laporan" localSheetId="8">#REF!</definedName>
    <definedName name="b_Dokumentasi___Laporan" localSheetId="30">#REF!</definedName>
    <definedName name="b_Dokumentasi___Laporan" localSheetId="46">#REF!</definedName>
    <definedName name="B_Dokumentasi___Laporan" localSheetId="6">#REF!</definedName>
    <definedName name="b_Dokumentasi___Laporan" localSheetId="40">#REF!</definedName>
    <definedName name="b_Dokumentasi___Laporan" localSheetId="41">#REF!</definedName>
    <definedName name="b_Dokumentasi___Laporan" localSheetId="45">#REF!</definedName>
    <definedName name="b_Dokumentasi___Laporan" localSheetId="43">#REF!</definedName>
    <definedName name="b_Dokumentasi___Laporan" localSheetId="44">#REF!</definedName>
    <definedName name="b_Dokumentasi___Laporan" localSheetId="42">#REF!</definedName>
    <definedName name="b_Dokumentasi___Laporan" localSheetId="16">#REF!</definedName>
    <definedName name="B_Dokumentasi___Laporan" localSheetId="14">#REF!</definedName>
    <definedName name="B_Dokumentasi___Laporan" localSheetId="12">#REF!</definedName>
    <definedName name="b_Dokumentasi___Laporan" localSheetId="36">#REF!</definedName>
    <definedName name="B_Dokumentasi___Laporan" localSheetId="34">#REF!</definedName>
    <definedName name="b_Dokumentasi___Laporan">#REF!</definedName>
    <definedName name="b_Dokumentasi_Laporan" localSheetId="9">#REF!</definedName>
    <definedName name="b_Dokumentasi_Laporan" localSheetId="38">#REF!</definedName>
    <definedName name="b_Dokumentasi_Laporan" localSheetId="8">#REF!</definedName>
    <definedName name="b_Dokumentasi_Laporan" localSheetId="30">#REF!</definedName>
    <definedName name="b_Dokumentasi_Laporan" localSheetId="46">#REF!</definedName>
    <definedName name="b_Dokumentasi_Laporan" localSheetId="40">#REF!</definedName>
    <definedName name="b_Dokumentasi_Laporan" localSheetId="41">#REF!</definedName>
    <definedName name="b_Dokumentasi_Laporan" localSheetId="45">#REF!</definedName>
    <definedName name="b_Dokumentasi_Laporan" localSheetId="43">#REF!</definedName>
    <definedName name="b_Dokumentasi_Laporan" localSheetId="44">#REF!</definedName>
    <definedName name="b_Dokumentasi_Laporan" localSheetId="42">#REF!</definedName>
    <definedName name="b_Dokumentasi_Laporan" localSheetId="16">#REF!</definedName>
    <definedName name="b_Dokumentasi_Laporan" localSheetId="36">#REF!</definedName>
    <definedName name="b_Dokumentasi_Laporan">#REF!</definedName>
    <definedName name="B_Floor_Lantai_ad._1_2_3" localSheetId="30">#REF!</definedName>
    <definedName name="B_Floor_Lantai_ad._1_2_3" localSheetId="16">#REF!</definedName>
    <definedName name="B_Floor_Lantai_ad._1_2_3" localSheetId="36">#REF!</definedName>
    <definedName name="B_Floor_Lantai_ad._1_2_3" localSheetId="34">#REF!</definedName>
    <definedName name="B_Floor_Lantai_ad._1_2_3">#REF!</definedName>
    <definedName name="b_Floor_Lantai_adukan_1_3_5" localSheetId="9">#REF!</definedName>
    <definedName name="b_Floor_Lantai_adukan_1_3_5" localSheetId="38">#REF!</definedName>
    <definedName name="b_Floor_Lantai_adukan_1_3_5" localSheetId="8">#REF!</definedName>
    <definedName name="b_Floor_Lantai_adukan_1_3_5" localSheetId="30">#REF!</definedName>
    <definedName name="b_Floor_Lantai_adukan_1_3_5" localSheetId="46">#REF!</definedName>
    <definedName name="b_Floor_Lantai_adukan_1_3_5" localSheetId="40">#REF!</definedName>
    <definedName name="b_Floor_Lantai_adukan_1_3_5" localSheetId="41">#REF!</definedName>
    <definedName name="b_Floor_Lantai_adukan_1_3_5" localSheetId="45">#REF!</definedName>
    <definedName name="b_Floor_Lantai_adukan_1_3_5" localSheetId="43">#REF!</definedName>
    <definedName name="b_Floor_Lantai_adukan_1_3_5" localSheetId="44">#REF!</definedName>
    <definedName name="b_Floor_Lantai_adukan_1_3_5" localSheetId="42">#REF!</definedName>
    <definedName name="b_Floor_Lantai_adukan_1_3_5" localSheetId="16">#REF!</definedName>
    <definedName name="b_Floor_Lantai_adukan_1_3_5" localSheetId="36">#REF!</definedName>
    <definedName name="b_Floor_Lantai_adukan_1_3_5">#REF!</definedName>
    <definedName name="B_Gali_Tanah_Pondasi" localSheetId="30">#REF!</definedName>
    <definedName name="B_Gali_Tanah_Pondasi" localSheetId="16">#REF!</definedName>
    <definedName name="B_Gali_Tanah_Pondasi" localSheetId="36">#REF!</definedName>
    <definedName name="B_Gali_Tanah_Pondasi">#REF!</definedName>
    <definedName name="b_Galian_Tanah_Pondasi" localSheetId="9">#REF!</definedName>
    <definedName name="b_Galian_Tanah_Pondasi" localSheetId="38">#REF!</definedName>
    <definedName name="b_Galian_Tanah_Pondasi" localSheetId="8">#REF!</definedName>
    <definedName name="b_Galian_Tanah_Pondasi" localSheetId="30">#REF!</definedName>
    <definedName name="b_Galian_Tanah_Pondasi" localSheetId="46">#REF!</definedName>
    <definedName name="b_Galian_Tanah_Pondasi" localSheetId="40">#REF!</definedName>
    <definedName name="b_Galian_Tanah_Pondasi" localSheetId="41">#REF!</definedName>
    <definedName name="b_Galian_Tanah_Pondasi" localSheetId="45">#REF!</definedName>
    <definedName name="b_Galian_Tanah_Pondasi" localSheetId="43">#REF!</definedName>
    <definedName name="b_Galian_Tanah_Pondasi" localSheetId="44">#REF!</definedName>
    <definedName name="b_Galian_Tanah_Pondasi" localSheetId="42">#REF!</definedName>
    <definedName name="b_Galian_Tanah_Pondasi" localSheetId="16">#REF!</definedName>
    <definedName name="b_Galian_Tanah_Pondasi" localSheetId="36">#REF!</definedName>
    <definedName name="b_Galian_Tanah_Pondasi">#REF!</definedName>
    <definedName name="b_Gording_6_10_Kayu_Klas_II" localSheetId="9">#REF!</definedName>
    <definedName name="B_Gording_6_10_Kayu_Klas_II" localSheetId="5">#REF!</definedName>
    <definedName name="b_Gording_6_10_Kayu_Klas_II" localSheetId="38">#REF!</definedName>
    <definedName name="b_Gording_6_10_Kayu_Klas_II" localSheetId="8">#REF!</definedName>
    <definedName name="b_Gording_6_10_Kayu_Klas_II" localSheetId="30">#REF!</definedName>
    <definedName name="b_Gording_6_10_Kayu_Klas_II" localSheetId="46">#REF!</definedName>
    <definedName name="B_Gording_6_10_Kayu_Klas_II" localSheetId="6">#REF!</definedName>
    <definedName name="b_Gording_6_10_Kayu_Klas_II" localSheetId="40">#REF!</definedName>
    <definedName name="b_Gording_6_10_Kayu_Klas_II" localSheetId="41">#REF!</definedName>
    <definedName name="b_Gording_6_10_Kayu_Klas_II" localSheetId="45">#REF!</definedName>
    <definedName name="b_Gording_6_10_Kayu_Klas_II" localSheetId="43">#REF!</definedName>
    <definedName name="b_Gording_6_10_Kayu_Klas_II" localSheetId="44">#REF!</definedName>
    <definedName name="b_Gording_6_10_Kayu_Klas_II" localSheetId="42">#REF!</definedName>
    <definedName name="b_Gording_6_10_Kayu_Klas_II" localSheetId="16">#REF!</definedName>
    <definedName name="B_Gording_6_10_Kayu_Klas_II" localSheetId="14">#REF!</definedName>
    <definedName name="B_Gording_6_10_Kayu_Klas_II" localSheetId="12">#REF!</definedName>
    <definedName name="b_Gording_6_10_Kayu_Klas_II" localSheetId="36">#REF!</definedName>
    <definedName name="b_Gording_6_10_Kayu_Klas_II">#REF!</definedName>
    <definedName name="b_kali" localSheetId="30">[158]harsat!$I$16</definedName>
    <definedName name="b_kali">[158]harsat!$I$16</definedName>
    <definedName name="b_Kolom_Beton" localSheetId="9">#REF!</definedName>
    <definedName name="b_Kolom_Beton" localSheetId="38">#REF!</definedName>
    <definedName name="b_Kolom_Beton" localSheetId="8">#REF!</definedName>
    <definedName name="b_Kolom_Beton" localSheetId="30">#REF!</definedName>
    <definedName name="b_Kolom_Beton" localSheetId="46">#REF!</definedName>
    <definedName name="b_Kolom_Beton" localSheetId="40">#REF!</definedName>
    <definedName name="b_Kolom_Beton" localSheetId="41">#REF!</definedName>
    <definedName name="b_Kolom_Beton" localSheetId="45">#REF!</definedName>
    <definedName name="b_Kolom_Beton" localSheetId="43">#REF!</definedName>
    <definedName name="b_Kolom_Beton" localSheetId="44">#REF!</definedName>
    <definedName name="b_Kolom_Beton" localSheetId="42">#REF!</definedName>
    <definedName name="b_Kolom_Beton" localSheetId="16">#REF!</definedName>
    <definedName name="b_Kolom_Beton" localSheetId="36">#REF!</definedName>
    <definedName name="b_Kolom_Beton">#REF!</definedName>
    <definedName name="B_Kolom_Beton_20_20" localSheetId="30">#REF!</definedName>
    <definedName name="B_Kolom_Beton_20_20" localSheetId="16">#REF!</definedName>
    <definedName name="B_Kolom_Beton_20_20" localSheetId="36">#REF!</definedName>
    <definedName name="B_Kolom_Beton_20_20" localSheetId="34">#REF!</definedName>
    <definedName name="B_Kolom_Beton_20_20">#REF!</definedName>
    <definedName name="B_KolomBalokPraktis" localSheetId="30">'[159]Analisa Harga Satuan'!$G$1193</definedName>
    <definedName name="B_KolomBalokPraktis">'[159]Analisa Harga Satuan'!$G$1193</definedName>
    <definedName name="b_Kuda_kuda_Kayu_Klas_II" localSheetId="9">#REF!</definedName>
    <definedName name="B_Kuda_kuda_Kayu_Klas_II" localSheetId="5">#REF!</definedName>
    <definedName name="b_Kuda_kuda_Kayu_Klas_II" localSheetId="38">#REF!</definedName>
    <definedName name="b_Kuda_kuda_Kayu_Klas_II" localSheetId="8">#REF!</definedName>
    <definedName name="b_Kuda_kuda_Kayu_Klas_II" localSheetId="30">#REF!</definedName>
    <definedName name="b_Kuda_kuda_Kayu_Klas_II" localSheetId="46">#REF!</definedName>
    <definedName name="B_Kuda_kuda_Kayu_Klas_II" localSheetId="6">#REF!</definedName>
    <definedName name="b_Kuda_kuda_Kayu_Klas_II" localSheetId="40">#REF!</definedName>
    <definedName name="b_Kuda_kuda_Kayu_Klas_II" localSheetId="41">#REF!</definedName>
    <definedName name="b_Kuda_kuda_Kayu_Klas_II" localSheetId="45">#REF!</definedName>
    <definedName name="b_Kuda_kuda_Kayu_Klas_II" localSheetId="43">#REF!</definedName>
    <definedName name="b_Kuda_kuda_Kayu_Klas_II" localSheetId="44">#REF!</definedName>
    <definedName name="b_Kuda_kuda_Kayu_Klas_II" localSheetId="42">#REF!</definedName>
    <definedName name="b_Kuda_kuda_Kayu_Klas_II" localSheetId="16">#REF!</definedName>
    <definedName name="B_Kuda_kuda_Kayu_Klas_II" localSheetId="14">#REF!</definedName>
    <definedName name="B_Kuda_kuda_Kayu_Klas_II" localSheetId="12">#REF!</definedName>
    <definedName name="b_Kuda_kuda_Kayu_Klas_II" localSheetId="36">#REF!</definedName>
    <definedName name="B_Kuda_kuda_Kayu_Klas_II" localSheetId="34">#REF!</definedName>
    <definedName name="b_Kuda_kuda_Kayu_Klas_II">#REF!</definedName>
    <definedName name="b_List_Plafond" localSheetId="9">#REF!</definedName>
    <definedName name="B_List_Plafond" localSheetId="5">#REF!</definedName>
    <definedName name="b_List_Plafond" localSheetId="38">#REF!</definedName>
    <definedName name="b_List_Plafond" localSheetId="8">#REF!</definedName>
    <definedName name="b_List_Plafond" localSheetId="30">#REF!</definedName>
    <definedName name="b_List_Plafond" localSheetId="46">#REF!</definedName>
    <definedName name="B_List_Plafond" localSheetId="6">#REF!</definedName>
    <definedName name="b_List_Plafond" localSheetId="40">#REF!</definedName>
    <definedName name="b_List_Plafond" localSheetId="41">#REF!</definedName>
    <definedName name="b_List_Plafond" localSheetId="45">#REF!</definedName>
    <definedName name="b_List_Plafond" localSheetId="43">#REF!</definedName>
    <definedName name="b_List_Plafond" localSheetId="44">#REF!</definedName>
    <definedName name="b_List_Plafond" localSheetId="42">#REF!</definedName>
    <definedName name="b_List_Plafond" localSheetId="16">#REF!</definedName>
    <definedName name="B_List_Plafond" localSheetId="14">#REF!</definedName>
    <definedName name="B_List_Plafond" localSheetId="12">#REF!</definedName>
    <definedName name="b_List_Plafond" localSheetId="36">#REF!</definedName>
    <definedName name="B_List_Plafond" localSheetId="34">#REF!</definedName>
    <definedName name="b_List_Plafond">#REF!</definedName>
    <definedName name="b_Listplank_3_30_Kayu_Klas_II" localSheetId="9">#REF!</definedName>
    <definedName name="B_Listplank_3_30_Kayu_Klas_II" localSheetId="5">#REF!</definedName>
    <definedName name="b_Listplank_3_30_Kayu_Klas_II" localSheetId="38">#REF!</definedName>
    <definedName name="b_Listplank_3_30_Kayu_Klas_II" localSheetId="8">#REF!</definedName>
    <definedName name="b_Listplank_3_30_Kayu_Klas_II" localSheetId="30">#REF!</definedName>
    <definedName name="b_Listplank_3_30_Kayu_Klas_II" localSheetId="46">#REF!</definedName>
    <definedName name="B_Listplank_3_30_Kayu_Klas_II" localSheetId="6">#REF!</definedName>
    <definedName name="b_Listplank_3_30_Kayu_Klas_II" localSheetId="40">#REF!</definedName>
    <definedName name="b_Listplank_3_30_Kayu_Klas_II" localSheetId="41">#REF!</definedName>
    <definedName name="b_Listplank_3_30_Kayu_Klas_II" localSheetId="45">#REF!</definedName>
    <definedName name="b_Listplank_3_30_Kayu_Klas_II" localSheetId="43">#REF!</definedName>
    <definedName name="b_Listplank_3_30_Kayu_Klas_II" localSheetId="44">#REF!</definedName>
    <definedName name="b_Listplank_3_30_Kayu_Klas_II" localSheetId="42">#REF!</definedName>
    <definedName name="b_Listplank_3_30_Kayu_Klas_II" localSheetId="16">#REF!</definedName>
    <definedName name="B_Listplank_3_30_Kayu_Klas_II" localSheetId="14">#REF!</definedName>
    <definedName name="B_Listplank_3_30_Kayu_Klas_II" localSheetId="12">#REF!</definedName>
    <definedName name="b_Listplank_3_30_Kayu_Klas_II" localSheetId="36">#REF!</definedName>
    <definedName name="B_Listplank_3_30_Kayu_Klas_II" localSheetId="34">#REF!</definedName>
    <definedName name="b_Listplank_3_30_Kayu_Klas_II">#REF!</definedName>
    <definedName name="B_MejaDapur" localSheetId="30">'[159]Analisa Harga Satuan'!$G$1878</definedName>
    <definedName name="B_MejaDapur">'[159]Analisa Harga Satuan'!$G$1878</definedName>
    <definedName name="b_Nok_Genteng_Beton" localSheetId="9">#REF!</definedName>
    <definedName name="B_Nok_Genteng_Beton" localSheetId="5">#REF!</definedName>
    <definedName name="b_Nok_Genteng_Beton" localSheetId="38">#REF!</definedName>
    <definedName name="b_Nok_Genteng_Beton" localSheetId="8">#REF!</definedName>
    <definedName name="b_Nok_Genteng_Beton" localSheetId="30">#REF!</definedName>
    <definedName name="b_Nok_Genteng_Beton" localSheetId="46">#REF!</definedName>
    <definedName name="B_Nok_Genteng_Beton" localSheetId="6">#REF!</definedName>
    <definedName name="b_Nok_Genteng_Beton" localSheetId="40">#REF!</definedName>
    <definedName name="b_Nok_Genteng_Beton" localSheetId="41">#REF!</definedName>
    <definedName name="b_Nok_Genteng_Beton" localSheetId="45">#REF!</definedName>
    <definedName name="b_Nok_Genteng_Beton" localSheetId="43">#REF!</definedName>
    <definedName name="b_Nok_Genteng_Beton" localSheetId="44">#REF!</definedName>
    <definedName name="b_Nok_Genteng_Beton" localSheetId="42">#REF!</definedName>
    <definedName name="b_Nok_Genteng_Beton" localSheetId="16">#REF!</definedName>
    <definedName name="B_Nok_Genteng_Beton" localSheetId="14">#REF!</definedName>
    <definedName name="B_Nok_Genteng_Beton" localSheetId="12">#REF!</definedName>
    <definedName name="b_Nok_Genteng_Beton" localSheetId="36">#REF!</definedName>
    <definedName name="B_Nok_Genteng_Beton" localSheetId="34">#REF!</definedName>
    <definedName name="b_Nok_Genteng_Beton">#REF!</definedName>
    <definedName name="b_Pas._Plafond_Triplek_4_mm" localSheetId="9">#REF!</definedName>
    <definedName name="B_Pas._Plafond_Triplek_4_mm" localSheetId="5">#REF!</definedName>
    <definedName name="b_Pas._Plafond_Triplek_4_mm" localSheetId="38">#REF!</definedName>
    <definedName name="b_Pas._Plafond_Triplek_4_mm" localSheetId="8">#REF!</definedName>
    <definedName name="b_Pas._Plafond_Triplek_4_mm" localSheetId="30">#REF!</definedName>
    <definedName name="b_Pas._Plafond_Triplek_4_mm" localSheetId="46">#REF!</definedName>
    <definedName name="B_Pas._Plafond_Triplek_4_mm" localSheetId="6">#REF!</definedName>
    <definedName name="b_Pas._Plafond_Triplek_4_mm" localSheetId="40">#REF!</definedName>
    <definedName name="b_Pas._Plafond_Triplek_4_mm" localSheetId="41">#REF!</definedName>
    <definedName name="b_Pas._Plafond_Triplek_4_mm" localSheetId="45">#REF!</definedName>
    <definedName name="b_Pas._Plafond_Triplek_4_mm" localSheetId="43">#REF!</definedName>
    <definedName name="b_Pas._Plafond_Triplek_4_mm" localSheetId="44">#REF!</definedName>
    <definedName name="b_Pas._Plafond_Triplek_4_mm" localSheetId="42">#REF!</definedName>
    <definedName name="b_Pas._Plafond_Triplek_4_mm" localSheetId="16">#REF!</definedName>
    <definedName name="B_Pas._Plafond_Triplek_4_mm" localSheetId="14">#REF!</definedName>
    <definedName name="B_Pas._Plafond_Triplek_4_mm" localSheetId="12">#REF!</definedName>
    <definedName name="b_Pas._Plafond_Triplek_4_mm" localSheetId="36">#REF!</definedName>
    <definedName name="B_Pas._Plafond_Triplek_4_mm" localSheetId="34">#REF!</definedName>
    <definedName name="b_Pas._Plafond_Triplek_4_mm">#REF!</definedName>
    <definedName name="b_Pasang_Bouwplang__pengukuran" localSheetId="30">#REF!</definedName>
    <definedName name="b_Pasang_Bouwplang__pengukuran" localSheetId="16">#REF!</definedName>
    <definedName name="b_Pasang_Bouwplang__pengukuran" localSheetId="36">#REF!</definedName>
    <definedName name="b_Pasang_Bouwplang__pengukuran" localSheetId="34">#REF!</definedName>
    <definedName name="b_Pasang_Bouwplang__pengukuran">#REF!</definedName>
    <definedName name="b_Pasang_Bouwplang_pengukuran" localSheetId="30">#REF!</definedName>
    <definedName name="b_Pasang_Bouwplang_pengukuran" localSheetId="16">#REF!</definedName>
    <definedName name="b_Pasang_Bouwplang_pengukuran" localSheetId="36">#REF!</definedName>
    <definedName name="b_Pasang_Bouwplang_pengukuran">#REF!</definedName>
    <definedName name="B_Pasang_Lantai_Keramik_30_30" localSheetId="30">#REF!</definedName>
    <definedName name="B_Pasang_Lantai_Keramik_30_30" localSheetId="16">#REF!</definedName>
    <definedName name="B_Pasang_Lantai_Keramik_30_30" localSheetId="36">#REF!</definedName>
    <definedName name="B_Pasang_Lantai_Keramik_30_30">#REF!</definedName>
    <definedName name="B_Pasang_Pondasi_Batu_Bata_ad._1___4" localSheetId="30">#REF!</definedName>
    <definedName name="B_Pasang_Pondasi_Batu_Bata_ad._1___4" localSheetId="16">#REF!</definedName>
    <definedName name="B_Pasang_Pondasi_Batu_Bata_ad._1___4" localSheetId="36">#REF!</definedName>
    <definedName name="B_Pasang_Pondasi_Batu_Bata_ad._1___4">#REF!</definedName>
    <definedName name="b_Pasangan_Bouwplank_Pengukuran" localSheetId="9">#REF!</definedName>
    <definedName name="b_Pasangan_Bouwplank_Pengukuran" localSheetId="38">#REF!</definedName>
    <definedName name="b_Pasangan_Bouwplank_Pengukuran" localSheetId="8">#REF!</definedName>
    <definedName name="b_Pasangan_Bouwplank_Pengukuran" localSheetId="30">#REF!</definedName>
    <definedName name="b_Pasangan_Bouwplank_Pengukuran" localSheetId="46">#REF!</definedName>
    <definedName name="b_Pasangan_Bouwplank_Pengukuran" localSheetId="40">#REF!</definedName>
    <definedName name="b_Pasangan_Bouwplank_Pengukuran" localSheetId="41">#REF!</definedName>
    <definedName name="b_Pasangan_Bouwplank_Pengukuran" localSheetId="45">#REF!</definedName>
    <definedName name="b_Pasangan_Bouwplank_Pengukuran" localSheetId="43">#REF!</definedName>
    <definedName name="b_Pasangan_Bouwplank_Pengukuran" localSheetId="44">#REF!</definedName>
    <definedName name="b_Pasangan_Bouwplank_Pengukuran" localSheetId="42">#REF!</definedName>
    <definedName name="b_Pasangan_Bouwplank_Pengukuran" localSheetId="16">#REF!</definedName>
    <definedName name="b_Pasangan_Bouwplank_Pengukuran" localSheetId="36">#REF!</definedName>
    <definedName name="b_Pasangan_Bouwplank_Pengukuran">#REF!</definedName>
    <definedName name="B_Pasangan_Dinding_Batu_Bata_ad._1_4" localSheetId="30">#REF!</definedName>
    <definedName name="B_Pasangan_Dinding_Batu_Bata_ad._1_4" localSheetId="16">#REF!</definedName>
    <definedName name="B_Pasangan_Dinding_Batu_Bata_ad._1_4" localSheetId="36">#REF!</definedName>
    <definedName name="B_Pasangan_Dinding_Batu_Bata_ad._1_4">#REF!</definedName>
    <definedName name="b_Pasangan_Dinding_Batu_Bata_adukan_1_4" localSheetId="9">#REF!</definedName>
    <definedName name="b_Pasangan_Dinding_Batu_Bata_adukan_1_4" localSheetId="38">#REF!</definedName>
    <definedName name="b_Pasangan_Dinding_Batu_Bata_adukan_1_4" localSheetId="8">#REF!</definedName>
    <definedName name="b_Pasangan_Dinding_Batu_Bata_adukan_1_4" localSheetId="30">#REF!</definedName>
    <definedName name="b_Pasangan_Dinding_Batu_Bata_adukan_1_4" localSheetId="46">#REF!</definedName>
    <definedName name="b_Pasangan_Dinding_Batu_Bata_adukan_1_4" localSheetId="40">#REF!</definedName>
    <definedName name="b_Pasangan_Dinding_Batu_Bata_adukan_1_4" localSheetId="41">#REF!</definedName>
    <definedName name="b_Pasangan_Dinding_Batu_Bata_adukan_1_4" localSheetId="45">#REF!</definedName>
    <definedName name="b_Pasangan_Dinding_Batu_Bata_adukan_1_4" localSheetId="43">#REF!</definedName>
    <definedName name="b_Pasangan_Dinding_Batu_Bata_adukan_1_4" localSheetId="44">#REF!</definedName>
    <definedName name="b_Pasangan_Dinding_Batu_Bata_adukan_1_4" localSheetId="42">#REF!</definedName>
    <definedName name="b_Pasangan_Dinding_Batu_Bata_adukan_1_4" localSheetId="16">#REF!</definedName>
    <definedName name="b_Pasangan_Dinding_Batu_Bata_adukan_1_4" localSheetId="36">#REF!</definedName>
    <definedName name="b_Pasangan_Dinding_Batu_Bata_adukan_1_4">#REF!</definedName>
    <definedName name="b_Pasangan_Lantai_Keramik_30_30" localSheetId="9">#REF!</definedName>
    <definedName name="b_Pasangan_Lantai_Keramik_30_30" localSheetId="38">#REF!</definedName>
    <definedName name="b_Pasangan_Lantai_Keramik_30_30" localSheetId="8">#REF!</definedName>
    <definedName name="b_Pasangan_Lantai_Keramik_30_30" localSheetId="30">#REF!</definedName>
    <definedName name="b_Pasangan_Lantai_Keramik_30_30" localSheetId="46">#REF!</definedName>
    <definedName name="b_Pasangan_Lantai_Keramik_30_30" localSheetId="40">#REF!</definedName>
    <definedName name="b_Pasangan_Lantai_Keramik_30_30" localSheetId="41">#REF!</definedName>
    <definedName name="b_Pasangan_Lantai_Keramik_30_30" localSheetId="45">#REF!</definedName>
    <definedName name="b_Pasangan_Lantai_Keramik_30_30" localSheetId="43">#REF!</definedName>
    <definedName name="b_Pasangan_Lantai_Keramik_30_30" localSheetId="44">#REF!</definedName>
    <definedName name="b_Pasangan_Lantai_Keramik_30_30" localSheetId="42">#REF!</definedName>
    <definedName name="b_Pasangan_Lantai_Keramik_30_30" localSheetId="16">#REF!</definedName>
    <definedName name="b_Pasangan_Lantai_Keramik_30_30" localSheetId="36">#REF!</definedName>
    <definedName name="b_Pasangan_Lantai_Keramik_30_30">#REF!</definedName>
    <definedName name="b_Pasangan_Pondasi_Batu_Bata_ad_1_4" localSheetId="9">#REF!</definedName>
    <definedName name="b_Pasangan_Pondasi_Batu_Bata_ad_1_4" localSheetId="38">#REF!</definedName>
    <definedName name="b_Pasangan_Pondasi_Batu_Bata_ad_1_4" localSheetId="8">#REF!</definedName>
    <definedName name="b_Pasangan_Pondasi_Batu_Bata_ad_1_4" localSheetId="30">#REF!</definedName>
    <definedName name="b_Pasangan_Pondasi_Batu_Bata_ad_1_4" localSheetId="46">#REF!</definedName>
    <definedName name="b_Pasangan_Pondasi_Batu_Bata_ad_1_4" localSheetId="40">#REF!</definedName>
    <definedName name="b_Pasangan_Pondasi_Batu_Bata_ad_1_4" localSheetId="41">#REF!</definedName>
    <definedName name="b_Pasangan_Pondasi_Batu_Bata_ad_1_4" localSheetId="45">#REF!</definedName>
    <definedName name="b_Pasangan_Pondasi_Batu_Bata_ad_1_4" localSheetId="43">#REF!</definedName>
    <definedName name="b_Pasangan_Pondasi_Batu_Bata_ad_1_4" localSheetId="44">#REF!</definedName>
    <definedName name="b_Pasangan_Pondasi_Batu_Bata_ad_1_4" localSheetId="42">#REF!</definedName>
    <definedName name="b_Pasangan_Pondasi_Batu_Bata_ad_1_4" localSheetId="16">#REF!</definedName>
    <definedName name="b_Pasangan_Pondasi_Batu_Bata_ad_1_4" localSheetId="36">#REF!</definedName>
    <definedName name="b_Pasangan_Pondasi_Batu_Bata_ad_1_4">#REF!</definedName>
    <definedName name="b_pbp" localSheetId="30">#REF!</definedName>
    <definedName name="b_pbp" localSheetId="16">#REF!</definedName>
    <definedName name="b_pbp" localSheetId="36">#REF!</definedName>
    <definedName name="b_pbp">#REF!</definedName>
    <definedName name="B_Pekerjaan_Akhir" localSheetId="30">#REF!</definedName>
    <definedName name="B_Pekerjaan_Akhir" localSheetId="16">#REF!</definedName>
    <definedName name="B_Pekerjaan_Akhir" localSheetId="36">#REF!</definedName>
    <definedName name="B_Pekerjaan_Akhir">#REF!</definedName>
    <definedName name="b_Pekerjaan_Saluran_Keliling" localSheetId="9">#REF!</definedName>
    <definedName name="B_Pekerjaan_Saluran_Keliling" localSheetId="5">#REF!</definedName>
    <definedName name="b_Pekerjaan_Saluran_Keliling" localSheetId="38">#REF!</definedName>
    <definedName name="b_Pekerjaan_Saluran_Keliling" localSheetId="8">#REF!</definedName>
    <definedName name="b_Pekerjaan_Saluran_Keliling" localSheetId="30">#REF!</definedName>
    <definedName name="b_Pekerjaan_Saluran_Keliling" localSheetId="46">#REF!</definedName>
    <definedName name="B_Pekerjaan_Saluran_Keliling" localSheetId="6">#REF!</definedName>
    <definedName name="b_Pekerjaan_Saluran_Keliling" localSheetId="40">#REF!</definedName>
    <definedName name="b_Pekerjaan_Saluran_Keliling" localSheetId="41">#REF!</definedName>
    <definedName name="b_Pekerjaan_Saluran_Keliling" localSheetId="45">#REF!</definedName>
    <definedName name="b_Pekerjaan_Saluran_Keliling" localSheetId="43">#REF!</definedName>
    <definedName name="b_Pekerjaan_Saluran_Keliling" localSheetId="44">#REF!</definedName>
    <definedName name="b_Pekerjaan_Saluran_Keliling" localSheetId="42">#REF!</definedName>
    <definedName name="b_Pekerjaan_Saluran_Keliling" localSheetId="16">#REF!</definedName>
    <definedName name="B_Pekerjaan_Saluran_Keliling" localSheetId="14">#REF!</definedName>
    <definedName name="B_Pekerjaan_Saluran_Keliling" localSheetId="12">#REF!</definedName>
    <definedName name="b_Pekerjaan_Saluran_Keliling" localSheetId="36">#REF!</definedName>
    <definedName name="b_Pekerjaan_Saluran_Keliling">#REF!</definedName>
    <definedName name="b_Pembersihan_Akhir" localSheetId="9">#REF!</definedName>
    <definedName name="b_Pembersihan_Akhir" localSheetId="38">#REF!</definedName>
    <definedName name="b_Pembersihan_Akhir" localSheetId="8">#REF!</definedName>
    <definedName name="b_Pembersihan_Akhir" localSheetId="30">#REF!</definedName>
    <definedName name="b_Pembersihan_Akhir" localSheetId="46">#REF!</definedName>
    <definedName name="b_Pembersihan_Akhir" localSheetId="40">#REF!</definedName>
    <definedName name="b_Pembersihan_Akhir" localSheetId="41">#REF!</definedName>
    <definedName name="b_Pembersihan_Akhir" localSheetId="45">#REF!</definedName>
    <definedName name="b_Pembersihan_Akhir" localSheetId="43">#REF!</definedName>
    <definedName name="b_Pembersihan_Akhir" localSheetId="44">#REF!</definedName>
    <definedName name="b_Pembersihan_Akhir" localSheetId="42">#REF!</definedName>
    <definedName name="b_Pembersihan_Akhir" localSheetId="16">#REF!</definedName>
    <definedName name="b_Pembersihan_Akhir" localSheetId="36">#REF!</definedName>
    <definedName name="b_Pembersihan_Akhir">#REF!</definedName>
    <definedName name="b_Pembersihan_Lapangan" localSheetId="9">#REF!</definedName>
    <definedName name="B_Pembersihan_Lapangan" localSheetId="5">#REF!</definedName>
    <definedName name="b_Pembersihan_Lapangan" localSheetId="38">#REF!</definedName>
    <definedName name="b_Pembersihan_Lapangan" localSheetId="8">#REF!</definedName>
    <definedName name="b_Pembersihan_Lapangan" localSheetId="30">#REF!</definedName>
    <definedName name="b_Pembersihan_Lapangan" localSheetId="46">#REF!</definedName>
    <definedName name="B_Pembersihan_Lapangan" localSheetId="6">#REF!</definedName>
    <definedName name="b_Pembersihan_Lapangan" localSheetId="40">#REF!</definedName>
    <definedName name="b_Pembersihan_Lapangan" localSheetId="41">#REF!</definedName>
    <definedName name="b_Pembersihan_Lapangan" localSheetId="45">#REF!</definedName>
    <definedName name="b_Pembersihan_Lapangan" localSheetId="43">#REF!</definedName>
    <definedName name="b_Pembersihan_Lapangan" localSheetId="44">#REF!</definedName>
    <definedName name="b_Pembersihan_Lapangan" localSheetId="42">#REF!</definedName>
    <definedName name="b_Pembersihan_Lapangan" localSheetId="16">#REF!</definedName>
    <definedName name="B_Pembersihan_Lapangan" localSheetId="14">#REF!</definedName>
    <definedName name="B_Pembersihan_Lapangan" localSheetId="12">#REF!</definedName>
    <definedName name="b_Pembersihan_Lapangan" localSheetId="36">#REF!</definedName>
    <definedName name="b_Pembersihan_Lapangan">#REF!</definedName>
    <definedName name="b_Pengecatan_Dinding_dan_Kolom" localSheetId="9">#REF!</definedName>
    <definedName name="b_Pengecatan_Dinding_dan_Kolom" localSheetId="38">#REF!</definedName>
    <definedName name="b_Pengecatan_Dinding_dan_Kolom" localSheetId="8">#REF!</definedName>
    <definedName name="b_Pengecatan_Dinding_dan_Kolom" localSheetId="30">#REF!</definedName>
    <definedName name="b_Pengecatan_Dinding_dan_Kolom" localSheetId="46">#REF!</definedName>
    <definedName name="b_Pengecatan_Dinding_dan_Kolom" localSheetId="40">#REF!</definedName>
    <definedName name="b_Pengecatan_Dinding_dan_Kolom" localSheetId="41">#REF!</definedName>
    <definedName name="b_Pengecatan_Dinding_dan_Kolom" localSheetId="45">#REF!</definedName>
    <definedName name="b_Pengecatan_Dinding_dan_Kolom" localSheetId="43">#REF!</definedName>
    <definedName name="b_Pengecatan_Dinding_dan_Kolom" localSheetId="44">#REF!</definedName>
    <definedName name="b_Pengecatan_Dinding_dan_Kolom" localSheetId="42">#REF!</definedName>
    <definedName name="b_Pengecatan_Dinding_dan_Kolom" localSheetId="16">#REF!</definedName>
    <definedName name="b_Pengecatan_Dinding_dan_Kolom" localSheetId="36">#REF!</definedName>
    <definedName name="b_Pengecatan_Dinding_dan_Kolom">#REF!</definedName>
    <definedName name="b_Pengecatan_Listplank" localSheetId="9">#REF!</definedName>
    <definedName name="b_Pengecatan_Listplank" localSheetId="38">#REF!</definedName>
    <definedName name="b_Pengecatan_Listplank" localSheetId="8">#REF!</definedName>
    <definedName name="b_Pengecatan_Listplank" localSheetId="30">#REF!</definedName>
    <definedName name="b_Pengecatan_Listplank" localSheetId="46">#REF!</definedName>
    <definedName name="b_Pengecatan_Listplank" localSheetId="40">#REF!</definedName>
    <definedName name="b_Pengecatan_Listplank" localSheetId="41">#REF!</definedName>
    <definedName name="b_Pengecatan_Listplank" localSheetId="45">#REF!</definedName>
    <definedName name="b_Pengecatan_Listplank" localSheetId="43">#REF!</definedName>
    <definedName name="b_Pengecatan_Listplank" localSheetId="44">#REF!</definedName>
    <definedName name="b_Pengecatan_Listplank" localSheetId="42">#REF!</definedName>
    <definedName name="b_Pengecatan_Listplank" localSheetId="16">#REF!</definedName>
    <definedName name="b_Pengecatan_Listplank" localSheetId="36">#REF!</definedName>
    <definedName name="b_Pengecatan_Listplank">#REF!</definedName>
    <definedName name="B_Pengecetan_Dinding_dan_Kolom" localSheetId="30">#REF!</definedName>
    <definedName name="B_Pengecetan_Dinding_dan_Kolom" localSheetId="16">#REF!</definedName>
    <definedName name="B_Pengecetan_Dinding_dan_Kolom" localSheetId="36">#REF!</definedName>
    <definedName name="B_Pengecetan_Dinding_dan_Kolom">#REF!</definedName>
    <definedName name="B_Pengecetan_Listplank" localSheetId="30">#REF!</definedName>
    <definedName name="B_Pengecetan_Listplank" localSheetId="16">#REF!</definedName>
    <definedName name="B_Pengecetan_Listplank" localSheetId="36">#REF!</definedName>
    <definedName name="B_Pengecetan_Listplank">#REF!</definedName>
    <definedName name="B_Pengecetan_Plafond_luar_dan_dalam" localSheetId="30">#REF!</definedName>
    <definedName name="B_Pengecetan_Plafond_luar_dan_dalam" localSheetId="16">#REF!</definedName>
    <definedName name="B_Pengecetan_Plafond_luar_dan_dalam" localSheetId="36">#REF!</definedName>
    <definedName name="B_Pengecetan_Plafond_luar_dan_dalam">#REF!</definedName>
    <definedName name="b_Pengevatan_Plafond_Luar_dan_Dalam" localSheetId="9">#REF!</definedName>
    <definedName name="b_Pengevatan_Plafond_Luar_dan_Dalam" localSheetId="38">#REF!</definedName>
    <definedName name="b_Pengevatan_Plafond_Luar_dan_Dalam" localSheetId="8">#REF!</definedName>
    <definedName name="b_Pengevatan_Plafond_Luar_dan_Dalam" localSheetId="30">#REF!</definedName>
    <definedName name="b_Pengevatan_Plafond_Luar_dan_Dalam" localSheetId="46">#REF!</definedName>
    <definedName name="b_Pengevatan_Plafond_Luar_dan_Dalam" localSheetId="40">#REF!</definedName>
    <definedName name="b_Pengevatan_Plafond_Luar_dan_Dalam" localSheetId="41">#REF!</definedName>
    <definedName name="b_Pengevatan_Plafond_Luar_dan_Dalam" localSheetId="45">#REF!</definedName>
    <definedName name="b_Pengevatan_Plafond_Luar_dan_Dalam" localSheetId="43">#REF!</definedName>
    <definedName name="b_Pengevatan_Plafond_Luar_dan_Dalam" localSheetId="44">#REF!</definedName>
    <definedName name="b_Pengevatan_Plafond_Luar_dan_Dalam" localSheetId="42">#REF!</definedName>
    <definedName name="b_Pengevatan_Plafond_Luar_dan_Dalam" localSheetId="16">#REF!</definedName>
    <definedName name="b_Pengevatan_Plafond_Luar_dan_Dalam" localSheetId="36">#REF!</definedName>
    <definedName name="b_Pengevatan_Plafond_Luar_dan_Dalam">#REF!</definedName>
    <definedName name="B_Pintu_Kayu_Kerang_Kerang" localSheetId="30">#REF!</definedName>
    <definedName name="B_Pintu_Kayu_Kerang_Kerang" localSheetId="16">#REF!</definedName>
    <definedName name="B_Pintu_Kayu_Kerang_Kerang" localSheetId="36">#REF!</definedName>
    <definedName name="B_Pintu_Kayu_Kerang_Kerang">#REF!</definedName>
    <definedName name="b_Pintu_Kayu_Kerang_kerangan" localSheetId="9">#REF!</definedName>
    <definedName name="b_Pintu_Kayu_Kerang_kerangan" localSheetId="38">#REF!</definedName>
    <definedName name="b_Pintu_Kayu_Kerang_kerangan" localSheetId="8">#REF!</definedName>
    <definedName name="b_Pintu_Kayu_Kerang_kerangan" localSheetId="30">#REF!</definedName>
    <definedName name="b_Pintu_Kayu_Kerang_kerangan" localSheetId="46">#REF!</definedName>
    <definedName name="b_Pintu_Kayu_Kerang_kerangan" localSheetId="40">#REF!</definedName>
    <definedName name="b_Pintu_Kayu_Kerang_kerangan" localSheetId="41">#REF!</definedName>
    <definedName name="b_Pintu_Kayu_Kerang_kerangan" localSheetId="45">#REF!</definedName>
    <definedName name="b_Pintu_Kayu_Kerang_kerangan" localSheetId="43">#REF!</definedName>
    <definedName name="b_Pintu_Kayu_Kerang_kerangan" localSheetId="44">#REF!</definedName>
    <definedName name="b_Pintu_Kayu_Kerang_kerangan" localSheetId="42">#REF!</definedName>
    <definedName name="b_Pintu_Kayu_Kerang_kerangan" localSheetId="16">#REF!</definedName>
    <definedName name="b_Pintu_Kayu_Kerang_kerangan" localSheetId="36">#REF!</definedName>
    <definedName name="b_Pintu_Kayu_Kerang_kerangan">#REF!</definedName>
    <definedName name="B_Plester_Dinding_Batu_Bata_ad._1_4" localSheetId="30">#REF!</definedName>
    <definedName name="B_Plester_Dinding_Batu_Bata_ad._1_4" localSheetId="16">#REF!</definedName>
    <definedName name="B_Plester_Dinding_Batu_Bata_ad._1_4" localSheetId="36">#REF!</definedName>
    <definedName name="B_Plester_Dinding_Batu_Bata_ad._1_4">#REF!</definedName>
    <definedName name="B_Plester_Kolom_ad._1_2" localSheetId="30">#REF!</definedName>
    <definedName name="B_Plester_Kolom_ad._1_2" localSheetId="16">#REF!</definedName>
    <definedName name="B_Plester_Kolom_ad._1_2" localSheetId="36">#REF!</definedName>
    <definedName name="B_Plester_Kolom_ad._1_2">#REF!</definedName>
    <definedName name="b_Plesteran_Dinding_Batu_bata_adukan_1_4" localSheetId="9">#REF!</definedName>
    <definedName name="b_Plesteran_Dinding_Batu_bata_adukan_1_4" localSheetId="38">#REF!</definedName>
    <definedName name="b_Plesteran_Dinding_Batu_bata_adukan_1_4" localSheetId="8">#REF!</definedName>
    <definedName name="b_Plesteran_Dinding_Batu_bata_adukan_1_4" localSheetId="30">#REF!</definedName>
    <definedName name="b_Plesteran_Dinding_Batu_bata_adukan_1_4" localSheetId="46">#REF!</definedName>
    <definedName name="b_Plesteran_Dinding_Batu_bata_adukan_1_4" localSheetId="40">#REF!</definedName>
    <definedName name="b_Plesteran_Dinding_Batu_bata_adukan_1_4" localSheetId="41">#REF!</definedName>
    <definedName name="b_Plesteran_Dinding_Batu_bata_adukan_1_4" localSheetId="45">#REF!</definedName>
    <definedName name="b_Plesteran_Dinding_Batu_bata_adukan_1_4" localSheetId="43">#REF!</definedName>
    <definedName name="b_Plesteran_Dinding_Batu_bata_adukan_1_4" localSheetId="44">#REF!</definedName>
    <definedName name="b_Plesteran_Dinding_Batu_bata_adukan_1_4" localSheetId="42">#REF!</definedName>
    <definedName name="b_Plesteran_Dinding_Batu_bata_adukan_1_4" localSheetId="16">#REF!</definedName>
    <definedName name="b_Plesteran_Dinding_Batu_bata_adukan_1_4" localSheetId="36">#REF!</definedName>
    <definedName name="b_Plesteran_Dinding_Batu_bata_adukan_1_4">#REF!</definedName>
    <definedName name="b_Plesteran_Kolom_adukan__2" localSheetId="9">#REF!</definedName>
    <definedName name="b_Plesteran_Kolom_adukan__2" localSheetId="38">#REF!</definedName>
    <definedName name="b_Plesteran_Kolom_adukan__2" localSheetId="8">#REF!</definedName>
    <definedName name="b_Plesteran_Kolom_adukan__2" localSheetId="30">#REF!</definedName>
    <definedName name="b_Plesteran_Kolom_adukan__2" localSheetId="46">#REF!</definedName>
    <definedName name="b_Plesteran_Kolom_adukan__2" localSheetId="40">#REF!</definedName>
    <definedName name="b_Plesteran_Kolom_adukan__2" localSheetId="41">#REF!</definedName>
    <definedName name="b_Plesteran_Kolom_adukan__2" localSheetId="45">#REF!</definedName>
    <definedName name="b_Plesteran_Kolom_adukan__2" localSheetId="43">#REF!</definedName>
    <definedName name="b_Plesteran_Kolom_adukan__2" localSheetId="44">#REF!</definedName>
    <definedName name="b_Plesteran_Kolom_adukan__2" localSheetId="42">#REF!</definedName>
    <definedName name="b_Plesteran_Kolom_adukan__2" localSheetId="16">#REF!</definedName>
    <definedName name="b_Plesteran_Kolom_adukan__2" localSheetId="36">#REF!</definedName>
    <definedName name="b_Plesteran_Kolom_adukan__2">#REF!</definedName>
    <definedName name="b_Plesteran_Kolom_adukan_2" localSheetId="9">#REF!</definedName>
    <definedName name="b_Plesteran_Kolom_adukan_2" localSheetId="38">#REF!</definedName>
    <definedName name="b_Plesteran_Kolom_adukan_2" localSheetId="8">#REF!</definedName>
    <definedName name="b_Plesteran_Kolom_adukan_2" localSheetId="30">#REF!</definedName>
    <definedName name="b_Plesteran_Kolom_adukan_2" localSheetId="46">#REF!</definedName>
    <definedName name="b_Plesteran_Kolom_adukan_2" localSheetId="40">#REF!</definedName>
    <definedName name="b_Plesteran_Kolom_adukan_2" localSheetId="41">#REF!</definedName>
    <definedName name="b_Plesteran_Kolom_adukan_2" localSheetId="45">#REF!</definedName>
    <definedName name="b_Plesteran_Kolom_adukan_2" localSheetId="43">#REF!</definedName>
    <definedName name="b_Plesteran_Kolom_adukan_2" localSheetId="44">#REF!</definedName>
    <definedName name="b_Plesteran_Kolom_adukan_2" localSheetId="42">#REF!</definedName>
    <definedName name="b_Plesteran_Kolom_adukan_2" localSheetId="16">#REF!</definedName>
    <definedName name="b_Plesteran_Kolom_adukan_2" localSheetId="36">#REF!</definedName>
    <definedName name="b_Plesteran_Kolom_adukan_2">#REF!</definedName>
    <definedName name="B_PROD_K1" localSheetId="30">#REF!</definedName>
    <definedName name="B_PROD_K1" localSheetId="16">#REF!</definedName>
    <definedName name="B_PROD_K1" localSheetId="36">#REF!</definedName>
    <definedName name="B_PROD_K1">#REF!</definedName>
    <definedName name="b_Rabat_Sekeliling_Bangunan_ad._1_2_3" localSheetId="9">#REF!</definedName>
    <definedName name="b_Rabat_Sekeliling_Bangunan_ad._1_2_3" localSheetId="38">#REF!</definedName>
    <definedName name="b_Rabat_Sekeliling_Bangunan_ad._1_2_3" localSheetId="8">#REF!</definedName>
    <definedName name="b_Rabat_Sekeliling_Bangunan_ad._1_2_3" localSheetId="30">#REF!</definedName>
    <definedName name="b_Rabat_Sekeliling_Bangunan_ad._1_2_3" localSheetId="46">#REF!</definedName>
    <definedName name="b_Rabat_Sekeliling_Bangunan_ad._1_2_3" localSheetId="40">#REF!</definedName>
    <definedName name="b_Rabat_Sekeliling_Bangunan_ad._1_2_3" localSheetId="41">#REF!</definedName>
    <definedName name="b_Rabat_Sekeliling_Bangunan_ad._1_2_3" localSheetId="45">#REF!</definedName>
    <definedName name="b_Rabat_Sekeliling_Bangunan_ad._1_2_3" localSheetId="43">#REF!</definedName>
    <definedName name="b_Rabat_Sekeliling_Bangunan_ad._1_2_3" localSheetId="44">#REF!</definedName>
    <definedName name="b_Rabat_Sekeliling_Bangunan_ad._1_2_3" localSheetId="42">#REF!</definedName>
    <definedName name="b_Rabat_Sekeliling_Bangunan_ad._1_2_3" localSheetId="16">#REF!</definedName>
    <definedName name="b_Rabat_Sekeliling_Bangunan_ad._1_2_3" localSheetId="36">#REF!</definedName>
    <definedName name="b_Rabat_Sekeliling_Bangunan_ad._1_2_3">#REF!</definedName>
    <definedName name="B_Rabat_Sekeliling_Bangunan_ad.1_2_3" localSheetId="30">#REF!</definedName>
    <definedName name="B_Rabat_Sekeliling_Bangunan_ad.1_2_3" localSheetId="16">#REF!</definedName>
    <definedName name="B_Rabat_Sekeliling_Bangunan_ad.1_2_3" localSheetId="36">#REF!</definedName>
    <definedName name="B_Rabat_Sekeliling_Bangunan_ad.1_2_3">#REF!</definedName>
    <definedName name="b_Rangka_Atap_Kayu_Klas_II" localSheetId="9">#REF!</definedName>
    <definedName name="B_Rangka_Atap_Kayu_Klas_II" localSheetId="5">#REF!</definedName>
    <definedName name="b_Rangka_Atap_Kayu_Klas_II" localSheetId="38">#REF!</definedName>
    <definedName name="b_Rangka_Atap_Kayu_Klas_II" localSheetId="8">#REF!</definedName>
    <definedName name="b_Rangka_Atap_Kayu_Klas_II" localSheetId="30">#REF!</definedName>
    <definedName name="b_Rangka_Atap_Kayu_Klas_II" localSheetId="46">#REF!</definedName>
    <definedName name="B_Rangka_Atap_Kayu_Klas_II" localSheetId="6">#REF!</definedName>
    <definedName name="b_Rangka_Atap_Kayu_Klas_II" localSheetId="40">#REF!</definedName>
    <definedName name="b_Rangka_Atap_Kayu_Klas_II" localSheetId="41">#REF!</definedName>
    <definedName name="b_Rangka_Atap_Kayu_Klas_II" localSheetId="45">#REF!</definedName>
    <definedName name="b_Rangka_Atap_Kayu_Klas_II" localSheetId="43">#REF!</definedName>
    <definedName name="b_Rangka_Atap_Kayu_Klas_II" localSheetId="44">#REF!</definedName>
    <definedName name="b_Rangka_Atap_Kayu_Klas_II" localSheetId="42">#REF!</definedName>
    <definedName name="b_Rangka_Atap_Kayu_Klas_II" localSheetId="16">#REF!</definedName>
    <definedName name="B_Rangka_Atap_Kayu_Klas_II" localSheetId="14">#REF!</definedName>
    <definedName name="B_Rangka_Atap_Kayu_Klas_II" localSheetId="12">#REF!</definedName>
    <definedName name="b_Rangka_Atap_Kayu_Klas_II" localSheetId="36">#REF!</definedName>
    <definedName name="b_Rangka_Atap_Kayu_Klas_II">#REF!</definedName>
    <definedName name="B_Reng_Balok_Beton_10_15" localSheetId="30">#REF!</definedName>
    <definedName name="B_Reng_Balok_Beton_10_15" localSheetId="16">#REF!</definedName>
    <definedName name="B_Reng_Balok_Beton_10_15" localSheetId="36">#REF!</definedName>
    <definedName name="B_Reng_Balok_Beton_10_15">#REF!</definedName>
    <definedName name="b_Ring_Balok_Beton_10_15" localSheetId="9">#REF!</definedName>
    <definedName name="b_Ring_Balok_Beton_10_15" localSheetId="38">#REF!</definedName>
    <definedName name="b_Ring_Balok_Beton_10_15" localSheetId="8">#REF!</definedName>
    <definedName name="b_Ring_Balok_Beton_10_15" localSheetId="30">#REF!</definedName>
    <definedName name="b_Ring_Balok_Beton_10_15" localSheetId="46">#REF!</definedName>
    <definedName name="b_Ring_Balok_Beton_10_15" localSheetId="40">#REF!</definedName>
    <definedName name="b_Ring_Balok_Beton_10_15" localSheetId="41">#REF!</definedName>
    <definedName name="b_Ring_Balok_Beton_10_15" localSheetId="45">#REF!</definedName>
    <definedName name="b_Ring_Balok_Beton_10_15" localSheetId="43">#REF!</definedName>
    <definedName name="b_Ring_Balok_Beton_10_15" localSheetId="44">#REF!</definedName>
    <definedName name="b_Ring_Balok_Beton_10_15" localSheetId="42">#REF!</definedName>
    <definedName name="b_Ring_Balok_Beton_10_15" localSheetId="16">#REF!</definedName>
    <definedName name="b_Ring_Balok_Beton_10_15" localSheetId="36">#REF!</definedName>
    <definedName name="b_Ring_Balok_Beton_10_15">#REF!</definedName>
    <definedName name="b_Sloof_Beton_15_20" localSheetId="9">#REF!</definedName>
    <definedName name="B_Sloof_Beton_15_20" localSheetId="5">#REF!</definedName>
    <definedName name="b_Sloof_Beton_15_20" localSheetId="38">#REF!</definedName>
    <definedName name="b_Sloof_Beton_15_20" localSheetId="8">#REF!</definedName>
    <definedName name="b_Sloof_Beton_15_20" localSheetId="30">#REF!</definedName>
    <definedName name="b_Sloof_Beton_15_20" localSheetId="46">#REF!</definedName>
    <definedName name="B_Sloof_Beton_15_20" localSheetId="6">#REF!</definedName>
    <definedName name="b_Sloof_Beton_15_20" localSheetId="40">#REF!</definedName>
    <definedName name="b_Sloof_Beton_15_20" localSheetId="41">#REF!</definedName>
    <definedName name="b_Sloof_Beton_15_20" localSheetId="45">#REF!</definedName>
    <definedName name="b_Sloof_Beton_15_20" localSheetId="43">#REF!</definedName>
    <definedName name="b_Sloof_Beton_15_20" localSheetId="44">#REF!</definedName>
    <definedName name="b_Sloof_Beton_15_20" localSheetId="42">#REF!</definedName>
    <definedName name="b_Sloof_Beton_15_20" localSheetId="16">#REF!</definedName>
    <definedName name="B_Sloof_Beton_15_20" localSheetId="14">#REF!</definedName>
    <definedName name="B_Sloof_Beton_15_20" localSheetId="12">#REF!</definedName>
    <definedName name="b_Sloof_Beton_15_20" localSheetId="36">#REF!</definedName>
    <definedName name="b_Sloof_Beton_15_20">#REF!</definedName>
    <definedName name="b_Urugan_Pasir_Bawah_Lantai" localSheetId="9">#REF!</definedName>
    <definedName name="b_Urugan_Pasir_Bawah_Lantai" localSheetId="38">#REF!</definedName>
    <definedName name="b_Urugan_Pasir_Bawah_Lantai" localSheetId="8">#REF!</definedName>
    <definedName name="b_Urugan_Pasir_Bawah_Lantai" localSheetId="30">#REF!</definedName>
    <definedName name="b_Urugan_Pasir_Bawah_Lantai" localSheetId="46">#REF!</definedName>
    <definedName name="b_Urugan_Pasir_Bawah_Lantai" localSheetId="40">#REF!</definedName>
    <definedName name="b_Urugan_Pasir_Bawah_Lantai" localSheetId="41">#REF!</definedName>
    <definedName name="b_Urugan_Pasir_Bawah_Lantai" localSheetId="45">#REF!</definedName>
    <definedName name="b_Urugan_Pasir_Bawah_Lantai" localSheetId="43">#REF!</definedName>
    <definedName name="b_Urugan_Pasir_Bawah_Lantai" localSheetId="44">#REF!</definedName>
    <definedName name="b_Urugan_Pasir_Bawah_Lantai" localSheetId="42">#REF!</definedName>
    <definedName name="b_Urugan_Pasir_Bawah_Lantai" localSheetId="16">#REF!</definedName>
    <definedName name="b_Urugan_Pasir_Bawah_Lantai" localSheetId="36">#REF!</definedName>
    <definedName name="b_Urugan_Pasir_Bawah_Lantai">#REF!</definedName>
    <definedName name="b_Urugan_Pasir_Bawah_Pondasi" localSheetId="9">#REF!</definedName>
    <definedName name="b_Urugan_Pasir_Bawah_Pondasi" localSheetId="38">#REF!</definedName>
    <definedName name="b_Urugan_Pasir_Bawah_Pondasi" localSheetId="8">#REF!</definedName>
    <definedName name="b_Urugan_Pasir_Bawah_Pondasi" localSheetId="30">#REF!</definedName>
    <definedName name="b_Urugan_Pasir_Bawah_Pondasi" localSheetId="46">#REF!</definedName>
    <definedName name="b_Urugan_Pasir_Bawah_Pondasi" localSheetId="40">#REF!</definedName>
    <definedName name="b_Urugan_Pasir_Bawah_Pondasi" localSheetId="41">#REF!</definedName>
    <definedName name="b_Urugan_Pasir_Bawah_Pondasi" localSheetId="45">#REF!</definedName>
    <definedName name="b_Urugan_Pasir_Bawah_Pondasi" localSheetId="43">#REF!</definedName>
    <definedName name="b_Urugan_Pasir_Bawah_Pondasi" localSheetId="44">#REF!</definedName>
    <definedName name="b_Urugan_Pasir_Bawah_Pondasi" localSheetId="42">#REF!</definedName>
    <definedName name="b_Urugan_Pasir_Bawah_Pondasi" localSheetId="16">#REF!</definedName>
    <definedName name="b_Urugan_Pasir_Bawah_Pondasi" localSheetId="36">#REF!</definedName>
    <definedName name="b_Urugan_Pasir_Bawah_Pondasi">#REF!</definedName>
    <definedName name="b_Urugan_Tanah_Kembali_bekas_Galian" localSheetId="9">#REF!</definedName>
    <definedName name="b_Urugan_Tanah_Kembali_bekas_Galian" localSheetId="38">#REF!</definedName>
    <definedName name="b_Urugan_Tanah_Kembali_bekas_Galian" localSheetId="8">#REF!</definedName>
    <definedName name="b_Urugan_Tanah_Kembali_bekas_Galian" localSheetId="30">#REF!</definedName>
    <definedName name="b_Urugan_Tanah_Kembali_bekas_Galian" localSheetId="46">#REF!</definedName>
    <definedName name="b_Urugan_Tanah_Kembali_bekas_Galian" localSheetId="40">#REF!</definedName>
    <definedName name="b_Urugan_Tanah_Kembali_bekas_Galian" localSheetId="41">#REF!</definedName>
    <definedName name="b_Urugan_Tanah_Kembali_bekas_Galian" localSheetId="45">#REF!</definedName>
    <definedName name="b_Urugan_Tanah_Kembali_bekas_Galian" localSheetId="43">#REF!</definedName>
    <definedName name="b_Urugan_Tanah_Kembali_bekas_Galian" localSheetId="44">#REF!</definedName>
    <definedName name="b_Urugan_Tanah_Kembali_bekas_Galian" localSheetId="42">#REF!</definedName>
    <definedName name="b_Urugan_Tanah_Kembali_bekas_Galian" localSheetId="16">#REF!</definedName>
    <definedName name="b_Urugan_Tanah_Kembali_bekas_Galian" localSheetId="36">#REF!</definedName>
    <definedName name="b_Urugan_Tanah_Kembali_bekas_Galian">#REF!</definedName>
    <definedName name="B_Uruk_Pasir_Bawah_Pondasi" localSheetId="30">#REF!</definedName>
    <definedName name="B_Uruk_Pasir_Bawah_Pondasi" localSheetId="16">#REF!</definedName>
    <definedName name="B_Uruk_Pasir_Bawah_Pondasi" localSheetId="36">#REF!</definedName>
    <definedName name="B_Uruk_Pasir_Bawah_Pondasi">#REF!</definedName>
    <definedName name="B_Uruk_Pasir_Bawal_Lantai" localSheetId="30">#REF!</definedName>
    <definedName name="B_Uruk_Pasir_Bawal_Lantai" localSheetId="16">#REF!</definedName>
    <definedName name="B_Uruk_Pasir_Bawal_Lantai" localSheetId="36">#REF!</definedName>
    <definedName name="B_Uruk_Pasir_Bawal_Lantai">#REF!</definedName>
    <definedName name="B_Uruk_Tanah_Kembali_Bekas_Galian" localSheetId="30">#REF!</definedName>
    <definedName name="B_Uruk_Tanah_Kembali_Bekas_Galian" localSheetId="16">#REF!</definedName>
    <definedName name="B_Uruk_Tanah_Kembali_Bekas_Galian" localSheetId="36">#REF!</definedName>
    <definedName name="B_Uruk_Tanah_Kembali_Bekas_Galian">#REF!</definedName>
    <definedName name="b0">[160]HSATUAN!$H$20</definedName>
    <definedName name="ba">[161]harsat!$H$39</definedName>
    <definedName name="Babelan" localSheetId="9">#REF!</definedName>
    <definedName name="Babelan" localSheetId="5">#REF!</definedName>
    <definedName name="Babelan" localSheetId="38">#REF!</definedName>
    <definedName name="Babelan" localSheetId="8">#REF!</definedName>
    <definedName name="Babelan" localSheetId="30">#REF!</definedName>
    <definedName name="Babelan" localSheetId="46">#REF!</definedName>
    <definedName name="Babelan" localSheetId="6">#REF!</definedName>
    <definedName name="Babelan" localSheetId="40">#REF!</definedName>
    <definedName name="Babelan" localSheetId="41">#REF!</definedName>
    <definedName name="Babelan" localSheetId="45">#REF!</definedName>
    <definedName name="Babelan" localSheetId="43">#REF!</definedName>
    <definedName name="Babelan" localSheetId="44">#REF!</definedName>
    <definedName name="Babelan" localSheetId="42">#REF!</definedName>
    <definedName name="Babelan" localSheetId="16">#REF!</definedName>
    <definedName name="Babelan" localSheetId="14">#REF!</definedName>
    <definedName name="Babelan" localSheetId="12">#REF!</definedName>
    <definedName name="Babelan" localSheetId="36">#REF!</definedName>
    <definedName name="Babelan" localSheetId="34">#REF!</definedName>
    <definedName name="Babelan">#REF!</definedName>
    <definedName name="bagcost" localSheetId="30">'[162]Flow Product-Raw Material'!$C$21</definedName>
    <definedName name="bagcost">'[162]Flow Product-Raw Material'!$C$21</definedName>
    <definedName name="BAGIAN_1">'[163]Daf 1'!$K$423</definedName>
    <definedName name="bagunan" localSheetId="5">[164]List!$B$17:$B$19</definedName>
    <definedName name="bagunan" localSheetId="30">[164]List!$B$17:$B$19</definedName>
    <definedName name="bagunan" localSheetId="4">[164]List!$B$17:$B$19</definedName>
    <definedName name="bagunan" localSheetId="6">[164]List!$B$17:$B$19</definedName>
    <definedName name="bagunan" localSheetId="7">[164]List!$B$17:$B$19</definedName>
    <definedName name="bagunan" localSheetId="14">[164]List!$B$17:$B$19</definedName>
    <definedName name="bagunan" localSheetId="12">[164]List!$B$17:$B$19</definedName>
    <definedName name="bagunan" localSheetId="49">[164]List!$B$17:$B$19</definedName>
    <definedName name="bagunan" localSheetId="34">[164]List!$B$17:$B$19</definedName>
    <definedName name="bagunan">[164]List!$B$17:$B$19</definedName>
    <definedName name="BAHAN" localSheetId="9">#REF!</definedName>
    <definedName name="bahan" localSheetId="5">#REF!</definedName>
    <definedName name="BAHAN" localSheetId="38">#REF!</definedName>
    <definedName name="BAHAN" localSheetId="8">#REF!</definedName>
    <definedName name="BAHAN" localSheetId="30">#REF!</definedName>
    <definedName name="BAHAN" localSheetId="46">#REF!</definedName>
    <definedName name="bahan" localSheetId="6">#REF!</definedName>
    <definedName name="bahan" localSheetId="23">#REF!</definedName>
    <definedName name="BAHAN" localSheetId="40">#REF!</definedName>
    <definedName name="BAHAN" localSheetId="41">#REF!</definedName>
    <definedName name="BAHAN" localSheetId="45">#REF!</definedName>
    <definedName name="BAHAN" localSheetId="43">#REF!</definedName>
    <definedName name="BAHAN" localSheetId="44">#REF!</definedName>
    <definedName name="BAHAN" localSheetId="42">#REF!</definedName>
    <definedName name="bahan" localSheetId="19">#REF!</definedName>
    <definedName name="BAHAN" localSheetId="16">#REF!</definedName>
    <definedName name="bahan" localSheetId="14">#REF!</definedName>
    <definedName name="bahan" localSheetId="21">#REF!</definedName>
    <definedName name="bahan" localSheetId="12">#REF!</definedName>
    <definedName name="BAHAN" localSheetId="36">#REF!</definedName>
    <definedName name="bahan" localSheetId="25">#REF!</definedName>
    <definedName name="bahan" localSheetId="10">#REF!</definedName>
    <definedName name="bahan" localSheetId="11">#REF!</definedName>
    <definedName name="bahan" localSheetId="20">#REF!</definedName>
    <definedName name="bahan" localSheetId="15">#REF!</definedName>
    <definedName name="BAHAN">#REF!</definedName>
    <definedName name="BAHAN?" localSheetId="26">'[141]Harsat Bahan'!$A$4:$F$926</definedName>
    <definedName name="BAHAN?" localSheetId="23">'[141]Harsat Bahan'!$A$4:$F$926</definedName>
    <definedName name="BAHAN?" localSheetId="19">'[141]Harsat Bahan'!$A$4:$F$926</definedName>
    <definedName name="BAHAN?" localSheetId="14">'[141]Harsat Bahan'!$A$4:$F$926</definedName>
    <definedName name="BAHAN?" localSheetId="21">'[141]Harsat Bahan'!$A$4:$F$926</definedName>
    <definedName name="BAHAN?" localSheetId="12">'[141]Harsat Bahan'!$A$4:$F$926</definedName>
    <definedName name="BAHAN?" localSheetId="24">'[141]Harsat Bahan'!$A$4:$F$926</definedName>
    <definedName name="BAHAN?" localSheetId="17">'[141]Harsat Bahan'!$A$4:$F$926</definedName>
    <definedName name="BAHAN?" localSheetId="25">'[141]Harsat Bahan'!$A$4:$F$926</definedName>
    <definedName name="BAHAN?" localSheetId="10">'[141]Harsat Bahan'!$A$4:$F$926</definedName>
    <definedName name="BAHAN?" localSheetId="11">'[141]Harsat Bahan'!$A$4:$F$926</definedName>
    <definedName name="BAHAN?" localSheetId="20">'[141]Harsat Bahan'!$A$4:$F$926</definedName>
    <definedName name="BAHAN?" localSheetId="15">'[141]Harsat Bahan'!$A$4:$F$926</definedName>
    <definedName name="BAHAN?" localSheetId="18">'[141]Harsat Bahan'!$A$4:$F$926</definedName>
    <definedName name="BAHAN?" localSheetId="34">'[165]Harsat Bahan 2010'!$A$6:$E$768</definedName>
    <definedName name="BAHAN?">'[165]Harsat Bahan 2010'!$A$6:$E$768</definedName>
    <definedName name="Bahan_plafond_enternit_4_mm" localSheetId="30">[105]BAHAN!#REF!</definedName>
    <definedName name="Bahan_plafond_enternit_4_mm" localSheetId="4">[105]BAHAN!#REF!</definedName>
    <definedName name="Bahan_plafond_enternit_4_mm" localSheetId="7">[105]BAHAN!#REF!</definedName>
    <definedName name="Bahan_plafond_enternit_4_mm" localSheetId="16">[105]BAHAN!#REF!</definedName>
    <definedName name="Bahan_plafond_enternit_4_mm" localSheetId="36">[105]BAHAN!#REF!</definedName>
    <definedName name="Bahan_plafond_enternit_4_mm" localSheetId="49">[105]BAHAN!#REF!</definedName>
    <definedName name="Bahan_plafond_enternit_4_mm" localSheetId="34">[105]BAHAN!#REF!</definedName>
    <definedName name="Bahan_plafond_enternit_4_mm">[105]BAHAN!#REF!</definedName>
    <definedName name="Bahan_Plafond_GRC" localSheetId="30">[129]BAHAN!#REF!</definedName>
    <definedName name="Bahan_Plafond_GRC" localSheetId="4">[129]BAHAN!#REF!</definedName>
    <definedName name="Bahan_Plafond_GRC" localSheetId="7">[129]BAHAN!#REF!</definedName>
    <definedName name="Bahan_Plafond_GRC" localSheetId="16">[129]BAHAN!#REF!</definedName>
    <definedName name="Bahan_Plafond_GRC" localSheetId="36">[129]BAHAN!#REF!</definedName>
    <definedName name="Bahan_Plafond_GRC" localSheetId="49">[129]BAHAN!#REF!</definedName>
    <definedName name="Bahan_Plafond_GRC" localSheetId="34">[129]BAHAN!#REF!</definedName>
    <definedName name="Bahan_Plafond_GRC">[129]BAHAN!#REF!</definedName>
    <definedName name="bahan_Plafond_hardpleks_5_mm_120_x_240" localSheetId="30">[105]BAHAN!#REF!</definedName>
    <definedName name="bahan_Plafond_hardpleks_5_mm_120_x_240" localSheetId="4">[105]BAHAN!#REF!</definedName>
    <definedName name="bahan_Plafond_hardpleks_5_mm_120_x_240" localSheetId="7">[105]BAHAN!#REF!</definedName>
    <definedName name="bahan_Plafond_hardpleks_5_mm_120_x_240" localSheetId="16">[105]BAHAN!#REF!</definedName>
    <definedName name="bahan_Plafond_hardpleks_5_mm_120_x_240" localSheetId="36">[105]BAHAN!#REF!</definedName>
    <definedName name="bahan_Plafond_hardpleks_5_mm_120_x_240" localSheetId="49">[105]BAHAN!#REF!</definedName>
    <definedName name="bahan_Plafond_hardpleks_5_mm_120_x_240" localSheetId="34">[105]BAHAN!#REF!</definedName>
    <definedName name="bahan_Plafond_hardpleks_5_mm_120_x_240">[105]BAHAN!#REF!</definedName>
    <definedName name="bahan2" localSheetId="30">[166]h.satuan!$C$26:$F$120</definedName>
    <definedName name="bahan2">[166]h.satuan!$C$26:$F$120</definedName>
    <definedName name="BAHANFM" localSheetId="30">[167]bahan!$E$13:$K$508</definedName>
    <definedName name="BAHANFM">[167]bahan!$E$13:$K$508</definedName>
    <definedName name="bahangrouting" localSheetId="34">'[168]Harga Satuan'!$I$200</definedName>
    <definedName name="bahangrouting">'[168]Harga Satuan'!$I$200</definedName>
    <definedName name="bahanlas" localSheetId="30">'[120]Harga Satuan'!$I$248</definedName>
    <definedName name="bahanlas">'[120]Harga Satuan'!$I$248</definedName>
    <definedName name="BAHU">[22]BoQ!$A$60:$H$74</definedName>
    <definedName name="Baja" localSheetId="9">#REF!</definedName>
    <definedName name="baja" localSheetId="5">[169]PileCap!$S$1</definedName>
    <definedName name="Baja" localSheetId="38">#REF!</definedName>
    <definedName name="Baja" localSheetId="8">#REF!</definedName>
    <definedName name="Baja" localSheetId="30">#REF!</definedName>
    <definedName name="Baja" localSheetId="46">#REF!</definedName>
    <definedName name="Baja" localSheetId="4">#REF!</definedName>
    <definedName name="baja" localSheetId="6">[169]PileCap!$S$1</definedName>
    <definedName name="baja" localSheetId="7">[169]PileCap!$S$1</definedName>
    <definedName name="Baja" localSheetId="40">#REF!</definedName>
    <definedName name="Baja" localSheetId="41">#REF!</definedName>
    <definedName name="Baja" localSheetId="45">#REF!</definedName>
    <definedName name="Baja" localSheetId="43">#REF!</definedName>
    <definedName name="Baja" localSheetId="44">#REF!</definedName>
    <definedName name="Baja" localSheetId="42">#REF!</definedName>
    <definedName name="Baja" localSheetId="16">#REF!</definedName>
    <definedName name="baja" localSheetId="14">[169]PileCap!$S$1</definedName>
    <definedName name="baja" localSheetId="12">[169]PileCap!$S$1</definedName>
    <definedName name="Baja" localSheetId="36">#REF!</definedName>
    <definedName name="baja" localSheetId="49">[169]PileCap!$S$1</definedName>
    <definedName name="Baja" localSheetId="34">#REF!</definedName>
    <definedName name="Baja">#REF!</definedName>
    <definedName name="Baja1" localSheetId="30">#REF!</definedName>
    <definedName name="Baja1" localSheetId="4">#REF!</definedName>
    <definedName name="Baja1" localSheetId="7">#REF!</definedName>
    <definedName name="Baja1" localSheetId="16">#REF!</definedName>
    <definedName name="Baja1" localSheetId="36">#REF!</definedName>
    <definedName name="Baja1" localSheetId="49">#REF!</definedName>
    <definedName name="Baja1" localSheetId="34">#REF!</definedName>
    <definedName name="Baja1">#REF!</definedName>
    <definedName name="Bak_fiber" localSheetId="30">[108]DATA!$G$22</definedName>
    <definedName name="Bak_fiber">[108]DATA!$G$22</definedName>
    <definedName name="bakcuci" localSheetId="30">'[128]Harga Satuan'!$G$107</definedName>
    <definedName name="bakcuci">'[128]Harga Satuan'!$G$107</definedName>
    <definedName name="BakCuciPiring" localSheetId="30">'[159]Analisa Harga Satuan'!$G$1865</definedName>
    <definedName name="BakCuciPiring">'[159]Analisa Harga Satuan'!$G$1865</definedName>
    <definedName name="BakMandiFiber" localSheetId="30">'[159]Analisa Harga Satuan'!$G$1817</definedName>
    <definedName name="BakMandiFiber">'[159]Analisa Harga Satuan'!$G$1817</definedName>
    <definedName name="Balaraja" localSheetId="9">#REF!</definedName>
    <definedName name="Balaraja" localSheetId="5">#REF!</definedName>
    <definedName name="Balaraja" localSheetId="38">#REF!</definedName>
    <definedName name="Balaraja" localSheetId="8">#REF!</definedName>
    <definedName name="Balaraja" localSheetId="30">#REF!</definedName>
    <definedName name="Balaraja" localSheetId="46">#REF!</definedName>
    <definedName name="Balaraja" localSheetId="6">#REF!</definedName>
    <definedName name="Balaraja" localSheetId="40">#REF!</definedName>
    <definedName name="Balaraja" localSheetId="41">#REF!</definedName>
    <definedName name="Balaraja" localSheetId="45">#REF!</definedName>
    <definedName name="Balaraja" localSheetId="43">#REF!</definedName>
    <definedName name="Balaraja" localSheetId="44">#REF!</definedName>
    <definedName name="Balaraja" localSheetId="42">#REF!</definedName>
    <definedName name="Balaraja" localSheetId="16">#REF!</definedName>
    <definedName name="Balaraja" localSheetId="14">#REF!</definedName>
    <definedName name="Balaraja" localSheetId="12">#REF!</definedName>
    <definedName name="Balaraja" localSheetId="36">#REF!</definedName>
    <definedName name="Balaraja" localSheetId="34">#REF!</definedName>
    <definedName name="Balaraja">#REF!</definedName>
    <definedName name="balasbatupecah26cm" localSheetId="30">'[120]Harga Satuan'!$I$51</definedName>
    <definedName name="balasbatupecah26cm">'[120]Harga Satuan'!$I$51</definedName>
    <definedName name="BALOK" localSheetId="30">'[170]ANALISA PEK.UMUM'!$G$345</definedName>
    <definedName name="BALOK">'[170]ANALISA PEK.UMUM'!$G$345</definedName>
    <definedName name="bambu" localSheetId="30">'[145]upah-bahan satker_revisi'!$J$45</definedName>
    <definedName name="bambu">'[145]upah-bahan satker_revisi'!$J$45</definedName>
    <definedName name="Bambu_Ø_7_s.d_10" localSheetId="30">[129]BAHAN!#REF!</definedName>
    <definedName name="Bambu_Ø_7_s.d_10" localSheetId="4">[129]BAHAN!#REF!</definedName>
    <definedName name="Bambu_Ø_7_s.d_10" localSheetId="7">[129]BAHAN!#REF!</definedName>
    <definedName name="Bambu_Ø_7_s.d_10" localSheetId="16">[129]BAHAN!#REF!</definedName>
    <definedName name="Bambu_Ø_7_s.d_10" localSheetId="36">[129]BAHAN!#REF!</definedName>
    <definedName name="Bambu_Ø_7_s.d_10" localSheetId="49">[129]BAHAN!#REF!</definedName>
    <definedName name="Bambu_Ø_7_s.d_10" localSheetId="34">[129]BAHAN!#REF!</definedName>
    <definedName name="Bambu_Ø_7_s.d_10">[129]BAHAN!#REF!</definedName>
    <definedName name="Bandara" localSheetId="9">#REF!</definedName>
    <definedName name="Bandara" localSheetId="5">#REF!</definedName>
    <definedName name="Bandara" localSheetId="38">#REF!</definedName>
    <definedName name="Bandara" localSheetId="8">#REF!</definedName>
    <definedName name="Bandara" localSheetId="30">#REF!</definedName>
    <definedName name="Bandara" localSheetId="46">#REF!</definedName>
    <definedName name="Bandara" localSheetId="6">#REF!</definedName>
    <definedName name="Bandara" localSheetId="40">#REF!</definedName>
    <definedName name="Bandara" localSheetId="41">#REF!</definedName>
    <definedName name="Bandara" localSheetId="45">#REF!</definedName>
    <definedName name="Bandara" localSheetId="43">#REF!</definedName>
    <definedName name="Bandara" localSheetId="44">#REF!</definedName>
    <definedName name="Bandara" localSheetId="42">#REF!</definedName>
    <definedName name="Bandara" localSheetId="16">#REF!</definedName>
    <definedName name="Bandara" localSheetId="14">#REF!</definedName>
    <definedName name="Bandara" localSheetId="12">#REF!</definedName>
    <definedName name="Bandara" localSheetId="36">#REF!</definedName>
    <definedName name="Bandara" localSheetId="34">#REF!</definedName>
    <definedName name="Bandara">#REF!</definedName>
    <definedName name="BANG">#N/A</definedName>
    <definedName name="Bang.Bengkel" localSheetId="30">[58]Olah!#REF!</definedName>
    <definedName name="Bang.Bengkel" localSheetId="4">[58]Olah!#REF!</definedName>
    <definedName name="Bang.Bengkel" localSheetId="7">[58]Olah!#REF!</definedName>
    <definedName name="Bang.Bengkel" localSheetId="16">[58]Olah!#REF!</definedName>
    <definedName name="Bang.Bengkel" localSheetId="36">[58]Olah!#REF!</definedName>
    <definedName name="Bang.Bengkel" localSheetId="49">[58]Olah!#REF!</definedName>
    <definedName name="Bang.Bengkel" localSheetId="34">[58]Olah!#REF!</definedName>
    <definedName name="Bang.Bengkel">[58]Olah!#REF!</definedName>
    <definedName name="BANG_2">#N/A</definedName>
    <definedName name="bangunan" localSheetId="9">'[171]FORM X COST'!#REF!</definedName>
    <definedName name="bangunan" localSheetId="5">'[171]FORM X COST'!#REF!</definedName>
    <definedName name="bangunan" localSheetId="38">'[171]FORM X COST'!#REF!</definedName>
    <definedName name="bangunan" localSheetId="8">'[171]FORM X COST'!#REF!</definedName>
    <definedName name="bangunan" localSheetId="30">'[171]FORM X COST'!#REF!</definedName>
    <definedName name="bangunan" localSheetId="46">'[171]FORM X COST'!#REF!</definedName>
    <definedName name="bangunan" localSheetId="4">'[171]FORM X COST'!#REF!</definedName>
    <definedName name="bangunan" localSheetId="6">'[171]FORM X COST'!#REF!</definedName>
    <definedName name="bangunan" localSheetId="7">'[171]FORM X COST'!#REF!</definedName>
    <definedName name="bangunan" localSheetId="40">'[171]FORM X COST'!#REF!</definedName>
    <definedName name="bangunan" localSheetId="41">'[171]FORM X COST'!#REF!</definedName>
    <definedName name="bangunan" localSheetId="45">'[171]FORM X COST'!#REF!</definedName>
    <definedName name="bangunan" localSheetId="43">'[171]FORM X COST'!#REF!</definedName>
    <definedName name="bangunan" localSheetId="44">'[171]FORM X COST'!#REF!</definedName>
    <definedName name="bangunan" localSheetId="42">'[171]FORM X COST'!#REF!</definedName>
    <definedName name="bangunan" localSheetId="16">'[171]FORM X COST'!#REF!</definedName>
    <definedName name="bangunan" localSheetId="14">'[171]FORM X COST'!#REF!</definedName>
    <definedName name="bangunan" localSheetId="12">'[171]FORM X COST'!#REF!</definedName>
    <definedName name="bangunan" localSheetId="36">'[171]FORM X COST'!#REF!</definedName>
    <definedName name="bangunan" localSheetId="49">'[171]FORM X COST'!#REF!</definedName>
    <definedName name="bangunan" localSheetId="34">[172]List!$B$22:$B$27</definedName>
    <definedName name="bangunan">'[171]FORM X COST'!#REF!</definedName>
    <definedName name="bangunan_1" localSheetId="9">#REF!</definedName>
    <definedName name="bangunan_1" localSheetId="5">#REF!</definedName>
    <definedName name="bangunan_1" localSheetId="38">#REF!</definedName>
    <definedName name="bangunan_1" localSheetId="8">#REF!</definedName>
    <definedName name="bangunan_1" localSheetId="30">#REF!</definedName>
    <definedName name="bangunan_1" localSheetId="46">#REF!</definedName>
    <definedName name="bangunan_1" localSheetId="4">#REF!</definedName>
    <definedName name="bangunan_1" localSheetId="6">#REF!</definedName>
    <definedName name="bangunan_1" localSheetId="40">#REF!</definedName>
    <definedName name="bangunan_1" localSheetId="41">#REF!</definedName>
    <definedName name="bangunan_1" localSheetId="45">#REF!</definedName>
    <definedName name="bangunan_1" localSheetId="43">#REF!</definedName>
    <definedName name="bangunan_1" localSheetId="44">#REF!</definedName>
    <definedName name="bangunan_1" localSheetId="42">#REF!</definedName>
    <definedName name="bangunan_1" localSheetId="16">#REF!</definedName>
    <definedName name="bangunan_1" localSheetId="14">#REF!</definedName>
    <definedName name="bangunan_1" localSheetId="12">#REF!</definedName>
    <definedName name="bangunan_1" localSheetId="36">#REF!</definedName>
    <definedName name="bangunan_1" localSheetId="34">#REF!</definedName>
    <definedName name="bangunan_1">#REF!</definedName>
    <definedName name="bangunan_1_1" localSheetId="9">#REF!</definedName>
    <definedName name="bangunan_1_1" localSheetId="38">#REF!</definedName>
    <definedName name="bangunan_1_1" localSheetId="8">#REF!</definedName>
    <definedName name="bangunan_1_1" localSheetId="30">#REF!</definedName>
    <definedName name="bangunan_1_1" localSheetId="46">#REF!</definedName>
    <definedName name="bangunan_1_1" localSheetId="40">#REF!</definedName>
    <definedName name="bangunan_1_1" localSheetId="41">#REF!</definedName>
    <definedName name="bangunan_1_1" localSheetId="45">#REF!</definedName>
    <definedName name="bangunan_1_1" localSheetId="43">#REF!</definedName>
    <definedName name="bangunan_1_1" localSheetId="44">#REF!</definedName>
    <definedName name="bangunan_1_1" localSheetId="42">#REF!</definedName>
    <definedName name="bangunan_1_1" localSheetId="16">#REF!</definedName>
    <definedName name="bangunan_1_1" localSheetId="36">#REF!</definedName>
    <definedName name="bangunan_1_1">#REF!</definedName>
    <definedName name="bangunan_10">NA()</definedName>
    <definedName name="bangunan_10_11" localSheetId="30">#REF!</definedName>
    <definedName name="bangunan_10_11" localSheetId="4">#REF!</definedName>
    <definedName name="bangunan_10_11" localSheetId="7">#REF!</definedName>
    <definedName name="bangunan_10_11" localSheetId="16">#REF!</definedName>
    <definedName name="bangunan_10_11" localSheetId="36">#REF!</definedName>
    <definedName name="bangunan_10_11" localSheetId="49">#REF!</definedName>
    <definedName name="bangunan_10_11" localSheetId="34">#REF!</definedName>
    <definedName name="bangunan_10_11">#REF!</definedName>
    <definedName name="bangunan_11">NA()</definedName>
    <definedName name="bangunan_12_13" localSheetId="30">#REF!</definedName>
    <definedName name="bangunan_12_13" localSheetId="4">#REF!</definedName>
    <definedName name="bangunan_12_13" localSheetId="7">#REF!</definedName>
    <definedName name="bangunan_12_13" localSheetId="16">#REF!</definedName>
    <definedName name="bangunan_12_13" localSheetId="36">#REF!</definedName>
    <definedName name="bangunan_12_13" localSheetId="49">#REF!</definedName>
    <definedName name="bangunan_12_13" localSheetId="34">#REF!</definedName>
    <definedName name="bangunan_12_13">#REF!</definedName>
    <definedName name="bangunan_14_15" localSheetId="30">#REF!</definedName>
    <definedName name="bangunan_14_15" localSheetId="4">#REF!</definedName>
    <definedName name="bangunan_14_15" localSheetId="7">#REF!</definedName>
    <definedName name="bangunan_14_15" localSheetId="16">#REF!</definedName>
    <definedName name="bangunan_14_15" localSheetId="36">#REF!</definedName>
    <definedName name="bangunan_14_15" localSheetId="49">#REF!</definedName>
    <definedName name="bangunan_14_15" localSheetId="34">#REF!</definedName>
    <definedName name="bangunan_14_15">#REF!</definedName>
    <definedName name="Bangunan_2" localSheetId="9">#REF!</definedName>
    <definedName name="Bangunan_2" localSheetId="5">#REF!</definedName>
    <definedName name="Bangunan_2" localSheetId="38">#REF!</definedName>
    <definedName name="Bangunan_2" localSheetId="8">#REF!</definedName>
    <definedName name="Bangunan_2" localSheetId="30">#REF!</definedName>
    <definedName name="Bangunan_2" localSheetId="46">#REF!</definedName>
    <definedName name="Bangunan_2" localSheetId="4">'[173]FORM-X-1'!#REF!</definedName>
    <definedName name="Bangunan_2" localSheetId="6">#REF!</definedName>
    <definedName name="Bangunan_2" localSheetId="7">#REF!</definedName>
    <definedName name="Bangunan_2" localSheetId="40">#REF!</definedName>
    <definedName name="Bangunan_2" localSheetId="41">#REF!</definedName>
    <definedName name="Bangunan_2" localSheetId="45">#REF!</definedName>
    <definedName name="Bangunan_2" localSheetId="43">#REF!</definedName>
    <definedName name="Bangunan_2" localSheetId="44">#REF!</definedName>
    <definedName name="Bangunan_2" localSheetId="42">#REF!</definedName>
    <definedName name="Bangunan_2" localSheetId="16">#REF!</definedName>
    <definedName name="Bangunan_2" localSheetId="14">#REF!</definedName>
    <definedName name="Bangunan_2" localSheetId="12">#REF!</definedName>
    <definedName name="Bangunan_2" localSheetId="36">#REF!</definedName>
    <definedName name="Bangunan_2" localSheetId="49">#REF!</definedName>
    <definedName name="Bangunan_2" localSheetId="34">'[174]FORM-X-1'!#REF!</definedName>
    <definedName name="Bangunan_2">#REF!</definedName>
    <definedName name="Bangunan_2_1" localSheetId="9">#REF!</definedName>
    <definedName name="Bangunan_2_1" localSheetId="38">#REF!</definedName>
    <definedName name="Bangunan_2_1" localSheetId="8">#REF!</definedName>
    <definedName name="Bangunan_2_1" localSheetId="30">#REF!</definedName>
    <definedName name="Bangunan_2_1" localSheetId="46">#REF!</definedName>
    <definedName name="Bangunan_2_1" localSheetId="40">#REF!</definedName>
    <definedName name="Bangunan_2_1" localSheetId="41">#REF!</definedName>
    <definedName name="Bangunan_2_1" localSheetId="45">#REF!</definedName>
    <definedName name="Bangunan_2_1" localSheetId="43">#REF!</definedName>
    <definedName name="Bangunan_2_1" localSheetId="44">#REF!</definedName>
    <definedName name="Bangunan_2_1" localSheetId="42">#REF!</definedName>
    <definedName name="Bangunan_2_1" localSheetId="16">#REF!</definedName>
    <definedName name="Bangunan_2_1" localSheetId="36">#REF!</definedName>
    <definedName name="Bangunan_2_1">#REF!</definedName>
    <definedName name="Bangunan_2_2">#N/A</definedName>
    <definedName name="bangunan_2_3" localSheetId="5">#REF!</definedName>
    <definedName name="bangunan_2_3" localSheetId="4">#REF!</definedName>
    <definedName name="bangunan_2_3" localSheetId="6">#REF!</definedName>
    <definedName name="bangunan_2_3" localSheetId="7">#REF!</definedName>
    <definedName name="bangunan_2_3" localSheetId="14">#REF!</definedName>
    <definedName name="bangunan_2_3" localSheetId="12">#REF!</definedName>
    <definedName name="bangunan_2_3" localSheetId="49">#REF!</definedName>
    <definedName name="bangunan_2_3" localSheetId="34">#REF!</definedName>
    <definedName name="Bangunan_2_3">#N/A</definedName>
    <definedName name="Bangunan_2_4">#N/A</definedName>
    <definedName name="Bangunan_2_5">#N/A</definedName>
    <definedName name="Bangunan_3" localSheetId="9">#REF!</definedName>
    <definedName name="Bangunan_3" localSheetId="5">#REF!</definedName>
    <definedName name="Bangunan_3" localSheetId="38">#REF!</definedName>
    <definedName name="Bangunan_3" localSheetId="8">#REF!</definedName>
    <definedName name="Bangunan_3" localSheetId="30">#REF!</definedName>
    <definedName name="Bangunan_3" localSheetId="46">#REF!</definedName>
    <definedName name="Bangunan_3" localSheetId="4">'[173]FORM-X-1'!#REF!</definedName>
    <definedName name="Bangunan_3" localSheetId="6">#REF!</definedName>
    <definedName name="Bangunan_3" localSheetId="7">#REF!</definedName>
    <definedName name="Bangunan_3" localSheetId="40">#REF!</definedName>
    <definedName name="Bangunan_3" localSheetId="41">#REF!</definedName>
    <definedName name="Bangunan_3" localSheetId="45">#REF!</definedName>
    <definedName name="Bangunan_3" localSheetId="43">#REF!</definedName>
    <definedName name="Bangunan_3" localSheetId="44">#REF!</definedName>
    <definedName name="Bangunan_3" localSheetId="42">#REF!</definedName>
    <definedName name="Bangunan_3" localSheetId="16">#REF!</definedName>
    <definedName name="Bangunan_3" localSheetId="14">#REF!</definedName>
    <definedName name="Bangunan_3" localSheetId="12">#REF!</definedName>
    <definedName name="Bangunan_3" localSheetId="36">#REF!</definedName>
    <definedName name="Bangunan_3" localSheetId="49">#REF!</definedName>
    <definedName name="Bangunan_3" localSheetId="34">'[174]FORM-X-1'!#REF!</definedName>
    <definedName name="Bangunan_3">#REF!</definedName>
    <definedName name="Bangunan_3_1" localSheetId="9">#REF!</definedName>
    <definedName name="Bangunan_3_1" localSheetId="38">#REF!</definedName>
    <definedName name="Bangunan_3_1" localSheetId="8">#REF!</definedName>
    <definedName name="Bangunan_3_1" localSheetId="30">#REF!</definedName>
    <definedName name="Bangunan_3_1" localSheetId="46">#REF!</definedName>
    <definedName name="Bangunan_3_1" localSheetId="40">#REF!</definedName>
    <definedName name="Bangunan_3_1" localSheetId="41">#REF!</definedName>
    <definedName name="Bangunan_3_1" localSheetId="45">#REF!</definedName>
    <definedName name="Bangunan_3_1" localSheetId="43">#REF!</definedName>
    <definedName name="Bangunan_3_1" localSheetId="44">#REF!</definedName>
    <definedName name="Bangunan_3_1" localSheetId="42">#REF!</definedName>
    <definedName name="Bangunan_3_1" localSheetId="16">#REF!</definedName>
    <definedName name="Bangunan_3_1" localSheetId="36">#REF!</definedName>
    <definedName name="Bangunan_3_1">#REF!</definedName>
    <definedName name="Bangunan_3_2">#N/A</definedName>
    <definedName name="Bangunan_3_3">#N/A</definedName>
    <definedName name="Bangunan_3_4">#N/A</definedName>
    <definedName name="Bangunan_3_5">#N/A</definedName>
    <definedName name="Bangunan_4" localSheetId="9">#REF!</definedName>
    <definedName name="Bangunan_4" localSheetId="5">#REF!</definedName>
    <definedName name="Bangunan_4" localSheetId="38">#REF!</definedName>
    <definedName name="Bangunan_4" localSheetId="8">#REF!</definedName>
    <definedName name="Bangunan_4" localSheetId="30">#REF!</definedName>
    <definedName name="Bangunan_4" localSheetId="46">#REF!</definedName>
    <definedName name="Bangunan_4" localSheetId="4">'[173]FORM-X-1'!#REF!</definedName>
    <definedName name="Bangunan_4" localSheetId="6">#REF!</definedName>
    <definedName name="Bangunan_4" localSheetId="7">#REF!</definedName>
    <definedName name="Bangunan_4" localSheetId="40">#REF!</definedName>
    <definedName name="Bangunan_4" localSheetId="41">#REF!</definedName>
    <definedName name="Bangunan_4" localSheetId="45">#REF!</definedName>
    <definedName name="Bangunan_4" localSheetId="43">#REF!</definedName>
    <definedName name="Bangunan_4" localSheetId="44">#REF!</definedName>
    <definedName name="Bangunan_4" localSheetId="42">#REF!</definedName>
    <definedName name="Bangunan_4" localSheetId="16">#REF!</definedName>
    <definedName name="Bangunan_4" localSheetId="14">#REF!</definedName>
    <definedName name="Bangunan_4" localSheetId="12">#REF!</definedName>
    <definedName name="Bangunan_4" localSheetId="36">#REF!</definedName>
    <definedName name="Bangunan_4" localSheetId="49">#REF!</definedName>
    <definedName name="Bangunan_4" localSheetId="34">'[174]FORM-X-1'!#REF!</definedName>
    <definedName name="Bangunan_4">#REF!</definedName>
    <definedName name="Bangunan_4_1" localSheetId="9">#REF!</definedName>
    <definedName name="Bangunan_4_1" localSheetId="38">#REF!</definedName>
    <definedName name="Bangunan_4_1" localSheetId="8">#REF!</definedName>
    <definedName name="Bangunan_4_1" localSheetId="30">#REF!</definedName>
    <definedName name="Bangunan_4_1" localSheetId="46">#REF!</definedName>
    <definedName name="Bangunan_4_1" localSheetId="40">#REF!</definedName>
    <definedName name="Bangunan_4_1" localSheetId="41">#REF!</definedName>
    <definedName name="Bangunan_4_1" localSheetId="45">#REF!</definedName>
    <definedName name="Bangunan_4_1" localSheetId="43">#REF!</definedName>
    <definedName name="Bangunan_4_1" localSheetId="44">#REF!</definedName>
    <definedName name="Bangunan_4_1" localSheetId="42">#REF!</definedName>
    <definedName name="Bangunan_4_1" localSheetId="16">#REF!</definedName>
    <definedName name="Bangunan_4_1" localSheetId="36">#REF!</definedName>
    <definedName name="Bangunan_4_1">#REF!</definedName>
    <definedName name="Bangunan_4_2">#N/A</definedName>
    <definedName name="Bangunan_4_3">#N/A</definedName>
    <definedName name="Bangunan_4_4">#N/A</definedName>
    <definedName name="bangunan_4_5" localSheetId="5">#REF!</definedName>
    <definedName name="bangunan_4_5" localSheetId="4">#REF!</definedName>
    <definedName name="bangunan_4_5" localSheetId="6">#REF!</definedName>
    <definedName name="bangunan_4_5" localSheetId="7">#REF!</definedName>
    <definedName name="bangunan_4_5" localSheetId="14">#REF!</definedName>
    <definedName name="bangunan_4_5" localSheetId="12">#REF!</definedName>
    <definedName name="bangunan_4_5" localSheetId="49">#REF!</definedName>
    <definedName name="bangunan_4_5" localSheetId="34">#REF!</definedName>
    <definedName name="Bangunan_4_5">#N/A</definedName>
    <definedName name="bangunan_5" localSheetId="9">#REF!</definedName>
    <definedName name="bangunan_5" localSheetId="5">#REF!</definedName>
    <definedName name="bangunan_5" localSheetId="38">#REF!</definedName>
    <definedName name="bangunan_5" localSheetId="8">#REF!</definedName>
    <definedName name="bangunan_5" localSheetId="30">#REF!</definedName>
    <definedName name="bangunan_5" localSheetId="46">#REF!</definedName>
    <definedName name="bangunan_5" localSheetId="4">'[173]FORM-X-1'!#REF!</definedName>
    <definedName name="bangunan_5" localSheetId="6">#REF!</definedName>
    <definedName name="bangunan_5" localSheetId="7">#REF!</definedName>
    <definedName name="bangunan_5" localSheetId="40">#REF!</definedName>
    <definedName name="bangunan_5" localSheetId="41">#REF!</definedName>
    <definedName name="bangunan_5" localSheetId="45">#REF!</definedName>
    <definedName name="bangunan_5" localSheetId="43">#REF!</definedName>
    <definedName name="bangunan_5" localSheetId="44">#REF!</definedName>
    <definedName name="bangunan_5" localSheetId="42">#REF!</definedName>
    <definedName name="bangunan_5" localSheetId="16">#REF!</definedName>
    <definedName name="bangunan_5" localSheetId="14">#REF!</definedName>
    <definedName name="bangunan_5" localSheetId="12">#REF!</definedName>
    <definedName name="bangunan_5" localSheetId="36">#REF!</definedName>
    <definedName name="bangunan_5" localSheetId="49">#REF!</definedName>
    <definedName name="bangunan_5" localSheetId="34">'[174]FORM-X-1'!#REF!</definedName>
    <definedName name="bangunan_5">#REF!</definedName>
    <definedName name="bangunan_5_1" localSheetId="9">#REF!</definedName>
    <definedName name="bangunan_5_1" localSheetId="38">#REF!</definedName>
    <definedName name="bangunan_5_1" localSheetId="8">#REF!</definedName>
    <definedName name="bangunan_5_1" localSheetId="30">#REF!</definedName>
    <definedName name="bangunan_5_1" localSheetId="46">#REF!</definedName>
    <definedName name="bangunan_5_1" localSheetId="40">#REF!</definedName>
    <definedName name="bangunan_5_1" localSheetId="41">#REF!</definedName>
    <definedName name="bangunan_5_1" localSheetId="45">#REF!</definedName>
    <definedName name="bangunan_5_1" localSheetId="43">#REF!</definedName>
    <definedName name="bangunan_5_1" localSheetId="44">#REF!</definedName>
    <definedName name="bangunan_5_1" localSheetId="42">#REF!</definedName>
    <definedName name="bangunan_5_1" localSheetId="16">#REF!</definedName>
    <definedName name="bangunan_5_1" localSheetId="36">#REF!</definedName>
    <definedName name="bangunan_5_1">#REF!</definedName>
    <definedName name="bangunan_5_2">#N/A</definedName>
    <definedName name="bangunan_5_3">#N/A</definedName>
    <definedName name="bangunan_5_4">#N/A</definedName>
    <definedName name="bangunan_5_5">#N/A</definedName>
    <definedName name="Bangunan_6" localSheetId="9">#REF!</definedName>
    <definedName name="Bangunan_6" localSheetId="5">#REF!</definedName>
    <definedName name="Bangunan_6" localSheetId="38">#REF!</definedName>
    <definedName name="Bangunan_6" localSheetId="8">#REF!</definedName>
    <definedName name="Bangunan_6" localSheetId="30">#REF!</definedName>
    <definedName name="Bangunan_6" localSheetId="46">#REF!</definedName>
    <definedName name="Bangunan_6" localSheetId="4">'[173]FORM-X-1'!#REF!</definedName>
    <definedName name="Bangunan_6" localSheetId="6">#REF!</definedName>
    <definedName name="Bangunan_6" localSheetId="7">#REF!</definedName>
    <definedName name="Bangunan_6" localSheetId="40">#REF!</definedName>
    <definedName name="Bangunan_6" localSheetId="41">#REF!</definedName>
    <definedName name="Bangunan_6" localSheetId="45">#REF!</definedName>
    <definedName name="Bangunan_6" localSheetId="43">#REF!</definedName>
    <definedName name="Bangunan_6" localSheetId="44">#REF!</definedName>
    <definedName name="Bangunan_6" localSheetId="42">#REF!</definedName>
    <definedName name="Bangunan_6" localSheetId="16">#REF!</definedName>
    <definedName name="Bangunan_6" localSheetId="14">#REF!</definedName>
    <definedName name="Bangunan_6" localSheetId="12">#REF!</definedName>
    <definedName name="Bangunan_6" localSheetId="36">#REF!</definedName>
    <definedName name="Bangunan_6" localSheetId="49">#REF!</definedName>
    <definedName name="Bangunan_6" localSheetId="34">'[174]FORM-X-1'!#REF!</definedName>
    <definedName name="Bangunan_6">#REF!</definedName>
    <definedName name="Bangunan_6_1" localSheetId="9">#REF!</definedName>
    <definedName name="Bangunan_6_1" localSheetId="38">#REF!</definedName>
    <definedName name="Bangunan_6_1" localSheetId="8">#REF!</definedName>
    <definedName name="Bangunan_6_1" localSheetId="30">#REF!</definedName>
    <definedName name="Bangunan_6_1" localSheetId="46">#REF!</definedName>
    <definedName name="Bangunan_6_1" localSheetId="40">#REF!</definedName>
    <definedName name="Bangunan_6_1" localSheetId="41">#REF!</definedName>
    <definedName name="Bangunan_6_1" localSheetId="45">#REF!</definedName>
    <definedName name="Bangunan_6_1" localSheetId="43">#REF!</definedName>
    <definedName name="Bangunan_6_1" localSheetId="44">#REF!</definedName>
    <definedName name="Bangunan_6_1" localSheetId="42">#REF!</definedName>
    <definedName name="Bangunan_6_1" localSheetId="16">#REF!</definedName>
    <definedName name="Bangunan_6_1" localSheetId="36">#REF!</definedName>
    <definedName name="Bangunan_6_1">#REF!</definedName>
    <definedName name="Bangunan_6_2">#N/A</definedName>
    <definedName name="Bangunan_6_3">#N/A</definedName>
    <definedName name="Bangunan_6_4">#N/A</definedName>
    <definedName name="Bangunan_6_5">#N/A</definedName>
    <definedName name="bangunan_6_7" localSheetId="30">#REF!</definedName>
    <definedName name="bangunan_6_7" localSheetId="4">#REF!</definedName>
    <definedName name="bangunan_6_7" localSheetId="7">#REF!</definedName>
    <definedName name="bangunan_6_7" localSheetId="16">#REF!</definedName>
    <definedName name="bangunan_6_7" localSheetId="36">#REF!</definedName>
    <definedName name="bangunan_6_7" localSheetId="49">#REF!</definedName>
    <definedName name="bangunan_6_7" localSheetId="34">#REF!</definedName>
    <definedName name="bangunan_6_7">#REF!</definedName>
    <definedName name="bangunan_7" localSheetId="9">#REF!</definedName>
    <definedName name="bangunan_7" localSheetId="5">#REF!</definedName>
    <definedName name="bangunan_7" localSheetId="38">#REF!</definedName>
    <definedName name="bangunan_7" localSheetId="8">#REF!</definedName>
    <definedName name="bangunan_7" localSheetId="30">#REF!</definedName>
    <definedName name="bangunan_7" localSheetId="46">#REF!</definedName>
    <definedName name="bangunan_7" localSheetId="4">#REF!</definedName>
    <definedName name="bangunan_7" localSheetId="6">#REF!</definedName>
    <definedName name="bangunan_7" localSheetId="40">#REF!</definedName>
    <definedName name="bangunan_7" localSheetId="41">#REF!</definedName>
    <definedName name="bangunan_7" localSheetId="45">#REF!</definedName>
    <definedName name="bangunan_7" localSheetId="43">#REF!</definedName>
    <definedName name="bangunan_7" localSheetId="44">#REF!</definedName>
    <definedName name="bangunan_7" localSheetId="42">#REF!</definedName>
    <definedName name="bangunan_7" localSheetId="16">#REF!</definedName>
    <definedName name="bangunan_7" localSheetId="14">#REF!</definedName>
    <definedName name="bangunan_7" localSheetId="12">#REF!</definedName>
    <definedName name="bangunan_7" localSheetId="36">#REF!</definedName>
    <definedName name="bangunan_7">#REF!</definedName>
    <definedName name="bangunan_7_1">"#REF!!#REF!"</definedName>
    <definedName name="bangunan_7_2">"#REF!!#REF!"</definedName>
    <definedName name="bangunan_7_3">"#REF!!#REF!"</definedName>
    <definedName name="bangunan_7_4">"#REF!!#REF!"</definedName>
    <definedName name="bangunan_8">NA()</definedName>
    <definedName name="bangunan_8_9" localSheetId="30">#REF!</definedName>
    <definedName name="bangunan_8_9" localSheetId="4">#REF!</definedName>
    <definedName name="bangunan_8_9" localSheetId="7">#REF!</definedName>
    <definedName name="bangunan_8_9" localSheetId="16">#REF!</definedName>
    <definedName name="bangunan_8_9" localSheetId="36">#REF!</definedName>
    <definedName name="bangunan_8_9" localSheetId="49">#REF!</definedName>
    <definedName name="bangunan_8_9" localSheetId="34">#REF!</definedName>
    <definedName name="bangunan_8_9">#REF!</definedName>
    <definedName name="bangunan_9">NA()</definedName>
    <definedName name="Bangunan_baru" localSheetId="30">#REF!</definedName>
    <definedName name="Bangunan_baru" localSheetId="4">#REF!</definedName>
    <definedName name="Bangunan_baru" localSheetId="7">#REF!</definedName>
    <definedName name="Bangunan_baru" localSheetId="16">#REF!</definedName>
    <definedName name="Bangunan_baru" localSheetId="36">#REF!</definedName>
    <definedName name="Bangunan_baru" localSheetId="49">#REF!</definedName>
    <definedName name="Bangunan_baru" localSheetId="34">#REF!</definedName>
    <definedName name="Bangunan_baru">#REF!</definedName>
    <definedName name="bangunan1" localSheetId="5">[143]List!$B$22:$B$27</definedName>
    <definedName name="bangunan1" localSheetId="46">[143]List!$B$22:$B$27</definedName>
    <definedName name="bangunan1" localSheetId="4">[143]List!$B$22:$B$27</definedName>
    <definedName name="bangunan1" localSheetId="6">[143]List!$B$22:$B$27</definedName>
    <definedName name="bangunan1" localSheetId="7">[143]List!$B$22:$B$27</definedName>
    <definedName name="bangunan1" localSheetId="14">[143]List!$B$22:$B$27</definedName>
    <definedName name="bangunan1" localSheetId="12">[143]List!$B$22:$B$27</definedName>
    <definedName name="bangunan1" localSheetId="49">[143]List!$B$22:$B$27</definedName>
    <definedName name="bangunan1" localSheetId="34">[175]List!$B$22:$B$27</definedName>
    <definedName name="bangunan1">[175]List!$B$22:$B$27</definedName>
    <definedName name="Banjir" localSheetId="9">#REF!</definedName>
    <definedName name="Banjir" localSheetId="5">#REF!</definedName>
    <definedName name="Banjir" localSheetId="38">#REF!</definedName>
    <definedName name="Banjir" localSheetId="8">#REF!</definedName>
    <definedName name="Banjir" localSheetId="30">#REF!</definedName>
    <definedName name="Banjir" localSheetId="46">#REF!</definedName>
    <definedName name="Banjir" localSheetId="6">#REF!</definedName>
    <definedName name="Banjir" localSheetId="40">#REF!</definedName>
    <definedName name="Banjir" localSheetId="41">#REF!</definedName>
    <definedName name="Banjir" localSheetId="45">#REF!</definedName>
    <definedName name="Banjir" localSheetId="43">#REF!</definedName>
    <definedName name="Banjir" localSheetId="44">#REF!</definedName>
    <definedName name="Banjir" localSheetId="42">#REF!</definedName>
    <definedName name="Banjir" localSheetId="16">#REF!</definedName>
    <definedName name="Banjir" localSheetId="14">#REF!</definedName>
    <definedName name="Banjir" localSheetId="12">#REF!</definedName>
    <definedName name="Banjir" localSheetId="36">#REF!</definedName>
    <definedName name="Banjir" localSheetId="34">#REF!</definedName>
    <definedName name="Banjir">#REF!</definedName>
    <definedName name="BANK">[176]bau!$J$35</definedName>
    <definedName name="bantalanbetonlengkap" localSheetId="30">'[120]LIST ANHARSAT'!$A$7</definedName>
    <definedName name="bantalanbetonlengkap">'[120]LIST ANHARSAT'!$A$7</definedName>
    <definedName name="bantalanbiasa13x22x200cm" localSheetId="30">'[120]Harga Satuan'!$I$103</definedName>
    <definedName name="bantalanbiasa13x22x200cm">'[120]Harga Satuan'!$I$103</definedName>
    <definedName name="bantalanjembatan18x22x200cm" localSheetId="30">'[120]Harga Satuan'!$I$102</definedName>
    <definedName name="bantalanjembatan18x22x200cm">'[120]Harga Satuan'!$I$102</definedName>
    <definedName name="Bantar_Gebang" localSheetId="9">#REF!</definedName>
    <definedName name="Bantar_Gebang" localSheetId="5">#REF!</definedName>
    <definedName name="Bantar_Gebang" localSheetId="38">#REF!</definedName>
    <definedName name="Bantar_Gebang" localSheetId="8">#REF!</definedName>
    <definedName name="Bantar_Gebang" localSheetId="30">#REF!</definedName>
    <definedName name="Bantar_Gebang" localSheetId="46">#REF!</definedName>
    <definedName name="Bantar_Gebang" localSheetId="6">#REF!</definedName>
    <definedName name="Bantar_Gebang" localSheetId="40">#REF!</definedName>
    <definedName name="Bantar_Gebang" localSheetId="41">#REF!</definedName>
    <definedName name="Bantar_Gebang" localSheetId="45">#REF!</definedName>
    <definedName name="Bantar_Gebang" localSheetId="43">#REF!</definedName>
    <definedName name="Bantar_Gebang" localSheetId="44">#REF!</definedName>
    <definedName name="Bantar_Gebang" localSheetId="42">#REF!</definedName>
    <definedName name="Bantar_Gebang" localSheetId="16">#REF!</definedName>
    <definedName name="Bantar_Gebang" localSheetId="14">#REF!</definedName>
    <definedName name="Bantar_Gebang" localSheetId="12">#REF!</definedName>
    <definedName name="Bantar_Gebang" localSheetId="36">#REF!</definedName>
    <definedName name="Bantar_Gebang" localSheetId="34">#REF!</definedName>
    <definedName name="Bantar_Gebang">#REF!</definedName>
    <definedName name="bantu">[82]S.UPAH!$O$8</definedName>
    <definedName name="BAPRT_DINDING" localSheetId="30">#REF!</definedName>
    <definedName name="BAPRT_DINDING" localSheetId="4">#REF!</definedName>
    <definedName name="BAPRT_DINDING" localSheetId="7">#REF!</definedName>
    <definedName name="BAPRT_DINDING" localSheetId="23">#REF!</definedName>
    <definedName name="BAPRT_DINDING" localSheetId="19">#REF!</definedName>
    <definedName name="BAPRT_DINDING" localSheetId="16">#REF!</definedName>
    <definedName name="BAPRT_DINDING" localSheetId="21">#REF!</definedName>
    <definedName name="BAPRT_DINDING" localSheetId="36">#REF!</definedName>
    <definedName name="BAPRT_DINDING" localSheetId="25">#REF!</definedName>
    <definedName name="BAPRT_DINDING" localSheetId="10">#REF!</definedName>
    <definedName name="BAPRT_DINDING" localSheetId="11">#REF!</definedName>
    <definedName name="BAPRT_DINDING" localSheetId="20">#REF!</definedName>
    <definedName name="BAPRT_DINDING" localSheetId="15">#REF!</definedName>
    <definedName name="BAPRT_DINDING" localSheetId="49">#REF!</definedName>
    <definedName name="BAPRT_DINDING" localSheetId="34">#REF!</definedName>
    <definedName name="BAPRT_DINDING">#REF!</definedName>
    <definedName name="BAPRT_LANTAI" localSheetId="30">#REF!</definedName>
    <definedName name="BAPRT_LANTAI" localSheetId="4">#REF!</definedName>
    <definedName name="BAPRT_LANTAI" localSheetId="7">#REF!</definedName>
    <definedName name="BAPRT_LANTAI" localSheetId="23">#REF!</definedName>
    <definedName name="BAPRT_LANTAI" localSheetId="19">#REF!</definedName>
    <definedName name="BAPRT_LANTAI" localSheetId="16">#REF!</definedName>
    <definedName name="BAPRT_LANTAI" localSheetId="21">#REF!</definedName>
    <definedName name="BAPRT_LANTAI" localSheetId="36">#REF!</definedName>
    <definedName name="BAPRT_LANTAI" localSheetId="25">#REF!</definedName>
    <definedName name="BAPRT_LANTAI" localSheetId="10">#REF!</definedName>
    <definedName name="BAPRT_LANTAI" localSheetId="11">#REF!</definedName>
    <definedName name="BAPRT_LANTAI" localSheetId="20">#REF!</definedName>
    <definedName name="BAPRT_LANTAI" localSheetId="15">#REF!</definedName>
    <definedName name="BAPRT_LANTAI" localSheetId="49">#REF!</definedName>
    <definedName name="BAPRT_LANTAI" localSheetId="34">#REF!</definedName>
    <definedName name="BAPRT_LANTAI">#REF!</definedName>
    <definedName name="BAPRT_PENUTUP_ATAP" localSheetId="30">#REF!</definedName>
    <definedName name="BAPRT_PENUTUP_ATAP" localSheetId="4">#REF!</definedName>
    <definedName name="BAPRT_PENUTUP_ATAP" localSheetId="7">#REF!</definedName>
    <definedName name="BAPRT_PENUTUP_ATAP" localSheetId="23">#REF!</definedName>
    <definedName name="BAPRT_PENUTUP_ATAP" localSheetId="19">#REF!</definedName>
    <definedName name="BAPRT_PENUTUP_ATAP" localSheetId="16">#REF!</definedName>
    <definedName name="BAPRT_PENUTUP_ATAP" localSheetId="21">#REF!</definedName>
    <definedName name="BAPRT_PENUTUP_ATAP" localSheetId="36">#REF!</definedName>
    <definedName name="BAPRT_PENUTUP_ATAP" localSheetId="25">#REF!</definedName>
    <definedName name="BAPRT_PENUTUP_ATAP" localSheetId="10">#REF!</definedName>
    <definedName name="BAPRT_PENUTUP_ATAP" localSheetId="11">#REF!</definedName>
    <definedName name="BAPRT_PENUTUP_ATAP" localSheetId="20">#REF!</definedName>
    <definedName name="BAPRT_PENUTUP_ATAP" localSheetId="15">#REF!</definedName>
    <definedName name="BAPRT_PENUTUP_ATAP" localSheetId="49">#REF!</definedName>
    <definedName name="BAPRT_PENUTUP_ATAP" localSheetId="34">#REF!</definedName>
    <definedName name="BAPRT_PENUTUP_ATAP">#REF!</definedName>
    <definedName name="BAPRT_PINTU___JENDELA" localSheetId="30">#REF!</definedName>
    <definedName name="BAPRT_PINTU___JENDELA" localSheetId="23">#REF!</definedName>
    <definedName name="BAPRT_PINTU___JENDELA" localSheetId="19">#REF!</definedName>
    <definedName name="BAPRT_PINTU___JENDELA" localSheetId="16">#REF!</definedName>
    <definedName name="BAPRT_PINTU___JENDELA" localSheetId="21">#REF!</definedName>
    <definedName name="BAPRT_PINTU___JENDELA" localSheetId="36">#REF!</definedName>
    <definedName name="BAPRT_PINTU___JENDELA" localSheetId="25">#REF!</definedName>
    <definedName name="BAPRT_PINTU___JENDELA" localSheetId="10">#REF!</definedName>
    <definedName name="BAPRT_PINTU___JENDELA" localSheetId="11">#REF!</definedName>
    <definedName name="BAPRT_PINTU___JENDELA" localSheetId="20">#REF!</definedName>
    <definedName name="BAPRT_PINTU___JENDELA" localSheetId="15">#REF!</definedName>
    <definedName name="BAPRT_PINTU___JENDELA">#REF!</definedName>
    <definedName name="BAPRT_PLAFON" localSheetId="30">#REF!</definedName>
    <definedName name="BAPRT_PLAFON" localSheetId="23">#REF!</definedName>
    <definedName name="BAPRT_PLAFON" localSheetId="19">#REF!</definedName>
    <definedName name="BAPRT_PLAFON" localSheetId="16">#REF!</definedName>
    <definedName name="BAPRT_PLAFON" localSheetId="21">#REF!</definedName>
    <definedName name="BAPRT_PLAFON" localSheetId="36">#REF!</definedName>
    <definedName name="BAPRT_PLAFON" localSheetId="25">#REF!</definedName>
    <definedName name="BAPRT_PLAFON" localSheetId="10">#REF!</definedName>
    <definedName name="BAPRT_PLAFON" localSheetId="11">#REF!</definedName>
    <definedName name="BAPRT_PLAFON" localSheetId="20">#REF!</definedName>
    <definedName name="BAPRT_PLAFON" localSheetId="15">#REF!</definedName>
    <definedName name="BAPRT_PLAFON">#REF!</definedName>
    <definedName name="BAPRT_PONDASI" localSheetId="30">#REF!</definedName>
    <definedName name="BAPRT_PONDASI" localSheetId="23">#REF!</definedName>
    <definedName name="BAPRT_PONDASI" localSheetId="19">#REF!</definedName>
    <definedName name="BAPRT_PONDASI" localSheetId="16">#REF!</definedName>
    <definedName name="BAPRT_PONDASI" localSheetId="21">#REF!</definedName>
    <definedName name="BAPRT_PONDASI" localSheetId="36">#REF!</definedName>
    <definedName name="BAPRT_PONDASI" localSheetId="25">#REF!</definedName>
    <definedName name="BAPRT_PONDASI" localSheetId="10">#REF!</definedName>
    <definedName name="BAPRT_PONDASI" localSheetId="11">#REF!</definedName>
    <definedName name="BAPRT_PONDASI" localSheetId="20">#REF!</definedName>
    <definedName name="BAPRT_PONDASI" localSheetId="15">#REF!</definedName>
    <definedName name="BAPRT_PONDASI">#REF!</definedName>
    <definedName name="BAPRT_RANGKA_ATAP" localSheetId="30">#REF!</definedName>
    <definedName name="BAPRT_RANGKA_ATAP" localSheetId="23">#REF!</definedName>
    <definedName name="BAPRT_RANGKA_ATAP" localSheetId="19">#REF!</definedName>
    <definedName name="BAPRT_RANGKA_ATAP" localSheetId="16">#REF!</definedName>
    <definedName name="BAPRT_RANGKA_ATAP" localSheetId="21">#REF!</definedName>
    <definedName name="BAPRT_RANGKA_ATAP" localSheetId="36">#REF!</definedName>
    <definedName name="BAPRT_RANGKA_ATAP" localSheetId="25">#REF!</definedName>
    <definedName name="BAPRT_RANGKA_ATAP" localSheetId="10">#REF!</definedName>
    <definedName name="BAPRT_RANGKA_ATAP" localSheetId="11">#REF!</definedName>
    <definedName name="BAPRT_RANGKA_ATAP" localSheetId="20">#REF!</definedName>
    <definedName name="BAPRT_RANGKA_ATAP" localSheetId="15">#REF!</definedName>
    <definedName name="BAPRT_RANGKA_ATAP">#REF!</definedName>
    <definedName name="BAPRT_STRUKTUR" localSheetId="30">#REF!</definedName>
    <definedName name="BAPRT_STRUKTUR" localSheetId="23">#REF!</definedName>
    <definedName name="BAPRT_STRUKTUR" localSheetId="19">#REF!</definedName>
    <definedName name="BAPRT_STRUKTUR" localSheetId="16">#REF!</definedName>
    <definedName name="BAPRT_STRUKTUR" localSheetId="21">#REF!</definedName>
    <definedName name="BAPRT_STRUKTUR" localSheetId="36">#REF!</definedName>
    <definedName name="BAPRT_STRUKTUR" localSheetId="25">#REF!</definedName>
    <definedName name="BAPRT_STRUKTUR" localSheetId="10">#REF!</definedName>
    <definedName name="BAPRT_STRUKTUR" localSheetId="11">#REF!</definedName>
    <definedName name="BAPRT_STRUKTUR" localSheetId="20">#REF!</definedName>
    <definedName name="BAPRT_STRUKTUR" localSheetId="15">#REF!</definedName>
    <definedName name="BAPRT_STRUKTUR">#REF!</definedName>
    <definedName name="BAR" localSheetId="30">#REF!</definedName>
    <definedName name="BAR" localSheetId="16">#REF!</definedName>
    <definedName name="BAR" localSheetId="36">#REF!</definedName>
    <definedName name="BAR">#REF!</definedName>
    <definedName name="baris_simpan" localSheetId="9">#REF!</definedName>
    <definedName name="baris_simpan" localSheetId="5">#REF!</definedName>
    <definedName name="baris_simpan" localSheetId="38">#REF!</definedName>
    <definedName name="baris_simpan" localSheetId="8">#REF!</definedName>
    <definedName name="baris_simpan" localSheetId="30">#REF!</definedName>
    <definedName name="baris_simpan" localSheetId="46">#REF!</definedName>
    <definedName name="baris_simpan" localSheetId="6">#REF!</definedName>
    <definedName name="baris_simpan" localSheetId="40">#REF!</definedName>
    <definedName name="baris_simpan" localSheetId="41">#REF!</definedName>
    <definedName name="baris_simpan" localSheetId="45">#REF!</definedName>
    <definedName name="baris_simpan" localSheetId="43">#REF!</definedName>
    <definedName name="baris_simpan" localSheetId="44">#REF!</definedName>
    <definedName name="baris_simpan" localSheetId="42">#REF!</definedName>
    <definedName name="baris_simpan" localSheetId="16">#REF!</definedName>
    <definedName name="baris_simpan" localSheetId="14">#REF!</definedName>
    <definedName name="baris_simpan" localSheetId="12">#REF!</definedName>
    <definedName name="baris_simpan" localSheetId="36">#REF!</definedName>
    <definedName name="baris_simpan">#REF!</definedName>
    <definedName name="BARRY" localSheetId="30">#REF!</definedName>
    <definedName name="BARRY" localSheetId="4">#REF!</definedName>
    <definedName name="BARRY" localSheetId="16">#REF!</definedName>
    <definedName name="BARRY" localSheetId="36">#REF!</definedName>
    <definedName name="BARRY">#REF!</definedName>
    <definedName name="BARU" localSheetId="9">[177]As!#REF!</definedName>
    <definedName name="baru" localSheetId="5" hidden="1">#REF!</definedName>
    <definedName name="BARU" localSheetId="38">[177]As!#REF!</definedName>
    <definedName name="BARU" localSheetId="8">[177]As!#REF!</definedName>
    <definedName name="BARU" localSheetId="30">[177]As!#REF!</definedName>
    <definedName name="BARU" localSheetId="46">[177]As!#REF!</definedName>
    <definedName name="baru" localSheetId="4" hidden="1">#REF!</definedName>
    <definedName name="baru" localSheetId="6" hidden="1">#REF!</definedName>
    <definedName name="baru" localSheetId="7" hidden="1">#REF!</definedName>
    <definedName name="baru" localSheetId="23" hidden="1">#REF!</definedName>
    <definedName name="BARU" localSheetId="40">[177]As!#REF!</definedName>
    <definedName name="BARU" localSheetId="41">[177]As!#REF!</definedName>
    <definedName name="BARU" localSheetId="45">[177]As!#REF!</definedName>
    <definedName name="BARU" localSheetId="43">[177]As!#REF!</definedName>
    <definedName name="BARU" localSheetId="44">[177]As!#REF!</definedName>
    <definedName name="BARU" localSheetId="42">[177]As!#REF!</definedName>
    <definedName name="baru" localSheetId="19" hidden="1">#REF!</definedName>
    <definedName name="BARU" localSheetId="16">[177]As!#REF!</definedName>
    <definedName name="baru" localSheetId="14" hidden="1">#REF!</definedName>
    <definedName name="baru" localSheetId="21" hidden="1">#REF!</definedName>
    <definedName name="baru" localSheetId="12" hidden="1">#REF!</definedName>
    <definedName name="BARU" localSheetId="36">[177]As!#REF!</definedName>
    <definedName name="baru" localSheetId="25" hidden="1">#REF!</definedName>
    <definedName name="baru" localSheetId="10" hidden="1">#REF!</definedName>
    <definedName name="baru" localSheetId="11" hidden="1">#REF!</definedName>
    <definedName name="baru" localSheetId="20" hidden="1">#REF!</definedName>
    <definedName name="baru" localSheetId="15" hidden="1">#REF!</definedName>
    <definedName name="baru" localSheetId="49" hidden="1">#REF!</definedName>
    <definedName name="baru" localSheetId="34" hidden="1">#REF!</definedName>
    <definedName name="BARU">[177]As!#REF!</definedName>
    <definedName name="bata" localSheetId="9">#REF!</definedName>
    <definedName name="bata" localSheetId="5">'[144]Harga Material Lokal'!$F$9</definedName>
    <definedName name="bata" localSheetId="38">#REF!</definedName>
    <definedName name="bata" localSheetId="8">#REF!</definedName>
    <definedName name="bata" localSheetId="30">#REF!</definedName>
    <definedName name="bata" localSheetId="46">#REF!</definedName>
    <definedName name="bata" localSheetId="4">'[144]Harga Material Lokal'!$F$9</definedName>
    <definedName name="bata" localSheetId="6">'[144]Harga Material Lokal'!$F$9</definedName>
    <definedName name="bata" localSheetId="7">'[144]Harga Material Lokal'!$F$9</definedName>
    <definedName name="bata" localSheetId="40">#REF!</definedName>
    <definedName name="bata" localSheetId="41">#REF!</definedName>
    <definedName name="bata" localSheetId="45">#REF!</definedName>
    <definedName name="bata" localSheetId="43">#REF!</definedName>
    <definedName name="bata" localSheetId="44">#REF!</definedName>
    <definedName name="bata" localSheetId="42">#REF!</definedName>
    <definedName name="bata" localSheetId="16">#REF!</definedName>
    <definedName name="bata" localSheetId="14">'[144]Harga Material Lokal'!$F$9</definedName>
    <definedName name="bata" localSheetId="12">'[144]Harga Material Lokal'!$F$9</definedName>
    <definedName name="bata" localSheetId="36">#REF!</definedName>
    <definedName name="bata" localSheetId="49">'[144]Harga Material Lokal'!$F$9</definedName>
    <definedName name="bata" localSheetId="34">'[144]Harga Material Lokal'!$F$9</definedName>
    <definedName name="bata">#REF!</definedName>
    <definedName name="Bata_Merah" localSheetId="30">[105]BAHAN!#REF!</definedName>
    <definedName name="Bata_Merah" localSheetId="4">[105]BAHAN!#REF!</definedName>
    <definedName name="Bata_Merah" localSheetId="7">[105]BAHAN!#REF!</definedName>
    <definedName name="Bata_Merah" localSheetId="16">[105]BAHAN!#REF!</definedName>
    <definedName name="Bata_Merah" localSheetId="36">[105]BAHAN!#REF!</definedName>
    <definedName name="Bata_Merah" localSheetId="49">[105]BAHAN!#REF!</definedName>
    <definedName name="Bata_Merah" localSheetId="34">[105]BAHAN!#REF!</definedName>
    <definedName name="Bata_Merah">[105]BAHAN!#REF!</definedName>
    <definedName name="Bata_Merah_Bakar" localSheetId="30">[105]BAHAN!#REF!</definedName>
    <definedName name="Bata_Merah_Bakar" localSheetId="4">[105]BAHAN!#REF!</definedName>
    <definedName name="Bata_Merah_Bakar" localSheetId="7">[105]BAHAN!#REF!</definedName>
    <definedName name="Bata_Merah_Bakar" localSheetId="16">[105]BAHAN!#REF!</definedName>
    <definedName name="Bata_Merah_Bakar" localSheetId="36">[105]BAHAN!#REF!</definedName>
    <definedName name="Bata_Merah_Bakar" localSheetId="49">[105]BAHAN!#REF!</definedName>
    <definedName name="Bata_Merah_Bakar" localSheetId="34">[105]BAHAN!#REF!</definedName>
    <definedName name="Bata_Merah_Bakar">[105]BAHAN!#REF!</definedName>
    <definedName name="Bata_Merah_bakar_Kelas_1" localSheetId="30">[105]BAHAN!#REF!</definedName>
    <definedName name="Bata_Merah_bakar_Kelas_1" localSheetId="16">[105]BAHAN!#REF!</definedName>
    <definedName name="Bata_Merah_bakar_Kelas_1" localSheetId="36">[105]BAHAN!#REF!</definedName>
    <definedName name="Bata_Merah_bakar_Kelas_1" localSheetId="34">[105]BAHAN!#REF!</definedName>
    <definedName name="Bata_Merah_bakar_Kelas_1">[105]BAHAN!#REF!</definedName>
    <definedName name="bata1212" localSheetId="30">'[128]Harga Satuan'!$G$12</definedName>
    <definedName name="bata1212">'[128]Harga Satuan'!$G$12</definedName>
    <definedName name="bata1214" localSheetId="30">'[128]Harga Satuan'!$G$13</definedName>
    <definedName name="bata1214">'[128]Harga Satuan'!$G$13</definedName>
    <definedName name="Bata14" localSheetId="30">'[159]Analisa Harga Satuan'!$G$1239</definedName>
    <definedName name="Bata14">'[159]Analisa Harga Satuan'!$G$1239</definedName>
    <definedName name="Bata16" localSheetId="30">'[159]Analisa Harga Satuan'!$G$1269</definedName>
    <definedName name="Bata16">'[159]Analisa Harga Satuan'!$G$1269</definedName>
    <definedName name="Bata161bata" localSheetId="30">'[159]Analisa Harga Satuan'!$G$1284</definedName>
    <definedName name="Bata161bata">'[159]Analisa Harga Satuan'!$G$1284</definedName>
    <definedName name="batab" localSheetId="9">#REF!</definedName>
    <definedName name="batab" localSheetId="38">#REF!</definedName>
    <definedName name="batab" localSheetId="8">#REF!</definedName>
    <definedName name="batab" localSheetId="30">#REF!</definedName>
    <definedName name="batab" localSheetId="46">#REF!</definedName>
    <definedName name="batab" localSheetId="40">#REF!</definedName>
    <definedName name="batab" localSheetId="41">#REF!</definedName>
    <definedName name="batab" localSheetId="45">#REF!</definedName>
    <definedName name="batab" localSheetId="43">#REF!</definedName>
    <definedName name="batab" localSheetId="44">#REF!</definedName>
    <definedName name="batab" localSheetId="42">#REF!</definedName>
    <definedName name="batab" localSheetId="16">#REF!</definedName>
    <definedName name="batab" localSheetId="36">#REF!</definedName>
    <definedName name="batab">#REF!</definedName>
    <definedName name="batac" localSheetId="9">#REF!</definedName>
    <definedName name="batac" localSheetId="38">#REF!</definedName>
    <definedName name="batac" localSheetId="8">#REF!</definedName>
    <definedName name="batac" localSheetId="30">#REF!</definedName>
    <definedName name="batac" localSheetId="46">#REF!</definedName>
    <definedName name="batac" localSheetId="40">#REF!</definedName>
    <definedName name="batac" localSheetId="41">#REF!</definedName>
    <definedName name="batac" localSheetId="45">#REF!</definedName>
    <definedName name="batac" localSheetId="43">#REF!</definedName>
    <definedName name="batac" localSheetId="44">#REF!</definedName>
    <definedName name="batac" localSheetId="42">#REF!</definedName>
    <definedName name="batac" localSheetId="16">#REF!</definedName>
    <definedName name="batac" localSheetId="36">#REF!</definedName>
    <definedName name="batac">#REF!</definedName>
    <definedName name="bataco">[90]harsat!$H$76</definedName>
    <definedName name="batahebel">[178]S.BAHAN!$J$46</definedName>
    <definedName name="BataKerawang" localSheetId="30">'[159]Analisa Harga Satuan'!$G$1299</definedName>
    <definedName name="BataKerawang">'[159]Analisa Harga Satuan'!$G$1299</definedName>
    <definedName name="batamerah" localSheetId="30">[92]harsat!$H$25</definedName>
    <definedName name="batamerah">[92]harsat!$H$25</definedName>
    <definedName name="batu" localSheetId="30">'[144]Harga Material Lokal'!$F$10</definedName>
    <definedName name="batu">'[144]Harga Material Lokal'!$F$10</definedName>
    <definedName name="Batu_Bronjol___Untuk_Bronjong" localSheetId="30">[179]BAHAN!$D$24</definedName>
    <definedName name="Batu_Bronjol___Untuk_Bronjong">[179]BAHAN!$D$24</definedName>
    <definedName name="Batu_Ceper" localSheetId="9">#REF!</definedName>
    <definedName name="Batu_Ceper" localSheetId="5">#REF!</definedName>
    <definedName name="Batu_Ceper" localSheetId="38">#REF!</definedName>
    <definedName name="Batu_Ceper" localSheetId="8">#REF!</definedName>
    <definedName name="Batu_Ceper" localSheetId="30">#REF!</definedName>
    <definedName name="Batu_Ceper" localSheetId="46">#REF!</definedName>
    <definedName name="Batu_Ceper" localSheetId="6">#REF!</definedName>
    <definedName name="Batu_Ceper" localSheetId="40">#REF!</definedName>
    <definedName name="Batu_Ceper" localSheetId="41">#REF!</definedName>
    <definedName name="Batu_Ceper" localSheetId="45">#REF!</definedName>
    <definedName name="Batu_Ceper" localSheetId="43">#REF!</definedName>
    <definedName name="Batu_Ceper" localSheetId="44">#REF!</definedName>
    <definedName name="Batu_Ceper" localSheetId="42">#REF!</definedName>
    <definedName name="Batu_Ceper" localSheetId="16">#REF!</definedName>
    <definedName name="Batu_Ceper" localSheetId="14">#REF!</definedName>
    <definedName name="Batu_Ceper" localSheetId="12">#REF!</definedName>
    <definedName name="Batu_Ceper" localSheetId="36">#REF!</definedName>
    <definedName name="Batu_Ceper" localSheetId="34">#REF!</definedName>
    <definedName name="Batu_Ceper">#REF!</definedName>
    <definedName name="BATU_KALI14" localSheetId="9">#REF!</definedName>
    <definedName name="BATU_KALI14" localSheetId="5">#REF!</definedName>
    <definedName name="BATU_KALI14" localSheetId="38">#REF!</definedName>
    <definedName name="BATU_KALI14" localSheetId="8">#REF!</definedName>
    <definedName name="BATU_KALI14" localSheetId="30">#REF!</definedName>
    <definedName name="BATU_KALI14" localSheetId="46">#REF!</definedName>
    <definedName name="BATU_KALI14" localSheetId="6">#REF!</definedName>
    <definedName name="BATU_KALI14" localSheetId="40">#REF!</definedName>
    <definedName name="BATU_KALI14" localSheetId="41">#REF!</definedName>
    <definedName name="BATU_KALI14" localSheetId="45">#REF!</definedName>
    <definedName name="BATU_KALI14" localSheetId="43">#REF!</definedName>
    <definedName name="BATU_KALI14" localSheetId="44">#REF!</definedName>
    <definedName name="BATU_KALI14" localSheetId="42">#REF!</definedName>
    <definedName name="BATU_KALI14" localSheetId="16">#REF!</definedName>
    <definedName name="BATU_KALI14" localSheetId="14">#REF!</definedName>
    <definedName name="BATU_KALI14" localSheetId="12">#REF!</definedName>
    <definedName name="BATU_KALI14" localSheetId="36">#REF!</definedName>
    <definedName name="BATU_KALI14" localSheetId="34">#REF!</definedName>
    <definedName name="BATU_KALI14">#REF!</definedName>
    <definedName name="batu_pecah_mesin__3_4" localSheetId="30">[108]BAHAN!$C$22</definedName>
    <definedName name="batu_pecah_mesin__3_4">[108]BAHAN!$C$22</definedName>
    <definedName name="Batu_Telor" localSheetId="30">[129]BAHAN!#REF!</definedName>
    <definedName name="Batu_Telor" localSheetId="4">[129]BAHAN!#REF!</definedName>
    <definedName name="Batu_Telor" localSheetId="7">[129]BAHAN!#REF!</definedName>
    <definedName name="Batu_Telor" localSheetId="16">[129]BAHAN!#REF!</definedName>
    <definedName name="Batu_Telor" localSheetId="36">[129]BAHAN!#REF!</definedName>
    <definedName name="Batu_Telor" localSheetId="49">[129]BAHAN!#REF!</definedName>
    <definedName name="Batu_Telor" localSheetId="34">[129]BAHAN!#REF!</definedName>
    <definedName name="Batu_Telor">[129]BAHAN!#REF!</definedName>
    <definedName name="Batu_tempel" localSheetId="30">[108]DATA!$G$21</definedName>
    <definedName name="Batu_tempel">[108]DATA!$G$21</definedName>
    <definedName name="batu1">[79]upah!$D$17</definedName>
    <definedName name="batu2">[79]upah!$D$18</definedName>
    <definedName name="batu3">[79]upah!$D$19</definedName>
    <definedName name="batubata">'[180]HARGA SATUAN'!$G$19</definedName>
    <definedName name="batubelah" localSheetId="30">'[181]upah-bahan satker_revisi'!$J$51</definedName>
    <definedName name="batubelah">'[181]upah-bahan satker_revisi'!$J$51</definedName>
    <definedName name="batugrindatangan" localSheetId="30">'[120]Harga Satuan'!$I$245</definedName>
    <definedName name="batugrindatangan">'[120]Harga Satuan'!$I$245</definedName>
    <definedName name="BATUKALI" localSheetId="30">[92]harsat!$H$12</definedName>
    <definedName name="BATUKALI" localSheetId="26">'[168]Harga Satuan'!$I$43</definedName>
    <definedName name="BATUKALI" localSheetId="23">'[168]Harga Satuan'!$I$43</definedName>
    <definedName name="BATUKALI" localSheetId="19">'[168]Harga Satuan'!$I$43</definedName>
    <definedName name="BATUKALI" localSheetId="14">'[168]Harga Satuan'!$I$43</definedName>
    <definedName name="BATUKALI" localSheetId="21">'[168]Harga Satuan'!$I$43</definedName>
    <definedName name="BATUKALI" localSheetId="12">'[168]Harga Satuan'!$I$43</definedName>
    <definedName name="BATUKALI" localSheetId="24">'[168]Harga Satuan'!$I$43</definedName>
    <definedName name="BATUKALI" localSheetId="17">'[168]Harga Satuan'!$I$43</definedName>
    <definedName name="BATUKALI" localSheetId="25">'[168]Harga Satuan'!$I$43</definedName>
    <definedName name="BATUKALI" localSheetId="10">'[168]Harga Satuan'!$I$43</definedName>
    <definedName name="BATUKALI" localSheetId="11">'[168]Harga Satuan'!$I$43</definedName>
    <definedName name="BATUKALI" localSheetId="20">'[168]Harga Satuan'!$I$43</definedName>
    <definedName name="BATUKALI" localSheetId="15">'[168]Harga Satuan'!$I$43</definedName>
    <definedName name="BATUKALI" localSheetId="18">'[168]Harga Satuan'!$I$43</definedName>
    <definedName name="BATUKALI">[92]harsat!$H$12</definedName>
    <definedName name="BATUKORALBETON" localSheetId="34">'[168]Harga Satuan'!$I$44</definedName>
    <definedName name="BATUKORALBETON">'[168]Harga Satuan'!$I$44</definedName>
    <definedName name="batupecah2_6" localSheetId="30">'[145]upah-bahan satker_revisi'!$J$54</definedName>
    <definedName name="batupecah2_6">'[145]upah-bahan satker_revisi'!$J$54</definedName>
    <definedName name="batupecahsplit12" localSheetId="34">'[168]Harga Satuan'!$I$47</definedName>
    <definedName name="batupecahsplit12">'[168]Harga Satuan'!$I$47</definedName>
    <definedName name="batusplit" localSheetId="30">'[145]upah-bahan satker_revisi'!$J$55</definedName>
    <definedName name="batusplit">'[145]upah-bahan satker_revisi'!$J$55</definedName>
    <definedName name="batusplit2_3" localSheetId="30">'[145]upah-bahan satker_revisi'!$J$53</definedName>
    <definedName name="batusplit2_3">'[145]upah-bahan satker_revisi'!$J$53</definedName>
    <definedName name="bau">[176]bau!$J$9</definedName>
    <definedName name="baut_kopel_700" localSheetId="30">#REF!</definedName>
    <definedName name="baut_kopel_700" localSheetId="4">#REF!</definedName>
    <definedName name="baut_kopel_700" localSheetId="7">#REF!</definedName>
    <definedName name="baut_kopel_700" localSheetId="16">#REF!</definedName>
    <definedName name="baut_kopel_700" localSheetId="36">#REF!</definedName>
    <definedName name="baut_kopel_700" localSheetId="49">#REF!</definedName>
    <definedName name="baut_kopel_700" localSheetId="34">#REF!</definedName>
    <definedName name="baut_kopel_700">#REF!</definedName>
    <definedName name="Baut_Ring" localSheetId="30">#REF!</definedName>
    <definedName name="Baut_Ring" localSheetId="4">#REF!</definedName>
    <definedName name="Baut_Ring" localSheetId="7">#REF!</definedName>
    <definedName name="Baut_Ring" localSheetId="16">#REF!</definedName>
    <definedName name="Baut_Ring" localSheetId="36">#REF!</definedName>
    <definedName name="Baut_Ring" localSheetId="49">#REF!</definedName>
    <definedName name="Baut_Ring" localSheetId="34">#REF!</definedName>
    <definedName name="Baut_Ring">#REF!</definedName>
    <definedName name="bautdia45" localSheetId="30">#REF!</definedName>
    <definedName name="bautdia45" localSheetId="4">#REF!</definedName>
    <definedName name="bautdia45" localSheetId="7">#REF!</definedName>
    <definedName name="bautdia45" localSheetId="16">#REF!</definedName>
    <definedName name="bautdia45" localSheetId="36">#REF!</definedName>
    <definedName name="bautdia45" localSheetId="49">#REF!</definedName>
    <definedName name="bautdia45" localSheetId="34">#REF!</definedName>
    <definedName name="bautdia45">#REF!</definedName>
    <definedName name="bautdia65" localSheetId="30">#REF!</definedName>
    <definedName name="bautdia65" localSheetId="16">#REF!</definedName>
    <definedName name="bautdia65" localSheetId="36">#REF!</definedName>
    <definedName name="bautdia65">#REF!</definedName>
    <definedName name="bautkopel19mmpj400mm" localSheetId="34">'[168]Harga Satuan'!$I$68</definedName>
    <definedName name="bautkopel19mmpj400mm">'[168]Harga Satuan'!$I$68</definedName>
    <definedName name="bautkopel19mmpj700mm" localSheetId="34">'[168]Harga Satuan'!$I$69</definedName>
    <definedName name="bautkopel19mmpj700mm">'[168]Harga Satuan'!$I$69</definedName>
    <definedName name="bautmurdia55mm" localSheetId="30">#REF!</definedName>
    <definedName name="bautmurdia55mm" localSheetId="4">#REF!</definedName>
    <definedName name="bautmurdia55mm" localSheetId="7">#REF!</definedName>
    <definedName name="bautmurdia55mm" localSheetId="16">#REF!</definedName>
    <definedName name="bautmurdia55mm" localSheetId="36">#REF!</definedName>
    <definedName name="bautmurdia55mm" localSheetId="49">#REF!</definedName>
    <definedName name="bautmurdia55mm" localSheetId="34">#REF!</definedName>
    <definedName name="bautmurdia55mm">#REF!</definedName>
    <definedName name="bautmurJJ" localSheetId="34">'[168]Harga Satuan'!$I$75</definedName>
    <definedName name="bautmurJJ">'[168]Harga Satuan'!$I$75</definedName>
    <definedName name="bautstel1950mm120mm" localSheetId="34">'[168]Harga Satuan'!$I$71</definedName>
    <definedName name="bautstel1950mm120mm">'[168]Harga Satuan'!$I$71</definedName>
    <definedName name="bb" localSheetId="5" hidden="1">{#N/A,#N/A,TRUE,"Front";#N/A,#N/A,TRUE,"Simple Letter";#N/A,#N/A,TRUE,"Inside";#N/A,#N/A,TRUE,"Contents";#N/A,#N/A,TRUE,"Basis";#N/A,#N/A,TRUE,"Inclusions";#N/A,#N/A,TRUE,"Exclusions";#N/A,#N/A,TRUE,"Areas";#N/A,#N/A,TRUE,"Summary";#N/A,#N/A,TRUE,"Detail"}</definedName>
    <definedName name="bb" localSheetId="30" hidden="1">{#N/A,#N/A,TRUE,"Front";#N/A,#N/A,TRUE,"Simple Letter";#N/A,#N/A,TRUE,"Inside";#N/A,#N/A,TRUE,"Contents";#N/A,#N/A,TRUE,"Basis";#N/A,#N/A,TRUE,"Inclusions";#N/A,#N/A,TRUE,"Exclusions";#N/A,#N/A,TRUE,"Areas";#N/A,#N/A,TRUE,"Summary";#N/A,#N/A,TRUE,"Detail"}</definedName>
    <definedName name="bb" localSheetId="26" hidden="1">{#N/A,#N/A,TRUE,"Front";#N/A,#N/A,TRUE,"Simple Letter";#N/A,#N/A,TRUE,"Inside";#N/A,#N/A,TRUE,"Contents";#N/A,#N/A,TRUE,"Basis";#N/A,#N/A,TRUE,"Inclusions";#N/A,#N/A,TRUE,"Exclusions";#N/A,#N/A,TRUE,"Areas";#N/A,#N/A,TRUE,"Summary";#N/A,#N/A,TRUE,"Detail"}</definedName>
    <definedName name="bb" localSheetId="4" hidden="1">{#N/A,#N/A,TRUE,"Front";#N/A,#N/A,TRUE,"Simple Letter";#N/A,#N/A,TRUE,"Inside";#N/A,#N/A,TRUE,"Contents";#N/A,#N/A,TRUE,"Basis";#N/A,#N/A,TRUE,"Inclusions";#N/A,#N/A,TRUE,"Exclusions";#N/A,#N/A,TRUE,"Areas";#N/A,#N/A,TRUE,"Summary";#N/A,#N/A,TRUE,"Detail"}</definedName>
    <definedName name="bb" localSheetId="6" hidden="1">{#N/A,#N/A,TRUE,"Front";#N/A,#N/A,TRUE,"Simple Letter";#N/A,#N/A,TRUE,"Inside";#N/A,#N/A,TRUE,"Contents";#N/A,#N/A,TRUE,"Basis";#N/A,#N/A,TRUE,"Inclusions";#N/A,#N/A,TRUE,"Exclusions";#N/A,#N/A,TRUE,"Areas";#N/A,#N/A,TRUE,"Summary";#N/A,#N/A,TRUE,"Detail"}</definedName>
    <definedName name="bb" localSheetId="7" hidden="1">{#N/A,#N/A,TRUE,"Front";#N/A,#N/A,TRUE,"Simple Letter";#N/A,#N/A,TRUE,"Inside";#N/A,#N/A,TRUE,"Contents";#N/A,#N/A,TRUE,"Basis";#N/A,#N/A,TRUE,"Inclusions";#N/A,#N/A,TRUE,"Exclusions";#N/A,#N/A,TRUE,"Areas";#N/A,#N/A,TRUE,"Summary";#N/A,#N/A,TRUE,"Detail"}</definedName>
    <definedName name="bb" localSheetId="19" hidden="1">{#N/A,#N/A,TRUE,"Front";#N/A,#N/A,TRUE,"Simple Letter";#N/A,#N/A,TRUE,"Inside";#N/A,#N/A,TRUE,"Contents";#N/A,#N/A,TRUE,"Basis";#N/A,#N/A,TRUE,"Inclusions";#N/A,#N/A,TRUE,"Exclusions";#N/A,#N/A,TRUE,"Areas";#N/A,#N/A,TRUE,"Summary";#N/A,#N/A,TRUE,"Detail"}</definedName>
    <definedName name="bb" localSheetId="14" hidden="1">{#N/A,#N/A,TRUE,"Front";#N/A,#N/A,TRUE,"Simple Letter";#N/A,#N/A,TRUE,"Inside";#N/A,#N/A,TRUE,"Contents";#N/A,#N/A,TRUE,"Basis";#N/A,#N/A,TRUE,"Inclusions";#N/A,#N/A,TRUE,"Exclusions";#N/A,#N/A,TRUE,"Areas";#N/A,#N/A,TRUE,"Summary";#N/A,#N/A,TRUE,"Detail"}</definedName>
    <definedName name="bb" localSheetId="12" hidden="1">{#N/A,#N/A,TRUE,"Front";#N/A,#N/A,TRUE,"Simple Letter";#N/A,#N/A,TRUE,"Inside";#N/A,#N/A,TRUE,"Contents";#N/A,#N/A,TRUE,"Basis";#N/A,#N/A,TRUE,"Inclusions";#N/A,#N/A,TRUE,"Exclusions";#N/A,#N/A,TRUE,"Areas";#N/A,#N/A,TRUE,"Summary";#N/A,#N/A,TRUE,"Detail"}</definedName>
    <definedName name="bb" localSheetId="24" hidden="1">{#N/A,#N/A,TRUE,"Front";#N/A,#N/A,TRUE,"Simple Letter";#N/A,#N/A,TRUE,"Inside";#N/A,#N/A,TRUE,"Contents";#N/A,#N/A,TRUE,"Basis";#N/A,#N/A,TRUE,"Inclusions";#N/A,#N/A,TRUE,"Exclusions";#N/A,#N/A,TRUE,"Areas";#N/A,#N/A,TRUE,"Summary";#N/A,#N/A,TRUE,"Detail"}</definedName>
    <definedName name="bb" localSheetId="17" hidden="1">{#N/A,#N/A,TRUE,"Front";#N/A,#N/A,TRUE,"Simple Letter";#N/A,#N/A,TRUE,"Inside";#N/A,#N/A,TRUE,"Contents";#N/A,#N/A,TRUE,"Basis";#N/A,#N/A,TRUE,"Inclusions";#N/A,#N/A,TRUE,"Exclusions";#N/A,#N/A,TRUE,"Areas";#N/A,#N/A,TRUE,"Summary";#N/A,#N/A,TRUE,"Detail"}</definedName>
    <definedName name="bb" localSheetId="18" hidden="1">{#N/A,#N/A,TRUE,"Front";#N/A,#N/A,TRUE,"Simple Letter";#N/A,#N/A,TRUE,"Inside";#N/A,#N/A,TRUE,"Contents";#N/A,#N/A,TRUE,"Basis";#N/A,#N/A,TRUE,"Inclusions";#N/A,#N/A,TRUE,"Exclusions";#N/A,#N/A,TRUE,"Areas";#N/A,#N/A,TRUE,"Summary";#N/A,#N/A,TRUE,"Detail"}</definedName>
    <definedName name="bb" localSheetId="49" hidden="1">{#N/A,#N/A,TRUE,"Front";#N/A,#N/A,TRUE,"Simple Letter";#N/A,#N/A,TRUE,"Inside";#N/A,#N/A,TRUE,"Contents";#N/A,#N/A,TRUE,"Basis";#N/A,#N/A,TRUE,"Inclusions";#N/A,#N/A,TRUE,"Exclusions";#N/A,#N/A,TRUE,"Areas";#N/A,#N/A,TRUE,"Summary";#N/A,#N/A,TRUE,"Detail"}</definedName>
    <definedName name="bb" localSheetId="34" hidden="1">{#N/A,#N/A,TRUE,"Front";#N/A,#N/A,TRUE,"Simple Letter";#N/A,#N/A,TRUE,"Inside";#N/A,#N/A,TRUE,"Contents";#N/A,#N/A,TRUE,"Basis";#N/A,#N/A,TRUE,"Inclusions";#N/A,#N/A,TRUE,"Exclusions";#N/A,#N/A,TRUE,"Areas";#N/A,#N/A,TRUE,"Summary";#N/A,#N/A,TRUE,"Detail"}</definedName>
    <definedName name="bb" hidden="1">{#N/A,#N/A,TRUE,"Front";#N/A,#N/A,TRUE,"Simple Letter";#N/A,#N/A,TRUE,"Inside";#N/A,#N/A,TRUE,"Contents";#N/A,#N/A,TRUE,"Basis";#N/A,#N/A,TRUE,"Inclusions";#N/A,#N/A,TRUE,"Exclusions";#N/A,#N/A,TRUE,"Areas";#N/A,#N/A,TRUE,"Summary";#N/A,#N/A,TRUE,"Detail"}</definedName>
    <definedName name="bb_0" localSheetId="30">[158]harsat!$I$9</definedName>
    <definedName name="bb_0">[158]harsat!$I$9</definedName>
    <definedName name="bbata" localSheetId="30">'[182]Analisa STR'!$J$29</definedName>
    <definedName name="bbata">'[182]Analisa STR'!$J$29</definedName>
    <definedName name="bbb" localSheetId="30">[158]harsat!$I$11</definedName>
    <definedName name="bbb">[158]harsat!$I$11</definedName>
    <definedName name="BC" localSheetId="9">#REF!</definedName>
    <definedName name="BC" localSheetId="38">#REF!</definedName>
    <definedName name="BC" localSheetId="8">#REF!</definedName>
    <definedName name="BC" localSheetId="30">#REF!</definedName>
    <definedName name="BC" localSheetId="46">#REF!</definedName>
    <definedName name="BC" localSheetId="40">#REF!</definedName>
    <definedName name="BC" localSheetId="41">#REF!</definedName>
    <definedName name="BC" localSheetId="45">#REF!</definedName>
    <definedName name="BC" localSheetId="43">#REF!</definedName>
    <definedName name="BC" localSheetId="44">#REF!</definedName>
    <definedName name="BC" localSheetId="42">#REF!</definedName>
    <definedName name="BC" localSheetId="16">#REF!</definedName>
    <definedName name="BC" localSheetId="36">#REF!</definedName>
    <definedName name="BC">#REF!</definedName>
    <definedName name="BCOST" localSheetId="9">#REF!</definedName>
    <definedName name="BCOST" localSheetId="5">#REF!</definedName>
    <definedName name="BCOST" localSheetId="38">#REF!</definedName>
    <definedName name="BCOST" localSheetId="8">#REF!</definedName>
    <definedName name="BCOST" localSheetId="30">#REF!</definedName>
    <definedName name="BCOST" localSheetId="46">#REF!</definedName>
    <definedName name="BCOST" localSheetId="6">#REF!</definedName>
    <definedName name="BCOST" localSheetId="40">#REF!</definedName>
    <definedName name="BCOST" localSheetId="41">#REF!</definedName>
    <definedName name="BCOST" localSheetId="45">#REF!</definedName>
    <definedName name="BCOST" localSheetId="43">#REF!</definedName>
    <definedName name="BCOST" localSheetId="44">#REF!</definedName>
    <definedName name="BCOST" localSheetId="42">#REF!</definedName>
    <definedName name="BCOST" localSheetId="16">#REF!</definedName>
    <definedName name="BCOST" localSheetId="14">#REF!</definedName>
    <definedName name="BCOST" localSheetId="12">#REF!</definedName>
    <definedName name="BCOST" localSheetId="36">#REF!</definedName>
    <definedName name="BCOST" localSheetId="34">#REF!</definedName>
    <definedName name="BCOST">#REF!</definedName>
    <definedName name="BCT" localSheetId="9">#REF!</definedName>
    <definedName name="BCT" localSheetId="5">#REF!</definedName>
    <definedName name="BCT" localSheetId="38">#REF!</definedName>
    <definedName name="BCT" localSheetId="8">#REF!</definedName>
    <definedName name="BCT" localSheetId="30">#REF!</definedName>
    <definedName name="BCT" localSheetId="46">#REF!</definedName>
    <definedName name="BCT" localSheetId="4">#REF!</definedName>
    <definedName name="BCT" localSheetId="6">#REF!</definedName>
    <definedName name="BCT" localSheetId="40">#REF!</definedName>
    <definedName name="BCT" localSheetId="41">#REF!</definedName>
    <definedName name="BCT" localSheetId="45">#REF!</definedName>
    <definedName name="BCT" localSheetId="43">#REF!</definedName>
    <definedName name="BCT" localSheetId="44">#REF!</definedName>
    <definedName name="BCT" localSheetId="42">#REF!</definedName>
    <definedName name="BCT" localSheetId="16">#REF!</definedName>
    <definedName name="BCT" localSheetId="14">#REF!</definedName>
    <definedName name="BCT" localSheetId="12">#REF!</definedName>
    <definedName name="BCT" localSheetId="36">#REF!</definedName>
    <definedName name="BCT">#REF!</definedName>
    <definedName name="BCT_1">"#REF!!$A$1:$AB$35"</definedName>
    <definedName name="BCT_2">"#REF!!$A$1:$AB$35"</definedName>
    <definedName name="BCT_3">"#REF!!$A$1:$AB$35"</definedName>
    <definedName name="BCT_4">"#REF!!$A$1:$AB$35"</definedName>
    <definedName name="bea">8%</definedName>
    <definedName name="Bebas_Banjir" localSheetId="9">#REF!</definedName>
    <definedName name="Bebas_Banjir" localSheetId="5">#REF!</definedName>
    <definedName name="Bebas_Banjir" localSheetId="38">#REF!</definedName>
    <definedName name="Bebas_Banjir" localSheetId="8">#REF!</definedName>
    <definedName name="Bebas_Banjir" localSheetId="30">#REF!</definedName>
    <definedName name="Bebas_Banjir" localSheetId="46">#REF!</definedName>
    <definedName name="Bebas_Banjir" localSheetId="6">#REF!</definedName>
    <definedName name="Bebas_Banjir" localSheetId="40">#REF!</definedName>
    <definedName name="Bebas_Banjir" localSheetId="41">#REF!</definedName>
    <definedName name="Bebas_Banjir" localSheetId="45">#REF!</definedName>
    <definedName name="Bebas_Banjir" localSheetId="43">#REF!</definedName>
    <definedName name="Bebas_Banjir" localSheetId="44">#REF!</definedName>
    <definedName name="Bebas_Banjir" localSheetId="42">#REF!</definedName>
    <definedName name="Bebas_Banjir" localSheetId="16">#REF!</definedName>
    <definedName name="Bebas_Banjir" localSheetId="14">#REF!</definedName>
    <definedName name="Bebas_Banjir" localSheetId="12">#REF!</definedName>
    <definedName name="Bebas_Banjir" localSheetId="36">#REF!</definedName>
    <definedName name="Bebas_Banjir" localSheetId="34">#REF!</definedName>
    <definedName name="Bebas_Banjir">#REF!</definedName>
    <definedName name="BEBEK" localSheetId="30">[183]BCR!$CC$1</definedName>
    <definedName name="BEBEK">[183]BCR!$CC$1</definedName>
    <definedName name="Beg_Bal" localSheetId="9">#REF!</definedName>
    <definedName name="Beg_Bal" localSheetId="5">#REF!</definedName>
    <definedName name="Beg_Bal" localSheetId="38">#REF!</definedName>
    <definedName name="Beg_Bal" localSheetId="8">#REF!</definedName>
    <definedName name="Beg_Bal" localSheetId="30">#REF!</definedName>
    <definedName name="Beg_Bal" localSheetId="46">#REF!</definedName>
    <definedName name="Beg_Bal" localSheetId="4">#REF!</definedName>
    <definedName name="Beg_Bal" localSheetId="6">#REF!</definedName>
    <definedName name="Beg_Bal" localSheetId="40">#REF!</definedName>
    <definedName name="Beg_Bal" localSheetId="41">#REF!</definedName>
    <definedName name="Beg_Bal" localSheetId="45">#REF!</definedName>
    <definedName name="Beg_Bal" localSheetId="43">#REF!</definedName>
    <definedName name="Beg_Bal" localSheetId="44">#REF!</definedName>
    <definedName name="Beg_Bal" localSheetId="42">#REF!</definedName>
    <definedName name="Beg_Bal" localSheetId="16">#REF!</definedName>
    <definedName name="Beg_Bal" localSheetId="14">#REF!</definedName>
    <definedName name="Beg_Bal" localSheetId="12">#REF!</definedName>
    <definedName name="Beg_Bal" localSheetId="36">#REF!</definedName>
    <definedName name="Beg_Bal" localSheetId="34">#REF!</definedName>
    <definedName name="Beg_Bal">#REF!</definedName>
    <definedName name="begel" localSheetId="9">#REF!</definedName>
    <definedName name="begel" localSheetId="38">#REF!</definedName>
    <definedName name="begel" localSheetId="8">#REF!</definedName>
    <definedName name="begel" localSheetId="30">#REF!</definedName>
    <definedName name="begel" localSheetId="46">#REF!</definedName>
    <definedName name="begel" localSheetId="40">#REF!</definedName>
    <definedName name="begel" localSheetId="41">#REF!</definedName>
    <definedName name="begel" localSheetId="45">#REF!</definedName>
    <definedName name="begel" localSheetId="43">#REF!</definedName>
    <definedName name="begel" localSheetId="44">#REF!</definedName>
    <definedName name="begel" localSheetId="42">#REF!</definedName>
    <definedName name="begel" localSheetId="16">#REF!</definedName>
    <definedName name="begel" localSheetId="36">#REF!</definedName>
    <definedName name="begel">#REF!</definedName>
    <definedName name="begelb" localSheetId="9">#REF!</definedName>
    <definedName name="begelb" localSheetId="38">#REF!</definedName>
    <definedName name="begelb" localSheetId="8">#REF!</definedName>
    <definedName name="begelb" localSheetId="30">#REF!</definedName>
    <definedName name="begelb" localSheetId="46">#REF!</definedName>
    <definedName name="begelb" localSheetId="40">#REF!</definedName>
    <definedName name="begelb" localSheetId="41">#REF!</definedName>
    <definedName name="begelb" localSheetId="45">#REF!</definedName>
    <definedName name="begelb" localSheetId="43">#REF!</definedName>
    <definedName name="begelb" localSheetId="44">#REF!</definedName>
    <definedName name="begelb" localSheetId="42">#REF!</definedName>
    <definedName name="begelb" localSheetId="16">#REF!</definedName>
    <definedName name="begelb" localSheetId="36">#REF!</definedName>
    <definedName name="begelb">#REF!</definedName>
    <definedName name="begelc" localSheetId="9">#REF!</definedName>
    <definedName name="begelc" localSheetId="38">#REF!</definedName>
    <definedName name="begelc" localSheetId="8">#REF!</definedName>
    <definedName name="begelc" localSheetId="30">#REF!</definedName>
    <definedName name="begelc" localSheetId="46">#REF!</definedName>
    <definedName name="begelc" localSheetId="40">#REF!</definedName>
    <definedName name="begelc" localSheetId="41">#REF!</definedName>
    <definedName name="begelc" localSheetId="45">#REF!</definedName>
    <definedName name="begelc" localSheetId="43">#REF!</definedName>
    <definedName name="begelc" localSheetId="44">#REF!</definedName>
    <definedName name="begelc" localSheetId="42">#REF!</definedName>
    <definedName name="begelc" localSheetId="16">#REF!</definedName>
    <definedName name="begelc" localSheetId="36">#REF!</definedName>
    <definedName name="begelc">#REF!</definedName>
    <definedName name="begis1c" localSheetId="9">#REF!</definedName>
    <definedName name="begis1c" localSheetId="38">#REF!</definedName>
    <definedName name="begis1c" localSheetId="8">#REF!</definedName>
    <definedName name="begis1c" localSheetId="30">#REF!</definedName>
    <definedName name="begis1c" localSheetId="46">#REF!</definedName>
    <definedName name="begis1c" localSheetId="40">#REF!</definedName>
    <definedName name="begis1c" localSheetId="41">#REF!</definedName>
    <definedName name="begis1c" localSheetId="45">#REF!</definedName>
    <definedName name="begis1c" localSheetId="43">#REF!</definedName>
    <definedName name="begis1c" localSheetId="44">#REF!</definedName>
    <definedName name="begis1c" localSheetId="42">#REF!</definedName>
    <definedName name="begis1c" localSheetId="16">#REF!</definedName>
    <definedName name="begis1c" localSheetId="36">#REF!</definedName>
    <definedName name="begis1c">#REF!</definedName>
    <definedName name="begis2c" localSheetId="9">#REF!</definedName>
    <definedName name="begis2c" localSheetId="38">#REF!</definedName>
    <definedName name="begis2c" localSheetId="8">#REF!</definedName>
    <definedName name="begis2c" localSheetId="30">#REF!</definedName>
    <definedName name="begis2c" localSheetId="46">#REF!</definedName>
    <definedName name="begis2c" localSheetId="40">#REF!</definedName>
    <definedName name="begis2c" localSheetId="41">#REF!</definedName>
    <definedName name="begis2c" localSheetId="45">#REF!</definedName>
    <definedName name="begis2c" localSheetId="43">#REF!</definedName>
    <definedName name="begis2c" localSheetId="44">#REF!</definedName>
    <definedName name="begis2c" localSheetId="42">#REF!</definedName>
    <definedName name="begis2c" localSheetId="16">#REF!</definedName>
    <definedName name="begis2c" localSheetId="36">#REF!</definedName>
    <definedName name="begis2c">#REF!</definedName>
    <definedName name="begisc" localSheetId="9">#REF!</definedName>
    <definedName name="begisc" localSheetId="38">#REF!</definedName>
    <definedName name="begisc" localSheetId="8">#REF!</definedName>
    <definedName name="begisc" localSheetId="30">#REF!</definedName>
    <definedName name="begisc" localSheetId="46">#REF!</definedName>
    <definedName name="begisc" localSheetId="40">#REF!</definedName>
    <definedName name="begisc" localSheetId="41">#REF!</definedName>
    <definedName name="begisc" localSheetId="45">#REF!</definedName>
    <definedName name="begisc" localSheetId="43">#REF!</definedName>
    <definedName name="begisc" localSheetId="44">#REF!</definedName>
    <definedName name="begisc" localSheetId="42">#REF!</definedName>
    <definedName name="begisc" localSheetId="16">#REF!</definedName>
    <definedName name="begisc" localSheetId="36">#REF!</definedName>
    <definedName name="begisc">#REF!</definedName>
    <definedName name="begisf8" localSheetId="9">#REF!</definedName>
    <definedName name="begisf8" localSheetId="38">#REF!</definedName>
    <definedName name="begisf8" localSheetId="8">#REF!</definedName>
    <definedName name="begisf8" localSheetId="30">#REF!</definedName>
    <definedName name="begisf8" localSheetId="46">#REF!</definedName>
    <definedName name="begisf8" localSheetId="40">#REF!</definedName>
    <definedName name="begisf8" localSheetId="41">#REF!</definedName>
    <definedName name="begisf8" localSheetId="45">#REF!</definedName>
    <definedName name="begisf8" localSheetId="43">#REF!</definedName>
    <definedName name="begisf8" localSheetId="44">#REF!</definedName>
    <definedName name="begisf8" localSheetId="42">#REF!</definedName>
    <definedName name="begisf8" localSheetId="16">#REF!</definedName>
    <definedName name="begisf8" localSheetId="36">#REF!</definedName>
    <definedName name="begisf8">#REF!</definedName>
    <definedName name="begisf8b." localSheetId="9">#REF!</definedName>
    <definedName name="begisf8b." localSheetId="38">#REF!</definedName>
    <definedName name="begisf8b." localSheetId="8">#REF!</definedName>
    <definedName name="begisf8b." localSheetId="30">#REF!</definedName>
    <definedName name="begisf8b." localSheetId="46">#REF!</definedName>
    <definedName name="begisf8b." localSheetId="40">#REF!</definedName>
    <definedName name="begisf8b." localSheetId="41">#REF!</definedName>
    <definedName name="begisf8b." localSheetId="45">#REF!</definedName>
    <definedName name="begisf8b." localSheetId="43">#REF!</definedName>
    <definedName name="begisf8b." localSheetId="44">#REF!</definedName>
    <definedName name="begisf8b." localSheetId="42">#REF!</definedName>
    <definedName name="begisf8b." localSheetId="16">#REF!</definedName>
    <definedName name="begisf8b." localSheetId="36">#REF!</definedName>
    <definedName name="begisf8b.">#REF!</definedName>
    <definedName name="begisf9" localSheetId="9">#REF!</definedName>
    <definedName name="begisf9" localSheetId="38">#REF!</definedName>
    <definedName name="begisf9" localSheetId="8">#REF!</definedName>
    <definedName name="begisf9" localSheetId="30">#REF!</definedName>
    <definedName name="begisf9" localSheetId="46">#REF!</definedName>
    <definedName name="begisf9" localSheetId="40">#REF!</definedName>
    <definedName name="begisf9" localSheetId="41">#REF!</definedName>
    <definedName name="begisf9" localSheetId="45">#REF!</definedName>
    <definedName name="begisf9" localSheetId="43">#REF!</definedName>
    <definedName name="begisf9" localSheetId="44">#REF!</definedName>
    <definedName name="begisf9" localSheetId="42">#REF!</definedName>
    <definedName name="begisf9" localSheetId="16">#REF!</definedName>
    <definedName name="begisf9" localSheetId="36">#REF!</definedName>
    <definedName name="begisf9">#REF!</definedName>
    <definedName name="begisg48" localSheetId="9">#REF!</definedName>
    <definedName name="begisg48" localSheetId="38">#REF!</definedName>
    <definedName name="begisg48" localSheetId="8">#REF!</definedName>
    <definedName name="begisg48" localSheetId="30">#REF!</definedName>
    <definedName name="begisg48" localSheetId="46">#REF!</definedName>
    <definedName name="begisg48" localSheetId="40">#REF!</definedName>
    <definedName name="begisg48" localSheetId="41">#REF!</definedName>
    <definedName name="begisg48" localSheetId="45">#REF!</definedName>
    <definedName name="begisg48" localSheetId="43">#REF!</definedName>
    <definedName name="begisg48" localSheetId="44">#REF!</definedName>
    <definedName name="begisg48" localSheetId="42">#REF!</definedName>
    <definedName name="begisg48" localSheetId="16">#REF!</definedName>
    <definedName name="begisg48" localSheetId="36">#REF!</definedName>
    <definedName name="begisg48">#REF!</definedName>
    <definedName name="begisg48b" localSheetId="9">#REF!</definedName>
    <definedName name="begisg48b" localSheetId="38">#REF!</definedName>
    <definedName name="begisg48b" localSheetId="8">#REF!</definedName>
    <definedName name="begisg48b" localSheetId="30">#REF!</definedName>
    <definedName name="begisg48b" localSheetId="46">#REF!</definedName>
    <definedName name="begisg48b" localSheetId="40">#REF!</definedName>
    <definedName name="begisg48b" localSheetId="41">#REF!</definedName>
    <definedName name="begisg48b" localSheetId="45">#REF!</definedName>
    <definedName name="begisg48b" localSheetId="43">#REF!</definedName>
    <definedName name="begisg48b" localSheetId="44">#REF!</definedName>
    <definedName name="begisg48b" localSheetId="42">#REF!</definedName>
    <definedName name="begisg48b" localSheetId="16">#REF!</definedName>
    <definedName name="begisg48b" localSheetId="36">#REF!</definedName>
    <definedName name="begisg48b">#REF!</definedName>
    <definedName name="begistg48b" localSheetId="9">#REF!</definedName>
    <definedName name="begistg48b" localSheetId="38">#REF!</definedName>
    <definedName name="begistg48b" localSheetId="8">#REF!</definedName>
    <definedName name="begistg48b" localSheetId="30">#REF!</definedName>
    <definedName name="begistg48b" localSheetId="46">#REF!</definedName>
    <definedName name="begistg48b" localSheetId="40">#REF!</definedName>
    <definedName name="begistg48b" localSheetId="41">#REF!</definedName>
    <definedName name="begistg48b" localSheetId="45">#REF!</definedName>
    <definedName name="begistg48b" localSheetId="43">#REF!</definedName>
    <definedName name="begistg48b" localSheetId="44">#REF!</definedName>
    <definedName name="begistg48b" localSheetId="42">#REF!</definedName>
    <definedName name="begistg48b" localSheetId="16">#REF!</definedName>
    <definedName name="begistg48b" localSheetId="36">#REF!</definedName>
    <definedName name="begistg48b">#REF!</definedName>
    <definedName name="begistingab" localSheetId="9">#REF!</definedName>
    <definedName name="begistingab" localSheetId="38">#REF!</definedName>
    <definedName name="begistingab" localSheetId="8">#REF!</definedName>
    <definedName name="begistingab" localSheetId="30">#REF!</definedName>
    <definedName name="begistingab" localSheetId="46">#REF!</definedName>
    <definedName name="begistingab" localSheetId="40">#REF!</definedName>
    <definedName name="begistingab" localSheetId="41">#REF!</definedName>
    <definedName name="begistingab" localSheetId="45">#REF!</definedName>
    <definedName name="begistingab" localSheetId="43">#REF!</definedName>
    <definedName name="begistingab" localSheetId="44">#REF!</definedName>
    <definedName name="begistingab" localSheetId="42">#REF!</definedName>
    <definedName name="begistingab" localSheetId="16">#REF!</definedName>
    <definedName name="begistingab" localSheetId="36">#REF!</definedName>
    <definedName name="begistingab">#REF!</definedName>
    <definedName name="begistingc" localSheetId="9">#REF!</definedName>
    <definedName name="begistingc" localSheetId="38">#REF!</definedName>
    <definedName name="begistingc" localSheetId="8">#REF!</definedName>
    <definedName name="begistingc" localSheetId="30">#REF!</definedName>
    <definedName name="begistingc" localSheetId="46">#REF!</definedName>
    <definedName name="begistingc" localSheetId="40">#REF!</definedName>
    <definedName name="begistingc" localSheetId="41">#REF!</definedName>
    <definedName name="begistingc" localSheetId="45">#REF!</definedName>
    <definedName name="begistingc" localSheetId="43">#REF!</definedName>
    <definedName name="begistingc" localSheetId="44">#REF!</definedName>
    <definedName name="begistingc" localSheetId="42">#REF!</definedName>
    <definedName name="begistingc" localSheetId="16">#REF!</definedName>
    <definedName name="begistingc" localSheetId="36">#REF!</definedName>
    <definedName name="begistingc">#REF!</definedName>
    <definedName name="Beji" localSheetId="9">#REF!</definedName>
    <definedName name="Beji" localSheetId="5">#REF!</definedName>
    <definedName name="Beji" localSheetId="38">#REF!</definedName>
    <definedName name="Beji" localSheetId="8">#REF!</definedName>
    <definedName name="Beji" localSheetId="30">#REF!</definedName>
    <definedName name="Beji" localSheetId="46">#REF!</definedName>
    <definedName name="Beji" localSheetId="6">#REF!</definedName>
    <definedName name="Beji" localSheetId="40">#REF!</definedName>
    <definedName name="Beji" localSheetId="41">#REF!</definedName>
    <definedName name="Beji" localSheetId="45">#REF!</definedName>
    <definedName name="Beji" localSheetId="43">#REF!</definedName>
    <definedName name="Beji" localSheetId="44">#REF!</definedName>
    <definedName name="Beji" localSheetId="42">#REF!</definedName>
    <definedName name="Beji" localSheetId="16">#REF!</definedName>
    <definedName name="Beji" localSheetId="14">#REF!</definedName>
    <definedName name="Beji" localSheetId="12">#REF!</definedName>
    <definedName name="Beji" localSheetId="36">#REF!</definedName>
    <definedName name="Beji">#REF!</definedName>
    <definedName name="bek_b" localSheetId="30">#REF!</definedName>
    <definedName name="bek_b" localSheetId="16">#REF!</definedName>
    <definedName name="bek_b" localSheetId="36">#REF!</definedName>
    <definedName name="bek_b">#REF!</definedName>
    <definedName name="bek_d" localSheetId="30">#REF!</definedName>
    <definedName name="bek_d" localSheetId="16">#REF!</definedName>
    <definedName name="bek_d" localSheetId="36">#REF!</definedName>
    <definedName name="bek_d">#REF!</definedName>
    <definedName name="bek_k" localSheetId="30">#REF!</definedName>
    <definedName name="bek_k" localSheetId="16">#REF!</definedName>
    <definedName name="bek_k" localSheetId="36">#REF!</definedName>
    <definedName name="bek_k">#REF!</definedName>
    <definedName name="bek_l" localSheetId="30">#REF!</definedName>
    <definedName name="bek_l" localSheetId="16">#REF!</definedName>
    <definedName name="bek_l" localSheetId="36">#REF!</definedName>
    <definedName name="bek_l">#REF!</definedName>
    <definedName name="bek_pc" localSheetId="30">#REF!</definedName>
    <definedName name="bek_pc" localSheetId="16">#REF!</definedName>
    <definedName name="bek_pc" localSheetId="36">#REF!</definedName>
    <definedName name="bek_pc">#REF!</definedName>
    <definedName name="Bekasi_Barat" localSheetId="9">#REF!</definedName>
    <definedName name="Bekasi_Barat" localSheetId="5">#REF!</definedName>
    <definedName name="Bekasi_Barat" localSheetId="38">#REF!</definedName>
    <definedName name="Bekasi_Barat" localSheetId="8">#REF!</definedName>
    <definedName name="Bekasi_Barat" localSheetId="30">#REF!</definedName>
    <definedName name="Bekasi_Barat" localSheetId="46">#REF!</definedName>
    <definedName name="Bekasi_Barat" localSheetId="6">#REF!</definedName>
    <definedName name="Bekasi_Barat" localSheetId="40">#REF!</definedName>
    <definedName name="Bekasi_Barat" localSheetId="41">#REF!</definedName>
    <definedName name="Bekasi_Barat" localSheetId="45">#REF!</definedName>
    <definedName name="Bekasi_Barat" localSheetId="43">#REF!</definedName>
    <definedName name="Bekasi_Barat" localSheetId="44">#REF!</definedName>
    <definedName name="Bekasi_Barat" localSheetId="42">#REF!</definedName>
    <definedName name="Bekasi_Barat" localSheetId="16">#REF!</definedName>
    <definedName name="Bekasi_Barat" localSheetId="14">#REF!</definedName>
    <definedName name="Bekasi_Barat" localSheetId="12">#REF!</definedName>
    <definedName name="Bekasi_Barat" localSheetId="36">#REF!</definedName>
    <definedName name="Bekasi_Barat">#REF!</definedName>
    <definedName name="Bekasi_Selatan" localSheetId="9">#REF!</definedName>
    <definedName name="Bekasi_Selatan" localSheetId="5">#REF!</definedName>
    <definedName name="Bekasi_Selatan" localSheetId="38">#REF!</definedName>
    <definedName name="Bekasi_Selatan" localSheetId="8">#REF!</definedName>
    <definedName name="Bekasi_Selatan" localSheetId="30">#REF!</definedName>
    <definedName name="Bekasi_Selatan" localSheetId="46">#REF!</definedName>
    <definedName name="Bekasi_Selatan" localSheetId="6">#REF!</definedName>
    <definedName name="Bekasi_Selatan" localSheetId="40">#REF!</definedName>
    <definedName name="Bekasi_Selatan" localSheetId="41">#REF!</definedName>
    <definedName name="Bekasi_Selatan" localSheetId="45">#REF!</definedName>
    <definedName name="Bekasi_Selatan" localSheetId="43">#REF!</definedName>
    <definedName name="Bekasi_Selatan" localSheetId="44">#REF!</definedName>
    <definedName name="Bekasi_Selatan" localSheetId="42">#REF!</definedName>
    <definedName name="Bekasi_Selatan" localSheetId="16">#REF!</definedName>
    <definedName name="Bekasi_Selatan" localSheetId="14">#REF!</definedName>
    <definedName name="Bekasi_Selatan" localSheetId="12">#REF!</definedName>
    <definedName name="Bekasi_Selatan" localSheetId="36">#REF!</definedName>
    <definedName name="Bekasi_Selatan">#REF!</definedName>
    <definedName name="Bekasi_Timur" localSheetId="9">#REF!</definedName>
    <definedName name="Bekasi_Timur" localSheetId="5">#REF!</definedName>
    <definedName name="Bekasi_Timur" localSheetId="38">#REF!</definedName>
    <definedName name="Bekasi_Timur" localSheetId="8">#REF!</definedName>
    <definedName name="Bekasi_Timur" localSheetId="30">#REF!</definedName>
    <definedName name="Bekasi_Timur" localSheetId="46">#REF!</definedName>
    <definedName name="Bekasi_Timur" localSheetId="6">#REF!</definedName>
    <definedName name="Bekasi_Timur" localSheetId="40">#REF!</definedName>
    <definedName name="Bekasi_Timur" localSheetId="41">#REF!</definedName>
    <definedName name="Bekasi_Timur" localSheetId="45">#REF!</definedName>
    <definedName name="Bekasi_Timur" localSheetId="43">#REF!</definedName>
    <definedName name="Bekasi_Timur" localSheetId="44">#REF!</definedName>
    <definedName name="Bekasi_Timur" localSheetId="42">#REF!</definedName>
    <definedName name="Bekasi_Timur" localSheetId="16">#REF!</definedName>
    <definedName name="Bekasi_Timur" localSheetId="14">#REF!</definedName>
    <definedName name="Bekasi_Timur" localSheetId="12">#REF!</definedName>
    <definedName name="Bekasi_Timur" localSheetId="36">#REF!</definedName>
    <definedName name="Bekasi_Timur">#REF!</definedName>
    <definedName name="Bekasi_Utara" localSheetId="9">#REF!</definedName>
    <definedName name="Bekasi_Utara" localSheetId="5">#REF!</definedName>
    <definedName name="Bekasi_Utara" localSheetId="38">#REF!</definedName>
    <definedName name="Bekasi_Utara" localSheetId="8">#REF!</definedName>
    <definedName name="Bekasi_Utara" localSheetId="30">#REF!</definedName>
    <definedName name="Bekasi_Utara" localSheetId="46">#REF!</definedName>
    <definedName name="Bekasi_Utara" localSheetId="6">#REF!</definedName>
    <definedName name="Bekasi_Utara" localSheetId="40">#REF!</definedName>
    <definedName name="Bekasi_Utara" localSheetId="41">#REF!</definedName>
    <definedName name="Bekasi_Utara" localSheetId="45">#REF!</definedName>
    <definedName name="Bekasi_Utara" localSheetId="43">#REF!</definedName>
    <definedName name="Bekasi_Utara" localSheetId="44">#REF!</definedName>
    <definedName name="Bekasi_Utara" localSheetId="42">#REF!</definedName>
    <definedName name="Bekasi_Utara" localSheetId="16">#REF!</definedName>
    <definedName name="Bekasi_Utara" localSheetId="14">#REF!</definedName>
    <definedName name="Bekasi_Utara" localSheetId="12">#REF!</definedName>
    <definedName name="Bekasi_Utara" localSheetId="36">#REF!</definedName>
    <definedName name="Bekasi_Utara">#REF!</definedName>
    <definedName name="bekddng">'[107]DAF-5'!$I$163</definedName>
    <definedName name="bekistinguntukbetontinggikurangempat" localSheetId="30">'[184]LIST ANHARSAT'!$A$124</definedName>
    <definedName name="bekistinguntukbetontinggikurangempat" localSheetId="34">'[185]LIST ANHARSAT'!$A$124</definedName>
    <definedName name="bekistinguntukbetontinggikurangempat">'[184]LIST ANHARSAT'!$A$124</definedName>
    <definedName name="bekistinguntukbetontinggilebihempat" localSheetId="30">'[184]LIST ANHARSAT'!$A$126</definedName>
    <definedName name="bekistinguntukbetontinggilebihempat" localSheetId="34">'[185]LIST ANHARSAT'!$A$126</definedName>
    <definedName name="bekistinguntukbetontinggilebihempat">'[184]LIST ANHARSAT'!$A$126</definedName>
    <definedName name="beklant">'[107]DAF-5'!$I$181</definedName>
    <definedName name="Benda" localSheetId="9">#REF!</definedName>
    <definedName name="Benda" localSheetId="5">#REF!</definedName>
    <definedName name="Benda" localSheetId="38">#REF!</definedName>
    <definedName name="Benda" localSheetId="8">#REF!</definedName>
    <definedName name="Benda" localSheetId="30">#REF!</definedName>
    <definedName name="Benda" localSheetId="46">#REF!</definedName>
    <definedName name="Benda" localSheetId="6">#REF!</definedName>
    <definedName name="Benda" localSheetId="40">#REF!</definedName>
    <definedName name="Benda" localSheetId="41">#REF!</definedName>
    <definedName name="Benda" localSheetId="45">#REF!</definedName>
    <definedName name="Benda" localSheetId="43">#REF!</definedName>
    <definedName name="Benda" localSheetId="44">#REF!</definedName>
    <definedName name="Benda" localSheetId="42">#REF!</definedName>
    <definedName name="Benda" localSheetId="16">#REF!</definedName>
    <definedName name="Benda" localSheetId="14">#REF!</definedName>
    <definedName name="Benda" localSheetId="12">#REF!</definedName>
    <definedName name="Benda" localSheetId="36">#REF!</definedName>
    <definedName name="Benda" localSheetId="34">#REF!</definedName>
    <definedName name="Benda">#REF!</definedName>
    <definedName name="bendrat" localSheetId="9">#REF!</definedName>
    <definedName name="bendrat" localSheetId="5">[82]S.BAHAN!$K$37</definedName>
    <definedName name="bendrat" localSheetId="38">#REF!</definedName>
    <definedName name="bendrat" localSheetId="8">#REF!</definedName>
    <definedName name="bendrat" localSheetId="30">#REF!</definedName>
    <definedName name="bendrat" localSheetId="46">#REF!</definedName>
    <definedName name="bendrat" localSheetId="4">[82]S.BAHAN!$K$37</definedName>
    <definedName name="bendrat" localSheetId="6">[82]S.BAHAN!$K$37</definedName>
    <definedName name="bendrat" localSheetId="7">[82]S.BAHAN!$K$37</definedName>
    <definedName name="bendrat" localSheetId="40">#REF!</definedName>
    <definedName name="bendrat" localSheetId="41">#REF!</definedName>
    <definedName name="bendrat" localSheetId="45">#REF!</definedName>
    <definedName name="bendrat" localSheetId="43">#REF!</definedName>
    <definedName name="bendrat" localSheetId="44">#REF!</definedName>
    <definedName name="bendrat" localSheetId="42">#REF!</definedName>
    <definedName name="bendrat" localSheetId="16">#REF!</definedName>
    <definedName name="bendrat" localSheetId="14">[82]S.BAHAN!$K$37</definedName>
    <definedName name="bendrat" localSheetId="12">[82]S.BAHAN!$K$37</definedName>
    <definedName name="bendrat" localSheetId="36">#REF!</definedName>
    <definedName name="bendrat" localSheetId="49">[82]S.BAHAN!$K$37</definedName>
    <definedName name="bendrat" localSheetId="34">[82]S.BAHAN!$K$37</definedName>
    <definedName name="bendrat">#REF!</definedName>
    <definedName name="bendratb" localSheetId="9">#REF!</definedName>
    <definedName name="bendratb" localSheetId="38">#REF!</definedName>
    <definedName name="bendratb" localSheetId="8">#REF!</definedName>
    <definedName name="bendratb" localSheetId="30">#REF!</definedName>
    <definedName name="bendratb" localSheetId="46">#REF!</definedName>
    <definedName name="bendratb" localSheetId="40">#REF!</definedName>
    <definedName name="bendratb" localSheetId="41">#REF!</definedName>
    <definedName name="bendratb" localSheetId="45">#REF!</definedName>
    <definedName name="bendratb" localSheetId="43">#REF!</definedName>
    <definedName name="bendratb" localSheetId="44">#REF!</definedName>
    <definedName name="bendratb" localSheetId="42">#REF!</definedName>
    <definedName name="bendratb" localSheetId="16">#REF!</definedName>
    <definedName name="bendratb" localSheetId="36">#REF!</definedName>
    <definedName name="bendratb">#REF!</definedName>
    <definedName name="bendratc" localSheetId="9">#REF!</definedName>
    <definedName name="bendratc" localSheetId="38">#REF!</definedName>
    <definedName name="bendratc" localSheetId="8">#REF!</definedName>
    <definedName name="bendratc" localSheetId="30">#REF!</definedName>
    <definedName name="bendratc" localSheetId="46">#REF!</definedName>
    <definedName name="bendratc" localSheetId="40">#REF!</definedName>
    <definedName name="bendratc" localSheetId="41">#REF!</definedName>
    <definedName name="bendratc" localSheetId="45">#REF!</definedName>
    <definedName name="bendratc" localSheetId="43">#REF!</definedName>
    <definedName name="bendratc" localSheetId="44">#REF!</definedName>
    <definedName name="bendratc" localSheetId="42">#REF!</definedName>
    <definedName name="bendratc" localSheetId="16">#REF!</definedName>
    <definedName name="bendratc" localSheetId="36">#REF!</definedName>
    <definedName name="bendratc">#REF!</definedName>
    <definedName name="bensin" localSheetId="30">'[120]Harga Satuan'!$I$242</definedName>
    <definedName name="bensin">'[120]Harga Satuan'!$I$242</definedName>
    <definedName name="Bentang" localSheetId="9">#REF!</definedName>
    <definedName name="Bentang" localSheetId="5">#REF!</definedName>
    <definedName name="Bentang" localSheetId="38">#REF!</definedName>
    <definedName name="Bentang" localSheetId="8">#REF!</definedName>
    <definedName name="Bentang" localSheetId="30">#REF!</definedName>
    <definedName name="Bentang" localSheetId="46">#REF!</definedName>
    <definedName name="Bentang" localSheetId="6">#REF!</definedName>
    <definedName name="Bentang" localSheetId="40">#REF!</definedName>
    <definedName name="Bentang" localSheetId="41">#REF!</definedName>
    <definedName name="Bentang" localSheetId="45">#REF!</definedName>
    <definedName name="Bentang" localSheetId="43">#REF!</definedName>
    <definedName name="Bentang" localSheetId="44">#REF!</definedName>
    <definedName name="Bentang" localSheetId="42">#REF!</definedName>
    <definedName name="Bentang" localSheetId="16">#REF!</definedName>
    <definedName name="Bentang" localSheetId="14">#REF!</definedName>
    <definedName name="Bentang" localSheetId="12">#REF!</definedName>
    <definedName name="Bentang" localSheetId="36">#REF!</definedName>
    <definedName name="Bentang" localSheetId="34">#REF!</definedName>
    <definedName name="Bentang">#REF!</definedName>
    <definedName name="BENTANG___TINGGI" localSheetId="30">#REF!</definedName>
    <definedName name="BENTANG___TINGGI" localSheetId="23">#REF!</definedName>
    <definedName name="BENTANG___TINGGI" localSheetId="19">#REF!</definedName>
    <definedName name="BENTANG___TINGGI" localSheetId="16">#REF!</definedName>
    <definedName name="BENTANG___TINGGI" localSheetId="21">#REF!</definedName>
    <definedName name="BENTANG___TINGGI" localSheetId="36">#REF!</definedName>
    <definedName name="BENTANG___TINGGI" localSheetId="25">#REF!</definedName>
    <definedName name="BENTANG___TINGGI" localSheetId="10">#REF!</definedName>
    <definedName name="BENTANG___TINGGI" localSheetId="11">#REF!</definedName>
    <definedName name="BENTANG___TINGGI" localSheetId="20">#REF!</definedName>
    <definedName name="BENTANG___TINGGI" localSheetId="15">#REF!</definedName>
    <definedName name="BENTANG___TINGGI">#REF!</definedName>
    <definedName name="Bentang_Panjang" localSheetId="9">#REF!</definedName>
    <definedName name="Bentang_Panjang" localSheetId="5">#REF!</definedName>
    <definedName name="Bentang_Panjang" localSheetId="38">#REF!</definedName>
    <definedName name="Bentang_Panjang" localSheetId="8">#REF!</definedName>
    <definedName name="Bentang_Panjang" localSheetId="30">#REF!</definedName>
    <definedName name="Bentang_Panjang" localSheetId="46">#REF!</definedName>
    <definedName name="Bentang_Panjang" localSheetId="6">#REF!</definedName>
    <definedName name="Bentang_Panjang" localSheetId="40">#REF!</definedName>
    <definedName name="Bentang_Panjang" localSheetId="41">#REF!</definedName>
    <definedName name="Bentang_Panjang" localSheetId="45">#REF!</definedName>
    <definedName name="Bentang_Panjang" localSheetId="43">#REF!</definedName>
    <definedName name="Bentang_Panjang" localSheetId="44">#REF!</definedName>
    <definedName name="Bentang_Panjang" localSheetId="42">#REF!</definedName>
    <definedName name="Bentang_Panjang" localSheetId="16">#REF!</definedName>
    <definedName name="Bentang_Panjang" localSheetId="14">#REF!</definedName>
    <definedName name="Bentang_Panjang" localSheetId="12">#REF!</definedName>
    <definedName name="Bentang_Panjang" localSheetId="36">#REF!</definedName>
    <definedName name="Bentang_Panjang">#REF!</definedName>
    <definedName name="bentuk" localSheetId="5">[186]List!$B$12:$B$15</definedName>
    <definedName name="bentuk" localSheetId="30">[187]List!$B$11:$B$15</definedName>
    <definedName name="bentuk" localSheetId="46">[188]List!$B$11:$B$15</definedName>
    <definedName name="bentuk" localSheetId="4">[189]List!$B$11:$B$15</definedName>
    <definedName name="bentuk" localSheetId="6">[186]List!$B$12:$B$15</definedName>
    <definedName name="bentuk" localSheetId="7">[186]List!$B$12:$B$15</definedName>
    <definedName name="bentuk" localSheetId="14">[186]List!$B$12:$B$15</definedName>
    <definedName name="bentuk" localSheetId="12">[186]List!$B$12:$B$15</definedName>
    <definedName name="bentuk" localSheetId="49">[186]List!$B$12:$B$15</definedName>
    <definedName name="bentuk" localSheetId="34">[172]List!$B$12:$B$15</definedName>
    <definedName name="bentuk">[187]List!$B$11:$B$15</definedName>
    <definedName name="BENTUK_ATAP" localSheetId="30">#REF!</definedName>
    <definedName name="BENTUK_ATAP" localSheetId="4">#REF!</definedName>
    <definedName name="BENTUK_ATAP" localSheetId="7">#REF!</definedName>
    <definedName name="BENTUK_ATAP" localSheetId="23">#REF!</definedName>
    <definedName name="BENTUK_ATAP" localSheetId="19">#REF!</definedName>
    <definedName name="BENTUK_ATAP" localSheetId="16">#REF!</definedName>
    <definedName name="BENTUK_ATAP" localSheetId="21">#REF!</definedName>
    <definedName name="BENTUK_ATAP" localSheetId="36">#REF!</definedName>
    <definedName name="BENTUK_ATAP" localSheetId="25">#REF!</definedName>
    <definedName name="BENTUK_ATAP" localSheetId="10">#REF!</definedName>
    <definedName name="BENTUK_ATAP" localSheetId="11">#REF!</definedName>
    <definedName name="BENTUK_ATAP" localSheetId="20">#REF!</definedName>
    <definedName name="BENTUK_ATAP" localSheetId="15">#REF!</definedName>
    <definedName name="BENTUK_ATAP" localSheetId="49">#REF!</definedName>
    <definedName name="BENTUK_ATAP" localSheetId="34">#REF!</definedName>
    <definedName name="BENTUK_ATAP">#REF!</definedName>
    <definedName name="Bentuk_Tanah" localSheetId="5">[190]datasheet!$C$3:$C$8</definedName>
    <definedName name="Bentuk_Tanah" localSheetId="30">[191]data!$C$3:$C$8</definedName>
    <definedName name="Bentuk_Tanah" localSheetId="4">[148]datasheet!$C$3:$C$8</definedName>
    <definedName name="Bentuk_Tanah" localSheetId="6">[190]datasheet!$C$3:$C$8</definedName>
    <definedName name="Bentuk_Tanah" localSheetId="7">[190]datasheet!$C$3:$C$8</definedName>
    <definedName name="Bentuk_Tanah" localSheetId="14">[190]datasheet!$C$3:$C$8</definedName>
    <definedName name="Bentuk_Tanah" localSheetId="12">[190]datasheet!$C$3:$C$8</definedName>
    <definedName name="Bentuk_Tanah" localSheetId="49">[190]datasheet!$C$3:$C$8</definedName>
    <definedName name="Bentuk_Tanah" localSheetId="34">[190]datasheet!$C$3:$C$8</definedName>
    <definedName name="Bentuk_Tanah">[191]data!$C$3:$C$8</definedName>
    <definedName name="bentuk1" localSheetId="5">[143]List!$B$12:$B$15</definedName>
    <definedName name="bentuk1" localSheetId="46">[143]List!$B$12:$B$15</definedName>
    <definedName name="bentuk1" localSheetId="4">[143]List!$B$12:$B$15</definedName>
    <definedName name="bentuk1" localSheetId="6">[143]List!$B$12:$B$15</definedName>
    <definedName name="bentuk1" localSheetId="7">[143]List!$B$12:$B$15</definedName>
    <definedName name="bentuk1" localSheetId="14">[143]List!$B$12:$B$15</definedName>
    <definedName name="bentuk1" localSheetId="12">[143]List!$B$12:$B$15</definedName>
    <definedName name="bentuk1" localSheetId="49">[143]List!$B$12:$B$15</definedName>
    <definedName name="bentuk1" localSheetId="34">[175]List!$B$12:$B$15</definedName>
    <definedName name="bentuk1">[175]List!$B$12:$B$15</definedName>
    <definedName name="BEP" localSheetId="9">#REF!</definedName>
    <definedName name="BEP" localSheetId="5">#REF!</definedName>
    <definedName name="BEP" localSheetId="38">#REF!</definedName>
    <definedName name="BEP" localSheetId="8">#REF!</definedName>
    <definedName name="BEP" localSheetId="30">#REF!</definedName>
    <definedName name="BEP" localSheetId="46">#REF!</definedName>
    <definedName name="BEP" localSheetId="6">#REF!</definedName>
    <definedName name="BEP" localSheetId="40">#REF!</definedName>
    <definedName name="BEP" localSheetId="41">#REF!</definedName>
    <definedName name="BEP" localSheetId="45">#REF!</definedName>
    <definedName name="BEP" localSheetId="43">#REF!</definedName>
    <definedName name="BEP" localSheetId="44">#REF!</definedName>
    <definedName name="BEP" localSheetId="42">#REF!</definedName>
    <definedName name="BEP" localSheetId="16">#REF!</definedName>
    <definedName name="BEP" localSheetId="14">#REF!</definedName>
    <definedName name="BEP" localSheetId="12">#REF!</definedName>
    <definedName name="BEP" localSheetId="36">#REF!</definedName>
    <definedName name="BEP" localSheetId="34">#REF!</definedName>
    <definedName name="BEP">#REF!</definedName>
    <definedName name="BEP_1" localSheetId="30">#REF!</definedName>
    <definedName name="BEP_1" localSheetId="16">#REF!</definedName>
    <definedName name="BEP_1" localSheetId="36">#REF!</definedName>
    <definedName name="BEP_1" localSheetId="34">#REF!</definedName>
    <definedName name="BEP_1">#REF!</definedName>
    <definedName name="BEP_4" localSheetId="30">#REF!</definedName>
    <definedName name="BEP_4" localSheetId="16">#REF!</definedName>
    <definedName name="BEP_4" localSheetId="36">#REF!</definedName>
    <definedName name="BEP_4" localSheetId="34">#REF!</definedName>
    <definedName name="BEP_4">#REF!</definedName>
    <definedName name="BEP_5" localSheetId="30">#REF!</definedName>
    <definedName name="BEP_5" localSheetId="16">#REF!</definedName>
    <definedName name="BEP_5" localSheetId="36">#REF!</definedName>
    <definedName name="BEP_5">#REF!</definedName>
    <definedName name="BES" localSheetId="30">[192]BQ!$P$12</definedName>
    <definedName name="BES">[192]BQ!$P$12</definedName>
    <definedName name="BESI" localSheetId="9">#REF!</definedName>
    <definedName name="BESI" localSheetId="5">#REF!</definedName>
    <definedName name="BESI" localSheetId="38">#REF!</definedName>
    <definedName name="BESI" localSheetId="8">#REF!</definedName>
    <definedName name="BESI" localSheetId="30">#REF!</definedName>
    <definedName name="BESI" localSheetId="46">#REF!</definedName>
    <definedName name="besi" localSheetId="4">'[144]Harga Material Lokal'!$F$13</definedName>
    <definedName name="BESI" localSheetId="6">#REF!</definedName>
    <definedName name="BESI" localSheetId="7">#REF!</definedName>
    <definedName name="BESI" localSheetId="40">#REF!</definedName>
    <definedName name="BESI" localSheetId="41">#REF!</definedName>
    <definedName name="BESI" localSheetId="45">#REF!</definedName>
    <definedName name="BESI" localSheetId="43">#REF!</definedName>
    <definedName name="BESI" localSheetId="44">#REF!</definedName>
    <definedName name="BESI" localSheetId="42">#REF!</definedName>
    <definedName name="BESI" localSheetId="16">#REF!</definedName>
    <definedName name="BESI" localSheetId="14">#REF!</definedName>
    <definedName name="BESI" localSheetId="12">#REF!</definedName>
    <definedName name="BESI" localSheetId="36">#REF!</definedName>
    <definedName name="BESI" localSheetId="49">#REF!</definedName>
    <definedName name="BESI" localSheetId="34">#REF!</definedName>
    <definedName name="BESI">#REF!</definedName>
    <definedName name="Besi_Pipa_Hitam_Ø_1__t_2_mm" localSheetId="30">[105]BAHAN!#REF!</definedName>
    <definedName name="Besi_Pipa_Hitam_Ø_1__t_2_mm" localSheetId="4">[105]BAHAN!#REF!</definedName>
    <definedName name="Besi_Pipa_Hitam_Ø_1__t_2_mm" localSheetId="7">[105]BAHAN!#REF!</definedName>
    <definedName name="Besi_Pipa_Hitam_Ø_1__t_2_mm" localSheetId="16">[105]BAHAN!#REF!</definedName>
    <definedName name="Besi_Pipa_Hitam_Ø_1__t_2_mm" localSheetId="36">[105]BAHAN!#REF!</definedName>
    <definedName name="Besi_Pipa_Hitam_Ø_1__t_2_mm" localSheetId="49">[105]BAHAN!#REF!</definedName>
    <definedName name="Besi_Pipa_Hitam_Ø_1__t_2_mm" localSheetId="34">[105]BAHAN!#REF!</definedName>
    <definedName name="Besi_Pipa_Hitam_Ø_1__t_2_mm">[105]BAHAN!#REF!</definedName>
    <definedName name="Besi_Pipa_Hitam_Ø_1_1_2__t_0.4_mm" localSheetId="30">[105]BAHAN!#REF!</definedName>
    <definedName name="Besi_Pipa_Hitam_Ø_1_1_2__t_0.4_mm" localSheetId="4">[105]BAHAN!#REF!</definedName>
    <definedName name="Besi_Pipa_Hitam_Ø_1_1_2__t_0.4_mm" localSheetId="7">[105]BAHAN!#REF!</definedName>
    <definedName name="Besi_Pipa_Hitam_Ø_1_1_2__t_0.4_mm" localSheetId="16">[105]BAHAN!#REF!</definedName>
    <definedName name="Besi_Pipa_Hitam_Ø_1_1_2__t_0.4_mm" localSheetId="36">[105]BAHAN!#REF!</definedName>
    <definedName name="Besi_Pipa_Hitam_Ø_1_1_2__t_0.4_mm" localSheetId="49">[105]BAHAN!#REF!</definedName>
    <definedName name="Besi_Pipa_Hitam_Ø_1_1_2__t_0.4_mm" localSheetId="34">[105]BAHAN!#REF!</definedName>
    <definedName name="Besi_Pipa_Hitam_Ø_1_1_2__t_0.4_mm">[105]BAHAN!#REF!</definedName>
    <definedName name="Besi_Pipa_Hitam_Ø_1_1_2__t_1_mm" localSheetId="30">[105]BAHAN!#REF!</definedName>
    <definedName name="Besi_Pipa_Hitam_Ø_1_1_2__t_1_mm" localSheetId="4">[105]BAHAN!#REF!</definedName>
    <definedName name="Besi_Pipa_Hitam_Ø_1_1_2__t_1_mm" localSheetId="7">[105]BAHAN!#REF!</definedName>
    <definedName name="Besi_Pipa_Hitam_Ø_1_1_2__t_1_mm" localSheetId="16">[105]BAHAN!#REF!</definedName>
    <definedName name="Besi_Pipa_Hitam_Ø_1_1_2__t_1_mm" localSheetId="36">[105]BAHAN!#REF!</definedName>
    <definedName name="Besi_Pipa_Hitam_Ø_1_1_2__t_1_mm" localSheetId="49">[105]BAHAN!#REF!</definedName>
    <definedName name="Besi_Pipa_Hitam_Ø_1_1_2__t_1_mm" localSheetId="34">[105]BAHAN!#REF!</definedName>
    <definedName name="Besi_Pipa_Hitam_Ø_1_1_2__t_1_mm">[105]BAHAN!#REF!</definedName>
    <definedName name="Besi_Pipa_Hitam_Ø_2__t_2_mm" localSheetId="30">[105]BAHAN!#REF!</definedName>
    <definedName name="Besi_Pipa_Hitam_Ø_2__t_2_mm" localSheetId="4">[105]BAHAN!#REF!</definedName>
    <definedName name="Besi_Pipa_Hitam_Ø_2__t_2_mm" localSheetId="7">[105]BAHAN!#REF!</definedName>
    <definedName name="Besi_Pipa_Hitam_Ø_2__t_2_mm" localSheetId="16">[105]BAHAN!#REF!</definedName>
    <definedName name="Besi_Pipa_Hitam_Ø_2__t_2_mm" localSheetId="36">[105]BAHAN!#REF!</definedName>
    <definedName name="Besi_Pipa_Hitam_Ø_2__t_2_mm" localSheetId="49">[105]BAHAN!#REF!</definedName>
    <definedName name="Besi_Pipa_Hitam_Ø_2__t_2_mm" localSheetId="34">[105]BAHAN!#REF!</definedName>
    <definedName name="Besi_Pipa_Hitam_Ø_2__t_2_mm">[105]BAHAN!#REF!</definedName>
    <definedName name="Besi_Pipa_Hitam_Ø_3__t_2_mm" localSheetId="30">[105]BAHAN!#REF!</definedName>
    <definedName name="Besi_Pipa_Hitam_Ø_3__t_2_mm" localSheetId="16">[105]BAHAN!#REF!</definedName>
    <definedName name="Besi_Pipa_Hitam_Ø_3__t_2_mm" localSheetId="36">[105]BAHAN!#REF!</definedName>
    <definedName name="Besi_Pipa_Hitam_Ø_3__t_2_mm">[105]BAHAN!#REF!</definedName>
    <definedName name="Besi_Pipa_Hitam_Ø_4__t_2_mm" localSheetId="30">[105]BAHAN!#REF!</definedName>
    <definedName name="Besi_Pipa_Hitam_Ø_4__t_2_mm" localSheetId="16">[105]BAHAN!#REF!</definedName>
    <definedName name="Besi_Pipa_Hitam_Ø_4__t_2_mm" localSheetId="36">[105]BAHAN!#REF!</definedName>
    <definedName name="Besi_Pipa_Hitam_Ø_4__t_2_mm">[105]BAHAN!#REF!</definedName>
    <definedName name="Besi_Pipa_Hitam_Ø_6__t_2_mm" localSheetId="30">[105]BAHAN!#REF!</definedName>
    <definedName name="Besi_Pipa_Hitam_Ø_6__t_2_mm" localSheetId="16">[105]BAHAN!#REF!</definedName>
    <definedName name="Besi_Pipa_Hitam_Ø_6__t_2_mm" localSheetId="36">[105]BAHAN!#REF!</definedName>
    <definedName name="Besi_Pipa_Hitam_Ø_6__t_2_mm">[105]BAHAN!#REF!</definedName>
    <definedName name="Besi_Pipa_untuk_Hydrant_BSP_Ø__1" localSheetId="30">[105]BAHAN!#REF!</definedName>
    <definedName name="Besi_Pipa_untuk_Hydrant_BSP_Ø__1" localSheetId="16">[105]BAHAN!#REF!</definedName>
    <definedName name="Besi_Pipa_untuk_Hydrant_BSP_Ø__1" localSheetId="36">[105]BAHAN!#REF!</definedName>
    <definedName name="Besi_Pipa_untuk_Hydrant_BSP_Ø__1">[105]BAHAN!#REF!</definedName>
    <definedName name="Besi_Pipa_untuk_Hydrant_BSP_Ø__1_25" localSheetId="30">[105]BAHAN!#REF!</definedName>
    <definedName name="Besi_Pipa_untuk_Hydrant_BSP_Ø__1_25" localSheetId="16">[105]BAHAN!#REF!</definedName>
    <definedName name="Besi_Pipa_untuk_Hydrant_BSP_Ø__1_25" localSheetId="36">[105]BAHAN!#REF!</definedName>
    <definedName name="Besi_Pipa_untuk_Hydrant_BSP_Ø__1_25">[105]BAHAN!#REF!</definedName>
    <definedName name="Besi_Pipa_untuk_Hydrant_BSP_Ø__1_5" localSheetId="30">[105]BAHAN!#REF!</definedName>
    <definedName name="Besi_Pipa_untuk_Hydrant_BSP_Ø__1_5" localSheetId="16">[105]BAHAN!#REF!</definedName>
    <definedName name="Besi_Pipa_untuk_Hydrant_BSP_Ø__1_5" localSheetId="36">[105]BAHAN!#REF!</definedName>
    <definedName name="Besi_Pipa_untuk_Hydrant_BSP_Ø__1_5">[105]BAHAN!#REF!</definedName>
    <definedName name="Besi_Pipa_untuk_Hydrant_BSP_Ø__3" localSheetId="30">[105]BAHAN!#REF!</definedName>
    <definedName name="Besi_Pipa_untuk_Hydrant_BSP_Ø__3" localSheetId="16">[105]BAHAN!#REF!</definedName>
    <definedName name="Besi_Pipa_untuk_Hydrant_BSP_Ø__3" localSheetId="36">[105]BAHAN!#REF!</definedName>
    <definedName name="Besi_Pipa_untuk_Hydrant_BSP_Ø__3">[105]BAHAN!#REF!</definedName>
    <definedName name="Besi_Pipa_untuk_Hydrant_BSP_Ø__4" localSheetId="30">[105]BAHAN!#REF!</definedName>
    <definedName name="Besi_Pipa_untuk_Hydrant_BSP_Ø__4" localSheetId="16">[105]BAHAN!#REF!</definedName>
    <definedName name="Besi_Pipa_untuk_Hydrant_BSP_Ø__4" localSheetId="36">[105]BAHAN!#REF!</definedName>
    <definedName name="Besi_Pipa_untuk_Hydrant_BSP_Ø__4">[105]BAHAN!#REF!</definedName>
    <definedName name="Besi_Pipa_untuk_Hydrant_BSP_Ø__6" localSheetId="30">[105]BAHAN!#REF!</definedName>
    <definedName name="Besi_Pipa_untuk_Hydrant_BSP_Ø__6" localSheetId="16">[105]BAHAN!#REF!</definedName>
    <definedName name="Besi_Pipa_untuk_Hydrant_BSP_Ø__6" localSheetId="36">[105]BAHAN!#REF!</definedName>
    <definedName name="Besi_Pipa_untuk_Hydrant_BSP_Ø__6">[105]BAHAN!#REF!</definedName>
    <definedName name="Besi_Pipa_untuk_Hydrant_BSP_Ø_2" localSheetId="30">[105]BAHAN!#REF!</definedName>
    <definedName name="Besi_Pipa_untuk_Hydrant_BSP_Ø_2" localSheetId="16">[105]BAHAN!#REF!</definedName>
    <definedName name="Besi_Pipa_untuk_Hydrant_BSP_Ø_2" localSheetId="36">[105]BAHAN!#REF!</definedName>
    <definedName name="Besi_Pipa_untuk_Hydrant_BSP_Ø_2">[105]BAHAN!#REF!</definedName>
    <definedName name="Besi_Pipa_untuk_Hydrant_BSP_Ø_2_5" localSheetId="30">[105]BAHAN!#REF!</definedName>
    <definedName name="Besi_Pipa_untuk_Hydrant_BSP_Ø_2_5" localSheetId="16">[105]BAHAN!#REF!</definedName>
    <definedName name="Besi_Pipa_untuk_Hydrant_BSP_Ø_2_5" localSheetId="36">[105]BAHAN!#REF!</definedName>
    <definedName name="Besi_Pipa_untuk_Hydrant_BSP_Ø_2_5">[105]BAHAN!#REF!</definedName>
    <definedName name="Besi_Profil_DN_SII" localSheetId="30">[193]BAHAN!$C$184</definedName>
    <definedName name="Besi_Profil_DN_SII">[193]BAHAN!$C$184</definedName>
    <definedName name="besibeton">'[194]DAF-BAHAN'!$F$22</definedName>
    <definedName name="besibetonulir" localSheetId="30">'[145]upah-bahan satker_revisi'!$J$59</definedName>
    <definedName name="besibetonulir">'[145]upah-bahan satker_revisi'!$J$59</definedName>
    <definedName name="BESIBETONUTIGADUA" localSheetId="34">'[168]Harga Satuan'!$I$65</definedName>
    <definedName name="BESIBETONUTIGADUA">'[168]Harga Satuan'!$I$65</definedName>
    <definedName name="besibtn" localSheetId="30">[195]harsat!$K$24</definedName>
    <definedName name="besibtn">[195]harsat!$K$24</definedName>
    <definedName name="besibton">[160]HSATUAN!$H$16</definedName>
    <definedName name="besig2" localSheetId="9">#REF!</definedName>
    <definedName name="besig2" localSheetId="38">#REF!</definedName>
    <definedName name="besig2" localSheetId="8">#REF!</definedName>
    <definedName name="besig2" localSheetId="30">#REF!</definedName>
    <definedName name="besig2" localSheetId="46">#REF!</definedName>
    <definedName name="besig2" localSheetId="40">#REF!</definedName>
    <definedName name="besig2" localSheetId="41">#REF!</definedName>
    <definedName name="besig2" localSheetId="45">#REF!</definedName>
    <definedName name="besig2" localSheetId="43">#REF!</definedName>
    <definedName name="besig2" localSheetId="44">#REF!</definedName>
    <definedName name="besig2" localSheetId="42">#REF!</definedName>
    <definedName name="besig2" localSheetId="16">#REF!</definedName>
    <definedName name="besig2" localSheetId="36">#REF!</definedName>
    <definedName name="besig2">#REF!</definedName>
    <definedName name="BESIUDUAEMPAT" localSheetId="30">'[120]LIST ANHARSAT'!$A$85</definedName>
    <definedName name="BESIUDUAEMPAT">'[120]LIST ANHARSAT'!$A$85</definedName>
    <definedName name="BESIUTIGADUA" localSheetId="30">'[120]LIST ANHARSAT'!$A$86</definedName>
    <definedName name="BESIUTIGADUA">'[120]LIST ANHARSAT'!$A$86</definedName>
    <definedName name="besiwf" localSheetId="30">[195]harsat!$K$26</definedName>
    <definedName name="besiwf">[195]harsat!$K$26</definedName>
    <definedName name="Beton" localSheetId="9">#REF!</definedName>
    <definedName name="Beton" localSheetId="5">#REF!</definedName>
    <definedName name="Beton" localSheetId="38">#REF!</definedName>
    <definedName name="Beton" localSheetId="8">#REF!</definedName>
    <definedName name="Beton" localSheetId="30">#REF!</definedName>
    <definedName name="Beton" localSheetId="46">#REF!</definedName>
    <definedName name="Beton" localSheetId="4">#REF!</definedName>
    <definedName name="Beton" localSheetId="6">#REF!</definedName>
    <definedName name="Beton" localSheetId="40">#REF!</definedName>
    <definedName name="Beton" localSheetId="41">#REF!</definedName>
    <definedName name="Beton" localSheetId="45">#REF!</definedName>
    <definedName name="Beton" localSheetId="43">#REF!</definedName>
    <definedName name="Beton" localSheetId="44">#REF!</definedName>
    <definedName name="Beton" localSheetId="42">#REF!</definedName>
    <definedName name="Beton" localSheetId="16">#REF!</definedName>
    <definedName name="Beton" localSheetId="14">#REF!</definedName>
    <definedName name="Beton" localSheetId="12">#REF!</definedName>
    <definedName name="Beton" localSheetId="36">#REF!</definedName>
    <definedName name="Beton" localSheetId="34">#REF!</definedName>
    <definedName name="Beton">#REF!</definedName>
    <definedName name="Beton_Precast">6</definedName>
    <definedName name="beton1" localSheetId="4">#REF!</definedName>
    <definedName name="beton1" localSheetId="34">#REF!</definedName>
    <definedName name="beton1">[79]upah!$D$26</definedName>
    <definedName name="beton125" localSheetId="30">[92]harsat!$H$20</definedName>
    <definedName name="beton125">[92]harsat!$H$20</definedName>
    <definedName name="beton2">[79]upah!$D$27</definedName>
    <definedName name="beton250" localSheetId="30">[92]harsat!$H$21</definedName>
    <definedName name="beton250">[92]harsat!$H$21</definedName>
    <definedName name="beton250nf" localSheetId="30">[92]harsat!$H$22</definedName>
    <definedName name="beton250nf">[92]harsat!$H$22</definedName>
    <definedName name="beton3">[79]upah!$D$28</definedName>
    <definedName name="betonbtla1" localSheetId="9">#REF!</definedName>
    <definedName name="betonbtla1" localSheetId="38">#REF!</definedName>
    <definedName name="betonbtla1" localSheetId="8">#REF!</definedName>
    <definedName name="betonbtla1" localSheetId="30">#REF!</definedName>
    <definedName name="betonbtla1" localSheetId="46">#REF!</definedName>
    <definedName name="betonbtla1" localSheetId="40">#REF!</definedName>
    <definedName name="betonbtla1" localSheetId="41">#REF!</definedName>
    <definedName name="betonbtla1" localSheetId="45">#REF!</definedName>
    <definedName name="betonbtla1" localSheetId="43">#REF!</definedName>
    <definedName name="betonbtla1" localSheetId="44">#REF!</definedName>
    <definedName name="betonbtla1" localSheetId="42">#REF!</definedName>
    <definedName name="betonbtla1" localSheetId="16">#REF!</definedName>
    <definedName name="betonbtla1" localSheetId="36">#REF!</definedName>
    <definedName name="betonbtla1">#REF!</definedName>
    <definedName name="betonbtla2" localSheetId="9">#REF!</definedName>
    <definedName name="betonbtla2" localSheetId="38">#REF!</definedName>
    <definedName name="betonbtla2" localSheetId="8">#REF!</definedName>
    <definedName name="betonbtla2" localSheetId="30">#REF!</definedName>
    <definedName name="betonbtla2" localSheetId="46">#REF!</definedName>
    <definedName name="betonbtla2" localSheetId="40">#REF!</definedName>
    <definedName name="betonbtla2" localSheetId="41">#REF!</definedName>
    <definedName name="betonbtla2" localSheetId="45">#REF!</definedName>
    <definedName name="betonbtla2" localSheetId="43">#REF!</definedName>
    <definedName name="betonbtla2" localSheetId="44">#REF!</definedName>
    <definedName name="betonbtla2" localSheetId="42">#REF!</definedName>
    <definedName name="betonbtla2" localSheetId="16">#REF!</definedName>
    <definedName name="betonbtla2" localSheetId="36">#REF!</definedName>
    <definedName name="betonbtla2">#REF!</definedName>
    <definedName name="betonbtla3" localSheetId="9">#REF!</definedName>
    <definedName name="betonbtla3" localSheetId="38">#REF!</definedName>
    <definedName name="betonbtla3" localSheetId="8">#REF!</definedName>
    <definedName name="betonbtla3" localSheetId="30">#REF!</definedName>
    <definedName name="betonbtla3" localSheetId="46">#REF!</definedName>
    <definedName name="betonbtla3" localSheetId="40">#REF!</definedName>
    <definedName name="betonbtla3" localSheetId="41">#REF!</definedName>
    <definedName name="betonbtla3" localSheetId="45">#REF!</definedName>
    <definedName name="betonbtla3" localSheetId="43">#REF!</definedName>
    <definedName name="betonbtla3" localSheetId="44">#REF!</definedName>
    <definedName name="betonbtla3" localSheetId="42">#REF!</definedName>
    <definedName name="betonbtla3" localSheetId="16">#REF!</definedName>
    <definedName name="betonbtla3" localSheetId="36">#REF!</definedName>
    <definedName name="betonbtla3">#REF!</definedName>
    <definedName name="betonbtla4" localSheetId="9">#REF!</definedName>
    <definedName name="betonbtla4" localSheetId="38">#REF!</definedName>
    <definedName name="betonbtla4" localSheetId="8">#REF!</definedName>
    <definedName name="betonbtla4" localSheetId="30">#REF!</definedName>
    <definedName name="betonbtla4" localSheetId="46">#REF!</definedName>
    <definedName name="betonbtla4" localSheetId="40">#REF!</definedName>
    <definedName name="betonbtla4" localSheetId="41">#REF!</definedName>
    <definedName name="betonbtla4" localSheetId="45">#REF!</definedName>
    <definedName name="betonbtla4" localSheetId="43">#REF!</definedName>
    <definedName name="betonbtla4" localSheetId="44">#REF!</definedName>
    <definedName name="betonbtla4" localSheetId="42">#REF!</definedName>
    <definedName name="betonbtla4" localSheetId="16">#REF!</definedName>
    <definedName name="betonbtla4" localSheetId="36">#REF!</definedName>
    <definedName name="betonbtla4">#REF!</definedName>
    <definedName name="betonbtla5" localSheetId="9">#REF!</definedName>
    <definedName name="betonbtla5" localSheetId="38">#REF!</definedName>
    <definedName name="betonbtla5" localSheetId="8">#REF!</definedName>
    <definedName name="betonbtla5" localSheetId="30">#REF!</definedName>
    <definedName name="betonbtla5" localSheetId="46">#REF!</definedName>
    <definedName name="betonbtla5" localSheetId="40">#REF!</definedName>
    <definedName name="betonbtla5" localSheetId="41">#REF!</definedName>
    <definedName name="betonbtla5" localSheetId="45">#REF!</definedName>
    <definedName name="betonbtla5" localSheetId="43">#REF!</definedName>
    <definedName name="betonbtla5" localSheetId="44">#REF!</definedName>
    <definedName name="betonbtla5" localSheetId="42">#REF!</definedName>
    <definedName name="betonbtla5" localSheetId="16">#REF!</definedName>
    <definedName name="betonbtla5" localSheetId="36">#REF!</definedName>
    <definedName name="betonbtla5">#REF!</definedName>
    <definedName name="betonbtlb1" localSheetId="9">#REF!</definedName>
    <definedName name="betonbtlb1" localSheetId="38">#REF!</definedName>
    <definedName name="betonbtlb1" localSheetId="8">#REF!</definedName>
    <definedName name="betonbtlb1" localSheetId="30">#REF!</definedName>
    <definedName name="betonbtlb1" localSheetId="46">#REF!</definedName>
    <definedName name="betonbtlb1" localSheetId="40">#REF!</definedName>
    <definedName name="betonbtlb1" localSheetId="41">#REF!</definedName>
    <definedName name="betonbtlb1" localSheetId="45">#REF!</definedName>
    <definedName name="betonbtlb1" localSheetId="43">#REF!</definedName>
    <definedName name="betonbtlb1" localSheetId="44">#REF!</definedName>
    <definedName name="betonbtlb1" localSheetId="42">#REF!</definedName>
    <definedName name="betonbtlb1" localSheetId="16">#REF!</definedName>
    <definedName name="betonbtlb1" localSheetId="36">#REF!</definedName>
    <definedName name="betonbtlb1">#REF!</definedName>
    <definedName name="betonbtlb2" localSheetId="9">#REF!</definedName>
    <definedName name="betonbtlb2" localSheetId="38">#REF!</definedName>
    <definedName name="betonbtlb2" localSheetId="8">#REF!</definedName>
    <definedName name="betonbtlb2" localSheetId="30">#REF!</definedName>
    <definedName name="betonbtlb2" localSheetId="46">#REF!</definedName>
    <definedName name="betonbtlb2" localSheetId="40">#REF!</definedName>
    <definedName name="betonbtlb2" localSheetId="41">#REF!</definedName>
    <definedName name="betonbtlb2" localSheetId="45">#REF!</definedName>
    <definedName name="betonbtlb2" localSheetId="43">#REF!</definedName>
    <definedName name="betonbtlb2" localSheetId="44">#REF!</definedName>
    <definedName name="betonbtlb2" localSheetId="42">#REF!</definedName>
    <definedName name="betonbtlb2" localSheetId="16">#REF!</definedName>
    <definedName name="betonbtlb2" localSheetId="36">#REF!</definedName>
    <definedName name="betonbtlb2">#REF!</definedName>
    <definedName name="betonbtlb3" localSheetId="9">#REF!</definedName>
    <definedName name="betonbtlb3" localSheetId="38">#REF!</definedName>
    <definedName name="betonbtlb3" localSheetId="8">#REF!</definedName>
    <definedName name="betonbtlb3" localSheetId="30">#REF!</definedName>
    <definedName name="betonbtlb3" localSheetId="46">#REF!</definedName>
    <definedName name="betonbtlb3" localSheetId="40">#REF!</definedName>
    <definedName name="betonbtlb3" localSheetId="41">#REF!</definedName>
    <definedName name="betonbtlb3" localSheetId="45">#REF!</definedName>
    <definedName name="betonbtlb3" localSheetId="43">#REF!</definedName>
    <definedName name="betonbtlb3" localSheetId="44">#REF!</definedName>
    <definedName name="betonbtlb3" localSheetId="42">#REF!</definedName>
    <definedName name="betonbtlb3" localSheetId="16">#REF!</definedName>
    <definedName name="betonbtlb3" localSheetId="36">#REF!</definedName>
    <definedName name="betonbtlb3">#REF!</definedName>
    <definedName name="betonbtlb4" localSheetId="9">#REF!</definedName>
    <definedName name="betonbtlb4" localSheetId="38">#REF!</definedName>
    <definedName name="betonbtlb4" localSheetId="8">#REF!</definedName>
    <definedName name="betonbtlb4" localSheetId="30">#REF!</definedName>
    <definedName name="betonbtlb4" localSheetId="46">#REF!</definedName>
    <definedName name="betonbtlb4" localSheetId="40">#REF!</definedName>
    <definedName name="betonbtlb4" localSheetId="41">#REF!</definedName>
    <definedName name="betonbtlb4" localSheetId="45">#REF!</definedName>
    <definedName name="betonbtlb4" localSheetId="43">#REF!</definedName>
    <definedName name="betonbtlb4" localSheetId="44">#REF!</definedName>
    <definedName name="betonbtlb4" localSheetId="42">#REF!</definedName>
    <definedName name="betonbtlb4" localSheetId="16">#REF!</definedName>
    <definedName name="betonbtlb4" localSheetId="36">#REF!</definedName>
    <definedName name="betonbtlb4">#REF!</definedName>
    <definedName name="betoncora" localSheetId="9">#REF!</definedName>
    <definedName name="betoncora" localSheetId="38">#REF!</definedName>
    <definedName name="betoncora" localSheetId="8">#REF!</definedName>
    <definedName name="betoncora" localSheetId="30">#REF!</definedName>
    <definedName name="betoncora" localSheetId="46">#REF!</definedName>
    <definedName name="betoncora" localSheetId="40">#REF!</definedName>
    <definedName name="betoncora" localSheetId="41">#REF!</definedName>
    <definedName name="betoncora" localSheetId="45">#REF!</definedName>
    <definedName name="betoncora" localSheetId="43">#REF!</definedName>
    <definedName name="betoncora" localSheetId="44">#REF!</definedName>
    <definedName name="betoncora" localSheetId="42">#REF!</definedName>
    <definedName name="betoncora" localSheetId="16">#REF!</definedName>
    <definedName name="betoncora" localSheetId="36">#REF!</definedName>
    <definedName name="betoncora">#REF!</definedName>
    <definedName name="betoncorb" localSheetId="9">#REF!</definedName>
    <definedName name="betoncorb" localSheetId="38">#REF!</definedName>
    <definedName name="betoncorb" localSheetId="8">#REF!</definedName>
    <definedName name="betoncorb" localSheetId="30">#REF!</definedName>
    <definedName name="betoncorb" localSheetId="46">#REF!</definedName>
    <definedName name="betoncorb" localSheetId="40">#REF!</definedName>
    <definedName name="betoncorb" localSheetId="41">#REF!</definedName>
    <definedName name="betoncorb" localSheetId="45">#REF!</definedName>
    <definedName name="betoncorb" localSheetId="43">#REF!</definedName>
    <definedName name="betoncorb" localSheetId="44">#REF!</definedName>
    <definedName name="betoncorb" localSheetId="42">#REF!</definedName>
    <definedName name="betoncorb" localSheetId="16">#REF!</definedName>
    <definedName name="betoncorb" localSheetId="36">#REF!</definedName>
    <definedName name="betoncorb">#REF!</definedName>
    <definedName name="BETONDUAKOMALIMAKDUADUALIMA" localSheetId="30">'[120]LIST ANHARSAT'!$A$81</definedName>
    <definedName name="BETONDUAKOMALIMAKDUADUALIMA">'[120]LIST ANHARSAT'!$A$81</definedName>
    <definedName name="betonduatujuhb" localSheetId="30">'[184]LIST ANHARSAT'!$A$122</definedName>
    <definedName name="betonduatujuhb" localSheetId="34">'[185]LIST ANHARSAT'!$A$122</definedName>
    <definedName name="betonduatujuhb">'[184]LIST ANHARSAT'!$A$122</definedName>
    <definedName name="betonfc25">'[194]DAF-BAHAN'!$F$33</definedName>
    <definedName name="betonfc35">'[194]DAF-BAHAN'!$F$35</definedName>
    <definedName name="betonfc40">'[194]DAF-BAHAN'!$F$36</definedName>
    <definedName name="betonfc50">'[194]DAF-BAHAN'!$F$38</definedName>
    <definedName name="betonk125">'[194]DAF-BAHAN'!$F$30</definedName>
    <definedName name="betonk300">'[194]DAF-BAHAN'!$F$34</definedName>
    <definedName name="betontumbuk" localSheetId="30">'[120]Harga Satuan'!$I$58</definedName>
    <definedName name="betontumbuk">'[120]Harga Satuan'!$I$58</definedName>
    <definedName name="betung" localSheetId="9">#REF!</definedName>
    <definedName name="betung" localSheetId="5">#REF!</definedName>
    <definedName name="betung" localSheetId="38">#REF!</definedName>
    <definedName name="betung" localSheetId="8">#REF!</definedName>
    <definedName name="betung" localSheetId="30">#REF!</definedName>
    <definedName name="betung" localSheetId="46">#REF!</definedName>
    <definedName name="betung" localSheetId="4">#REF!</definedName>
    <definedName name="betung" localSheetId="6">#REF!</definedName>
    <definedName name="betung" localSheetId="40">#REF!</definedName>
    <definedName name="betung" localSheetId="41">#REF!</definedName>
    <definedName name="betung" localSheetId="45">#REF!</definedName>
    <definedName name="betung" localSheetId="43">#REF!</definedName>
    <definedName name="betung" localSheetId="44">#REF!</definedName>
    <definedName name="betung" localSheetId="42">#REF!</definedName>
    <definedName name="betung" localSheetId="16">#REF!</definedName>
    <definedName name="betung" localSheetId="14">#REF!</definedName>
    <definedName name="betung" localSheetId="12">#REF!</definedName>
    <definedName name="betung" localSheetId="36">#REF!</definedName>
    <definedName name="betung" localSheetId="34">#REF!</definedName>
    <definedName name="betung">#REF!</definedName>
    <definedName name="betungrubberadjust" localSheetId="9">#REF!</definedName>
    <definedName name="betungrubberadjust" localSheetId="5">#REF!</definedName>
    <definedName name="betungrubberadjust" localSheetId="38">#REF!</definedName>
    <definedName name="betungrubberadjust" localSheetId="8">#REF!</definedName>
    <definedName name="betungrubberadjust" localSheetId="30">#REF!</definedName>
    <definedName name="betungrubberadjust" localSheetId="46">#REF!</definedName>
    <definedName name="betungrubberadjust" localSheetId="4">#REF!</definedName>
    <definedName name="betungrubberadjust" localSheetId="6">#REF!</definedName>
    <definedName name="betungrubberadjust" localSheetId="40">#REF!</definedName>
    <definedName name="betungrubberadjust" localSheetId="41">#REF!</definedName>
    <definedName name="betungrubberadjust" localSheetId="45">#REF!</definedName>
    <definedName name="betungrubberadjust" localSheetId="43">#REF!</definedName>
    <definedName name="betungrubberadjust" localSheetId="44">#REF!</definedName>
    <definedName name="betungrubberadjust" localSheetId="42">#REF!</definedName>
    <definedName name="betungrubberadjust" localSheetId="16">#REF!</definedName>
    <definedName name="betungrubberadjust" localSheetId="14">#REF!</definedName>
    <definedName name="betungrubberadjust" localSheetId="12">#REF!</definedName>
    <definedName name="betungrubberadjust" localSheetId="36">#REF!</definedName>
    <definedName name="betungrubberadjust">#REF!</definedName>
    <definedName name="bg">'[107]DAF-5'!$I$19</definedName>
    <definedName name="BG_Del" hidden="1">15</definedName>
    <definedName name="BG_Ins" hidden="1">4</definedName>
    <definedName name="BG_Mod" hidden="1">6</definedName>
    <definedName name="bggf">NA()</definedName>
    <definedName name="bggh" localSheetId="5">[196]List!$B$29:$B$37</definedName>
    <definedName name="bggh" localSheetId="30">[196]List!$B$29:$B$37</definedName>
    <definedName name="bggh" localSheetId="4">[196]List!$B$29:$B$37</definedName>
    <definedName name="bggh" localSheetId="6">[196]List!$B$29:$B$37</definedName>
    <definedName name="bggh" localSheetId="7">[196]List!$B$29:$B$37</definedName>
    <definedName name="bggh" localSheetId="14">[196]List!$B$29:$B$37</definedName>
    <definedName name="bggh" localSheetId="12">[196]List!$B$29:$B$37</definedName>
    <definedName name="bggh" localSheetId="49">[196]List!$B$29:$B$37</definedName>
    <definedName name="bggh" localSheetId="34">[196]List!$B$29:$B$37</definedName>
    <definedName name="bggh">[196]List!$B$29:$B$37</definedName>
    <definedName name="BGN2L_DINDING" localSheetId="30">#REF!</definedName>
    <definedName name="BGN2L_DINDING" localSheetId="4">#REF!</definedName>
    <definedName name="BGN2L_DINDING" localSheetId="7">#REF!</definedName>
    <definedName name="BGN2L_DINDING" localSheetId="23">#REF!</definedName>
    <definedName name="BGN2L_DINDING" localSheetId="19">#REF!</definedName>
    <definedName name="BGN2L_DINDING" localSheetId="16">#REF!</definedName>
    <definedName name="BGN2L_DINDING" localSheetId="21">#REF!</definedName>
    <definedName name="BGN2L_DINDING" localSheetId="36">#REF!</definedName>
    <definedName name="BGN2L_DINDING" localSheetId="25">#REF!</definedName>
    <definedName name="BGN2L_DINDING" localSheetId="10">#REF!</definedName>
    <definedName name="BGN2L_DINDING" localSheetId="11">#REF!</definedName>
    <definedName name="BGN2L_DINDING" localSheetId="20">#REF!</definedName>
    <definedName name="BGN2L_DINDING" localSheetId="15">#REF!</definedName>
    <definedName name="BGN2L_DINDING" localSheetId="49">#REF!</definedName>
    <definedName name="BGN2L_DINDING" localSheetId="34">#REF!</definedName>
    <definedName name="BGN2L_DINDING">#REF!</definedName>
    <definedName name="BGN2L_LANTAI" localSheetId="30">#REF!</definedName>
    <definedName name="BGN2L_LANTAI" localSheetId="4">#REF!</definedName>
    <definedName name="BGN2L_LANTAI" localSheetId="7">#REF!</definedName>
    <definedName name="BGN2L_LANTAI" localSheetId="23">#REF!</definedName>
    <definedName name="BGN2L_LANTAI" localSheetId="19">#REF!</definedName>
    <definedName name="BGN2L_LANTAI" localSheetId="16">#REF!</definedName>
    <definedName name="BGN2L_LANTAI" localSheetId="21">#REF!</definedName>
    <definedName name="BGN2L_LANTAI" localSheetId="36">#REF!</definedName>
    <definedName name="BGN2L_LANTAI" localSheetId="25">#REF!</definedName>
    <definedName name="BGN2L_LANTAI" localSheetId="10">#REF!</definedName>
    <definedName name="BGN2L_LANTAI" localSheetId="11">#REF!</definedName>
    <definedName name="BGN2L_LANTAI" localSheetId="20">#REF!</definedName>
    <definedName name="BGN2L_LANTAI" localSheetId="15">#REF!</definedName>
    <definedName name="BGN2L_LANTAI" localSheetId="49">#REF!</definedName>
    <definedName name="BGN2L_LANTAI" localSheetId="34">#REF!</definedName>
    <definedName name="BGN2L_LANTAI">#REF!</definedName>
    <definedName name="BGN2L_PENUTUP_ATAP" localSheetId="30">#REF!</definedName>
    <definedName name="BGN2L_PENUTUP_ATAP" localSheetId="4">#REF!</definedName>
    <definedName name="BGN2L_PENUTUP_ATAP" localSheetId="7">#REF!</definedName>
    <definedName name="BGN2L_PENUTUP_ATAP" localSheetId="23">#REF!</definedName>
    <definedName name="BGN2L_PENUTUP_ATAP" localSheetId="19">#REF!</definedName>
    <definedName name="BGN2L_PENUTUP_ATAP" localSheetId="16">#REF!</definedName>
    <definedName name="BGN2L_PENUTUP_ATAP" localSheetId="21">#REF!</definedName>
    <definedName name="BGN2L_PENUTUP_ATAP" localSheetId="36">#REF!</definedName>
    <definedName name="BGN2L_PENUTUP_ATAP" localSheetId="25">#REF!</definedName>
    <definedName name="BGN2L_PENUTUP_ATAP" localSheetId="10">#REF!</definedName>
    <definedName name="BGN2L_PENUTUP_ATAP" localSheetId="11">#REF!</definedName>
    <definedName name="BGN2L_PENUTUP_ATAP" localSheetId="20">#REF!</definedName>
    <definedName name="BGN2L_PENUTUP_ATAP" localSheetId="15">#REF!</definedName>
    <definedName name="BGN2L_PENUTUP_ATAP" localSheetId="49">#REF!</definedName>
    <definedName name="BGN2L_PENUTUP_ATAP" localSheetId="34">#REF!</definedName>
    <definedName name="BGN2L_PENUTUP_ATAP">#REF!</definedName>
    <definedName name="BGN2L_PINTU___JENDELA" localSheetId="30">#REF!</definedName>
    <definedName name="BGN2L_PINTU___JENDELA" localSheetId="23">#REF!</definedName>
    <definedName name="BGN2L_PINTU___JENDELA" localSheetId="19">#REF!</definedName>
    <definedName name="BGN2L_PINTU___JENDELA" localSheetId="16">#REF!</definedName>
    <definedName name="BGN2L_PINTU___JENDELA" localSheetId="21">#REF!</definedName>
    <definedName name="BGN2L_PINTU___JENDELA" localSheetId="36">#REF!</definedName>
    <definedName name="BGN2L_PINTU___JENDELA" localSheetId="25">#REF!</definedName>
    <definedName name="BGN2L_PINTU___JENDELA" localSheetId="10">#REF!</definedName>
    <definedName name="BGN2L_PINTU___JENDELA" localSheetId="11">#REF!</definedName>
    <definedName name="BGN2L_PINTU___JENDELA" localSheetId="20">#REF!</definedName>
    <definedName name="BGN2L_PINTU___JENDELA" localSheetId="15">#REF!</definedName>
    <definedName name="BGN2L_PINTU___JENDELA">#REF!</definedName>
    <definedName name="BGN2L_PLAFON" localSheetId="30">#REF!</definedName>
    <definedName name="BGN2L_PLAFON" localSheetId="23">#REF!</definedName>
    <definedName name="BGN2L_PLAFON" localSheetId="19">#REF!</definedName>
    <definedName name="BGN2L_PLAFON" localSheetId="16">#REF!</definedName>
    <definedName name="BGN2L_PLAFON" localSheetId="21">#REF!</definedName>
    <definedName name="BGN2L_PLAFON" localSheetId="36">#REF!</definedName>
    <definedName name="BGN2L_PLAFON" localSheetId="25">#REF!</definedName>
    <definedName name="BGN2L_PLAFON" localSheetId="10">#REF!</definedName>
    <definedName name="BGN2L_PLAFON" localSheetId="11">#REF!</definedName>
    <definedName name="BGN2L_PLAFON" localSheetId="20">#REF!</definedName>
    <definedName name="BGN2L_PLAFON" localSheetId="15">#REF!</definedName>
    <definedName name="BGN2L_PLAFON">#REF!</definedName>
    <definedName name="BGN2L_PONDASI" localSheetId="30">#REF!</definedName>
    <definedName name="BGN2L_PONDASI" localSheetId="23">#REF!</definedName>
    <definedName name="BGN2L_PONDASI" localSheetId="19">#REF!</definedName>
    <definedName name="BGN2L_PONDASI" localSheetId="16">#REF!</definedName>
    <definedName name="BGN2L_PONDASI" localSheetId="21">#REF!</definedName>
    <definedName name="BGN2L_PONDASI" localSheetId="36">#REF!</definedName>
    <definedName name="BGN2L_PONDASI" localSheetId="25">#REF!</definedName>
    <definedName name="BGN2L_PONDASI" localSheetId="10">#REF!</definedName>
    <definedName name="BGN2L_PONDASI" localSheetId="11">#REF!</definedName>
    <definedName name="BGN2L_PONDASI" localSheetId="20">#REF!</definedName>
    <definedName name="BGN2L_PONDASI" localSheetId="15">#REF!</definedName>
    <definedName name="BGN2L_PONDASI">#REF!</definedName>
    <definedName name="BGN2L_RANGKA_ATAP" localSheetId="30">#REF!</definedName>
    <definedName name="BGN2L_RANGKA_ATAP" localSheetId="23">#REF!</definedName>
    <definedName name="BGN2L_RANGKA_ATAP" localSheetId="19">#REF!</definedName>
    <definedName name="BGN2L_RANGKA_ATAP" localSheetId="16">#REF!</definedName>
    <definedName name="BGN2L_RANGKA_ATAP" localSheetId="21">#REF!</definedName>
    <definedName name="BGN2L_RANGKA_ATAP" localSheetId="36">#REF!</definedName>
    <definedName name="BGN2L_RANGKA_ATAP" localSheetId="25">#REF!</definedName>
    <definedName name="BGN2L_RANGKA_ATAP" localSheetId="10">#REF!</definedName>
    <definedName name="BGN2L_RANGKA_ATAP" localSheetId="11">#REF!</definedName>
    <definedName name="BGN2L_RANGKA_ATAP" localSheetId="20">#REF!</definedName>
    <definedName name="BGN2L_RANGKA_ATAP" localSheetId="15">#REF!</definedName>
    <definedName name="BGN2L_RANGKA_ATAP">#REF!</definedName>
    <definedName name="BGN2L_STRUKTUR" localSheetId="30">#REF!</definedName>
    <definedName name="BGN2L_STRUKTUR" localSheetId="23">#REF!</definedName>
    <definedName name="BGN2L_STRUKTUR" localSheetId="19">#REF!</definedName>
    <definedName name="BGN2L_STRUKTUR" localSheetId="16">#REF!</definedName>
    <definedName name="BGN2L_STRUKTUR" localSheetId="21">#REF!</definedName>
    <definedName name="BGN2L_STRUKTUR" localSheetId="36">#REF!</definedName>
    <definedName name="BGN2L_STRUKTUR" localSheetId="25">#REF!</definedName>
    <definedName name="BGN2L_STRUKTUR" localSheetId="10">#REF!</definedName>
    <definedName name="BGN2L_STRUKTUR" localSheetId="11">#REF!</definedName>
    <definedName name="BGN2L_STRUKTUR" localSheetId="20">#REF!</definedName>
    <definedName name="BGN2L_STRUKTUR" localSheetId="15">#REF!</definedName>
    <definedName name="BGN2L_STRUKTUR">#REF!</definedName>
    <definedName name="BGNA" localSheetId="9">#REF!</definedName>
    <definedName name="BGNA" localSheetId="5">#REF!</definedName>
    <definedName name="BGNA" localSheetId="38">#REF!</definedName>
    <definedName name="BGNA" localSheetId="8">#REF!</definedName>
    <definedName name="BGNA" localSheetId="30">#REF!</definedName>
    <definedName name="BGNA" localSheetId="46">#REF!</definedName>
    <definedName name="BGNA" localSheetId="6">#REF!</definedName>
    <definedName name="BGNA" localSheetId="40">#REF!</definedName>
    <definedName name="BGNA" localSheetId="41">#REF!</definedName>
    <definedName name="BGNA" localSheetId="45">#REF!</definedName>
    <definedName name="BGNA" localSheetId="43">#REF!</definedName>
    <definedName name="BGNA" localSheetId="44">#REF!</definedName>
    <definedName name="BGNA" localSheetId="42">#REF!</definedName>
    <definedName name="BGNA" localSheetId="16">#REF!</definedName>
    <definedName name="BGNA" localSheetId="14">#REF!</definedName>
    <definedName name="BGNA" localSheetId="12">#REF!</definedName>
    <definedName name="BGNA" localSheetId="36">#REF!</definedName>
    <definedName name="BGNA">#REF!</definedName>
    <definedName name="BHN" localSheetId="30">'[197]ANALISA PEK.UMUM'!$A$1:$F$1742</definedName>
    <definedName name="BHN">'[197]ANALISA PEK.UMUM'!$A$1:$F$1742</definedName>
    <definedName name="biaya" localSheetId="5">#N/A</definedName>
    <definedName name="Biaya" localSheetId="26">[198]As!$I$49</definedName>
    <definedName name="Biaya" localSheetId="4">[199]As!$I$49</definedName>
    <definedName name="biaya" localSheetId="6">#N/A</definedName>
    <definedName name="biaya" localSheetId="7">#N/A</definedName>
    <definedName name="Biaya" localSheetId="23">[198]As!$I$49</definedName>
    <definedName name="Biaya" localSheetId="19">[198]As!$I$49</definedName>
    <definedName name="Biaya" localSheetId="14">[198]As!$I$49</definedName>
    <definedName name="Biaya" localSheetId="21">[198]As!$I$49</definedName>
    <definedName name="Biaya" localSheetId="12">[198]As!$I$49</definedName>
    <definedName name="Biaya" localSheetId="24">[198]As!$I$49</definedName>
    <definedName name="Biaya" localSheetId="17">[198]As!$I$49</definedName>
    <definedName name="Biaya" localSheetId="25">[198]As!$I$49</definedName>
    <definedName name="Biaya" localSheetId="10">[198]As!$I$49</definedName>
    <definedName name="Biaya" localSheetId="11">[198]As!$I$49</definedName>
    <definedName name="Biaya" localSheetId="20">[198]As!$I$49</definedName>
    <definedName name="Biaya" localSheetId="15">[198]As!$I$49</definedName>
    <definedName name="Biaya" localSheetId="18">[198]As!$I$49</definedName>
    <definedName name="biaya" localSheetId="49">#N/A</definedName>
    <definedName name="Biaya" localSheetId="34">[200]As!$I$49</definedName>
    <definedName name="Biaya">[200]As!$I$49</definedName>
    <definedName name="Biaya_angkut" localSheetId="9">#REF!</definedName>
    <definedName name="Biaya_angkut" localSheetId="38">#REF!</definedName>
    <definedName name="Biaya_angkut" localSheetId="8">#REF!</definedName>
    <definedName name="Biaya_angkut" localSheetId="30">#REF!</definedName>
    <definedName name="Biaya_angkut" localSheetId="46">#REF!</definedName>
    <definedName name="Biaya_angkut" localSheetId="40">#REF!</definedName>
    <definedName name="Biaya_angkut" localSheetId="41">#REF!</definedName>
    <definedName name="Biaya_angkut" localSheetId="45">#REF!</definedName>
    <definedName name="Biaya_angkut" localSheetId="43">#REF!</definedName>
    <definedName name="Biaya_angkut" localSheetId="44">#REF!</definedName>
    <definedName name="Biaya_angkut" localSheetId="42">#REF!</definedName>
    <definedName name="Biaya_angkut" localSheetId="16">#REF!</definedName>
    <definedName name="Biaya_angkut" localSheetId="36">#REF!</definedName>
    <definedName name="Biaya_angkut">#REF!</definedName>
    <definedName name="BIAYA_ASURANSI_" localSheetId="9">[84]NERACA!#REF!</definedName>
    <definedName name="BIAYA_ASURANSI_" localSheetId="5">[85]NERACA!#REF!</definedName>
    <definedName name="BIAYA_ASURANSI_" localSheetId="38">[84]NERACA!#REF!</definedName>
    <definedName name="BIAYA_ASURANSI_" localSheetId="8">[84]NERACA!#REF!</definedName>
    <definedName name="BIAYA_ASURANSI_" localSheetId="30">[84]NERACA!#REF!</definedName>
    <definedName name="BIAYA_ASURANSI_" localSheetId="46">[84]NERACA!#REF!</definedName>
    <definedName name="BIAYA_ASURANSI_" localSheetId="4">[85]NERACA!#REF!</definedName>
    <definedName name="BIAYA_ASURANSI_" localSheetId="6">[85]NERACA!#REF!</definedName>
    <definedName name="BIAYA_ASURANSI_" localSheetId="7">[85]NERACA!#REF!</definedName>
    <definedName name="BIAYA_ASURANSI_" localSheetId="40">[84]NERACA!#REF!</definedName>
    <definedName name="BIAYA_ASURANSI_" localSheetId="41">[84]NERACA!#REF!</definedName>
    <definedName name="BIAYA_ASURANSI_" localSheetId="45">[84]NERACA!#REF!</definedName>
    <definedName name="BIAYA_ASURANSI_" localSheetId="43">[84]NERACA!#REF!</definedName>
    <definedName name="BIAYA_ASURANSI_" localSheetId="44">[84]NERACA!#REF!</definedName>
    <definedName name="BIAYA_ASURANSI_" localSheetId="42">[84]NERACA!#REF!</definedName>
    <definedName name="BIAYA_ASURANSI_" localSheetId="16">[84]NERACA!#REF!</definedName>
    <definedName name="BIAYA_ASURANSI_" localSheetId="14">[85]NERACA!#REF!</definedName>
    <definedName name="BIAYA_ASURANSI_" localSheetId="12">[85]NERACA!#REF!</definedName>
    <definedName name="BIAYA_ASURANSI_" localSheetId="36">[84]NERACA!#REF!</definedName>
    <definedName name="BIAYA_ASURANSI_" localSheetId="49">[85]NERACA!#REF!</definedName>
    <definedName name="BIAYA_ASURANSI_" localSheetId="34">[85]NERACA!#REF!</definedName>
    <definedName name="BIAYA_ASURANSI_">[84]NERACA!#REF!</definedName>
    <definedName name="Biaya_bibit" localSheetId="9">#REF!</definedName>
    <definedName name="Biaya_bibit" localSheetId="38">#REF!</definedName>
    <definedName name="Biaya_bibit" localSheetId="8">#REF!</definedName>
    <definedName name="Biaya_bibit" localSheetId="30">#REF!</definedName>
    <definedName name="Biaya_bibit" localSheetId="46">#REF!</definedName>
    <definedName name="Biaya_bibit" localSheetId="40">#REF!</definedName>
    <definedName name="Biaya_bibit" localSheetId="41">#REF!</definedName>
    <definedName name="Biaya_bibit" localSheetId="45">#REF!</definedName>
    <definedName name="Biaya_bibit" localSheetId="43">#REF!</definedName>
    <definedName name="Biaya_bibit" localSheetId="44">#REF!</definedName>
    <definedName name="Biaya_bibit" localSheetId="42">#REF!</definedName>
    <definedName name="Biaya_bibit" localSheetId="16">#REF!</definedName>
    <definedName name="Biaya_bibit" localSheetId="36">#REF!</definedName>
    <definedName name="Biaya_bibit">#REF!</definedName>
    <definedName name="BIAYA_DIBAYAR_D" localSheetId="9">[84]NERACA!#REF!</definedName>
    <definedName name="BIAYA_DIBAYAR_D" localSheetId="5">[85]NERACA!#REF!</definedName>
    <definedName name="BIAYA_DIBAYAR_D" localSheetId="38">[84]NERACA!#REF!</definedName>
    <definedName name="BIAYA_DIBAYAR_D" localSheetId="8">[84]NERACA!#REF!</definedName>
    <definedName name="BIAYA_DIBAYAR_D" localSheetId="30">[84]NERACA!#REF!</definedName>
    <definedName name="BIAYA_DIBAYAR_D" localSheetId="46">[84]NERACA!#REF!</definedName>
    <definedName name="BIAYA_DIBAYAR_D" localSheetId="4">[85]NERACA!#REF!</definedName>
    <definedName name="BIAYA_DIBAYAR_D" localSheetId="6">[85]NERACA!#REF!</definedName>
    <definedName name="BIAYA_DIBAYAR_D" localSheetId="7">[85]NERACA!#REF!</definedName>
    <definedName name="BIAYA_DIBAYAR_D" localSheetId="40">[84]NERACA!#REF!</definedName>
    <definedName name="BIAYA_DIBAYAR_D" localSheetId="41">[84]NERACA!#REF!</definedName>
    <definedName name="BIAYA_DIBAYAR_D" localSheetId="45">[84]NERACA!#REF!</definedName>
    <definedName name="BIAYA_DIBAYAR_D" localSheetId="43">[84]NERACA!#REF!</definedName>
    <definedName name="BIAYA_DIBAYAR_D" localSheetId="44">[84]NERACA!#REF!</definedName>
    <definedName name="BIAYA_DIBAYAR_D" localSheetId="42">[84]NERACA!#REF!</definedName>
    <definedName name="BIAYA_DIBAYAR_D" localSheetId="16">[84]NERACA!#REF!</definedName>
    <definedName name="BIAYA_DIBAYAR_D" localSheetId="14">[85]NERACA!#REF!</definedName>
    <definedName name="BIAYA_DIBAYAR_D" localSheetId="12">[85]NERACA!#REF!</definedName>
    <definedName name="BIAYA_DIBAYAR_D" localSheetId="36">[84]NERACA!#REF!</definedName>
    <definedName name="BIAYA_DIBAYAR_D" localSheetId="49">[85]NERACA!#REF!</definedName>
    <definedName name="BIAYA_DIBAYAR_D" localSheetId="34">[85]NERACA!#REF!</definedName>
    <definedName name="BIAYA_DIBAYAR_D">[84]NERACA!#REF!</definedName>
    <definedName name="biaya_investasi" localSheetId="30">#REF!</definedName>
    <definedName name="biaya_investasi" localSheetId="4">#REF!</definedName>
    <definedName name="biaya_investasi" localSheetId="7">#REF!</definedName>
    <definedName name="biaya_investasi" localSheetId="16">#REF!</definedName>
    <definedName name="biaya_investasi" localSheetId="36">#REF!</definedName>
    <definedName name="biaya_investasi" localSheetId="49">#REF!</definedName>
    <definedName name="biaya_investasi" localSheetId="34">#REF!</definedName>
    <definedName name="biaya_investasi">#REF!</definedName>
    <definedName name="biaya_jual_kavling" localSheetId="5">'[201]Rinci-Biaya'!$A$40:$IV$40</definedName>
    <definedName name="biaya_jual_kavling" localSheetId="30">'[201]Rinci-Biaya'!$A$40:$IV$40</definedName>
    <definedName name="biaya_jual_kavling" localSheetId="4">'[201]Rinci-Biaya'!$40:$40</definedName>
    <definedName name="biaya_jual_kavling" localSheetId="6">'[201]Rinci-Biaya'!$A$40:$IV$40</definedName>
    <definedName name="biaya_jual_kavling" localSheetId="7">'[201]Rinci-Biaya'!$A$40:$IV$40</definedName>
    <definedName name="biaya_jual_kavling" localSheetId="14">'[201]Rinci-Biaya'!$A$40:$IV$40</definedName>
    <definedName name="biaya_jual_kavling" localSheetId="12">'[201]Rinci-Biaya'!$A$40:$IV$40</definedName>
    <definedName name="biaya_jual_kavling" localSheetId="49">'[201]Rinci-Biaya'!$A$40:$IV$40</definedName>
    <definedName name="biaya_jual_kavling" localSheetId="34">'[201]Rinci-Biaya'!$A$40:$IV$40</definedName>
    <definedName name="biaya_jual_kavling">'[201]Rinci-Biaya'!$A$40:$IV$40</definedName>
    <definedName name="Biaya_jual_rumah" localSheetId="5">'[201]Rinci-Biaya'!$A$72:$IV$72</definedName>
    <definedName name="Biaya_jual_rumah" localSheetId="30">'[201]Rinci-Biaya'!$A$72:$IV$72</definedName>
    <definedName name="Biaya_jual_rumah" localSheetId="4">'[201]Rinci-Biaya'!$72:$72</definedName>
    <definedName name="Biaya_jual_rumah" localSheetId="6">'[201]Rinci-Biaya'!$A$72:$IV$72</definedName>
    <definedName name="Biaya_jual_rumah" localSheetId="7">'[201]Rinci-Biaya'!$A$72:$IV$72</definedName>
    <definedName name="Biaya_jual_rumah" localSheetId="14">'[201]Rinci-Biaya'!$A$72:$IV$72</definedName>
    <definedName name="Biaya_jual_rumah" localSheetId="12">'[201]Rinci-Biaya'!$A$72:$IV$72</definedName>
    <definedName name="Biaya_jual_rumah" localSheetId="49">'[201]Rinci-Biaya'!$A$72:$IV$72</definedName>
    <definedName name="Biaya_jual_rumah" localSheetId="34">'[201]Rinci-Biaya'!$A$72:$IV$72</definedName>
    <definedName name="Biaya_jual_rumah">'[201]Rinci-Biaya'!$A$72:$IV$72</definedName>
    <definedName name="Biaya_panen" localSheetId="9">#REF!</definedName>
    <definedName name="Biaya_panen" localSheetId="38">#REF!</definedName>
    <definedName name="Biaya_panen" localSheetId="8">#REF!</definedName>
    <definedName name="Biaya_panen" localSheetId="30">#REF!</definedName>
    <definedName name="Biaya_panen" localSheetId="46">#REF!</definedName>
    <definedName name="Biaya_panen" localSheetId="40">#REF!</definedName>
    <definedName name="Biaya_panen" localSheetId="41">#REF!</definedName>
    <definedName name="Biaya_panen" localSheetId="45">#REF!</definedName>
    <definedName name="Biaya_panen" localSheetId="43">#REF!</definedName>
    <definedName name="Biaya_panen" localSheetId="44">#REF!</definedName>
    <definedName name="Biaya_panen" localSheetId="42">#REF!</definedName>
    <definedName name="Biaya_panen" localSheetId="16">#REF!</definedName>
    <definedName name="Biaya_panen" localSheetId="36">#REF!</definedName>
    <definedName name="Biaya_panen">#REF!</definedName>
    <definedName name="biaya_pembangunan" localSheetId="30">'[202]Std-Prod KS'!#REF!</definedName>
    <definedName name="biaya_pembangunan" localSheetId="4">#REF!</definedName>
    <definedName name="biaya_pembangunan" localSheetId="7">'[202]Std-Prod KS'!#REF!</definedName>
    <definedName name="biaya_pembangunan" localSheetId="16">'[202]Std-Prod KS'!#REF!</definedName>
    <definedName name="biaya_pembangunan" localSheetId="36">'[202]Std-Prod KS'!#REF!</definedName>
    <definedName name="biaya_pembangunan" localSheetId="49">'[202]Std-Prod KS'!#REF!</definedName>
    <definedName name="biaya_pembangunan" localSheetId="34">#REF!</definedName>
    <definedName name="biaya_pembangunan">'[202]Std-Prod KS'!#REF!</definedName>
    <definedName name="Biaya_Pengujian_Listrik___gambar___trafo___Adm" localSheetId="30">[105]BAHAN!#REF!</definedName>
    <definedName name="Biaya_Pengujian_Listrik___gambar___trafo___Adm" localSheetId="4">[105]BAHAN!#REF!</definedName>
    <definedName name="Biaya_Pengujian_Listrik___gambar___trafo___Adm" localSheetId="7">[105]BAHAN!#REF!</definedName>
    <definedName name="Biaya_Pengujian_Listrik___gambar___trafo___Adm" localSheetId="16">[105]BAHAN!#REF!</definedName>
    <definedName name="Biaya_Pengujian_Listrik___gambar___trafo___Adm" localSheetId="36">[105]BAHAN!#REF!</definedName>
    <definedName name="Biaya_Pengujian_Listrik___gambar___trafo___Adm" localSheetId="49">[105]BAHAN!#REF!</definedName>
    <definedName name="Biaya_Pengujian_Listrik___gambar___trafo___Adm" localSheetId="34">[105]BAHAN!#REF!</definedName>
    <definedName name="Biaya_Pengujian_Listrik___gambar___trafo___Adm">[105]BAHAN!#REF!</definedName>
    <definedName name="biaya_per_ha" localSheetId="9">#REF!</definedName>
    <definedName name="biaya_per_ha" localSheetId="5">#REF!</definedName>
    <definedName name="biaya_per_ha" localSheetId="38">#REF!</definedName>
    <definedName name="biaya_per_ha" localSheetId="8">#REF!</definedName>
    <definedName name="biaya_per_ha" localSheetId="30">#REF!</definedName>
    <definedName name="biaya_per_ha" localSheetId="46">#REF!</definedName>
    <definedName name="biaya_per_ha" localSheetId="4">#REF!</definedName>
    <definedName name="biaya_per_ha" localSheetId="6">#REF!</definedName>
    <definedName name="biaya_per_ha" localSheetId="40">#REF!</definedName>
    <definedName name="biaya_per_ha" localSheetId="41">#REF!</definedName>
    <definedName name="biaya_per_ha" localSheetId="45">#REF!</definedName>
    <definedName name="biaya_per_ha" localSheetId="43">#REF!</definedName>
    <definedName name="biaya_per_ha" localSheetId="44">#REF!</definedName>
    <definedName name="biaya_per_ha" localSheetId="42">#REF!</definedName>
    <definedName name="biaya_per_ha" localSheetId="16">#REF!</definedName>
    <definedName name="biaya_per_ha" localSheetId="14">#REF!</definedName>
    <definedName name="biaya_per_ha" localSheetId="12">#REF!</definedName>
    <definedName name="biaya_per_ha" localSheetId="36">#REF!</definedName>
    <definedName name="biaya_per_ha" localSheetId="34">#REF!</definedName>
    <definedName name="biaya_per_ha">#REF!</definedName>
    <definedName name="Biaya_PKS">'[146]Biaya PKS'!$B$3:$I$40</definedName>
    <definedName name="Biaya_PKS_2">'[146]Biaya PKS'!$B$48:$H$87</definedName>
    <definedName name="biaya_produksi" localSheetId="30">#REF!</definedName>
    <definedName name="biaya_produksi" localSheetId="4">#REF!</definedName>
    <definedName name="biaya_produksi" localSheetId="7">#REF!</definedName>
    <definedName name="biaya_produksi" localSheetId="16">#REF!</definedName>
    <definedName name="biaya_produksi" localSheetId="36">#REF!</definedName>
    <definedName name="biaya_produksi" localSheetId="49">#REF!</definedName>
    <definedName name="biaya_produksi" localSheetId="34">#REF!</definedName>
    <definedName name="biaya_produksi">#REF!</definedName>
    <definedName name="biaya_tenaga" localSheetId="30">#REF!</definedName>
    <definedName name="biaya_tenaga" localSheetId="4">#REF!</definedName>
    <definedName name="biaya_tenaga" localSheetId="7">#REF!</definedName>
    <definedName name="biaya_tenaga" localSheetId="16">#REF!</definedName>
    <definedName name="biaya_tenaga" localSheetId="36">#REF!</definedName>
    <definedName name="biaya_tenaga" localSheetId="49">#REF!</definedName>
    <definedName name="biaya_tenaga" localSheetId="34">#REF!</definedName>
    <definedName name="biaya_tenaga">#REF!</definedName>
    <definedName name="biayaangkut" localSheetId="9">#REF!</definedName>
    <definedName name="biayaangkut" localSheetId="5">#REF!</definedName>
    <definedName name="biayaangkut" localSheetId="38">#REF!</definedName>
    <definedName name="biayaangkut" localSheetId="8">#REF!</definedName>
    <definedName name="biayaangkut" localSheetId="30">#REF!</definedName>
    <definedName name="biayaangkut" localSheetId="46">#REF!</definedName>
    <definedName name="biayaangkut" localSheetId="4">#REF!</definedName>
    <definedName name="biayaangkut" localSheetId="6">#REF!</definedName>
    <definedName name="biayaangkut" localSheetId="40">#REF!</definedName>
    <definedName name="biayaangkut" localSheetId="41">#REF!</definedName>
    <definedName name="biayaangkut" localSheetId="45">#REF!</definedName>
    <definedName name="biayaangkut" localSheetId="43">#REF!</definedName>
    <definedName name="biayaangkut" localSheetId="44">#REF!</definedName>
    <definedName name="biayaangkut" localSheetId="42">#REF!</definedName>
    <definedName name="biayaangkut" localSheetId="16">#REF!</definedName>
    <definedName name="biayaangkut" localSheetId="14">#REF!</definedName>
    <definedName name="biayaangkut" localSheetId="12">#REF!</definedName>
    <definedName name="biayaangkut" localSheetId="36">#REF!</definedName>
    <definedName name="biayaangkut">#REF!</definedName>
    <definedName name="biayabibit" localSheetId="9">#REF!</definedName>
    <definedName name="biayabibit" localSheetId="5">#REF!</definedName>
    <definedName name="biayabibit" localSheetId="38">#REF!</definedName>
    <definedName name="biayabibit" localSheetId="8">#REF!</definedName>
    <definedName name="biayabibit" localSheetId="30">#REF!</definedName>
    <definedName name="biayabibit" localSheetId="46">#REF!</definedName>
    <definedName name="biayabibit" localSheetId="4">#REF!</definedName>
    <definedName name="biayabibit" localSheetId="6">#REF!</definedName>
    <definedName name="biayabibit" localSheetId="40">#REF!</definedName>
    <definedName name="biayabibit" localSheetId="41">#REF!</definedName>
    <definedName name="biayabibit" localSheetId="45">#REF!</definedName>
    <definedName name="biayabibit" localSheetId="43">#REF!</definedName>
    <definedName name="biayabibit" localSheetId="44">#REF!</definedName>
    <definedName name="biayabibit" localSheetId="42">#REF!</definedName>
    <definedName name="biayabibit" localSheetId="16">#REF!</definedName>
    <definedName name="biayabibit" localSheetId="14">#REF!</definedName>
    <definedName name="biayabibit" localSheetId="12">#REF!</definedName>
    <definedName name="biayabibit" localSheetId="36">#REF!</definedName>
    <definedName name="biayabibit">#REF!</definedName>
    <definedName name="Biayainvestasi" localSheetId="9">#REF!</definedName>
    <definedName name="Biayainvestasi" localSheetId="5">#REF!</definedName>
    <definedName name="Biayainvestasi" localSheetId="38">#REF!</definedName>
    <definedName name="Biayainvestasi" localSheetId="8">#REF!</definedName>
    <definedName name="Biayainvestasi" localSheetId="30">#REF!</definedName>
    <definedName name="Biayainvestasi" localSheetId="46">#REF!</definedName>
    <definedName name="Biayainvestasi" localSheetId="4">#REF!</definedName>
    <definedName name="Biayainvestasi" localSheetId="6">#REF!</definedName>
    <definedName name="Biayainvestasi" localSheetId="40">#REF!</definedName>
    <definedName name="Biayainvestasi" localSheetId="41">#REF!</definedName>
    <definedName name="Biayainvestasi" localSheetId="45">#REF!</definedName>
    <definedName name="Biayainvestasi" localSheetId="43">#REF!</definedName>
    <definedName name="Biayainvestasi" localSheetId="44">#REF!</definedName>
    <definedName name="Biayainvestasi" localSheetId="42">#REF!</definedName>
    <definedName name="Biayainvestasi" localSheetId="16">#REF!</definedName>
    <definedName name="Biayainvestasi" localSheetId="14">#REF!</definedName>
    <definedName name="Biayainvestasi" localSheetId="12">#REF!</definedName>
    <definedName name="Biayainvestasi" localSheetId="36">#REF!</definedName>
    <definedName name="Biayainvestasi">#REF!</definedName>
    <definedName name="biayaoperasimtt" localSheetId="30">'[120]Harga Satuan'!$I$29</definedName>
    <definedName name="biayaoperasimtt">'[120]Harga Satuan'!$I$29</definedName>
    <definedName name="biayaoperasipbr" localSheetId="30">'[120]Harga Satuan'!$I$30</definedName>
    <definedName name="biayaoperasipbr">'[120]Harga Satuan'!$I$30</definedName>
    <definedName name="biayaoperasivdm" localSheetId="30">'[120]Harga Satuan'!$I$31</definedName>
    <definedName name="biayaoperasivdm">'[120]Harga Satuan'!$I$31</definedName>
    <definedName name="biayapanen" localSheetId="9">#REF!</definedName>
    <definedName name="biayapanen" localSheetId="5">#REF!</definedName>
    <definedName name="biayapanen" localSheetId="38">#REF!</definedName>
    <definedName name="biayapanen" localSheetId="8">#REF!</definedName>
    <definedName name="biayapanen" localSheetId="30">#REF!</definedName>
    <definedName name="biayapanen" localSheetId="46">#REF!</definedName>
    <definedName name="biayapanen" localSheetId="4">#REF!</definedName>
    <definedName name="biayapanen" localSheetId="6">#REF!</definedName>
    <definedName name="biayapanen" localSheetId="40">#REF!</definedName>
    <definedName name="biayapanen" localSheetId="41">#REF!</definedName>
    <definedName name="biayapanen" localSheetId="45">#REF!</definedName>
    <definedName name="biayapanen" localSheetId="43">#REF!</definedName>
    <definedName name="biayapanen" localSheetId="44">#REF!</definedName>
    <definedName name="biayapanen" localSheetId="42">#REF!</definedName>
    <definedName name="biayapanen" localSheetId="16">#REF!</definedName>
    <definedName name="biayapanen" localSheetId="14">#REF!</definedName>
    <definedName name="biayapanen" localSheetId="12">#REF!</definedName>
    <definedName name="biayapanen" localSheetId="36">#REF!</definedName>
    <definedName name="biayapanen" localSheetId="34">#REF!</definedName>
    <definedName name="biayapanen">#REF!</definedName>
    <definedName name="biayapemeliharaan" localSheetId="30">'[120]Harga Satuan'!$I$257</definedName>
    <definedName name="biayapemeliharaan">'[120]Harga Satuan'!$I$257</definedName>
    <definedName name="biayaperunit" localSheetId="9">#REF!</definedName>
    <definedName name="biayaperunit" localSheetId="5">#REF!</definedName>
    <definedName name="biayaperunit" localSheetId="38">#REF!</definedName>
    <definedName name="biayaperunit" localSheetId="8">#REF!</definedName>
    <definedName name="biayaperunit" localSheetId="30">#REF!</definedName>
    <definedName name="biayaperunit" localSheetId="46">#REF!</definedName>
    <definedName name="biayaperunit" localSheetId="4">#REF!</definedName>
    <definedName name="biayaperunit" localSheetId="6">#REF!</definedName>
    <definedName name="biayaperunit" localSheetId="40">#REF!</definedName>
    <definedName name="biayaperunit" localSheetId="41">#REF!</definedName>
    <definedName name="biayaperunit" localSheetId="45">#REF!</definedName>
    <definedName name="biayaperunit" localSheetId="43">#REF!</definedName>
    <definedName name="biayaperunit" localSheetId="44">#REF!</definedName>
    <definedName name="biayaperunit" localSheetId="42">#REF!</definedName>
    <definedName name="biayaperunit" localSheetId="16">#REF!</definedName>
    <definedName name="biayaperunit" localSheetId="14">#REF!</definedName>
    <definedName name="biayaperunit" localSheetId="12">#REF!</definedName>
    <definedName name="biayaperunit" localSheetId="36">#REF!</definedName>
    <definedName name="biayaperunit" localSheetId="34">#REF!</definedName>
    <definedName name="biayaperunit">#REF!</definedName>
    <definedName name="bibit" localSheetId="30">#REF!</definedName>
    <definedName name="bibit" localSheetId="16">#REF!</definedName>
    <definedName name="bibit" localSheetId="36">#REF!</definedName>
    <definedName name="bibit">#REF!</definedName>
    <definedName name="BIG" localSheetId="30">#REF!</definedName>
    <definedName name="BIG" localSheetId="16">#REF!</definedName>
    <definedName name="BIG" localSheetId="36">#REF!</definedName>
    <definedName name="BIG">#REF!</definedName>
    <definedName name="BII" localSheetId="30">#REF!</definedName>
    <definedName name="BII" localSheetId="16">#REF!</definedName>
    <definedName name="BII" localSheetId="36">#REF!</definedName>
    <definedName name="BII">#REF!</definedName>
    <definedName name="BIII" localSheetId="30">#REF!</definedName>
    <definedName name="BIII" localSheetId="16">#REF!</definedName>
    <definedName name="BIII" localSheetId="36">#REF!</definedName>
    <definedName name="BIII">#REF!</definedName>
    <definedName name="biladjust" localSheetId="9">#REF!</definedName>
    <definedName name="biladjust" localSheetId="5">#REF!</definedName>
    <definedName name="biladjust" localSheetId="38">#REF!</definedName>
    <definedName name="biladjust" localSheetId="8">#REF!</definedName>
    <definedName name="biladjust" localSheetId="30">#REF!</definedName>
    <definedName name="biladjust" localSheetId="46">#REF!</definedName>
    <definedName name="biladjust" localSheetId="4">#REF!</definedName>
    <definedName name="biladjust" localSheetId="6">#REF!</definedName>
    <definedName name="biladjust" localSheetId="40">#REF!</definedName>
    <definedName name="biladjust" localSheetId="41">#REF!</definedName>
    <definedName name="biladjust" localSheetId="45">#REF!</definedName>
    <definedName name="biladjust" localSheetId="43">#REF!</definedName>
    <definedName name="biladjust" localSheetId="44">#REF!</definedName>
    <definedName name="biladjust" localSheetId="42">#REF!</definedName>
    <definedName name="biladjust" localSheetId="16">#REF!</definedName>
    <definedName name="biladjust" localSheetId="14">#REF!</definedName>
    <definedName name="biladjust" localSheetId="12">#REF!</definedName>
    <definedName name="biladjust" localSheetId="36">#REF!</definedName>
    <definedName name="biladjust">#REF!</definedName>
    <definedName name="Bilik_bambu_hitam_variasi" localSheetId="30">[105]BAHAN!#REF!</definedName>
    <definedName name="Bilik_bambu_hitam_variasi" localSheetId="4">[105]BAHAN!#REF!</definedName>
    <definedName name="Bilik_bambu_hitam_variasi" localSheetId="7">[105]BAHAN!#REF!</definedName>
    <definedName name="Bilik_bambu_hitam_variasi" localSheetId="16">[105]BAHAN!#REF!</definedName>
    <definedName name="Bilik_bambu_hitam_variasi" localSheetId="36">[105]BAHAN!#REF!</definedName>
    <definedName name="Bilik_bambu_hitam_variasi" localSheetId="49">[105]BAHAN!#REF!</definedName>
    <definedName name="Bilik_bambu_hitam_variasi" localSheetId="34">[105]BAHAN!#REF!</definedName>
    <definedName name="Bilik_bambu_hitam_variasi">[105]BAHAN!#REF!</definedName>
    <definedName name="bill24" localSheetId="30">'[203]Bill 2.4.'!$A$8:$G$502</definedName>
    <definedName name="bill24">'[203]Bill 2.4.'!$A$8:$G$502</definedName>
    <definedName name="bilresultadjust" localSheetId="9">#REF!</definedName>
    <definedName name="bilresultadjust" localSheetId="5">#REF!</definedName>
    <definedName name="bilresultadjust" localSheetId="38">#REF!</definedName>
    <definedName name="bilresultadjust" localSheetId="8">#REF!</definedName>
    <definedName name="bilresultadjust" localSheetId="30">#REF!</definedName>
    <definedName name="bilresultadjust" localSheetId="46">#REF!</definedName>
    <definedName name="bilresultadjust" localSheetId="4">#REF!</definedName>
    <definedName name="bilresultadjust" localSheetId="6">#REF!</definedName>
    <definedName name="bilresultadjust" localSheetId="40">#REF!</definedName>
    <definedName name="bilresultadjust" localSheetId="41">#REF!</definedName>
    <definedName name="bilresultadjust" localSheetId="45">#REF!</definedName>
    <definedName name="bilresultadjust" localSheetId="43">#REF!</definedName>
    <definedName name="bilresultadjust" localSheetId="44">#REF!</definedName>
    <definedName name="bilresultadjust" localSheetId="42">#REF!</definedName>
    <definedName name="bilresultadjust" localSheetId="16">#REF!</definedName>
    <definedName name="bilresultadjust" localSheetId="14">#REF!</definedName>
    <definedName name="bilresultadjust" localSheetId="12">#REF!</definedName>
    <definedName name="bilresultadjust" localSheetId="36">#REF!</definedName>
    <definedName name="bilresultadjust" localSheetId="34">#REF!</definedName>
    <definedName name="bilresultadjust">#REF!</definedName>
    <definedName name="binjai.xls" localSheetId="5" hidden="1">[204]H.Satuan!#REF!</definedName>
    <definedName name="binjai.xls" localSheetId="4" hidden="1">[205]H.Satuan!#REF!</definedName>
    <definedName name="binjai.xls" localSheetId="7" hidden="1">[205]H.Satuan!#REF!</definedName>
    <definedName name="binjai.xls" localSheetId="23" hidden="1">[205]H.Satuan!#REF!</definedName>
    <definedName name="binjai.xls" localSheetId="19" hidden="1">[205]H.Satuan!#REF!</definedName>
    <definedName name="binjai.xls" localSheetId="16" hidden="1">[205]H.Satuan!#REF!</definedName>
    <definedName name="binjai.xls" localSheetId="21" hidden="1">[205]H.Satuan!#REF!</definedName>
    <definedName name="binjai.xls" localSheetId="36" hidden="1">[205]H.Satuan!#REF!</definedName>
    <definedName name="binjai.xls" localSheetId="25" hidden="1">[205]H.Satuan!#REF!</definedName>
    <definedName name="binjai.xls" localSheetId="10" hidden="1">[205]H.Satuan!#REF!</definedName>
    <definedName name="binjai.xls" localSheetId="11" hidden="1">[205]H.Satuan!#REF!</definedName>
    <definedName name="binjai.xls" localSheetId="20" hidden="1">[205]H.Satuan!#REF!</definedName>
    <definedName name="binjai.xls" localSheetId="15" hidden="1">[205]H.Satuan!#REF!</definedName>
    <definedName name="binjai.xls" localSheetId="49" hidden="1">[205]H.Satuan!#REF!</definedName>
    <definedName name="binjai.xls" localSheetId="34" hidden="1">[205]H.Satuan!#REF!</definedName>
    <definedName name="binjai.xls" hidden="1">[205]H.Satuan!#REF!</definedName>
    <definedName name="BINPUT2" localSheetId="30">'[77]INPUT 2'!$B$1:$B$65536</definedName>
    <definedName name="BINPUT2">'[77]INPUT 2'!$B$1:$B$65536</definedName>
    <definedName name="biomaterialo" localSheetId="30">'[206]ANALISA PEK.UMUM'!$A$1:$G$3669</definedName>
    <definedName name="biomaterialo">'[206]ANALISA PEK.UMUM'!$A$1:$G$3669</definedName>
    <definedName name="bitutine">'[194]DAF-BAHAN'!$F$67</definedName>
    <definedName name="bjls" localSheetId="30">'[75]Sat Bah &amp; Up'!$G$55</definedName>
    <definedName name="bjls">'[75]Sat Bah &amp; Up'!$G$55</definedName>
    <definedName name="BK_175" localSheetId="9">#REF!</definedName>
    <definedName name="BK_175" localSheetId="5">#REF!</definedName>
    <definedName name="BK_175" localSheetId="38">#REF!</definedName>
    <definedName name="BK_175" localSheetId="8">#REF!</definedName>
    <definedName name="BK_175" localSheetId="30">#REF!</definedName>
    <definedName name="BK_175" localSheetId="46">#REF!</definedName>
    <definedName name="BK_175" localSheetId="6">#REF!</definedName>
    <definedName name="BK_175" localSheetId="40">#REF!</definedName>
    <definedName name="BK_175" localSheetId="41">#REF!</definedName>
    <definedName name="BK_175" localSheetId="45">#REF!</definedName>
    <definedName name="BK_175" localSheetId="43">#REF!</definedName>
    <definedName name="BK_175" localSheetId="44">#REF!</definedName>
    <definedName name="BK_175" localSheetId="42">#REF!</definedName>
    <definedName name="BK_175" localSheetId="16">#REF!</definedName>
    <definedName name="BK_175" localSheetId="14">#REF!</definedName>
    <definedName name="BK_175" localSheetId="12">#REF!</definedName>
    <definedName name="BK_175" localSheetId="36">#REF!</definedName>
    <definedName name="BK_175" localSheetId="34">#REF!</definedName>
    <definedName name="BK_175">#REF!</definedName>
    <definedName name="BK_200" localSheetId="9">#REF!</definedName>
    <definedName name="BK_200" localSheetId="5">#REF!</definedName>
    <definedName name="BK_200" localSheetId="38">#REF!</definedName>
    <definedName name="BK_200" localSheetId="8">#REF!</definedName>
    <definedName name="BK_200" localSheetId="30">#REF!</definedName>
    <definedName name="BK_200" localSheetId="46">#REF!</definedName>
    <definedName name="BK_200" localSheetId="6">#REF!</definedName>
    <definedName name="BK_200" localSheetId="40">#REF!</definedName>
    <definedName name="BK_200" localSheetId="41">#REF!</definedName>
    <definedName name="BK_200" localSheetId="45">#REF!</definedName>
    <definedName name="BK_200" localSheetId="43">#REF!</definedName>
    <definedName name="BK_200" localSheetId="44">#REF!</definedName>
    <definedName name="BK_200" localSheetId="42">#REF!</definedName>
    <definedName name="BK_200" localSheetId="16">#REF!</definedName>
    <definedName name="BK_200" localSheetId="14">#REF!</definedName>
    <definedName name="BK_200" localSheetId="12">#REF!</definedName>
    <definedName name="BK_200" localSheetId="36">#REF!</definedName>
    <definedName name="BK_200" localSheetId="34">#REF!</definedName>
    <definedName name="BK_200">#REF!</definedName>
    <definedName name="BK_225" localSheetId="9">#REF!</definedName>
    <definedName name="BK_225" localSheetId="5">#REF!</definedName>
    <definedName name="BK_225" localSheetId="38">#REF!</definedName>
    <definedName name="BK_225" localSheetId="8">#REF!</definedName>
    <definedName name="BK_225" localSheetId="30">#REF!</definedName>
    <definedName name="BK_225" localSheetId="46">#REF!</definedName>
    <definedName name="BK_225" localSheetId="6">#REF!</definedName>
    <definedName name="BK_225" localSheetId="40">#REF!</definedName>
    <definedName name="BK_225" localSheetId="41">#REF!</definedName>
    <definedName name="BK_225" localSheetId="45">#REF!</definedName>
    <definedName name="BK_225" localSheetId="43">#REF!</definedName>
    <definedName name="BK_225" localSheetId="44">#REF!</definedName>
    <definedName name="BK_225" localSheetId="42">#REF!</definedName>
    <definedName name="BK_225" localSheetId="16">#REF!</definedName>
    <definedName name="BK_225" localSheetId="14">#REF!</definedName>
    <definedName name="BK_225" localSheetId="12">#REF!</definedName>
    <definedName name="BK_225" localSheetId="36">#REF!</definedName>
    <definedName name="BK_225" localSheetId="34">#REF!</definedName>
    <definedName name="BK_225">#REF!</definedName>
    <definedName name="BK_250" localSheetId="9">#REF!</definedName>
    <definedName name="BK_250" localSheetId="5">#REF!</definedName>
    <definedName name="BK_250" localSheetId="38">#REF!</definedName>
    <definedName name="BK_250" localSheetId="8">#REF!</definedName>
    <definedName name="BK_250" localSheetId="30">#REF!</definedName>
    <definedName name="BK_250" localSheetId="46">#REF!</definedName>
    <definedName name="BK_250" localSheetId="6">#REF!</definedName>
    <definedName name="BK_250" localSheetId="40">#REF!</definedName>
    <definedName name="BK_250" localSheetId="41">#REF!</definedName>
    <definedName name="BK_250" localSheetId="45">#REF!</definedName>
    <definedName name="BK_250" localSheetId="43">#REF!</definedName>
    <definedName name="BK_250" localSheetId="44">#REF!</definedName>
    <definedName name="BK_250" localSheetId="42">#REF!</definedName>
    <definedName name="BK_250" localSheetId="16">#REF!</definedName>
    <definedName name="BK_250" localSheetId="14">#REF!</definedName>
    <definedName name="BK_250" localSheetId="12">#REF!</definedName>
    <definedName name="BK_250" localSheetId="36">#REF!</definedName>
    <definedName name="BK_250">#REF!</definedName>
    <definedName name="BK_300" localSheetId="9">#REF!</definedName>
    <definedName name="BK_300" localSheetId="5">#REF!</definedName>
    <definedName name="BK_300" localSheetId="38">#REF!</definedName>
    <definedName name="BK_300" localSheetId="8">#REF!</definedName>
    <definedName name="BK_300" localSheetId="30">#REF!</definedName>
    <definedName name="BK_300" localSheetId="46">#REF!</definedName>
    <definedName name="BK_300" localSheetId="6">#REF!</definedName>
    <definedName name="BK_300" localSheetId="40">#REF!</definedName>
    <definedName name="BK_300" localSheetId="41">#REF!</definedName>
    <definedName name="BK_300" localSheetId="45">#REF!</definedName>
    <definedName name="BK_300" localSheetId="43">#REF!</definedName>
    <definedName name="BK_300" localSheetId="44">#REF!</definedName>
    <definedName name="BK_300" localSheetId="42">#REF!</definedName>
    <definedName name="BK_300" localSheetId="16">#REF!</definedName>
    <definedName name="BK_300" localSheetId="14">#REF!</definedName>
    <definedName name="BK_300" localSheetId="12">#REF!</definedName>
    <definedName name="BK_300" localSheetId="36">#REF!</definedName>
    <definedName name="BK_300">#REF!</definedName>
    <definedName name="bkp" localSheetId="30">[207]satuan_pek!$H$80</definedName>
    <definedName name="bkp">[207]satuan_pek!$H$80</definedName>
    <definedName name="blenderpemanas" localSheetId="30">'[120]Harga Satuan'!$I$189</definedName>
    <definedName name="blenderpemanas">'[120]Harga Satuan'!$I$189</definedName>
    <definedName name="BLK" localSheetId="5" hidden="1">{#N/A,#N/A,TRUE,"Front";#N/A,#N/A,TRUE,"Simple Letter";#N/A,#N/A,TRUE,"Inside";#N/A,#N/A,TRUE,"Contents";#N/A,#N/A,TRUE,"Basis";#N/A,#N/A,TRUE,"Inclusions";#N/A,#N/A,TRUE,"Exclusions";#N/A,#N/A,TRUE,"Areas";#N/A,#N/A,TRUE,"Summary";#N/A,#N/A,TRUE,"Detail"}</definedName>
    <definedName name="BLK" localSheetId="30" hidden="1">{#N/A,#N/A,TRUE,"Front";#N/A,#N/A,TRUE,"Simple Letter";#N/A,#N/A,TRUE,"Inside";#N/A,#N/A,TRUE,"Contents";#N/A,#N/A,TRUE,"Basis";#N/A,#N/A,TRUE,"Inclusions";#N/A,#N/A,TRUE,"Exclusions";#N/A,#N/A,TRUE,"Areas";#N/A,#N/A,TRUE,"Summary";#N/A,#N/A,TRUE,"Detail"}</definedName>
    <definedName name="BLK" localSheetId="26" hidden="1">{#N/A,#N/A,TRUE,"Front";#N/A,#N/A,TRUE,"Simple Letter";#N/A,#N/A,TRUE,"Inside";#N/A,#N/A,TRUE,"Contents";#N/A,#N/A,TRUE,"Basis";#N/A,#N/A,TRUE,"Inclusions";#N/A,#N/A,TRUE,"Exclusions";#N/A,#N/A,TRUE,"Areas";#N/A,#N/A,TRUE,"Summary";#N/A,#N/A,TRUE,"Detail"}</definedName>
    <definedName name="BLK" localSheetId="4" hidden="1">{#N/A,#N/A,TRUE,"Front";#N/A,#N/A,TRUE,"Simple Letter";#N/A,#N/A,TRUE,"Inside";#N/A,#N/A,TRUE,"Contents";#N/A,#N/A,TRUE,"Basis";#N/A,#N/A,TRUE,"Inclusions";#N/A,#N/A,TRUE,"Exclusions";#N/A,#N/A,TRUE,"Areas";#N/A,#N/A,TRUE,"Summary";#N/A,#N/A,TRUE,"Detail"}</definedName>
    <definedName name="BLK" localSheetId="6" hidden="1">{#N/A,#N/A,TRUE,"Front";#N/A,#N/A,TRUE,"Simple Letter";#N/A,#N/A,TRUE,"Inside";#N/A,#N/A,TRUE,"Contents";#N/A,#N/A,TRUE,"Basis";#N/A,#N/A,TRUE,"Inclusions";#N/A,#N/A,TRUE,"Exclusions";#N/A,#N/A,TRUE,"Areas";#N/A,#N/A,TRUE,"Summary";#N/A,#N/A,TRUE,"Detail"}</definedName>
    <definedName name="BLK" localSheetId="7" hidden="1">{#N/A,#N/A,TRUE,"Front";#N/A,#N/A,TRUE,"Simple Letter";#N/A,#N/A,TRUE,"Inside";#N/A,#N/A,TRUE,"Contents";#N/A,#N/A,TRUE,"Basis";#N/A,#N/A,TRUE,"Inclusions";#N/A,#N/A,TRUE,"Exclusions";#N/A,#N/A,TRUE,"Areas";#N/A,#N/A,TRUE,"Summary";#N/A,#N/A,TRUE,"Detail"}</definedName>
    <definedName name="BLK" localSheetId="19" hidden="1">{#N/A,#N/A,TRUE,"Front";#N/A,#N/A,TRUE,"Simple Letter";#N/A,#N/A,TRUE,"Inside";#N/A,#N/A,TRUE,"Contents";#N/A,#N/A,TRUE,"Basis";#N/A,#N/A,TRUE,"Inclusions";#N/A,#N/A,TRUE,"Exclusions";#N/A,#N/A,TRUE,"Areas";#N/A,#N/A,TRUE,"Summary";#N/A,#N/A,TRUE,"Detail"}</definedName>
    <definedName name="BLK" localSheetId="14" hidden="1">{#N/A,#N/A,TRUE,"Front";#N/A,#N/A,TRUE,"Simple Letter";#N/A,#N/A,TRUE,"Inside";#N/A,#N/A,TRUE,"Contents";#N/A,#N/A,TRUE,"Basis";#N/A,#N/A,TRUE,"Inclusions";#N/A,#N/A,TRUE,"Exclusions";#N/A,#N/A,TRUE,"Areas";#N/A,#N/A,TRUE,"Summary";#N/A,#N/A,TRUE,"Detail"}</definedName>
    <definedName name="BLK" localSheetId="12" hidden="1">{#N/A,#N/A,TRUE,"Front";#N/A,#N/A,TRUE,"Simple Letter";#N/A,#N/A,TRUE,"Inside";#N/A,#N/A,TRUE,"Contents";#N/A,#N/A,TRUE,"Basis";#N/A,#N/A,TRUE,"Inclusions";#N/A,#N/A,TRUE,"Exclusions";#N/A,#N/A,TRUE,"Areas";#N/A,#N/A,TRUE,"Summary";#N/A,#N/A,TRUE,"Detail"}</definedName>
    <definedName name="BLK" localSheetId="24" hidden="1">{#N/A,#N/A,TRUE,"Front";#N/A,#N/A,TRUE,"Simple Letter";#N/A,#N/A,TRUE,"Inside";#N/A,#N/A,TRUE,"Contents";#N/A,#N/A,TRUE,"Basis";#N/A,#N/A,TRUE,"Inclusions";#N/A,#N/A,TRUE,"Exclusions";#N/A,#N/A,TRUE,"Areas";#N/A,#N/A,TRUE,"Summary";#N/A,#N/A,TRUE,"Detail"}</definedName>
    <definedName name="BLK" localSheetId="17" hidden="1">{#N/A,#N/A,TRUE,"Front";#N/A,#N/A,TRUE,"Simple Letter";#N/A,#N/A,TRUE,"Inside";#N/A,#N/A,TRUE,"Contents";#N/A,#N/A,TRUE,"Basis";#N/A,#N/A,TRUE,"Inclusions";#N/A,#N/A,TRUE,"Exclusions";#N/A,#N/A,TRUE,"Areas";#N/A,#N/A,TRUE,"Summary";#N/A,#N/A,TRUE,"Detail"}</definedName>
    <definedName name="BLK" localSheetId="18" hidden="1">{#N/A,#N/A,TRUE,"Front";#N/A,#N/A,TRUE,"Simple Letter";#N/A,#N/A,TRUE,"Inside";#N/A,#N/A,TRUE,"Contents";#N/A,#N/A,TRUE,"Basis";#N/A,#N/A,TRUE,"Inclusions";#N/A,#N/A,TRUE,"Exclusions";#N/A,#N/A,TRUE,"Areas";#N/A,#N/A,TRUE,"Summary";#N/A,#N/A,TRUE,"Detail"}</definedName>
    <definedName name="BLK" localSheetId="49" hidden="1">{#N/A,#N/A,TRUE,"Front";#N/A,#N/A,TRUE,"Simple Letter";#N/A,#N/A,TRUE,"Inside";#N/A,#N/A,TRUE,"Contents";#N/A,#N/A,TRUE,"Basis";#N/A,#N/A,TRUE,"Inclusions";#N/A,#N/A,TRUE,"Exclusions";#N/A,#N/A,TRUE,"Areas";#N/A,#N/A,TRUE,"Summary";#N/A,#N/A,TRUE,"Detail"}</definedName>
    <definedName name="BLK" localSheetId="34" hidden="1">{#N/A,#N/A,TRUE,"Front";#N/A,#N/A,TRUE,"Simple Letter";#N/A,#N/A,TRUE,"Inside";#N/A,#N/A,TRUE,"Contents";#N/A,#N/A,TRUE,"Basis";#N/A,#N/A,TRUE,"Inclusions";#N/A,#N/A,TRUE,"Exclusions";#N/A,#N/A,TRUE,"Areas";#N/A,#N/A,TRUE,"Summary";#N/A,#N/A,TRUE,"Detail"}</definedName>
    <definedName name="BLK" hidden="1">{#N/A,#N/A,TRUE,"Front";#N/A,#N/A,TRUE,"Simple Letter";#N/A,#N/A,TRUE,"Inside";#N/A,#N/A,TRUE,"Contents";#N/A,#N/A,TRUE,"Basis";#N/A,#N/A,TRUE,"Inclusions";#N/A,#N/A,TRUE,"Exclusions";#N/A,#N/A,TRUE,"Areas";#N/A,#N/A,TRUE,"Summary";#N/A,#N/A,TRUE,"Detail"}</definedName>
    <definedName name="BLOK" localSheetId="5" hidden="1">[208]Mesin!#REF!</definedName>
    <definedName name="BLOK" localSheetId="30" hidden="1">[209]Mesin!#REF!</definedName>
    <definedName name="BLOK" localSheetId="16" hidden="1">[209]Mesin!#REF!</definedName>
    <definedName name="BLOK" localSheetId="36" hidden="1">[209]Mesin!#REF!</definedName>
    <definedName name="BLOK" localSheetId="34" hidden="1">[209]Mesin!#REF!</definedName>
    <definedName name="BLOK" hidden="1">[209]Mesin!#REF!</definedName>
    <definedName name="bm">[156]HDasar!$H$29</definedName>
    <definedName name="BMALL_DINDING" localSheetId="30">#REF!</definedName>
    <definedName name="BMALL_DINDING" localSheetId="4">#REF!</definedName>
    <definedName name="BMALL_DINDING" localSheetId="7">#REF!</definedName>
    <definedName name="BMALL_DINDING" localSheetId="23">#REF!</definedName>
    <definedName name="BMALL_DINDING" localSheetId="19">#REF!</definedName>
    <definedName name="BMALL_DINDING" localSheetId="16">#REF!</definedName>
    <definedName name="BMALL_DINDING" localSheetId="21">#REF!</definedName>
    <definedName name="BMALL_DINDING" localSheetId="36">#REF!</definedName>
    <definedName name="BMALL_DINDING" localSheetId="25">#REF!</definedName>
    <definedName name="BMALL_DINDING" localSheetId="10">#REF!</definedName>
    <definedName name="BMALL_DINDING" localSheetId="11">#REF!</definedName>
    <definedName name="BMALL_DINDING" localSheetId="20">#REF!</definedName>
    <definedName name="BMALL_DINDING" localSheetId="15">#REF!</definedName>
    <definedName name="BMALL_DINDING" localSheetId="49">#REF!</definedName>
    <definedName name="BMALL_DINDING" localSheetId="34">#REF!</definedName>
    <definedName name="BMALL_DINDING">#REF!</definedName>
    <definedName name="BMALL_LANTAI" localSheetId="30">#REF!</definedName>
    <definedName name="BMALL_LANTAI" localSheetId="4">#REF!</definedName>
    <definedName name="BMALL_LANTAI" localSheetId="7">#REF!</definedName>
    <definedName name="BMALL_LANTAI" localSheetId="23">#REF!</definedName>
    <definedName name="BMALL_LANTAI" localSheetId="19">#REF!</definedName>
    <definedName name="BMALL_LANTAI" localSheetId="16">#REF!</definedName>
    <definedName name="BMALL_LANTAI" localSheetId="21">#REF!</definedName>
    <definedName name="BMALL_LANTAI" localSheetId="36">#REF!</definedName>
    <definedName name="BMALL_LANTAI" localSheetId="25">#REF!</definedName>
    <definedName name="BMALL_LANTAI" localSheetId="10">#REF!</definedName>
    <definedName name="BMALL_LANTAI" localSheetId="11">#REF!</definedName>
    <definedName name="BMALL_LANTAI" localSheetId="20">#REF!</definedName>
    <definedName name="BMALL_LANTAI" localSheetId="15">#REF!</definedName>
    <definedName name="BMALL_LANTAI" localSheetId="49">#REF!</definedName>
    <definedName name="BMALL_LANTAI" localSheetId="34">#REF!</definedName>
    <definedName name="BMALL_LANTAI">#REF!</definedName>
    <definedName name="BMALL_PENUTUP_ATAP" localSheetId="30">#REF!</definedName>
    <definedName name="BMALL_PENUTUP_ATAP" localSheetId="4">#REF!</definedName>
    <definedName name="BMALL_PENUTUP_ATAP" localSheetId="7">#REF!</definedName>
    <definedName name="BMALL_PENUTUP_ATAP" localSheetId="23">#REF!</definedName>
    <definedName name="BMALL_PENUTUP_ATAP" localSheetId="19">#REF!</definedName>
    <definedName name="BMALL_PENUTUP_ATAP" localSheetId="16">#REF!</definedName>
    <definedName name="BMALL_PENUTUP_ATAP" localSheetId="21">#REF!</definedName>
    <definedName name="BMALL_PENUTUP_ATAP" localSheetId="36">#REF!</definedName>
    <definedName name="BMALL_PENUTUP_ATAP" localSheetId="25">#REF!</definedName>
    <definedName name="BMALL_PENUTUP_ATAP" localSheetId="10">#REF!</definedName>
    <definedName name="BMALL_PENUTUP_ATAP" localSheetId="11">#REF!</definedName>
    <definedName name="BMALL_PENUTUP_ATAP" localSheetId="20">#REF!</definedName>
    <definedName name="BMALL_PENUTUP_ATAP" localSheetId="15">#REF!</definedName>
    <definedName name="BMALL_PENUTUP_ATAP" localSheetId="49">#REF!</definedName>
    <definedName name="BMALL_PENUTUP_ATAP" localSheetId="34">#REF!</definedName>
    <definedName name="BMALL_PENUTUP_ATAP">#REF!</definedName>
    <definedName name="BMALL_PINTU___JENDELA" localSheetId="30">#REF!</definedName>
    <definedName name="BMALL_PINTU___JENDELA" localSheetId="23">#REF!</definedName>
    <definedName name="BMALL_PINTU___JENDELA" localSheetId="19">#REF!</definedName>
    <definedName name="BMALL_PINTU___JENDELA" localSheetId="16">#REF!</definedName>
    <definedName name="BMALL_PINTU___JENDELA" localSheetId="21">#REF!</definedName>
    <definedName name="BMALL_PINTU___JENDELA" localSheetId="36">#REF!</definedName>
    <definedName name="BMALL_PINTU___JENDELA" localSheetId="25">#REF!</definedName>
    <definedName name="BMALL_PINTU___JENDELA" localSheetId="10">#REF!</definedName>
    <definedName name="BMALL_PINTU___JENDELA" localSheetId="11">#REF!</definedName>
    <definedName name="BMALL_PINTU___JENDELA" localSheetId="20">#REF!</definedName>
    <definedName name="BMALL_PINTU___JENDELA" localSheetId="15">#REF!</definedName>
    <definedName name="BMALL_PINTU___JENDELA">#REF!</definedName>
    <definedName name="BMALL_PLAFON" localSheetId="30">#REF!</definedName>
    <definedName name="BMALL_PLAFON" localSheetId="23">#REF!</definedName>
    <definedName name="BMALL_PLAFON" localSheetId="19">#REF!</definedName>
    <definedName name="BMALL_PLAFON" localSheetId="16">#REF!</definedName>
    <definedName name="BMALL_PLAFON" localSheetId="21">#REF!</definedName>
    <definedName name="BMALL_PLAFON" localSheetId="36">#REF!</definedName>
    <definedName name="BMALL_PLAFON" localSheetId="25">#REF!</definedName>
    <definedName name="BMALL_PLAFON" localSheetId="10">#REF!</definedName>
    <definedName name="BMALL_PLAFON" localSheetId="11">#REF!</definedName>
    <definedName name="BMALL_PLAFON" localSheetId="20">#REF!</definedName>
    <definedName name="BMALL_PLAFON" localSheetId="15">#REF!</definedName>
    <definedName name="BMALL_PLAFON">#REF!</definedName>
    <definedName name="BMALL_PONDASI" localSheetId="30">#REF!</definedName>
    <definedName name="BMALL_PONDASI" localSheetId="23">#REF!</definedName>
    <definedName name="BMALL_PONDASI" localSheetId="19">#REF!</definedName>
    <definedName name="BMALL_PONDASI" localSheetId="16">#REF!</definedName>
    <definedName name="BMALL_PONDASI" localSheetId="21">#REF!</definedName>
    <definedName name="BMALL_PONDASI" localSheetId="36">#REF!</definedName>
    <definedName name="BMALL_PONDASI" localSheetId="25">#REF!</definedName>
    <definedName name="BMALL_PONDASI" localSheetId="10">#REF!</definedName>
    <definedName name="BMALL_PONDASI" localSheetId="11">#REF!</definedName>
    <definedName name="BMALL_PONDASI" localSheetId="20">#REF!</definedName>
    <definedName name="BMALL_PONDASI" localSheetId="15">#REF!</definedName>
    <definedName name="BMALL_PONDASI">#REF!</definedName>
    <definedName name="BMALL_RANGKA_ATAP" localSheetId="30">#REF!</definedName>
    <definedName name="BMALL_RANGKA_ATAP" localSheetId="23">#REF!</definedName>
    <definedName name="BMALL_RANGKA_ATAP" localSheetId="19">#REF!</definedName>
    <definedName name="BMALL_RANGKA_ATAP" localSheetId="16">#REF!</definedName>
    <definedName name="BMALL_RANGKA_ATAP" localSheetId="21">#REF!</definedName>
    <definedName name="BMALL_RANGKA_ATAP" localSheetId="36">#REF!</definedName>
    <definedName name="BMALL_RANGKA_ATAP" localSheetId="25">#REF!</definedName>
    <definedName name="BMALL_RANGKA_ATAP" localSheetId="10">#REF!</definedName>
    <definedName name="BMALL_RANGKA_ATAP" localSheetId="11">#REF!</definedName>
    <definedName name="BMALL_RANGKA_ATAP" localSheetId="20">#REF!</definedName>
    <definedName name="BMALL_RANGKA_ATAP" localSheetId="15">#REF!</definedName>
    <definedName name="BMALL_RANGKA_ATAP">#REF!</definedName>
    <definedName name="BMALL_STRUKTUR" localSheetId="30">#REF!</definedName>
    <definedName name="BMALL_STRUKTUR" localSheetId="23">#REF!</definedName>
    <definedName name="BMALL_STRUKTUR" localSheetId="19">#REF!</definedName>
    <definedName name="BMALL_STRUKTUR" localSheetId="16">#REF!</definedName>
    <definedName name="BMALL_STRUKTUR" localSheetId="21">#REF!</definedName>
    <definedName name="BMALL_STRUKTUR" localSheetId="36">#REF!</definedName>
    <definedName name="BMALL_STRUKTUR" localSheetId="25">#REF!</definedName>
    <definedName name="BMALL_STRUKTUR" localSheetId="10">#REF!</definedName>
    <definedName name="BMALL_STRUKTUR" localSheetId="11">#REF!</definedName>
    <definedName name="BMALL_STRUKTUR" localSheetId="20">#REF!</definedName>
    <definedName name="BMALL_STRUKTUR" localSheetId="15">#REF!</definedName>
    <definedName name="BMALL_STRUKTUR">#REF!</definedName>
    <definedName name="BMAN" localSheetId="9">#REF!</definedName>
    <definedName name="BMAN" localSheetId="5">#REF!</definedName>
    <definedName name="BMAN" localSheetId="38">#REF!</definedName>
    <definedName name="BMAN" localSheetId="8">#REF!</definedName>
    <definedName name="BMAN" localSheetId="30">#REF!</definedName>
    <definedName name="BMAN" localSheetId="46">#REF!</definedName>
    <definedName name="BMAN" localSheetId="6">#REF!</definedName>
    <definedName name="BMAN" localSheetId="40">#REF!</definedName>
    <definedName name="BMAN" localSheetId="41">#REF!</definedName>
    <definedName name="BMAN" localSheetId="45">#REF!</definedName>
    <definedName name="BMAN" localSheetId="43">#REF!</definedName>
    <definedName name="BMAN" localSheetId="44">#REF!</definedName>
    <definedName name="BMAN" localSheetId="42">#REF!</definedName>
    <definedName name="BMAN" localSheetId="16">#REF!</definedName>
    <definedName name="BMAN" localSheetId="14">#REF!</definedName>
    <definedName name="BMAN" localSheetId="12">#REF!</definedName>
    <definedName name="BMAN" localSheetId="36">#REF!</definedName>
    <definedName name="BMAN">#REF!</definedName>
    <definedName name="BMCFADJ" localSheetId="30">#REF!</definedName>
    <definedName name="BMCFADJ" localSheetId="4">#REF!</definedName>
    <definedName name="BMCFADJ" localSheetId="16">#REF!</definedName>
    <definedName name="BMCFADJ" localSheetId="36">#REF!</definedName>
    <definedName name="BMCFADJ">#REF!</definedName>
    <definedName name="BMCFCIG" localSheetId="30">#REF!</definedName>
    <definedName name="BMCFCIG" localSheetId="4">#REF!</definedName>
    <definedName name="BMCFCIG" localSheetId="16">#REF!</definedName>
    <definedName name="BMCFCIG" localSheetId="36">#REF!</definedName>
    <definedName name="BMCFCIG">#REF!</definedName>
    <definedName name="BMCFCON" localSheetId="30">#REF!</definedName>
    <definedName name="BMCFCON" localSheetId="4">#REF!</definedName>
    <definedName name="BMCFCON" localSheetId="16">#REF!</definedName>
    <definedName name="BMCFCON" localSheetId="36">#REF!</definedName>
    <definedName name="BMCFCON">#REF!</definedName>
    <definedName name="BMCFKAR" localSheetId="30">#REF!</definedName>
    <definedName name="BMCFKAR" localSheetId="4">#REF!</definedName>
    <definedName name="BMCFKAR" localSheetId="16">#REF!</definedName>
    <definedName name="BMCFKAR" localSheetId="36">#REF!</definedName>
    <definedName name="BMCFKAR">#REF!</definedName>
    <definedName name="BMSUMCF" localSheetId="30">#REF!</definedName>
    <definedName name="BMSUMCF" localSheetId="4">#REF!</definedName>
    <definedName name="BMSUMCF" localSheetId="16">#REF!</definedName>
    <definedName name="BMSUMCF" localSheetId="36">#REF!</definedName>
    <definedName name="BMSUMCF">#REF!</definedName>
    <definedName name="BMWC" localSheetId="30">#REF!</definedName>
    <definedName name="BMWC" localSheetId="4">#REF!</definedName>
    <definedName name="BMWC" localSheetId="16">#REF!</definedName>
    <definedName name="BMWC" localSheetId="36">#REF!</definedName>
    <definedName name="BMWC">#REF!</definedName>
    <definedName name="bngn" localSheetId="30">[103]List!$B$22:$B$27</definedName>
    <definedName name="bngn">[103]List!$B$22:$B$27</definedName>
    <definedName name="bngnan" localSheetId="30">[103]List!$B$22:$B$27</definedName>
    <definedName name="bngnan">[103]List!$B$22:$B$27</definedName>
    <definedName name="BNI" localSheetId="9">#REF!</definedName>
    <definedName name="BNI" localSheetId="38">#REF!</definedName>
    <definedName name="BNI" localSheetId="8">#REF!</definedName>
    <definedName name="BNI" localSheetId="30">#REF!</definedName>
    <definedName name="BNI" localSheetId="46">#REF!</definedName>
    <definedName name="BNI" localSheetId="40">#REF!</definedName>
    <definedName name="BNI" localSheetId="41">#REF!</definedName>
    <definedName name="BNI" localSheetId="45">#REF!</definedName>
    <definedName name="BNI" localSheetId="43">#REF!</definedName>
    <definedName name="BNI" localSheetId="44">#REF!</definedName>
    <definedName name="BNI" localSheetId="42">#REF!</definedName>
    <definedName name="BNI" localSheetId="16">#REF!</definedName>
    <definedName name="BNI" localSheetId="36">#REF!</definedName>
    <definedName name="BNI">#REF!</definedName>
    <definedName name="bnt_1" localSheetId="9">#REF!</definedName>
    <definedName name="bnt_1" localSheetId="5">#REF!</definedName>
    <definedName name="bnt_1" localSheetId="38">#REF!</definedName>
    <definedName name="bnt_1" localSheetId="8">#REF!</definedName>
    <definedName name="bnt_1" localSheetId="30">#REF!</definedName>
    <definedName name="bnt_1" localSheetId="46">#REF!</definedName>
    <definedName name="bnt_1" localSheetId="4">#REF!</definedName>
    <definedName name="bnt_1" localSheetId="6">#REF!</definedName>
    <definedName name="bnt_1" localSheetId="40">#REF!</definedName>
    <definedName name="bnt_1" localSheetId="41">#REF!</definedName>
    <definedName name="bnt_1" localSheetId="45">#REF!</definedName>
    <definedName name="bnt_1" localSheetId="43">#REF!</definedName>
    <definedName name="bnt_1" localSheetId="44">#REF!</definedName>
    <definedName name="bnt_1" localSheetId="42">#REF!</definedName>
    <definedName name="bnt_1" localSheetId="16">#REF!</definedName>
    <definedName name="bnt_1" localSheetId="14">#REF!</definedName>
    <definedName name="bnt_1" localSheetId="12">#REF!</definedName>
    <definedName name="bnt_1" localSheetId="36">#REF!</definedName>
    <definedName name="bnt_1" localSheetId="34">#REF!</definedName>
    <definedName name="bnt_1">#REF!</definedName>
    <definedName name="bnt_2" localSheetId="9">#REF!</definedName>
    <definedName name="bnt_2" localSheetId="5">#REF!</definedName>
    <definedName name="bnt_2" localSheetId="38">#REF!</definedName>
    <definedName name="bnt_2" localSheetId="8">#REF!</definedName>
    <definedName name="bnt_2" localSheetId="30">#REF!</definedName>
    <definedName name="bnt_2" localSheetId="46">#REF!</definedName>
    <definedName name="bnt_2" localSheetId="4">#REF!</definedName>
    <definedName name="bnt_2" localSheetId="6">#REF!</definedName>
    <definedName name="bnt_2" localSheetId="40">#REF!</definedName>
    <definedName name="bnt_2" localSheetId="41">#REF!</definedName>
    <definedName name="bnt_2" localSheetId="45">#REF!</definedName>
    <definedName name="bnt_2" localSheetId="43">#REF!</definedName>
    <definedName name="bnt_2" localSheetId="44">#REF!</definedName>
    <definedName name="bnt_2" localSheetId="42">#REF!</definedName>
    <definedName name="bnt_2" localSheetId="16">#REF!</definedName>
    <definedName name="bnt_2" localSheetId="14">#REF!</definedName>
    <definedName name="bnt_2" localSheetId="12">#REF!</definedName>
    <definedName name="bnt_2" localSheetId="36">#REF!</definedName>
    <definedName name="bnt_2">#REF!</definedName>
    <definedName name="bnt1_tri" localSheetId="9">#REF!</definedName>
    <definedName name="bnt1_tri" localSheetId="5">#REF!</definedName>
    <definedName name="bnt1_tri" localSheetId="38">#REF!</definedName>
    <definedName name="bnt1_tri" localSheetId="8">#REF!</definedName>
    <definedName name="bnt1_tri" localSheetId="30">#REF!</definedName>
    <definedName name="bnt1_tri" localSheetId="46">#REF!</definedName>
    <definedName name="bnt1_tri" localSheetId="4">#REF!</definedName>
    <definedName name="bnt1_tri" localSheetId="6">#REF!</definedName>
    <definedName name="bnt1_tri" localSheetId="40">#REF!</definedName>
    <definedName name="bnt1_tri" localSheetId="41">#REF!</definedName>
    <definedName name="bnt1_tri" localSheetId="45">#REF!</definedName>
    <definedName name="bnt1_tri" localSheetId="43">#REF!</definedName>
    <definedName name="bnt1_tri" localSheetId="44">#REF!</definedName>
    <definedName name="bnt1_tri" localSheetId="42">#REF!</definedName>
    <definedName name="bnt1_tri" localSheetId="16">#REF!</definedName>
    <definedName name="bnt1_tri" localSheetId="14">#REF!</definedName>
    <definedName name="bnt1_tri" localSheetId="12">#REF!</definedName>
    <definedName name="bnt1_tri" localSheetId="36">#REF!</definedName>
    <definedName name="bnt1_tri">#REF!</definedName>
    <definedName name="bnt2_tri" localSheetId="9">#REF!</definedName>
    <definedName name="bnt2_tri" localSheetId="5">#REF!</definedName>
    <definedName name="bnt2_tri" localSheetId="38">#REF!</definedName>
    <definedName name="bnt2_tri" localSheetId="8">#REF!</definedName>
    <definedName name="bnt2_tri" localSheetId="30">#REF!</definedName>
    <definedName name="bnt2_tri" localSheetId="46">#REF!</definedName>
    <definedName name="bnt2_tri" localSheetId="4">#REF!</definedName>
    <definedName name="bnt2_tri" localSheetId="6">#REF!</definedName>
    <definedName name="bnt2_tri" localSheetId="40">#REF!</definedName>
    <definedName name="bnt2_tri" localSheetId="41">#REF!</definedName>
    <definedName name="bnt2_tri" localSheetId="45">#REF!</definedName>
    <definedName name="bnt2_tri" localSheetId="43">#REF!</definedName>
    <definedName name="bnt2_tri" localSheetId="44">#REF!</definedName>
    <definedName name="bnt2_tri" localSheetId="42">#REF!</definedName>
    <definedName name="bnt2_tri" localSheetId="16">#REF!</definedName>
    <definedName name="bnt2_tri" localSheetId="14">#REF!</definedName>
    <definedName name="bnt2_tri" localSheetId="12">#REF!</definedName>
    <definedName name="bnt2_tri" localSheetId="36">#REF!</definedName>
    <definedName name="bnt2_tri">#REF!</definedName>
    <definedName name="bntk" localSheetId="30">[103]List!$B$12:$B$15</definedName>
    <definedName name="bntk">[103]List!$B$12:$B$15</definedName>
    <definedName name="BOBOKPASANGANBATUKALI" localSheetId="30">'[120]LIST ANHARSAT'!$A$76</definedName>
    <definedName name="BOBOKPASANGANBATUKALI">'[120]LIST ANHARSAT'!$A$76</definedName>
    <definedName name="Bogor_Barat" localSheetId="9">#REF!</definedName>
    <definedName name="Bogor_Barat" localSheetId="5">#REF!</definedName>
    <definedName name="Bogor_Barat" localSheetId="38">#REF!</definedName>
    <definedName name="Bogor_Barat" localSheetId="8">#REF!</definedName>
    <definedName name="Bogor_Barat" localSheetId="30">#REF!</definedName>
    <definedName name="Bogor_Barat" localSheetId="46">#REF!</definedName>
    <definedName name="Bogor_Barat" localSheetId="6">#REF!</definedName>
    <definedName name="Bogor_Barat" localSheetId="40">#REF!</definedName>
    <definedName name="Bogor_Barat" localSheetId="41">#REF!</definedName>
    <definedName name="Bogor_Barat" localSheetId="45">#REF!</definedName>
    <definedName name="Bogor_Barat" localSheetId="43">#REF!</definedName>
    <definedName name="Bogor_Barat" localSheetId="44">#REF!</definedName>
    <definedName name="Bogor_Barat" localSheetId="42">#REF!</definedName>
    <definedName name="Bogor_Barat" localSheetId="16">#REF!</definedName>
    <definedName name="Bogor_Barat" localSheetId="14">#REF!</definedName>
    <definedName name="Bogor_Barat" localSheetId="12">#REF!</definedName>
    <definedName name="Bogor_Barat" localSheetId="36">#REF!</definedName>
    <definedName name="Bogor_Barat" localSheetId="34">#REF!</definedName>
    <definedName name="Bogor_Barat">#REF!</definedName>
    <definedName name="Bogor_Selatan" localSheetId="9">#REF!</definedName>
    <definedName name="Bogor_Selatan" localSheetId="5">#REF!</definedName>
    <definedName name="Bogor_Selatan" localSheetId="38">#REF!</definedName>
    <definedName name="Bogor_Selatan" localSheetId="8">#REF!</definedName>
    <definedName name="Bogor_Selatan" localSheetId="30">#REF!</definedName>
    <definedName name="Bogor_Selatan" localSheetId="46">#REF!</definedName>
    <definedName name="Bogor_Selatan" localSheetId="6">#REF!</definedName>
    <definedName name="Bogor_Selatan" localSheetId="40">#REF!</definedName>
    <definedName name="Bogor_Selatan" localSheetId="41">#REF!</definedName>
    <definedName name="Bogor_Selatan" localSheetId="45">#REF!</definedName>
    <definedName name="Bogor_Selatan" localSheetId="43">#REF!</definedName>
    <definedName name="Bogor_Selatan" localSheetId="44">#REF!</definedName>
    <definedName name="Bogor_Selatan" localSheetId="42">#REF!</definedName>
    <definedName name="Bogor_Selatan" localSheetId="16">#REF!</definedName>
    <definedName name="Bogor_Selatan" localSheetId="14">#REF!</definedName>
    <definedName name="Bogor_Selatan" localSheetId="12">#REF!</definedName>
    <definedName name="Bogor_Selatan" localSheetId="36">#REF!</definedName>
    <definedName name="Bogor_Selatan" localSheetId="34">#REF!</definedName>
    <definedName name="Bogor_Selatan">#REF!</definedName>
    <definedName name="Bogor_Tengah" localSheetId="9">#REF!</definedName>
    <definedName name="Bogor_Tengah" localSheetId="5">#REF!</definedName>
    <definedName name="Bogor_Tengah" localSheetId="38">#REF!</definedName>
    <definedName name="Bogor_Tengah" localSheetId="8">#REF!</definedName>
    <definedName name="Bogor_Tengah" localSheetId="30">#REF!</definedName>
    <definedName name="Bogor_Tengah" localSheetId="46">#REF!</definedName>
    <definedName name="Bogor_Tengah" localSheetId="6">#REF!</definedName>
    <definedName name="Bogor_Tengah" localSheetId="40">#REF!</definedName>
    <definedName name="Bogor_Tengah" localSheetId="41">#REF!</definedName>
    <definedName name="Bogor_Tengah" localSheetId="45">#REF!</definedName>
    <definedName name="Bogor_Tengah" localSheetId="43">#REF!</definedName>
    <definedName name="Bogor_Tengah" localSheetId="44">#REF!</definedName>
    <definedName name="Bogor_Tengah" localSheetId="42">#REF!</definedName>
    <definedName name="Bogor_Tengah" localSheetId="16">#REF!</definedName>
    <definedName name="Bogor_Tengah" localSheetId="14">#REF!</definedName>
    <definedName name="Bogor_Tengah" localSheetId="12">#REF!</definedName>
    <definedName name="Bogor_Tengah" localSheetId="36">#REF!</definedName>
    <definedName name="Bogor_Tengah" localSheetId="34">#REF!</definedName>
    <definedName name="Bogor_Tengah">#REF!</definedName>
    <definedName name="Bogor_Timur" localSheetId="9">#REF!</definedName>
    <definedName name="Bogor_Timur" localSheetId="5">#REF!</definedName>
    <definedName name="Bogor_Timur" localSheetId="38">#REF!</definedName>
    <definedName name="Bogor_Timur" localSheetId="8">#REF!</definedName>
    <definedName name="Bogor_Timur" localSheetId="30">#REF!</definedName>
    <definedName name="Bogor_Timur" localSheetId="46">#REF!</definedName>
    <definedName name="Bogor_Timur" localSheetId="6">#REF!</definedName>
    <definedName name="Bogor_Timur" localSheetId="40">#REF!</definedName>
    <definedName name="Bogor_Timur" localSheetId="41">#REF!</definedName>
    <definedName name="Bogor_Timur" localSheetId="45">#REF!</definedName>
    <definedName name="Bogor_Timur" localSheetId="43">#REF!</definedName>
    <definedName name="Bogor_Timur" localSheetId="44">#REF!</definedName>
    <definedName name="Bogor_Timur" localSheetId="42">#REF!</definedName>
    <definedName name="Bogor_Timur" localSheetId="16">#REF!</definedName>
    <definedName name="Bogor_Timur" localSheetId="14">#REF!</definedName>
    <definedName name="Bogor_Timur" localSheetId="12">#REF!</definedName>
    <definedName name="Bogor_Timur" localSheetId="36">#REF!</definedName>
    <definedName name="Bogor_Timur">#REF!</definedName>
    <definedName name="Bojonggede" localSheetId="9">#REF!</definedName>
    <definedName name="Bojonggede" localSheetId="5">#REF!</definedName>
    <definedName name="Bojonggede" localSheetId="38">#REF!</definedName>
    <definedName name="Bojonggede" localSheetId="8">#REF!</definedName>
    <definedName name="Bojonggede" localSheetId="30">#REF!</definedName>
    <definedName name="Bojonggede" localSheetId="46">#REF!</definedName>
    <definedName name="Bojonggede" localSheetId="6">#REF!</definedName>
    <definedName name="Bojonggede" localSheetId="40">#REF!</definedName>
    <definedName name="Bojonggede" localSheetId="41">#REF!</definedName>
    <definedName name="Bojonggede" localSheetId="45">#REF!</definedName>
    <definedName name="Bojonggede" localSheetId="43">#REF!</definedName>
    <definedName name="Bojonggede" localSheetId="44">#REF!</definedName>
    <definedName name="Bojonggede" localSheetId="42">#REF!</definedName>
    <definedName name="Bojonggede" localSheetId="16">#REF!</definedName>
    <definedName name="Bojonggede" localSheetId="14">#REF!</definedName>
    <definedName name="Bojonggede" localSheetId="12">#REF!</definedName>
    <definedName name="Bojonggede" localSheetId="36">#REF!</definedName>
    <definedName name="Bojonggede">#REF!</definedName>
    <definedName name="bondagen">[160]HSATUAN!$H$18</definedName>
    <definedName name="Bondek" localSheetId="30">[105]BAHAN!#REF!</definedName>
    <definedName name="Bondek" localSheetId="4">[105]BAHAN!#REF!</definedName>
    <definedName name="Bondek" localSheetId="7">[105]BAHAN!#REF!</definedName>
    <definedName name="Bondek" localSheetId="16">[105]BAHAN!#REF!</definedName>
    <definedName name="Bondek" localSheetId="36">[105]BAHAN!#REF!</definedName>
    <definedName name="Bondek" localSheetId="49">[105]BAHAN!#REF!</definedName>
    <definedName name="Bondek" localSheetId="34">[105]BAHAN!#REF!</definedName>
    <definedName name="Bondek">[105]BAHAN!#REF!</definedName>
    <definedName name="bongkar">[82]S.UPAH!$J$29</definedName>
    <definedName name="bongkar_kuda2" localSheetId="30">[108]DATA!$G$18</definedName>
    <definedName name="bongkar_kuda2">[108]DATA!$G$18</definedName>
    <definedName name="bongkar_kusen" localSheetId="30">[108]DATA!$G$17</definedName>
    <definedName name="bongkar_kusen">[108]DATA!$G$17</definedName>
    <definedName name="bongkar_plafond" localSheetId="30">[108]DATA!$G$20</definedName>
    <definedName name="bongkar_plafond">[108]DATA!$G$20</definedName>
    <definedName name="BONGKARDIREKSIKEET" localSheetId="30">'[120]LIST ANHARSAT'!$A$95</definedName>
    <definedName name="BONGKARDIREKSIKEET">'[120]LIST ANHARSAT'!$A$95</definedName>
    <definedName name="BONGKARJALAN" localSheetId="30">'[120]LIST ANHARSAT'!$A$282</definedName>
    <definedName name="BONGKARJALAN">'[120]LIST ANHARSAT'!$A$282</definedName>
    <definedName name="book">#N/A</definedName>
    <definedName name="book2">#N/A</definedName>
    <definedName name="book3">#N/A</definedName>
    <definedName name="boq" localSheetId="9">#REF!</definedName>
    <definedName name="boq" localSheetId="38">#REF!</definedName>
    <definedName name="boq" localSheetId="8">#REF!</definedName>
    <definedName name="boq" localSheetId="30">#REF!</definedName>
    <definedName name="boq" localSheetId="46">#REF!</definedName>
    <definedName name="boq" localSheetId="40">#REF!</definedName>
    <definedName name="boq" localSheetId="41">#REF!</definedName>
    <definedName name="boq" localSheetId="45">#REF!</definedName>
    <definedName name="boq" localSheetId="43">#REF!</definedName>
    <definedName name="boq" localSheetId="44">#REF!</definedName>
    <definedName name="boq" localSheetId="42">#REF!</definedName>
    <definedName name="boq" localSheetId="16">#REF!</definedName>
    <definedName name="boq" localSheetId="36">#REF!</definedName>
    <definedName name="boq">#REF!</definedName>
    <definedName name="borneo" localSheetId="30">[92]harsat!$H$29</definedName>
    <definedName name="borneo">[92]harsat!$H$29</definedName>
    <definedName name="borsup" localSheetId="30">'[75]Sat Bah &amp; Up'!$G$41</definedName>
    <definedName name="borsup">'[75]Sat Bah &amp; Up'!$G$41</definedName>
    <definedName name="BOWPLANK" localSheetId="30">'[120]LIST ANHARSAT'!$A$61</definedName>
    <definedName name="BOWPLANK">'[120]LIST ANHARSAT'!$A$61</definedName>
    <definedName name="bp">10%</definedName>
    <definedName name="bpr" localSheetId="30">#REF!</definedName>
    <definedName name="bpr" localSheetId="4">#REF!</definedName>
    <definedName name="bpr" localSheetId="7">#REF!</definedName>
    <definedName name="bpr" localSheetId="16">#REF!</definedName>
    <definedName name="bpr" localSheetId="36">#REF!</definedName>
    <definedName name="bpr" localSheetId="49">#REF!</definedName>
    <definedName name="bpr" localSheetId="34">#REF!</definedName>
    <definedName name="bpr">#REF!</definedName>
    <definedName name="BPWP" localSheetId="9">#REF!</definedName>
    <definedName name="BPWP" localSheetId="5">#REF!</definedName>
    <definedName name="BPWP" localSheetId="38">#REF!</definedName>
    <definedName name="BPWP" localSheetId="8">#REF!</definedName>
    <definedName name="BPWP" localSheetId="30">#REF!</definedName>
    <definedName name="BPWP" localSheetId="46">#REF!</definedName>
    <definedName name="BPWP" localSheetId="6">#REF!</definedName>
    <definedName name="BPWP" localSheetId="40">#REF!</definedName>
    <definedName name="BPWP" localSheetId="41">#REF!</definedName>
    <definedName name="BPWP" localSheetId="45">#REF!</definedName>
    <definedName name="BPWP" localSheetId="43">#REF!</definedName>
    <definedName name="BPWP" localSheetId="44">#REF!</definedName>
    <definedName name="BPWP" localSheetId="42">#REF!</definedName>
    <definedName name="BPWP" localSheetId="16">#REF!</definedName>
    <definedName name="BPWP" localSheetId="14">#REF!</definedName>
    <definedName name="BPWP" localSheetId="12">#REF!</definedName>
    <definedName name="BPWP" localSheetId="36">#REF!</definedName>
    <definedName name="BPWP" localSheetId="34">#REF!</definedName>
    <definedName name="BPWP">#REF!</definedName>
    <definedName name="BR" localSheetId="9">#REF!</definedName>
    <definedName name="BR" localSheetId="5">#REF!</definedName>
    <definedName name="BR" localSheetId="38">#REF!</definedName>
    <definedName name="BR" localSheetId="8">#REF!</definedName>
    <definedName name="BR" localSheetId="30">#REF!</definedName>
    <definedName name="BR" localSheetId="46">#REF!</definedName>
    <definedName name="BR" localSheetId="6">#REF!</definedName>
    <definedName name="BR" localSheetId="40">#REF!</definedName>
    <definedName name="BR" localSheetId="41">#REF!</definedName>
    <definedName name="BR" localSheetId="45">#REF!</definedName>
    <definedName name="BR" localSheetId="43">#REF!</definedName>
    <definedName name="BR" localSheetId="44">#REF!</definedName>
    <definedName name="BR" localSheetId="42">#REF!</definedName>
    <definedName name="BR" localSheetId="16">#REF!</definedName>
    <definedName name="BR" localSheetId="14">#REF!</definedName>
    <definedName name="BR" localSheetId="12">#REF!</definedName>
    <definedName name="BR" localSheetId="36">#REF!</definedName>
    <definedName name="BR" localSheetId="34">#REF!</definedName>
    <definedName name="BR">#REF!</definedName>
    <definedName name="brcm6" localSheetId="30">[92]harsat!$H$16</definedName>
    <definedName name="brcm6">[92]harsat!$H$16</definedName>
    <definedName name="Brigge1" localSheetId="30">'[210]Analisa BCT Permanen'!#REF!</definedName>
    <definedName name="Brigge1" localSheetId="4">'[210]Analisa BCT Permanen'!#REF!</definedName>
    <definedName name="Brigge1" localSheetId="7">'[210]Analisa BCT Permanen'!#REF!</definedName>
    <definedName name="Brigge1" localSheetId="16">'[210]Analisa BCT Permanen'!#REF!</definedName>
    <definedName name="Brigge1" localSheetId="36">'[210]Analisa BCT Permanen'!#REF!</definedName>
    <definedName name="Brigge1" localSheetId="49">'[210]Analisa BCT Permanen'!#REF!</definedName>
    <definedName name="Brigge1" localSheetId="34">'[210]Analisa BCT Permanen'!#REF!</definedName>
    <definedName name="Brigge1">'[210]Analisa BCT Permanen'!#REF!</definedName>
    <definedName name="BRS" localSheetId="9">#REF!</definedName>
    <definedName name="BRS" localSheetId="5">#REF!</definedName>
    <definedName name="BRS" localSheetId="38">#REF!</definedName>
    <definedName name="BRS" localSheetId="8">#REF!</definedName>
    <definedName name="BRS" localSheetId="30">#REF!</definedName>
    <definedName name="BRS" localSheetId="46">#REF!</definedName>
    <definedName name="BRS" localSheetId="6">#REF!</definedName>
    <definedName name="BRS" localSheetId="40">#REF!</definedName>
    <definedName name="BRS" localSheetId="41">#REF!</definedName>
    <definedName name="BRS" localSheetId="45">#REF!</definedName>
    <definedName name="BRS" localSheetId="43">#REF!</definedName>
    <definedName name="BRS" localSheetId="44">#REF!</definedName>
    <definedName name="BRS" localSheetId="42">#REF!</definedName>
    <definedName name="BRS" localSheetId="16">#REF!</definedName>
    <definedName name="BRS" localSheetId="14">#REF!</definedName>
    <definedName name="BRS" localSheetId="12">#REF!</definedName>
    <definedName name="BRS" localSheetId="36">#REF!</definedName>
    <definedName name="BRS" localSheetId="34">#REF!</definedName>
    <definedName name="BRS">#REF!</definedName>
    <definedName name="BS" localSheetId="9">#REF!</definedName>
    <definedName name="BS" localSheetId="5">#REF!</definedName>
    <definedName name="BS" localSheetId="38">#REF!</definedName>
    <definedName name="BS" localSheetId="8">#REF!</definedName>
    <definedName name="BS" localSheetId="30">#REF!</definedName>
    <definedName name="BS" localSheetId="46">#REF!</definedName>
    <definedName name="BS" localSheetId="4">#REF!</definedName>
    <definedName name="BS" localSheetId="6">#REF!</definedName>
    <definedName name="BS" localSheetId="40">#REF!</definedName>
    <definedName name="BS" localSheetId="41">#REF!</definedName>
    <definedName name="BS" localSheetId="45">#REF!</definedName>
    <definedName name="BS" localSheetId="43">#REF!</definedName>
    <definedName name="BS" localSheetId="44">#REF!</definedName>
    <definedName name="BS" localSheetId="42">#REF!</definedName>
    <definedName name="BS" localSheetId="16">#REF!</definedName>
    <definedName name="BS" localSheetId="14">#REF!</definedName>
    <definedName name="BS" localSheetId="12">#REF!</definedName>
    <definedName name="BS" localSheetId="36">#REF!</definedName>
    <definedName name="BS">#REF!</definedName>
    <definedName name="BSBIPRINENG" localSheetId="30">#REF!</definedName>
    <definedName name="BSBIPRINENG" localSheetId="16">#REF!</definedName>
    <definedName name="BSBIPRINENG" localSheetId="36">#REF!</definedName>
    <definedName name="BSBIPRINENG">#REF!</definedName>
    <definedName name="BSBIPRINTENG" localSheetId="30">#REF!</definedName>
    <definedName name="BSBIPRINTENG" localSheetId="16">#REF!</definedName>
    <definedName name="BSBIPRINTENG" localSheetId="36">#REF!</definedName>
    <definedName name="BSBIPRINTENG">#REF!</definedName>
    <definedName name="BSBIPRINTIND" localSheetId="30">#REF!</definedName>
    <definedName name="BSBIPRINTIND" localSheetId="16">#REF!</definedName>
    <definedName name="BSBIPRINTIND" localSheetId="36">#REF!</definedName>
    <definedName name="BSBIPRINTIND">#REF!</definedName>
    <definedName name="BSCON" localSheetId="30">#REF!</definedName>
    <definedName name="BSCON" localSheetId="4">#REF!</definedName>
    <definedName name="BSCON" localSheetId="16">#REF!</definedName>
    <definedName name="BSCON" localSheetId="36">#REF!</definedName>
    <definedName name="BSCON">#REF!</definedName>
    <definedName name="BSHOPRINTENG" localSheetId="30">#REF!</definedName>
    <definedName name="BSHOPRINTENG" localSheetId="16">#REF!</definedName>
    <definedName name="BSHOPRINTENG" localSheetId="36">#REF!</definedName>
    <definedName name="BSHOPRINTENG">#REF!</definedName>
    <definedName name="BSHOPRINTIND" localSheetId="30">#REF!</definedName>
    <definedName name="BSHOPRINTIND" localSheetId="16">#REF!</definedName>
    <definedName name="BSHOPRINTIND" localSheetId="36">#REF!</definedName>
    <definedName name="BSHOPRINTIND">#REF!</definedName>
    <definedName name="BSMADJ" localSheetId="30">#REF!</definedName>
    <definedName name="BSMADJ" localSheetId="4">#REF!</definedName>
    <definedName name="BSMADJ" localSheetId="16">#REF!</definedName>
    <definedName name="BSMADJ" localSheetId="36">#REF!</definedName>
    <definedName name="BSMADJ">#REF!</definedName>
    <definedName name="BSMCIG" localSheetId="30">#REF!</definedName>
    <definedName name="BSMCIG" localSheetId="4">#REF!</definedName>
    <definedName name="BSMCIG" localSheetId="16">#REF!</definedName>
    <definedName name="BSMCIG" localSheetId="36">#REF!</definedName>
    <definedName name="BSMCIG">#REF!</definedName>
    <definedName name="BSMCON" localSheetId="30">#REF!</definedName>
    <definedName name="BSMCON" localSheetId="4">#REF!</definedName>
    <definedName name="BSMCON" localSheetId="16">#REF!</definedName>
    <definedName name="BSMCON" localSheetId="36">#REF!</definedName>
    <definedName name="BSMCON">#REF!</definedName>
    <definedName name="BSMKAR" localSheetId="30">#REF!</definedName>
    <definedName name="BSMKAR" localSheetId="4">#REF!</definedName>
    <definedName name="BSMKAR" localSheetId="16">#REF!</definedName>
    <definedName name="BSMKAR" localSheetId="36">#REF!</definedName>
    <definedName name="BSMKAR">#REF!</definedName>
    <definedName name="btaco">[107]Sheet1!$H$29</definedName>
    <definedName name="btacotnah">[107]Sheet1!$H$30</definedName>
    <definedName name="btangga" localSheetId="30">'[182]Analisa STR'!$J$69</definedName>
    <definedName name="btangga">'[182]Analisa STR'!$J$69</definedName>
    <definedName name="btbel" localSheetId="30">'[75]Sat Bah &amp; Up'!$G$34</definedName>
    <definedName name="btbel">'[75]Sat Bah &amp; Up'!$G$34</definedName>
    <definedName name="btc" localSheetId="30">[158]harsat!$I$15</definedName>
    <definedName name="btc">[158]harsat!$I$15</definedName>
    <definedName name="btcopondsi">'[107]DAF-5'!$I$189</definedName>
    <definedName name="btkali">'[180]HARGA SATUAN'!$G$18</definedName>
    <definedName name="btn" localSheetId="30">#REF!</definedName>
    <definedName name="btn" localSheetId="4">#REF!</definedName>
    <definedName name="btn" localSheetId="7">#REF!</definedName>
    <definedName name="btn" localSheetId="16">#REF!</definedName>
    <definedName name="btn" localSheetId="36">#REF!</definedName>
    <definedName name="btn" localSheetId="49">#REF!</definedName>
    <definedName name="btn" localSheetId="34">#REF!</definedName>
    <definedName name="btn">#REF!</definedName>
    <definedName name="btn_8" localSheetId="30">#REF!</definedName>
    <definedName name="btn_8" localSheetId="4">#REF!</definedName>
    <definedName name="btn_8" localSheetId="7">#REF!</definedName>
    <definedName name="btn_8" localSheetId="16">#REF!</definedName>
    <definedName name="btn_8" localSheetId="36">#REF!</definedName>
    <definedName name="btn_8" localSheetId="49">#REF!</definedName>
    <definedName name="btn_8" localSheetId="34">#REF!</definedName>
    <definedName name="btn_8">#REF!</definedName>
    <definedName name="bton250">[160]HSATUAN!$H$21</definedName>
    <definedName name="bton300">[160]HSATUAN!$H$22</definedName>
    <definedName name="bton350">[160]HSATUAN!$H$23</definedName>
    <definedName name="bton400">[107]Sheet1!$H$22</definedName>
    <definedName name="bton550">[107]Sheet1!$H$23</definedName>
    <definedName name="btonbalok250">'[107]DAF-5'!$I$96</definedName>
    <definedName name="btonbalok300">'[107]DAF-5'!$I$110</definedName>
    <definedName name="btonbalok400">'[107]DAF-5'!$I$124</definedName>
    <definedName name="btonbalok550">'[107]DAF-5'!$I$138</definedName>
    <definedName name="btonddg250">'[107]DAF-5'!$I$103</definedName>
    <definedName name="btonddg300">'[107]DAF-5'!$I$117</definedName>
    <definedName name="btonddg400">'[107]DAF-5'!$I$131</definedName>
    <definedName name="btonddg550">'[107]DAF-5'!$I$145</definedName>
    <definedName name="btonlantkrja">'[107]DAF-5'!$I$61</definedName>
    <definedName name="btpec2" localSheetId="30">'[75]Sat Bah &amp; Up'!$G$36</definedName>
    <definedName name="btpec2">'[75]Sat Bah &amp; Up'!$G$36</definedName>
    <definedName name="btukali">[107]Sheet1!$H$12</definedName>
    <definedName name="bu" localSheetId="9">[211]FINISHING!#REF!</definedName>
    <definedName name="bu" localSheetId="38">[211]FINISHING!#REF!</definedName>
    <definedName name="bu" localSheetId="8">[211]FINISHING!#REF!</definedName>
    <definedName name="bu" localSheetId="46">[211]FINISHING!#REF!</definedName>
    <definedName name="bu" localSheetId="40">[211]FINISHING!#REF!</definedName>
    <definedName name="bu" localSheetId="41">[211]FINISHING!#REF!</definedName>
    <definedName name="bu" localSheetId="45">[211]FINISHING!#REF!</definedName>
    <definedName name="bu" localSheetId="43">[211]FINISHING!#REF!</definedName>
    <definedName name="bu" localSheetId="44">[211]FINISHING!#REF!</definedName>
    <definedName name="bu" localSheetId="42">[211]FINISHING!#REF!</definedName>
    <definedName name="bu" localSheetId="16">[211]FINISHING!#REF!</definedName>
    <definedName name="bu" localSheetId="36">[211]FINISHING!#REF!</definedName>
    <definedName name="bu">[211]FINISHING!#REF!</definedName>
    <definedName name="BUANGTANAHGALIANMAKS" localSheetId="30">'[120]LIST ANHARSAT'!$A$70</definedName>
    <definedName name="BUANGTANAHGALIANMAKS">'[120]LIST ANHARSAT'!$A$70</definedName>
    <definedName name="buangtnh">[160]HSATUAN!$H$178</definedName>
    <definedName name="BUANGTNHGAL">[212]Analisa!$I$873</definedName>
    <definedName name="Buatan_Mana" localSheetId="9">#REF!</definedName>
    <definedName name="Buatan_Mana" localSheetId="5">#REF!</definedName>
    <definedName name="Buatan_Mana" localSheetId="38">#REF!</definedName>
    <definedName name="Buatan_Mana" localSheetId="8">#REF!</definedName>
    <definedName name="Buatan_Mana" localSheetId="30">#REF!</definedName>
    <definedName name="Buatan_Mana" localSheetId="46">#REF!</definedName>
    <definedName name="Buatan_Mana" localSheetId="6">#REF!</definedName>
    <definedName name="Buatan_Mana" localSheetId="40">#REF!</definedName>
    <definedName name="Buatan_Mana" localSheetId="41">#REF!</definedName>
    <definedName name="Buatan_Mana" localSheetId="45">#REF!</definedName>
    <definedName name="Buatan_Mana" localSheetId="43">#REF!</definedName>
    <definedName name="Buatan_Mana" localSheetId="44">#REF!</definedName>
    <definedName name="Buatan_Mana" localSheetId="42">#REF!</definedName>
    <definedName name="Buatan_Mana" localSheetId="16">#REF!</definedName>
    <definedName name="Buatan_Mana" localSheetId="14">#REF!</definedName>
    <definedName name="Buatan_Mana" localSheetId="12">#REF!</definedName>
    <definedName name="Buatan_Mana" localSheetId="36">#REF!</definedName>
    <definedName name="Buatan_Mana" localSheetId="34">#REF!</definedName>
    <definedName name="Buatan_Mana">#REF!</definedName>
    <definedName name="BUATBONGKARDIREKSIKEET" localSheetId="30">'[120]LIST ANHARSAT'!$A$14</definedName>
    <definedName name="BUATBONGKARDIREKSIKEET">'[120]LIST ANHARSAT'!$A$14</definedName>
    <definedName name="bubu">#N/A</definedName>
    <definedName name="Bubung_Genteng_pres_Bulat_Ex_Jatiwangi" localSheetId="30">[105]BAHAN!#REF!</definedName>
    <definedName name="Bubung_Genteng_pres_Bulat_Ex_Jatiwangi" localSheetId="16">[105]BAHAN!#REF!</definedName>
    <definedName name="Bubung_Genteng_pres_Bulat_Ex_Jatiwangi" localSheetId="36">[105]BAHAN!#REF!</definedName>
    <definedName name="Bubung_Genteng_pres_Bulat_Ex_Jatiwangi">[105]BAHAN!#REF!</definedName>
    <definedName name="Bubung_Murando_Glasur" localSheetId="30">[105]BAHAN!#REF!</definedName>
    <definedName name="Bubung_Murando_Glasur" localSheetId="16">[105]BAHAN!#REF!</definedName>
    <definedName name="Bubung_Murando_Glasur" localSheetId="36">[105]BAHAN!#REF!</definedName>
    <definedName name="Bubung_Murando_Glasur">[105]BAHAN!#REF!</definedName>
    <definedName name="Bubung_Murando_Natural" localSheetId="30">[105]BAHAN!#REF!</definedName>
    <definedName name="Bubung_Murando_Natural" localSheetId="16">[105]BAHAN!#REF!</definedName>
    <definedName name="Bubung_Murando_Natural" localSheetId="36">[105]BAHAN!#REF!</definedName>
    <definedName name="Bubung_Murando_Natural">[105]BAHAN!#REF!</definedName>
    <definedName name="bubungan" localSheetId="30">'[113]bhn-upah'!$H$68</definedName>
    <definedName name="bubungan">'[113]bhn-upah'!$H$68</definedName>
    <definedName name="Bubungan_Genteng_Keramik" localSheetId="30">[105]BAHAN!#REF!</definedName>
    <definedName name="Bubungan_Genteng_Keramik" localSheetId="4">[105]BAHAN!#REF!</definedName>
    <definedName name="Bubungan_Genteng_Keramik" localSheetId="7">[105]BAHAN!#REF!</definedName>
    <definedName name="Bubungan_Genteng_Keramik" localSheetId="16">[105]BAHAN!#REF!</definedName>
    <definedName name="Bubungan_Genteng_Keramik" localSheetId="36">[105]BAHAN!#REF!</definedName>
    <definedName name="Bubungan_Genteng_Keramik" localSheetId="49">[105]BAHAN!#REF!</definedName>
    <definedName name="Bubungan_Genteng_Keramik" localSheetId="34">[105]BAHAN!#REF!</definedName>
    <definedName name="Bubungan_Genteng_Keramik">[105]BAHAN!#REF!</definedName>
    <definedName name="bubunganasbes" localSheetId="9">#REF!</definedName>
    <definedName name="bubunganasbes" localSheetId="38">#REF!</definedName>
    <definedName name="bubunganasbes" localSheetId="8">#REF!</definedName>
    <definedName name="bubunganasbes" localSheetId="30">#REF!</definedName>
    <definedName name="bubunganasbes" localSheetId="46">#REF!</definedName>
    <definedName name="bubunganasbes" localSheetId="40">#REF!</definedName>
    <definedName name="bubunganasbes" localSheetId="41">#REF!</definedName>
    <definedName name="bubunganasbes" localSheetId="45">#REF!</definedName>
    <definedName name="bubunganasbes" localSheetId="43">#REF!</definedName>
    <definedName name="bubunganasbes" localSheetId="44">#REF!</definedName>
    <definedName name="bubunganasbes" localSheetId="42">#REF!</definedName>
    <definedName name="bubunganasbes" localSheetId="16">#REF!</definedName>
    <definedName name="bubunganasbes" localSheetId="36">#REF!</definedName>
    <definedName name="bubunganasbes">#REF!</definedName>
    <definedName name="bubunganasbesb" localSheetId="9">#REF!</definedName>
    <definedName name="bubunganasbesb" localSheetId="38">#REF!</definedName>
    <definedName name="bubunganasbesb" localSheetId="8">#REF!</definedName>
    <definedName name="bubunganasbesb" localSheetId="30">#REF!</definedName>
    <definedName name="bubunganasbesb" localSheetId="46">#REF!</definedName>
    <definedName name="bubunganasbesb" localSheetId="40">#REF!</definedName>
    <definedName name="bubunganasbesb" localSheetId="41">#REF!</definedName>
    <definedName name="bubunganasbesb" localSheetId="45">#REF!</definedName>
    <definedName name="bubunganasbesb" localSheetId="43">#REF!</definedName>
    <definedName name="bubunganasbesb" localSheetId="44">#REF!</definedName>
    <definedName name="bubunganasbesb" localSheetId="42">#REF!</definedName>
    <definedName name="bubunganasbesb" localSheetId="16">#REF!</definedName>
    <definedName name="bubunganasbesb" localSheetId="36">#REF!</definedName>
    <definedName name="bubunganasbesb">#REF!</definedName>
    <definedName name="bubunganasbesc" localSheetId="9">#REF!</definedName>
    <definedName name="bubunganasbesc" localSheetId="38">#REF!</definedName>
    <definedName name="bubunganasbesc" localSheetId="8">#REF!</definedName>
    <definedName name="bubunganasbesc" localSheetId="30">#REF!</definedName>
    <definedName name="bubunganasbesc" localSheetId="46">#REF!</definedName>
    <definedName name="bubunganasbesc" localSheetId="40">#REF!</definedName>
    <definedName name="bubunganasbesc" localSheetId="41">#REF!</definedName>
    <definedName name="bubunganasbesc" localSheetId="45">#REF!</definedName>
    <definedName name="bubunganasbesc" localSheetId="43">#REF!</definedName>
    <definedName name="bubunganasbesc" localSheetId="44">#REF!</definedName>
    <definedName name="bubunganasbesc" localSheetId="42">#REF!</definedName>
    <definedName name="bubunganasbesc" localSheetId="16">#REF!</definedName>
    <definedName name="bubunganasbesc" localSheetId="36">#REF!</definedName>
    <definedName name="bubunganasbesc">#REF!</definedName>
    <definedName name="bubur">#N/A</definedName>
    <definedName name="Buis_Beton_Ø_100_cm___0.50_m" localSheetId="30">[105]BAHAN!#REF!</definedName>
    <definedName name="Buis_Beton_Ø_100_cm___0.50_m" localSheetId="4">[105]BAHAN!#REF!</definedName>
    <definedName name="Buis_Beton_Ø_100_cm___0.50_m" localSheetId="7">[105]BAHAN!#REF!</definedName>
    <definedName name="Buis_Beton_Ø_100_cm___0.50_m" localSheetId="16">[105]BAHAN!#REF!</definedName>
    <definedName name="Buis_Beton_Ø_100_cm___0.50_m" localSheetId="36">[105]BAHAN!#REF!</definedName>
    <definedName name="Buis_Beton_Ø_100_cm___0.50_m" localSheetId="49">[105]BAHAN!#REF!</definedName>
    <definedName name="Buis_Beton_Ø_100_cm___0.50_m" localSheetId="34">[105]BAHAN!#REF!</definedName>
    <definedName name="Buis_Beton_Ø_100_cm___0.50_m">[105]BAHAN!#REF!</definedName>
    <definedName name="Buis_Beton_Ø_20_cm___1_m" localSheetId="30">[105]BAHAN!#REF!</definedName>
    <definedName name="Buis_Beton_Ø_20_cm___1_m" localSheetId="4">[105]BAHAN!#REF!</definedName>
    <definedName name="Buis_Beton_Ø_20_cm___1_m" localSheetId="7">[105]BAHAN!#REF!</definedName>
    <definedName name="Buis_Beton_Ø_20_cm___1_m" localSheetId="16">[105]BAHAN!#REF!</definedName>
    <definedName name="Buis_Beton_Ø_20_cm___1_m" localSheetId="36">[105]BAHAN!#REF!</definedName>
    <definedName name="Buis_Beton_Ø_20_cm___1_m" localSheetId="49">[105]BAHAN!#REF!</definedName>
    <definedName name="Buis_Beton_Ø_20_cm___1_m" localSheetId="34">[105]BAHAN!#REF!</definedName>
    <definedName name="Buis_Beton_Ø_20_cm___1_m">[105]BAHAN!#REF!</definedName>
    <definedName name="Buis_Beton_Ø_30_cm___1_m" localSheetId="30">[105]BAHAN!#REF!</definedName>
    <definedName name="Buis_Beton_Ø_30_cm___1_m" localSheetId="4">[105]BAHAN!#REF!</definedName>
    <definedName name="Buis_Beton_Ø_30_cm___1_m" localSheetId="7">[105]BAHAN!#REF!</definedName>
    <definedName name="Buis_Beton_Ø_30_cm___1_m" localSheetId="16">[105]BAHAN!#REF!</definedName>
    <definedName name="Buis_Beton_Ø_30_cm___1_m" localSheetId="36">[105]BAHAN!#REF!</definedName>
    <definedName name="Buis_Beton_Ø_30_cm___1_m" localSheetId="49">[105]BAHAN!#REF!</definedName>
    <definedName name="Buis_Beton_Ø_30_cm___1_m" localSheetId="34">[105]BAHAN!#REF!</definedName>
    <definedName name="Buis_Beton_Ø_30_cm___1_m">[105]BAHAN!#REF!</definedName>
    <definedName name="Buis_Beton_Ø_40_cm___1_m" localSheetId="30">[105]BAHAN!#REF!</definedName>
    <definedName name="Buis_Beton_Ø_40_cm___1_m" localSheetId="4">[105]BAHAN!#REF!</definedName>
    <definedName name="Buis_Beton_Ø_40_cm___1_m" localSheetId="7">[105]BAHAN!#REF!</definedName>
    <definedName name="Buis_Beton_Ø_40_cm___1_m" localSheetId="16">[105]BAHAN!#REF!</definedName>
    <definedName name="Buis_Beton_Ø_40_cm___1_m" localSheetId="36">[105]BAHAN!#REF!</definedName>
    <definedName name="Buis_Beton_Ø_40_cm___1_m" localSheetId="49">[105]BAHAN!#REF!</definedName>
    <definedName name="Buis_Beton_Ø_40_cm___1_m" localSheetId="34">[105]BAHAN!#REF!</definedName>
    <definedName name="Buis_Beton_Ø_40_cm___1_m">[105]BAHAN!#REF!</definedName>
    <definedName name="Buis_Beton_Ø_50_cm___1_m" localSheetId="30">[105]BAHAN!#REF!</definedName>
    <definedName name="Buis_Beton_Ø_50_cm___1_m" localSheetId="16">[105]BAHAN!#REF!</definedName>
    <definedName name="Buis_Beton_Ø_50_cm___1_m" localSheetId="36">[105]BAHAN!#REF!</definedName>
    <definedName name="Buis_Beton_Ø_50_cm___1_m">[105]BAHAN!#REF!</definedName>
    <definedName name="Buis_Beton_Ø_60_cm___1_m" localSheetId="30">[105]BAHAN!#REF!</definedName>
    <definedName name="Buis_Beton_Ø_60_cm___1_m" localSheetId="16">[105]BAHAN!#REF!</definedName>
    <definedName name="Buis_Beton_Ø_60_cm___1_m" localSheetId="36">[105]BAHAN!#REF!</definedName>
    <definedName name="Buis_Beton_Ø_60_cm___1_m">[105]BAHAN!#REF!</definedName>
    <definedName name="Buis_Beton_Ø_80_cm___0.50_m" localSheetId="30">[105]BAHAN!#REF!</definedName>
    <definedName name="Buis_Beton_Ø_80_cm___0.50_m" localSheetId="16">[105]BAHAN!#REF!</definedName>
    <definedName name="Buis_Beton_Ø_80_cm___0.50_m" localSheetId="36">[105]BAHAN!#REF!</definedName>
    <definedName name="Buis_Beton_Ø_80_cm___0.50_m">[105]BAHAN!#REF!</definedName>
    <definedName name="Buis_Tanah_Ø_10_cm___0.50_m" localSheetId="30">[105]BAHAN!#REF!</definedName>
    <definedName name="Buis_Tanah_Ø_10_cm___0.50_m" localSheetId="16">[105]BAHAN!#REF!</definedName>
    <definedName name="Buis_Tanah_Ø_10_cm___0.50_m" localSheetId="36">[105]BAHAN!#REF!</definedName>
    <definedName name="Buis_Tanah_Ø_10_cm___0.50_m">[105]BAHAN!#REF!</definedName>
    <definedName name="Buis_Tanah_Ø_15_cm___0.50_m" localSheetId="30">[105]BAHAN!#REF!</definedName>
    <definedName name="Buis_Tanah_Ø_15_cm___0.50_m" localSheetId="16">[105]BAHAN!#REF!</definedName>
    <definedName name="Buis_Tanah_Ø_15_cm___0.50_m" localSheetId="36">[105]BAHAN!#REF!</definedName>
    <definedName name="Buis_Tanah_Ø_15_cm___0.50_m">[105]BAHAN!#REF!</definedName>
    <definedName name="Buis_Tanah_Ø_20_cm___0.50_m" localSheetId="30">[105]BAHAN!#REF!</definedName>
    <definedName name="Buis_Tanah_Ø_20_cm___0.50_m" localSheetId="16">[105]BAHAN!#REF!</definedName>
    <definedName name="Buis_Tanah_Ø_20_cm___0.50_m" localSheetId="36">[105]BAHAN!#REF!</definedName>
    <definedName name="Buis_Tanah_Ø_20_cm___0.50_m">[105]BAHAN!#REF!</definedName>
    <definedName name="Buis_Tanah_Ø_25_cm___0.50_m" localSheetId="30">[105]BAHAN!#REF!</definedName>
    <definedName name="Buis_Tanah_Ø_25_cm___0.50_m" localSheetId="16">[105]BAHAN!#REF!</definedName>
    <definedName name="Buis_Tanah_Ø_25_cm___0.50_m" localSheetId="36">[105]BAHAN!#REF!</definedName>
    <definedName name="Buis_Tanah_Ø_25_cm___0.50_m">[105]BAHAN!#REF!</definedName>
    <definedName name="buku" localSheetId="30">#REF!</definedName>
    <definedName name="buku" localSheetId="4">#REF!</definedName>
    <definedName name="buku" localSheetId="7">#REF!</definedName>
    <definedName name="buku" localSheetId="16">#REF!</definedName>
    <definedName name="buku" localSheetId="36">#REF!</definedName>
    <definedName name="buku" localSheetId="49">#REF!</definedName>
    <definedName name="buku" localSheetId="34">#REF!</definedName>
    <definedName name="buku">#REF!</definedName>
    <definedName name="Buldozer_4_Jam__hr" localSheetId="30">[105]BAHAN!#REF!</definedName>
    <definedName name="Buldozer_4_Jam__hr" localSheetId="4">[105]BAHAN!#REF!</definedName>
    <definedName name="Buldozer_4_Jam__hr" localSheetId="7">[105]BAHAN!#REF!</definedName>
    <definedName name="Buldozer_4_Jam__hr" localSheetId="16">[105]BAHAN!#REF!</definedName>
    <definedName name="Buldozer_4_Jam__hr" localSheetId="36">[105]BAHAN!#REF!</definedName>
    <definedName name="Buldozer_4_Jam__hr" localSheetId="49">[105]BAHAN!#REF!</definedName>
    <definedName name="Buldozer_4_Jam__hr" localSheetId="34">[105]BAHAN!#REF!</definedName>
    <definedName name="Buldozer_4_Jam__hr">[105]BAHAN!#REF!</definedName>
    <definedName name="bulk_system" localSheetId="30">'[213]Analisa Finansial'!#REF!</definedName>
    <definedName name="bulk_system" localSheetId="16">'[213]Analisa Finansial'!#REF!</definedName>
    <definedName name="bulk_system" localSheetId="36">'[213]Analisa Finansial'!#REF!</definedName>
    <definedName name="bulk_system">'[213]Analisa Finansial'!#REF!</definedName>
    <definedName name="buluhadjust" localSheetId="9">#REF!</definedName>
    <definedName name="buluhadjust" localSheetId="5">#REF!</definedName>
    <definedName name="buluhadjust" localSheetId="38">#REF!</definedName>
    <definedName name="buluhadjust" localSheetId="8">#REF!</definedName>
    <definedName name="buluhadjust" localSheetId="30">#REF!</definedName>
    <definedName name="buluhadjust" localSheetId="46">#REF!</definedName>
    <definedName name="buluhadjust" localSheetId="4">#REF!</definedName>
    <definedName name="buluhadjust" localSheetId="6">#REF!</definedName>
    <definedName name="buluhadjust" localSheetId="40">#REF!</definedName>
    <definedName name="buluhadjust" localSheetId="41">#REF!</definedName>
    <definedName name="buluhadjust" localSheetId="45">#REF!</definedName>
    <definedName name="buluhadjust" localSheetId="43">#REF!</definedName>
    <definedName name="buluhadjust" localSheetId="44">#REF!</definedName>
    <definedName name="buluhadjust" localSheetId="42">#REF!</definedName>
    <definedName name="buluhadjust" localSheetId="16">#REF!</definedName>
    <definedName name="buluhadjust" localSheetId="14">#REF!</definedName>
    <definedName name="buluhadjust" localSheetId="12">#REF!</definedName>
    <definedName name="buluhadjust" localSheetId="36">#REF!</definedName>
    <definedName name="buluhadjust" localSheetId="34">#REF!</definedName>
    <definedName name="buluhadjust">#REF!</definedName>
    <definedName name="bumay" localSheetId="30">#REF!</definedName>
    <definedName name="bumay" localSheetId="16">#REF!</definedName>
    <definedName name="bumay" localSheetId="36">#REF!</definedName>
    <definedName name="bumay">#REF!</definedName>
    <definedName name="Bumi_Serpong_Damai" localSheetId="9">#REF!</definedName>
    <definedName name="Bumi_Serpong_Damai" localSheetId="5">#REF!</definedName>
    <definedName name="Bumi_Serpong_Damai" localSheetId="38">#REF!</definedName>
    <definedName name="Bumi_Serpong_Damai" localSheetId="8">#REF!</definedName>
    <definedName name="Bumi_Serpong_Damai" localSheetId="30">#REF!</definedName>
    <definedName name="Bumi_Serpong_Damai" localSheetId="46">#REF!</definedName>
    <definedName name="Bumi_Serpong_Damai" localSheetId="6">#REF!</definedName>
    <definedName name="Bumi_Serpong_Damai" localSheetId="40">#REF!</definedName>
    <definedName name="Bumi_Serpong_Damai" localSheetId="41">#REF!</definedName>
    <definedName name="Bumi_Serpong_Damai" localSheetId="45">#REF!</definedName>
    <definedName name="Bumi_Serpong_Damai" localSheetId="43">#REF!</definedName>
    <definedName name="Bumi_Serpong_Damai" localSheetId="44">#REF!</definedName>
    <definedName name="Bumi_Serpong_Damai" localSheetId="42">#REF!</definedName>
    <definedName name="Bumi_Serpong_Damai" localSheetId="16">#REF!</definedName>
    <definedName name="Bumi_Serpong_Damai" localSheetId="14">#REF!</definedName>
    <definedName name="Bumi_Serpong_Damai" localSheetId="12">#REF!</definedName>
    <definedName name="Bumi_Serpong_Damai" localSheetId="36">#REF!</definedName>
    <definedName name="Bumi_Serpong_Damai">#REF!</definedName>
    <definedName name="Bunbungan_Genteng_beton" localSheetId="30">[105]BAHAN!#REF!</definedName>
    <definedName name="Bunbungan_Genteng_beton" localSheetId="4">[105]BAHAN!#REF!</definedName>
    <definedName name="Bunbungan_Genteng_beton" localSheetId="7">[105]BAHAN!#REF!</definedName>
    <definedName name="Bunbungan_Genteng_beton" localSheetId="16">[105]BAHAN!#REF!</definedName>
    <definedName name="Bunbungan_Genteng_beton" localSheetId="36">[105]BAHAN!#REF!</definedName>
    <definedName name="Bunbungan_Genteng_beton" localSheetId="49">[105]BAHAN!#REF!</definedName>
    <definedName name="Bunbungan_Genteng_beton" localSheetId="34">[105]BAHAN!#REF!</definedName>
    <definedName name="Bunbungan_Genteng_beton">[105]BAHAN!#REF!</definedName>
    <definedName name="bunga" localSheetId="30">#REF!</definedName>
    <definedName name="bunga" localSheetId="4">#REF!</definedName>
    <definedName name="bunga" localSheetId="7">#REF!</definedName>
    <definedName name="bunga" localSheetId="16">#REF!</definedName>
    <definedName name="bunga" localSheetId="36">#REF!</definedName>
    <definedName name="bunga" localSheetId="49">#REF!</definedName>
    <definedName name="bunga" localSheetId="34">#REF!</definedName>
    <definedName name="bunga">#REF!</definedName>
    <definedName name="bungadjust" localSheetId="9">#REF!</definedName>
    <definedName name="bungadjust" localSheetId="5">#REF!</definedName>
    <definedName name="bungadjust" localSheetId="38">#REF!</definedName>
    <definedName name="bungadjust" localSheetId="8">#REF!</definedName>
    <definedName name="bungadjust" localSheetId="30">#REF!</definedName>
    <definedName name="bungadjust" localSheetId="46">#REF!</definedName>
    <definedName name="bungadjust" localSheetId="4">#REF!</definedName>
    <definedName name="bungadjust" localSheetId="6">#REF!</definedName>
    <definedName name="bungadjust" localSheetId="40">#REF!</definedName>
    <definedName name="bungadjust" localSheetId="41">#REF!</definedName>
    <definedName name="bungadjust" localSheetId="45">#REF!</definedName>
    <definedName name="bungadjust" localSheetId="43">#REF!</definedName>
    <definedName name="bungadjust" localSheetId="44">#REF!</definedName>
    <definedName name="bungadjust" localSheetId="42">#REF!</definedName>
    <definedName name="bungadjust" localSheetId="16">#REF!</definedName>
    <definedName name="bungadjust" localSheetId="14">#REF!</definedName>
    <definedName name="bungadjust" localSheetId="12">#REF!</definedName>
    <definedName name="bungadjust" localSheetId="36">#REF!</definedName>
    <definedName name="bungadjust">#REF!</definedName>
    <definedName name="buruh_lapangan_setengah_terlatih" localSheetId="30">[214]UPAH!$D$32</definedName>
    <definedName name="buruh_lapangan_setengah_terlatih">[214]UPAH!$D$32</definedName>
    <definedName name="buruh_lapangan_terlatih" localSheetId="30">[214]UPAH!$D$33</definedName>
    <definedName name="buruh_lapangan_terlatih">[214]UPAH!$D$33</definedName>
    <definedName name="BVI" localSheetId="30">#REF!</definedName>
    <definedName name="BVI" localSheetId="4">#REF!</definedName>
    <definedName name="BVI" localSheetId="7">#REF!</definedName>
    <definedName name="BVI" localSheetId="16">#REF!</definedName>
    <definedName name="BVI" localSheetId="36">#REF!</definedName>
    <definedName name="BVI" localSheetId="49">#REF!</definedName>
    <definedName name="BVI" localSheetId="34">#REF!</definedName>
    <definedName name="BVI">#REF!</definedName>
    <definedName name="BVII" localSheetId="30">#REF!</definedName>
    <definedName name="BVII" localSheetId="4">#REF!</definedName>
    <definedName name="BVII" localSheetId="7">#REF!</definedName>
    <definedName name="BVII" localSheetId="16">#REF!</definedName>
    <definedName name="BVII" localSheetId="36">#REF!</definedName>
    <definedName name="BVII" localSheetId="49">#REF!</definedName>
    <definedName name="BVII" localSheetId="34">#REF!</definedName>
    <definedName name="BVII">#REF!</definedName>
    <definedName name="BVIII" localSheetId="30">#REF!</definedName>
    <definedName name="BVIII" localSheetId="4">#REF!</definedName>
    <definedName name="BVIII" localSheetId="7">#REF!</definedName>
    <definedName name="BVIII" localSheetId="16">#REF!</definedName>
    <definedName name="BVIII" localSheetId="36">#REF!</definedName>
    <definedName name="BVIII" localSheetId="49">#REF!</definedName>
    <definedName name="BVIII" localSheetId="34">#REF!</definedName>
    <definedName name="BVIII">#REF!</definedName>
    <definedName name="C_" localSheetId="30">#REF!</definedName>
    <definedName name="C_" localSheetId="16">#REF!</definedName>
    <definedName name="C_" localSheetId="36">#REF!</definedName>
    <definedName name="C_">#REF!</definedName>
    <definedName name="C__1" localSheetId="30">#REF!</definedName>
    <definedName name="C__1" localSheetId="16">#REF!</definedName>
    <definedName name="C__1" localSheetId="36">#REF!</definedName>
    <definedName name="C__1">#REF!</definedName>
    <definedName name="C__15" localSheetId="30">[60]KEU!#REF!</definedName>
    <definedName name="C__15" localSheetId="4">[60]KEU!#REF!</definedName>
    <definedName name="C__15" localSheetId="7">[60]KEU!#REF!</definedName>
    <definedName name="C__15" localSheetId="16">[60]KEU!#REF!</definedName>
    <definedName name="C__15" localSheetId="36">[60]KEU!#REF!</definedName>
    <definedName name="C__15" localSheetId="49">[60]KEU!#REF!</definedName>
    <definedName name="C__15" localSheetId="34">[60]KEU!#REF!</definedName>
    <definedName name="C__15">[60]KEU!#REF!</definedName>
    <definedName name="C__17" localSheetId="30">#REF!</definedName>
    <definedName name="C__17" localSheetId="4">#REF!</definedName>
    <definedName name="C__17" localSheetId="7">#REF!</definedName>
    <definedName name="C__17" localSheetId="16">#REF!</definedName>
    <definedName name="C__17" localSheetId="36">#REF!</definedName>
    <definedName name="C__17" localSheetId="49">#REF!</definedName>
    <definedName name="C__17" localSheetId="34">#REF!</definedName>
    <definedName name="C__17">#REF!</definedName>
    <definedName name="C__18" localSheetId="30">#REF!</definedName>
    <definedName name="C__18" localSheetId="4">#REF!</definedName>
    <definedName name="C__18" localSheetId="7">#REF!</definedName>
    <definedName name="C__18" localSheetId="16">#REF!</definedName>
    <definedName name="C__18" localSheetId="36">#REF!</definedName>
    <definedName name="C__18" localSheetId="49">#REF!</definedName>
    <definedName name="C__18" localSheetId="34">#REF!</definedName>
    <definedName name="C__18">#REF!</definedName>
    <definedName name="C__4" localSheetId="30">#REF!</definedName>
    <definedName name="C__4" localSheetId="4">#REF!</definedName>
    <definedName name="C__4" localSheetId="7">#REF!</definedName>
    <definedName name="C__4" localSheetId="16">#REF!</definedName>
    <definedName name="C__4" localSheetId="36">#REF!</definedName>
    <definedName name="C__4" localSheetId="49">#REF!</definedName>
    <definedName name="C__4" localSheetId="34">#REF!</definedName>
    <definedName name="C__4">#REF!</definedName>
    <definedName name="C__5" localSheetId="30">#REF!</definedName>
    <definedName name="C__5" localSheetId="16">#REF!</definedName>
    <definedName name="C__5" localSheetId="36">#REF!</definedName>
    <definedName name="C__5">#REF!</definedName>
    <definedName name="C_1" localSheetId="30">#REF!</definedName>
    <definedName name="C_1" localSheetId="16">#REF!</definedName>
    <definedName name="C_1" localSheetId="36">#REF!</definedName>
    <definedName name="C_1">#REF!</definedName>
    <definedName name="C_10" localSheetId="30">#REF!</definedName>
    <definedName name="C_10" localSheetId="16">#REF!</definedName>
    <definedName name="C_10" localSheetId="36">#REF!</definedName>
    <definedName name="C_10">#REF!</definedName>
    <definedName name="C_18" localSheetId="30">'[105]ANALISA PEK.UMUM'!#REF!</definedName>
    <definedName name="C_18" localSheetId="4">'[105]ANALISA PEK.UMUM'!#REF!</definedName>
    <definedName name="C_18" localSheetId="7">'[105]ANALISA PEK.UMUM'!#REF!</definedName>
    <definedName name="C_18" localSheetId="16">'[105]ANALISA PEK.UMUM'!#REF!</definedName>
    <definedName name="C_18" localSheetId="36">'[105]ANALISA PEK.UMUM'!#REF!</definedName>
    <definedName name="C_18" localSheetId="49">'[105]ANALISA PEK.UMUM'!#REF!</definedName>
    <definedName name="C_18" localSheetId="34">'[105]ANALISA PEK.UMUM'!#REF!</definedName>
    <definedName name="C_18">'[105]ANALISA PEK.UMUM'!#REF!</definedName>
    <definedName name="C_3" localSheetId="30">#REF!</definedName>
    <definedName name="C_3" localSheetId="4">#REF!</definedName>
    <definedName name="C_3" localSheetId="7">#REF!</definedName>
    <definedName name="C_3" localSheetId="16">#REF!</definedName>
    <definedName name="C_3" localSheetId="36">#REF!</definedName>
    <definedName name="C_3" localSheetId="49">#REF!</definedName>
    <definedName name="C_3" localSheetId="34">#REF!</definedName>
    <definedName name="C_3">#REF!</definedName>
    <definedName name="C_4" localSheetId="30">#REF!</definedName>
    <definedName name="C_4" localSheetId="4">#REF!</definedName>
    <definedName name="C_4" localSheetId="7">#REF!</definedName>
    <definedName name="C_4" localSheetId="16">#REF!</definedName>
    <definedName name="C_4" localSheetId="36">#REF!</definedName>
    <definedName name="C_4" localSheetId="49">#REF!</definedName>
    <definedName name="C_4" localSheetId="34">#REF!</definedName>
    <definedName name="C_4">#REF!</definedName>
    <definedName name="C_8" localSheetId="30">'[105]ANALISA PEK.UMUM'!#REF!</definedName>
    <definedName name="C_8" localSheetId="4">'[105]ANALISA PEK.UMUM'!#REF!</definedName>
    <definedName name="C_8" localSheetId="7">'[105]ANALISA PEK.UMUM'!#REF!</definedName>
    <definedName name="C_8" localSheetId="16">'[105]ANALISA PEK.UMUM'!#REF!</definedName>
    <definedName name="C_8" localSheetId="36">'[105]ANALISA PEK.UMUM'!#REF!</definedName>
    <definedName name="C_8" localSheetId="49">'[105]ANALISA PEK.UMUM'!#REF!</definedName>
    <definedName name="C_8" localSheetId="34">'[105]ANALISA PEK.UMUM'!#REF!</definedName>
    <definedName name="C_8">'[105]ANALISA PEK.UMUM'!#REF!</definedName>
    <definedName name="C_Rekap_City" localSheetId="9">'[109]Bang-Non-St'!#REF!</definedName>
    <definedName name="C_Rekap_City" localSheetId="5">'[109]Bang-Non-St'!#REF!</definedName>
    <definedName name="C_Rekap_City" localSheetId="8">'[109]Bang-Non-St'!#REF!</definedName>
    <definedName name="C_Rekap_City" localSheetId="30">'[109]Bang-Non-St'!#REF!</definedName>
    <definedName name="C_Rekap_City" localSheetId="4">'[109]Bang-Non-St'!#REF!</definedName>
    <definedName name="C_Rekap_City" localSheetId="6">'[109]Bang-Non-St'!#REF!</definedName>
    <definedName name="C_Rekap_City" localSheetId="7">'[109]Bang-Non-St'!#REF!</definedName>
    <definedName name="C_Rekap_City" localSheetId="16">'[109]Bang-Non-St'!#REF!</definedName>
    <definedName name="C_Rekap_City" localSheetId="14">'[109]Bang-Non-St'!#REF!</definedName>
    <definedName name="C_Rekap_City" localSheetId="12">'[109]Bang-Non-St'!#REF!</definedName>
    <definedName name="C_Rekap_City" localSheetId="36">'[109]Bang-Non-St'!#REF!</definedName>
    <definedName name="C_Rekap_City" localSheetId="49">'[109]Bang-Non-St'!#REF!</definedName>
    <definedName name="C_Rekap_City" localSheetId="34">'[109]Bang-Non-St'!#REF!</definedName>
    <definedName name="C_Rekap_City">'[109]Bang-Non-St'!#REF!</definedName>
    <definedName name="c0r1">[82]S.UPAH!$J$26</definedName>
    <definedName name="Cabangbugi" localSheetId="9">#REF!</definedName>
    <definedName name="Cabangbugi" localSheetId="5">#REF!</definedName>
    <definedName name="Cabangbugi" localSheetId="38">#REF!</definedName>
    <definedName name="Cabangbugi" localSheetId="8">#REF!</definedName>
    <definedName name="Cabangbugi" localSheetId="30">#REF!</definedName>
    <definedName name="Cabangbugi" localSheetId="46">#REF!</definedName>
    <definedName name="Cabangbugi" localSheetId="6">#REF!</definedName>
    <definedName name="Cabangbugi" localSheetId="40">#REF!</definedName>
    <definedName name="Cabangbugi" localSheetId="41">#REF!</definedName>
    <definedName name="Cabangbugi" localSheetId="45">#REF!</definedName>
    <definedName name="Cabangbugi" localSheetId="43">#REF!</definedName>
    <definedName name="Cabangbugi" localSheetId="44">#REF!</definedName>
    <definedName name="Cabangbugi" localSheetId="42">#REF!</definedName>
    <definedName name="Cabangbugi" localSheetId="16">#REF!</definedName>
    <definedName name="Cabangbugi" localSheetId="14">#REF!</definedName>
    <definedName name="Cabangbugi" localSheetId="12">#REF!</definedName>
    <definedName name="Cabangbugi" localSheetId="36">#REF!</definedName>
    <definedName name="Cabangbugi" localSheetId="34">#REF!</definedName>
    <definedName name="Cabangbugi">#REF!</definedName>
    <definedName name="cabes" localSheetId="30">'[75]Sat Bah &amp; Up'!$G$63</definedName>
    <definedName name="cabes">'[75]Sat Bah &amp; Up'!$G$63</definedName>
    <definedName name="CADJ" localSheetId="30">#REF!</definedName>
    <definedName name="CADJ" localSheetId="4">#REF!</definedName>
    <definedName name="CADJ" localSheetId="7">#REF!</definedName>
    <definedName name="CADJ" localSheetId="16">#REF!</definedName>
    <definedName name="CADJ" localSheetId="36">#REF!</definedName>
    <definedName name="CADJ" localSheetId="49">#REF!</definedName>
    <definedName name="CADJ" localSheetId="34">#REF!</definedName>
    <definedName name="CADJ">#REF!</definedName>
    <definedName name="Cakung" localSheetId="9">#REF!</definedName>
    <definedName name="Cakung" localSheetId="5">#REF!</definedName>
    <definedName name="Cakung" localSheetId="38">#REF!</definedName>
    <definedName name="Cakung" localSheetId="8">#REF!</definedName>
    <definedName name="Cakung" localSheetId="30">#REF!</definedName>
    <definedName name="Cakung" localSheetId="46">#REF!</definedName>
    <definedName name="Cakung" localSheetId="6">#REF!</definedName>
    <definedName name="Cakung" localSheetId="40">#REF!</definedName>
    <definedName name="Cakung" localSheetId="41">#REF!</definedName>
    <definedName name="Cakung" localSheetId="45">#REF!</definedName>
    <definedName name="Cakung" localSheetId="43">#REF!</definedName>
    <definedName name="Cakung" localSheetId="44">#REF!</definedName>
    <definedName name="Cakung" localSheetId="42">#REF!</definedName>
    <definedName name="Cakung" localSheetId="16">#REF!</definedName>
    <definedName name="Cakung" localSheetId="14">#REF!</definedName>
    <definedName name="Cakung" localSheetId="12">#REF!</definedName>
    <definedName name="Cakung" localSheetId="36">#REF!</definedName>
    <definedName name="Cakung">#REF!</definedName>
    <definedName name="campuran" localSheetId="9">#REF!</definedName>
    <definedName name="campuran" localSheetId="5">#REF!</definedName>
    <definedName name="campuran" localSheetId="38">#REF!</definedName>
    <definedName name="campuran" localSheetId="8">#REF!</definedName>
    <definedName name="campuran" localSheetId="30">#REF!</definedName>
    <definedName name="campuran" localSheetId="46">#REF!</definedName>
    <definedName name="campuran" localSheetId="4">#REF!</definedName>
    <definedName name="campuran" localSheetId="6">#REF!</definedName>
    <definedName name="campuran" localSheetId="40">#REF!</definedName>
    <definedName name="campuran" localSheetId="41">#REF!</definedName>
    <definedName name="campuran" localSheetId="45">#REF!</definedName>
    <definedName name="campuran" localSheetId="43">#REF!</definedName>
    <definedName name="campuran" localSheetId="44">#REF!</definedName>
    <definedName name="campuran" localSheetId="42">#REF!</definedName>
    <definedName name="campuran" localSheetId="16">#REF!</definedName>
    <definedName name="campuran" localSheetId="14">#REF!</definedName>
    <definedName name="campuran" localSheetId="12">#REF!</definedName>
    <definedName name="campuran" localSheetId="36">#REF!</definedName>
    <definedName name="campuran">#REF!</definedName>
    <definedName name="Campuran1" localSheetId="30">#REF!</definedName>
    <definedName name="Campuran1" localSheetId="4">#REF!</definedName>
    <definedName name="Campuran1" localSheetId="16">#REF!</definedName>
    <definedName name="Campuran1" localSheetId="36">#REF!</definedName>
    <definedName name="Campuran1">#REF!</definedName>
    <definedName name="CARCALL" localSheetId="30">[215]price!$B$301:$Q$311</definedName>
    <definedName name="CARCALL">[215]price!$B$301:$Q$311</definedName>
    <definedName name="Caringin" localSheetId="9">#REF!</definedName>
    <definedName name="Caringin" localSheetId="5">#REF!</definedName>
    <definedName name="Caringin" localSheetId="38">#REF!</definedName>
    <definedName name="Caringin" localSheetId="8">#REF!</definedName>
    <definedName name="Caringin" localSheetId="30">#REF!</definedName>
    <definedName name="Caringin" localSheetId="46">#REF!</definedName>
    <definedName name="Caringin" localSheetId="6">#REF!</definedName>
    <definedName name="Caringin" localSheetId="40">#REF!</definedName>
    <definedName name="Caringin" localSheetId="41">#REF!</definedName>
    <definedName name="Caringin" localSheetId="45">#REF!</definedName>
    <definedName name="Caringin" localSheetId="43">#REF!</definedName>
    <definedName name="Caringin" localSheetId="44">#REF!</definedName>
    <definedName name="Caringin" localSheetId="42">#REF!</definedName>
    <definedName name="Caringin" localSheetId="16">#REF!</definedName>
    <definedName name="Caringin" localSheetId="14">#REF!</definedName>
    <definedName name="Caringin" localSheetId="12">#REF!</definedName>
    <definedName name="Caringin" localSheetId="36">#REF!</definedName>
    <definedName name="Caringin" localSheetId="34">#REF!</definedName>
    <definedName name="Caringin">#REF!</definedName>
    <definedName name="Cariu" localSheetId="9">#REF!</definedName>
    <definedName name="Cariu" localSheetId="5">#REF!</definedName>
    <definedName name="Cariu" localSheetId="38">#REF!</definedName>
    <definedName name="Cariu" localSheetId="8">#REF!</definedName>
    <definedName name="Cariu" localSheetId="30">#REF!</definedName>
    <definedName name="Cariu" localSheetId="46">#REF!</definedName>
    <definedName name="Cariu" localSheetId="6">#REF!</definedName>
    <definedName name="Cariu" localSheetId="40">#REF!</definedName>
    <definedName name="Cariu" localSheetId="41">#REF!</definedName>
    <definedName name="Cariu" localSheetId="45">#REF!</definedName>
    <definedName name="Cariu" localSheetId="43">#REF!</definedName>
    <definedName name="Cariu" localSheetId="44">#REF!</definedName>
    <definedName name="Cariu" localSheetId="42">#REF!</definedName>
    <definedName name="Cariu" localSheetId="16">#REF!</definedName>
    <definedName name="Cariu" localSheetId="14">#REF!</definedName>
    <definedName name="Cariu" localSheetId="12">#REF!</definedName>
    <definedName name="Cariu" localSheetId="36">#REF!</definedName>
    <definedName name="Cariu" localSheetId="34">#REF!</definedName>
    <definedName name="Cariu">#REF!</definedName>
    <definedName name="CASH" localSheetId="30">#REF!</definedName>
    <definedName name="CASH" localSheetId="16">#REF!</definedName>
    <definedName name="CASH" localSheetId="36">#REF!</definedName>
    <definedName name="CASH" localSheetId="34">#REF!</definedName>
    <definedName name="CASH">#REF!</definedName>
    <definedName name="CASHFLOW" localSheetId="9">#REF!</definedName>
    <definedName name="CASHFLOW" localSheetId="5">#REF!</definedName>
    <definedName name="CASHFLOW" localSheetId="38">#REF!</definedName>
    <definedName name="CASHFLOW" localSheetId="8">#REF!</definedName>
    <definedName name="CASHFLOW" localSheetId="30">#REF!</definedName>
    <definedName name="CASHFLOW" localSheetId="46">#REF!</definedName>
    <definedName name="CASHFLOW" localSheetId="4">#REF!</definedName>
    <definedName name="CASHFLOW" localSheetId="6">#REF!</definedName>
    <definedName name="CASHFLOW" localSheetId="40">#REF!</definedName>
    <definedName name="CASHFLOW" localSheetId="41">#REF!</definedName>
    <definedName name="CASHFLOW" localSheetId="45">#REF!</definedName>
    <definedName name="CASHFLOW" localSheetId="43">#REF!</definedName>
    <definedName name="CASHFLOW" localSheetId="44">#REF!</definedName>
    <definedName name="CASHFLOW" localSheetId="42">#REF!</definedName>
    <definedName name="CASHFLOW" localSheetId="16">#REF!</definedName>
    <definedName name="CASHFLOW" localSheetId="14">#REF!</definedName>
    <definedName name="CASHFLOW" localSheetId="12">#REF!</definedName>
    <definedName name="CASHFLOW" localSheetId="36">#REF!</definedName>
    <definedName name="CASHFLOW">#REF!</definedName>
    <definedName name="CASHFLOW3" localSheetId="9">#REF!</definedName>
    <definedName name="CASHFLOW3" localSheetId="5">#REF!</definedName>
    <definedName name="CASHFLOW3" localSheetId="38">#REF!</definedName>
    <definedName name="CASHFLOW3" localSheetId="8">#REF!</definedName>
    <definedName name="CASHFLOW3" localSheetId="30">#REF!</definedName>
    <definedName name="CASHFLOW3" localSheetId="46">#REF!</definedName>
    <definedName name="CASHFLOW3" localSheetId="4">#REF!</definedName>
    <definedName name="CASHFLOW3" localSheetId="6">#REF!</definedName>
    <definedName name="CASHFLOW3" localSheetId="40">#REF!</definedName>
    <definedName name="CASHFLOW3" localSheetId="41">#REF!</definedName>
    <definedName name="CASHFLOW3" localSheetId="45">#REF!</definedName>
    <definedName name="CASHFLOW3" localSheetId="43">#REF!</definedName>
    <definedName name="CASHFLOW3" localSheetId="44">#REF!</definedName>
    <definedName name="CASHFLOW3" localSheetId="42">#REF!</definedName>
    <definedName name="CASHFLOW3" localSheetId="16">#REF!</definedName>
    <definedName name="CASHFLOW3" localSheetId="14">#REF!</definedName>
    <definedName name="CASHFLOW3" localSheetId="12">#REF!</definedName>
    <definedName name="CASHFLOW3" localSheetId="36">#REF!</definedName>
    <definedName name="CASHFLOW3">#REF!</definedName>
    <definedName name="CashflowAAV" localSheetId="9">#REF!</definedName>
    <definedName name="CashflowAAV" localSheetId="38">#REF!</definedName>
    <definedName name="CashflowAAV" localSheetId="8">#REF!</definedName>
    <definedName name="CashflowAAV" localSheetId="30">#REF!</definedName>
    <definedName name="CashflowAAV" localSheetId="46">#REF!</definedName>
    <definedName name="CashflowAAV" localSheetId="40">#REF!</definedName>
    <definedName name="CashflowAAV" localSheetId="41">#REF!</definedName>
    <definedName name="CashflowAAV" localSheetId="45">#REF!</definedName>
    <definedName name="CashflowAAV" localSheetId="43">#REF!</definedName>
    <definedName name="CashflowAAV" localSheetId="44">#REF!</definedName>
    <definedName name="CashflowAAV" localSheetId="42">#REF!</definedName>
    <definedName name="CashflowAAV" localSheetId="16">#REF!</definedName>
    <definedName name="CashflowAAV" localSheetId="36">#REF!</definedName>
    <definedName name="CashflowAAV">#REF!</definedName>
    <definedName name="CASHPER" localSheetId="30">#REF!</definedName>
    <definedName name="CASHPER" localSheetId="16">#REF!</definedName>
    <definedName name="CASHPER" localSheetId="36">#REF!</definedName>
    <definedName name="CASHPER">#REF!</definedName>
    <definedName name="cat_d">[90]harsat!$H$123</definedName>
    <definedName name="cat_k">[90]harsat!$H$126</definedName>
    <definedName name="Cat_Kayu" localSheetId="30">'[159]Analisa Harga Satuan'!$G$2673</definedName>
    <definedName name="Cat_Kayu">'[159]Analisa Harga Satuan'!$G$2673</definedName>
    <definedName name="cat_p">[90]harsat!$H$125</definedName>
    <definedName name="Cat_tembok_ICI_Eksterior__Beton" localSheetId="30">[129]BAHAN!$C$25</definedName>
    <definedName name="Cat_tembok_ICI_Eksterior__Beton">[129]BAHAN!$C$25</definedName>
    <definedName name="Cat_Tembok_Vinilex" localSheetId="30">[129]BAHAN!#REF!</definedName>
    <definedName name="Cat_Tembok_Vinilex" localSheetId="4">[129]BAHAN!#REF!</definedName>
    <definedName name="Cat_Tembok_Vinilex" localSheetId="7">[129]BAHAN!#REF!</definedName>
    <definedName name="Cat_Tembok_Vinilex" localSheetId="16">[129]BAHAN!#REF!</definedName>
    <definedName name="Cat_Tembok_Vinilex" localSheetId="36">[129]BAHAN!#REF!</definedName>
    <definedName name="Cat_Tembok_Vinilex" localSheetId="49">[129]BAHAN!#REF!</definedName>
    <definedName name="Cat_Tembok_Vinilex" localSheetId="34">[129]BAHAN!#REF!</definedName>
    <definedName name="Cat_Tembok_Vinilex">[129]BAHAN!#REF!</definedName>
    <definedName name="CATAL">[216]REF.ONLY!$C$11:$E$265</definedName>
    <definedName name="catAVIAN" localSheetId="34">[217]Bahan!$D$188</definedName>
    <definedName name="catAVIAN">[217]Bahan!$D$188</definedName>
    <definedName name="catbesi" localSheetId="9">#REF!</definedName>
    <definedName name="catbesi" localSheetId="38">#REF!</definedName>
    <definedName name="catbesi" localSheetId="8">#REF!</definedName>
    <definedName name="catbesi" localSheetId="30">#REF!</definedName>
    <definedName name="catbesi" localSheetId="46">#REF!</definedName>
    <definedName name="catbesi" localSheetId="40">#REF!</definedName>
    <definedName name="catbesi" localSheetId="41">#REF!</definedName>
    <definedName name="catbesi" localSheetId="45">#REF!</definedName>
    <definedName name="catbesi" localSheetId="43">#REF!</definedName>
    <definedName name="catbesi" localSheetId="44">#REF!</definedName>
    <definedName name="catbesi" localSheetId="42">#REF!</definedName>
    <definedName name="catbesi" localSheetId="16">#REF!</definedName>
    <definedName name="catbesi" localSheetId="36">#REF!</definedName>
    <definedName name="catbesi">#REF!</definedName>
    <definedName name="catbesib" localSheetId="9">#REF!</definedName>
    <definedName name="catbesib" localSheetId="38">#REF!</definedName>
    <definedName name="catbesib" localSheetId="8">#REF!</definedName>
    <definedName name="catbesib" localSheetId="30">#REF!</definedName>
    <definedName name="catbesib" localSheetId="46">#REF!</definedName>
    <definedName name="catbesib" localSheetId="40">#REF!</definedName>
    <definedName name="catbesib" localSheetId="41">#REF!</definedName>
    <definedName name="catbesib" localSheetId="45">#REF!</definedName>
    <definedName name="catbesib" localSheetId="43">#REF!</definedName>
    <definedName name="catbesib" localSheetId="44">#REF!</definedName>
    <definedName name="catbesib" localSheetId="42">#REF!</definedName>
    <definedName name="catbesib" localSheetId="16">#REF!</definedName>
    <definedName name="catbesib" localSheetId="36">#REF!</definedName>
    <definedName name="catbesib">#REF!</definedName>
    <definedName name="catbesic" localSheetId="9">#REF!</definedName>
    <definedName name="catbesic" localSheetId="38">#REF!</definedName>
    <definedName name="catbesic" localSheetId="8">#REF!</definedName>
    <definedName name="catbesic" localSheetId="30">#REF!</definedName>
    <definedName name="catbesic" localSheetId="46">#REF!</definedName>
    <definedName name="catbesic" localSheetId="40">#REF!</definedName>
    <definedName name="catbesic" localSheetId="41">#REF!</definedName>
    <definedName name="catbesic" localSheetId="45">#REF!</definedName>
    <definedName name="catbesic" localSheetId="43">#REF!</definedName>
    <definedName name="catbesic" localSheetId="44">#REF!</definedName>
    <definedName name="catbesic" localSheetId="42">#REF!</definedName>
    <definedName name="catbesic" localSheetId="16">#REF!</definedName>
    <definedName name="catbesic" localSheetId="36">#REF!</definedName>
    <definedName name="catbesic">#REF!</definedName>
    <definedName name="CATEMPATLAPIS" localSheetId="30">'[120]LIST ANHARSAT'!$A$106</definedName>
    <definedName name="CATEMPATLAPIS">'[120]LIST ANHARSAT'!$A$106</definedName>
    <definedName name="Catexterior" localSheetId="30">'[159]Analisa Harga Satuan'!$G$2699</definedName>
    <definedName name="Catexterior">'[159]Analisa Harga Satuan'!$G$2699</definedName>
    <definedName name="caticidalam" localSheetId="30">'[128]Harga Satuan'!$G$29</definedName>
    <definedName name="caticidalam">'[128]Harga Satuan'!$G$29</definedName>
    <definedName name="caticiluar" localSheetId="30">'[128]Harga Satuan'!$G$30</definedName>
    <definedName name="caticiluar">'[128]Harga Satuan'!$G$30</definedName>
    <definedName name="CatInterior" localSheetId="30">'[159]Analisa Harga Satuan'!$G$2712</definedName>
    <definedName name="CatInterior">'[159]Analisa Harga Satuan'!$G$2712</definedName>
    <definedName name="catkayu" localSheetId="9">#REF!</definedName>
    <definedName name="catkayu" localSheetId="5">'[145]upah-bahan satker_revisi'!$J$118</definedName>
    <definedName name="catkayu" localSheetId="38">#REF!</definedName>
    <definedName name="catkayu" localSheetId="8">#REF!</definedName>
    <definedName name="catkayu" localSheetId="30">#REF!</definedName>
    <definedName name="catkayu" localSheetId="46">#REF!</definedName>
    <definedName name="catkayu" localSheetId="4">'[145]upah-bahan satker_revisi'!$J$118</definedName>
    <definedName name="catkayu" localSheetId="6">'[145]upah-bahan satker_revisi'!$J$118</definedName>
    <definedName name="catkayu" localSheetId="7">'[145]upah-bahan satker_revisi'!$J$118</definedName>
    <definedName name="catkayu" localSheetId="40">#REF!</definedName>
    <definedName name="catkayu" localSheetId="41">#REF!</definedName>
    <definedName name="catkayu" localSheetId="45">#REF!</definedName>
    <definedName name="catkayu" localSheetId="43">#REF!</definedName>
    <definedName name="catkayu" localSheetId="44">#REF!</definedName>
    <definedName name="catkayu" localSheetId="42">#REF!</definedName>
    <definedName name="catkayu" localSheetId="16">#REF!</definedName>
    <definedName name="catkayu" localSheetId="14">'[145]upah-bahan satker_revisi'!$J$118</definedName>
    <definedName name="catkayu" localSheetId="12">'[145]upah-bahan satker_revisi'!$J$118</definedName>
    <definedName name="catkayu" localSheetId="36">#REF!</definedName>
    <definedName name="catkayu" localSheetId="49">'[145]upah-bahan satker_revisi'!$J$118</definedName>
    <definedName name="catkayu" localSheetId="34">'[145]upah-bahan satker_revisi'!$J$118</definedName>
    <definedName name="catkayu">#REF!</definedName>
    <definedName name="catkayub" localSheetId="9">#REF!</definedName>
    <definedName name="catkayub" localSheetId="38">#REF!</definedName>
    <definedName name="catkayub" localSheetId="8">#REF!</definedName>
    <definedName name="catkayub" localSheetId="30">#REF!</definedName>
    <definedName name="catkayub" localSheetId="46">#REF!</definedName>
    <definedName name="catkayub" localSheetId="40">#REF!</definedName>
    <definedName name="catkayub" localSheetId="41">#REF!</definedName>
    <definedName name="catkayub" localSheetId="45">#REF!</definedName>
    <definedName name="catkayub" localSheetId="43">#REF!</definedName>
    <definedName name="catkayub" localSheetId="44">#REF!</definedName>
    <definedName name="catkayub" localSheetId="42">#REF!</definedName>
    <definedName name="catkayub" localSheetId="16">#REF!</definedName>
    <definedName name="catkayub" localSheetId="36">#REF!</definedName>
    <definedName name="catkayub">#REF!</definedName>
    <definedName name="catkayuc" localSheetId="9">#REF!</definedName>
    <definedName name="catkayuc" localSheetId="38">#REF!</definedName>
    <definedName name="catkayuc" localSheetId="8">#REF!</definedName>
    <definedName name="catkayuc" localSheetId="30">#REF!</definedName>
    <definedName name="catkayuc" localSheetId="46">#REF!</definedName>
    <definedName name="catkayuc" localSheetId="40">#REF!</definedName>
    <definedName name="catkayuc" localSheetId="41">#REF!</definedName>
    <definedName name="catkayuc" localSheetId="45">#REF!</definedName>
    <definedName name="catkayuc" localSheetId="43">#REF!</definedName>
    <definedName name="catkayuc" localSheetId="44">#REF!</definedName>
    <definedName name="catkayuc" localSheetId="42">#REF!</definedName>
    <definedName name="catkayuc" localSheetId="16">#REF!</definedName>
    <definedName name="catkayuc" localSheetId="36">#REF!</definedName>
    <definedName name="catkayuc">#REF!</definedName>
    <definedName name="catminyak">[178]S.BAHAN!$J$41</definedName>
    <definedName name="CatPlafond" localSheetId="30">'[159]Analisa Harga Satuan'!$G$2725</definedName>
    <definedName name="CatPlafond">'[159]Analisa Harga Satuan'!$G$2725</definedName>
    <definedName name="catSEIV" localSheetId="34">[217]Bahan!$D$187</definedName>
    <definedName name="catSEIV">[217]Bahan!$D$187</definedName>
    <definedName name="catsupergloss">[218]Rekap!$H$121</definedName>
    <definedName name="cattembok" localSheetId="9">#REF!</definedName>
    <definedName name="cattembok" localSheetId="38">#REF!</definedName>
    <definedName name="cattembok" localSheetId="8">#REF!</definedName>
    <definedName name="cattembok" localSheetId="30">#REF!</definedName>
    <definedName name="cattembok" localSheetId="46">#REF!</definedName>
    <definedName name="cattembok" localSheetId="40">#REF!</definedName>
    <definedName name="cattembok" localSheetId="41">#REF!</definedName>
    <definedName name="cattembok" localSheetId="45">#REF!</definedName>
    <definedName name="cattembok" localSheetId="43">#REF!</definedName>
    <definedName name="cattembok" localSheetId="44">#REF!</definedName>
    <definedName name="cattembok" localSheetId="42">#REF!</definedName>
    <definedName name="cattembok" localSheetId="16">#REF!</definedName>
    <definedName name="cattembok" localSheetId="36">#REF!</definedName>
    <definedName name="cattembok">#REF!</definedName>
    <definedName name="cattembokb" localSheetId="9">#REF!</definedName>
    <definedName name="cattembokb" localSheetId="38">#REF!</definedName>
    <definedName name="cattembokb" localSheetId="8">#REF!</definedName>
    <definedName name="cattembokb" localSheetId="30">#REF!</definedName>
    <definedName name="cattembokb" localSheetId="46">#REF!</definedName>
    <definedName name="cattembokb" localSheetId="40">#REF!</definedName>
    <definedName name="cattembokb" localSheetId="41">#REF!</definedName>
    <definedName name="cattembokb" localSheetId="45">#REF!</definedName>
    <definedName name="cattembokb" localSheetId="43">#REF!</definedName>
    <definedName name="cattembokb" localSheetId="44">#REF!</definedName>
    <definedName name="cattembokb" localSheetId="42">#REF!</definedName>
    <definedName name="cattembokb" localSheetId="16">#REF!</definedName>
    <definedName name="cattembokb" localSheetId="36">#REF!</definedName>
    <definedName name="cattembokb">#REF!</definedName>
    <definedName name="cattembokc" localSheetId="9">#REF!</definedName>
    <definedName name="cattembokc" localSheetId="38">#REF!</definedName>
    <definedName name="cattembokc" localSheetId="8">#REF!</definedName>
    <definedName name="cattembokc" localSheetId="30">#REF!</definedName>
    <definedName name="cattembokc" localSheetId="46">#REF!</definedName>
    <definedName name="cattembokc" localSheetId="40">#REF!</definedName>
    <definedName name="cattembokc" localSheetId="41">#REF!</definedName>
    <definedName name="cattembokc" localSheetId="45">#REF!</definedName>
    <definedName name="cattembokc" localSheetId="43">#REF!</definedName>
    <definedName name="cattembokc" localSheetId="44">#REF!</definedName>
    <definedName name="cattembokc" localSheetId="42">#REF!</definedName>
    <definedName name="cattembokc" localSheetId="16">#REF!</definedName>
    <definedName name="cattembokc" localSheetId="36">#REF!</definedName>
    <definedName name="cattembokc">#REF!</definedName>
    <definedName name="cb" localSheetId="30">#REF!</definedName>
    <definedName name="cb" localSheetId="16">#REF!</definedName>
    <definedName name="cb" localSheetId="36">#REF!</definedName>
    <definedName name="cb" localSheetId="34">#REF!</definedName>
    <definedName name="cb">#REF!</definedName>
    <definedName name="cc" localSheetId="4" hidden="1">[7]LOADDAT!#REF!</definedName>
    <definedName name="cc" localSheetId="7" hidden="1">[7]LOADDAT!#REF!</definedName>
    <definedName name="cc" localSheetId="23" hidden="1">[7]LOADDAT!#REF!</definedName>
    <definedName name="cc" localSheetId="19" hidden="1">[7]LOADDAT!#REF!</definedName>
    <definedName name="cc" localSheetId="16" hidden="1">[7]LOADDAT!#REF!</definedName>
    <definedName name="cc" localSheetId="21" hidden="1">[7]LOADDAT!#REF!</definedName>
    <definedName name="cc" localSheetId="36" hidden="1">[7]LOADDAT!#REF!</definedName>
    <definedName name="cc" localSheetId="25" hidden="1">[7]LOADDAT!#REF!</definedName>
    <definedName name="cc" localSheetId="10" hidden="1">[7]LOADDAT!#REF!</definedName>
    <definedName name="cc" localSheetId="11" hidden="1">[7]LOADDAT!#REF!</definedName>
    <definedName name="cc" localSheetId="20" hidden="1">[7]LOADDAT!#REF!</definedName>
    <definedName name="cc" localSheetId="15" hidden="1">[7]LOADDAT!#REF!</definedName>
    <definedName name="cc" localSheetId="49" hidden="1">[7]LOADDAT!#REF!</definedName>
    <definedName name="cc" localSheetId="34" hidden="1">[7]LOADDAT!#REF!</definedName>
    <definedName name="cc" hidden="1">[7]LOADDAT!#REF!</definedName>
    <definedName name="cc_11_6" localSheetId="30">#REF!</definedName>
    <definedName name="cc_11_6" localSheetId="4">#REF!</definedName>
    <definedName name="cc_11_6" localSheetId="7">#REF!</definedName>
    <definedName name="cc_11_6" localSheetId="16">#REF!</definedName>
    <definedName name="cc_11_6" localSheetId="36">#REF!</definedName>
    <definedName name="cc_11_6" localSheetId="49">#REF!</definedName>
    <definedName name="cc_11_6" localSheetId="34">#REF!</definedName>
    <definedName name="cc_11_6">#REF!</definedName>
    <definedName name="cc_6" localSheetId="30">#REF!</definedName>
    <definedName name="cc_6" localSheetId="4">#REF!</definedName>
    <definedName name="cc_6" localSheetId="7">#REF!</definedName>
    <definedName name="cc_6" localSheetId="16">#REF!</definedName>
    <definedName name="cc_6" localSheetId="36">#REF!</definedName>
    <definedName name="cc_6" localSheetId="49">#REF!</definedName>
    <definedName name="cc_6" localSheetId="34">#REF!</definedName>
    <definedName name="cc_6">#REF!</definedName>
    <definedName name="cc_8" localSheetId="30">#REF!</definedName>
    <definedName name="cc_8" localSheetId="4">#REF!</definedName>
    <definedName name="cc_8" localSheetId="7">#REF!</definedName>
    <definedName name="cc_8" localSheetId="16">#REF!</definedName>
    <definedName name="cc_8" localSheetId="36">#REF!</definedName>
    <definedName name="cc_8" localSheetId="49">#REF!</definedName>
    <definedName name="cc_8" localSheetId="34">#REF!</definedName>
    <definedName name="cc_8">#REF!</definedName>
    <definedName name="cc_8_6" localSheetId="30">#REF!</definedName>
    <definedName name="cc_8_6" localSheetId="16">#REF!</definedName>
    <definedName name="cc_8_6" localSheetId="36">#REF!</definedName>
    <definedName name="cc_8_6">#REF!</definedName>
    <definedName name="cc_9" localSheetId="30">#REF!</definedName>
    <definedName name="cc_9" localSheetId="16">#REF!</definedName>
    <definedName name="cc_9" localSheetId="36">#REF!</definedName>
    <definedName name="cc_9">#REF!</definedName>
    <definedName name="cc_9_6" localSheetId="30">#REF!</definedName>
    <definedName name="cc_9_6" localSheetId="16">#REF!</definedName>
    <definedName name="cc_9_6" localSheetId="36">#REF!</definedName>
    <definedName name="cc_9_6">#REF!</definedName>
    <definedName name="CCCC" localSheetId="30" hidden="1">[27]LOADDAT!#REF!</definedName>
    <definedName name="CCCC" localSheetId="4" hidden="1">[27]LOADDAT!#REF!</definedName>
    <definedName name="CCCC" localSheetId="7" hidden="1">[27]LOADDAT!#REF!</definedName>
    <definedName name="CCCC" localSheetId="23" hidden="1">[27]LOADDAT!#REF!</definedName>
    <definedName name="CCCC" localSheetId="19" hidden="1">[27]LOADDAT!#REF!</definedName>
    <definedName name="CCCC" localSheetId="16" hidden="1">[27]LOADDAT!#REF!</definedName>
    <definedName name="CCCC" localSheetId="21" hidden="1">[27]LOADDAT!#REF!</definedName>
    <definedName name="CCCC" localSheetId="36" hidden="1">[27]LOADDAT!#REF!</definedName>
    <definedName name="CCCC" localSheetId="25" hidden="1">[27]LOADDAT!#REF!</definedName>
    <definedName name="CCCC" localSheetId="10" hidden="1">[27]LOADDAT!#REF!</definedName>
    <definedName name="CCCC" localSheetId="11" hidden="1">[27]LOADDAT!#REF!</definedName>
    <definedName name="CCCC" localSheetId="20" hidden="1">[27]LOADDAT!#REF!</definedName>
    <definedName name="CCCC" localSheetId="15" hidden="1">[27]LOADDAT!#REF!</definedName>
    <definedName name="CCCC" localSheetId="49" hidden="1">[27]LOADDAT!#REF!</definedName>
    <definedName name="CCCC" localSheetId="34" hidden="1">[27]LOADDAT!#REF!</definedName>
    <definedName name="CCCC" hidden="1">[27]LOADDAT!#REF!</definedName>
    <definedName name="CCCCCC" localSheetId="30" hidden="1">[27]LOADDAT!#REF!</definedName>
    <definedName name="CCCCCC" localSheetId="4" hidden="1">[27]LOADDAT!#REF!</definedName>
    <definedName name="CCCCCC" localSheetId="7" hidden="1">[27]LOADDAT!#REF!</definedName>
    <definedName name="CCCCCC" localSheetId="23" hidden="1">[27]LOADDAT!#REF!</definedName>
    <definedName name="CCCCCC" localSheetId="19" hidden="1">[27]LOADDAT!#REF!</definedName>
    <definedName name="CCCCCC" localSheetId="16" hidden="1">[27]LOADDAT!#REF!</definedName>
    <definedName name="CCCCCC" localSheetId="21" hidden="1">[27]LOADDAT!#REF!</definedName>
    <definedName name="CCCCCC" localSheetId="36" hidden="1">[27]LOADDAT!#REF!</definedName>
    <definedName name="CCCCCC" localSheetId="25" hidden="1">[27]LOADDAT!#REF!</definedName>
    <definedName name="CCCCCC" localSheetId="10" hidden="1">[27]LOADDAT!#REF!</definedName>
    <definedName name="CCCCCC" localSheetId="11" hidden="1">[27]LOADDAT!#REF!</definedName>
    <definedName name="CCCCCC" localSheetId="20" hidden="1">[27]LOADDAT!#REF!</definedName>
    <definedName name="CCCCCC" localSheetId="15" hidden="1">[27]LOADDAT!#REF!</definedName>
    <definedName name="CCCCCC" localSheetId="49" hidden="1">[27]LOADDAT!#REF!</definedName>
    <definedName name="CCCCCC" localSheetId="34" hidden="1">[27]LOADDAT!#REF!</definedName>
    <definedName name="CCCCCC" hidden="1">[27]LOADDAT!#REF!</definedName>
    <definedName name="cddd1p" localSheetId="30">'[89]TONG HOP VL-NC'!$C$3</definedName>
    <definedName name="cddd1p">'[89]TONG HOP VL-NC'!$C$3</definedName>
    <definedName name="cddd3p" localSheetId="30">'[89]TONG HOP VL-NC'!$C$2</definedName>
    <definedName name="cddd3p">'[89]TONG HOP VL-NC'!$C$2</definedName>
    <definedName name="cde">#NAME?+#NAME?</definedName>
    <definedName name="cde_2">#NAME?+#NAME?</definedName>
    <definedName name="cdx">NA()</definedName>
    <definedName name="cecep" localSheetId="9" hidden="1">#REF!</definedName>
    <definedName name="cecep" localSheetId="5" hidden="1">#REF!</definedName>
    <definedName name="cecep" localSheetId="38" hidden="1">#REF!</definedName>
    <definedName name="cecep" localSheetId="8" hidden="1">#REF!</definedName>
    <definedName name="cecep" localSheetId="30" hidden="1">#REF!</definedName>
    <definedName name="cecep" localSheetId="46" hidden="1">#REF!</definedName>
    <definedName name="cecep" localSheetId="4" hidden="1">#REF!</definedName>
    <definedName name="cecep" localSheetId="6" hidden="1">#REF!</definedName>
    <definedName name="cecep" localSheetId="40" hidden="1">#REF!</definedName>
    <definedName name="cecep" localSheetId="41" hidden="1">#REF!</definedName>
    <definedName name="cecep" localSheetId="45" hidden="1">#REF!</definedName>
    <definedName name="cecep" localSheetId="43" hidden="1">#REF!</definedName>
    <definedName name="cecep" localSheetId="44" hidden="1">#REF!</definedName>
    <definedName name="cecep" localSheetId="42" hidden="1">#REF!</definedName>
    <definedName name="cecep" localSheetId="16" hidden="1">#REF!</definedName>
    <definedName name="cecep" localSheetId="14" hidden="1">#REF!</definedName>
    <definedName name="cecep" localSheetId="12" hidden="1">#REF!</definedName>
    <definedName name="cecep" localSheetId="36" hidden="1">#REF!</definedName>
    <definedName name="cecep" localSheetId="34" hidden="1">#REF!</definedName>
    <definedName name="cecep" hidden="1">#REF!</definedName>
    <definedName name="ceklist" localSheetId="30">#REF!</definedName>
    <definedName name="ceklist" localSheetId="16">#REF!</definedName>
    <definedName name="ceklist" localSheetId="36">#REF!</definedName>
    <definedName name="ceklist">#REF!</definedName>
    <definedName name="celcon_13">[219]FINISHING!$I$60</definedName>
    <definedName name="celcon_15">[219]FINISHING!$I$61</definedName>
    <definedName name="Cengkareng" localSheetId="9">#REF!</definedName>
    <definedName name="Cengkareng" localSheetId="5">#REF!</definedName>
    <definedName name="Cengkareng" localSheetId="38">#REF!</definedName>
    <definedName name="Cengkareng" localSheetId="8">#REF!</definedName>
    <definedName name="Cengkareng" localSheetId="30">#REF!</definedName>
    <definedName name="Cengkareng" localSheetId="46">#REF!</definedName>
    <definedName name="Cengkareng" localSheetId="6">#REF!</definedName>
    <definedName name="Cengkareng" localSheetId="40">#REF!</definedName>
    <definedName name="Cengkareng" localSheetId="41">#REF!</definedName>
    <definedName name="Cengkareng" localSheetId="45">#REF!</definedName>
    <definedName name="Cengkareng" localSheetId="43">#REF!</definedName>
    <definedName name="Cengkareng" localSheetId="44">#REF!</definedName>
    <definedName name="Cengkareng" localSheetId="42">#REF!</definedName>
    <definedName name="Cengkareng" localSheetId="16">#REF!</definedName>
    <definedName name="Cengkareng" localSheetId="14">#REF!</definedName>
    <definedName name="Cengkareng" localSheetId="12">#REF!</definedName>
    <definedName name="Cengkareng" localSheetId="36">#REF!</definedName>
    <definedName name="Cengkareng">#REF!</definedName>
    <definedName name="cepot" localSheetId="9" hidden="1">#REF!</definedName>
    <definedName name="cepot" localSheetId="5" hidden="1">#REF!</definedName>
    <definedName name="cepot" localSheetId="38" hidden="1">#REF!</definedName>
    <definedName name="cepot" localSheetId="8" hidden="1">#REF!</definedName>
    <definedName name="cepot" localSheetId="30" hidden="1">#REF!</definedName>
    <definedName name="cepot" localSheetId="46" hidden="1">#REF!</definedName>
    <definedName name="cepot" localSheetId="4" hidden="1">#REF!</definedName>
    <definedName name="cepot" localSheetId="6" hidden="1">#REF!</definedName>
    <definedName name="cepot" localSheetId="40" hidden="1">#REF!</definedName>
    <definedName name="cepot" localSheetId="41" hidden="1">#REF!</definedName>
    <definedName name="cepot" localSheetId="45" hidden="1">#REF!</definedName>
    <definedName name="cepot" localSheetId="43" hidden="1">#REF!</definedName>
    <definedName name="cepot" localSheetId="44" hidden="1">#REF!</definedName>
    <definedName name="cepot" localSheetId="42" hidden="1">#REF!</definedName>
    <definedName name="cepot" localSheetId="16" hidden="1">#REF!</definedName>
    <definedName name="cepot" localSheetId="14" hidden="1">#REF!</definedName>
    <definedName name="cepot" localSheetId="12" hidden="1">#REF!</definedName>
    <definedName name="cepot" localSheetId="36" hidden="1">#REF!</definedName>
    <definedName name="cepot" hidden="1">#REF!</definedName>
    <definedName name="cermin" localSheetId="26">[108]DATA!$G$27</definedName>
    <definedName name="cermin" localSheetId="23">[108]DATA!$G$27</definedName>
    <definedName name="cermin" localSheetId="19">[108]DATA!$G$27</definedName>
    <definedName name="cermin" localSheetId="14">[108]DATA!$G$27</definedName>
    <definedName name="cermin" localSheetId="21">[108]DATA!$G$27</definedName>
    <definedName name="cermin" localSheetId="12">[108]DATA!$G$27</definedName>
    <definedName name="cermin" localSheetId="24">[108]DATA!$G$27</definedName>
    <definedName name="cermin" localSheetId="17">[108]DATA!$G$27</definedName>
    <definedName name="cermin" localSheetId="25">[108]DATA!$G$27</definedName>
    <definedName name="cermin" localSheetId="10">[108]DATA!$G$27</definedName>
    <definedName name="cermin" localSheetId="11">[108]DATA!$G$27</definedName>
    <definedName name="cermin" localSheetId="20">[108]DATA!$G$27</definedName>
    <definedName name="cermin" localSheetId="15">[108]DATA!$G$27</definedName>
    <definedName name="cermin" localSheetId="18">[108]DATA!$G$27</definedName>
    <definedName name="cermin">[218]Rekap!$H$34</definedName>
    <definedName name="Cermin5mm" localSheetId="30">'[159]Analisa Harga Satuan'!$G$2286</definedName>
    <definedName name="Cermin5mm">'[159]Analisa Harga Satuan'!$G$2286</definedName>
    <definedName name="CEROCOK">[82]S.BAHAN!$K$26</definedName>
    <definedName name="CETAK" localSheetId="30">#REF!</definedName>
    <definedName name="CETAK" localSheetId="4">#REF!</definedName>
    <definedName name="CETAK" localSheetId="7">#REF!</definedName>
    <definedName name="CETAK" localSheetId="16">#REF!</definedName>
    <definedName name="CETAK" localSheetId="36">#REF!</definedName>
    <definedName name="CETAK" localSheetId="49">#REF!</definedName>
    <definedName name="CETAK" localSheetId="34">#REF!</definedName>
    <definedName name="CETAK">#REF!</definedName>
    <definedName name="CETAK_SUMMARY" localSheetId="30">#REF!</definedName>
    <definedName name="CETAK_SUMMARY" localSheetId="4">#REF!</definedName>
    <definedName name="CETAK_SUMMARY" localSheetId="7">#REF!</definedName>
    <definedName name="CETAK_SUMMARY" localSheetId="16">#REF!</definedName>
    <definedName name="CETAK_SUMMARY" localSheetId="36">#REF!</definedName>
    <definedName name="CETAK_SUMMARY" localSheetId="49">#REF!</definedName>
    <definedName name="CETAK_SUMMARY" localSheetId="34">#REF!</definedName>
    <definedName name="CETAK_SUMMARY">#REF!</definedName>
    <definedName name="CETAK4" localSheetId="30">#REF!</definedName>
    <definedName name="CETAK4" localSheetId="4">#REF!</definedName>
    <definedName name="CETAK4" localSheetId="7">#REF!</definedName>
    <definedName name="CETAK4" localSheetId="16">#REF!</definedName>
    <definedName name="CETAK4" localSheetId="36">#REF!</definedName>
    <definedName name="CETAK4" localSheetId="49">#REF!</definedName>
    <definedName name="CETAK4" localSheetId="34">#REF!</definedName>
    <definedName name="CETAK4">#REF!</definedName>
    <definedName name="cetakab" localSheetId="9">#REF!</definedName>
    <definedName name="cetakab" localSheetId="38">#REF!</definedName>
    <definedName name="cetakab" localSheetId="8">#REF!</definedName>
    <definedName name="cetakab" localSheetId="30">#REF!</definedName>
    <definedName name="cetakab" localSheetId="46">#REF!</definedName>
    <definedName name="cetakab" localSheetId="40">#REF!</definedName>
    <definedName name="cetakab" localSheetId="41">#REF!</definedName>
    <definedName name="cetakab" localSheetId="45">#REF!</definedName>
    <definedName name="cetakab" localSheetId="43">#REF!</definedName>
    <definedName name="cetakab" localSheetId="44">#REF!</definedName>
    <definedName name="cetakab" localSheetId="42">#REF!</definedName>
    <definedName name="cetakab" localSheetId="16">#REF!</definedName>
    <definedName name="cetakab" localSheetId="36">#REF!</definedName>
    <definedName name="cetakab">#REF!</definedName>
    <definedName name="CF" localSheetId="9">[220]MHPP!#REF!</definedName>
    <definedName name="CF" localSheetId="5">#REF!</definedName>
    <definedName name="CF" localSheetId="38">[220]MHPP!#REF!</definedName>
    <definedName name="CF" localSheetId="8">[220]MHPP!#REF!</definedName>
    <definedName name="CF" localSheetId="30">[220]MHPP!#REF!</definedName>
    <definedName name="CF" localSheetId="46">[220]MHPP!#REF!</definedName>
    <definedName name="CF" localSheetId="4">#REF!</definedName>
    <definedName name="CF" localSheetId="6">#REF!</definedName>
    <definedName name="CF" localSheetId="7">#REF!</definedName>
    <definedName name="CF" localSheetId="40">[220]MHPP!#REF!</definedName>
    <definedName name="CF" localSheetId="41">[220]MHPP!#REF!</definedName>
    <definedName name="CF" localSheetId="45">[220]MHPP!#REF!</definedName>
    <definedName name="CF" localSheetId="43">[220]MHPP!#REF!</definedName>
    <definedName name="CF" localSheetId="44">[220]MHPP!#REF!</definedName>
    <definedName name="CF" localSheetId="42">[220]MHPP!#REF!</definedName>
    <definedName name="CF" localSheetId="16">[220]MHPP!#REF!</definedName>
    <definedName name="CF" localSheetId="14">#REF!</definedName>
    <definedName name="CF" localSheetId="12">#REF!</definedName>
    <definedName name="CF" localSheetId="36">[220]MHPP!#REF!</definedName>
    <definedName name="CF" localSheetId="49">#REF!</definedName>
    <definedName name="CF" localSheetId="34">#REF!</definedName>
    <definedName name="CF">[220]MHPP!#REF!</definedName>
    <definedName name="CF_Konsol.new" localSheetId="30">#REF!</definedName>
    <definedName name="CF_Konsol.new" localSheetId="4">#REF!</definedName>
    <definedName name="CF_Konsol.new" localSheetId="7">#REF!</definedName>
    <definedName name="CF_Konsol.new" localSheetId="16">#REF!</definedName>
    <definedName name="CF_Konsol.new" localSheetId="36">#REF!</definedName>
    <definedName name="CF_Konsol.new" localSheetId="49">#REF!</definedName>
    <definedName name="CF_Konsol.new" localSheetId="34">#REF!</definedName>
    <definedName name="CF_Konsol.new">#REF!</definedName>
    <definedName name="CFAA" localSheetId="9">OFFSET(#REF!,0,0,1,#REF!)</definedName>
    <definedName name="CFAA" localSheetId="38">OFFSET(#REF!,0,0,1,#REF!)</definedName>
    <definedName name="CFAA" localSheetId="8">OFFSET(#REF!,0,0,1,#REF!)</definedName>
    <definedName name="CFAA" localSheetId="30">OFFSET(#REF!,0,0,1,#REF!)</definedName>
    <definedName name="CFAA" localSheetId="46">OFFSET(#REF!,0,0,1,#REF!)</definedName>
    <definedName name="CFAA" localSheetId="40">OFFSET(#REF!,0,0,1,#REF!)</definedName>
    <definedName name="CFAA" localSheetId="41">OFFSET(#REF!,0,0,1,#REF!)</definedName>
    <definedName name="CFAA" localSheetId="45">OFFSET(#REF!,0,0,1,#REF!)</definedName>
    <definedName name="CFAA" localSheetId="43">OFFSET(#REF!,0,0,1,#REF!)</definedName>
    <definedName name="CFAA" localSheetId="44">OFFSET(#REF!,0,0,1,#REF!)</definedName>
    <definedName name="CFAA" localSheetId="42">OFFSET(#REF!,0,0,1,#REF!)</definedName>
    <definedName name="CFAA" localSheetId="16">OFFSET(#REF!,0,0,1,#REF!)</definedName>
    <definedName name="CFAA" localSheetId="36">OFFSET(#REF!,0,0,1,#REF!)</definedName>
    <definedName name="CFAA">OFFSET(#REF!,0,0,1,#REF!)</definedName>
    <definedName name="cfhj" localSheetId="30">#REF!</definedName>
    <definedName name="cfhj" localSheetId="4">#REF!</definedName>
    <definedName name="cfhj" localSheetId="7">#REF!</definedName>
    <definedName name="cfhj" localSheetId="16">#REF!</definedName>
    <definedName name="cfhj" localSheetId="36">#REF!</definedName>
    <definedName name="cfhj" localSheetId="49">#REF!</definedName>
    <definedName name="cfhj" localSheetId="34">#REF!</definedName>
    <definedName name="cfhj">#REF!</definedName>
    <definedName name="ch" localSheetId="30">[221]Asumsi!#REF!</definedName>
    <definedName name="ch" localSheetId="4">[221]Asumsi!#REF!</definedName>
    <definedName name="ch" localSheetId="7">[221]Asumsi!#REF!</definedName>
    <definedName name="ch" localSheetId="16">[221]Asumsi!#REF!</definedName>
    <definedName name="ch" localSheetId="36">[221]Asumsi!#REF!</definedName>
    <definedName name="ch" localSheetId="49">[221]Asumsi!#REF!</definedName>
    <definedName name="ch" localSheetId="34">[221]Asumsi!#REF!</definedName>
    <definedName name="ch">[221]Asumsi!#REF!</definedName>
    <definedName name="chainsaw">[222]harsat!$G$63</definedName>
    <definedName name="CHANGE_CF" localSheetId="30">#REF!</definedName>
    <definedName name="CHANGE_CF" localSheetId="4">#REF!</definedName>
    <definedName name="CHANGE_CF" localSheetId="7">#REF!</definedName>
    <definedName name="CHANGE_CF" localSheetId="16">#REF!</definedName>
    <definedName name="CHANGE_CF" localSheetId="36">#REF!</definedName>
    <definedName name="CHANGE_CF" localSheetId="49">#REF!</definedName>
    <definedName name="CHANGE_CF" localSheetId="34">#REF!</definedName>
    <definedName name="CHANGE_CF">#REF!</definedName>
    <definedName name="CHANGE_TP" localSheetId="30">#REF!</definedName>
    <definedName name="CHANGE_TP" localSheetId="4">#REF!</definedName>
    <definedName name="CHANGE_TP" localSheetId="7">#REF!</definedName>
    <definedName name="CHANGE_TP" localSheetId="16">#REF!</definedName>
    <definedName name="CHANGE_TP" localSheetId="36">#REF!</definedName>
    <definedName name="CHANGE_TP" localSheetId="49">#REF!</definedName>
    <definedName name="CHANGE_TP" localSheetId="34">#REF!</definedName>
    <definedName name="CHANGE_TP">#REF!</definedName>
    <definedName name="Chart" localSheetId="5" hidden="1">#REF!</definedName>
    <definedName name="Chart" localSheetId="30" hidden="1">#REF!</definedName>
    <definedName name="Chart" localSheetId="16" hidden="1">#REF!</definedName>
    <definedName name="Chart" localSheetId="36" hidden="1">#REF!</definedName>
    <definedName name="Chart" hidden="1">#REF!</definedName>
    <definedName name="chart1" localSheetId="5" hidden="1">#REF!</definedName>
    <definedName name="chart1" localSheetId="4" hidden="1">#REF!</definedName>
    <definedName name="chart1" localSheetId="6" hidden="1">#REF!</definedName>
    <definedName name="chart1" localSheetId="7" hidden="1">#REF!</definedName>
    <definedName name="chart1" localSheetId="14" hidden="1">#REF!</definedName>
    <definedName name="chart1" localSheetId="12" hidden="1">#REF!</definedName>
    <definedName name="chart1" localSheetId="49" hidden="1">#REF!</definedName>
    <definedName name="Chart1" localSheetId="34">[13]Graphs!$B$2:$K$29</definedName>
    <definedName name="Chart1">[13]Graphs!$B$2:$K$29</definedName>
    <definedName name="chart10" localSheetId="5" hidden="1">#REF!</definedName>
    <definedName name="chart10" localSheetId="30" hidden="1">#REF!</definedName>
    <definedName name="chart10" localSheetId="4" hidden="1">#REF!</definedName>
    <definedName name="chart10" localSheetId="7" hidden="1">#REF!</definedName>
    <definedName name="chart10" localSheetId="16" hidden="1">#REF!</definedName>
    <definedName name="chart10" localSheetId="36" hidden="1">#REF!</definedName>
    <definedName name="chart10" localSheetId="49" hidden="1">#REF!</definedName>
    <definedName name="chart10" localSheetId="34" hidden="1">#REF!</definedName>
    <definedName name="chart10" hidden="1">#REF!</definedName>
    <definedName name="chart11" localSheetId="5" hidden="1">#REF!</definedName>
    <definedName name="chart11" localSheetId="30" hidden="1">#REF!</definedName>
    <definedName name="chart11" localSheetId="16" hidden="1">#REF!</definedName>
    <definedName name="chart11" localSheetId="36" hidden="1">#REF!</definedName>
    <definedName name="chart11" hidden="1">#REF!</definedName>
    <definedName name="chart12" localSheetId="5" hidden="1">#REF!</definedName>
    <definedName name="chart12" localSheetId="30" hidden="1">#REF!</definedName>
    <definedName name="chart12" localSheetId="16" hidden="1">#REF!</definedName>
    <definedName name="chart12" localSheetId="36" hidden="1">#REF!</definedName>
    <definedName name="chart12" hidden="1">#REF!</definedName>
    <definedName name="chart13" localSheetId="5" hidden="1">#REF!</definedName>
    <definedName name="chart13" localSheetId="30" hidden="1">#REF!</definedName>
    <definedName name="chart13" localSheetId="16" hidden="1">#REF!</definedName>
    <definedName name="chart13" localSheetId="36" hidden="1">#REF!</definedName>
    <definedName name="chart13" hidden="1">#REF!</definedName>
    <definedName name="chart14" localSheetId="5" hidden="1">#REF!</definedName>
    <definedName name="chart14" localSheetId="30" hidden="1">#REF!</definedName>
    <definedName name="chart14" localSheetId="16" hidden="1">#REF!</definedName>
    <definedName name="chart14" localSheetId="36" hidden="1">#REF!</definedName>
    <definedName name="chart14" hidden="1">#REF!</definedName>
    <definedName name="chart19" localSheetId="5" hidden="1">#REF!</definedName>
    <definedName name="chart19" localSheetId="30" hidden="1">#REF!</definedName>
    <definedName name="chart19" localSheetId="16" hidden="1">#REF!</definedName>
    <definedName name="chart19" localSheetId="36" hidden="1">#REF!</definedName>
    <definedName name="chart19" hidden="1">#REF!</definedName>
    <definedName name="chart2" localSheetId="5" hidden="1">#REF!</definedName>
    <definedName name="chart2" localSheetId="30" hidden="1">#REF!</definedName>
    <definedName name="chart2" localSheetId="16" hidden="1">#REF!</definedName>
    <definedName name="chart2" localSheetId="36" hidden="1">#REF!</definedName>
    <definedName name="chart2" hidden="1">#REF!</definedName>
    <definedName name="chart3" localSheetId="5" hidden="1">#REF!</definedName>
    <definedName name="chart3" localSheetId="30" hidden="1">#REF!</definedName>
    <definedName name="chart3" localSheetId="16" hidden="1">#REF!</definedName>
    <definedName name="chart3" localSheetId="36" hidden="1">#REF!</definedName>
    <definedName name="chart3" hidden="1">#REF!</definedName>
    <definedName name="chart4" localSheetId="5" hidden="1">#REF!</definedName>
    <definedName name="chart4" localSheetId="30" hidden="1">#REF!</definedName>
    <definedName name="chart4" localSheetId="16" hidden="1">#REF!</definedName>
    <definedName name="chart4" localSheetId="36" hidden="1">#REF!</definedName>
    <definedName name="chart4" hidden="1">#REF!</definedName>
    <definedName name="chart5" localSheetId="5" hidden="1">#REF!</definedName>
    <definedName name="chart5" localSheetId="30" hidden="1">#REF!</definedName>
    <definedName name="chart5" localSheetId="16" hidden="1">#REF!</definedName>
    <definedName name="chart5" localSheetId="36" hidden="1">#REF!</definedName>
    <definedName name="chart5" hidden="1">#REF!</definedName>
    <definedName name="chart6" localSheetId="5" hidden="1">#REF!</definedName>
    <definedName name="chart6" localSheetId="30" hidden="1">#REF!</definedName>
    <definedName name="chart6" localSheetId="16" hidden="1">#REF!</definedName>
    <definedName name="chart6" localSheetId="36" hidden="1">#REF!</definedName>
    <definedName name="chart6" hidden="1">#REF!</definedName>
    <definedName name="chart7" localSheetId="5" hidden="1">#REF!</definedName>
    <definedName name="chart7" localSheetId="30" hidden="1">#REF!</definedName>
    <definedName name="chart7" localSheetId="16" hidden="1">#REF!</definedName>
    <definedName name="chart7" localSheetId="36" hidden="1">#REF!</definedName>
    <definedName name="chart7" hidden="1">#REF!</definedName>
    <definedName name="chart8" localSheetId="5" hidden="1">#REF!</definedName>
    <definedName name="chart8" localSheetId="30" hidden="1">#REF!</definedName>
    <definedName name="chart8" localSheetId="16" hidden="1">#REF!</definedName>
    <definedName name="chart8" localSheetId="36" hidden="1">#REF!</definedName>
    <definedName name="chart8" hidden="1">#REF!</definedName>
    <definedName name="chart9" localSheetId="5" hidden="1">#REF!</definedName>
    <definedName name="chart9" localSheetId="30" hidden="1">#REF!</definedName>
    <definedName name="chart9" localSheetId="16" hidden="1">#REF!</definedName>
    <definedName name="chart9" localSheetId="36" hidden="1">#REF!</definedName>
    <definedName name="chart9" hidden="1">#REF!</definedName>
    <definedName name="chat19" localSheetId="5" hidden="1">#REF!</definedName>
    <definedName name="chat19" localSheetId="30" hidden="1">#REF!</definedName>
    <definedName name="chat19" localSheetId="16" hidden="1">#REF!</definedName>
    <definedName name="chat19" localSheetId="36" hidden="1">#REF!</definedName>
    <definedName name="chat19" hidden="1">#REF!</definedName>
    <definedName name="Ciampea" localSheetId="9">#REF!</definedName>
    <definedName name="Ciampea" localSheetId="5">#REF!</definedName>
    <definedName name="Ciampea" localSheetId="38">#REF!</definedName>
    <definedName name="Ciampea" localSheetId="8">#REF!</definedName>
    <definedName name="Ciampea" localSheetId="30">#REF!</definedName>
    <definedName name="Ciampea" localSheetId="46">#REF!</definedName>
    <definedName name="Ciampea" localSheetId="6">#REF!</definedName>
    <definedName name="Ciampea" localSheetId="40">#REF!</definedName>
    <definedName name="Ciampea" localSheetId="41">#REF!</definedName>
    <definedName name="Ciampea" localSheetId="45">#REF!</definedName>
    <definedName name="Ciampea" localSheetId="43">#REF!</definedName>
    <definedName name="Ciampea" localSheetId="44">#REF!</definedName>
    <definedName name="Ciampea" localSheetId="42">#REF!</definedName>
    <definedName name="Ciampea" localSheetId="16">#REF!</definedName>
    <definedName name="Ciampea" localSheetId="14">#REF!</definedName>
    <definedName name="Ciampea" localSheetId="12">#REF!</definedName>
    <definedName name="Ciampea" localSheetId="36">#REF!</definedName>
    <definedName name="Ciampea">#REF!</definedName>
    <definedName name="Ciawi" localSheetId="9">#REF!</definedName>
    <definedName name="Ciawi" localSheetId="5">#REF!</definedName>
    <definedName name="Ciawi" localSheetId="38">#REF!</definedName>
    <definedName name="Ciawi" localSheetId="8">#REF!</definedName>
    <definedName name="Ciawi" localSheetId="30">#REF!</definedName>
    <definedName name="Ciawi" localSheetId="46">#REF!</definedName>
    <definedName name="Ciawi" localSheetId="6">#REF!</definedName>
    <definedName name="Ciawi" localSheetId="40">#REF!</definedName>
    <definedName name="Ciawi" localSheetId="41">#REF!</definedName>
    <definedName name="Ciawi" localSheetId="45">#REF!</definedName>
    <definedName name="Ciawi" localSheetId="43">#REF!</definedName>
    <definedName name="Ciawi" localSheetId="44">#REF!</definedName>
    <definedName name="Ciawi" localSheetId="42">#REF!</definedName>
    <definedName name="Ciawi" localSheetId="16">#REF!</definedName>
    <definedName name="Ciawi" localSheetId="14">#REF!</definedName>
    <definedName name="Ciawi" localSheetId="12">#REF!</definedName>
    <definedName name="Ciawi" localSheetId="36">#REF!</definedName>
    <definedName name="Ciawi">#REF!</definedName>
    <definedName name="Cibarusah" localSheetId="9">#REF!</definedName>
    <definedName name="Cibarusah" localSheetId="5">#REF!</definedName>
    <definedName name="Cibarusah" localSheetId="38">#REF!</definedName>
    <definedName name="Cibarusah" localSheetId="8">#REF!</definedName>
    <definedName name="Cibarusah" localSheetId="30">#REF!</definedName>
    <definedName name="Cibarusah" localSheetId="46">#REF!</definedName>
    <definedName name="Cibarusah" localSheetId="6">#REF!</definedName>
    <definedName name="Cibarusah" localSheetId="40">#REF!</definedName>
    <definedName name="Cibarusah" localSheetId="41">#REF!</definedName>
    <definedName name="Cibarusah" localSheetId="45">#REF!</definedName>
    <definedName name="Cibarusah" localSheetId="43">#REF!</definedName>
    <definedName name="Cibarusah" localSheetId="44">#REF!</definedName>
    <definedName name="Cibarusah" localSheetId="42">#REF!</definedName>
    <definedName name="Cibarusah" localSheetId="16">#REF!</definedName>
    <definedName name="Cibarusah" localSheetId="14">#REF!</definedName>
    <definedName name="Cibarusah" localSheetId="12">#REF!</definedName>
    <definedName name="Cibarusah" localSheetId="36">#REF!</definedName>
    <definedName name="Cibarusah">#REF!</definedName>
    <definedName name="Cibinong" localSheetId="9">#REF!</definedName>
    <definedName name="CIBINONG" localSheetId="5">'[170]ANALISA PEK.UMUM'!$G$334</definedName>
    <definedName name="Cibinong" localSheetId="38">#REF!</definedName>
    <definedName name="Cibinong" localSheetId="8">#REF!</definedName>
    <definedName name="Cibinong" localSheetId="30">#REF!</definedName>
    <definedName name="Cibinong" localSheetId="46">#REF!</definedName>
    <definedName name="CIBINONG" localSheetId="4">'[170]ANALISA PEK.UMUM'!$G$334</definedName>
    <definedName name="CIBINONG" localSheetId="6">'[170]ANALISA PEK.UMUM'!$G$334</definedName>
    <definedName name="CIBINONG" localSheetId="7">'[170]ANALISA PEK.UMUM'!$G$334</definedName>
    <definedName name="Cibinong" localSheetId="40">#REF!</definedName>
    <definedName name="Cibinong" localSheetId="41">#REF!</definedName>
    <definedName name="Cibinong" localSheetId="45">#REF!</definedName>
    <definedName name="Cibinong" localSheetId="43">#REF!</definedName>
    <definedName name="Cibinong" localSheetId="44">#REF!</definedName>
    <definedName name="Cibinong" localSheetId="42">#REF!</definedName>
    <definedName name="Cibinong" localSheetId="16">#REF!</definedName>
    <definedName name="CIBINONG" localSheetId="14">'[170]ANALISA PEK.UMUM'!$G$334</definedName>
    <definedName name="CIBINONG" localSheetId="12">'[170]ANALISA PEK.UMUM'!$G$334</definedName>
    <definedName name="Cibinong" localSheetId="36">#REF!</definedName>
    <definedName name="CIBINONG" localSheetId="49">'[170]ANALISA PEK.UMUM'!$G$334</definedName>
    <definedName name="Cibinong" localSheetId="34">#REF!</definedName>
    <definedName name="Cibinong">#REF!</definedName>
    <definedName name="Cibodas" localSheetId="9">#REF!</definedName>
    <definedName name="Cibodas" localSheetId="5">#REF!</definedName>
    <definedName name="Cibodas" localSheetId="38">#REF!</definedName>
    <definedName name="Cibodas" localSheetId="8">#REF!</definedName>
    <definedName name="Cibodas" localSheetId="30">#REF!</definedName>
    <definedName name="Cibodas" localSheetId="46">#REF!</definedName>
    <definedName name="Cibodas" localSheetId="6">#REF!</definedName>
    <definedName name="Cibodas" localSheetId="40">#REF!</definedName>
    <definedName name="Cibodas" localSheetId="41">#REF!</definedName>
    <definedName name="Cibodas" localSheetId="45">#REF!</definedName>
    <definedName name="Cibodas" localSheetId="43">#REF!</definedName>
    <definedName name="Cibodas" localSheetId="44">#REF!</definedName>
    <definedName name="Cibodas" localSheetId="42">#REF!</definedName>
    <definedName name="Cibodas" localSheetId="16">#REF!</definedName>
    <definedName name="Cibodas" localSheetId="14">#REF!</definedName>
    <definedName name="Cibodas" localSheetId="12">#REF!</definedName>
    <definedName name="Cibodas" localSheetId="36">#REF!</definedName>
    <definedName name="Cibodas" localSheetId="34">#REF!</definedName>
    <definedName name="Cibodas">#REF!</definedName>
    <definedName name="Cibungbulan" localSheetId="9">#REF!</definedName>
    <definedName name="Cibungbulan" localSheetId="5">#REF!</definedName>
    <definedName name="Cibungbulan" localSheetId="38">#REF!</definedName>
    <definedName name="Cibungbulan" localSheetId="8">#REF!</definedName>
    <definedName name="Cibungbulan" localSheetId="30">#REF!</definedName>
    <definedName name="Cibungbulan" localSheetId="46">#REF!</definedName>
    <definedName name="Cibungbulan" localSheetId="6">#REF!</definedName>
    <definedName name="Cibungbulan" localSheetId="40">#REF!</definedName>
    <definedName name="Cibungbulan" localSheetId="41">#REF!</definedName>
    <definedName name="Cibungbulan" localSheetId="45">#REF!</definedName>
    <definedName name="Cibungbulan" localSheetId="43">#REF!</definedName>
    <definedName name="Cibungbulan" localSheetId="44">#REF!</definedName>
    <definedName name="Cibungbulan" localSheetId="42">#REF!</definedName>
    <definedName name="Cibungbulan" localSheetId="16">#REF!</definedName>
    <definedName name="Cibungbulan" localSheetId="14">#REF!</definedName>
    <definedName name="Cibungbulan" localSheetId="12">#REF!</definedName>
    <definedName name="Cibungbulan" localSheetId="36">#REF!</definedName>
    <definedName name="Cibungbulan" localSheetId="34">#REF!</definedName>
    <definedName name="Cibungbulan">#REF!</definedName>
    <definedName name="cif">7%</definedName>
    <definedName name="Cigudeg" localSheetId="9">#REF!</definedName>
    <definedName name="Cigudeg" localSheetId="5">#REF!</definedName>
    <definedName name="Cigudeg" localSheetId="38">#REF!</definedName>
    <definedName name="Cigudeg" localSheetId="8">#REF!</definedName>
    <definedName name="Cigudeg" localSheetId="30">#REF!</definedName>
    <definedName name="Cigudeg" localSheetId="46">#REF!</definedName>
    <definedName name="Cigudeg" localSheetId="6">#REF!</definedName>
    <definedName name="Cigudeg" localSheetId="40">#REF!</definedName>
    <definedName name="Cigudeg" localSheetId="41">#REF!</definedName>
    <definedName name="Cigudeg" localSheetId="45">#REF!</definedName>
    <definedName name="Cigudeg" localSheetId="43">#REF!</definedName>
    <definedName name="Cigudeg" localSheetId="44">#REF!</definedName>
    <definedName name="Cigudeg" localSheetId="42">#REF!</definedName>
    <definedName name="Cigudeg" localSheetId="16">#REF!</definedName>
    <definedName name="Cigudeg" localSheetId="14">#REF!</definedName>
    <definedName name="Cigudeg" localSheetId="12">#REF!</definedName>
    <definedName name="Cigudeg" localSheetId="36">#REF!</definedName>
    <definedName name="Cigudeg" localSheetId="34">#REF!</definedName>
    <definedName name="Cigudeg">#REF!</definedName>
    <definedName name="Cijeruk" localSheetId="9">#REF!</definedName>
    <definedName name="Cijeruk" localSheetId="5">#REF!</definedName>
    <definedName name="Cijeruk" localSheetId="38">#REF!</definedName>
    <definedName name="Cijeruk" localSheetId="8">#REF!</definedName>
    <definedName name="Cijeruk" localSheetId="30">#REF!</definedName>
    <definedName name="Cijeruk" localSheetId="46">#REF!</definedName>
    <definedName name="Cijeruk" localSheetId="6">#REF!</definedName>
    <definedName name="Cijeruk" localSheetId="40">#REF!</definedName>
    <definedName name="Cijeruk" localSheetId="41">#REF!</definedName>
    <definedName name="Cijeruk" localSheetId="45">#REF!</definedName>
    <definedName name="Cijeruk" localSheetId="43">#REF!</definedName>
    <definedName name="Cijeruk" localSheetId="44">#REF!</definedName>
    <definedName name="Cijeruk" localSheetId="42">#REF!</definedName>
    <definedName name="Cijeruk" localSheetId="16">#REF!</definedName>
    <definedName name="Cijeruk" localSheetId="14">#REF!</definedName>
    <definedName name="Cijeruk" localSheetId="12">#REF!</definedName>
    <definedName name="Cijeruk" localSheetId="36">#REF!</definedName>
    <definedName name="Cijeruk" localSheetId="34">#REF!</definedName>
    <definedName name="Cijeruk">#REF!</definedName>
    <definedName name="Cikarang_Barat" localSheetId="9">#REF!</definedName>
    <definedName name="Cikarang_Barat" localSheetId="5">#REF!</definedName>
    <definedName name="Cikarang_Barat" localSheetId="38">#REF!</definedName>
    <definedName name="Cikarang_Barat" localSheetId="8">#REF!</definedName>
    <definedName name="Cikarang_Barat" localSheetId="30">#REF!</definedName>
    <definedName name="Cikarang_Barat" localSheetId="46">#REF!</definedName>
    <definedName name="Cikarang_Barat" localSheetId="6">#REF!</definedName>
    <definedName name="Cikarang_Barat" localSheetId="40">#REF!</definedName>
    <definedName name="Cikarang_Barat" localSheetId="41">#REF!</definedName>
    <definedName name="Cikarang_Barat" localSheetId="45">#REF!</definedName>
    <definedName name="Cikarang_Barat" localSheetId="43">#REF!</definedName>
    <definedName name="Cikarang_Barat" localSheetId="44">#REF!</definedName>
    <definedName name="Cikarang_Barat" localSheetId="42">#REF!</definedName>
    <definedName name="Cikarang_Barat" localSheetId="16">#REF!</definedName>
    <definedName name="Cikarang_Barat" localSheetId="14">#REF!</definedName>
    <definedName name="Cikarang_Barat" localSheetId="12">#REF!</definedName>
    <definedName name="Cikarang_Barat" localSheetId="36">#REF!</definedName>
    <definedName name="Cikarang_Barat" localSheetId="34">#REF!</definedName>
    <definedName name="Cikarang_Barat">#REF!</definedName>
    <definedName name="Cikarang_Selatan" localSheetId="9">#REF!</definedName>
    <definedName name="Cikarang_Selatan" localSheetId="5">#REF!</definedName>
    <definedName name="Cikarang_Selatan" localSheetId="38">#REF!</definedName>
    <definedName name="Cikarang_Selatan" localSheetId="8">#REF!</definedName>
    <definedName name="Cikarang_Selatan" localSheetId="30">#REF!</definedName>
    <definedName name="Cikarang_Selatan" localSheetId="46">#REF!</definedName>
    <definedName name="Cikarang_Selatan" localSheetId="6">#REF!</definedName>
    <definedName name="Cikarang_Selatan" localSheetId="40">#REF!</definedName>
    <definedName name="Cikarang_Selatan" localSheetId="41">#REF!</definedName>
    <definedName name="Cikarang_Selatan" localSheetId="45">#REF!</definedName>
    <definedName name="Cikarang_Selatan" localSheetId="43">#REF!</definedName>
    <definedName name="Cikarang_Selatan" localSheetId="44">#REF!</definedName>
    <definedName name="Cikarang_Selatan" localSheetId="42">#REF!</definedName>
    <definedName name="Cikarang_Selatan" localSheetId="16">#REF!</definedName>
    <definedName name="Cikarang_Selatan" localSheetId="14">#REF!</definedName>
    <definedName name="Cikarang_Selatan" localSheetId="12">#REF!</definedName>
    <definedName name="Cikarang_Selatan" localSheetId="36">#REF!</definedName>
    <definedName name="Cikarang_Selatan">#REF!</definedName>
    <definedName name="Cikarang_Timur" localSheetId="9">#REF!</definedName>
    <definedName name="Cikarang_Timur" localSheetId="5">#REF!</definedName>
    <definedName name="Cikarang_Timur" localSheetId="38">#REF!</definedName>
    <definedName name="Cikarang_Timur" localSheetId="8">#REF!</definedName>
    <definedName name="Cikarang_Timur" localSheetId="30">#REF!</definedName>
    <definedName name="Cikarang_Timur" localSheetId="46">#REF!</definedName>
    <definedName name="Cikarang_Timur" localSheetId="6">#REF!</definedName>
    <definedName name="Cikarang_Timur" localSheetId="40">#REF!</definedName>
    <definedName name="Cikarang_Timur" localSheetId="41">#REF!</definedName>
    <definedName name="Cikarang_Timur" localSheetId="45">#REF!</definedName>
    <definedName name="Cikarang_Timur" localSheetId="43">#REF!</definedName>
    <definedName name="Cikarang_Timur" localSheetId="44">#REF!</definedName>
    <definedName name="Cikarang_Timur" localSheetId="42">#REF!</definedName>
    <definedName name="Cikarang_Timur" localSheetId="16">#REF!</definedName>
    <definedName name="Cikarang_Timur" localSheetId="14">#REF!</definedName>
    <definedName name="Cikarang_Timur" localSheetId="12">#REF!</definedName>
    <definedName name="Cikarang_Timur" localSheetId="36">#REF!</definedName>
    <definedName name="Cikarang_Timur">#REF!</definedName>
    <definedName name="Cikarang_Utara" localSheetId="9">#REF!</definedName>
    <definedName name="Cikarang_Utara" localSheetId="5">#REF!</definedName>
    <definedName name="Cikarang_Utara" localSheetId="38">#REF!</definedName>
    <definedName name="Cikarang_Utara" localSheetId="8">#REF!</definedName>
    <definedName name="Cikarang_Utara" localSheetId="30">#REF!</definedName>
    <definedName name="Cikarang_Utara" localSheetId="46">#REF!</definedName>
    <definedName name="Cikarang_Utara" localSheetId="6">#REF!</definedName>
    <definedName name="Cikarang_Utara" localSheetId="40">#REF!</definedName>
    <definedName name="Cikarang_Utara" localSheetId="41">#REF!</definedName>
    <definedName name="Cikarang_Utara" localSheetId="45">#REF!</definedName>
    <definedName name="Cikarang_Utara" localSheetId="43">#REF!</definedName>
    <definedName name="Cikarang_Utara" localSheetId="44">#REF!</definedName>
    <definedName name="Cikarang_Utara" localSheetId="42">#REF!</definedName>
    <definedName name="Cikarang_Utara" localSheetId="16">#REF!</definedName>
    <definedName name="Cikarang_Utara" localSheetId="14">#REF!</definedName>
    <definedName name="Cikarang_Utara" localSheetId="12">#REF!</definedName>
    <definedName name="Cikarang_Utara" localSheetId="36">#REF!</definedName>
    <definedName name="Cikarang_Utara">#REF!</definedName>
    <definedName name="Cikupa" localSheetId="9">#REF!</definedName>
    <definedName name="Cikupa" localSheetId="5">#REF!</definedName>
    <definedName name="Cikupa" localSheetId="38">#REF!</definedName>
    <definedName name="Cikupa" localSheetId="8">#REF!</definedName>
    <definedName name="Cikupa" localSheetId="30">#REF!</definedName>
    <definedName name="Cikupa" localSheetId="46">#REF!</definedName>
    <definedName name="Cikupa" localSheetId="6">#REF!</definedName>
    <definedName name="Cikupa" localSheetId="40">#REF!</definedName>
    <definedName name="Cikupa" localSheetId="41">#REF!</definedName>
    <definedName name="Cikupa" localSheetId="45">#REF!</definedName>
    <definedName name="Cikupa" localSheetId="43">#REF!</definedName>
    <definedName name="Cikupa" localSheetId="44">#REF!</definedName>
    <definedName name="Cikupa" localSheetId="42">#REF!</definedName>
    <definedName name="Cikupa" localSheetId="16">#REF!</definedName>
    <definedName name="Cikupa" localSheetId="14">#REF!</definedName>
    <definedName name="Cikupa" localSheetId="12">#REF!</definedName>
    <definedName name="Cikupa" localSheetId="36">#REF!</definedName>
    <definedName name="Cikupa">#REF!</definedName>
    <definedName name="Cilandak" localSheetId="9">#REF!</definedName>
    <definedName name="Cilandak" localSheetId="5">#REF!</definedName>
    <definedName name="Cilandak" localSheetId="38">#REF!</definedName>
    <definedName name="Cilandak" localSheetId="8">#REF!</definedName>
    <definedName name="Cilandak" localSheetId="30">#REF!</definedName>
    <definedName name="Cilandak" localSheetId="46">#REF!</definedName>
    <definedName name="Cilandak" localSheetId="6">#REF!</definedName>
    <definedName name="Cilandak" localSheetId="40">#REF!</definedName>
    <definedName name="Cilandak" localSheetId="41">#REF!</definedName>
    <definedName name="Cilandak" localSheetId="45">#REF!</definedName>
    <definedName name="Cilandak" localSheetId="43">#REF!</definedName>
    <definedName name="Cilandak" localSheetId="44">#REF!</definedName>
    <definedName name="Cilandak" localSheetId="42">#REF!</definedName>
    <definedName name="Cilandak" localSheetId="16">#REF!</definedName>
    <definedName name="Cilandak" localSheetId="14">#REF!</definedName>
    <definedName name="Cilandak" localSheetId="12">#REF!</definedName>
    <definedName name="Cilandak" localSheetId="36">#REF!</definedName>
    <definedName name="Cilandak">#REF!</definedName>
    <definedName name="Cileduk" localSheetId="9">#REF!</definedName>
    <definedName name="Cileduk" localSheetId="5">#REF!</definedName>
    <definedName name="Cileduk" localSheetId="38">#REF!</definedName>
    <definedName name="Cileduk" localSheetId="8">#REF!</definedName>
    <definedName name="Cileduk" localSheetId="30">#REF!</definedName>
    <definedName name="Cileduk" localSheetId="46">#REF!</definedName>
    <definedName name="Cileduk" localSheetId="6">#REF!</definedName>
    <definedName name="Cileduk" localSheetId="40">#REF!</definedName>
    <definedName name="Cileduk" localSheetId="41">#REF!</definedName>
    <definedName name="Cileduk" localSheetId="45">#REF!</definedName>
    <definedName name="Cileduk" localSheetId="43">#REF!</definedName>
    <definedName name="Cileduk" localSheetId="44">#REF!</definedName>
    <definedName name="Cileduk" localSheetId="42">#REF!</definedName>
    <definedName name="Cileduk" localSheetId="16">#REF!</definedName>
    <definedName name="Cileduk" localSheetId="14">#REF!</definedName>
    <definedName name="Cileduk" localSheetId="12">#REF!</definedName>
    <definedName name="Cileduk" localSheetId="36">#REF!</definedName>
    <definedName name="Cileduk">#REF!</definedName>
    <definedName name="Cileungsi" localSheetId="9">#REF!</definedName>
    <definedName name="Cileungsi" localSheetId="5">#REF!</definedName>
    <definedName name="Cileungsi" localSheetId="38">#REF!</definedName>
    <definedName name="Cileungsi" localSheetId="8">#REF!</definedName>
    <definedName name="Cileungsi" localSheetId="30">#REF!</definedName>
    <definedName name="Cileungsi" localSheetId="46">#REF!</definedName>
    <definedName name="Cileungsi" localSheetId="6">#REF!</definedName>
    <definedName name="Cileungsi" localSheetId="40">#REF!</definedName>
    <definedName name="Cileungsi" localSheetId="41">#REF!</definedName>
    <definedName name="Cileungsi" localSheetId="45">#REF!</definedName>
    <definedName name="Cileungsi" localSheetId="43">#REF!</definedName>
    <definedName name="Cileungsi" localSheetId="44">#REF!</definedName>
    <definedName name="Cileungsi" localSheetId="42">#REF!</definedName>
    <definedName name="Cileungsi" localSheetId="16">#REF!</definedName>
    <definedName name="Cileungsi" localSheetId="14">#REF!</definedName>
    <definedName name="Cileungsi" localSheetId="12">#REF!</definedName>
    <definedName name="Cileungsi" localSheetId="36">#REF!</definedName>
    <definedName name="Cileungsi">#REF!</definedName>
    <definedName name="Cilincing" localSheetId="9">#REF!</definedName>
    <definedName name="Cilincing" localSheetId="5">#REF!</definedName>
    <definedName name="Cilincing" localSheetId="38">#REF!</definedName>
    <definedName name="Cilincing" localSheetId="8">#REF!</definedName>
    <definedName name="Cilincing" localSheetId="30">#REF!</definedName>
    <definedName name="Cilincing" localSheetId="46">#REF!</definedName>
    <definedName name="Cilincing" localSheetId="6">#REF!</definedName>
    <definedName name="Cilincing" localSheetId="40">#REF!</definedName>
    <definedName name="Cilincing" localSheetId="41">#REF!</definedName>
    <definedName name="Cilincing" localSheetId="45">#REF!</definedName>
    <definedName name="Cilincing" localSheetId="43">#REF!</definedName>
    <definedName name="Cilincing" localSheetId="44">#REF!</definedName>
    <definedName name="Cilincing" localSheetId="42">#REF!</definedName>
    <definedName name="Cilincing" localSheetId="16">#REF!</definedName>
    <definedName name="Cilincing" localSheetId="14">#REF!</definedName>
    <definedName name="Cilincing" localSheetId="12">#REF!</definedName>
    <definedName name="Cilincing" localSheetId="36">#REF!</definedName>
    <definedName name="Cilincing">#REF!</definedName>
    <definedName name="Cimanggis" localSheetId="9">#REF!</definedName>
    <definedName name="Cimanggis" localSheetId="5">#REF!</definedName>
    <definedName name="Cimanggis" localSheetId="38">#REF!</definedName>
    <definedName name="Cimanggis" localSheetId="8">#REF!</definedName>
    <definedName name="Cimanggis" localSheetId="30">#REF!</definedName>
    <definedName name="Cimanggis" localSheetId="46">#REF!</definedName>
    <definedName name="Cimanggis" localSheetId="6">#REF!</definedName>
    <definedName name="Cimanggis" localSheetId="40">#REF!</definedName>
    <definedName name="Cimanggis" localSheetId="41">#REF!</definedName>
    <definedName name="Cimanggis" localSheetId="45">#REF!</definedName>
    <definedName name="Cimanggis" localSheetId="43">#REF!</definedName>
    <definedName name="Cimanggis" localSheetId="44">#REF!</definedName>
    <definedName name="Cimanggis" localSheetId="42">#REF!</definedName>
    <definedName name="Cimanggis" localSheetId="16">#REF!</definedName>
    <definedName name="Cimanggis" localSheetId="14">#REF!</definedName>
    <definedName name="Cimanggis" localSheetId="12">#REF!</definedName>
    <definedName name="Cimanggis" localSheetId="36">#REF!</definedName>
    <definedName name="Cimanggis">#REF!</definedName>
    <definedName name="CINPUT2" localSheetId="30">'[77]INPUT 2'!$C$1:$C$65536</definedName>
    <definedName name="CINPUT2">'[77]INPUT 2'!$C$1:$C$65536</definedName>
    <definedName name="Ciomas" localSheetId="9">#REF!</definedName>
    <definedName name="Ciomas" localSheetId="5">#REF!</definedName>
    <definedName name="Ciomas" localSheetId="38">#REF!</definedName>
    <definedName name="Ciomas" localSheetId="8">#REF!</definedName>
    <definedName name="Ciomas" localSheetId="30">#REF!</definedName>
    <definedName name="Ciomas" localSheetId="46">#REF!</definedName>
    <definedName name="Ciomas" localSheetId="6">#REF!</definedName>
    <definedName name="Ciomas" localSheetId="40">#REF!</definedName>
    <definedName name="Ciomas" localSheetId="41">#REF!</definedName>
    <definedName name="Ciomas" localSheetId="45">#REF!</definedName>
    <definedName name="Ciomas" localSheetId="43">#REF!</definedName>
    <definedName name="Ciomas" localSheetId="44">#REF!</definedName>
    <definedName name="Ciomas" localSheetId="42">#REF!</definedName>
    <definedName name="Ciomas" localSheetId="16">#REF!</definedName>
    <definedName name="Ciomas" localSheetId="14">#REF!</definedName>
    <definedName name="Ciomas" localSheetId="12">#REF!</definedName>
    <definedName name="Ciomas" localSheetId="36">#REF!</definedName>
    <definedName name="Ciomas" localSheetId="34">#REF!</definedName>
    <definedName name="Ciomas">#REF!</definedName>
    <definedName name="Cipayung" localSheetId="9">#REF!</definedName>
    <definedName name="Cipayung" localSheetId="5">#REF!</definedName>
    <definedName name="Cipayung" localSheetId="38">#REF!</definedName>
    <definedName name="Cipayung" localSheetId="8">#REF!</definedName>
    <definedName name="Cipayung" localSheetId="30">#REF!</definedName>
    <definedName name="Cipayung" localSheetId="46">#REF!</definedName>
    <definedName name="Cipayung" localSheetId="6">#REF!</definedName>
    <definedName name="Cipayung" localSheetId="40">#REF!</definedName>
    <definedName name="Cipayung" localSheetId="41">#REF!</definedName>
    <definedName name="Cipayung" localSheetId="45">#REF!</definedName>
    <definedName name="Cipayung" localSheetId="43">#REF!</definedName>
    <definedName name="Cipayung" localSheetId="44">#REF!</definedName>
    <definedName name="Cipayung" localSheetId="42">#REF!</definedName>
    <definedName name="Cipayung" localSheetId="16">#REF!</definedName>
    <definedName name="Cipayung" localSheetId="14">#REF!</definedName>
    <definedName name="Cipayung" localSheetId="12">#REF!</definedName>
    <definedName name="Cipayung" localSheetId="36">#REF!</definedName>
    <definedName name="Cipayung" localSheetId="34">#REF!</definedName>
    <definedName name="Cipayung">#REF!</definedName>
    <definedName name="Cipondoh" localSheetId="9">#REF!</definedName>
    <definedName name="Cipondoh" localSheetId="5">#REF!</definedName>
    <definedName name="Cipondoh" localSheetId="38">#REF!</definedName>
    <definedName name="Cipondoh" localSheetId="8">#REF!</definedName>
    <definedName name="Cipondoh" localSheetId="30">#REF!</definedName>
    <definedName name="Cipondoh" localSheetId="46">#REF!</definedName>
    <definedName name="Cipondoh" localSheetId="6">#REF!</definedName>
    <definedName name="Cipondoh" localSheetId="40">#REF!</definedName>
    <definedName name="Cipondoh" localSheetId="41">#REF!</definedName>
    <definedName name="Cipondoh" localSheetId="45">#REF!</definedName>
    <definedName name="Cipondoh" localSheetId="43">#REF!</definedName>
    <definedName name="Cipondoh" localSheetId="44">#REF!</definedName>
    <definedName name="Cipondoh" localSheetId="42">#REF!</definedName>
    <definedName name="Cipondoh" localSheetId="16">#REF!</definedName>
    <definedName name="Cipondoh" localSheetId="14">#REF!</definedName>
    <definedName name="Cipondoh" localSheetId="12">#REF!</definedName>
    <definedName name="Cipondoh" localSheetId="36">#REF!</definedName>
    <definedName name="Cipondoh" localSheetId="34">#REF!</definedName>
    <definedName name="Cipondoh">#REF!</definedName>
    <definedName name="Ciputat" localSheetId="9">#REF!</definedName>
    <definedName name="Ciputat" localSheetId="5">#REF!</definedName>
    <definedName name="Ciputat" localSheetId="38">#REF!</definedName>
    <definedName name="Ciputat" localSheetId="8">#REF!</definedName>
    <definedName name="Ciputat" localSheetId="30">#REF!</definedName>
    <definedName name="Ciputat" localSheetId="46">#REF!</definedName>
    <definedName name="Ciputat" localSheetId="6">#REF!</definedName>
    <definedName name="Ciputat" localSheetId="40">#REF!</definedName>
    <definedName name="Ciputat" localSheetId="41">#REF!</definedName>
    <definedName name="Ciputat" localSheetId="45">#REF!</definedName>
    <definedName name="Ciputat" localSheetId="43">#REF!</definedName>
    <definedName name="Ciputat" localSheetId="44">#REF!</definedName>
    <definedName name="Ciputat" localSheetId="42">#REF!</definedName>
    <definedName name="Ciputat" localSheetId="16">#REF!</definedName>
    <definedName name="Ciputat" localSheetId="14">#REF!</definedName>
    <definedName name="Ciputat" localSheetId="12">#REF!</definedName>
    <definedName name="Ciputat" localSheetId="36">#REF!</definedName>
    <definedName name="Ciputat">#REF!</definedName>
    <definedName name="Ciracas" localSheetId="9">#REF!</definedName>
    <definedName name="Ciracas" localSheetId="5">#REF!</definedName>
    <definedName name="Ciracas" localSheetId="38">#REF!</definedName>
    <definedName name="Ciracas" localSheetId="8">#REF!</definedName>
    <definedName name="Ciracas" localSheetId="30">#REF!</definedName>
    <definedName name="Ciracas" localSheetId="46">#REF!</definedName>
    <definedName name="Ciracas" localSheetId="6">#REF!</definedName>
    <definedName name="Ciracas" localSheetId="40">#REF!</definedName>
    <definedName name="Ciracas" localSheetId="41">#REF!</definedName>
    <definedName name="Ciracas" localSheetId="45">#REF!</definedName>
    <definedName name="Ciracas" localSheetId="43">#REF!</definedName>
    <definedName name="Ciracas" localSheetId="44">#REF!</definedName>
    <definedName name="Ciracas" localSheetId="42">#REF!</definedName>
    <definedName name="Ciracas" localSheetId="16">#REF!</definedName>
    <definedName name="Ciracas" localSheetId="14">#REF!</definedName>
    <definedName name="Ciracas" localSheetId="12">#REF!</definedName>
    <definedName name="Ciracas" localSheetId="36">#REF!</definedName>
    <definedName name="Ciracas">#REF!</definedName>
    <definedName name="Cisarua" localSheetId="9">#REF!</definedName>
    <definedName name="Cisarua" localSheetId="5">#REF!</definedName>
    <definedName name="Cisarua" localSheetId="38">#REF!</definedName>
    <definedName name="Cisarua" localSheetId="8">#REF!</definedName>
    <definedName name="Cisarua" localSheetId="30">#REF!</definedName>
    <definedName name="Cisarua" localSheetId="46">#REF!</definedName>
    <definedName name="Cisarua" localSheetId="6">#REF!</definedName>
    <definedName name="Cisarua" localSheetId="40">#REF!</definedName>
    <definedName name="Cisarua" localSheetId="41">#REF!</definedName>
    <definedName name="Cisarua" localSheetId="45">#REF!</definedName>
    <definedName name="Cisarua" localSheetId="43">#REF!</definedName>
    <definedName name="Cisarua" localSheetId="44">#REF!</definedName>
    <definedName name="Cisarua" localSheetId="42">#REF!</definedName>
    <definedName name="Cisarua" localSheetId="16">#REF!</definedName>
    <definedName name="Cisarua" localSheetId="14">#REF!</definedName>
    <definedName name="Cisarua" localSheetId="12">#REF!</definedName>
    <definedName name="Cisarua" localSheetId="36">#REF!</definedName>
    <definedName name="Cisarua">#REF!</definedName>
    <definedName name="Cisoka" localSheetId="9">#REF!</definedName>
    <definedName name="Cisoka" localSheetId="5">#REF!</definedName>
    <definedName name="Cisoka" localSheetId="38">#REF!</definedName>
    <definedName name="Cisoka" localSheetId="8">#REF!</definedName>
    <definedName name="Cisoka" localSheetId="30">#REF!</definedName>
    <definedName name="Cisoka" localSheetId="46">#REF!</definedName>
    <definedName name="Cisoka" localSheetId="6">#REF!</definedName>
    <definedName name="Cisoka" localSheetId="40">#REF!</definedName>
    <definedName name="Cisoka" localSheetId="41">#REF!</definedName>
    <definedName name="Cisoka" localSheetId="45">#REF!</definedName>
    <definedName name="Cisoka" localSheetId="43">#REF!</definedName>
    <definedName name="Cisoka" localSheetId="44">#REF!</definedName>
    <definedName name="Cisoka" localSheetId="42">#REF!</definedName>
    <definedName name="Cisoka" localSheetId="16">#REF!</definedName>
    <definedName name="Cisoka" localSheetId="14">#REF!</definedName>
    <definedName name="Cisoka" localSheetId="12">#REF!</definedName>
    <definedName name="Cisoka" localSheetId="36">#REF!</definedName>
    <definedName name="Cisoka">#REF!</definedName>
    <definedName name="Citeureup" localSheetId="9">#REF!</definedName>
    <definedName name="Citeureup" localSheetId="5">#REF!</definedName>
    <definedName name="Citeureup" localSheetId="38">#REF!</definedName>
    <definedName name="Citeureup" localSheetId="8">#REF!</definedName>
    <definedName name="Citeureup" localSheetId="30">#REF!</definedName>
    <definedName name="Citeureup" localSheetId="46">#REF!</definedName>
    <definedName name="Citeureup" localSheetId="6">#REF!</definedName>
    <definedName name="Citeureup" localSheetId="40">#REF!</definedName>
    <definedName name="Citeureup" localSheetId="41">#REF!</definedName>
    <definedName name="Citeureup" localSheetId="45">#REF!</definedName>
    <definedName name="Citeureup" localSheetId="43">#REF!</definedName>
    <definedName name="Citeureup" localSheetId="44">#REF!</definedName>
    <definedName name="Citeureup" localSheetId="42">#REF!</definedName>
    <definedName name="Citeureup" localSheetId="16">#REF!</definedName>
    <definedName name="Citeureup" localSheetId="14">#REF!</definedName>
    <definedName name="Citeureup" localSheetId="12">#REF!</definedName>
    <definedName name="Citeureup" localSheetId="36">#REF!</definedName>
    <definedName name="Citeureup">#REF!</definedName>
    <definedName name="citidd" localSheetId="30">'[17]dongia (2)'!#REF!</definedName>
    <definedName name="citidd" localSheetId="4">'[17]dongia (2)'!#REF!</definedName>
    <definedName name="citidd" localSheetId="7">'[17]dongia (2)'!#REF!</definedName>
    <definedName name="citidd" localSheetId="23">'[17]dongia (2)'!#REF!</definedName>
    <definedName name="citidd" localSheetId="19">'[17]dongia (2)'!#REF!</definedName>
    <definedName name="citidd" localSheetId="16">'[17]dongia (2)'!#REF!</definedName>
    <definedName name="citidd" localSheetId="21">'[17]dongia (2)'!#REF!</definedName>
    <definedName name="citidd" localSheetId="36">'[17]dongia (2)'!#REF!</definedName>
    <definedName name="citidd" localSheetId="25">'[17]dongia (2)'!#REF!</definedName>
    <definedName name="citidd" localSheetId="10">'[17]dongia (2)'!#REF!</definedName>
    <definedName name="citidd" localSheetId="11">'[17]dongia (2)'!#REF!</definedName>
    <definedName name="citidd" localSheetId="20">'[17]dongia (2)'!#REF!</definedName>
    <definedName name="citidd" localSheetId="15">'[17]dongia (2)'!#REF!</definedName>
    <definedName name="citidd" localSheetId="49">'[17]dongia (2)'!#REF!</definedName>
    <definedName name="citidd" localSheetId="34">'[17]dongia (2)'!#REF!</definedName>
    <definedName name="citidd">'[17]dongia (2)'!#REF!</definedName>
    <definedName name="cjongkok">[218]Rekap!$H$58</definedName>
    <definedName name="CLBC_Karawang" localSheetId="30">[223]administrasi!$D$18</definedName>
    <definedName name="CLBC_Karawang">[223]administrasi!$D$18</definedName>
    <definedName name="Closet_Duduk_Warna_Standard_lengkap_INA" localSheetId="30">[129]BAHAN!#REF!</definedName>
    <definedName name="Closet_Duduk_Warna_Standard_lengkap_INA" localSheetId="4">[129]BAHAN!#REF!</definedName>
    <definedName name="Closet_Duduk_Warna_Standard_lengkap_INA" localSheetId="7">[129]BAHAN!#REF!</definedName>
    <definedName name="Closet_Duduk_Warna_Standard_lengkap_INA" localSheetId="16">[129]BAHAN!#REF!</definedName>
    <definedName name="Closet_Duduk_Warna_Standard_lengkap_INA" localSheetId="36">[129]BAHAN!#REF!</definedName>
    <definedName name="Closet_Duduk_Warna_Standard_lengkap_INA" localSheetId="49">[129]BAHAN!#REF!</definedName>
    <definedName name="Closet_Duduk_Warna_Standard_lengkap_INA" localSheetId="34">[129]BAHAN!#REF!</definedName>
    <definedName name="Closet_Duduk_Warna_Standard_lengkap_INA">[129]BAHAN!#REF!</definedName>
    <definedName name="Closet_Jongkok_Lengkap_Sistem_Jet_TOTO" localSheetId="30">[129]BAHAN!#REF!</definedName>
    <definedName name="Closet_Jongkok_Lengkap_Sistem_Jet_TOTO" localSheetId="4">[129]BAHAN!#REF!</definedName>
    <definedName name="Closet_Jongkok_Lengkap_Sistem_Jet_TOTO" localSheetId="7">[129]BAHAN!#REF!</definedName>
    <definedName name="Closet_Jongkok_Lengkap_Sistem_Jet_TOTO" localSheetId="16">[129]BAHAN!#REF!</definedName>
    <definedName name="Closet_Jongkok_Lengkap_Sistem_Jet_TOTO" localSheetId="36">[129]BAHAN!#REF!</definedName>
    <definedName name="Closet_Jongkok_Lengkap_Sistem_Jet_TOTO" localSheetId="49">[129]BAHAN!#REF!</definedName>
    <definedName name="Closet_Jongkok_Lengkap_Sistem_Jet_TOTO" localSheetId="34">[129]BAHAN!#REF!</definedName>
    <definedName name="Closet_Jongkok_Lengkap_Sistem_Jet_TOTO">[129]BAHAN!#REF!</definedName>
    <definedName name="Closet_Jongkok_Poslin_warna__TOTO" localSheetId="30">[129]BAHAN!#REF!</definedName>
    <definedName name="Closet_Jongkok_Poslin_warna__TOTO" localSheetId="4">[129]BAHAN!#REF!</definedName>
    <definedName name="Closet_Jongkok_Poslin_warna__TOTO" localSheetId="7">[129]BAHAN!#REF!</definedName>
    <definedName name="Closet_Jongkok_Poslin_warna__TOTO" localSheetId="16">[129]BAHAN!#REF!</definedName>
    <definedName name="Closet_Jongkok_Poslin_warna__TOTO" localSheetId="36">[129]BAHAN!#REF!</definedName>
    <definedName name="Closet_Jongkok_Poslin_warna__TOTO" localSheetId="49">[129]BAHAN!#REF!</definedName>
    <definedName name="Closet_Jongkok_Poslin_warna__TOTO" localSheetId="34">[129]BAHAN!#REF!</definedName>
    <definedName name="Closet_Jongkok_Poslin_warna__TOTO">[129]BAHAN!#REF!</definedName>
    <definedName name="Closet_Jongkok_Standard_Putih_Poslin_TOTO" localSheetId="30">[129]BAHAN!#REF!</definedName>
    <definedName name="Closet_Jongkok_Standard_Putih_Poslin_TOTO" localSheetId="4">[129]BAHAN!#REF!</definedName>
    <definedName name="Closet_Jongkok_Standard_Putih_Poslin_TOTO" localSheetId="7">[129]BAHAN!#REF!</definedName>
    <definedName name="Closet_Jongkok_Standard_Putih_Poslin_TOTO" localSheetId="16">[129]BAHAN!#REF!</definedName>
    <definedName name="Closet_Jongkok_Standard_Putih_Poslin_TOTO" localSheetId="36">[129]BAHAN!#REF!</definedName>
    <definedName name="Closet_Jongkok_Standard_Putih_Poslin_TOTO" localSheetId="49">[129]BAHAN!#REF!</definedName>
    <definedName name="Closet_Jongkok_Standard_Putih_Poslin_TOTO" localSheetId="34">[129]BAHAN!#REF!</definedName>
    <definedName name="Closet_Jongkok_Standard_Putih_Poslin_TOTO">[129]BAHAN!#REF!</definedName>
    <definedName name="closetc48">[90]harsat!$H$38</definedName>
    <definedName name="closetduduk">[218]Rekap!$H$47</definedName>
    <definedName name="clousedcw714" localSheetId="30">'[128]Harga Satuan'!$G$33</definedName>
    <definedName name="clousedcw714">'[128]Harga Satuan'!$G$33</definedName>
    <definedName name="clvc1" localSheetId="30">[89]chitiet!$D$3</definedName>
    <definedName name="clvc1">[89]chitiet!$D$3</definedName>
    <definedName name="CLVC3">0.1</definedName>
    <definedName name="CN3p" localSheetId="30">'[89]TONGKE3p '!$X$295</definedName>
    <definedName name="CN3p">'[89]TONGKE3p '!$X$295</definedName>
    <definedName name="CNGR" localSheetId="30">[224]BAHAN!$C$16</definedName>
    <definedName name="CNGR">[224]BAHAN!$C$16</definedName>
    <definedName name="co" localSheetId="5">#N/A</definedName>
    <definedName name="co" localSheetId="38">#N/A</definedName>
    <definedName name="co" localSheetId="46">#N/A</definedName>
    <definedName name="co" localSheetId="4">#N/A</definedName>
    <definedName name="co" localSheetId="6">#N/A</definedName>
    <definedName name="co" localSheetId="7">#N/A</definedName>
    <definedName name="co" localSheetId="2">#N/A</definedName>
    <definedName name="co" localSheetId="40">#N/A</definedName>
    <definedName name="co" localSheetId="41">#N/A</definedName>
    <definedName name="co" localSheetId="45">#N/A</definedName>
    <definedName name="co" localSheetId="43">#N/A</definedName>
    <definedName name="co" localSheetId="44">#N/A</definedName>
    <definedName name="co" localSheetId="42">#N/A</definedName>
    <definedName name="co" localSheetId="14">#N/A</definedName>
    <definedName name="co" localSheetId="12">#N/A</definedName>
    <definedName name="co" localSheetId="49">#N/A</definedName>
    <definedName name="co" localSheetId="34">#N/A</definedName>
    <definedName name="co">#N/A</definedName>
    <definedName name="coba" hidden="1">'[225]SITE-E'!$AI$33:$AI$144</definedName>
    <definedName name="Code" localSheetId="5" hidden="1">#REF!</definedName>
    <definedName name="Code" localSheetId="30" hidden="1">#REF!</definedName>
    <definedName name="Code" localSheetId="4" hidden="1">#REF!</definedName>
    <definedName name="Code" localSheetId="7" hidden="1">#REF!</definedName>
    <definedName name="Code" localSheetId="23" hidden="1">#REF!</definedName>
    <definedName name="Code" localSheetId="19" hidden="1">#REF!</definedName>
    <definedName name="Code" localSheetId="16" hidden="1">#REF!</definedName>
    <definedName name="Code" localSheetId="21" hidden="1">#REF!</definedName>
    <definedName name="Code" localSheetId="36" hidden="1">#REF!</definedName>
    <definedName name="Code" localSheetId="25" hidden="1">#REF!</definedName>
    <definedName name="Code" localSheetId="10" hidden="1">#REF!</definedName>
    <definedName name="Code" localSheetId="11" hidden="1">#REF!</definedName>
    <definedName name="Code" localSheetId="20" hidden="1">#REF!</definedName>
    <definedName name="Code" localSheetId="15" hidden="1">#REF!</definedName>
    <definedName name="Code" localSheetId="49" hidden="1">#REF!</definedName>
    <definedName name="Code" localSheetId="34" hidden="1">#REF!</definedName>
    <definedName name="Code" hidden="1">#REF!</definedName>
    <definedName name="COF" localSheetId="9">#REF!</definedName>
    <definedName name="COF" localSheetId="5">#REF!</definedName>
    <definedName name="COF" localSheetId="38">#REF!</definedName>
    <definedName name="COF" localSheetId="8">#REF!</definedName>
    <definedName name="COF" localSheetId="30">#REF!</definedName>
    <definedName name="COF" localSheetId="46">#REF!</definedName>
    <definedName name="COF" localSheetId="6">#REF!</definedName>
    <definedName name="COF" localSheetId="40">#REF!</definedName>
    <definedName name="COF" localSheetId="41">#REF!</definedName>
    <definedName name="COF" localSheetId="45">#REF!</definedName>
    <definedName name="COF" localSheetId="43">#REF!</definedName>
    <definedName name="COF" localSheetId="44">#REF!</definedName>
    <definedName name="COF" localSheetId="42">#REF!</definedName>
    <definedName name="COF" localSheetId="16">#REF!</definedName>
    <definedName name="COF" localSheetId="14">#REF!</definedName>
    <definedName name="COF" localSheetId="12">#REF!</definedName>
    <definedName name="COF" localSheetId="36">#REF!</definedName>
    <definedName name="COF">#REF!</definedName>
    <definedName name="COGS" localSheetId="30">[226]RATE!$J$8</definedName>
    <definedName name="COGS">[226]RATE!$J$8</definedName>
    <definedName name="COL1STYR">7</definedName>
    <definedName name="COM" localSheetId="30">#REF!</definedName>
    <definedName name="COM" localSheetId="4">#REF!</definedName>
    <definedName name="COM" localSheetId="7">#REF!</definedName>
    <definedName name="COM" localSheetId="16">#REF!</definedName>
    <definedName name="COM" localSheetId="36">#REF!</definedName>
    <definedName name="COM" localSheetId="49">#REF!</definedName>
    <definedName name="COM" localSheetId="34">#REF!</definedName>
    <definedName name="COM">#REF!</definedName>
    <definedName name="COM_1" localSheetId="30">#REF!</definedName>
    <definedName name="COM_1" localSheetId="4">#REF!</definedName>
    <definedName name="COM_1" localSheetId="7">#REF!</definedName>
    <definedName name="COM_1" localSheetId="16">#REF!</definedName>
    <definedName name="COM_1" localSheetId="36">#REF!</definedName>
    <definedName name="COM_1" localSheetId="49">#REF!</definedName>
    <definedName name="COM_1" localSheetId="34">#REF!</definedName>
    <definedName name="COM_1">#REF!</definedName>
    <definedName name="COM_4" localSheetId="30">#REF!</definedName>
    <definedName name="COM_4" localSheetId="4">#REF!</definedName>
    <definedName name="COM_4" localSheetId="7">#REF!</definedName>
    <definedName name="COM_4" localSheetId="16">#REF!</definedName>
    <definedName name="COM_4" localSheetId="36">#REF!</definedName>
    <definedName name="COM_4" localSheetId="49">#REF!</definedName>
    <definedName name="COM_4" localSheetId="34">#REF!</definedName>
    <definedName name="COM_4">#REF!</definedName>
    <definedName name="COM_5" localSheetId="30">#REF!</definedName>
    <definedName name="COM_5" localSheetId="16">#REF!</definedName>
    <definedName name="COM_5" localSheetId="36">#REF!</definedName>
    <definedName name="COM_5">#REF!</definedName>
    <definedName name="COMMENT">[13]Input!$C$10</definedName>
    <definedName name="Comp." localSheetId="30">'[227]FORM-X-1'!#REF!</definedName>
    <definedName name="Comp." localSheetId="4">'[227]FORM-X-1'!#REF!</definedName>
    <definedName name="Comp." localSheetId="7">'[227]FORM-X-1'!#REF!</definedName>
    <definedName name="Comp." localSheetId="16">'[227]FORM-X-1'!#REF!</definedName>
    <definedName name="Comp." localSheetId="36">'[227]FORM-X-1'!#REF!</definedName>
    <definedName name="Comp." localSheetId="49">'[227]FORM-X-1'!#REF!</definedName>
    <definedName name="Comp." localSheetId="34">'[227]FORM-X-1'!#REF!</definedName>
    <definedName name="Comp.">'[227]FORM-X-1'!#REF!</definedName>
    <definedName name="Comparable" localSheetId="9">'[228]FORM-X-1'!#REF!</definedName>
    <definedName name="Comparable" localSheetId="5">'[229]FORM-X-1'!#REF!</definedName>
    <definedName name="Comparable" localSheetId="38">'[228]FORM-X-1'!#REF!</definedName>
    <definedName name="Comparable" localSheetId="8">'[228]FORM-X-1'!#REF!</definedName>
    <definedName name="Comparable" localSheetId="30">'[228]FORM-X-1'!#REF!</definedName>
    <definedName name="Comparable" localSheetId="46">'[228]FORM-X-1'!#REF!</definedName>
    <definedName name="Comparable" localSheetId="4">'[229]FORM-X-1'!#REF!</definedName>
    <definedName name="Comparable" localSheetId="6">'[229]FORM-X-1'!#REF!</definedName>
    <definedName name="Comparable" localSheetId="7">'[229]FORM-X-1'!#REF!</definedName>
    <definedName name="Comparable" localSheetId="40">'[228]FORM-X-1'!#REF!</definedName>
    <definedName name="Comparable" localSheetId="41">'[228]FORM-X-1'!#REF!</definedName>
    <definedName name="Comparable" localSheetId="45">'[228]FORM-X-1'!#REF!</definedName>
    <definedName name="Comparable" localSheetId="43">'[228]FORM-X-1'!#REF!</definedName>
    <definedName name="Comparable" localSheetId="44">'[228]FORM-X-1'!#REF!</definedName>
    <definedName name="Comparable" localSheetId="42">'[228]FORM-X-1'!#REF!</definedName>
    <definedName name="Comparable" localSheetId="16">'[228]FORM-X-1'!#REF!</definedName>
    <definedName name="Comparable" localSheetId="14">'[229]FORM-X-1'!#REF!</definedName>
    <definedName name="Comparable" localSheetId="12">'[229]FORM-X-1'!#REF!</definedName>
    <definedName name="Comparable" localSheetId="36">'[228]FORM-X-1'!#REF!</definedName>
    <definedName name="Comparable" localSheetId="49">'[229]FORM-X-1'!#REF!</definedName>
    <definedName name="Comparable" localSheetId="34">'[228]FORM-X-1'!#REF!</definedName>
    <definedName name="Comparable">'[228]FORM-X-1'!#REF!</definedName>
    <definedName name="Concrete_Mixer_0.125_m3" localSheetId="30">[105]BAHAN!#REF!</definedName>
    <definedName name="Concrete_Mixer_0.125_m3" localSheetId="16">[105]BAHAN!#REF!</definedName>
    <definedName name="Concrete_Mixer_0.125_m3" localSheetId="36">[105]BAHAN!#REF!</definedName>
    <definedName name="Concrete_Mixer_0.125_m3" localSheetId="34">[105]BAHAN!#REF!</definedName>
    <definedName name="Concrete_Mixer_0.125_m3">[105]BAHAN!#REF!</definedName>
    <definedName name="Concrete_Mixer_0.5_m3" localSheetId="30">[105]BAHAN!#REF!</definedName>
    <definedName name="Concrete_Mixer_0.5_m3" localSheetId="16">[105]BAHAN!#REF!</definedName>
    <definedName name="Concrete_Mixer_0.5_m3" localSheetId="36">[105]BAHAN!#REF!</definedName>
    <definedName name="Concrete_Mixer_0.5_m3" localSheetId="34">[105]BAHAN!#REF!</definedName>
    <definedName name="Concrete_Mixer_0.5_m3">[105]BAHAN!#REF!</definedName>
    <definedName name="Concrete_Viberator" localSheetId="30">[105]BAHAN!#REF!</definedName>
    <definedName name="Concrete_Viberator" localSheetId="16">[105]BAHAN!#REF!</definedName>
    <definedName name="Concrete_Viberator" localSheetId="36">[105]BAHAN!#REF!</definedName>
    <definedName name="Concrete_Viberator">[105]BAHAN!#REF!</definedName>
    <definedName name="CONSL" localSheetId="30">#REF!</definedName>
    <definedName name="CONSL" localSheetId="4">#REF!</definedName>
    <definedName name="CONSL" localSheetId="7">#REF!</definedName>
    <definedName name="CONSL" localSheetId="16">#REF!</definedName>
    <definedName name="CONSL" localSheetId="36">#REF!</definedName>
    <definedName name="CONSL" localSheetId="49">#REF!</definedName>
    <definedName name="CONSL" localSheetId="34">#REF!</definedName>
    <definedName name="CONSL">#REF!</definedName>
    <definedName name="consumption" localSheetId="30">#REF!</definedName>
    <definedName name="consumption" localSheetId="4">#REF!</definedName>
    <definedName name="consumption" localSheetId="7">#REF!</definedName>
    <definedName name="consumption" localSheetId="16">#REF!</definedName>
    <definedName name="consumption" localSheetId="36">#REF!</definedName>
    <definedName name="consumption" localSheetId="49">#REF!</definedName>
    <definedName name="consumption" localSheetId="34">#REF!</definedName>
    <definedName name="consumption">#REF!</definedName>
    <definedName name="CONTENTS" localSheetId="30">#REF!</definedName>
    <definedName name="CONTENTS" localSheetId="4">#REF!</definedName>
    <definedName name="CONTENTS" localSheetId="7">#REF!</definedName>
    <definedName name="CONTENTS" localSheetId="16">#REF!</definedName>
    <definedName name="CONTENTS" localSheetId="36">#REF!</definedName>
    <definedName name="CONTENTS" localSheetId="49">#REF!</definedName>
    <definedName name="CONTENTS" localSheetId="34">#REF!</definedName>
    <definedName name="CONTENTS">#REF!</definedName>
    <definedName name="COOP" localSheetId="30">#REF!</definedName>
    <definedName name="COOP" localSheetId="16">#REF!</definedName>
    <definedName name="COOP" localSheetId="36">#REF!</definedName>
    <definedName name="COOP">#REF!</definedName>
    <definedName name="COPINS" localSheetId="9">#REF!</definedName>
    <definedName name="COPINS" localSheetId="5">#REF!</definedName>
    <definedName name="COPINS" localSheetId="38">#REF!</definedName>
    <definedName name="COPINS" localSheetId="8">#REF!</definedName>
    <definedName name="COPINS" localSheetId="30">#REF!</definedName>
    <definedName name="COPINS" localSheetId="46">#REF!</definedName>
    <definedName name="COPINS" localSheetId="6">#REF!</definedName>
    <definedName name="COPINS" localSheetId="40">#REF!</definedName>
    <definedName name="COPINS" localSheetId="41">#REF!</definedName>
    <definedName name="COPINS" localSheetId="45">#REF!</definedName>
    <definedName name="COPINS" localSheetId="43">#REF!</definedName>
    <definedName name="COPINS" localSheetId="44">#REF!</definedName>
    <definedName name="COPINS" localSheetId="42">#REF!</definedName>
    <definedName name="COPINS" localSheetId="16">#REF!</definedName>
    <definedName name="COPINS" localSheetId="14">#REF!</definedName>
    <definedName name="COPINS" localSheetId="12">#REF!</definedName>
    <definedName name="COPINS" localSheetId="36">#REF!</definedName>
    <definedName name="COPINS">#REF!</definedName>
    <definedName name="COPY">'[13]10 yr val'!$AD$19:$AI$20</definedName>
    <definedName name="Copy_File_BNS" localSheetId="9">#REF!</definedName>
    <definedName name="Copy_File_BNS" localSheetId="5">#REF!</definedName>
    <definedName name="Copy_File_BNS" localSheetId="38">#REF!</definedName>
    <definedName name="Copy_File_BNS" localSheetId="8">#REF!</definedName>
    <definedName name="Copy_File_BNS" localSheetId="30">#REF!</definedName>
    <definedName name="Copy_File_BNS" localSheetId="46">#REF!</definedName>
    <definedName name="Copy_File_BNS" localSheetId="6">#REF!</definedName>
    <definedName name="Copy_File_BNS" localSheetId="40">#REF!</definedName>
    <definedName name="Copy_File_BNS" localSheetId="41">#REF!</definedName>
    <definedName name="Copy_File_BNS" localSheetId="45">#REF!</definedName>
    <definedName name="Copy_File_BNS" localSheetId="43">#REF!</definedName>
    <definedName name="Copy_File_BNS" localSheetId="44">#REF!</definedName>
    <definedName name="Copy_File_BNS" localSheetId="42">#REF!</definedName>
    <definedName name="Copy_File_BNS" localSheetId="16">#REF!</definedName>
    <definedName name="Copy_File_BNS" localSheetId="14">#REF!</definedName>
    <definedName name="Copy_File_BNS" localSheetId="12">#REF!</definedName>
    <definedName name="Copy_File_BNS" localSheetId="36">#REF!</definedName>
    <definedName name="Copy_File_BNS" localSheetId="34">#REF!</definedName>
    <definedName name="Copy_File_BNS">#REF!</definedName>
    <definedName name="Copy_File_General" localSheetId="9">#REF!</definedName>
    <definedName name="Copy_File_General" localSheetId="5">#REF!</definedName>
    <definedName name="Copy_File_General" localSheetId="38">#REF!</definedName>
    <definedName name="Copy_File_General" localSheetId="8">#REF!</definedName>
    <definedName name="Copy_File_General" localSheetId="30">#REF!</definedName>
    <definedName name="Copy_File_General" localSheetId="46">#REF!</definedName>
    <definedName name="Copy_File_General" localSheetId="6">#REF!</definedName>
    <definedName name="Copy_File_General" localSheetId="40">#REF!</definedName>
    <definedName name="Copy_File_General" localSheetId="41">#REF!</definedName>
    <definedName name="Copy_File_General" localSheetId="45">#REF!</definedName>
    <definedName name="Copy_File_General" localSheetId="43">#REF!</definedName>
    <definedName name="Copy_File_General" localSheetId="44">#REF!</definedName>
    <definedName name="Copy_File_General" localSheetId="42">#REF!</definedName>
    <definedName name="Copy_File_General" localSheetId="16">#REF!</definedName>
    <definedName name="Copy_File_General" localSheetId="14">#REF!</definedName>
    <definedName name="Copy_File_General" localSheetId="12">#REF!</definedName>
    <definedName name="Copy_File_General" localSheetId="36">#REF!</definedName>
    <definedName name="Copy_File_General" localSheetId="34">#REF!</definedName>
    <definedName name="Copy_File_General">#REF!</definedName>
    <definedName name="copy1" localSheetId="9">#REF!</definedName>
    <definedName name="copy1" localSheetId="38">#REF!</definedName>
    <definedName name="copy1" localSheetId="8">#REF!</definedName>
    <definedName name="copy1" localSheetId="30">#REF!</definedName>
    <definedName name="copy1" localSheetId="46">#REF!</definedName>
    <definedName name="copy1" localSheetId="40">#REF!</definedName>
    <definedName name="copy1" localSheetId="41">#REF!</definedName>
    <definedName name="copy1" localSheetId="45">#REF!</definedName>
    <definedName name="copy1" localSheetId="43">#REF!</definedName>
    <definedName name="copy1" localSheetId="44">#REF!</definedName>
    <definedName name="copy1" localSheetId="42">#REF!</definedName>
    <definedName name="copy1" localSheetId="16">#REF!</definedName>
    <definedName name="copy1" localSheetId="36">#REF!</definedName>
    <definedName name="copy1">#REF!</definedName>
    <definedName name="copy2">#N/A</definedName>
    <definedName name="cor_b">[160]HSATUAN!$H$188</definedName>
    <definedName name="cor_d">[160]HSATUAN!$H$190</definedName>
    <definedName name="cor_k">[160]HSATUAN!$H$186</definedName>
    <definedName name="cor41ab" localSheetId="9">#REF!</definedName>
    <definedName name="cor41ab" localSheetId="38">#REF!</definedName>
    <definedName name="cor41ab" localSheetId="8">#REF!</definedName>
    <definedName name="cor41ab" localSheetId="30">#REF!</definedName>
    <definedName name="cor41ab" localSheetId="46">#REF!</definedName>
    <definedName name="cor41ab" localSheetId="40">#REF!</definedName>
    <definedName name="cor41ab" localSheetId="41">#REF!</definedName>
    <definedName name="cor41ab" localSheetId="45">#REF!</definedName>
    <definedName name="cor41ab" localSheetId="43">#REF!</definedName>
    <definedName name="cor41ab" localSheetId="44">#REF!</definedName>
    <definedName name="cor41ab" localSheetId="42">#REF!</definedName>
    <definedName name="cor41ab" localSheetId="16">#REF!</definedName>
    <definedName name="cor41ab" localSheetId="36">#REF!</definedName>
    <definedName name="cor41ab">#REF!</definedName>
    <definedName name="cor41bb" localSheetId="9">#REF!</definedName>
    <definedName name="cor41bb" localSheetId="38">#REF!</definedName>
    <definedName name="cor41bb" localSheetId="8">#REF!</definedName>
    <definedName name="cor41bb" localSheetId="30">#REF!</definedName>
    <definedName name="cor41bb" localSheetId="46">#REF!</definedName>
    <definedName name="cor41bb" localSheetId="40">#REF!</definedName>
    <definedName name="cor41bb" localSheetId="41">#REF!</definedName>
    <definedName name="cor41bb" localSheetId="45">#REF!</definedName>
    <definedName name="cor41bb" localSheetId="43">#REF!</definedName>
    <definedName name="cor41bb" localSheetId="44">#REF!</definedName>
    <definedName name="cor41bb" localSheetId="42">#REF!</definedName>
    <definedName name="cor41bb" localSheetId="16">#REF!</definedName>
    <definedName name="cor41bb" localSheetId="36">#REF!</definedName>
    <definedName name="cor41bb">#REF!</definedName>
    <definedName name="corbalok">[230]h.satuan!$H$137</definedName>
    <definedName name="corbaloklantai">'[194]DAF-UPAH'!$E$15</definedName>
    <definedName name="CorBeton175" localSheetId="9">'[231]An. Beton'!#REF!</definedName>
    <definedName name="CorBeton175" localSheetId="38">'[231]An. Beton'!#REF!</definedName>
    <definedName name="CorBeton175" localSheetId="8">'[231]An. Beton'!#REF!</definedName>
    <definedName name="CorBeton175" localSheetId="30">'[231]An. Beton'!#REF!</definedName>
    <definedName name="CorBeton175" localSheetId="46">'[231]An. Beton'!#REF!</definedName>
    <definedName name="CorBeton175" localSheetId="40">'[231]An. Beton'!#REF!</definedName>
    <definedName name="CorBeton175" localSheetId="41">'[231]An. Beton'!#REF!</definedName>
    <definedName name="CorBeton175" localSheetId="45">'[231]An. Beton'!#REF!</definedName>
    <definedName name="CorBeton175" localSheetId="43">'[231]An. Beton'!#REF!</definedName>
    <definedName name="CorBeton175" localSheetId="44">'[231]An. Beton'!#REF!</definedName>
    <definedName name="CorBeton175" localSheetId="42">'[231]An. Beton'!#REF!</definedName>
    <definedName name="CorBeton175" localSheetId="16">'[231]An. Beton'!#REF!</definedName>
    <definedName name="CorBeton175" localSheetId="36">'[231]An. Beton'!#REF!</definedName>
    <definedName name="CorBeton175">'[231]An. Beton'!#REF!</definedName>
    <definedName name="CorBeton225" localSheetId="9">'[231]An. Beton'!#REF!</definedName>
    <definedName name="CorBeton225" localSheetId="8">'[231]An. Beton'!#REF!</definedName>
    <definedName name="CorBeton225" localSheetId="30">'[231]An. Beton'!#REF!</definedName>
    <definedName name="CorBeton225" localSheetId="16">'[231]An. Beton'!#REF!</definedName>
    <definedName name="CorBeton225" localSheetId="36">'[231]An. Beton'!#REF!</definedName>
    <definedName name="CorBeton225">'[231]An. Beton'!#REF!</definedName>
    <definedName name="corbetonac" localSheetId="9">#REF!</definedName>
    <definedName name="corbetonac" localSheetId="38">#REF!</definedName>
    <definedName name="corbetonac" localSheetId="8">#REF!</definedName>
    <definedName name="corbetonac" localSheetId="30">#REF!</definedName>
    <definedName name="corbetonac" localSheetId="46">#REF!</definedName>
    <definedName name="corbetonac" localSheetId="40">#REF!</definedName>
    <definedName name="corbetonac" localSheetId="41">#REF!</definedName>
    <definedName name="corbetonac" localSheetId="45">#REF!</definedName>
    <definedName name="corbetonac" localSheetId="43">#REF!</definedName>
    <definedName name="corbetonac" localSheetId="44">#REF!</definedName>
    <definedName name="corbetonac" localSheetId="42">#REF!</definedName>
    <definedName name="corbetonac" localSheetId="16">#REF!</definedName>
    <definedName name="corbetonac" localSheetId="36">#REF!</definedName>
    <definedName name="corbetonac">#REF!</definedName>
    <definedName name="corbetonbc" localSheetId="9">#REF!</definedName>
    <definedName name="corbetonbc" localSheetId="38">#REF!</definedName>
    <definedName name="corbetonbc" localSheetId="8">#REF!</definedName>
    <definedName name="corbetonbc" localSheetId="30">#REF!</definedName>
    <definedName name="corbetonbc" localSheetId="46">#REF!</definedName>
    <definedName name="corbetonbc" localSheetId="40">#REF!</definedName>
    <definedName name="corbetonbc" localSheetId="41">#REF!</definedName>
    <definedName name="corbetonbc" localSheetId="45">#REF!</definedName>
    <definedName name="corbetonbc" localSheetId="43">#REF!</definedName>
    <definedName name="corbetonbc" localSheetId="44">#REF!</definedName>
    <definedName name="corbetonbc" localSheetId="42">#REF!</definedName>
    <definedName name="corbetonbc" localSheetId="16">#REF!</definedName>
    <definedName name="corbetonbc" localSheetId="36">#REF!</definedName>
    <definedName name="corbetonbc">#REF!</definedName>
    <definedName name="corbetonkakipatok" localSheetId="30">#REF!</definedName>
    <definedName name="corbetonkakipatok" localSheetId="16">#REF!</definedName>
    <definedName name="corbetonkakipatok" localSheetId="36">#REF!</definedName>
    <definedName name="corbetonkakipatok" localSheetId="34">#REF!</definedName>
    <definedName name="corbetonkakipatok">#REF!</definedName>
    <definedName name="cordindng">[230]h.satuan!$H$139</definedName>
    <definedName name="corg41a" localSheetId="9">#REF!</definedName>
    <definedName name="corg41a" localSheetId="38">#REF!</definedName>
    <definedName name="corg41a" localSheetId="8">#REF!</definedName>
    <definedName name="corg41a" localSheetId="30">#REF!</definedName>
    <definedName name="corg41a" localSheetId="46">#REF!</definedName>
    <definedName name="corg41a" localSheetId="40">#REF!</definedName>
    <definedName name="corg41a" localSheetId="41">#REF!</definedName>
    <definedName name="corg41a" localSheetId="45">#REF!</definedName>
    <definedName name="corg41a" localSheetId="43">#REF!</definedName>
    <definedName name="corg41a" localSheetId="44">#REF!</definedName>
    <definedName name="corg41a" localSheetId="42">#REF!</definedName>
    <definedName name="corg41a" localSheetId="16">#REF!</definedName>
    <definedName name="corg41a" localSheetId="36">#REF!</definedName>
    <definedName name="corg41a">#REF!</definedName>
    <definedName name="corg41ab" localSheetId="9">#REF!</definedName>
    <definedName name="corg41ab" localSheetId="38">#REF!</definedName>
    <definedName name="corg41ab" localSheetId="8">#REF!</definedName>
    <definedName name="corg41ab" localSheetId="30">#REF!</definedName>
    <definedName name="corg41ab" localSheetId="46">#REF!</definedName>
    <definedName name="corg41ab" localSheetId="40">#REF!</definedName>
    <definedName name="corg41ab" localSheetId="41">#REF!</definedName>
    <definedName name="corg41ab" localSheetId="45">#REF!</definedName>
    <definedName name="corg41ab" localSheetId="43">#REF!</definedName>
    <definedName name="corg41ab" localSheetId="44">#REF!</definedName>
    <definedName name="corg41ab" localSheetId="42">#REF!</definedName>
    <definedName name="corg41ab" localSheetId="16">#REF!</definedName>
    <definedName name="corg41ab" localSheetId="36">#REF!</definedName>
    <definedName name="corg41ab">#REF!</definedName>
    <definedName name="corg41b" localSheetId="9">#REF!</definedName>
    <definedName name="corg41b" localSheetId="38">#REF!</definedName>
    <definedName name="corg41b" localSheetId="8">#REF!</definedName>
    <definedName name="corg41b" localSheetId="30">#REF!</definedName>
    <definedName name="corg41b" localSheetId="46">#REF!</definedName>
    <definedName name="corg41b" localSheetId="40">#REF!</definedName>
    <definedName name="corg41b" localSheetId="41">#REF!</definedName>
    <definedName name="corg41b" localSheetId="45">#REF!</definedName>
    <definedName name="corg41b" localSheetId="43">#REF!</definedName>
    <definedName name="corg41b" localSheetId="44">#REF!</definedName>
    <definedName name="corg41b" localSheetId="42">#REF!</definedName>
    <definedName name="corg41b" localSheetId="16">#REF!</definedName>
    <definedName name="corg41b" localSheetId="36">#REF!</definedName>
    <definedName name="corg41b">#REF!</definedName>
    <definedName name="corkolom">'[194]DAF-UPAH'!$E$14</definedName>
    <definedName name="corlantaikerja">'[194]DAF-UPAH'!$E$11</definedName>
    <definedName name="Cornsblock" localSheetId="30">#REF!</definedName>
    <definedName name="Cornsblock" localSheetId="4">#REF!</definedName>
    <definedName name="Cornsblock" localSheetId="7">#REF!</definedName>
    <definedName name="Cornsblock" localSheetId="16">#REF!</definedName>
    <definedName name="Cornsblock" localSheetId="36">#REF!</definedName>
    <definedName name="Cornsblock" localSheetId="49">#REF!</definedName>
    <definedName name="Cornsblock" localSheetId="34">#REF!</definedName>
    <definedName name="Cornsblock">#REF!</definedName>
    <definedName name="CORP_PERF" localSheetId="30">#REF!</definedName>
    <definedName name="CORP_PERF" localSheetId="4">#REF!</definedName>
    <definedName name="CORP_PERF" localSheetId="7">#REF!</definedName>
    <definedName name="CORP_PERF" localSheetId="16">#REF!</definedName>
    <definedName name="CORP_PERF" localSheetId="36">#REF!</definedName>
    <definedName name="CORP_PERF" localSheetId="49">#REF!</definedName>
    <definedName name="CORP_PERF" localSheetId="34">#REF!</definedName>
    <definedName name="CORP_PERF">#REF!</definedName>
    <definedName name="corpilecap">'[194]DAF-UPAH'!$E$12</definedName>
    <definedName name="CORPSUMM" localSheetId="30">#REF!</definedName>
    <definedName name="CORPSUMM" localSheetId="4">#REF!</definedName>
    <definedName name="CORPSUMM" localSheetId="7">#REF!</definedName>
    <definedName name="CORPSUMM" localSheetId="16">#REF!</definedName>
    <definedName name="CORPSUMM" localSheetId="36">#REF!</definedName>
    <definedName name="CORPSUMM" localSheetId="49">#REF!</definedName>
    <definedName name="CORPSUMM" localSheetId="34">#REF!</definedName>
    <definedName name="CORPSUMM">#REF!</definedName>
    <definedName name="COST" localSheetId="30">#REF!</definedName>
    <definedName name="COST" localSheetId="4">#REF!</definedName>
    <definedName name="COST" localSheetId="7">#REF!</definedName>
    <definedName name="COST" localSheetId="16">#REF!</definedName>
    <definedName name="COST" localSheetId="36">#REF!</definedName>
    <definedName name="COST" localSheetId="49">#REF!</definedName>
    <definedName name="COST" localSheetId="34">#REF!</definedName>
    <definedName name="COST">#REF!</definedName>
    <definedName name="COST123" localSheetId="30" hidden="1">'[3]PK RM'!$B$30:$M$30</definedName>
    <definedName name="COST123" hidden="1">'[3]PK RM'!$B$30:$M$30</definedName>
    <definedName name="costcapital" localSheetId="30">#REF!</definedName>
    <definedName name="costcapital" localSheetId="4">#REF!</definedName>
    <definedName name="costcapital" localSheetId="7">#REF!</definedName>
    <definedName name="costcapital" localSheetId="16">#REF!</definedName>
    <definedName name="costcapital" localSheetId="36">#REF!</definedName>
    <definedName name="costcapital" localSheetId="49">#REF!</definedName>
    <definedName name="costcapital" localSheetId="34">#REF!</definedName>
    <definedName name="costcapital">#REF!</definedName>
    <definedName name="Cot_thep" localSheetId="30">[232]Du_lieu!$C$19</definedName>
    <definedName name="Cot_thep">[232]Du_lieu!$C$19</definedName>
    <definedName name="CPVC1KM" localSheetId="30">'[89]TH VL, NC, DDHT Thanhphuoc'!$J$19</definedName>
    <definedName name="CPVC1KM">'[89]TH VL, NC, DDHT Thanhphuoc'!$J$19</definedName>
    <definedName name="CPVCDN" localSheetId="30">'[89]#REF'!$K$33</definedName>
    <definedName name="CPVCDN">'[89]#REF'!$K$33</definedName>
    <definedName name="Creche1" localSheetId="30">'[210]Analisa BCT Permanen'!#REF!</definedName>
    <definedName name="Creche1" localSheetId="4">'[210]Analisa BCT Permanen'!#REF!</definedName>
    <definedName name="Creche1" localSheetId="7">'[210]Analisa BCT Permanen'!#REF!</definedName>
    <definedName name="Creche1" localSheetId="16">'[210]Analisa BCT Permanen'!#REF!</definedName>
    <definedName name="Creche1" localSheetId="36">'[210]Analisa BCT Permanen'!#REF!</definedName>
    <definedName name="Creche1" localSheetId="49">'[210]Analisa BCT Permanen'!#REF!</definedName>
    <definedName name="Creche1" localSheetId="34">'[210]Analisa BCT Permanen'!#REF!</definedName>
    <definedName name="Creche1">'[210]Analisa BCT Permanen'!#REF!</definedName>
    <definedName name="_xlnm.Criteria" localSheetId="9">#REF!</definedName>
    <definedName name="_xlnm.Criteria" localSheetId="5">#REF!</definedName>
    <definedName name="_xlnm.Criteria" localSheetId="38">#REF!</definedName>
    <definedName name="_xlnm.Criteria" localSheetId="8">#REF!</definedName>
    <definedName name="_xlnm.Criteria" localSheetId="30">#REF!</definedName>
    <definedName name="_xlnm.Criteria" localSheetId="46">#REF!</definedName>
    <definedName name="_xlnm.Criteria" localSheetId="6">#REF!</definedName>
    <definedName name="_xlnm.Criteria" localSheetId="23">#REF!</definedName>
    <definedName name="_xlnm.Criteria" localSheetId="40">#REF!</definedName>
    <definedName name="_xlnm.Criteria" localSheetId="41">#REF!</definedName>
    <definedName name="_xlnm.Criteria" localSheetId="45">#REF!</definedName>
    <definedName name="_xlnm.Criteria" localSheetId="43">#REF!</definedName>
    <definedName name="_xlnm.Criteria" localSheetId="44">#REF!</definedName>
    <definedName name="_xlnm.Criteria" localSheetId="42">#REF!</definedName>
    <definedName name="_xlnm.Criteria" localSheetId="19">#REF!</definedName>
    <definedName name="_xlnm.Criteria" localSheetId="16">#REF!</definedName>
    <definedName name="_xlnm.Criteria" localSheetId="14">#REF!</definedName>
    <definedName name="_xlnm.Criteria" localSheetId="21">#REF!</definedName>
    <definedName name="_xlnm.Criteria" localSheetId="12">#REF!</definedName>
    <definedName name="_xlnm.Criteria" localSheetId="36">#REF!</definedName>
    <definedName name="_xlnm.Criteria" localSheetId="25">#REF!</definedName>
    <definedName name="_xlnm.Criteria" localSheetId="10">#REF!</definedName>
    <definedName name="_xlnm.Criteria" localSheetId="11">#REF!</definedName>
    <definedName name="_xlnm.Criteria" localSheetId="20">#REF!</definedName>
    <definedName name="_xlnm.Criteria" localSheetId="15">#REF!</definedName>
    <definedName name="_xlnm.Criteria">#REF!</definedName>
    <definedName name="CS" localSheetId="30" hidden="1">'[44]% Lbr vs GP'!$B$32:$M$32</definedName>
    <definedName name="CS" hidden="1">'[44]% Lbr vs GP'!$B$32:$M$32</definedName>
    <definedName name="CTR" localSheetId="5">[233]kki!$A$2</definedName>
    <definedName name="CTR" localSheetId="4">[234]kki!$A$2</definedName>
    <definedName name="CTR" localSheetId="6">[233]kki!$A$2</definedName>
    <definedName name="CTR" localSheetId="7">[233]kki!$A$2</definedName>
    <definedName name="CTR" localSheetId="14">[233]kki!$A$2</definedName>
    <definedName name="CTR" localSheetId="12">[233]kki!$A$2</definedName>
    <definedName name="CTR" localSheetId="49">[233]kki!$A$2</definedName>
    <definedName name="CTR" localSheetId="34">[235]kki!$A$2</definedName>
    <definedName name="CTR">[235]kki!$A$2</definedName>
    <definedName name="culy5" localSheetId="30">[17]DONGIA!#REF!</definedName>
    <definedName name="culy5" localSheetId="23">[17]DONGIA!#REF!</definedName>
    <definedName name="culy5" localSheetId="19">[17]DONGIA!#REF!</definedName>
    <definedName name="culy5" localSheetId="16">[17]DONGIA!#REF!</definedName>
    <definedName name="culy5" localSheetId="21">[17]DONGIA!#REF!</definedName>
    <definedName name="culy5" localSheetId="36">[17]DONGIA!#REF!</definedName>
    <definedName name="culy5" localSheetId="25">[17]DONGIA!#REF!</definedName>
    <definedName name="culy5" localSheetId="10">[17]DONGIA!#REF!</definedName>
    <definedName name="culy5" localSheetId="11">[17]DONGIA!#REF!</definedName>
    <definedName name="culy5" localSheetId="20">[17]DONGIA!#REF!</definedName>
    <definedName name="culy5" localSheetId="15">[17]DONGIA!#REF!</definedName>
    <definedName name="culy5">[17]DONGIA!#REF!</definedName>
    <definedName name="cuoc" localSheetId="30">[17]DONGIA!#REF!</definedName>
    <definedName name="cuoc" localSheetId="23">[17]DONGIA!#REF!</definedName>
    <definedName name="cuoc" localSheetId="19">[17]DONGIA!#REF!</definedName>
    <definedName name="cuoc" localSheetId="16">[17]DONGIA!#REF!</definedName>
    <definedName name="cuoc" localSheetId="21">[17]DONGIA!#REF!</definedName>
    <definedName name="cuoc" localSheetId="36">[17]DONGIA!#REF!</definedName>
    <definedName name="cuoc" localSheetId="25">[17]DONGIA!#REF!</definedName>
    <definedName name="cuoc" localSheetId="10">[17]DONGIA!#REF!</definedName>
    <definedName name="cuoc" localSheetId="11">[17]DONGIA!#REF!</definedName>
    <definedName name="cuoc" localSheetId="20">[17]DONGIA!#REF!</definedName>
    <definedName name="cuoc" localSheetId="15">[17]DONGIA!#REF!</definedName>
    <definedName name="cuoc">[17]DONGIA!#REF!</definedName>
    <definedName name="cur_c">[160]HSATUAN!$H$19</definedName>
    <definedName name="CURAH" localSheetId="30">[221]Asumsi!#REF!</definedName>
    <definedName name="CURAH" localSheetId="4">[221]Asumsi!#REF!</definedName>
    <definedName name="CURAH" localSheetId="7">[221]Asumsi!#REF!</definedName>
    <definedName name="CURAH" localSheetId="16">[221]Asumsi!#REF!</definedName>
    <definedName name="CURAH" localSheetId="36">[221]Asumsi!#REF!</definedName>
    <definedName name="CURAH" localSheetId="49">[221]Asumsi!#REF!</definedName>
    <definedName name="CURAH" localSheetId="34">[221]Asumsi!#REF!</definedName>
    <definedName name="CURAH">[221]Asumsi!#REF!</definedName>
    <definedName name="Curug" localSheetId="9">#REF!</definedName>
    <definedName name="Curug" localSheetId="5">#REF!</definedName>
    <definedName name="Curug" localSheetId="38">#REF!</definedName>
    <definedName name="Curug" localSheetId="8">#REF!</definedName>
    <definedName name="Curug" localSheetId="30">#REF!</definedName>
    <definedName name="Curug" localSheetId="46">#REF!</definedName>
    <definedName name="Curug" localSheetId="6">#REF!</definedName>
    <definedName name="Curug" localSheetId="40">#REF!</definedName>
    <definedName name="Curug" localSheetId="41">#REF!</definedName>
    <definedName name="Curug" localSheetId="45">#REF!</definedName>
    <definedName name="Curug" localSheetId="43">#REF!</definedName>
    <definedName name="Curug" localSheetId="44">#REF!</definedName>
    <definedName name="Curug" localSheetId="42">#REF!</definedName>
    <definedName name="Curug" localSheetId="16">#REF!</definedName>
    <definedName name="Curug" localSheetId="14">#REF!</definedName>
    <definedName name="Curug" localSheetId="12">#REF!</definedName>
    <definedName name="Curug" localSheetId="36">#REF!</definedName>
    <definedName name="Curug" localSheetId="34">#REF!</definedName>
    <definedName name="Curug">#REF!</definedName>
    <definedName name="Cutting_Wheel" localSheetId="30">#REF!</definedName>
    <definedName name="Cutting_Wheel" localSheetId="16">#REF!</definedName>
    <definedName name="Cutting_Wheel" localSheetId="36">#REF!</definedName>
    <definedName name="Cutting_Wheel" localSheetId="34">#REF!</definedName>
    <definedName name="Cutting_Wheel">#REF!</definedName>
    <definedName name="cv" localSheetId="30">[236]gvl!$N$17</definedName>
    <definedName name="cv">[236]gvl!$N$17</definedName>
    <definedName name="cxnc" localSheetId="30">'[17]lam-moi'!#REF!</definedName>
    <definedName name="cxnc" localSheetId="4">'[17]lam-moi'!#REF!</definedName>
    <definedName name="cxnc" localSheetId="7">'[17]lam-moi'!#REF!</definedName>
    <definedName name="cxnc" localSheetId="23">'[17]lam-moi'!#REF!</definedName>
    <definedName name="cxnc" localSheetId="19">'[17]lam-moi'!#REF!</definedName>
    <definedName name="cxnc" localSheetId="16">'[17]lam-moi'!#REF!</definedName>
    <definedName name="cxnc" localSheetId="21">'[17]lam-moi'!#REF!</definedName>
    <definedName name="cxnc" localSheetId="36">'[17]lam-moi'!#REF!</definedName>
    <definedName name="cxnc" localSheetId="25">'[17]lam-moi'!#REF!</definedName>
    <definedName name="cxnc" localSheetId="10">'[17]lam-moi'!#REF!</definedName>
    <definedName name="cxnc" localSheetId="11">'[17]lam-moi'!#REF!</definedName>
    <definedName name="cxnc" localSheetId="20">'[17]lam-moi'!#REF!</definedName>
    <definedName name="cxnc" localSheetId="15">'[17]lam-moi'!#REF!</definedName>
    <definedName name="cxnc" localSheetId="49">'[17]lam-moi'!#REF!</definedName>
    <definedName name="cxnc" localSheetId="34">'[17]lam-moi'!#REF!</definedName>
    <definedName name="cxnc">'[17]lam-moi'!#REF!</definedName>
    <definedName name="cxvl" localSheetId="30">'[17]lam-moi'!#REF!</definedName>
    <definedName name="cxvl" localSheetId="4">'[17]lam-moi'!#REF!</definedName>
    <definedName name="cxvl" localSheetId="7">'[17]lam-moi'!#REF!</definedName>
    <definedName name="cxvl" localSheetId="23">'[17]lam-moi'!#REF!</definedName>
    <definedName name="cxvl" localSheetId="19">'[17]lam-moi'!#REF!</definedName>
    <definedName name="cxvl" localSheetId="16">'[17]lam-moi'!#REF!</definedName>
    <definedName name="cxvl" localSheetId="21">'[17]lam-moi'!#REF!</definedName>
    <definedName name="cxvl" localSheetId="36">'[17]lam-moi'!#REF!</definedName>
    <definedName name="cxvl" localSheetId="25">'[17]lam-moi'!#REF!</definedName>
    <definedName name="cxvl" localSheetId="10">'[17]lam-moi'!#REF!</definedName>
    <definedName name="cxvl" localSheetId="11">'[17]lam-moi'!#REF!</definedName>
    <definedName name="cxvl" localSheetId="20">'[17]lam-moi'!#REF!</definedName>
    <definedName name="cxvl" localSheetId="15">'[17]lam-moi'!#REF!</definedName>
    <definedName name="cxvl" localSheetId="49">'[17]lam-moi'!#REF!</definedName>
    <definedName name="cxvl" localSheetId="34">'[17]lam-moi'!#REF!</definedName>
    <definedName name="cxvl">'[17]lam-moi'!#REF!</definedName>
    <definedName name="cxvvcx">'[237]FORM-X-1'!$C$24:$L$111</definedName>
    <definedName name="cxxnc" localSheetId="30">'[17]lam-moi'!#REF!</definedName>
    <definedName name="cxxnc" localSheetId="4">'[17]lam-moi'!#REF!</definedName>
    <definedName name="cxxnc" localSheetId="7">'[17]lam-moi'!#REF!</definedName>
    <definedName name="cxxnc" localSheetId="23">'[17]lam-moi'!#REF!</definedName>
    <definedName name="cxxnc" localSheetId="19">'[17]lam-moi'!#REF!</definedName>
    <definedName name="cxxnc" localSheetId="16">'[17]lam-moi'!#REF!</definedName>
    <definedName name="cxxnc" localSheetId="21">'[17]lam-moi'!#REF!</definedName>
    <definedName name="cxxnc" localSheetId="36">'[17]lam-moi'!#REF!</definedName>
    <definedName name="cxxnc" localSheetId="25">'[17]lam-moi'!#REF!</definedName>
    <definedName name="cxxnc" localSheetId="10">'[17]lam-moi'!#REF!</definedName>
    <definedName name="cxxnc" localSheetId="11">'[17]lam-moi'!#REF!</definedName>
    <definedName name="cxxnc" localSheetId="20">'[17]lam-moi'!#REF!</definedName>
    <definedName name="cxxnc" localSheetId="15">'[17]lam-moi'!#REF!</definedName>
    <definedName name="cxxnc" localSheetId="49">'[17]lam-moi'!#REF!</definedName>
    <definedName name="cxxnc" localSheetId="34">'[17]lam-moi'!#REF!</definedName>
    <definedName name="cxxnc">'[17]lam-moi'!#REF!</definedName>
    <definedName name="cxxvl" localSheetId="30">'[17]lam-moi'!#REF!</definedName>
    <definedName name="cxxvl" localSheetId="4">'[17]lam-moi'!#REF!</definedName>
    <definedName name="cxxvl" localSheetId="7">'[17]lam-moi'!#REF!</definedName>
    <definedName name="cxxvl" localSheetId="23">'[17]lam-moi'!#REF!</definedName>
    <definedName name="cxxvl" localSheetId="19">'[17]lam-moi'!#REF!</definedName>
    <definedName name="cxxvl" localSheetId="16">'[17]lam-moi'!#REF!</definedName>
    <definedName name="cxxvl" localSheetId="21">'[17]lam-moi'!#REF!</definedName>
    <definedName name="cxxvl" localSheetId="36">'[17]lam-moi'!#REF!</definedName>
    <definedName name="cxxvl" localSheetId="25">'[17]lam-moi'!#REF!</definedName>
    <definedName name="cxxvl" localSheetId="10">'[17]lam-moi'!#REF!</definedName>
    <definedName name="cxxvl" localSheetId="11">'[17]lam-moi'!#REF!</definedName>
    <definedName name="cxxvl" localSheetId="20">'[17]lam-moi'!#REF!</definedName>
    <definedName name="cxxvl" localSheetId="15">'[17]lam-moi'!#REF!</definedName>
    <definedName name="cxxvl" localSheetId="49">'[17]lam-moi'!#REF!</definedName>
    <definedName name="cxxvl" localSheetId="34">'[17]lam-moi'!#REF!</definedName>
    <definedName name="cxxvl">'[17]lam-moi'!#REF!</definedName>
    <definedName name="D" localSheetId="9">[151]As!#REF!</definedName>
    <definedName name="d" localSheetId="5" hidden="1">#REF!</definedName>
    <definedName name="D" localSheetId="38">[151]As!#REF!</definedName>
    <definedName name="D" localSheetId="8">[151]As!#REF!</definedName>
    <definedName name="D" localSheetId="30">[151]As!#REF!</definedName>
    <definedName name="D" localSheetId="46">[151]As!#REF!</definedName>
    <definedName name="D" localSheetId="4">[238]As!#REF!</definedName>
    <definedName name="d" localSheetId="6" hidden="1">#REF!</definedName>
    <definedName name="d" localSheetId="7" hidden="1">#REF!</definedName>
    <definedName name="d" localSheetId="23" hidden="1">#REF!</definedName>
    <definedName name="D" localSheetId="40">[151]As!#REF!</definedName>
    <definedName name="D" localSheetId="41">[151]As!#REF!</definedName>
    <definedName name="D" localSheetId="45">[151]As!#REF!</definedName>
    <definedName name="D" localSheetId="43">[151]As!#REF!</definedName>
    <definedName name="D" localSheetId="44">[151]As!#REF!</definedName>
    <definedName name="D" localSheetId="42">[151]As!#REF!</definedName>
    <definedName name="d" localSheetId="19" hidden="1">#REF!</definedName>
    <definedName name="D" localSheetId="16">[151]As!#REF!</definedName>
    <definedName name="d" localSheetId="14" hidden="1">#REF!</definedName>
    <definedName name="d" localSheetId="21" hidden="1">#REF!</definedName>
    <definedName name="d" localSheetId="12" hidden="1">#REF!</definedName>
    <definedName name="D" localSheetId="36">[151]As!#REF!</definedName>
    <definedName name="d" localSheetId="25" hidden="1">#REF!</definedName>
    <definedName name="d" localSheetId="10" hidden="1">#REF!</definedName>
    <definedName name="d" localSheetId="11" hidden="1">#REF!</definedName>
    <definedName name="d" localSheetId="20" hidden="1">#REF!</definedName>
    <definedName name="d" localSheetId="15" hidden="1">#REF!</definedName>
    <definedName name="d" localSheetId="49" hidden="1">#REF!</definedName>
    <definedName name="D" localSheetId="34">[151]As!#REF!</definedName>
    <definedName name="D">[151]As!#REF!</definedName>
    <definedName name="D_12" localSheetId="30">'[105]ANALISA PEK.UMUM'!#REF!</definedName>
    <definedName name="D_12" localSheetId="4">'[105]ANALISA PEK.UMUM'!#REF!</definedName>
    <definedName name="D_12" localSheetId="7">'[105]ANALISA PEK.UMUM'!#REF!</definedName>
    <definedName name="D_12" localSheetId="16">'[105]ANALISA PEK.UMUM'!#REF!</definedName>
    <definedName name="D_12" localSheetId="36">'[105]ANALISA PEK.UMUM'!#REF!</definedName>
    <definedName name="D_12" localSheetId="49">'[105]ANALISA PEK.UMUM'!#REF!</definedName>
    <definedName name="D_12" localSheetId="34">'[105]ANALISA PEK.UMUM'!#REF!</definedName>
    <definedName name="D_12">'[105]ANALISA PEK.UMUM'!#REF!</definedName>
    <definedName name="D_13" localSheetId="30">'[105]ANALISA PEK.UMUM'!#REF!</definedName>
    <definedName name="D_13" localSheetId="4">'[105]ANALISA PEK.UMUM'!#REF!</definedName>
    <definedName name="D_13" localSheetId="7">'[105]ANALISA PEK.UMUM'!#REF!</definedName>
    <definedName name="D_13" localSheetId="16">'[105]ANALISA PEK.UMUM'!#REF!</definedName>
    <definedName name="D_13" localSheetId="36">'[105]ANALISA PEK.UMUM'!#REF!</definedName>
    <definedName name="D_13" localSheetId="49">'[105]ANALISA PEK.UMUM'!#REF!</definedName>
    <definedName name="D_13" localSheetId="34">'[105]ANALISA PEK.UMUM'!#REF!</definedName>
    <definedName name="D_13">'[105]ANALISA PEK.UMUM'!#REF!</definedName>
    <definedName name="D_20" localSheetId="30">'[105]ANALISA PEK.UMUM'!#REF!</definedName>
    <definedName name="D_20" localSheetId="16">'[105]ANALISA PEK.UMUM'!#REF!</definedName>
    <definedName name="D_20" localSheetId="36">'[105]ANALISA PEK.UMUM'!#REF!</definedName>
    <definedName name="D_20" localSheetId="34">'[105]ANALISA PEK.UMUM'!#REF!</definedName>
    <definedName name="D_20">'[105]ANALISA PEK.UMUM'!#REF!</definedName>
    <definedName name="D_25" localSheetId="30">'[105]ANALISA PEK.UMUM'!#REF!</definedName>
    <definedName name="D_25" localSheetId="16">'[105]ANALISA PEK.UMUM'!#REF!</definedName>
    <definedName name="D_25" localSheetId="36">'[105]ANALISA PEK.UMUM'!#REF!</definedName>
    <definedName name="D_25" localSheetId="34">'[105]ANALISA PEK.UMUM'!#REF!</definedName>
    <definedName name="D_25">'[105]ANALISA PEK.UMUM'!#REF!</definedName>
    <definedName name="D_26" localSheetId="30">'[105]ANALISA PEK.UMUM'!#REF!</definedName>
    <definedName name="D_26" localSheetId="16">'[105]ANALISA PEK.UMUM'!#REF!</definedName>
    <definedName name="D_26" localSheetId="36">'[105]ANALISA PEK.UMUM'!#REF!</definedName>
    <definedName name="D_26">'[105]ANALISA PEK.UMUM'!#REF!</definedName>
    <definedName name="D_2a" localSheetId="30">'[108]ANALISA PEK.UMUM'!$F$125</definedName>
    <definedName name="D_2a">'[108]ANALISA PEK.UMUM'!$F$125</definedName>
    <definedName name="D01_2" localSheetId="30">#REF!</definedName>
    <definedName name="D01_2" localSheetId="4">#REF!</definedName>
    <definedName name="D01_2" localSheetId="7">#REF!</definedName>
    <definedName name="D01_2" localSheetId="16">#REF!</definedName>
    <definedName name="D01_2" localSheetId="36">#REF!</definedName>
    <definedName name="D01_2" localSheetId="49">#REF!</definedName>
    <definedName name="D01_2" localSheetId="34">#REF!</definedName>
    <definedName name="D01_2">#REF!</definedName>
    <definedName name="D02_1" localSheetId="30">#REF!</definedName>
    <definedName name="D02_1" localSheetId="4">#REF!</definedName>
    <definedName name="D02_1" localSheetId="7">#REF!</definedName>
    <definedName name="D02_1" localSheetId="16">#REF!</definedName>
    <definedName name="D02_1" localSheetId="36">#REF!</definedName>
    <definedName name="D02_1" localSheetId="49">#REF!</definedName>
    <definedName name="D02_1" localSheetId="34">#REF!</definedName>
    <definedName name="D02_1">#REF!</definedName>
    <definedName name="d02_1_4" localSheetId="30">#REF!</definedName>
    <definedName name="d02_1_4" localSheetId="4">#REF!</definedName>
    <definedName name="d02_1_4" localSheetId="7">#REF!</definedName>
    <definedName name="d02_1_4" localSheetId="16">#REF!</definedName>
    <definedName name="d02_1_4" localSheetId="36">#REF!</definedName>
    <definedName name="d02_1_4" localSheetId="49">#REF!</definedName>
    <definedName name="d02_1_4" localSheetId="34">#REF!</definedName>
    <definedName name="d02_1_4">#REF!</definedName>
    <definedName name="D02_1_5" localSheetId="30">#REF!</definedName>
    <definedName name="D02_1_5" localSheetId="16">#REF!</definedName>
    <definedName name="D02_1_5" localSheetId="36">#REF!</definedName>
    <definedName name="D02_1_5">#REF!</definedName>
    <definedName name="D02_25_50" localSheetId="30">#REF!</definedName>
    <definedName name="D02_25_50" localSheetId="16">#REF!</definedName>
    <definedName name="D02_25_50" localSheetId="36">#REF!</definedName>
    <definedName name="D02_25_50">#REF!</definedName>
    <definedName name="D02_5_25" localSheetId="30">#REF!</definedName>
    <definedName name="D02_5_25" localSheetId="16">#REF!</definedName>
    <definedName name="D02_5_25" localSheetId="36">#REF!</definedName>
    <definedName name="D02_5_25">#REF!</definedName>
    <definedName name="D02_50" localSheetId="30">#REF!</definedName>
    <definedName name="D02_50" localSheetId="16">#REF!</definedName>
    <definedName name="D02_50" localSheetId="36">#REF!</definedName>
    <definedName name="D02_50">#REF!</definedName>
    <definedName name="D12_1" localSheetId="30">#REF!</definedName>
    <definedName name="D12_1" localSheetId="16">#REF!</definedName>
    <definedName name="D12_1" localSheetId="36">#REF!</definedName>
    <definedName name="D12_1">#REF!</definedName>
    <definedName name="D12_1_5" localSheetId="30">#REF!</definedName>
    <definedName name="D12_1_5" localSheetId="16">#REF!</definedName>
    <definedName name="D12_1_5" localSheetId="36">#REF!</definedName>
    <definedName name="D12_1_5">#REF!</definedName>
    <definedName name="D12_25_50" localSheetId="30">#REF!</definedName>
    <definedName name="D12_25_50" localSheetId="16">#REF!</definedName>
    <definedName name="D12_25_50" localSheetId="36">#REF!</definedName>
    <definedName name="D12_25_50">#REF!</definedName>
    <definedName name="D12_5_25" localSheetId="30">#REF!</definedName>
    <definedName name="D12_5_25" localSheetId="16">#REF!</definedName>
    <definedName name="D12_5_25" localSheetId="36">#REF!</definedName>
    <definedName name="D12_5_25">#REF!</definedName>
    <definedName name="D12_50" localSheetId="30">#REF!</definedName>
    <definedName name="D12_50" localSheetId="16">#REF!</definedName>
    <definedName name="D12_50" localSheetId="36">#REF!</definedName>
    <definedName name="D12_50">#REF!</definedName>
    <definedName name="d24nc" localSheetId="30">'[17]lam-moi'!#REF!</definedName>
    <definedName name="d24nc" localSheetId="4">'[17]lam-moi'!#REF!</definedName>
    <definedName name="d24nc" localSheetId="7">'[17]lam-moi'!#REF!</definedName>
    <definedName name="d24nc" localSheetId="23">'[17]lam-moi'!#REF!</definedName>
    <definedName name="d24nc" localSheetId="19">'[17]lam-moi'!#REF!</definedName>
    <definedName name="d24nc" localSheetId="16">'[17]lam-moi'!#REF!</definedName>
    <definedName name="d24nc" localSheetId="21">'[17]lam-moi'!#REF!</definedName>
    <definedName name="d24nc" localSheetId="36">'[17]lam-moi'!#REF!</definedName>
    <definedName name="d24nc" localSheetId="25">'[17]lam-moi'!#REF!</definedName>
    <definedName name="d24nc" localSheetId="10">'[17]lam-moi'!#REF!</definedName>
    <definedName name="d24nc" localSheetId="11">'[17]lam-moi'!#REF!</definedName>
    <definedName name="d24nc" localSheetId="20">'[17]lam-moi'!#REF!</definedName>
    <definedName name="d24nc" localSheetId="15">'[17]lam-moi'!#REF!</definedName>
    <definedName name="d24nc" localSheetId="49">'[17]lam-moi'!#REF!</definedName>
    <definedName name="d24nc" localSheetId="34">'[17]lam-moi'!#REF!</definedName>
    <definedName name="d24nc">'[17]lam-moi'!#REF!</definedName>
    <definedName name="d24vl" localSheetId="30">'[17]lam-moi'!#REF!</definedName>
    <definedName name="d24vl" localSheetId="4">'[17]lam-moi'!#REF!</definedName>
    <definedName name="d24vl" localSheetId="7">'[17]lam-moi'!#REF!</definedName>
    <definedName name="d24vl" localSheetId="23">'[17]lam-moi'!#REF!</definedName>
    <definedName name="d24vl" localSheetId="19">'[17]lam-moi'!#REF!</definedName>
    <definedName name="d24vl" localSheetId="16">'[17]lam-moi'!#REF!</definedName>
    <definedName name="d24vl" localSheetId="21">'[17]lam-moi'!#REF!</definedName>
    <definedName name="d24vl" localSheetId="36">'[17]lam-moi'!#REF!</definedName>
    <definedName name="d24vl" localSheetId="25">'[17]lam-moi'!#REF!</definedName>
    <definedName name="d24vl" localSheetId="10">'[17]lam-moi'!#REF!</definedName>
    <definedName name="d24vl" localSheetId="11">'[17]lam-moi'!#REF!</definedName>
    <definedName name="d24vl" localSheetId="20">'[17]lam-moi'!#REF!</definedName>
    <definedName name="d24vl" localSheetId="15">'[17]lam-moi'!#REF!</definedName>
    <definedName name="d24vl" localSheetId="49">'[17]lam-moi'!#REF!</definedName>
    <definedName name="d24vl" localSheetId="34">'[17]lam-moi'!#REF!</definedName>
    <definedName name="d24vl">'[17]lam-moi'!#REF!</definedName>
    <definedName name="DAF" localSheetId="5" hidden="1">#REF!</definedName>
    <definedName name="DAF" localSheetId="30" hidden="1">#REF!</definedName>
    <definedName name="DAF" localSheetId="4" hidden="1">#REF!</definedName>
    <definedName name="DAF" localSheetId="7" hidden="1">#REF!</definedName>
    <definedName name="DAF" localSheetId="23" hidden="1">#REF!</definedName>
    <definedName name="DAF" localSheetId="19" hidden="1">#REF!</definedName>
    <definedName name="DAF" localSheetId="16" hidden="1">#REF!</definedName>
    <definedName name="DAF" localSheetId="21" hidden="1">#REF!</definedName>
    <definedName name="DAF" localSheetId="36" hidden="1">#REF!</definedName>
    <definedName name="DAF" localSheetId="25" hidden="1">#REF!</definedName>
    <definedName name="DAF" localSheetId="10" hidden="1">#REF!</definedName>
    <definedName name="DAF" localSheetId="11" hidden="1">#REF!</definedName>
    <definedName name="DAF" localSheetId="20" hidden="1">#REF!</definedName>
    <definedName name="DAF" localSheetId="15" hidden="1">#REF!</definedName>
    <definedName name="DAF" localSheetId="49" hidden="1">#REF!</definedName>
    <definedName name="DAF" localSheetId="34" hidden="1">#REF!</definedName>
    <definedName name="DAF" hidden="1">#REF!</definedName>
    <definedName name="daf_jud_tab" localSheetId="5">'[116]S-2'!$B$12:$C$39</definedName>
    <definedName name="daf_jud_tab" localSheetId="4">[239]Sheet1!$B$10:$C$38</definedName>
    <definedName name="daf_jud_tab" localSheetId="6">'[116]S-2'!$B$12:$C$39</definedName>
    <definedName name="daf_jud_tab" localSheetId="7">'[116]S-2'!$B$12:$C$39</definedName>
    <definedName name="daf_jud_tab" localSheetId="14">'[116]S-2'!$B$12:$C$39</definedName>
    <definedName name="daf_jud_tab" localSheetId="12">'[116]S-2'!$B$12:$C$39</definedName>
    <definedName name="daf_jud_tab" localSheetId="49">'[116]S-2'!$B$12:$C$39</definedName>
    <definedName name="daf_jud_tab" localSheetId="34">[239]Sheet1!$B$10:$C$38</definedName>
    <definedName name="daf_jud_tab">'[117]S-2'!$B$12:$C$39</definedName>
    <definedName name="Daf_mat">[240]Pipe!$A$12:$I$33</definedName>
    <definedName name="Daf_mt">[240]Pipe!$A$1:$IV$10</definedName>
    <definedName name="DAFTAR_AKUN" localSheetId="30">'[241]1daftarakun'!$B$9:$F$46</definedName>
    <definedName name="DAFTAR_AKUN">'[241]1daftarakun'!$B$9:$F$46</definedName>
    <definedName name="DAFTARREMUNERASI" localSheetId="30">[242]REMUNERASISTANDAR!$A$3:$S$8</definedName>
    <definedName name="DAFTARREMUNERASI">[242]REMUNERASISTANDAR!$A$3:$S$8</definedName>
    <definedName name="DAILY040800" localSheetId="30">[243]RATE!$I$6</definedName>
    <definedName name="DAILY040800">[243]RATE!$I$6</definedName>
    <definedName name="DAILY190900" localSheetId="30">[243]RATE!$J$21</definedName>
    <definedName name="DAILY190900">[243]RATE!$J$21</definedName>
    <definedName name="DANA" localSheetId="30">#REF!</definedName>
    <definedName name="DANA" localSheetId="4">#REF!</definedName>
    <definedName name="DANA" localSheetId="7">#REF!</definedName>
    <definedName name="DANA" localSheetId="16">#REF!</definedName>
    <definedName name="DANA" localSheetId="36">#REF!</definedName>
    <definedName name="DANA" localSheetId="49">#REF!</definedName>
    <definedName name="DANA" localSheetId="34">#REF!</definedName>
    <definedName name="DANA">#REF!</definedName>
    <definedName name="dana.t">#N/A</definedName>
    <definedName name="Dapur" localSheetId="9">#REF!</definedName>
    <definedName name="Dapur" localSheetId="5">#REF!</definedName>
    <definedName name="Dapur" localSheetId="38">#REF!</definedName>
    <definedName name="Dapur" localSheetId="8">#REF!</definedName>
    <definedName name="Dapur" localSheetId="30">#REF!</definedName>
    <definedName name="Dapur" localSheetId="46">#REF!</definedName>
    <definedName name="Dapur" localSheetId="6">#REF!</definedName>
    <definedName name="Dapur" localSheetId="40">#REF!</definedName>
    <definedName name="Dapur" localSheetId="41">#REF!</definedName>
    <definedName name="Dapur" localSheetId="45">#REF!</definedName>
    <definedName name="Dapur" localSheetId="43">#REF!</definedName>
    <definedName name="Dapur" localSheetId="44">#REF!</definedName>
    <definedName name="Dapur" localSheetId="42">#REF!</definedName>
    <definedName name="Dapur" localSheetId="16">#REF!</definedName>
    <definedName name="Dapur" localSheetId="14">#REF!</definedName>
    <definedName name="Dapur" localSheetId="12">#REF!</definedName>
    <definedName name="Dapur" localSheetId="36">#REF!</definedName>
    <definedName name="Dapur" localSheetId="34">#REF!</definedName>
    <definedName name="Dapur">#REF!</definedName>
    <definedName name="Data" localSheetId="9">#REF!</definedName>
    <definedName name="DATA" localSheetId="5">[244]Isian!$M$4:$P$38</definedName>
    <definedName name="Data" localSheetId="38">#REF!</definedName>
    <definedName name="Data" localSheetId="8">#REF!</definedName>
    <definedName name="Data" localSheetId="30">#REF!</definedName>
    <definedName name="Data" localSheetId="46">#REF!</definedName>
    <definedName name="Data" localSheetId="4">#REF!</definedName>
    <definedName name="DATA" localSheetId="6">[244]Isian!$M$4:$P$38</definedName>
    <definedName name="DATA" localSheetId="7">[244]Isian!$M$4:$P$38</definedName>
    <definedName name="Data" localSheetId="40">#REF!</definedName>
    <definedName name="Data" localSheetId="41">#REF!</definedName>
    <definedName name="Data" localSheetId="45">#REF!</definedName>
    <definedName name="Data" localSheetId="43">#REF!</definedName>
    <definedName name="Data" localSheetId="44">#REF!</definedName>
    <definedName name="Data" localSheetId="42">#REF!</definedName>
    <definedName name="Data" localSheetId="16">#REF!</definedName>
    <definedName name="DATA" localSheetId="14">[244]Isian!$M$4:$P$38</definedName>
    <definedName name="DATA" localSheetId="12">[244]Isian!$M$4:$P$38</definedName>
    <definedName name="Data" localSheetId="36">#REF!</definedName>
    <definedName name="DATA" localSheetId="49">[244]Isian!$M$4:$P$38</definedName>
    <definedName name="Data" localSheetId="34">#REF!</definedName>
    <definedName name="Data">#REF!</definedName>
    <definedName name="DATA_1" localSheetId="30">#REF!</definedName>
    <definedName name="DATA_1" localSheetId="4">#REF!</definedName>
    <definedName name="DATA_1" localSheetId="7">#REF!</definedName>
    <definedName name="DATA_1" localSheetId="16">#REF!</definedName>
    <definedName name="DATA_1" localSheetId="36">#REF!</definedName>
    <definedName name="DATA_1" localSheetId="49">#REF!</definedName>
    <definedName name="DATA_1" localSheetId="34">#REF!</definedName>
    <definedName name="DATA_1">#REF!</definedName>
    <definedName name="Data_Opening" localSheetId="30">#REF!</definedName>
    <definedName name="Data_Opening" localSheetId="4">#REF!</definedName>
    <definedName name="Data_Opening" localSheetId="7">#REF!</definedName>
    <definedName name="Data_Opening" localSheetId="16">#REF!</definedName>
    <definedName name="Data_Opening" localSheetId="36">#REF!</definedName>
    <definedName name="Data_Opening" localSheetId="49">#REF!</definedName>
    <definedName name="Data_Opening" localSheetId="34">#REF!</definedName>
    <definedName name="Data_Opening">#REF!</definedName>
    <definedName name="Data_Opening_MTD" localSheetId="30">#REF!</definedName>
    <definedName name="Data_Opening_MTD" localSheetId="16">#REF!</definedName>
    <definedName name="Data_Opening_MTD" localSheetId="36">#REF!</definedName>
    <definedName name="Data_Opening_MTD" localSheetId="34">#REF!</definedName>
    <definedName name="Data_Opening_MTD">#REF!</definedName>
    <definedName name="data1" localSheetId="5" hidden="1">#REF!</definedName>
    <definedName name="data1" localSheetId="30" hidden="1">#REF!</definedName>
    <definedName name="data1" localSheetId="23" hidden="1">#REF!</definedName>
    <definedName name="data1" localSheetId="19" hidden="1">#REF!</definedName>
    <definedName name="data1" localSheetId="16" hidden="1">#REF!</definedName>
    <definedName name="data1" localSheetId="21" hidden="1">#REF!</definedName>
    <definedName name="data1" localSheetId="36" hidden="1">#REF!</definedName>
    <definedName name="data1" localSheetId="25" hidden="1">#REF!</definedName>
    <definedName name="data1" localSheetId="10" hidden="1">#REF!</definedName>
    <definedName name="data1" localSheetId="11" hidden="1">#REF!</definedName>
    <definedName name="data1" localSheetId="20" hidden="1">#REF!</definedName>
    <definedName name="data1" localSheetId="15" hidden="1">#REF!</definedName>
    <definedName name="data1" hidden="1">#REF!</definedName>
    <definedName name="data2" localSheetId="5" hidden="1">#REF!</definedName>
    <definedName name="data2" localSheetId="30" hidden="1">#REF!</definedName>
    <definedName name="data2" localSheetId="23" hidden="1">#REF!</definedName>
    <definedName name="data2" localSheetId="19" hidden="1">#REF!</definedName>
    <definedName name="data2" localSheetId="16" hidden="1">#REF!</definedName>
    <definedName name="data2" localSheetId="21" hidden="1">#REF!</definedName>
    <definedName name="data2" localSheetId="36" hidden="1">#REF!</definedName>
    <definedName name="data2" localSheetId="25" hidden="1">#REF!</definedName>
    <definedName name="data2" localSheetId="10" hidden="1">#REF!</definedName>
    <definedName name="data2" localSheetId="11" hidden="1">#REF!</definedName>
    <definedName name="data2" localSheetId="20" hidden="1">#REF!</definedName>
    <definedName name="data2" localSheetId="15" hidden="1">#REF!</definedName>
    <definedName name="data2" hidden="1">#REF!</definedName>
    <definedName name="data3" localSheetId="5" hidden="1">#REF!</definedName>
    <definedName name="data3" localSheetId="30" hidden="1">#REF!</definedName>
    <definedName name="data3" localSheetId="23" hidden="1">#REF!</definedName>
    <definedName name="data3" localSheetId="19" hidden="1">#REF!</definedName>
    <definedName name="data3" localSheetId="16" hidden="1">#REF!</definedName>
    <definedName name="data3" localSheetId="21" hidden="1">#REF!</definedName>
    <definedName name="data3" localSheetId="36" hidden="1">#REF!</definedName>
    <definedName name="data3" localSheetId="25" hidden="1">#REF!</definedName>
    <definedName name="data3" localSheetId="10" hidden="1">#REF!</definedName>
    <definedName name="data3" localSheetId="11" hidden="1">#REF!</definedName>
    <definedName name="data3" localSheetId="20" hidden="1">#REF!</definedName>
    <definedName name="data3" localSheetId="15" hidden="1">#REF!</definedName>
    <definedName name="data3" hidden="1">#REF!</definedName>
    <definedName name="Database" localSheetId="9">#REF!</definedName>
    <definedName name="Database" localSheetId="5">#REF!</definedName>
    <definedName name="Database" localSheetId="38">#REF!</definedName>
    <definedName name="Database" localSheetId="8">#REF!</definedName>
    <definedName name="Database" localSheetId="30">#REF!</definedName>
    <definedName name="Database" localSheetId="46">#REF!</definedName>
    <definedName name="Database" localSheetId="6">#REF!</definedName>
    <definedName name="Database" localSheetId="23">#REF!</definedName>
    <definedName name="Database" localSheetId="40">#REF!</definedName>
    <definedName name="Database" localSheetId="41">#REF!</definedName>
    <definedName name="Database" localSheetId="45">#REF!</definedName>
    <definedName name="Database" localSheetId="43">#REF!</definedName>
    <definedName name="Database" localSheetId="44">#REF!</definedName>
    <definedName name="Database" localSheetId="42">#REF!</definedName>
    <definedName name="Database" localSheetId="19">#REF!</definedName>
    <definedName name="Database" localSheetId="16">#REF!</definedName>
    <definedName name="Database" localSheetId="14">#REF!</definedName>
    <definedName name="Database" localSheetId="21">#REF!</definedName>
    <definedName name="Database" localSheetId="12">#REF!</definedName>
    <definedName name="Database" localSheetId="36">#REF!</definedName>
    <definedName name="Database" localSheetId="25">#REF!</definedName>
    <definedName name="Database" localSheetId="10">#REF!</definedName>
    <definedName name="Database" localSheetId="11">#REF!</definedName>
    <definedName name="Database" localSheetId="20">#REF!</definedName>
    <definedName name="Database" localSheetId="15">#REF!</definedName>
    <definedName name="Database">#REF!</definedName>
    <definedName name="databaseestate" localSheetId="30">#REF!</definedName>
    <definedName name="databaseestate" localSheetId="4">#REF!</definedName>
    <definedName name="databaseestate" localSheetId="16">#REF!</definedName>
    <definedName name="databaseestate" localSheetId="36">#REF!</definedName>
    <definedName name="databaseestate">#REF!</definedName>
    <definedName name="datacakra" localSheetId="30">#REF!</definedName>
    <definedName name="datacakra" localSheetId="4">#REF!</definedName>
    <definedName name="datacakra" localSheetId="16">#REF!</definedName>
    <definedName name="datacakra" localSheetId="36">#REF!</definedName>
    <definedName name="datacakra">#REF!</definedName>
    <definedName name="datacentral" localSheetId="30">#REF!</definedName>
    <definedName name="datacentral" localSheetId="4">#REF!</definedName>
    <definedName name="datacentral" localSheetId="16">#REF!</definedName>
    <definedName name="datacentral" localSheetId="36">#REF!</definedName>
    <definedName name="datacentral">#REF!</definedName>
    <definedName name="datacom" localSheetId="30">#REF!</definedName>
    <definedName name="datacom" localSheetId="4">#REF!</definedName>
    <definedName name="datacom" localSheetId="16">#REF!</definedName>
    <definedName name="datacom" localSheetId="36">#REF!</definedName>
    <definedName name="datacom">#REF!</definedName>
    <definedName name="datadamai" localSheetId="30">#REF!</definedName>
    <definedName name="datadamai" localSheetId="4">#REF!</definedName>
    <definedName name="datadamai" localSheetId="16">#REF!</definedName>
    <definedName name="datadamai" localSheetId="36">#REF!</definedName>
    <definedName name="datadamai">#REF!</definedName>
    <definedName name="datamariam" localSheetId="30">#REF!</definedName>
    <definedName name="datamariam" localSheetId="4">#REF!</definedName>
    <definedName name="datamariam" localSheetId="16">#REF!</definedName>
    <definedName name="datamariam" localSheetId="36">#REF!</definedName>
    <definedName name="datamariam">#REF!</definedName>
    <definedName name="datamill1" localSheetId="30">#REF!</definedName>
    <definedName name="datamill1" localSheetId="4">#REF!</definedName>
    <definedName name="datamill1" localSheetId="16">#REF!</definedName>
    <definedName name="datamill1" localSheetId="36">#REF!</definedName>
    <definedName name="datamill1">#REF!</definedName>
    <definedName name="dataperdana" localSheetId="30">#REF!</definedName>
    <definedName name="dataperdana" localSheetId="4">#REF!</definedName>
    <definedName name="dataperdana" localSheetId="16">#REF!</definedName>
    <definedName name="dataperdana" localSheetId="36">#REF!</definedName>
    <definedName name="dataperdana">#REF!</definedName>
    <definedName name="dataperdanamill" localSheetId="30">#REF!</definedName>
    <definedName name="dataperdanamill" localSheetId="4">#REF!</definedName>
    <definedName name="dataperdanamill" localSheetId="16">#REF!</definedName>
    <definedName name="dataperdanamill" localSheetId="36">#REF!</definedName>
    <definedName name="dataperdanamill">#REF!</definedName>
    <definedName name="datasentekan" localSheetId="30">#REF!</definedName>
    <definedName name="datasentekan" localSheetId="4">#REF!</definedName>
    <definedName name="datasentekan" localSheetId="16">#REF!</definedName>
    <definedName name="datasentekan" localSheetId="36">#REF!</definedName>
    <definedName name="datasentekan">#REF!</definedName>
    <definedName name="DATE">[13]Financials!$Y$8:$AC$8</definedName>
    <definedName name="Date_32">'[245]Fill this out first___'!$D$17</definedName>
    <definedName name="Daun_Jendela_Alumunium_Natural___Tanpa_Kaca_dan_accessories" localSheetId="30">[105]BAHAN!#REF!</definedName>
    <definedName name="Daun_Jendela_Alumunium_Natural___Tanpa_Kaca_dan_accessories" localSheetId="4">[105]BAHAN!#REF!</definedName>
    <definedName name="Daun_Jendela_Alumunium_Natural___Tanpa_Kaca_dan_accessories" localSheetId="7">[105]BAHAN!#REF!</definedName>
    <definedName name="Daun_Jendela_Alumunium_Natural___Tanpa_Kaca_dan_accessories" localSheetId="16">[105]BAHAN!#REF!</definedName>
    <definedName name="Daun_Jendela_Alumunium_Natural___Tanpa_Kaca_dan_accessories" localSheetId="36">[105]BAHAN!#REF!</definedName>
    <definedName name="Daun_Jendela_Alumunium_Natural___Tanpa_Kaca_dan_accessories" localSheetId="49">[105]BAHAN!#REF!</definedName>
    <definedName name="Daun_Jendela_Alumunium_Natural___Tanpa_Kaca_dan_accessories" localSheetId="34">[105]BAHAN!#REF!</definedName>
    <definedName name="Daun_Jendela_Alumunium_Natural___Tanpa_Kaca_dan_accessories">[105]BAHAN!#REF!</definedName>
    <definedName name="Daun_Jendela_Alumunium_Warna___Tanpa_Kaca_dan_accessories" localSheetId="30">[105]BAHAN!#REF!</definedName>
    <definedName name="Daun_Jendela_Alumunium_Warna___Tanpa_Kaca_dan_accessories" localSheetId="4">[105]BAHAN!#REF!</definedName>
    <definedName name="Daun_Jendela_Alumunium_Warna___Tanpa_Kaca_dan_accessories" localSheetId="7">[105]BAHAN!#REF!</definedName>
    <definedName name="Daun_Jendela_Alumunium_Warna___Tanpa_Kaca_dan_accessories" localSheetId="16">[105]BAHAN!#REF!</definedName>
    <definedName name="Daun_Jendela_Alumunium_Warna___Tanpa_Kaca_dan_accessories" localSheetId="36">[105]BAHAN!#REF!</definedName>
    <definedName name="Daun_Jendela_Alumunium_Warna___Tanpa_Kaca_dan_accessories" localSheetId="49">[105]BAHAN!#REF!</definedName>
    <definedName name="Daun_Jendela_Alumunium_Warna___Tanpa_Kaca_dan_accessories" localSheetId="34">[105]BAHAN!#REF!</definedName>
    <definedName name="Daun_Jendela_Alumunium_Warna___Tanpa_Kaca_dan_accessories">[105]BAHAN!#REF!</definedName>
    <definedName name="Daun_Pintu_Alumunium_Natural___tanpa_kaca_dan_accessories" localSheetId="30">[105]BAHAN!#REF!</definedName>
    <definedName name="Daun_Pintu_Alumunium_Natural___tanpa_kaca_dan_accessories" localSheetId="4">[105]BAHAN!#REF!</definedName>
    <definedName name="Daun_Pintu_Alumunium_Natural___tanpa_kaca_dan_accessories" localSheetId="7">[105]BAHAN!#REF!</definedName>
    <definedName name="Daun_Pintu_Alumunium_Natural___tanpa_kaca_dan_accessories" localSheetId="16">[105]BAHAN!#REF!</definedName>
    <definedName name="Daun_Pintu_Alumunium_Natural___tanpa_kaca_dan_accessories" localSheetId="36">[105]BAHAN!#REF!</definedName>
    <definedName name="Daun_Pintu_Alumunium_Natural___tanpa_kaca_dan_accessories" localSheetId="49">[105]BAHAN!#REF!</definedName>
    <definedName name="Daun_Pintu_Alumunium_Natural___tanpa_kaca_dan_accessories" localSheetId="34">[105]BAHAN!#REF!</definedName>
    <definedName name="Daun_Pintu_Alumunium_Natural___tanpa_kaca_dan_accessories">[105]BAHAN!#REF!</definedName>
    <definedName name="Daun_Pintu_Alumunium_Warna___tanpa_kaca_dan_accessories" localSheetId="30">[105]BAHAN!#REF!</definedName>
    <definedName name="Daun_Pintu_Alumunium_Warna___tanpa_kaca_dan_accessories" localSheetId="4">[105]BAHAN!#REF!</definedName>
    <definedName name="Daun_Pintu_Alumunium_Warna___tanpa_kaca_dan_accessories" localSheetId="7">[105]BAHAN!#REF!</definedName>
    <definedName name="Daun_Pintu_Alumunium_Warna___tanpa_kaca_dan_accessories" localSheetId="16">[105]BAHAN!#REF!</definedName>
    <definedName name="Daun_Pintu_Alumunium_Warna___tanpa_kaca_dan_accessories" localSheetId="36">[105]BAHAN!#REF!</definedName>
    <definedName name="Daun_Pintu_Alumunium_Warna___tanpa_kaca_dan_accessories" localSheetId="49">[105]BAHAN!#REF!</definedName>
    <definedName name="Daun_Pintu_Alumunium_Warna___tanpa_kaca_dan_accessories" localSheetId="34">[105]BAHAN!#REF!</definedName>
    <definedName name="Daun_Pintu_Alumunium_Warna___tanpa_kaca_dan_accessories">[105]BAHAN!#REF!</definedName>
    <definedName name="day" localSheetId="9">'[246]Profit Loss'!#REF!</definedName>
    <definedName name="day" localSheetId="5">'[247]Profit Loss'!#REF!</definedName>
    <definedName name="day" localSheetId="38">'[246]Profit Loss'!#REF!</definedName>
    <definedName name="day" localSheetId="8">'[246]Profit Loss'!#REF!</definedName>
    <definedName name="day" localSheetId="30">'[246]Profit Loss'!#REF!</definedName>
    <definedName name="day" localSheetId="46">'[246]Profit Loss'!#REF!</definedName>
    <definedName name="day" localSheetId="4">'[247]Profit Loss'!#REF!</definedName>
    <definedName name="day" localSheetId="6">'[247]Profit Loss'!#REF!</definedName>
    <definedName name="day" localSheetId="7">'[247]Profit Loss'!#REF!</definedName>
    <definedName name="day" localSheetId="40">'[246]Profit Loss'!#REF!</definedName>
    <definedName name="day" localSheetId="41">'[246]Profit Loss'!#REF!</definedName>
    <definedName name="day" localSheetId="45">'[246]Profit Loss'!#REF!</definedName>
    <definedName name="day" localSheetId="43">'[246]Profit Loss'!#REF!</definedName>
    <definedName name="day" localSheetId="44">'[246]Profit Loss'!#REF!</definedName>
    <definedName name="day" localSheetId="42">'[246]Profit Loss'!#REF!</definedName>
    <definedName name="day" localSheetId="16">'[246]Profit Loss'!#REF!</definedName>
    <definedName name="day" localSheetId="14">'[247]Profit Loss'!#REF!</definedName>
    <definedName name="day" localSheetId="12">'[247]Profit Loss'!#REF!</definedName>
    <definedName name="day" localSheetId="36">'[246]Profit Loss'!#REF!</definedName>
    <definedName name="day" localSheetId="49">'[247]Profit Loss'!#REF!</definedName>
    <definedName name="day" localSheetId="34">'[247]Profit Loss'!#REF!</definedName>
    <definedName name="day">'[246]Profit Loss'!#REF!</definedName>
    <definedName name="days" localSheetId="30">#REF!</definedName>
    <definedName name="days" localSheetId="4">#REF!</definedName>
    <definedName name="days" localSheetId="7">#REF!</definedName>
    <definedName name="days" localSheetId="16">#REF!</definedName>
    <definedName name="days" localSheetId="36">#REF!</definedName>
    <definedName name="days" localSheetId="49">#REF!</definedName>
    <definedName name="days" localSheetId="34">#REF!</definedName>
    <definedName name="days">#REF!</definedName>
    <definedName name="DAYSMTD" localSheetId="9">'[248]Profit Loss'!#REF!</definedName>
    <definedName name="DAYSMTD" localSheetId="5">'[248]Profit Loss'!#REF!</definedName>
    <definedName name="DAYSMTD" localSheetId="38">'[248]Profit Loss'!#REF!</definedName>
    <definedName name="DAYSMTD" localSheetId="8">'[248]Profit Loss'!#REF!</definedName>
    <definedName name="DAYSMTD" localSheetId="30">'[248]Profit Loss'!#REF!</definedName>
    <definedName name="DAYSMTD" localSheetId="46">'[248]Profit Loss'!#REF!</definedName>
    <definedName name="DAYSMTD" localSheetId="4">'[248]Profit Loss'!#REF!</definedName>
    <definedName name="DAYSMTD" localSheetId="6">'[248]Profit Loss'!#REF!</definedName>
    <definedName name="DAYSMTD" localSheetId="7">'[248]Profit Loss'!#REF!</definedName>
    <definedName name="DAYSMTD" localSheetId="40">'[248]Profit Loss'!#REF!</definedName>
    <definedName name="DAYSMTD" localSheetId="41">'[248]Profit Loss'!#REF!</definedName>
    <definedName name="DAYSMTD" localSheetId="45">'[248]Profit Loss'!#REF!</definedName>
    <definedName name="DAYSMTD" localSheetId="43">'[248]Profit Loss'!#REF!</definedName>
    <definedName name="DAYSMTD" localSheetId="44">'[248]Profit Loss'!#REF!</definedName>
    <definedName name="DAYSMTD" localSheetId="42">'[248]Profit Loss'!#REF!</definedName>
    <definedName name="DAYSMTD" localSheetId="16">'[248]Profit Loss'!#REF!</definedName>
    <definedName name="DAYSMTD" localSheetId="14">'[248]Profit Loss'!#REF!</definedName>
    <definedName name="DAYSMTD" localSheetId="12">'[248]Profit Loss'!#REF!</definedName>
    <definedName name="DAYSMTD" localSheetId="36">'[248]Profit Loss'!#REF!</definedName>
    <definedName name="DAYSMTD" localSheetId="49">'[248]Profit Loss'!#REF!</definedName>
    <definedName name="DAYSMTD" localSheetId="34">'[248]Profit Loss'!#REF!</definedName>
    <definedName name="DAYSMTD">'[248]Profit Loss'!#REF!</definedName>
    <definedName name="DAYWORKS" localSheetId="34">[20]BoQ!$A$235:$H$260</definedName>
    <definedName name="DAYWORKS">[21]BoQ!$A$235:$H$260</definedName>
    <definedName name="db" localSheetId="30">'[249]BQ-Tenis'!$L$52</definedName>
    <definedName name="db">'[249]BQ-Tenis'!$L$52</definedName>
    <definedName name="dcde">#NAME?+#NAME?</definedName>
    <definedName name="dcde_2">#NAME?+#NAME?</definedName>
    <definedName name="DCF" localSheetId="9">#REF!</definedName>
    <definedName name="DCF" localSheetId="5">#REF!</definedName>
    <definedName name="DCF" localSheetId="38">#REF!</definedName>
    <definedName name="DCF" localSheetId="8">#REF!</definedName>
    <definedName name="DCF" localSheetId="30">#REF!</definedName>
    <definedName name="DCF" localSheetId="46">#REF!</definedName>
    <definedName name="DCF" localSheetId="6">#REF!</definedName>
    <definedName name="DCF" localSheetId="40">#REF!</definedName>
    <definedName name="DCF" localSheetId="41">#REF!</definedName>
    <definedName name="DCF" localSheetId="45">#REF!</definedName>
    <definedName name="DCF" localSheetId="43">#REF!</definedName>
    <definedName name="DCF" localSheetId="44">#REF!</definedName>
    <definedName name="DCF" localSheetId="42">#REF!</definedName>
    <definedName name="DCF" localSheetId="16">#REF!</definedName>
    <definedName name="DCF" localSheetId="14">#REF!</definedName>
    <definedName name="DCF" localSheetId="12">#REF!</definedName>
    <definedName name="DCF" localSheetId="36">#REF!</definedName>
    <definedName name="DCF" localSheetId="34">#REF!</definedName>
    <definedName name="DCF">#REF!</definedName>
    <definedName name="DCOST" localSheetId="4">[250]RESIDU!#REF!</definedName>
    <definedName name="DCOST" localSheetId="7">[250]RESIDU!#REF!</definedName>
    <definedName name="DCOST" localSheetId="16">[250]RESIDU!#REF!</definedName>
    <definedName name="DCOST" localSheetId="36">[250]RESIDU!#REF!</definedName>
    <definedName name="DCOST" localSheetId="49">[250]RESIDU!#REF!</definedName>
    <definedName name="DCOST" localSheetId="34">[250]RESIDU!#REF!</definedName>
    <definedName name="DCOST">[250]RESIDU!#REF!</definedName>
    <definedName name="Dcost1" localSheetId="4">[250]RESIDU!#REF!</definedName>
    <definedName name="Dcost1" localSheetId="7">[250]RESIDU!#REF!</definedName>
    <definedName name="Dcost1" localSheetId="16">[250]RESIDU!#REF!</definedName>
    <definedName name="Dcost1" localSheetId="36">[250]RESIDU!#REF!</definedName>
    <definedName name="Dcost1" localSheetId="49">[250]RESIDU!#REF!</definedName>
    <definedName name="Dcost1" localSheetId="34">[250]RESIDU!#REF!</definedName>
    <definedName name="Dcost1">[250]RESIDU!#REF!</definedName>
    <definedName name="DD" localSheetId="9">#REF!</definedName>
    <definedName name="dd" localSheetId="5" hidden="1">[7]LOADDAT!#REF!</definedName>
    <definedName name="DD" localSheetId="38">#REF!</definedName>
    <definedName name="DD" localSheetId="8">#REF!</definedName>
    <definedName name="DD" localSheetId="30">#REF!</definedName>
    <definedName name="DD" localSheetId="46">#REF!</definedName>
    <definedName name="dd" localSheetId="4" hidden="1">[7]LOADDAT!#REF!</definedName>
    <definedName name="dd" localSheetId="6" hidden="1">[7]LOADDAT!#REF!</definedName>
    <definedName name="dd" localSheetId="7" hidden="1">[7]LOADDAT!#REF!</definedName>
    <definedName name="dd" localSheetId="23" hidden="1">[7]LOADDAT!#REF!</definedName>
    <definedName name="DD" localSheetId="40">#REF!</definedName>
    <definedName name="DD" localSheetId="41">#REF!</definedName>
    <definedName name="DD" localSheetId="45">#REF!</definedName>
    <definedName name="DD" localSheetId="43">#REF!</definedName>
    <definedName name="DD" localSheetId="44">#REF!</definedName>
    <definedName name="DD" localSheetId="42">#REF!</definedName>
    <definedName name="dd" localSheetId="19" hidden="1">[7]LOADDAT!#REF!</definedName>
    <definedName name="DD" localSheetId="16">#REF!</definedName>
    <definedName name="dd" localSheetId="14" hidden="1">[7]LOADDAT!#REF!</definedName>
    <definedName name="dd" localSheetId="21" hidden="1">[7]LOADDAT!#REF!</definedName>
    <definedName name="dd" localSheetId="12" hidden="1">[7]LOADDAT!#REF!</definedName>
    <definedName name="DD" localSheetId="36">#REF!</definedName>
    <definedName name="dd" localSheetId="25" hidden="1">[7]LOADDAT!#REF!</definedName>
    <definedName name="dd" localSheetId="10" hidden="1">[7]LOADDAT!#REF!</definedName>
    <definedName name="dd" localSheetId="11" hidden="1">[7]LOADDAT!#REF!</definedName>
    <definedName name="dd" localSheetId="20" hidden="1">[7]LOADDAT!#REF!</definedName>
    <definedName name="dd" localSheetId="15" hidden="1">[7]LOADDAT!#REF!</definedName>
    <definedName name="dd" localSheetId="49" hidden="1">[7]LOADDAT!#REF!</definedName>
    <definedName name="DD" localSheetId="34">#REF!</definedName>
    <definedName name="DD">#REF!</definedName>
    <definedName name="dd1pnc" localSheetId="30">[89]chitiet!$G$404</definedName>
    <definedName name="dd1pnc">[89]chitiet!$G$404</definedName>
    <definedName name="dd1pvl" localSheetId="30">[89]chitiet!$G$383</definedName>
    <definedName name="dd1pvl">[89]chitiet!$G$383</definedName>
    <definedName name="dd1x2" localSheetId="30">[236]gvl!$N$9</definedName>
    <definedName name="dd1x2">[236]gvl!$N$9</definedName>
    <definedName name="dd3pvl" localSheetId="30">'[17]lam-moi'!#REF!</definedName>
    <definedName name="dd3pvl" localSheetId="4">'[17]lam-moi'!#REF!</definedName>
    <definedName name="dd3pvl" localSheetId="7">'[17]lam-moi'!#REF!</definedName>
    <definedName name="dd3pvl" localSheetId="23">'[17]lam-moi'!#REF!</definedName>
    <definedName name="dd3pvl" localSheetId="19">'[17]lam-moi'!#REF!</definedName>
    <definedName name="dd3pvl" localSheetId="16">'[17]lam-moi'!#REF!</definedName>
    <definedName name="dd3pvl" localSheetId="21">'[17]lam-moi'!#REF!</definedName>
    <definedName name="dd3pvl" localSheetId="36">'[17]lam-moi'!#REF!</definedName>
    <definedName name="dd3pvl" localSheetId="25">'[17]lam-moi'!#REF!</definedName>
    <definedName name="dd3pvl" localSheetId="10">'[17]lam-moi'!#REF!</definedName>
    <definedName name="dd3pvl" localSheetId="11">'[17]lam-moi'!#REF!</definedName>
    <definedName name="dd3pvl" localSheetId="20">'[17]lam-moi'!#REF!</definedName>
    <definedName name="dd3pvl" localSheetId="15">'[17]lam-moi'!#REF!</definedName>
    <definedName name="dd3pvl" localSheetId="49">'[17]lam-moi'!#REF!</definedName>
    <definedName name="dd3pvl" localSheetId="34">'[17]lam-moi'!#REF!</definedName>
    <definedName name="dd3pvl">'[17]lam-moi'!#REF!</definedName>
    <definedName name="ddd">#N/A</definedName>
    <definedName name="dddd" localSheetId="30">'[251]RMatl-Cons.Fig'!#REF!</definedName>
    <definedName name="dddd" localSheetId="4">'[251]RMatl-Cons.Fig'!#REF!</definedName>
    <definedName name="dddd" localSheetId="7">'[251]RMatl-Cons.Fig'!#REF!</definedName>
    <definedName name="dddd" localSheetId="16">'[251]RMatl-Cons.Fig'!#REF!</definedName>
    <definedName name="dddd" localSheetId="36">'[251]RMatl-Cons.Fig'!#REF!</definedName>
    <definedName name="dddd" localSheetId="49">'[251]RMatl-Cons.Fig'!#REF!</definedName>
    <definedName name="dddd" localSheetId="34">'[251]RMatl-Cons.Fig'!#REF!</definedName>
    <definedName name="dddd">'[251]RMatl-Cons.Fig'!#REF!</definedName>
    <definedName name="ddddd" localSheetId="30">'[252]CF-hot'!#REF!</definedName>
    <definedName name="ddddd" localSheetId="4">'[252]CF-hot'!#REF!</definedName>
    <definedName name="ddddd" localSheetId="7">'[252]CF-hot'!#REF!</definedName>
    <definedName name="ddddd" localSheetId="16">'[252]CF-hot'!#REF!</definedName>
    <definedName name="ddddd" localSheetId="36">'[252]CF-hot'!#REF!</definedName>
    <definedName name="ddddd" localSheetId="49">'[252]CF-hot'!#REF!</definedName>
    <definedName name="ddddd" localSheetId="34">'[252]CF-hot'!#REF!</definedName>
    <definedName name="ddddd">'[252]CF-hot'!#REF!</definedName>
    <definedName name="ddhtnc" localSheetId="30">'[17]lam-moi'!#REF!</definedName>
    <definedName name="ddhtnc" localSheetId="4">'[17]lam-moi'!#REF!</definedName>
    <definedName name="ddhtnc" localSheetId="7">'[17]lam-moi'!#REF!</definedName>
    <definedName name="ddhtnc" localSheetId="23">'[17]lam-moi'!#REF!</definedName>
    <definedName name="ddhtnc" localSheetId="19">'[17]lam-moi'!#REF!</definedName>
    <definedName name="ddhtnc" localSheetId="16">'[17]lam-moi'!#REF!</definedName>
    <definedName name="ddhtnc" localSheetId="21">'[17]lam-moi'!#REF!</definedName>
    <definedName name="ddhtnc" localSheetId="36">'[17]lam-moi'!#REF!</definedName>
    <definedName name="ddhtnc" localSheetId="25">'[17]lam-moi'!#REF!</definedName>
    <definedName name="ddhtnc" localSheetId="10">'[17]lam-moi'!#REF!</definedName>
    <definedName name="ddhtnc" localSheetId="11">'[17]lam-moi'!#REF!</definedName>
    <definedName name="ddhtnc" localSheetId="20">'[17]lam-moi'!#REF!</definedName>
    <definedName name="ddhtnc" localSheetId="15">'[17]lam-moi'!#REF!</definedName>
    <definedName name="ddhtnc" localSheetId="49">'[17]lam-moi'!#REF!</definedName>
    <definedName name="ddhtnc" localSheetId="34">'[17]lam-moi'!#REF!</definedName>
    <definedName name="ddhtnc">'[17]lam-moi'!#REF!</definedName>
    <definedName name="ddhtvl" localSheetId="30">'[17]lam-moi'!#REF!</definedName>
    <definedName name="ddhtvl" localSheetId="23">'[17]lam-moi'!#REF!</definedName>
    <definedName name="ddhtvl" localSheetId="19">'[17]lam-moi'!#REF!</definedName>
    <definedName name="ddhtvl" localSheetId="16">'[17]lam-moi'!#REF!</definedName>
    <definedName name="ddhtvl" localSheetId="21">'[17]lam-moi'!#REF!</definedName>
    <definedName name="ddhtvl" localSheetId="36">'[17]lam-moi'!#REF!</definedName>
    <definedName name="ddhtvl" localSheetId="25">'[17]lam-moi'!#REF!</definedName>
    <definedName name="ddhtvl" localSheetId="10">'[17]lam-moi'!#REF!</definedName>
    <definedName name="ddhtvl" localSheetId="11">'[17]lam-moi'!#REF!</definedName>
    <definedName name="ddhtvl" localSheetId="20">'[17]lam-moi'!#REF!</definedName>
    <definedName name="ddhtvl" localSheetId="15">'[17]lam-moi'!#REF!</definedName>
    <definedName name="ddhtvl">'[17]lam-moi'!#REF!</definedName>
    <definedName name="ddt2nc" localSheetId="30">[17]gtrinh!#REF!</definedName>
    <definedName name="ddt2nc" localSheetId="23">[17]gtrinh!#REF!</definedName>
    <definedName name="ddt2nc" localSheetId="19">[17]gtrinh!#REF!</definedName>
    <definedName name="ddt2nc" localSheetId="16">[17]gtrinh!#REF!</definedName>
    <definedName name="ddt2nc" localSheetId="21">[17]gtrinh!#REF!</definedName>
    <definedName name="ddt2nc" localSheetId="36">[17]gtrinh!#REF!</definedName>
    <definedName name="ddt2nc" localSheetId="25">[17]gtrinh!#REF!</definedName>
    <definedName name="ddt2nc" localSheetId="10">[17]gtrinh!#REF!</definedName>
    <definedName name="ddt2nc" localSheetId="11">[17]gtrinh!#REF!</definedName>
    <definedName name="ddt2nc" localSheetId="20">[17]gtrinh!#REF!</definedName>
    <definedName name="ddt2nc" localSheetId="15">[17]gtrinh!#REF!</definedName>
    <definedName name="ddt2nc">[17]gtrinh!#REF!</definedName>
    <definedName name="ddt2vl" localSheetId="30">[17]gtrinh!#REF!</definedName>
    <definedName name="ddt2vl" localSheetId="23">[17]gtrinh!#REF!</definedName>
    <definedName name="ddt2vl" localSheetId="19">[17]gtrinh!#REF!</definedName>
    <definedName name="ddt2vl" localSheetId="16">[17]gtrinh!#REF!</definedName>
    <definedName name="ddt2vl" localSheetId="21">[17]gtrinh!#REF!</definedName>
    <definedName name="ddt2vl" localSheetId="36">[17]gtrinh!#REF!</definedName>
    <definedName name="ddt2vl" localSheetId="25">[17]gtrinh!#REF!</definedName>
    <definedName name="ddt2vl" localSheetId="10">[17]gtrinh!#REF!</definedName>
    <definedName name="ddt2vl" localSheetId="11">[17]gtrinh!#REF!</definedName>
    <definedName name="ddt2vl" localSheetId="20">[17]gtrinh!#REF!</definedName>
    <definedName name="ddt2vl" localSheetId="15">[17]gtrinh!#REF!</definedName>
    <definedName name="ddt2vl">[17]gtrinh!#REF!</definedName>
    <definedName name="ddtd3pnc" localSheetId="30">'[17]thao-go'!#REF!</definedName>
    <definedName name="ddtd3pnc" localSheetId="23">'[17]thao-go'!#REF!</definedName>
    <definedName name="ddtd3pnc" localSheetId="19">'[17]thao-go'!#REF!</definedName>
    <definedName name="ddtd3pnc" localSheetId="16">'[17]thao-go'!#REF!</definedName>
    <definedName name="ddtd3pnc" localSheetId="21">'[17]thao-go'!#REF!</definedName>
    <definedName name="ddtd3pnc" localSheetId="36">'[17]thao-go'!#REF!</definedName>
    <definedName name="ddtd3pnc" localSheetId="25">'[17]thao-go'!#REF!</definedName>
    <definedName name="ddtd3pnc" localSheetId="10">'[17]thao-go'!#REF!</definedName>
    <definedName name="ddtd3pnc" localSheetId="11">'[17]thao-go'!#REF!</definedName>
    <definedName name="ddtd3pnc" localSheetId="20">'[17]thao-go'!#REF!</definedName>
    <definedName name="ddtd3pnc" localSheetId="15">'[17]thao-go'!#REF!</definedName>
    <definedName name="ddtd3pnc">'[17]thao-go'!#REF!</definedName>
    <definedName name="ddtt1pnc" localSheetId="30">[17]gtrinh!#REF!</definedName>
    <definedName name="ddtt1pnc" localSheetId="23">[17]gtrinh!#REF!</definedName>
    <definedName name="ddtt1pnc" localSheetId="19">[17]gtrinh!#REF!</definedName>
    <definedName name="ddtt1pnc" localSheetId="16">[17]gtrinh!#REF!</definedName>
    <definedName name="ddtt1pnc" localSheetId="21">[17]gtrinh!#REF!</definedName>
    <definedName name="ddtt1pnc" localSheetId="36">[17]gtrinh!#REF!</definedName>
    <definedName name="ddtt1pnc" localSheetId="25">[17]gtrinh!#REF!</definedName>
    <definedName name="ddtt1pnc" localSheetId="10">[17]gtrinh!#REF!</definedName>
    <definedName name="ddtt1pnc" localSheetId="11">[17]gtrinh!#REF!</definedName>
    <definedName name="ddtt1pnc" localSheetId="20">[17]gtrinh!#REF!</definedName>
    <definedName name="ddtt1pnc" localSheetId="15">[17]gtrinh!#REF!</definedName>
    <definedName name="ddtt1pnc">[17]gtrinh!#REF!</definedName>
    <definedName name="ddtt1pvl" localSheetId="30">[17]gtrinh!#REF!</definedName>
    <definedName name="ddtt1pvl" localSheetId="23">[17]gtrinh!#REF!</definedName>
    <definedName name="ddtt1pvl" localSheetId="19">[17]gtrinh!#REF!</definedName>
    <definedName name="ddtt1pvl" localSheetId="16">[17]gtrinh!#REF!</definedName>
    <definedName name="ddtt1pvl" localSheetId="21">[17]gtrinh!#REF!</definedName>
    <definedName name="ddtt1pvl" localSheetId="36">[17]gtrinh!#REF!</definedName>
    <definedName name="ddtt1pvl" localSheetId="25">[17]gtrinh!#REF!</definedName>
    <definedName name="ddtt1pvl" localSheetId="10">[17]gtrinh!#REF!</definedName>
    <definedName name="ddtt1pvl" localSheetId="11">[17]gtrinh!#REF!</definedName>
    <definedName name="ddtt1pvl" localSheetId="20">[17]gtrinh!#REF!</definedName>
    <definedName name="ddtt1pvl" localSheetId="15">[17]gtrinh!#REF!</definedName>
    <definedName name="ddtt1pvl">[17]gtrinh!#REF!</definedName>
    <definedName name="ddtt3pnc" localSheetId="30">[17]gtrinh!#REF!</definedName>
    <definedName name="ddtt3pnc" localSheetId="23">[17]gtrinh!#REF!</definedName>
    <definedName name="ddtt3pnc" localSheetId="19">[17]gtrinh!#REF!</definedName>
    <definedName name="ddtt3pnc" localSheetId="16">[17]gtrinh!#REF!</definedName>
    <definedName name="ddtt3pnc" localSheetId="21">[17]gtrinh!#REF!</definedName>
    <definedName name="ddtt3pnc" localSheetId="36">[17]gtrinh!#REF!</definedName>
    <definedName name="ddtt3pnc" localSheetId="25">[17]gtrinh!#REF!</definedName>
    <definedName name="ddtt3pnc" localSheetId="10">[17]gtrinh!#REF!</definedName>
    <definedName name="ddtt3pnc" localSheetId="11">[17]gtrinh!#REF!</definedName>
    <definedName name="ddtt3pnc" localSheetId="20">[17]gtrinh!#REF!</definedName>
    <definedName name="ddtt3pnc" localSheetId="15">[17]gtrinh!#REF!</definedName>
    <definedName name="ddtt3pnc">[17]gtrinh!#REF!</definedName>
    <definedName name="ddtt3pvl" localSheetId="30">[17]gtrinh!#REF!</definedName>
    <definedName name="ddtt3pvl" localSheetId="23">[17]gtrinh!#REF!</definedName>
    <definedName name="ddtt3pvl" localSheetId="19">[17]gtrinh!#REF!</definedName>
    <definedName name="ddtt3pvl" localSheetId="16">[17]gtrinh!#REF!</definedName>
    <definedName name="ddtt3pvl" localSheetId="21">[17]gtrinh!#REF!</definedName>
    <definedName name="ddtt3pvl" localSheetId="36">[17]gtrinh!#REF!</definedName>
    <definedName name="ddtt3pvl" localSheetId="25">[17]gtrinh!#REF!</definedName>
    <definedName name="ddtt3pvl" localSheetId="10">[17]gtrinh!#REF!</definedName>
    <definedName name="ddtt3pvl" localSheetId="11">[17]gtrinh!#REF!</definedName>
    <definedName name="ddtt3pvl" localSheetId="20">[17]gtrinh!#REF!</definedName>
    <definedName name="ddtt3pvl" localSheetId="15">[17]gtrinh!#REF!</definedName>
    <definedName name="ddtt3pvl">[17]gtrinh!#REF!</definedName>
    <definedName name="ddy" localSheetId="9">[253]AT!#REF!</definedName>
    <definedName name="ddy" localSheetId="5">[254]AT!#REF!</definedName>
    <definedName name="ddy" localSheetId="8">[253]AT!#REF!</definedName>
    <definedName name="ddy" localSheetId="4">[254]AT!#REF!</definedName>
    <definedName name="ddy" localSheetId="6">[254]AT!#REF!</definedName>
    <definedName name="ddy" localSheetId="7">[254]AT!#REF!</definedName>
    <definedName name="ddy" localSheetId="16">[253]AT!#REF!</definedName>
    <definedName name="ddy" localSheetId="14">[254]AT!#REF!</definedName>
    <definedName name="ddy" localSheetId="12">[254]AT!#REF!</definedName>
    <definedName name="ddy" localSheetId="36">[253]AT!#REF!</definedName>
    <definedName name="ddy" localSheetId="49">[254]AT!#REF!</definedName>
    <definedName name="ddy" localSheetId="34">[254]AT!#REF!</definedName>
    <definedName name="ddy">[253]AT!#REF!</definedName>
    <definedName name="de_rasio" localSheetId="30">#REF!</definedName>
    <definedName name="de_rasio" localSheetId="4">#REF!</definedName>
    <definedName name="de_rasio" localSheetId="7">#REF!</definedName>
    <definedName name="de_rasio" localSheetId="16">#REF!</definedName>
    <definedName name="de_rasio" localSheetId="36">#REF!</definedName>
    <definedName name="de_rasio" localSheetId="49">#REF!</definedName>
    <definedName name="de_rasio" localSheetId="34">#REF!</definedName>
    <definedName name="de_rasio">#REF!</definedName>
    <definedName name="debt" localSheetId="30">#REF!</definedName>
    <definedName name="debt" localSheetId="4">#REF!</definedName>
    <definedName name="debt" localSheetId="7">#REF!</definedName>
    <definedName name="debt" localSheetId="16">#REF!</definedName>
    <definedName name="debt" localSheetId="36">#REF!</definedName>
    <definedName name="debt" localSheetId="49">#REF!</definedName>
    <definedName name="debt" localSheetId="34">#REF!</definedName>
    <definedName name="debt">#REF!</definedName>
    <definedName name="debt1" localSheetId="30">#REF!</definedName>
    <definedName name="debt1" localSheetId="4">#REF!</definedName>
    <definedName name="debt1" localSheetId="7">#REF!</definedName>
    <definedName name="debt1" localSheetId="16">#REF!</definedName>
    <definedName name="debt1" localSheetId="36">#REF!</definedName>
    <definedName name="debt1" localSheetId="49">#REF!</definedName>
    <definedName name="debt1" localSheetId="34">#REF!</definedName>
    <definedName name="debt1">#REF!</definedName>
    <definedName name="debt2" localSheetId="30">#REF!</definedName>
    <definedName name="debt2" localSheetId="16">#REF!</definedName>
    <definedName name="debt2" localSheetId="36">#REF!</definedName>
    <definedName name="debt2">#REF!</definedName>
    <definedName name="debt3" localSheetId="30">#REF!</definedName>
    <definedName name="debt3" localSheetId="16">#REF!</definedName>
    <definedName name="debt3" localSheetId="36">#REF!</definedName>
    <definedName name="debt3">#REF!</definedName>
    <definedName name="debt4" localSheetId="30">#REF!</definedName>
    <definedName name="debt4" localSheetId="16">#REF!</definedName>
    <definedName name="debt4" localSheetId="36">#REF!</definedName>
    <definedName name="debt4">#REF!</definedName>
    <definedName name="dee" localSheetId="9">'[246]Profit Loss'!#REF!</definedName>
    <definedName name="dee" localSheetId="5">'[247]Profit Loss'!#REF!</definedName>
    <definedName name="dee" localSheetId="8">'[246]Profit Loss'!#REF!</definedName>
    <definedName name="dee" localSheetId="30">'[246]Profit Loss'!#REF!</definedName>
    <definedName name="dee" localSheetId="4">'[247]Profit Loss'!#REF!</definedName>
    <definedName name="dee" localSheetId="6">'[247]Profit Loss'!#REF!</definedName>
    <definedName name="dee" localSheetId="7">'[247]Profit Loss'!#REF!</definedName>
    <definedName name="dee" localSheetId="16">'[246]Profit Loss'!#REF!</definedName>
    <definedName name="dee" localSheetId="14">'[247]Profit Loss'!#REF!</definedName>
    <definedName name="dee" localSheetId="12">'[247]Profit Loss'!#REF!</definedName>
    <definedName name="dee" localSheetId="36">'[246]Profit Loss'!#REF!</definedName>
    <definedName name="dee" localSheetId="49">'[247]Profit Loss'!#REF!</definedName>
    <definedName name="dee" localSheetId="34">'[247]Profit Loss'!#REF!</definedName>
    <definedName name="dee">'[246]Profit Loss'!#REF!</definedName>
    <definedName name="Deep_Well_dengan_kelengkapannya_kap._150_liter_menit" localSheetId="30">[105]BAHAN!#REF!</definedName>
    <definedName name="Deep_Well_dengan_kelengkapannya_kap._150_liter_menit" localSheetId="16">[105]BAHAN!#REF!</definedName>
    <definedName name="Deep_Well_dengan_kelengkapannya_kap._150_liter_menit" localSheetId="36">[105]BAHAN!#REF!</definedName>
    <definedName name="Deep_Well_dengan_kelengkapannya_kap._150_liter_menit" localSheetId="34">[105]BAHAN!#REF!</definedName>
    <definedName name="Deep_Well_dengan_kelengkapannya_kap._150_liter_menit">[105]BAHAN!#REF!</definedName>
    <definedName name="deferred_loss" localSheetId="30">#REF!</definedName>
    <definedName name="deferred_loss" localSheetId="4">#REF!</definedName>
    <definedName name="deferred_loss" localSheetId="7">#REF!</definedName>
    <definedName name="deferred_loss" localSheetId="16">#REF!</definedName>
    <definedName name="deferred_loss" localSheetId="36">#REF!</definedName>
    <definedName name="deferred_loss" localSheetId="49">#REF!</definedName>
    <definedName name="deferred_loss" localSheetId="34">#REF!</definedName>
    <definedName name="deferred_loss">#REF!</definedName>
    <definedName name="Dempul_halus__imfra__Wood_filler" localSheetId="30">[129]BAHAN!#REF!</definedName>
    <definedName name="Dempul_halus__imfra__Wood_filler" localSheetId="16">[129]BAHAN!#REF!</definedName>
    <definedName name="Dempul_halus__imfra__Wood_filler" localSheetId="36">[129]BAHAN!#REF!</definedName>
    <definedName name="Dempul_halus__imfra__Wood_filler" localSheetId="34">[129]BAHAN!#REF!</definedName>
    <definedName name="Dempul_halus__imfra__Wood_filler">[129]BAHAN!#REF!</definedName>
    <definedName name="Dempul_Kayu_Cap_Kucing" localSheetId="30">[129]BAHAN!#REF!</definedName>
    <definedName name="Dempul_Kayu_Cap_Kucing" localSheetId="16">[129]BAHAN!#REF!</definedName>
    <definedName name="Dempul_Kayu_Cap_Kucing" localSheetId="36">[129]BAHAN!#REF!</definedName>
    <definedName name="Dempul_Kayu_Cap_Kucing" localSheetId="34">[129]BAHAN!#REF!</definedName>
    <definedName name="Dempul_Kayu_Cap_Kucing">[129]BAHAN!#REF!</definedName>
    <definedName name="Dempul_Lilin" localSheetId="30">[105]BAHAN!#REF!</definedName>
    <definedName name="Dempul_Lilin" localSheetId="16">[105]BAHAN!#REF!</definedName>
    <definedName name="Dempul_Lilin" localSheetId="36">[105]BAHAN!#REF!</definedName>
    <definedName name="Dempul_Lilin" localSheetId="34">[105]BAHAN!#REF!</definedName>
    <definedName name="Dempul_Lilin">[105]BAHAN!#REF!</definedName>
    <definedName name="Dempul_Plastik" localSheetId="30">[129]BAHAN!#REF!</definedName>
    <definedName name="Dempul_Plastik" localSheetId="16">[129]BAHAN!#REF!</definedName>
    <definedName name="Dempul_Plastik" localSheetId="36">[129]BAHAN!#REF!</definedName>
    <definedName name="Dempul_Plastik" localSheetId="34">[129]BAHAN!#REF!</definedName>
    <definedName name="Dempul_Plastik">[129]BAHAN!#REF!</definedName>
    <definedName name="Dempul_Plitur" localSheetId="30">[129]BAHAN!#REF!</definedName>
    <definedName name="Dempul_Plitur" localSheetId="16">[129]BAHAN!#REF!</definedName>
    <definedName name="Dempul_Plitur" localSheetId="36">[129]BAHAN!#REF!</definedName>
    <definedName name="Dempul_Plitur">[129]BAHAN!#REF!</definedName>
    <definedName name="deni" localSheetId="5">[255]List!$B$17:$B$19</definedName>
    <definedName name="deni" localSheetId="30">[254]List!$B$17:$B$19</definedName>
    <definedName name="deni" localSheetId="4">[255]List!$B$17:$B$19</definedName>
    <definedName name="deni" localSheetId="6">[255]List!$B$17:$B$19</definedName>
    <definedName name="deni" localSheetId="7">[255]List!$B$17:$B$19</definedName>
    <definedName name="deni" localSheetId="14">[255]List!$B$17:$B$19</definedName>
    <definedName name="deni" localSheetId="12">[255]List!$B$17:$B$19</definedName>
    <definedName name="deni" localSheetId="49">[255]List!$B$17:$B$19</definedName>
    <definedName name="deni" localSheetId="34">[254]List!$B$17:$B$19</definedName>
    <definedName name="deni">[254]List!$B$17:$B$19</definedName>
    <definedName name="DEP" localSheetId="30">#REF!</definedName>
    <definedName name="DEP" localSheetId="4">#REF!</definedName>
    <definedName name="DEP" localSheetId="7">#REF!</definedName>
    <definedName name="DEP" localSheetId="16">#REF!</definedName>
    <definedName name="DEP" localSheetId="36">#REF!</definedName>
    <definedName name="DEP" localSheetId="49">#REF!</definedName>
    <definedName name="DEP" localSheetId="34">#REF!</definedName>
    <definedName name="DEP">#REF!</definedName>
    <definedName name="DEPCTS">[12]Financials!$Y$14:$AC$14</definedName>
    <definedName name="depr_dormitori" localSheetId="5">'[201]Rinci-Biaya'!$A$235:$IV$235</definedName>
    <definedName name="depr_dormitori" localSheetId="30">'[201]Rinci-Biaya'!$A$235:$IV$235</definedName>
    <definedName name="depr_dormitori" localSheetId="4">'[201]Rinci-Biaya'!$235:$235</definedName>
    <definedName name="depr_dormitori" localSheetId="6">'[201]Rinci-Biaya'!$A$235:$IV$235</definedName>
    <definedName name="depr_dormitori" localSheetId="7">'[201]Rinci-Biaya'!$A$235:$IV$235</definedName>
    <definedName name="depr_dormitori" localSheetId="14">'[201]Rinci-Biaya'!$A$235:$IV$235</definedName>
    <definedName name="depr_dormitori" localSheetId="12">'[201]Rinci-Biaya'!$A$235:$IV$235</definedName>
    <definedName name="depr_dormitori" localSheetId="49">'[201]Rinci-Biaya'!$A$235:$IV$235</definedName>
    <definedName name="depr_dormitori" localSheetId="34">'[201]Rinci-Biaya'!$A$235:$IV$235</definedName>
    <definedName name="depr_dormitori">'[201]Rinci-Biaya'!$A$235:$IV$235</definedName>
    <definedName name="depr_fac" localSheetId="5">'[201]Rinci-Biaya'!$A$205:$IV$205</definedName>
    <definedName name="depr_fac" localSheetId="30">'[201]Rinci-Biaya'!$A$205:$IV$205</definedName>
    <definedName name="depr_fac" localSheetId="4">'[201]Rinci-Biaya'!$205:$205</definedName>
    <definedName name="depr_fac" localSheetId="6">'[201]Rinci-Biaya'!$A$205:$IV$205</definedName>
    <definedName name="depr_fac" localSheetId="7">'[201]Rinci-Biaya'!$A$205:$IV$205</definedName>
    <definedName name="depr_fac" localSheetId="14">'[201]Rinci-Biaya'!$A$205:$IV$205</definedName>
    <definedName name="depr_fac" localSheetId="12">'[201]Rinci-Biaya'!$A$205:$IV$205</definedName>
    <definedName name="depr_fac" localSheetId="49">'[201]Rinci-Biaya'!$A$205:$IV$205</definedName>
    <definedName name="depr_fac" localSheetId="34">'[201]Rinci-Biaya'!$A$205:$IV$205</definedName>
    <definedName name="depr_fac">'[201]Rinci-Biaya'!$A$205:$IV$205</definedName>
    <definedName name="depr_fasilitas_lainnya" localSheetId="5">'[201]Rinci-Biaya'!$A$272:$IV$272</definedName>
    <definedName name="depr_fasilitas_lainnya" localSheetId="30">'[201]Rinci-Biaya'!$A$272:$IV$272</definedName>
    <definedName name="depr_fasilitas_lainnya" localSheetId="4">'[201]Rinci-Biaya'!$272:$272</definedName>
    <definedName name="depr_fasilitas_lainnya" localSheetId="6">'[201]Rinci-Biaya'!$A$272:$IV$272</definedName>
    <definedName name="depr_fasilitas_lainnya" localSheetId="7">'[201]Rinci-Biaya'!$A$272:$IV$272</definedName>
    <definedName name="depr_fasilitas_lainnya" localSheetId="14">'[201]Rinci-Biaya'!$A$272:$IV$272</definedName>
    <definedName name="depr_fasilitas_lainnya" localSheetId="12">'[201]Rinci-Biaya'!$A$272:$IV$272</definedName>
    <definedName name="depr_fasilitas_lainnya" localSheetId="49">'[201]Rinci-Biaya'!$A$272:$IV$272</definedName>
    <definedName name="depr_fasilitas_lainnya" localSheetId="34">'[201]Rinci-Biaya'!$A$272:$IV$272</definedName>
    <definedName name="depr_fasilitas_lainnya">'[201]Rinci-Biaya'!$A$272:$IV$272</definedName>
    <definedName name="depr_gudang" localSheetId="5">'[201]Rinci-Biaya'!$A$251:$IV$251</definedName>
    <definedName name="depr_gudang" localSheetId="30">'[201]Rinci-Biaya'!$A$251:$IV$251</definedName>
    <definedName name="depr_gudang" localSheetId="4">'[201]Rinci-Biaya'!$251:$251</definedName>
    <definedName name="depr_gudang" localSheetId="6">'[201]Rinci-Biaya'!$A$251:$IV$251</definedName>
    <definedName name="depr_gudang" localSheetId="7">'[201]Rinci-Biaya'!$A$251:$IV$251</definedName>
    <definedName name="depr_gudang" localSheetId="14">'[201]Rinci-Biaya'!$A$251:$IV$251</definedName>
    <definedName name="depr_gudang" localSheetId="12">'[201]Rinci-Biaya'!$A$251:$IV$251</definedName>
    <definedName name="depr_gudang" localSheetId="49">'[201]Rinci-Biaya'!$A$251:$IV$251</definedName>
    <definedName name="depr_gudang" localSheetId="34">'[201]Rinci-Biaya'!$A$251:$IV$251</definedName>
    <definedName name="depr_gudang">'[201]Rinci-Biaya'!$A$251:$IV$251</definedName>
    <definedName name="depr_menara_komunikasi" localSheetId="5">'[201]Rinci-Biaya'!$A$263:$IV$263</definedName>
    <definedName name="depr_menara_komunikasi" localSheetId="30">'[201]Rinci-Biaya'!$A$263:$IV$263</definedName>
    <definedName name="depr_menara_komunikasi" localSheetId="4">'[201]Rinci-Biaya'!$263:$263</definedName>
    <definedName name="depr_menara_komunikasi" localSheetId="6">'[201]Rinci-Biaya'!$A$263:$IV$263</definedName>
    <definedName name="depr_menara_komunikasi" localSheetId="7">'[201]Rinci-Biaya'!$A$263:$IV$263</definedName>
    <definedName name="depr_menara_komunikasi" localSheetId="14">'[201]Rinci-Biaya'!$A$263:$IV$263</definedName>
    <definedName name="depr_menara_komunikasi" localSheetId="12">'[201]Rinci-Biaya'!$A$263:$IV$263</definedName>
    <definedName name="depr_menara_komunikasi" localSheetId="49">'[201]Rinci-Biaya'!$A$263:$IV$263</definedName>
    <definedName name="depr_menara_komunikasi" localSheetId="34">'[201]Rinci-Biaya'!$A$263:$IV$263</definedName>
    <definedName name="depr_menara_komunikasi">'[201]Rinci-Biaya'!$A$263:$IV$263</definedName>
    <definedName name="depr_ruko" localSheetId="5">'[201]Rinci-Biaya'!$A$230:$IV$230</definedName>
    <definedName name="depr_ruko" localSheetId="30">'[201]Rinci-Biaya'!$A$230:$IV$230</definedName>
    <definedName name="depr_ruko" localSheetId="4">'[201]Rinci-Biaya'!$230:$230</definedName>
    <definedName name="depr_ruko" localSheetId="6">'[201]Rinci-Biaya'!$A$230:$IV$230</definedName>
    <definedName name="depr_ruko" localSheetId="7">'[201]Rinci-Biaya'!$A$230:$IV$230</definedName>
    <definedName name="depr_ruko" localSheetId="14">'[201]Rinci-Biaya'!$A$230:$IV$230</definedName>
    <definedName name="depr_ruko" localSheetId="12">'[201]Rinci-Biaya'!$A$230:$IV$230</definedName>
    <definedName name="depr_ruko" localSheetId="49">'[201]Rinci-Biaya'!$A$230:$IV$230</definedName>
    <definedName name="depr_ruko" localSheetId="34">'[201]Rinci-Biaya'!$A$230:$IV$230</definedName>
    <definedName name="depr_ruko">'[201]Rinci-Biaya'!$A$230:$IV$230</definedName>
    <definedName name="depr_spbu" localSheetId="5">'[201]Rinci-Biaya'!$A$278:$IV$278</definedName>
    <definedName name="depr_spbu" localSheetId="30">'[201]Rinci-Biaya'!$A$278:$IV$278</definedName>
    <definedName name="depr_spbu" localSheetId="4">'[201]Rinci-Biaya'!$278:$278</definedName>
    <definedName name="depr_spbu" localSheetId="6">'[201]Rinci-Biaya'!$A$278:$IV$278</definedName>
    <definedName name="depr_spbu" localSheetId="7">'[201]Rinci-Biaya'!$A$278:$IV$278</definedName>
    <definedName name="depr_spbu" localSheetId="14">'[201]Rinci-Biaya'!$A$278:$IV$278</definedName>
    <definedName name="depr_spbu" localSheetId="12">'[201]Rinci-Biaya'!$A$278:$IV$278</definedName>
    <definedName name="depr_spbu" localSheetId="49">'[201]Rinci-Biaya'!$A$278:$IV$278</definedName>
    <definedName name="depr_spbu" localSheetId="34">'[201]Rinci-Biaya'!$A$278:$IV$278</definedName>
    <definedName name="depr_spbu">'[201]Rinci-Biaya'!$A$278:$IV$278</definedName>
    <definedName name="depr_wisma_bukit_indah" localSheetId="5">'[201]Rinci-Biaya'!$A$256:$IV$256</definedName>
    <definedName name="depr_wisma_bukit_indah" localSheetId="30">'[201]Rinci-Biaya'!$A$256:$IV$256</definedName>
    <definedName name="depr_wisma_bukit_indah" localSheetId="4">'[201]Rinci-Biaya'!$256:$256</definedName>
    <definedName name="depr_wisma_bukit_indah" localSheetId="6">'[201]Rinci-Biaya'!$A$256:$IV$256</definedName>
    <definedName name="depr_wisma_bukit_indah" localSheetId="7">'[201]Rinci-Biaya'!$A$256:$IV$256</definedName>
    <definedName name="depr_wisma_bukit_indah" localSheetId="14">'[201]Rinci-Biaya'!$A$256:$IV$256</definedName>
    <definedName name="depr_wisma_bukit_indah" localSheetId="12">'[201]Rinci-Biaya'!$A$256:$IV$256</definedName>
    <definedName name="depr_wisma_bukit_indah" localSheetId="49">'[201]Rinci-Biaya'!$A$256:$IV$256</definedName>
    <definedName name="depr_wisma_bukit_indah" localSheetId="34">'[201]Rinci-Biaya'!$A$256:$IV$256</definedName>
    <definedName name="depr_wisma_bukit_indah">'[201]Rinci-Biaya'!$A$256:$IV$256</definedName>
    <definedName name="depresiasi" localSheetId="30">#REF!</definedName>
    <definedName name="depresiasi" localSheetId="4">#REF!</definedName>
    <definedName name="depresiasi" localSheetId="7">#REF!</definedName>
    <definedName name="depresiasi" localSheetId="16">#REF!</definedName>
    <definedName name="depresiasi" localSheetId="36">#REF!</definedName>
    <definedName name="depresiasi" localSheetId="49">#REF!</definedName>
    <definedName name="depresiasi" localSheetId="34">#REF!</definedName>
    <definedName name="depresiasi">#REF!</definedName>
    <definedName name="descpt" localSheetId="30">#REF!</definedName>
    <definedName name="descpt" localSheetId="4">#REF!</definedName>
    <definedName name="descpt" localSheetId="7">#REF!</definedName>
    <definedName name="descpt" localSheetId="16">#REF!</definedName>
    <definedName name="descpt" localSheetId="36">#REF!</definedName>
    <definedName name="descpt" localSheetId="49">#REF!</definedName>
    <definedName name="descpt" localSheetId="34">#REF!</definedName>
    <definedName name="descpt">#REF!</definedName>
    <definedName name="Description" localSheetId="30">#REF!</definedName>
    <definedName name="Description" localSheetId="4">#REF!</definedName>
    <definedName name="Description" localSheetId="7">#REF!</definedName>
    <definedName name="Description" localSheetId="16">#REF!</definedName>
    <definedName name="Description" localSheetId="36">#REF!</definedName>
    <definedName name="Description" localSheetId="49">#REF!</definedName>
    <definedName name="Description" localSheetId="34">#REF!</definedName>
    <definedName name="Description">#REF!</definedName>
    <definedName name="deskripsi" localSheetId="30">#REF!</definedName>
    <definedName name="deskripsi" localSheetId="4">#REF!</definedName>
    <definedName name="deskripsi" localSheetId="16">#REF!</definedName>
    <definedName name="deskripsi" localSheetId="36">#REF!</definedName>
    <definedName name="deskripsi">#REF!</definedName>
    <definedName name="Detail_pks" localSheetId="9">#REF!</definedName>
    <definedName name="Detail_pks" localSheetId="38">#REF!</definedName>
    <definedName name="Detail_pks" localSheetId="8">#REF!</definedName>
    <definedName name="Detail_pks" localSheetId="30">#REF!</definedName>
    <definedName name="Detail_pks" localSheetId="46">#REF!</definedName>
    <definedName name="Detail_pks" localSheetId="40">#REF!</definedName>
    <definedName name="Detail_pks" localSheetId="41">#REF!</definedName>
    <definedName name="Detail_pks" localSheetId="45">#REF!</definedName>
    <definedName name="Detail_pks" localSheetId="43">#REF!</definedName>
    <definedName name="Detail_pks" localSheetId="44">#REF!</definedName>
    <definedName name="Detail_pks" localSheetId="42">#REF!</definedName>
    <definedName name="Detail_pks" localSheetId="16">#REF!</definedName>
    <definedName name="Detail_pks" localSheetId="36">#REF!</definedName>
    <definedName name="Detail_pks">#REF!</definedName>
    <definedName name="dff">NA()</definedName>
    <definedName name="dfg" localSheetId="30">#REF!</definedName>
    <definedName name="dfg" localSheetId="4">#REF!</definedName>
    <definedName name="dfg" localSheetId="7">#REF!</definedName>
    <definedName name="dfg" localSheetId="16">#REF!</definedName>
    <definedName name="dfg" localSheetId="36">#REF!</definedName>
    <definedName name="dfg" localSheetId="49">#REF!</definedName>
    <definedName name="dfg" localSheetId="34">#REF!</definedName>
    <definedName name="dfg">#REF!</definedName>
    <definedName name="dfghfdhgdfgh" localSheetId="30">'[256]FORM-X-1'!#REF!</definedName>
    <definedName name="dfghfdhgdfgh" localSheetId="4">'[256]FORM-X-1'!#REF!</definedName>
    <definedName name="dfghfdhgdfgh" localSheetId="7">'[256]FORM-X-1'!#REF!</definedName>
    <definedName name="dfghfdhgdfgh" localSheetId="16">'[256]FORM-X-1'!#REF!</definedName>
    <definedName name="dfghfdhgdfgh" localSheetId="36">'[256]FORM-X-1'!#REF!</definedName>
    <definedName name="dfghfdhgdfgh" localSheetId="49">'[256]FORM-X-1'!#REF!</definedName>
    <definedName name="dfghfdhgdfgh" localSheetId="34">'[256]FORM-X-1'!#REF!</definedName>
    <definedName name="dfghfdhgdfgh">'[256]FORM-X-1'!#REF!</definedName>
    <definedName name="dgjhjhgjfgjgjfg" localSheetId="4">'[257]FORM-X-1'!#REF!</definedName>
    <definedName name="dgjhjhgjfgjgjfg" localSheetId="7">'[257]FORM-X-1'!#REF!</definedName>
    <definedName name="dgjhjhgjfgjgjfg" localSheetId="16">'[257]FORM-X-1'!#REF!</definedName>
    <definedName name="dgjhjhgjfgjgjfg" localSheetId="36">'[257]FORM-X-1'!#REF!</definedName>
    <definedName name="dgjhjhgjfgjgjfg" localSheetId="49">'[257]FORM-X-1'!#REF!</definedName>
    <definedName name="dgjhjhgjfgjgjfg" localSheetId="34">'[257]FORM-X-1'!#REF!</definedName>
    <definedName name="dgjhjhgjfgjgjfg">'[257]FORM-X-1'!#REF!</definedName>
    <definedName name="DGM" localSheetId="30">[89]DONGIA!$A$453:$F$459</definedName>
    <definedName name="DGM">[89]DONGIA!$A$453:$F$459</definedName>
    <definedName name="DGTH1" localSheetId="30">[89]DONGIA!$A$414:$G$452</definedName>
    <definedName name="DGTH1">[89]DONGIA!$A$414:$G$452</definedName>
    <definedName name="dgth2" localSheetId="30">[89]DONGIA!$A$414:$G$439</definedName>
    <definedName name="dgth2">[89]DONGIA!$A$414:$G$439</definedName>
    <definedName name="DGTR" localSheetId="30">[89]DONGIA!$A$472:$I$521</definedName>
    <definedName name="DGTR">[89]DONGIA!$A$472:$I$521</definedName>
    <definedName name="DGVL1" localSheetId="30">[89]DONGIA!$A$5:$F$235</definedName>
    <definedName name="DGVL1">[89]DONGIA!$A$5:$F$235</definedName>
    <definedName name="DGVT" localSheetId="30">'[89]DON GIA'!$C$5:$G$137</definedName>
    <definedName name="DGVT">'[89]DON GIA'!$C$5:$G$137</definedName>
    <definedName name="dhdhdfhdghdfh" localSheetId="4">'[257]FORM-X-1'!#REF!</definedName>
    <definedName name="dhdhdfhdghdfh" localSheetId="7">'[257]FORM-X-1'!#REF!</definedName>
    <definedName name="dhdhdfhdghdfh" localSheetId="16">'[257]FORM-X-1'!#REF!</definedName>
    <definedName name="dhdhdfhdghdfh" localSheetId="36">'[257]FORM-X-1'!#REF!</definedName>
    <definedName name="dhdhdfhdghdfh" localSheetId="49">'[257]FORM-X-1'!#REF!</definedName>
    <definedName name="dhdhdfhdghdfh" localSheetId="34">'[257]FORM-X-1'!#REF!</definedName>
    <definedName name="dhdhdfhdghdfh">'[257]FORM-X-1'!#REF!</definedName>
    <definedName name="DIDI" localSheetId="5" hidden="1">{#N/A,#N/A,FALSE,"REK";#N/A,#N/A,FALSE,"rab"}</definedName>
    <definedName name="DIDI" localSheetId="30" hidden="1">{#N/A,#N/A,FALSE,"REK";#N/A,#N/A,FALSE,"rab"}</definedName>
    <definedName name="DIDI" localSheetId="26" hidden="1">{#N/A,#N/A,FALSE,"REK";#N/A,#N/A,FALSE,"rab"}</definedName>
    <definedName name="DIDI" localSheetId="4" hidden="1">{#N/A,#N/A,FALSE,"REK";#N/A,#N/A,FALSE,"rab"}</definedName>
    <definedName name="DIDI" localSheetId="6" hidden="1">{#N/A,#N/A,FALSE,"REK";#N/A,#N/A,FALSE,"rab"}</definedName>
    <definedName name="DIDI" localSheetId="7" hidden="1">{#N/A,#N/A,FALSE,"REK";#N/A,#N/A,FALSE,"rab"}</definedName>
    <definedName name="DIDI" localSheetId="19" hidden="1">{#N/A,#N/A,FALSE,"REK";#N/A,#N/A,FALSE,"rab"}</definedName>
    <definedName name="DIDI" localSheetId="14" hidden="1">{#N/A,#N/A,FALSE,"REK";#N/A,#N/A,FALSE,"rab"}</definedName>
    <definedName name="DIDI" localSheetId="12" hidden="1">{#N/A,#N/A,FALSE,"REK";#N/A,#N/A,FALSE,"rab"}</definedName>
    <definedName name="DIDI" localSheetId="24" hidden="1">{#N/A,#N/A,FALSE,"REK";#N/A,#N/A,FALSE,"rab"}</definedName>
    <definedName name="DIDI" localSheetId="17" hidden="1">{#N/A,#N/A,FALSE,"REK";#N/A,#N/A,FALSE,"rab"}</definedName>
    <definedName name="DIDI" localSheetId="18" hidden="1">{#N/A,#N/A,FALSE,"REK";#N/A,#N/A,FALSE,"rab"}</definedName>
    <definedName name="DIDI" localSheetId="49" hidden="1">{#N/A,#N/A,FALSE,"REK";#N/A,#N/A,FALSE,"rab"}</definedName>
    <definedName name="DIDI" localSheetId="34" hidden="1">{#N/A,#N/A,FALSE,"REK";#N/A,#N/A,FALSE,"rab"}</definedName>
    <definedName name="DIDI" hidden="1">{#N/A,#N/A,FALSE,"REK";#N/A,#N/A,FALSE,"rab"}</definedName>
    <definedName name="didit" localSheetId="9" hidden="1">#REF!</definedName>
    <definedName name="didit" localSheetId="5" hidden="1">#REF!</definedName>
    <definedName name="didit" localSheetId="38" hidden="1">#REF!</definedName>
    <definedName name="didit" localSheetId="8" hidden="1">#REF!</definedName>
    <definedName name="didit" localSheetId="30" hidden="1">#REF!</definedName>
    <definedName name="didit" localSheetId="46" hidden="1">#REF!</definedName>
    <definedName name="didit" localSheetId="4" hidden="1">#REF!</definedName>
    <definedName name="didit" localSheetId="6" hidden="1">#REF!</definedName>
    <definedName name="didit" localSheetId="40" hidden="1">#REF!</definedName>
    <definedName name="didit" localSheetId="41" hidden="1">#REF!</definedName>
    <definedName name="didit" localSheetId="45" hidden="1">#REF!</definedName>
    <definedName name="didit" localSheetId="43" hidden="1">#REF!</definedName>
    <definedName name="didit" localSheetId="44" hidden="1">#REF!</definedName>
    <definedName name="didit" localSheetId="42" hidden="1">#REF!</definedName>
    <definedName name="didit" localSheetId="16" hidden="1">#REF!</definedName>
    <definedName name="didit" localSheetId="14" hidden="1">#REF!</definedName>
    <definedName name="didit" localSheetId="12" hidden="1">#REF!</definedName>
    <definedName name="didit" localSheetId="36" hidden="1">#REF!</definedName>
    <definedName name="didit" hidden="1">#REF!</definedName>
    <definedName name="diletasi">'[107]DAF-5'!$I$82</definedName>
    <definedName name="DINDING" localSheetId="5">[147]data!$C$23:$C$35</definedName>
    <definedName name="DINDING" localSheetId="30">[142]datateknis!$C$23:$C$35</definedName>
    <definedName name="DINDING" localSheetId="4">[148]datasheet!$C$23:$C$35</definedName>
    <definedName name="DINDING" localSheetId="6">[147]data!$C$23:$C$35</definedName>
    <definedName name="DINDING" localSheetId="7">[147]data!$C$23:$C$35</definedName>
    <definedName name="DINDING" localSheetId="14">[147]data!$C$23:$C$35</definedName>
    <definedName name="DINDING" localSheetId="12">[147]data!$C$23:$C$35</definedName>
    <definedName name="DINDING" localSheetId="49">[147]data!$C$23:$C$35</definedName>
    <definedName name="DINDING" localSheetId="34">[142]datateknis!$C$23:$C$35</definedName>
    <definedName name="DINDING">[142]datateknis!$C$23:$C$35</definedName>
    <definedName name="Dinding_Pabrik" localSheetId="9">#REF!</definedName>
    <definedName name="Dinding_Pabrik" localSheetId="5">#REF!</definedName>
    <definedName name="Dinding_Pabrik" localSheetId="38">#REF!</definedName>
    <definedName name="Dinding_Pabrik" localSheetId="8">#REF!</definedName>
    <definedName name="Dinding_Pabrik" localSheetId="30">#REF!</definedName>
    <definedName name="Dinding_Pabrik" localSheetId="46">#REF!</definedName>
    <definedName name="Dinding_Pabrik" localSheetId="6">#REF!</definedName>
    <definedName name="Dinding_Pabrik" localSheetId="40">#REF!</definedName>
    <definedName name="Dinding_Pabrik" localSheetId="41">#REF!</definedName>
    <definedName name="Dinding_Pabrik" localSheetId="45">#REF!</definedName>
    <definedName name="Dinding_Pabrik" localSheetId="43">#REF!</definedName>
    <definedName name="Dinding_Pabrik" localSheetId="44">#REF!</definedName>
    <definedName name="Dinding_Pabrik" localSheetId="42">#REF!</definedName>
    <definedName name="Dinding_Pabrik" localSheetId="16">#REF!</definedName>
    <definedName name="Dinding_Pabrik" localSheetId="14">#REF!</definedName>
    <definedName name="Dinding_Pabrik" localSheetId="12">#REF!</definedName>
    <definedName name="Dinding_Pabrik" localSheetId="36">#REF!</definedName>
    <definedName name="Dinding_Pabrik" localSheetId="34">#REF!</definedName>
    <definedName name="Dinding_Pabrik">#REF!</definedName>
    <definedName name="dindinggrc" localSheetId="30">'[128]Harga Satuan'!$G$58</definedName>
    <definedName name="dindinggrc">'[128]Harga Satuan'!$G$58</definedName>
    <definedName name="DINPUT2" localSheetId="30">'[77]INPUT 2'!$D$1:$D$65536</definedName>
    <definedName name="DINPUT2">'[77]INPUT 2'!$D$1:$D$65536</definedName>
    <definedName name="DIREKSIKEETGEDE" localSheetId="30">'[120]LIST ANHARSAT'!$A$60</definedName>
    <definedName name="DIREKSIKEETGEDE">'[120]LIST ANHARSAT'!$A$60</definedName>
    <definedName name="DIRUT" localSheetId="30">[258]FAK!$B$16</definedName>
    <definedName name="DIRUT">[258]FAK!$B$16</definedName>
    <definedName name="DIS" localSheetId="30">#REF!</definedName>
    <definedName name="DIS" localSheetId="4">#REF!</definedName>
    <definedName name="DIS" localSheetId="7">#REF!</definedName>
    <definedName name="DIS" localSheetId="16">#REF!</definedName>
    <definedName name="DIS" localSheetId="36">#REF!</definedName>
    <definedName name="DIS" localSheetId="49">#REF!</definedName>
    <definedName name="DIS" localSheetId="34">#REF!</definedName>
    <definedName name="DIS">#REF!</definedName>
    <definedName name="DIS_1" localSheetId="30">#REF!</definedName>
    <definedName name="DIS_1" localSheetId="4">#REF!</definedName>
    <definedName name="DIS_1" localSheetId="7">#REF!</definedName>
    <definedName name="DIS_1" localSheetId="16">#REF!</definedName>
    <definedName name="DIS_1" localSheetId="36">#REF!</definedName>
    <definedName name="DIS_1" localSheetId="49">#REF!</definedName>
    <definedName name="DIS_1" localSheetId="34">#REF!</definedName>
    <definedName name="DIS_1">#REF!</definedName>
    <definedName name="DIS_4" localSheetId="30">#REF!</definedName>
    <definedName name="DIS_4" localSheetId="4">#REF!</definedName>
    <definedName name="DIS_4" localSheetId="7">#REF!</definedName>
    <definedName name="DIS_4" localSheetId="16">#REF!</definedName>
    <definedName name="DIS_4" localSheetId="36">#REF!</definedName>
    <definedName name="DIS_4" localSheetId="49">#REF!</definedName>
    <definedName name="DIS_4" localSheetId="34">#REF!</definedName>
    <definedName name="DIS_4">#REF!</definedName>
    <definedName name="DIS_5" localSheetId="30">#REF!</definedName>
    <definedName name="DIS_5" localSheetId="16">#REF!</definedName>
    <definedName name="DIS_5" localSheetId="36">#REF!</definedName>
    <definedName name="DIS_5">#REF!</definedName>
    <definedName name="disc1" localSheetId="30">[249]Arsitektur!$O$28</definedName>
    <definedName name="disc1">[249]Arsitektur!$O$28</definedName>
    <definedName name="discker" localSheetId="30">[249]Material!$K$29</definedName>
    <definedName name="discker">[249]Material!$K$29</definedName>
    <definedName name="Discount" localSheetId="5" hidden="1">#REF!</definedName>
    <definedName name="Discount" localSheetId="30" hidden="1">#REF!</definedName>
    <definedName name="Discount" localSheetId="4" hidden="1">#REF!</definedName>
    <definedName name="Discount" localSheetId="7" hidden="1">#REF!</definedName>
    <definedName name="Discount" localSheetId="23" hidden="1">#REF!</definedName>
    <definedName name="Discount" localSheetId="19" hidden="1">#REF!</definedName>
    <definedName name="Discount" localSheetId="16" hidden="1">#REF!</definedName>
    <definedName name="Discount" localSheetId="21" hidden="1">#REF!</definedName>
    <definedName name="Discount" localSheetId="36" hidden="1">#REF!</definedName>
    <definedName name="Discount" localSheetId="25" hidden="1">#REF!</definedName>
    <definedName name="Discount" localSheetId="10" hidden="1">#REF!</definedName>
    <definedName name="Discount" localSheetId="11" hidden="1">#REF!</definedName>
    <definedName name="Discount" localSheetId="20" hidden="1">#REF!</definedName>
    <definedName name="Discount" localSheetId="15" hidden="1">#REF!</definedName>
    <definedName name="Discount" localSheetId="49" hidden="1">#REF!</definedName>
    <definedName name="Discount" localSheetId="34" hidden="1">#REF!</definedName>
    <definedName name="Discount" hidden="1">#REF!</definedName>
    <definedName name="discount_rate">[257]P!$C$50</definedName>
    <definedName name="discpin" localSheetId="30">[259]AHS_Kusen!$L$27</definedName>
    <definedName name="discpin">[259]AHS_Kusen!$L$27</definedName>
    <definedName name="diskon">7.5%</definedName>
    <definedName name="display_area_2" localSheetId="5" hidden="1">#REF!</definedName>
    <definedName name="display_area_2" localSheetId="30" hidden="1">#REF!</definedName>
    <definedName name="display_area_2" localSheetId="4" hidden="1">#REF!</definedName>
    <definedName name="display_area_2" localSheetId="7" hidden="1">#REF!</definedName>
    <definedName name="display_area_2" localSheetId="23" hidden="1">#REF!</definedName>
    <definedName name="display_area_2" localSheetId="19" hidden="1">#REF!</definedName>
    <definedName name="display_area_2" localSheetId="16" hidden="1">#REF!</definedName>
    <definedName name="display_area_2" localSheetId="21" hidden="1">#REF!</definedName>
    <definedName name="display_area_2" localSheetId="36" hidden="1">#REF!</definedName>
    <definedName name="display_area_2" localSheetId="25" hidden="1">#REF!</definedName>
    <definedName name="display_area_2" localSheetId="10" hidden="1">#REF!</definedName>
    <definedName name="display_area_2" localSheetId="11" hidden="1">#REF!</definedName>
    <definedName name="display_area_2" localSheetId="20" hidden="1">#REF!</definedName>
    <definedName name="display_area_2" localSheetId="15" hidden="1">#REF!</definedName>
    <definedName name="display_area_2" localSheetId="49" hidden="1">#REF!</definedName>
    <definedName name="display_area_2" localSheetId="34" hidden="1">#REF!</definedName>
    <definedName name="display_area_2" hidden="1">#REF!</definedName>
    <definedName name="disPM" localSheetId="30">'[192]hsp-STR-ARS'!$N$37</definedName>
    <definedName name="disPM">'[192]hsp-STR-ARS'!$N$37</definedName>
    <definedName name="Divisi" localSheetId="9">#REF!</definedName>
    <definedName name="Divisi" localSheetId="5">#REF!</definedName>
    <definedName name="Divisi" localSheetId="38">#REF!</definedName>
    <definedName name="Divisi" localSheetId="8">#REF!</definedName>
    <definedName name="Divisi" localSheetId="30">#REF!</definedName>
    <definedName name="Divisi" localSheetId="46">#REF!</definedName>
    <definedName name="Divisi" localSheetId="6">#REF!</definedName>
    <definedName name="Divisi" localSheetId="40">#REF!</definedName>
    <definedName name="Divisi" localSheetId="41">#REF!</definedName>
    <definedName name="Divisi" localSheetId="45">#REF!</definedName>
    <definedName name="Divisi" localSheetId="43">#REF!</definedName>
    <definedName name="Divisi" localSheetId="44">#REF!</definedName>
    <definedName name="Divisi" localSheetId="42">#REF!</definedName>
    <definedName name="Divisi" localSheetId="16">#REF!</definedName>
    <definedName name="Divisi" localSheetId="14">#REF!</definedName>
    <definedName name="Divisi" localSheetId="12">#REF!</definedName>
    <definedName name="Divisi" localSheetId="36">#REF!</definedName>
    <definedName name="Divisi" localSheetId="34">#REF!</definedName>
    <definedName name="Divisi">#REF!</definedName>
    <definedName name="dkd" localSheetId="5">Scheduled_Payment+Extra_Payment</definedName>
    <definedName name="dkd" localSheetId="33">Scheduled_Payment+Extra_Payment</definedName>
    <definedName name="dkd" localSheetId="32">Scheduled_Payment+Extra_Payment</definedName>
    <definedName name="dkd" localSheetId="30">Scheduled_Payment+Extra_Payment</definedName>
    <definedName name="dkd" localSheetId="4">Scheduled_Payment+Extra_Payment</definedName>
    <definedName name="dkd" localSheetId="6">Scheduled_Payment+Extra_Payment</definedName>
    <definedName name="dkd" localSheetId="7">Scheduled_Payment+Extra_Payment</definedName>
    <definedName name="dkd" localSheetId="23">Scheduled_Payment+Extra_Payment</definedName>
    <definedName name="dkd" localSheetId="45">Scheduled_Payment+Extra_Payment</definedName>
    <definedName name="dkd" localSheetId="43">Scheduled_Payment+Extra_Payment</definedName>
    <definedName name="dkd" localSheetId="44">Scheduled_Payment+Extra_Payment</definedName>
    <definedName name="dkd" localSheetId="16">Scheduled_Payment+Extra_Payment</definedName>
    <definedName name="dkd" localSheetId="14">Scheduled_Payment+Extra_Payment</definedName>
    <definedName name="dkd" localSheetId="21">Scheduled_Payment+Extra_Payment</definedName>
    <definedName name="dkd" localSheetId="12">Scheduled_Payment+Extra_Payment</definedName>
    <definedName name="dkd" localSheetId="36">Scheduled_Payment+Extra_Payment</definedName>
    <definedName name="dkd" localSheetId="25">Scheduled_Payment+Extra_Payment</definedName>
    <definedName name="dkd" localSheetId="10">Scheduled_Payment+Extra_Payment</definedName>
    <definedName name="dkd" localSheetId="11">Scheduled_Payment+Extra_Payment</definedName>
    <definedName name="dkd" localSheetId="20">Scheduled_Payment+Extra_Payment</definedName>
    <definedName name="dkd" localSheetId="49">Scheduled_Payment+Extra_Payment</definedName>
    <definedName name="dkd" localSheetId="34">Scheduled_Payment+Extra_Payment</definedName>
    <definedName name="dkd">Scheduled_Payment+Extra_Payment</definedName>
    <definedName name="DKI_Jakarta" localSheetId="9">#REF!</definedName>
    <definedName name="DKI_Jakarta" localSheetId="5">#REF!</definedName>
    <definedName name="DKI_Jakarta" localSheetId="38">#REF!</definedName>
    <definedName name="DKI_Jakarta" localSheetId="8">#REF!</definedName>
    <definedName name="DKI_Jakarta" localSheetId="30">#REF!</definedName>
    <definedName name="DKI_Jakarta" localSheetId="46">#REF!</definedName>
    <definedName name="DKI_Jakarta" localSheetId="6">#REF!</definedName>
    <definedName name="DKI_Jakarta" localSheetId="40">#REF!</definedName>
    <definedName name="DKI_Jakarta" localSheetId="41">#REF!</definedName>
    <definedName name="DKI_Jakarta" localSheetId="45">#REF!</definedName>
    <definedName name="DKI_Jakarta" localSheetId="43">#REF!</definedName>
    <definedName name="DKI_Jakarta" localSheetId="44">#REF!</definedName>
    <definedName name="DKI_Jakarta" localSheetId="42">#REF!</definedName>
    <definedName name="DKI_Jakarta" localSheetId="16">#REF!</definedName>
    <definedName name="DKI_Jakarta" localSheetId="14">#REF!</definedName>
    <definedName name="DKI_Jakarta" localSheetId="12">#REF!</definedName>
    <definedName name="DKI_Jakarta" localSheetId="36">#REF!</definedName>
    <definedName name="DKI_Jakarta" localSheetId="34">#REF!</definedName>
    <definedName name="DKI_Jakarta">#REF!</definedName>
    <definedName name="dldl1100">'[260]Isolasi Luar Dalam'!$N$46</definedName>
    <definedName name="dldl160">'[260]Isolasi Luar Dalam'!$L$46</definedName>
    <definedName name="dldl180">'[260]Isolasi Luar Dalam'!$M$46</definedName>
    <definedName name="dldlg100">'[260]Isolasi Luar Dalam'!$N$23</definedName>
    <definedName name="dletasijeene">[107]Sheet1!$H$34</definedName>
    <definedName name="dllg100">'[260]Isolasi Luar'!$N$342</definedName>
    <definedName name="dllg100a" localSheetId="30">'[261]Isolasi Luar'!$N$342</definedName>
    <definedName name="dllg100a">'[261]Isolasi Luar'!$N$342</definedName>
    <definedName name="dllg120">'[260]Isolasi Luar'!$O$342</definedName>
    <definedName name="dllg50">'[260]Isolasi Luar'!$K$342</definedName>
    <definedName name="dllg60">'[260]Isolasi Luar'!$L$342</definedName>
    <definedName name="dllg80">'[260]Isolasi Luar'!$M$342</definedName>
    <definedName name="dlsy" localSheetId="30">#REF!</definedName>
    <definedName name="dlsy" localSheetId="4">#REF!</definedName>
    <definedName name="dlsy" localSheetId="7">#REF!</definedName>
    <definedName name="dlsy" localSheetId="16">#REF!</definedName>
    <definedName name="dlsy" localSheetId="36">#REF!</definedName>
    <definedName name="dlsy" localSheetId="49">#REF!</definedName>
    <definedName name="dlsy" localSheetId="34">#REF!</definedName>
    <definedName name="dlsy">#REF!</definedName>
    <definedName name="DO" localSheetId="9">#REF!</definedName>
    <definedName name="DO" localSheetId="5">#REF!</definedName>
    <definedName name="DO" localSheetId="38">#REF!</definedName>
    <definedName name="DO" localSheetId="8">#REF!</definedName>
    <definedName name="DO" localSheetId="30">#REF!</definedName>
    <definedName name="DO" localSheetId="46">#REF!</definedName>
    <definedName name="DO" localSheetId="6">#REF!</definedName>
    <definedName name="DO" localSheetId="40">#REF!</definedName>
    <definedName name="DO" localSheetId="41">#REF!</definedName>
    <definedName name="DO" localSheetId="45">#REF!</definedName>
    <definedName name="DO" localSheetId="43">#REF!</definedName>
    <definedName name="DO" localSheetId="44">#REF!</definedName>
    <definedName name="DO" localSheetId="42">#REF!</definedName>
    <definedName name="DO" localSheetId="16">#REF!</definedName>
    <definedName name="DO" localSheetId="14">#REF!</definedName>
    <definedName name="DO" localSheetId="12">#REF!</definedName>
    <definedName name="DO" localSheetId="36">#REF!</definedName>
    <definedName name="DO" localSheetId="34">#REF!</definedName>
    <definedName name="DO">#REF!</definedName>
    <definedName name="DO_1" localSheetId="30">#REF!</definedName>
    <definedName name="DO_1" localSheetId="16">#REF!</definedName>
    <definedName name="DO_1" localSheetId="36">#REF!</definedName>
    <definedName name="DO_1" localSheetId="34">#REF!</definedName>
    <definedName name="DO_1">#REF!</definedName>
    <definedName name="DO_15" localSheetId="30">[60]KEU!#REF!</definedName>
    <definedName name="DO_15" localSheetId="4">[60]KEU!#REF!</definedName>
    <definedName name="DO_15" localSheetId="7">[60]KEU!#REF!</definedName>
    <definedName name="DO_15" localSheetId="16">[60]KEU!#REF!</definedName>
    <definedName name="DO_15" localSheetId="36">[60]KEU!#REF!</definedName>
    <definedName name="DO_15" localSheetId="49">[60]KEU!#REF!</definedName>
    <definedName name="DO_15" localSheetId="34">[60]KEU!#REF!</definedName>
    <definedName name="DO_15">[60]KEU!#REF!</definedName>
    <definedName name="DO_17" localSheetId="30">#REF!</definedName>
    <definedName name="DO_17" localSheetId="4">#REF!</definedName>
    <definedName name="DO_17" localSheetId="7">#REF!</definedName>
    <definedName name="DO_17" localSheetId="16">#REF!</definedName>
    <definedName name="DO_17" localSheetId="36">#REF!</definedName>
    <definedName name="DO_17" localSheetId="49">#REF!</definedName>
    <definedName name="DO_17" localSheetId="34">#REF!</definedName>
    <definedName name="DO_17">#REF!</definedName>
    <definedName name="DO_18" localSheetId="30">#REF!</definedName>
    <definedName name="DO_18" localSheetId="4">#REF!</definedName>
    <definedName name="DO_18" localSheetId="7">#REF!</definedName>
    <definedName name="DO_18" localSheetId="16">#REF!</definedName>
    <definedName name="DO_18" localSheetId="36">#REF!</definedName>
    <definedName name="DO_18" localSheetId="49">#REF!</definedName>
    <definedName name="DO_18" localSheetId="34">#REF!</definedName>
    <definedName name="DO_18">#REF!</definedName>
    <definedName name="DO_4" localSheetId="30">#REF!</definedName>
    <definedName name="DO_4" localSheetId="4">#REF!</definedName>
    <definedName name="DO_4" localSheetId="7">#REF!</definedName>
    <definedName name="DO_4" localSheetId="16">#REF!</definedName>
    <definedName name="DO_4" localSheetId="36">#REF!</definedName>
    <definedName name="DO_4" localSheetId="49">#REF!</definedName>
    <definedName name="DO_4" localSheetId="34">#REF!</definedName>
    <definedName name="DO_4">#REF!</definedName>
    <definedName name="DO_5" localSheetId="30">#REF!</definedName>
    <definedName name="DO_5" localSheetId="16">#REF!</definedName>
    <definedName name="DO_5" localSheetId="36">#REF!</definedName>
    <definedName name="DO_5">#REF!</definedName>
    <definedName name="do1_1" localSheetId="30">#REF!</definedName>
    <definedName name="do1_1" localSheetId="16">#REF!</definedName>
    <definedName name="do1_1" localSheetId="36">#REF!</definedName>
    <definedName name="do1_1">#REF!</definedName>
    <definedName name="Dokumentasi" localSheetId="30">[108]DATA!$G$49</definedName>
    <definedName name="Dokumentasi">[108]DATA!$G$49</definedName>
    <definedName name="Dolar">[262]Markup!$J$76</definedName>
    <definedName name="Dolken_5_s.d_7" localSheetId="30">[263]BAHAN!$C$120</definedName>
    <definedName name="Dolken_5_s.d_7">[263]BAHAN!$C$120</definedName>
    <definedName name="dongia" localSheetId="30">[89]DG!$A$4:$I$567</definedName>
    <definedName name="dongia">[89]DG!$A$4:$I$567</definedName>
    <definedName name="dongia1" localSheetId="30">[89]DG!$A$4:$H$606</definedName>
    <definedName name="dongia1">[89]DG!$A$4:$H$606</definedName>
    <definedName name="dongkrakaligementbeam" localSheetId="30">'[120]Harga Satuan'!$I$190</definedName>
    <definedName name="dongkrakaligementbeam">'[120]Harga Satuan'!$I$190</definedName>
    <definedName name="door">'[264]D &amp; W sizes'!$B$3:$D$35</definedName>
    <definedName name="DOS" localSheetId="30">#REF!</definedName>
    <definedName name="DOS" localSheetId="4">#REF!</definedName>
    <definedName name="DOS" localSheetId="7">#REF!</definedName>
    <definedName name="DOS" localSheetId="16">#REF!</definedName>
    <definedName name="DOS" localSheetId="36">#REF!</definedName>
    <definedName name="DOS" localSheetId="49">#REF!</definedName>
    <definedName name="DOS" localSheetId="34">#REF!</definedName>
    <definedName name="DOS">#REF!</definedName>
    <definedName name="DOS_1" localSheetId="30">#REF!</definedName>
    <definedName name="DOS_1" localSheetId="4">#REF!</definedName>
    <definedName name="DOS_1" localSheetId="7">#REF!</definedName>
    <definedName name="DOS_1" localSheetId="16">#REF!</definedName>
    <definedName name="DOS_1" localSheetId="36">#REF!</definedName>
    <definedName name="DOS_1" localSheetId="49">#REF!</definedName>
    <definedName name="DOS_1" localSheetId="34">#REF!</definedName>
    <definedName name="DOS_1">#REF!</definedName>
    <definedName name="DOS_15" localSheetId="30">[60]KEU!#REF!</definedName>
    <definedName name="DOS_15" localSheetId="4">[60]KEU!#REF!</definedName>
    <definedName name="DOS_15" localSheetId="7">[60]KEU!#REF!</definedName>
    <definedName name="DOS_15" localSheetId="16">[60]KEU!#REF!</definedName>
    <definedName name="DOS_15" localSheetId="36">[60]KEU!#REF!</definedName>
    <definedName name="DOS_15" localSheetId="49">[60]KEU!#REF!</definedName>
    <definedName name="DOS_15" localSheetId="34">[60]KEU!#REF!</definedName>
    <definedName name="DOS_15">[60]KEU!#REF!</definedName>
    <definedName name="DOS_17" localSheetId="30">#REF!</definedName>
    <definedName name="DOS_17" localSheetId="4">#REF!</definedName>
    <definedName name="DOS_17" localSheetId="7">#REF!</definedName>
    <definedName name="DOS_17" localSheetId="16">#REF!</definedName>
    <definedName name="DOS_17" localSheetId="36">#REF!</definedName>
    <definedName name="DOS_17" localSheetId="49">#REF!</definedName>
    <definedName name="DOS_17" localSheetId="34">#REF!</definedName>
    <definedName name="DOS_17">#REF!</definedName>
    <definedName name="DOS_18" localSheetId="30">#REF!</definedName>
    <definedName name="DOS_18" localSheetId="4">#REF!</definedName>
    <definedName name="DOS_18" localSheetId="7">#REF!</definedName>
    <definedName name="DOS_18" localSheetId="16">#REF!</definedName>
    <definedName name="DOS_18" localSheetId="36">#REF!</definedName>
    <definedName name="DOS_18" localSheetId="49">#REF!</definedName>
    <definedName name="DOS_18" localSheetId="34">#REF!</definedName>
    <definedName name="DOS_18">#REF!</definedName>
    <definedName name="DOS_4" localSheetId="30">#REF!</definedName>
    <definedName name="DOS_4" localSheetId="4">#REF!</definedName>
    <definedName name="DOS_4" localSheetId="7">#REF!</definedName>
    <definedName name="DOS_4" localSheetId="16">#REF!</definedName>
    <definedName name="DOS_4" localSheetId="36">#REF!</definedName>
    <definedName name="DOS_4" localSheetId="49">#REF!</definedName>
    <definedName name="DOS_4" localSheetId="34">#REF!</definedName>
    <definedName name="DOS_4">#REF!</definedName>
    <definedName name="DOS_5" localSheetId="30">#REF!</definedName>
    <definedName name="DOS_5" localSheetId="16">#REF!</definedName>
    <definedName name="DOS_5" localSheetId="36">#REF!</definedName>
    <definedName name="DOS_5">#REF!</definedName>
    <definedName name="DP6b" localSheetId="9">[253]JSiar!#REF!</definedName>
    <definedName name="DP6b" localSheetId="38">[253]JSiar!#REF!</definedName>
    <definedName name="DP6b" localSheetId="8">[253]JSiar!#REF!</definedName>
    <definedName name="DP6b" localSheetId="46">[253]JSiar!#REF!</definedName>
    <definedName name="DP6b" localSheetId="4">[253]JSiar!#REF!</definedName>
    <definedName name="DP6b" localSheetId="7">[253]JSiar!#REF!</definedName>
    <definedName name="DP6b" localSheetId="40">[253]JSiar!#REF!</definedName>
    <definedName name="DP6b" localSheetId="41">[253]JSiar!#REF!</definedName>
    <definedName name="DP6b" localSheetId="45">[253]JSiar!#REF!</definedName>
    <definedName name="DP6b" localSheetId="43">[253]JSiar!#REF!</definedName>
    <definedName name="DP6b" localSheetId="44">[253]JSiar!#REF!</definedName>
    <definedName name="DP6b" localSheetId="42">[253]JSiar!#REF!</definedName>
    <definedName name="DP6b" localSheetId="16">[253]JSiar!#REF!</definedName>
    <definedName name="DP6b" localSheetId="36">[253]JSiar!#REF!</definedName>
    <definedName name="DP6b" localSheetId="49">[253]JSiar!#REF!</definedName>
    <definedName name="DP6b" localSheetId="34">[253]JSiar!#REF!</definedName>
    <definedName name="DP6b">[253]JSiar!#REF!</definedName>
    <definedName name="DP6C" localSheetId="9">'[265]PB(B)'!#REF!</definedName>
    <definedName name="DP6C" localSheetId="5">'[265]PB(B)'!#REF!</definedName>
    <definedName name="DP6C" localSheetId="8">'[265]PB(B)'!#REF!</definedName>
    <definedName name="DP6C" localSheetId="30">'[265]PB(B)'!#REF!</definedName>
    <definedName name="DP6C" localSheetId="4">'[265]PB(B)'!#REF!</definedName>
    <definedName name="DP6C" localSheetId="6">'[265]PB(B)'!#REF!</definedName>
    <definedName name="DP6C" localSheetId="7">'[265]PB(B)'!#REF!</definedName>
    <definedName name="DP6C" localSheetId="16">'[265]PB(B)'!#REF!</definedName>
    <definedName name="DP6C" localSheetId="14">'[265]PB(B)'!#REF!</definedName>
    <definedName name="DP6C" localSheetId="12">'[265]PB(B)'!#REF!</definedName>
    <definedName name="DP6C" localSheetId="36">'[265]PB(B)'!#REF!</definedName>
    <definedName name="DP6C" localSheetId="49">'[265]PB(B)'!#REF!</definedName>
    <definedName name="DP6C" localSheetId="34">'[265]PB(B)'!#REF!</definedName>
    <definedName name="DP6C">'[265]PB(B)'!#REF!</definedName>
    <definedName name="DP7A" localSheetId="9">'[265]PB(B)'!#REF!</definedName>
    <definedName name="DP7A" localSheetId="5">'[265]PB(B)'!#REF!</definedName>
    <definedName name="DP7A" localSheetId="8">'[265]PB(B)'!#REF!</definedName>
    <definedName name="DP7A" localSheetId="30">'[265]PB(B)'!#REF!</definedName>
    <definedName name="DP7A" localSheetId="4">'[265]PB(B)'!#REF!</definedName>
    <definedName name="DP7A" localSheetId="6">'[265]PB(B)'!#REF!</definedName>
    <definedName name="DP7A" localSheetId="7">'[265]PB(B)'!#REF!</definedName>
    <definedName name="DP7A" localSheetId="16">'[265]PB(B)'!#REF!</definedName>
    <definedName name="DP7A" localSheetId="14">'[265]PB(B)'!#REF!</definedName>
    <definedName name="DP7A" localSheetId="12">'[265]PB(B)'!#REF!</definedName>
    <definedName name="DP7A" localSheetId="36">'[265]PB(B)'!#REF!</definedName>
    <definedName name="DP7A" localSheetId="49">'[265]PB(B)'!#REF!</definedName>
    <definedName name="DP7A" localSheetId="34">'[265]PB(B)'!#REF!</definedName>
    <definedName name="DP7A">'[265]PB(B)'!#REF!</definedName>
    <definedName name="DP7B" localSheetId="9">'[265]PB(B)'!#REF!</definedName>
    <definedName name="DP7B" localSheetId="5">'[265]PB(B)'!#REF!</definedName>
    <definedName name="DP7B" localSheetId="8">'[265]PB(B)'!#REF!</definedName>
    <definedName name="DP7B" localSheetId="30">'[265]PB(B)'!#REF!</definedName>
    <definedName name="DP7B" localSheetId="4">'[265]PB(B)'!#REF!</definedName>
    <definedName name="DP7B" localSheetId="6">'[265]PB(B)'!#REF!</definedName>
    <definedName name="DP7B" localSheetId="7">'[265]PB(B)'!#REF!</definedName>
    <definedName name="DP7B" localSheetId="16">'[265]PB(B)'!#REF!</definedName>
    <definedName name="DP7B" localSheetId="14">'[265]PB(B)'!#REF!</definedName>
    <definedName name="DP7B" localSheetId="12">'[265]PB(B)'!#REF!</definedName>
    <definedName name="DP7B" localSheetId="36">'[265]PB(B)'!#REF!</definedName>
    <definedName name="DP7B" localSheetId="49">'[265]PB(B)'!#REF!</definedName>
    <definedName name="DP7B" localSheetId="34">'[265]PB(B)'!#REF!</definedName>
    <definedName name="DP7B">'[265]PB(B)'!#REF!</definedName>
    <definedName name="DP7C" localSheetId="9">'[265]PB(B)'!#REF!</definedName>
    <definedName name="DP7C" localSheetId="5">'[265]PB(B)'!#REF!</definedName>
    <definedName name="DP7C" localSheetId="8">'[265]PB(B)'!#REF!</definedName>
    <definedName name="DP7C" localSheetId="30">'[265]PB(B)'!#REF!</definedName>
    <definedName name="DP7C" localSheetId="4">'[265]PB(B)'!#REF!</definedName>
    <definedName name="DP7C" localSheetId="6">'[265]PB(B)'!#REF!</definedName>
    <definedName name="DP7C" localSheetId="7">'[265]PB(B)'!#REF!</definedName>
    <definedName name="DP7C" localSheetId="16">'[265]PB(B)'!#REF!</definedName>
    <definedName name="DP7C" localSheetId="14">'[265]PB(B)'!#REF!</definedName>
    <definedName name="DP7C" localSheetId="12">'[265]PB(B)'!#REF!</definedName>
    <definedName name="DP7C" localSheetId="36">'[265]PB(B)'!#REF!</definedName>
    <definedName name="DP7C" localSheetId="49">'[265]PB(B)'!#REF!</definedName>
    <definedName name="DP7C" localSheetId="34">'[265]PB(B)'!#REF!</definedName>
    <definedName name="DP7C">'[265]PB(B)'!#REF!</definedName>
    <definedName name="DP7D" localSheetId="9">'[265]PB(B)'!#REF!</definedName>
    <definedName name="DP7D" localSheetId="5">'[265]PB(B)'!#REF!</definedName>
    <definedName name="DP7D" localSheetId="8">'[265]PB(B)'!#REF!</definedName>
    <definedName name="DP7D" localSheetId="30">'[265]PB(B)'!#REF!</definedName>
    <definedName name="DP7D" localSheetId="4">'[265]PB(B)'!#REF!</definedName>
    <definedName name="DP7D" localSheetId="6">'[265]PB(B)'!#REF!</definedName>
    <definedName name="DP7D" localSheetId="7">'[265]PB(B)'!#REF!</definedName>
    <definedName name="DP7D" localSheetId="16">'[265]PB(B)'!#REF!</definedName>
    <definedName name="DP7D" localSheetId="14">'[265]PB(B)'!#REF!</definedName>
    <definedName name="DP7D" localSheetId="12">'[265]PB(B)'!#REF!</definedName>
    <definedName name="DP7D" localSheetId="36">'[265]PB(B)'!#REF!</definedName>
    <definedName name="DP7D" localSheetId="49">'[265]PB(B)'!#REF!</definedName>
    <definedName name="DP7D" localSheetId="34">'[265]PB(B)'!#REF!</definedName>
    <definedName name="DP7D">'[265]PB(B)'!#REF!</definedName>
    <definedName name="DP8A" localSheetId="9">'[265]PB(B)'!#REF!</definedName>
    <definedName name="DP8A" localSheetId="5">'[265]PB(B)'!#REF!</definedName>
    <definedName name="DP8A" localSheetId="8">'[265]PB(B)'!#REF!</definedName>
    <definedName name="DP8A" localSheetId="30">'[265]PB(B)'!#REF!</definedName>
    <definedName name="DP8A" localSheetId="4">'[265]PB(B)'!#REF!</definedName>
    <definedName name="DP8A" localSheetId="6">'[265]PB(B)'!#REF!</definedName>
    <definedName name="DP8A" localSheetId="7">'[265]PB(B)'!#REF!</definedName>
    <definedName name="DP8A" localSheetId="16">'[265]PB(B)'!#REF!</definedName>
    <definedName name="DP8A" localSheetId="14">'[265]PB(B)'!#REF!</definedName>
    <definedName name="DP8A" localSheetId="12">'[265]PB(B)'!#REF!</definedName>
    <definedName name="DP8A" localSheetId="36">'[265]PB(B)'!#REF!</definedName>
    <definedName name="DP8A" localSheetId="49">'[265]PB(B)'!#REF!</definedName>
    <definedName name="DP8A" localSheetId="34">'[265]PB(B)'!#REF!</definedName>
    <definedName name="DP8A">'[265]PB(B)'!#REF!</definedName>
    <definedName name="DP8B" localSheetId="9">'[265]PB(B)'!#REF!</definedName>
    <definedName name="DP8B" localSheetId="5">'[265]PB(B)'!#REF!</definedName>
    <definedName name="DP8B" localSheetId="8">'[265]PB(B)'!#REF!</definedName>
    <definedName name="DP8B" localSheetId="30">'[265]PB(B)'!#REF!</definedName>
    <definedName name="DP8B" localSheetId="4">'[265]PB(B)'!#REF!</definedName>
    <definedName name="DP8B" localSheetId="6">'[265]PB(B)'!#REF!</definedName>
    <definedName name="DP8B" localSheetId="7">'[265]PB(B)'!#REF!</definedName>
    <definedName name="DP8B" localSheetId="16">'[265]PB(B)'!#REF!</definedName>
    <definedName name="DP8B" localSheetId="14">'[265]PB(B)'!#REF!</definedName>
    <definedName name="DP8B" localSheetId="12">'[265]PB(B)'!#REF!</definedName>
    <definedName name="DP8B" localSheetId="36">'[265]PB(B)'!#REF!</definedName>
    <definedName name="DP8B" localSheetId="49">'[265]PB(B)'!#REF!</definedName>
    <definedName name="DP8B" localSheetId="34">'[265]PB(B)'!#REF!</definedName>
    <definedName name="DP8B">'[265]PB(B)'!#REF!</definedName>
    <definedName name="DP8C" localSheetId="9">'[265]PB(B)'!#REF!</definedName>
    <definedName name="DP8C" localSheetId="5">'[265]PB(B)'!#REF!</definedName>
    <definedName name="DP8C" localSheetId="8">'[265]PB(B)'!#REF!</definedName>
    <definedName name="DP8C" localSheetId="30">'[265]PB(B)'!#REF!</definedName>
    <definedName name="DP8C" localSheetId="4">'[265]PB(B)'!#REF!</definedName>
    <definedName name="DP8C" localSheetId="6">'[265]PB(B)'!#REF!</definedName>
    <definedName name="DP8C" localSheetId="7">'[265]PB(B)'!#REF!</definedName>
    <definedName name="DP8C" localSheetId="16">'[265]PB(B)'!#REF!</definedName>
    <definedName name="DP8C" localSheetId="14">'[265]PB(B)'!#REF!</definedName>
    <definedName name="DP8C" localSheetId="12">'[265]PB(B)'!#REF!</definedName>
    <definedName name="DP8C" localSheetId="36">'[265]PB(B)'!#REF!</definedName>
    <definedName name="DP8C" localSheetId="49">'[265]PB(B)'!#REF!</definedName>
    <definedName name="DP8C" localSheetId="34">'[265]PB(B)'!#REF!</definedName>
    <definedName name="DP8C">'[265]PB(B)'!#REF!</definedName>
    <definedName name="DP9A" localSheetId="9">'[265]PB(B)'!#REF!</definedName>
    <definedName name="DP9A" localSheetId="5">'[265]PB(B)'!#REF!</definedName>
    <definedName name="DP9A" localSheetId="8">'[265]PB(B)'!#REF!</definedName>
    <definedName name="DP9A" localSheetId="30">'[265]PB(B)'!#REF!</definedName>
    <definedName name="DP9A" localSheetId="4">'[265]PB(B)'!#REF!</definedName>
    <definedName name="DP9A" localSheetId="6">'[265]PB(B)'!#REF!</definedName>
    <definedName name="DP9A" localSheetId="7">'[265]PB(B)'!#REF!</definedName>
    <definedName name="DP9A" localSheetId="16">'[265]PB(B)'!#REF!</definedName>
    <definedName name="DP9A" localSheetId="14">'[265]PB(B)'!#REF!</definedName>
    <definedName name="DP9A" localSheetId="12">'[265]PB(B)'!#REF!</definedName>
    <definedName name="DP9A" localSheetId="36">'[265]PB(B)'!#REF!</definedName>
    <definedName name="DP9A" localSheetId="49">'[265]PB(B)'!#REF!</definedName>
    <definedName name="DP9A" localSheetId="34">'[265]PB(B)'!#REF!</definedName>
    <definedName name="DP9A">'[265]PB(B)'!#REF!</definedName>
    <definedName name="DP9B" localSheetId="9">'[265]PB(B)'!#REF!</definedName>
    <definedName name="DP9B" localSheetId="5">'[265]PB(B)'!#REF!</definedName>
    <definedName name="DP9B" localSheetId="8">'[265]PB(B)'!#REF!</definedName>
    <definedName name="DP9B" localSheetId="30">'[265]PB(B)'!#REF!</definedName>
    <definedName name="DP9B" localSheetId="4">'[265]PB(B)'!#REF!</definedName>
    <definedName name="DP9B" localSheetId="6">'[265]PB(B)'!#REF!</definedName>
    <definedName name="DP9B" localSheetId="7">'[265]PB(B)'!#REF!</definedName>
    <definedName name="DP9B" localSheetId="16">'[265]PB(B)'!#REF!</definedName>
    <definedName name="DP9B" localSheetId="14">'[265]PB(B)'!#REF!</definedName>
    <definedName name="DP9B" localSheetId="12">'[265]PB(B)'!#REF!</definedName>
    <definedName name="DP9B" localSheetId="36">'[265]PB(B)'!#REF!</definedName>
    <definedName name="DP9B" localSheetId="49">'[265]PB(B)'!#REF!</definedName>
    <definedName name="DP9B" localSheetId="34">'[265]PB(B)'!#REF!</definedName>
    <definedName name="DP9B">'[265]PB(B)'!#REF!</definedName>
    <definedName name="DP9C" localSheetId="9">'[265]PB(B)'!#REF!</definedName>
    <definedName name="DP9C" localSheetId="5">'[265]PB(B)'!#REF!</definedName>
    <definedName name="DP9C" localSheetId="8">'[265]PB(B)'!#REF!</definedName>
    <definedName name="DP9C" localSheetId="30">'[265]PB(B)'!#REF!</definedName>
    <definedName name="DP9C" localSheetId="4">'[265]PB(B)'!#REF!</definedName>
    <definedName name="DP9C" localSheetId="6">'[265]PB(B)'!#REF!</definedName>
    <definedName name="DP9C" localSheetId="7">'[265]PB(B)'!#REF!</definedName>
    <definedName name="DP9C" localSheetId="16">'[265]PB(B)'!#REF!</definedName>
    <definedName name="DP9C" localSheetId="14">'[265]PB(B)'!#REF!</definedName>
    <definedName name="DP9C" localSheetId="12">'[265]PB(B)'!#REF!</definedName>
    <definedName name="DP9C" localSheetId="36">'[265]PB(B)'!#REF!</definedName>
    <definedName name="DP9C" localSheetId="49">'[265]PB(B)'!#REF!</definedName>
    <definedName name="DP9C" localSheetId="34">'[265]PB(B)'!#REF!</definedName>
    <definedName name="DP9C">'[265]PB(B)'!#REF!</definedName>
    <definedName name="DP9d" localSheetId="9">[253]JSiar!#REF!</definedName>
    <definedName name="DP9d" localSheetId="8">[253]JSiar!#REF!</definedName>
    <definedName name="DP9d" localSheetId="16">[253]JSiar!#REF!</definedName>
    <definedName name="DP9d" localSheetId="36">[253]JSiar!#REF!</definedName>
    <definedName name="DP9d">[253]JSiar!#REF!</definedName>
    <definedName name="DPERIOD">[250]RESIDU!$C$21</definedName>
    <definedName name="drain" localSheetId="30">'[266]Bahan Mekanikal'!$H$82</definedName>
    <definedName name="drain" localSheetId="34">'[267]Bahan Mekanikal'!$H$82</definedName>
    <definedName name="drain">'[266]Bahan Mekanikal'!$H$82</definedName>
    <definedName name="Drainage_S" localSheetId="9">#REF!</definedName>
    <definedName name="Drainage_S" localSheetId="5">#REF!</definedName>
    <definedName name="Drainage_S" localSheetId="38">#REF!</definedName>
    <definedName name="Drainage_S" localSheetId="8">#REF!</definedName>
    <definedName name="Drainage_S" localSheetId="30">#REF!</definedName>
    <definedName name="Drainage_S" localSheetId="46">#REF!</definedName>
    <definedName name="Drainage_S" localSheetId="6">#REF!</definedName>
    <definedName name="Drainage_S" localSheetId="40">#REF!</definedName>
    <definedName name="Drainage_S" localSheetId="41">#REF!</definedName>
    <definedName name="Drainage_S" localSheetId="45">#REF!</definedName>
    <definedName name="Drainage_S" localSheetId="43">#REF!</definedName>
    <definedName name="Drainage_S" localSheetId="44">#REF!</definedName>
    <definedName name="Drainage_S" localSheetId="42">#REF!</definedName>
    <definedName name="Drainage_S" localSheetId="16">#REF!</definedName>
    <definedName name="Drainage_S" localSheetId="14">#REF!</definedName>
    <definedName name="Drainage_S" localSheetId="12">#REF!</definedName>
    <definedName name="Drainage_S" localSheetId="36">#REF!</definedName>
    <definedName name="Drainage_S" localSheetId="34">#REF!</definedName>
    <definedName name="Drainage_S">#REF!</definedName>
    <definedName name="DRAINASE" localSheetId="34">[20]BoQ!$A$21:$H$40</definedName>
    <definedName name="DRAINASE">[21]BoQ!$A$21:$H$40</definedName>
    <definedName name="Dramaga" localSheetId="9">#REF!</definedName>
    <definedName name="Dramaga" localSheetId="5">#REF!</definedName>
    <definedName name="Dramaga" localSheetId="38">#REF!</definedName>
    <definedName name="Dramaga" localSheetId="8">#REF!</definedName>
    <definedName name="Dramaga" localSheetId="30">#REF!</definedName>
    <definedName name="Dramaga" localSheetId="46">#REF!</definedName>
    <definedName name="Dramaga" localSheetId="6">#REF!</definedName>
    <definedName name="Dramaga" localSheetId="40">#REF!</definedName>
    <definedName name="Dramaga" localSheetId="41">#REF!</definedName>
    <definedName name="Dramaga" localSheetId="45">#REF!</definedName>
    <definedName name="Dramaga" localSheetId="43">#REF!</definedName>
    <definedName name="Dramaga" localSheetId="44">#REF!</definedName>
    <definedName name="Dramaga" localSheetId="42">#REF!</definedName>
    <definedName name="Dramaga" localSheetId="16">#REF!</definedName>
    <definedName name="Dramaga" localSheetId="14">#REF!</definedName>
    <definedName name="Dramaga" localSheetId="12">#REF!</definedName>
    <definedName name="Dramaga" localSheetId="36">#REF!</definedName>
    <definedName name="Dramaga" localSheetId="34">#REF!</definedName>
    <definedName name="Dramaga">#REF!</definedName>
    <definedName name="Drive_Way" localSheetId="9">#REF!</definedName>
    <definedName name="Drive_Way" localSheetId="5">#REF!</definedName>
    <definedName name="Drive_Way" localSheetId="38">#REF!</definedName>
    <definedName name="Drive_Way" localSheetId="8">#REF!</definedName>
    <definedName name="Drive_Way" localSheetId="30">#REF!</definedName>
    <definedName name="Drive_Way" localSheetId="46">#REF!</definedName>
    <definedName name="Drive_Way" localSheetId="6">#REF!</definedName>
    <definedName name="Drive_Way" localSheetId="40">#REF!</definedName>
    <definedName name="Drive_Way" localSheetId="41">#REF!</definedName>
    <definedName name="Drive_Way" localSheetId="45">#REF!</definedName>
    <definedName name="Drive_Way" localSheetId="43">#REF!</definedName>
    <definedName name="Drive_Way" localSheetId="44">#REF!</definedName>
    <definedName name="Drive_Way" localSheetId="42">#REF!</definedName>
    <definedName name="Drive_Way" localSheetId="16">#REF!</definedName>
    <definedName name="Drive_Way" localSheetId="14">#REF!</definedName>
    <definedName name="Drive_Way" localSheetId="12">#REF!</definedName>
    <definedName name="Drive_Way" localSheetId="36">#REF!</definedName>
    <definedName name="Drive_Way" localSheetId="34">#REF!</definedName>
    <definedName name="Drive_Way">#REF!</definedName>
    <definedName name="Drs._Solihin" localSheetId="30">#REF!</definedName>
    <definedName name="Drs._Solihin" localSheetId="16">#REF!</definedName>
    <definedName name="Drs._Solihin" localSheetId="36">#REF!</definedName>
    <definedName name="Drs._Solihin" localSheetId="34">#REF!</definedName>
    <definedName name="Drs._Solihin">#REF!</definedName>
    <definedName name="ds" localSheetId="5" hidden="1">'[59]PABRIK (2)'!#REF!</definedName>
    <definedName name="ds" localSheetId="30" hidden="1">'[59]PABRIK (2)'!#REF!</definedName>
    <definedName name="ds" localSheetId="4" hidden="1">'[59]PABRIK (2)'!#REF!</definedName>
    <definedName name="ds" localSheetId="7" hidden="1">'[59]PABRIK (2)'!#REF!</definedName>
    <definedName name="ds" localSheetId="16" hidden="1">'[59]PABRIK (2)'!#REF!</definedName>
    <definedName name="ds" localSheetId="36" hidden="1">'[59]PABRIK (2)'!#REF!</definedName>
    <definedName name="ds" localSheetId="49" hidden="1">'[59]PABRIK (2)'!#REF!</definedName>
    <definedName name="ds" localSheetId="34" hidden="1">'[59]PABRIK (2)'!#REF!</definedName>
    <definedName name="ds" hidden="1">'[59]PABRIK (2)'!#REF!</definedName>
    <definedName name="DS_1_Proj.Cost">'[146]Project Cost'!$B$3:$N$55</definedName>
    <definedName name="DS_10_Balance">[146]Balance!$B$3:$N$59</definedName>
    <definedName name="DS_11_Risk_analisis">'[146]Risk Analisis'!$B$3:$H$24</definedName>
    <definedName name="DS_12_BEP">[146]BEP!$B$3:$N$35</definedName>
    <definedName name="DS_2_Depresiasi">[146]Depre!$B$3:$V$50</definedName>
    <definedName name="DS_3.2._Pin_KUD" localSheetId="30">#REF!</definedName>
    <definedName name="DS_3.2._Pin_KUD" localSheetId="4">#REF!</definedName>
    <definedName name="DS_3.2._Pin_KUD" localSheetId="7">#REF!</definedName>
    <definedName name="DS_3.2._Pin_KUD" localSheetId="16">#REF!</definedName>
    <definedName name="DS_3.2._Pin_KUD" localSheetId="36">#REF!</definedName>
    <definedName name="DS_3.2._Pin_KUD" localSheetId="49">#REF!</definedName>
    <definedName name="DS_3.2._Pin_KUD" localSheetId="34">#REF!</definedName>
    <definedName name="DS_3.2._Pin_KUD">#REF!</definedName>
    <definedName name="DS_3_Pinjaman">'[146]PINJAMAN-Bank'!$B$3:$N$48</definedName>
    <definedName name="DS_4_Income">[146]INCOME!$B$3:$O$104</definedName>
    <definedName name="DS_5_pemeliharaan">[146]Pemeliharaan!$B$3:$I$32</definedName>
    <definedName name="DS_6_Upah">[146]Upah!$B$72:$M$131</definedName>
    <definedName name="DS_7_Bahan">[146]Bahan!$B$3:$O$46</definedName>
    <definedName name="DS_8_Cashflow">'[146]Cash-flow'!$B$3:$N$46</definedName>
    <definedName name="DS_9.2_IRR">[146]IRR!$B$3:$N$39</definedName>
    <definedName name="DS_9_IRR">'[146]IRR ALL'!$B$3:$N$38</definedName>
    <definedName name="dsaf" localSheetId="30">#REF!</definedName>
    <definedName name="dsaf" localSheetId="4">#REF!</definedName>
    <definedName name="dsaf" localSheetId="7">#REF!</definedName>
    <definedName name="dsaf" localSheetId="16">#REF!</definedName>
    <definedName name="dsaf" localSheetId="36">#REF!</definedName>
    <definedName name="dsaf" localSheetId="49">#REF!</definedName>
    <definedName name="dsaf" localSheetId="34">#REF!</definedName>
    <definedName name="dsaf">#REF!</definedName>
    <definedName name="dsasf" localSheetId="30">[268]UPAH!$D$25</definedName>
    <definedName name="dsasf">[268]UPAH!$D$25</definedName>
    <definedName name="DSC" localSheetId="9">#REF!</definedName>
    <definedName name="DSC" localSheetId="5">#REF!</definedName>
    <definedName name="DSC" localSheetId="38">#REF!</definedName>
    <definedName name="DSC" localSheetId="8">#REF!</definedName>
    <definedName name="DSC" localSheetId="30">#REF!</definedName>
    <definedName name="DSC" localSheetId="46">#REF!</definedName>
    <definedName name="DSC" localSheetId="6">#REF!</definedName>
    <definedName name="DSC" localSheetId="40">#REF!</definedName>
    <definedName name="DSC" localSheetId="41">#REF!</definedName>
    <definedName name="DSC" localSheetId="45">#REF!</definedName>
    <definedName name="DSC" localSheetId="43">#REF!</definedName>
    <definedName name="DSC" localSheetId="44">#REF!</definedName>
    <definedName name="DSC" localSheetId="42">#REF!</definedName>
    <definedName name="DSC" localSheetId="16">#REF!</definedName>
    <definedName name="DSC" localSheetId="14">#REF!</definedName>
    <definedName name="DSC" localSheetId="12">#REF!</definedName>
    <definedName name="DSC" localSheetId="36">#REF!</definedName>
    <definedName name="DSC" localSheetId="34">#REF!</definedName>
    <definedName name="DSC">#REF!</definedName>
    <definedName name="dt">[156]HDasar!$H$42</definedName>
    <definedName name="DUA" localSheetId="9">[269]BCT!#REF!</definedName>
    <definedName name="DUA" localSheetId="5">[164]BCT!#REF!</definedName>
    <definedName name="DUA" localSheetId="38">[270]BCT!#REF!</definedName>
    <definedName name="DUA" localSheetId="8">[269]BCT!#REF!</definedName>
    <definedName name="DUA" localSheetId="46">[270]BCT!#REF!</definedName>
    <definedName name="DUA" localSheetId="4">[164]BCT!#REF!</definedName>
    <definedName name="DUA" localSheetId="6">[164]BCT!#REF!</definedName>
    <definedName name="DUA" localSheetId="7">[164]BCT!#REF!</definedName>
    <definedName name="DUA" localSheetId="2">[271]BCT!#REF!</definedName>
    <definedName name="DUA" localSheetId="40">[270]BCT!#REF!</definedName>
    <definedName name="DUA" localSheetId="41">[270]BCT!#REF!</definedName>
    <definedName name="DUA" localSheetId="45">[270]BCT!#REF!</definedName>
    <definedName name="DUA" localSheetId="43">[270]BCT!#REF!</definedName>
    <definedName name="DUA" localSheetId="44">[270]BCT!#REF!</definedName>
    <definedName name="DUA" localSheetId="42">[270]BCT!#REF!</definedName>
    <definedName name="DUA" localSheetId="16">[269]BCT!#REF!</definedName>
    <definedName name="DUA" localSheetId="14">[164]BCT!#REF!</definedName>
    <definedName name="DUA" localSheetId="12">[164]BCT!#REF!</definedName>
    <definedName name="DUA" localSheetId="36">[269]BCT!#REF!</definedName>
    <definedName name="DUA" localSheetId="49">[164]BCT!#REF!</definedName>
    <definedName name="DUA" localSheetId="34">[272]BCT!#REF!</definedName>
    <definedName name="DUA">[269]BCT!#REF!</definedName>
    <definedName name="Dump_Truck_3.5_Ton" localSheetId="30">[105]BAHAN!#REF!</definedName>
    <definedName name="Dump_Truck_3.5_Ton" localSheetId="16">[105]BAHAN!#REF!</definedName>
    <definedName name="Dump_Truck_3.5_Ton" localSheetId="36">[105]BAHAN!#REF!</definedName>
    <definedName name="Dump_Truck_3.5_Ton" localSheetId="34">[105]BAHAN!#REF!</definedName>
    <definedName name="Dump_Truck_3.5_Ton">[105]BAHAN!#REF!</definedName>
    <definedName name="Dump_Truck_5_Ton_4_Jam__hr" localSheetId="30">[105]BAHAN!#REF!</definedName>
    <definedName name="Dump_Truck_5_Ton_4_Jam__hr" localSheetId="16">[105]BAHAN!#REF!</definedName>
    <definedName name="Dump_Truck_5_Ton_4_Jam__hr" localSheetId="36">[105]BAHAN!#REF!</definedName>
    <definedName name="Dump_Truck_5_Ton_4_Jam__hr" localSheetId="34">[105]BAHAN!#REF!</definedName>
    <definedName name="Dump_Truck_5_Ton_4_Jam__hr">[105]BAHAN!#REF!</definedName>
    <definedName name="dumptruck" localSheetId="30">'[120]Harga Satuan'!$I$253</definedName>
    <definedName name="dumptruck">'[120]Harga Satuan'!$I$253</definedName>
    <definedName name="duong5" localSheetId="30">[17]DONGIA!#REF!</definedName>
    <definedName name="duong5" localSheetId="4">[17]DONGIA!#REF!</definedName>
    <definedName name="duong5" localSheetId="7">[17]DONGIA!#REF!</definedName>
    <definedName name="duong5" localSheetId="23">[17]DONGIA!#REF!</definedName>
    <definedName name="duong5" localSheetId="19">[17]DONGIA!#REF!</definedName>
    <definedName name="duong5" localSheetId="16">[17]DONGIA!#REF!</definedName>
    <definedName name="duong5" localSheetId="21">[17]DONGIA!#REF!</definedName>
    <definedName name="duong5" localSheetId="36">[17]DONGIA!#REF!</definedName>
    <definedName name="duong5" localSheetId="25">[17]DONGIA!#REF!</definedName>
    <definedName name="duong5" localSheetId="10">[17]DONGIA!#REF!</definedName>
    <definedName name="duong5" localSheetId="11">[17]DONGIA!#REF!</definedName>
    <definedName name="duong5" localSheetId="20">[17]DONGIA!#REF!</definedName>
    <definedName name="duong5" localSheetId="15">[17]DONGIA!#REF!</definedName>
    <definedName name="duong5" localSheetId="49">[17]DONGIA!#REF!</definedName>
    <definedName name="duong5" localSheetId="34">[17]DONGIA!#REF!</definedName>
    <definedName name="duong5">[17]DONGIA!#REF!</definedName>
    <definedName name="Duren_Sawit" localSheetId="9">#REF!</definedName>
    <definedName name="Duren_Sawit" localSheetId="5">#REF!</definedName>
    <definedName name="Duren_Sawit" localSheetId="38">#REF!</definedName>
    <definedName name="Duren_Sawit" localSheetId="8">#REF!</definedName>
    <definedName name="Duren_Sawit" localSheetId="30">#REF!</definedName>
    <definedName name="Duren_Sawit" localSheetId="46">#REF!</definedName>
    <definedName name="Duren_Sawit" localSheetId="6">#REF!</definedName>
    <definedName name="Duren_Sawit" localSheetId="40">#REF!</definedName>
    <definedName name="Duren_Sawit" localSheetId="41">#REF!</definedName>
    <definedName name="Duren_Sawit" localSheetId="45">#REF!</definedName>
    <definedName name="Duren_Sawit" localSheetId="43">#REF!</definedName>
    <definedName name="Duren_Sawit" localSheetId="44">#REF!</definedName>
    <definedName name="Duren_Sawit" localSheetId="42">#REF!</definedName>
    <definedName name="Duren_Sawit" localSheetId="16">#REF!</definedName>
    <definedName name="Duren_Sawit" localSheetId="14">#REF!</definedName>
    <definedName name="Duren_Sawit" localSheetId="12">#REF!</definedName>
    <definedName name="Duren_Sawit" localSheetId="36">#REF!</definedName>
    <definedName name="Duren_Sawit" localSheetId="34">#REF!</definedName>
    <definedName name="Duren_Sawit">#REF!</definedName>
    <definedName name="DUS" localSheetId="30">#REF!</definedName>
    <definedName name="DUS" localSheetId="16">#REF!</definedName>
    <definedName name="DUS" localSheetId="36">#REF!</definedName>
    <definedName name="DUS" localSheetId="34">#REF!</definedName>
    <definedName name="DUS">#REF!</definedName>
    <definedName name="DUS_1" localSheetId="30">#REF!</definedName>
    <definedName name="DUS_1" localSheetId="16">#REF!</definedName>
    <definedName name="DUS_1" localSheetId="36">#REF!</definedName>
    <definedName name="DUS_1" localSheetId="34">#REF!</definedName>
    <definedName name="DUS_1">#REF!</definedName>
    <definedName name="DUS_4" localSheetId="30">#REF!</definedName>
    <definedName name="DUS_4" localSheetId="16">#REF!</definedName>
    <definedName name="DUS_4" localSheetId="36">#REF!</definedName>
    <definedName name="DUS_4">#REF!</definedName>
    <definedName name="DUS_5" localSheetId="30">#REF!</definedName>
    <definedName name="DUS_5" localSheetId="16">#REF!</definedName>
    <definedName name="DUS_5" localSheetId="36">#REF!</definedName>
    <definedName name="DUS_5">#REF!</definedName>
    <definedName name="e" localSheetId="5">[135]As!#REF!</definedName>
    <definedName name="e" localSheetId="30">[164]List!$C$17:$C$20</definedName>
    <definedName name="e" localSheetId="4">[136]As!#REF!</definedName>
    <definedName name="e" localSheetId="6">[135]As!#REF!</definedName>
    <definedName name="e" localSheetId="7">[135]As!#REF!</definedName>
    <definedName name="e" localSheetId="14">[135]As!#REF!</definedName>
    <definedName name="e" localSheetId="12">[135]As!#REF!</definedName>
    <definedName name="e" localSheetId="49">[135]As!#REF!</definedName>
    <definedName name="e" localSheetId="34">[164]List!$C$17:$C$20</definedName>
    <definedName name="e">[164]List!$C$17:$C$20</definedName>
    <definedName name="E_1" localSheetId="30">#REF!</definedName>
    <definedName name="E_1" localSheetId="4">#REF!</definedName>
    <definedName name="E_1" localSheetId="7">#REF!</definedName>
    <definedName name="E_1" localSheetId="16">#REF!</definedName>
    <definedName name="E_1" localSheetId="36">#REF!</definedName>
    <definedName name="E_1" localSheetId="49">#REF!</definedName>
    <definedName name="E_1" localSheetId="34">#REF!</definedName>
    <definedName name="E_1">#REF!</definedName>
    <definedName name="E_11" localSheetId="30">'[105]ANALISA PEK.UMUM'!#REF!</definedName>
    <definedName name="E_11" localSheetId="4">'[105]ANALISA PEK.UMUM'!#REF!</definedName>
    <definedName name="E_11" localSheetId="7">'[105]ANALISA PEK.UMUM'!#REF!</definedName>
    <definedName name="E_11" localSheetId="16">'[105]ANALISA PEK.UMUM'!#REF!</definedName>
    <definedName name="E_11" localSheetId="36">'[105]ANALISA PEK.UMUM'!#REF!</definedName>
    <definedName name="E_11" localSheetId="49">'[105]ANALISA PEK.UMUM'!#REF!</definedName>
    <definedName name="E_11" localSheetId="34">'[105]ANALISA PEK.UMUM'!#REF!</definedName>
    <definedName name="E_11">'[105]ANALISA PEK.UMUM'!#REF!</definedName>
    <definedName name="E_13" localSheetId="30">'[105]ANALISA PEK.UMUM'!#REF!</definedName>
    <definedName name="E_13" localSheetId="4">'[105]ANALISA PEK.UMUM'!#REF!</definedName>
    <definedName name="E_13" localSheetId="7">'[105]ANALISA PEK.UMUM'!#REF!</definedName>
    <definedName name="E_13" localSheetId="16">'[105]ANALISA PEK.UMUM'!#REF!</definedName>
    <definedName name="E_13" localSheetId="36">'[105]ANALISA PEK.UMUM'!#REF!</definedName>
    <definedName name="E_13" localSheetId="49">'[105]ANALISA PEK.UMUM'!#REF!</definedName>
    <definedName name="E_13" localSheetId="34">'[105]ANALISA PEK.UMUM'!#REF!</definedName>
    <definedName name="E_13">'[105]ANALISA PEK.UMUM'!#REF!</definedName>
    <definedName name="E_14" localSheetId="30">'[105]ANALISA PEK.UMUM'!#REF!</definedName>
    <definedName name="E_14" localSheetId="16">'[105]ANALISA PEK.UMUM'!#REF!</definedName>
    <definedName name="E_14" localSheetId="36">'[105]ANALISA PEK.UMUM'!#REF!</definedName>
    <definedName name="E_14" localSheetId="34">'[105]ANALISA PEK.UMUM'!#REF!</definedName>
    <definedName name="E_14">'[105]ANALISA PEK.UMUM'!#REF!</definedName>
    <definedName name="E_15" localSheetId="30">'[105]ANALISA PEK.UMUM'!#REF!</definedName>
    <definedName name="E_15" localSheetId="16">'[105]ANALISA PEK.UMUM'!#REF!</definedName>
    <definedName name="E_15" localSheetId="36">'[105]ANALISA PEK.UMUM'!#REF!</definedName>
    <definedName name="E_15">'[105]ANALISA PEK.UMUM'!#REF!</definedName>
    <definedName name="E_16" localSheetId="30">'[105]ANALISA PEK.UMUM'!#REF!</definedName>
    <definedName name="E_16" localSheetId="16">'[105]ANALISA PEK.UMUM'!#REF!</definedName>
    <definedName name="E_16" localSheetId="36">'[105]ANALISA PEK.UMUM'!#REF!</definedName>
    <definedName name="E_16">'[105]ANALISA PEK.UMUM'!#REF!</definedName>
    <definedName name="E_17" localSheetId="30">'[105]ANALISA PEK.UMUM'!#REF!</definedName>
    <definedName name="E_17" localSheetId="16">'[105]ANALISA PEK.UMUM'!#REF!</definedName>
    <definedName name="E_17" localSheetId="36">'[105]ANALISA PEK.UMUM'!#REF!</definedName>
    <definedName name="E_17">'[105]ANALISA PEK.UMUM'!#REF!</definedName>
    <definedName name="E_18" localSheetId="30">'[105]ANALISA PEK.UMUM'!#REF!</definedName>
    <definedName name="E_18" localSheetId="16">'[105]ANALISA PEK.UMUM'!#REF!</definedName>
    <definedName name="E_18" localSheetId="36">'[105]ANALISA PEK.UMUM'!#REF!</definedName>
    <definedName name="E_18">'[105]ANALISA PEK.UMUM'!#REF!</definedName>
    <definedName name="E_19" localSheetId="30">'[105]ANALISA PEK.UMUM'!#REF!</definedName>
    <definedName name="E_19" localSheetId="16">'[105]ANALISA PEK.UMUM'!#REF!</definedName>
    <definedName name="E_19" localSheetId="36">'[105]ANALISA PEK.UMUM'!#REF!</definedName>
    <definedName name="E_19">'[105]ANALISA PEK.UMUM'!#REF!</definedName>
    <definedName name="E_21" localSheetId="30">'[105]ANALISA PEK.UMUM'!#REF!</definedName>
    <definedName name="E_21" localSheetId="16">'[105]ANALISA PEK.UMUM'!#REF!</definedName>
    <definedName name="E_21" localSheetId="36">'[105]ANALISA PEK.UMUM'!#REF!</definedName>
    <definedName name="E_21">'[105]ANALISA PEK.UMUM'!#REF!</definedName>
    <definedName name="E_22" localSheetId="30">'[105]ANALISA PEK.UMUM'!#REF!</definedName>
    <definedName name="E_22" localSheetId="16">'[105]ANALISA PEK.UMUM'!#REF!</definedName>
    <definedName name="E_22" localSheetId="36">'[105]ANALISA PEK.UMUM'!#REF!</definedName>
    <definedName name="E_22">'[105]ANALISA PEK.UMUM'!#REF!</definedName>
    <definedName name="E_23" localSheetId="30">'[105]ANALISA PEK.UMUM'!#REF!</definedName>
    <definedName name="E_23" localSheetId="16">'[105]ANALISA PEK.UMUM'!#REF!</definedName>
    <definedName name="E_23" localSheetId="36">'[105]ANALISA PEK.UMUM'!#REF!</definedName>
    <definedName name="E_23">'[105]ANALISA PEK.UMUM'!#REF!</definedName>
    <definedName name="E_24" localSheetId="30">'[105]ANALISA PEK.UMUM'!#REF!</definedName>
    <definedName name="E_24" localSheetId="16">'[105]ANALISA PEK.UMUM'!#REF!</definedName>
    <definedName name="E_24" localSheetId="36">'[105]ANALISA PEK.UMUM'!#REF!</definedName>
    <definedName name="E_24">'[105]ANALISA PEK.UMUM'!#REF!</definedName>
    <definedName name="E_25" localSheetId="30">'[105]ANALISA PEK.UMUM'!#REF!</definedName>
    <definedName name="E_25" localSheetId="16">'[105]ANALISA PEK.UMUM'!#REF!</definedName>
    <definedName name="E_25" localSheetId="36">'[105]ANALISA PEK.UMUM'!#REF!</definedName>
    <definedName name="E_25">'[105]ANALISA PEK.UMUM'!#REF!</definedName>
    <definedName name="E_26" localSheetId="30">'[105]ANALISA PEK.UMUM'!#REF!</definedName>
    <definedName name="E_26" localSheetId="16">'[105]ANALISA PEK.UMUM'!#REF!</definedName>
    <definedName name="E_26" localSheetId="36">'[105]ANALISA PEK.UMUM'!#REF!</definedName>
    <definedName name="E_26">'[105]ANALISA PEK.UMUM'!#REF!</definedName>
    <definedName name="E_27" localSheetId="30">'[105]ANALISA PEK.UMUM'!#REF!</definedName>
    <definedName name="E_27" localSheetId="16">'[105]ANALISA PEK.UMUM'!#REF!</definedName>
    <definedName name="E_27" localSheetId="36">'[105]ANALISA PEK.UMUM'!#REF!</definedName>
    <definedName name="E_27">'[105]ANALISA PEK.UMUM'!#REF!</definedName>
    <definedName name="E_28" localSheetId="30">'[105]ANALISA PEK.UMUM'!#REF!</definedName>
    <definedName name="E_28" localSheetId="16">'[105]ANALISA PEK.UMUM'!#REF!</definedName>
    <definedName name="E_28" localSheetId="36">'[105]ANALISA PEK.UMUM'!#REF!</definedName>
    <definedName name="E_28">'[105]ANALISA PEK.UMUM'!#REF!</definedName>
    <definedName name="E_29" localSheetId="30">'[105]ANALISA PEK.UMUM'!#REF!</definedName>
    <definedName name="E_29" localSheetId="16">'[105]ANALISA PEK.UMUM'!#REF!</definedName>
    <definedName name="E_29" localSheetId="36">'[105]ANALISA PEK.UMUM'!#REF!</definedName>
    <definedName name="E_29">'[105]ANALISA PEK.UMUM'!#REF!</definedName>
    <definedName name="E_4" localSheetId="30">#REF!</definedName>
    <definedName name="E_4" localSheetId="4">#REF!</definedName>
    <definedName name="E_4" localSheetId="7">#REF!</definedName>
    <definedName name="E_4" localSheetId="16">#REF!</definedName>
    <definedName name="E_4" localSheetId="36">#REF!</definedName>
    <definedName name="E_4" localSheetId="49">#REF!</definedName>
    <definedName name="E_4" localSheetId="34">#REF!</definedName>
    <definedName name="E_4">#REF!</definedName>
    <definedName name="E_5" localSheetId="30">#REF!</definedName>
    <definedName name="E_5" localSheetId="4">#REF!</definedName>
    <definedName name="E_5" localSheetId="7">#REF!</definedName>
    <definedName name="E_5" localSheetId="16">#REF!</definedName>
    <definedName name="E_5" localSheetId="36">#REF!</definedName>
    <definedName name="E_5" localSheetId="49">#REF!</definedName>
    <definedName name="E_5" localSheetId="34">#REF!</definedName>
    <definedName name="E_5">#REF!</definedName>
    <definedName name="e3ed">NA()</definedName>
    <definedName name="eac" localSheetId="9">#REF!</definedName>
    <definedName name="eac" localSheetId="5">#REF!</definedName>
    <definedName name="eac" localSheetId="38">#REF!</definedName>
    <definedName name="eac" localSheetId="8">#REF!</definedName>
    <definedName name="eac" localSheetId="30">#REF!</definedName>
    <definedName name="eac" localSheetId="46">#REF!</definedName>
    <definedName name="eac" localSheetId="4">#REF!</definedName>
    <definedName name="eac" localSheetId="6">#REF!</definedName>
    <definedName name="eac" localSheetId="40">#REF!</definedName>
    <definedName name="eac" localSheetId="41">#REF!</definedName>
    <definedName name="eac" localSheetId="45">#REF!</definedName>
    <definedName name="eac" localSheetId="43">#REF!</definedName>
    <definedName name="eac" localSheetId="44">#REF!</definedName>
    <definedName name="eac" localSheetId="42">#REF!</definedName>
    <definedName name="eac" localSheetId="16">#REF!</definedName>
    <definedName name="eac" localSheetId="14">#REF!</definedName>
    <definedName name="eac" localSheetId="12">#REF!</definedName>
    <definedName name="eac" localSheetId="36">#REF!</definedName>
    <definedName name="eac">#REF!</definedName>
    <definedName name="earning" localSheetId="30">#REF!</definedName>
    <definedName name="earning" localSheetId="16">#REF!</definedName>
    <definedName name="earning" localSheetId="36">#REF!</definedName>
    <definedName name="earning">#REF!</definedName>
    <definedName name="EBS" localSheetId="30">[273]CODE!$A$1:$E$21</definedName>
    <definedName name="EBS">[273]CODE!$A$1:$E$21</definedName>
    <definedName name="ed3_2">#NAME?+#NAME?</definedName>
    <definedName name="edo" localSheetId="9">[134]As!#REF!</definedName>
    <definedName name="edo" localSheetId="5">[135]As!#REF!</definedName>
    <definedName name="edo" localSheetId="38">[134]As!#REF!</definedName>
    <definedName name="edo" localSheetId="8">[134]As!#REF!</definedName>
    <definedName name="edo" localSheetId="30">[134]As!#REF!</definedName>
    <definedName name="edo" localSheetId="46">[134]As!#REF!</definedName>
    <definedName name="edo" localSheetId="4">[136]As!#REF!</definedName>
    <definedName name="edo" localSheetId="6">[135]As!#REF!</definedName>
    <definedName name="edo" localSheetId="7">[135]As!#REF!</definedName>
    <definedName name="edo" localSheetId="40">[134]As!#REF!</definedName>
    <definedName name="edo" localSheetId="41">[134]As!#REF!</definedName>
    <definedName name="edo" localSheetId="45">[134]As!#REF!</definedName>
    <definedName name="edo" localSheetId="43">[134]As!#REF!</definedName>
    <definedName name="edo" localSheetId="44">[134]As!#REF!</definedName>
    <definedName name="edo" localSheetId="42">[134]As!#REF!</definedName>
    <definedName name="edo" localSheetId="16">[134]As!#REF!</definedName>
    <definedName name="edo" localSheetId="14">[135]As!#REF!</definedName>
    <definedName name="edo" localSheetId="12">[135]As!#REF!</definedName>
    <definedName name="edo" localSheetId="36">[134]As!#REF!</definedName>
    <definedName name="edo" localSheetId="49">[135]As!#REF!</definedName>
    <definedName name="edo" localSheetId="34">[136]As!#REF!</definedName>
    <definedName name="edo">[134]As!#REF!</definedName>
    <definedName name="ee">#N/A</definedName>
    <definedName name="ee_2">#N/A</definedName>
    <definedName name="eee">#N/A</definedName>
    <definedName name="eee_2">#N/A</definedName>
    <definedName name="eeee" localSheetId="30">[251]Sensi!#REF!</definedName>
    <definedName name="eeee" localSheetId="16">[251]Sensi!#REF!</definedName>
    <definedName name="eeee" localSheetId="36">[251]Sensi!#REF!</definedName>
    <definedName name="eeee" localSheetId="34">[251]Sensi!#REF!</definedName>
    <definedName name="eeee">[251]Sensi!#REF!</definedName>
    <definedName name="eg" localSheetId="5">[274]List!$C$17:$C$20</definedName>
    <definedName name="eg" localSheetId="30">[275]List!$C$17:$C$20</definedName>
    <definedName name="eg" localSheetId="4">[274]List!$C$17:$C$20</definedName>
    <definedName name="eg" localSheetId="6">[274]List!$C$17:$C$20</definedName>
    <definedName name="eg" localSheetId="7">[274]List!$C$17:$C$20</definedName>
    <definedName name="eg" localSheetId="14">[274]List!$C$17:$C$20</definedName>
    <definedName name="eg" localSheetId="12">[274]List!$C$17:$C$20</definedName>
    <definedName name="eg" localSheetId="49">[274]List!$C$17:$C$20</definedName>
    <definedName name="eg" localSheetId="34">[274]List!$C$17:$C$20</definedName>
    <definedName name="eg">[275]List!$C$17:$C$20</definedName>
    <definedName name="EGYW" localSheetId="5" hidden="1">{#N/A,#N/A,TRUE,"Front";#N/A,#N/A,TRUE,"Simple Letter";#N/A,#N/A,TRUE,"Inside";#N/A,#N/A,TRUE,"Contents";#N/A,#N/A,TRUE,"Basis";#N/A,#N/A,TRUE,"Inclusions";#N/A,#N/A,TRUE,"Exclusions";#N/A,#N/A,TRUE,"Areas";#N/A,#N/A,TRUE,"Summary";#N/A,#N/A,TRUE,"Detail"}</definedName>
    <definedName name="EGYW" localSheetId="30" hidden="1">{#N/A,#N/A,TRUE,"Front";#N/A,#N/A,TRUE,"Simple Letter";#N/A,#N/A,TRUE,"Inside";#N/A,#N/A,TRUE,"Contents";#N/A,#N/A,TRUE,"Basis";#N/A,#N/A,TRUE,"Inclusions";#N/A,#N/A,TRUE,"Exclusions";#N/A,#N/A,TRUE,"Areas";#N/A,#N/A,TRUE,"Summary";#N/A,#N/A,TRUE,"Detail"}</definedName>
    <definedName name="EGYW" localSheetId="26" hidden="1">{#N/A,#N/A,TRUE,"Front";#N/A,#N/A,TRUE,"Simple Letter";#N/A,#N/A,TRUE,"Inside";#N/A,#N/A,TRUE,"Contents";#N/A,#N/A,TRUE,"Basis";#N/A,#N/A,TRUE,"Inclusions";#N/A,#N/A,TRUE,"Exclusions";#N/A,#N/A,TRUE,"Areas";#N/A,#N/A,TRUE,"Summary";#N/A,#N/A,TRUE,"Detail"}</definedName>
    <definedName name="EGYW" localSheetId="4" hidden="1">{#N/A,#N/A,TRUE,"Front";#N/A,#N/A,TRUE,"Simple Letter";#N/A,#N/A,TRUE,"Inside";#N/A,#N/A,TRUE,"Contents";#N/A,#N/A,TRUE,"Basis";#N/A,#N/A,TRUE,"Inclusions";#N/A,#N/A,TRUE,"Exclusions";#N/A,#N/A,TRUE,"Areas";#N/A,#N/A,TRUE,"Summary";#N/A,#N/A,TRUE,"Detail"}</definedName>
    <definedName name="EGYW" localSheetId="6" hidden="1">{#N/A,#N/A,TRUE,"Front";#N/A,#N/A,TRUE,"Simple Letter";#N/A,#N/A,TRUE,"Inside";#N/A,#N/A,TRUE,"Contents";#N/A,#N/A,TRUE,"Basis";#N/A,#N/A,TRUE,"Inclusions";#N/A,#N/A,TRUE,"Exclusions";#N/A,#N/A,TRUE,"Areas";#N/A,#N/A,TRUE,"Summary";#N/A,#N/A,TRUE,"Detail"}</definedName>
    <definedName name="EGYW" localSheetId="7" hidden="1">{#N/A,#N/A,TRUE,"Front";#N/A,#N/A,TRUE,"Simple Letter";#N/A,#N/A,TRUE,"Inside";#N/A,#N/A,TRUE,"Contents";#N/A,#N/A,TRUE,"Basis";#N/A,#N/A,TRUE,"Inclusions";#N/A,#N/A,TRUE,"Exclusions";#N/A,#N/A,TRUE,"Areas";#N/A,#N/A,TRUE,"Summary";#N/A,#N/A,TRUE,"Detail"}</definedName>
    <definedName name="EGYW" localSheetId="19" hidden="1">{#N/A,#N/A,TRUE,"Front";#N/A,#N/A,TRUE,"Simple Letter";#N/A,#N/A,TRUE,"Inside";#N/A,#N/A,TRUE,"Contents";#N/A,#N/A,TRUE,"Basis";#N/A,#N/A,TRUE,"Inclusions";#N/A,#N/A,TRUE,"Exclusions";#N/A,#N/A,TRUE,"Areas";#N/A,#N/A,TRUE,"Summary";#N/A,#N/A,TRUE,"Detail"}</definedName>
    <definedName name="EGYW" localSheetId="14" hidden="1">{#N/A,#N/A,TRUE,"Front";#N/A,#N/A,TRUE,"Simple Letter";#N/A,#N/A,TRUE,"Inside";#N/A,#N/A,TRUE,"Contents";#N/A,#N/A,TRUE,"Basis";#N/A,#N/A,TRUE,"Inclusions";#N/A,#N/A,TRUE,"Exclusions";#N/A,#N/A,TRUE,"Areas";#N/A,#N/A,TRUE,"Summary";#N/A,#N/A,TRUE,"Detail"}</definedName>
    <definedName name="EGYW" localSheetId="12" hidden="1">{#N/A,#N/A,TRUE,"Front";#N/A,#N/A,TRUE,"Simple Letter";#N/A,#N/A,TRUE,"Inside";#N/A,#N/A,TRUE,"Contents";#N/A,#N/A,TRUE,"Basis";#N/A,#N/A,TRUE,"Inclusions";#N/A,#N/A,TRUE,"Exclusions";#N/A,#N/A,TRUE,"Areas";#N/A,#N/A,TRUE,"Summary";#N/A,#N/A,TRUE,"Detail"}</definedName>
    <definedName name="EGYW" localSheetId="24" hidden="1">{#N/A,#N/A,TRUE,"Front";#N/A,#N/A,TRUE,"Simple Letter";#N/A,#N/A,TRUE,"Inside";#N/A,#N/A,TRUE,"Contents";#N/A,#N/A,TRUE,"Basis";#N/A,#N/A,TRUE,"Inclusions";#N/A,#N/A,TRUE,"Exclusions";#N/A,#N/A,TRUE,"Areas";#N/A,#N/A,TRUE,"Summary";#N/A,#N/A,TRUE,"Detail"}</definedName>
    <definedName name="EGYW" localSheetId="17" hidden="1">{#N/A,#N/A,TRUE,"Front";#N/A,#N/A,TRUE,"Simple Letter";#N/A,#N/A,TRUE,"Inside";#N/A,#N/A,TRUE,"Contents";#N/A,#N/A,TRUE,"Basis";#N/A,#N/A,TRUE,"Inclusions";#N/A,#N/A,TRUE,"Exclusions";#N/A,#N/A,TRUE,"Areas";#N/A,#N/A,TRUE,"Summary";#N/A,#N/A,TRUE,"Detail"}</definedName>
    <definedName name="EGYW" localSheetId="18" hidden="1">{#N/A,#N/A,TRUE,"Front";#N/A,#N/A,TRUE,"Simple Letter";#N/A,#N/A,TRUE,"Inside";#N/A,#N/A,TRUE,"Contents";#N/A,#N/A,TRUE,"Basis";#N/A,#N/A,TRUE,"Inclusions";#N/A,#N/A,TRUE,"Exclusions";#N/A,#N/A,TRUE,"Areas";#N/A,#N/A,TRUE,"Summary";#N/A,#N/A,TRUE,"Detail"}</definedName>
    <definedName name="EGYW" localSheetId="49" hidden="1">{#N/A,#N/A,TRUE,"Front";#N/A,#N/A,TRUE,"Simple Letter";#N/A,#N/A,TRUE,"Inside";#N/A,#N/A,TRUE,"Contents";#N/A,#N/A,TRUE,"Basis";#N/A,#N/A,TRUE,"Inclusions";#N/A,#N/A,TRUE,"Exclusions";#N/A,#N/A,TRUE,"Areas";#N/A,#N/A,TRUE,"Summary";#N/A,#N/A,TRUE,"Detail"}</definedName>
    <definedName name="EGYW" localSheetId="34" hidden="1">{#N/A,#N/A,TRUE,"Front";#N/A,#N/A,TRUE,"Simple Letter";#N/A,#N/A,TRUE,"Inside";#N/A,#N/A,TRUE,"Contents";#N/A,#N/A,TRUE,"Basis";#N/A,#N/A,TRUE,"Inclusions";#N/A,#N/A,TRUE,"Exclusions";#N/A,#N/A,TRUE,"Areas";#N/A,#N/A,TRUE,"Summary";#N/A,#N/A,TRUE,"Detail"}</definedName>
    <definedName name="EGYW" hidden="1">{#N/A,#N/A,TRUE,"Front";#N/A,#N/A,TRUE,"Simple Letter";#N/A,#N/A,TRUE,"Inside";#N/A,#N/A,TRUE,"Contents";#N/A,#N/A,TRUE,"Basis";#N/A,#N/A,TRUE,"Inclusions";#N/A,#N/A,TRUE,"Exclusions";#N/A,#N/A,TRUE,"Areas";#N/A,#N/A,TRUE,"Summary";#N/A,#N/A,TRUE,"Detail"}</definedName>
    <definedName name="EINPUT2" localSheetId="30">'[77]INPUT 2'!$E$1:$E$65536</definedName>
    <definedName name="EINPUT2">'[77]INPUT 2'!$E$1:$E$65536</definedName>
    <definedName name="ekpanobesar" localSheetId="9">#REF!</definedName>
    <definedName name="ekpanobesar" localSheetId="38">#REF!</definedName>
    <definedName name="ekpanobesar" localSheetId="8">#REF!</definedName>
    <definedName name="ekpanobesar" localSheetId="30">#REF!</definedName>
    <definedName name="ekpanobesar" localSheetId="46">#REF!</definedName>
    <definedName name="ekpanobesar" localSheetId="40">#REF!</definedName>
    <definedName name="ekpanobesar" localSheetId="41">#REF!</definedName>
    <definedName name="ekpanobesar" localSheetId="45">#REF!</definedName>
    <definedName name="ekpanobesar" localSheetId="43">#REF!</definedName>
    <definedName name="ekpanobesar" localSheetId="44">#REF!</definedName>
    <definedName name="ekpanobesar" localSheetId="42">#REF!</definedName>
    <definedName name="ekpanobesar" localSheetId="16">#REF!</definedName>
    <definedName name="ekpanobesar" localSheetId="36">#REF!</definedName>
    <definedName name="ekpanobesar">#REF!</definedName>
    <definedName name="ekpanobesarc" localSheetId="9">#REF!</definedName>
    <definedName name="ekpanobesarc" localSheetId="38">#REF!</definedName>
    <definedName name="ekpanobesarc" localSheetId="8">#REF!</definedName>
    <definedName name="ekpanobesarc" localSheetId="30">#REF!</definedName>
    <definedName name="ekpanobesarc" localSheetId="46">#REF!</definedName>
    <definedName name="ekpanobesarc" localSheetId="40">#REF!</definedName>
    <definedName name="ekpanobesarc" localSheetId="41">#REF!</definedName>
    <definedName name="ekpanobesarc" localSheetId="45">#REF!</definedName>
    <definedName name="ekpanobesarc" localSheetId="43">#REF!</definedName>
    <definedName name="ekpanobesarc" localSheetId="44">#REF!</definedName>
    <definedName name="ekpanobesarc" localSheetId="42">#REF!</definedName>
    <definedName name="ekpanobesarc" localSheetId="16">#REF!</definedName>
    <definedName name="ekpanobesarc" localSheetId="36">#REF!</definedName>
    <definedName name="ekpanobesarc">#REF!</definedName>
    <definedName name="elpiji26kg" localSheetId="30">'[120]Harga Satuan'!$I$241</definedName>
    <definedName name="elpiji26kg">'[120]Harga Satuan'!$I$241</definedName>
    <definedName name="EMPAT" localSheetId="9">[269]BCT!#REF!</definedName>
    <definedName name="EMPAT" localSheetId="5">[164]BCT!#REF!</definedName>
    <definedName name="EMPAT" localSheetId="38">[270]BCT!#REF!</definedName>
    <definedName name="EMPAT" localSheetId="8">[269]BCT!#REF!</definedName>
    <definedName name="EMPAT" localSheetId="46">[270]BCT!#REF!</definedName>
    <definedName name="EMPAT" localSheetId="4">[164]BCT!#REF!</definedName>
    <definedName name="EMPAT" localSheetId="6">[164]BCT!#REF!</definedName>
    <definedName name="EMPAT" localSheetId="7">[164]BCT!#REF!</definedName>
    <definedName name="EMPAT" localSheetId="2">[271]BCT!#REF!</definedName>
    <definedName name="EMPAT" localSheetId="40">[270]BCT!#REF!</definedName>
    <definedName name="EMPAT" localSheetId="41">[270]BCT!#REF!</definedName>
    <definedName name="EMPAT" localSheetId="45">[270]BCT!#REF!</definedName>
    <definedName name="EMPAT" localSheetId="43">[270]BCT!#REF!</definedName>
    <definedName name="EMPAT" localSheetId="44">[270]BCT!#REF!</definedName>
    <definedName name="EMPAT" localSheetId="42">[270]BCT!#REF!</definedName>
    <definedName name="EMPAT" localSheetId="16">[269]BCT!#REF!</definedName>
    <definedName name="EMPAT" localSheetId="14">[164]BCT!#REF!</definedName>
    <definedName name="EMPAT" localSheetId="12">[164]BCT!#REF!</definedName>
    <definedName name="EMPAT" localSheetId="36">[269]BCT!#REF!</definedName>
    <definedName name="EMPAT" localSheetId="49">[164]BCT!#REF!</definedName>
    <definedName name="EMPAT" localSheetId="34">[272]BCT!#REF!</definedName>
    <definedName name="EMPAT">[269]BCT!#REF!</definedName>
    <definedName name="End_Bal" localSheetId="9">#REF!</definedName>
    <definedName name="End_Bal" localSheetId="5">#REF!</definedName>
    <definedName name="End_Bal" localSheetId="38">#REF!</definedName>
    <definedName name="End_Bal" localSheetId="8">#REF!</definedName>
    <definedName name="End_Bal" localSheetId="30">#REF!</definedName>
    <definedName name="End_Bal" localSheetId="46">#REF!</definedName>
    <definedName name="End_Bal" localSheetId="4">#REF!</definedName>
    <definedName name="End_Bal" localSheetId="6">#REF!</definedName>
    <definedName name="End_Bal" localSheetId="23">#REF!</definedName>
    <definedName name="End_Bal" localSheetId="40">#REF!</definedName>
    <definedName name="End_Bal" localSheetId="41">#REF!</definedName>
    <definedName name="End_Bal" localSheetId="45">#REF!</definedName>
    <definedName name="End_Bal" localSheetId="43">#REF!</definedName>
    <definedName name="End_Bal" localSheetId="44">#REF!</definedName>
    <definedName name="End_Bal" localSheetId="42">#REF!</definedName>
    <definedName name="End_Bal" localSheetId="19">#REF!</definedName>
    <definedName name="End_Bal" localSheetId="16">#REF!</definedName>
    <definedName name="End_Bal" localSheetId="14">#REF!</definedName>
    <definedName name="End_Bal" localSheetId="21">#REF!</definedName>
    <definedName name="End_Bal" localSheetId="12">#REF!</definedName>
    <definedName name="End_Bal" localSheetId="36">#REF!</definedName>
    <definedName name="End_Bal" localSheetId="25">#REF!</definedName>
    <definedName name="End_Bal" localSheetId="10">#REF!</definedName>
    <definedName name="End_Bal" localSheetId="11">#REF!</definedName>
    <definedName name="End_Bal" localSheetId="20">#REF!</definedName>
    <definedName name="End_Bal" localSheetId="15">#REF!</definedName>
    <definedName name="End_Bal">#REF!</definedName>
    <definedName name="Engsel_Harmonika" localSheetId="30">[105]BAHAN!#REF!</definedName>
    <definedName name="Engsel_Harmonika" localSheetId="4">[105]BAHAN!#REF!</definedName>
    <definedName name="Engsel_Harmonika" localSheetId="7">[105]BAHAN!#REF!</definedName>
    <definedName name="Engsel_Harmonika" localSheetId="16">[105]BAHAN!#REF!</definedName>
    <definedName name="Engsel_Harmonika" localSheetId="36">[105]BAHAN!#REF!</definedName>
    <definedName name="Engsel_Harmonika" localSheetId="49">[105]BAHAN!#REF!</definedName>
    <definedName name="Engsel_Harmonika" localSheetId="34">[105]BAHAN!#REF!</definedName>
    <definedName name="Engsel_Harmonika">[105]BAHAN!#REF!</definedName>
    <definedName name="Engsel_Jendela_Unilon" localSheetId="30">[105]BAHAN!#REF!</definedName>
    <definedName name="Engsel_Jendela_Unilon" localSheetId="4">[105]BAHAN!#REF!</definedName>
    <definedName name="Engsel_Jendela_Unilon" localSheetId="7">[105]BAHAN!#REF!</definedName>
    <definedName name="Engsel_Jendela_Unilon" localSheetId="16">[105]BAHAN!#REF!</definedName>
    <definedName name="Engsel_Jendela_Unilon" localSheetId="36">[105]BAHAN!#REF!</definedName>
    <definedName name="Engsel_Jendela_Unilon" localSheetId="49">[105]BAHAN!#REF!</definedName>
    <definedName name="Engsel_Jendela_Unilon" localSheetId="34">[105]BAHAN!#REF!</definedName>
    <definedName name="Engsel_Jendela_Unilon">[105]BAHAN!#REF!</definedName>
    <definedName name="Engsel_Patrun" localSheetId="30">[105]BAHAN!#REF!</definedName>
    <definedName name="Engsel_Patrun" localSheetId="4">[105]BAHAN!#REF!</definedName>
    <definedName name="Engsel_Patrun" localSheetId="7">[105]BAHAN!#REF!</definedName>
    <definedName name="Engsel_Patrun" localSheetId="16">[105]BAHAN!#REF!</definedName>
    <definedName name="Engsel_Patrun" localSheetId="36">[105]BAHAN!#REF!</definedName>
    <definedName name="Engsel_Patrun" localSheetId="49">[105]BAHAN!#REF!</definedName>
    <definedName name="Engsel_Patrun" localSheetId="34">[105]BAHAN!#REF!</definedName>
    <definedName name="Engsel_Patrun">[105]BAHAN!#REF!</definedName>
    <definedName name="Engsel_Pintu_SES_Terpasang" localSheetId="30">[105]BAHAN!#REF!</definedName>
    <definedName name="Engsel_Pintu_SES_Terpasang" localSheetId="4">[105]BAHAN!#REF!</definedName>
    <definedName name="Engsel_Pintu_SES_Terpasang" localSheetId="7">[105]BAHAN!#REF!</definedName>
    <definedName name="Engsel_Pintu_SES_Terpasang" localSheetId="16">[105]BAHAN!#REF!</definedName>
    <definedName name="Engsel_Pintu_SES_Terpasang" localSheetId="36">[105]BAHAN!#REF!</definedName>
    <definedName name="Engsel_Pintu_SES_Terpasang" localSheetId="49">[105]BAHAN!#REF!</definedName>
    <definedName name="Engsel_Pintu_SES_Terpasang" localSheetId="34">[105]BAHAN!#REF!</definedName>
    <definedName name="Engsel_Pintu_SES_Terpasang">[105]BAHAN!#REF!</definedName>
    <definedName name="Engsel_Pintu_Unilon_Standard" localSheetId="30">[105]BAHAN!#REF!</definedName>
    <definedName name="Engsel_Pintu_Unilon_Standard" localSheetId="16">[105]BAHAN!#REF!</definedName>
    <definedName name="Engsel_Pintu_Unilon_Standard" localSheetId="36">[105]BAHAN!#REF!</definedName>
    <definedName name="Engsel_Pintu_Unilon_Standard">[105]BAHAN!#REF!</definedName>
    <definedName name="engseljend" localSheetId="9">#REF!</definedName>
    <definedName name="engseljend" localSheetId="38">#REF!</definedName>
    <definedName name="engseljend" localSheetId="8">#REF!</definedName>
    <definedName name="engseljend" localSheetId="30">#REF!</definedName>
    <definedName name="engseljend" localSheetId="46">#REF!</definedName>
    <definedName name="engseljend" localSheetId="40">#REF!</definedName>
    <definedName name="engseljend" localSheetId="41">#REF!</definedName>
    <definedName name="engseljend" localSheetId="45">#REF!</definedName>
    <definedName name="engseljend" localSheetId="43">#REF!</definedName>
    <definedName name="engseljend" localSheetId="44">#REF!</definedName>
    <definedName name="engseljend" localSheetId="42">#REF!</definedName>
    <definedName name="engseljend" localSheetId="16">#REF!</definedName>
    <definedName name="engseljend" localSheetId="36">#REF!</definedName>
    <definedName name="engseljend">#REF!</definedName>
    <definedName name="engseljendb" localSheetId="9">#REF!</definedName>
    <definedName name="engseljendb" localSheetId="38">#REF!</definedName>
    <definedName name="engseljendb" localSheetId="8">#REF!</definedName>
    <definedName name="engseljendb" localSheetId="30">#REF!</definedName>
    <definedName name="engseljendb" localSheetId="46">#REF!</definedName>
    <definedName name="engseljendb" localSheetId="40">#REF!</definedName>
    <definedName name="engseljendb" localSheetId="41">#REF!</definedName>
    <definedName name="engseljendb" localSheetId="45">#REF!</definedName>
    <definedName name="engseljendb" localSheetId="43">#REF!</definedName>
    <definedName name="engseljendb" localSheetId="44">#REF!</definedName>
    <definedName name="engseljendb" localSheetId="42">#REF!</definedName>
    <definedName name="engseljendb" localSheetId="16">#REF!</definedName>
    <definedName name="engseljendb" localSheetId="36">#REF!</definedName>
    <definedName name="engseljendb">#REF!</definedName>
    <definedName name="engseljendc" localSheetId="9">#REF!</definedName>
    <definedName name="engseljendc" localSheetId="38">#REF!</definedName>
    <definedName name="engseljendc" localSheetId="8">#REF!</definedName>
    <definedName name="engseljendc" localSheetId="30">#REF!</definedName>
    <definedName name="engseljendc" localSheetId="46">#REF!</definedName>
    <definedName name="engseljendc" localSheetId="40">#REF!</definedName>
    <definedName name="engseljendc" localSheetId="41">#REF!</definedName>
    <definedName name="engseljendc" localSheetId="45">#REF!</definedName>
    <definedName name="engseljendc" localSheetId="43">#REF!</definedName>
    <definedName name="engseljendc" localSheetId="44">#REF!</definedName>
    <definedName name="engseljendc" localSheetId="42">#REF!</definedName>
    <definedName name="engseljendc" localSheetId="16">#REF!</definedName>
    <definedName name="engseljendc" localSheetId="36">#REF!</definedName>
    <definedName name="engseljendc">#REF!</definedName>
    <definedName name="engselpintu" localSheetId="9">#REF!</definedName>
    <definedName name="engselpintu" localSheetId="38">#REF!</definedName>
    <definedName name="engselpintu" localSheetId="8">#REF!</definedName>
    <definedName name="engselpintu" localSheetId="30">#REF!</definedName>
    <definedName name="engselpintu" localSheetId="46">#REF!</definedName>
    <definedName name="engselpintu" localSheetId="40">#REF!</definedName>
    <definedName name="engselpintu" localSheetId="41">#REF!</definedName>
    <definedName name="engselpintu" localSheetId="45">#REF!</definedName>
    <definedName name="engselpintu" localSheetId="43">#REF!</definedName>
    <definedName name="engselpintu" localSheetId="44">#REF!</definedName>
    <definedName name="engselpintu" localSheetId="42">#REF!</definedName>
    <definedName name="engselpintu" localSheetId="16">#REF!</definedName>
    <definedName name="engselpintu" localSheetId="36">#REF!</definedName>
    <definedName name="engselpintu">#REF!</definedName>
    <definedName name="engselpintub" localSheetId="9">#REF!</definedName>
    <definedName name="engselpintub" localSheetId="38">#REF!</definedName>
    <definedName name="engselpintub" localSheetId="8">#REF!</definedName>
    <definedName name="engselpintub" localSheetId="30">#REF!</definedName>
    <definedName name="engselpintub" localSheetId="46">#REF!</definedName>
    <definedName name="engselpintub" localSheetId="40">#REF!</definedName>
    <definedName name="engselpintub" localSheetId="41">#REF!</definedName>
    <definedName name="engselpintub" localSheetId="45">#REF!</definedName>
    <definedName name="engselpintub" localSheetId="43">#REF!</definedName>
    <definedName name="engselpintub" localSheetId="44">#REF!</definedName>
    <definedName name="engselpintub" localSheetId="42">#REF!</definedName>
    <definedName name="engselpintub" localSheetId="16">#REF!</definedName>
    <definedName name="engselpintub" localSheetId="36">#REF!</definedName>
    <definedName name="engselpintub">#REF!</definedName>
    <definedName name="engselpintuc" localSheetId="9">#REF!</definedName>
    <definedName name="engselpintuc" localSheetId="38">#REF!</definedName>
    <definedName name="engselpintuc" localSheetId="8">#REF!</definedName>
    <definedName name="engselpintuc" localSheetId="30">#REF!</definedName>
    <definedName name="engselpintuc" localSheetId="46">#REF!</definedName>
    <definedName name="engselpintuc" localSheetId="40">#REF!</definedName>
    <definedName name="engselpintuc" localSheetId="41">#REF!</definedName>
    <definedName name="engselpintuc" localSheetId="45">#REF!</definedName>
    <definedName name="engselpintuc" localSheetId="43">#REF!</definedName>
    <definedName name="engselpintuc" localSheetId="44">#REF!</definedName>
    <definedName name="engselpintuc" localSheetId="42">#REF!</definedName>
    <definedName name="engselpintuc" localSheetId="16">#REF!</definedName>
    <definedName name="engselpintuc" localSheetId="36">#REF!</definedName>
    <definedName name="engselpintuc">#REF!</definedName>
    <definedName name="ENTRANCE" localSheetId="9">#REF!</definedName>
    <definedName name="ENTRANCE" localSheetId="5">#REF!</definedName>
    <definedName name="ENTRANCE" localSheetId="38">#REF!</definedName>
    <definedName name="ENTRANCE" localSheetId="8">#REF!</definedName>
    <definedName name="ENTRANCE" localSheetId="30">#REF!</definedName>
    <definedName name="ENTRANCE" localSheetId="46">#REF!</definedName>
    <definedName name="ENTRANCE" localSheetId="6">#REF!</definedName>
    <definedName name="ENTRANCE" localSheetId="40">#REF!</definedName>
    <definedName name="ENTRANCE" localSheetId="41">#REF!</definedName>
    <definedName name="ENTRANCE" localSheetId="45">#REF!</definedName>
    <definedName name="ENTRANCE" localSheetId="43">#REF!</definedName>
    <definedName name="ENTRANCE" localSheetId="44">#REF!</definedName>
    <definedName name="ENTRANCE" localSheetId="42">#REF!</definedName>
    <definedName name="ENTRANCE" localSheetId="16">#REF!</definedName>
    <definedName name="ENTRANCE" localSheetId="14">#REF!</definedName>
    <definedName name="ENTRANCE" localSheetId="12">#REF!</definedName>
    <definedName name="ENTRANCE" localSheetId="36">#REF!</definedName>
    <definedName name="ENTRANCE" localSheetId="34">#REF!</definedName>
    <definedName name="ENTRANCE">#REF!</definedName>
    <definedName name="EQP">[219]PLUMBING!$G$2:$G$65536</definedName>
    <definedName name="equities" localSheetId="30">#REF!</definedName>
    <definedName name="equities" localSheetId="4">#REF!</definedName>
    <definedName name="equities" localSheetId="7">#REF!</definedName>
    <definedName name="equities" localSheetId="16">#REF!</definedName>
    <definedName name="equities" localSheetId="36">#REF!</definedName>
    <definedName name="equities" localSheetId="49">#REF!</definedName>
    <definedName name="equities" localSheetId="34">#REF!</definedName>
    <definedName name="equities">#REF!</definedName>
    <definedName name="equity" localSheetId="30">#REF!</definedName>
    <definedName name="equity" localSheetId="4">#REF!</definedName>
    <definedName name="equity" localSheetId="7">#REF!</definedName>
    <definedName name="equity" localSheetId="16">#REF!</definedName>
    <definedName name="equity" localSheetId="36">#REF!</definedName>
    <definedName name="equity" localSheetId="49">#REF!</definedName>
    <definedName name="equity" localSheetId="34">#REF!</definedName>
    <definedName name="equity">#REF!</definedName>
    <definedName name="equity1" localSheetId="30">#REF!</definedName>
    <definedName name="equity1" localSheetId="4">#REF!</definedName>
    <definedName name="equity1" localSheetId="7">#REF!</definedName>
    <definedName name="equity1" localSheetId="16">#REF!</definedName>
    <definedName name="equity1" localSheetId="36">#REF!</definedName>
    <definedName name="equity1" localSheetId="49">#REF!</definedName>
    <definedName name="equity1" localSheetId="34">#REF!</definedName>
    <definedName name="equity1">#REF!</definedName>
    <definedName name="equity2" localSheetId="30">#REF!</definedName>
    <definedName name="equity2" localSheetId="16">#REF!</definedName>
    <definedName name="equity2" localSheetId="36">#REF!</definedName>
    <definedName name="equity2">#REF!</definedName>
    <definedName name="equity3" localSheetId="30">#REF!</definedName>
    <definedName name="equity3" localSheetId="16">#REF!</definedName>
    <definedName name="equity3" localSheetId="36">#REF!</definedName>
    <definedName name="equity3">#REF!</definedName>
    <definedName name="equity4" localSheetId="30">#REF!</definedName>
    <definedName name="equity4" localSheetId="16">#REF!</definedName>
    <definedName name="equity4" localSheetId="36">#REF!</definedName>
    <definedName name="equity4">#REF!</definedName>
    <definedName name="er">NA()</definedName>
    <definedName name="Espagnolet" localSheetId="30">[276]BAHAN!$C$323</definedName>
    <definedName name="Espagnolet">[276]BAHAN!$C$323</definedName>
    <definedName name="est">#N/A</definedName>
    <definedName name="estate" localSheetId="30">#REF!</definedName>
    <definedName name="estate" localSheetId="4">#REF!</definedName>
    <definedName name="estate" localSheetId="7">#REF!</definedName>
    <definedName name="estate" localSheetId="16">#REF!</definedName>
    <definedName name="estate" localSheetId="36">#REF!</definedName>
    <definedName name="estate" localSheetId="49">#REF!</definedName>
    <definedName name="estate" localSheetId="34">#REF!</definedName>
    <definedName name="estate">#REF!</definedName>
    <definedName name="eternit" localSheetId="9">#REF!</definedName>
    <definedName name="eternit" localSheetId="38">#REF!</definedName>
    <definedName name="eternit" localSheetId="8">#REF!</definedName>
    <definedName name="eternit" localSheetId="30">#REF!</definedName>
    <definedName name="eternit" localSheetId="46">#REF!</definedName>
    <definedName name="eternit" localSheetId="40">#REF!</definedName>
    <definedName name="eternit" localSheetId="41">#REF!</definedName>
    <definedName name="eternit" localSheetId="45">#REF!</definedName>
    <definedName name="eternit" localSheetId="43">#REF!</definedName>
    <definedName name="eternit" localSheetId="44">#REF!</definedName>
    <definedName name="eternit" localSheetId="42">#REF!</definedName>
    <definedName name="eternit" localSheetId="16">#REF!</definedName>
    <definedName name="eternit" localSheetId="36">#REF!</definedName>
    <definedName name="eternit">#REF!</definedName>
    <definedName name="eternitb" localSheetId="9">#REF!</definedName>
    <definedName name="eternitb" localSheetId="38">#REF!</definedName>
    <definedName name="eternitb" localSheetId="8">#REF!</definedName>
    <definedName name="eternitb" localSheetId="30">#REF!</definedName>
    <definedName name="eternitb" localSheetId="46">#REF!</definedName>
    <definedName name="eternitb" localSheetId="40">#REF!</definedName>
    <definedName name="eternitb" localSheetId="41">#REF!</definedName>
    <definedName name="eternitb" localSheetId="45">#REF!</definedName>
    <definedName name="eternitb" localSheetId="43">#REF!</definedName>
    <definedName name="eternitb" localSheetId="44">#REF!</definedName>
    <definedName name="eternitb" localSheetId="42">#REF!</definedName>
    <definedName name="eternitb" localSheetId="16">#REF!</definedName>
    <definedName name="eternitb" localSheetId="36">#REF!</definedName>
    <definedName name="eternitb">#REF!</definedName>
    <definedName name="eternitc" localSheetId="9">#REF!</definedName>
    <definedName name="eternitc" localSheetId="38">#REF!</definedName>
    <definedName name="eternitc" localSheetId="8">#REF!</definedName>
    <definedName name="eternitc" localSheetId="30">#REF!</definedName>
    <definedName name="eternitc" localSheetId="46">#REF!</definedName>
    <definedName name="eternitc" localSheetId="40">#REF!</definedName>
    <definedName name="eternitc" localSheetId="41">#REF!</definedName>
    <definedName name="eternitc" localSheetId="45">#REF!</definedName>
    <definedName name="eternitc" localSheetId="43">#REF!</definedName>
    <definedName name="eternitc" localSheetId="44">#REF!</definedName>
    <definedName name="eternitc" localSheetId="42">#REF!</definedName>
    <definedName name="eternitc" localSheetId="16">#REF!</definedName>
    <definedName name="eternitc" localSheetId="36">#REF!</definedName>
    <definedName name="eternitc">#REF!</definedName>
    <definedName name="EUR">12042.21</definedName>
    <definedName name="euro" localSheetId="30">[277]LISTRIK!#REF!</definedName>
    <definedName name="euro" localSheetId="4">[277]LISTRIK!#REF!</definedName>
    <definedName name="euro" localSheetId="7">[277]LISTRIK!#REF!</definedName>
    <definedName name="euro" localSheetId="16">[277]LISTRIK!#REF!</definedName>
    <definedName name="euro" localSheetId="36">[277]LISTRIK!#REF!</definedName>
    <definedName name="euro" localSheetId="49">[277]LISTRIK!#REF!</definedName>
    <definedName name="euro" localSheetId="34">[277]LISTRIK!#REF!</definedName>
    <definedName name="euro">[277]LISTRIK!#REF!</definedName>
    <definedName name="EXAG" localSheetId="9">'[248]Profit Loss'!#REF!</definedName>
    <definedName name="EXAG" localSheetId="5">'[248]Profit Loss'!#REF!</definedName>
    <definedName name="EXAG" localSheetId="8">'[248]Profit Loss'!#REF!</definedName>
    <definedName name="EXAG" localSheetId="30">'[248]Profit Loss'!#REF!</definedName>
    <definedName name="EXAG" localSheetId="4">'[248]Profit Loss'!#REF!</definedName>
    <definedName name="EXAG" localSheetId="6">'[248]Profit Loss'!#REF!</definedName>
    <definedName name="EXAG" localSheetId="7">'[248]Profit Loss'!#REF!</definedName>
    <definedName name="EXAG" localSheetId="16">'[248]Profit Loss'!#REF!</definedName>
    <definedName name="EXAG" localSheetId="14">'[248]Profit Loss'!#REF!</definedName>
    <definedName name="EXAG" localSheetId="12">'[248]Profit Loss'!#REF!</definedName>
    <definedName name="EXAG" localSheetId="36">'[248]Profit Loss'!#REF!</definedName>
    <definedName name="EXAG" localSheetId="49">'[248]Profit Loss'!#REF!</definedName>
    <definedName name="EXAG" localSheetId="34">'[248]Profit Loss'!#REF!</definedName>
    <definedName name="EXAG">'[248]Profit Loss'!#REF!</definedName>
    <definedName name="EXBVC" localSheetId="9">'[248]Profit Loss'!#REF!</definedName>
    <definedName name="EXBVC" localSheetId="5">'[248]Profit Loss'!#REF!</definedName>
    <definedName name="EXBVC" localSheetId="8">'[248]Profit Loss'!#REF!</definedName>
    <definedName name="EXBVC" localSheetId="30">'[248]Profit Loss'!#REF!</definedName>
    <definedName name="EXBVC" localSheetId="4">'[248]Profit Loss'!#REF!</definedName>
    <definedName name="EXBVC" localSheetId="6">'[248]Profit Loss'!#REF!</definedName>
    <definedName name="EXBVC" localSheetId="7">'[248]Profit Loss'!#REF!</definedName>
    <definedName name="EXBVC" localSheetId="16">'[248]Profit Loss'!#REF!</definedName>
    <definedName name="EXBVC" localSheetId="14">'[248]Profit Loss'!#REF!</definedName>
    <definedName name="EXBVC" localSheetId="12">'[248]Profit Loss'!#REF!</definedName>
    <definedName name="EXBVC" localSheetId="36">'[248]Profit Loss'!#REF!</definedName>
    <definedName name="EXBVC" localSheetId="49">'[248]Profit Loss'!#REF!</definedName>
    <definedName name="EXBVC" localSheetId="34">'[248]Profit Loss'!#REF!</definedName>
    <definedName name="EXBVC">'[248]Profit Loss'!#REF!</definedName>
    <definedName name="exc_1">[156]HDasar!$H$40</definedName>
    <definedName name="excavator">'[194]DAF-UPAH'!$E$17</definedName>
    <definedName name="Excel_BuiltIn_Print_Area" localSheetId="9">#REF!</definedName>
    <definedName name="Excel_BuiltIn_Print_Area" localSheetId="5">#REF!</definedName>
    <definedName name="Excel_BuiltIn_Print_Area" localSheetId="38">#REF!</definedName>
    <definedName name="Excel_BuiltIn_Print_Area" localSheetId="8">#REF!</definedName>
    <definedName name="Excel_BuiltIn_Print_Area" localSheetId="30">#REF!</definedName>
    <definedName name="Excel_BuiltIn_Print_Area" localSheetId="46">#REF!</definedName>
    <definedName name="Excel_BuiltIn_Print_Area" localSheetId="6">#REF!</definedName>
    <definedName name="Excel_BuiltIn_Print_Area" localSheetId="40">#REF!</definedName>
    <definedName name="Excel_BuiltIn_Print_Area" localSheetId="41">#REF!</definedName>
    <definedName name="Excel_BuiltIn_Print_Area" localSheetId="45">#REF!</definedName>
    <definedName name="Excel_BuiltIn_Print_Area" localSheetId="43">#REF!</definedName>
    <definedName name="Excel_BuiltIn_Print_Area" localSheetId="44">#REF!</definedName>
    <definedName name="Excel_BuiltIn_Print_Area" localSheetId="42">#REF!</definedName>
    <definedName name="Excel_BuiltIn_Print_Area" localSheetId="16">#REF!</definedName>
    <definedName name="Excel_BuiltIn_Print_Area" localSheetId="14">#REF!</definedName>
    <definedName name="Excel_BuiltIn_Print_Area" localSheetId="12">#REF!</definedName>
    <definedName name="Excel_BuiltIn_Print_Area" localSheetId="36">#REF!</definedName>
    <definedName name="Excel_BuiltIn_Print_Area" localSheetId="34">#REF!</definedName>
    <definedName name="Excel_BuiltIn_Print_Area">#REF!</definedName>
    <definedName name="Excel_BuiltIn_Print_Area_1" localSheetId="30">#REF!</definedName>
    <definedName name="Excel_BuiltIn_Print_Area_1" localSheetId="16">#REF!</definedName>
    <definedName name="Excel_BuiltIn_Print_Area_1" localSheetId="36">#REF!</definedName>
    <definedName name="Excel_BuiltIn_Print_Area_1" localSheetId="34">#REF!</definedName>
    <definedName name="Excel_BuiltIn_Print_Area_1">#REF!</definedName>
    <definedName name="Excel_BuiltIn_Print_Area_2" localSheetId="30">#REF!</definedName>
    <definedName name="Excel_BuiltIn_Print_Area_2" localSheetId="16">#REF!</definedName>
    <definedName name="Excel_BuiltIn_Print_Area_2" localSheetId="36">#REF!</definedName>
    <definedName name="Excel_BuiltIn_Print_Area_2" localSheetId="34">#REF!</definedName>
    <definedName name="Excel_BuiltIn_Print_Area_2">#REF!</definedName>
    <definedName name="Excel_BuiltIn_Print_Area_3" localSheetId="9">#REF!</definedName>
    <definedName name="Excel_BuiltIn_Print_Area_3" localSheetId="5">#REF!</definedName>
    <definedName name="Excel_BuiltIn_Print_Area_3" localSheetId="38">#REF!</definedName>
    <definedName name="Excel_BuiltIn_Print_Area_3" localSheetId="8">#REF!</definedName>
    <definedName name="Excel_BuiltIn_Print_Area_3" localSheetId="30">#REF!</definedName>
    <definedName name="Excel_BuiltIn_Print_Area_3" localSheetId="46">#REF!</definedName>
    <definedName name="Excel_BuiltIn_Print_Area_3" localSheetId="6">#REF!</definedName>
    <definedName name="Excel_BuiltIn_Print_Area_3" localSheetId="40">#REF!</definedName>
    <definedName name="Excel_BuiltIn_Print_Area_3" localSheetId="41">#REF!</definedName>
    <definedName name="Excel_BuiltIn_Print_Area_3" localSheetId="45">#REF!</definedName>
    <definedName name="Excel_BuiltIn_Print_Area_3" localSheetId="43">#REF!</definedName>
    <definedName name="Excel_BuiltIn_Print_Area_3" localSheetId="44">#REF!</definedName>
    <definedName name="Excel_BuiltIn_Print_Area_3" localSheetId="42">#REF!</definedName>
    <definedName name="Excel_BuiltIn_Print_Area_3" localSheetId="16">#REF!</definedName>
    <definedName name="Excel_BuiltIn_Print_Area_3" localSheetId="14">#REF!</definedName>
    <definedName name="Excel_BuiltIn_Print_Area_3" localSheetId="12">#REF!</definedName>
    <definedName name="Excel_BuiltIn_Print_Area_3" localSheetId="36">#REF!</definedName>
    <definedName name="Excel_BuiltIn_Print_Area_3">#REF!</definedName>
    <definedName name="Excel_BuiltIn_Print_Area_4" localSheetId="30">#REF!</definedName>
    <definedName name="Excel_BuiltIn_Print_Area_4" localSheetId="16">#REF!</definedName>
    <definedName name="Excel_BuiltIn_Print_Area_4" localSheetId="36">#REF!</definedName>
    <definedName name="Excel_BuiltIn_Print_Area_4">#REF!</definedName>
    <definedName name="Excel_BuiltIn_Print_Area_5" localSheetId="9">#REF!</definedName>
    <definedName name="Excel_BuiltIn_Print_Area_5" localSheetId="38">#REF!</definedName>
    <definedName name="Excel_BuiltIn_Print_Area_5" localSheetId="8">#REF!</definedName>
    <definedName name="Excel_BuiltIn_Print_Area_5" localSheetId="30">#REF!</definedName>
    <definedName name="Excel_BuiltIn_Print_Area_5" localSheetId="46">#REF!</definedName>
    <definedName name="Excel_BuiltIn_Print_Area_5" localSheetId="40">#REF!</definedName>
    <definedName name="Excel_BuiltIn_Print_Area_5" localSheetId="41">#REF!</definedName>
    <definedName name="Excel_BuiltIn_Print_Area_5" localSheetId="45">#REF!</definedName>
    <definedName name="Excel_BuiltIn_Print_Area_5" localSheetId="43">#REF!</definedName>
    <definedName name="Excel_BuiltIn_Print_Area_5" localSheetId="44">#REF!</definedName>
    <definedName name="Excel_BuiltIn_Print_Area_5" localSheetId="42">#REF!</definedName>
    <definedName name="Excel_BuiltIn_Print_Area_5" localSheetId="16">#REF!</definedName>
    <definedName name="Excel_BuiltIn_Print_Area_5" localSheetId="36">#REF!</definedName>
    <definedName name="Excel_BuiltIn_Print_Area_5">#REF!</definedName>
    <definedName name="Excel_BuiltIn_Print_Area_6" localSheetId="30">#REF!</definedName>
    <definedName name="Excel_BuiltIn_Print_Area_6" localSheetId="16">#REF!</definedName>
    <definedName name="Excel_BuiltIn_Print_Area_6" localSheetId="36">#REF!</definedName>
    <definedName name="Excel_BuiltIn_Print_Area_6">#REF!</definedName>
    <definedName name="Excel_BuiltIn_Print_Area_6_1" localSheetId="30">#REF!</definedName>
    <definedName name="Excel_BuiltIn_Print_Area_6_1" localSheetId="16">#REF!</definedName>
    <definedName name="Excel_BuiltIn_Print_Area_6_1" localSheetId="36">#REF!</definedName>
    <definedName name="Excel_BuiltIn_Print_Area_6_1">#REF!</definedName>
    <definedName name="Excel_BuiltIn_Print_Area_6_6" localSheetId="30">#REF!</definedName>
    <definedName name="Excel_BuiltIn_Print_Area_6_6" localSheetId="16">#REF!</definedName>
    <definedName name="Excel_BuiltIn_Print_Area_6_6" localSheetId="36">#REF!</definedName>
    <definedName name="Excel_BuiltIn_Print_Area_6_6">#REF!</definedName>
    <definedName name="Excel_BuiltIn_Print_Area_7" localSheetId="30">#REF!</definedName>
    <definedName name="Excel_BuiltIn_Print_Area_7" localSheetId="16">#REF!</definedName>
    <definedName name="Excel_BuiltIn_Print_Area_7" localSheetId="36">#REF!</definedName>
    <definedName name="Excel_BuiltIn_Print_Area_7">#REF!</definedName>
    <definedName name="Excel_BuiltIn_Print_Area_7_6" localSheetId="30">#REF!</definedName>
    <definedName name="Excel_BuiltIn_Print_Area_7_6" localSheetId="16">#REF!</definedName>
    <definedName name="Excel_BuiltIn_Print_Area_7_6" localSheetId="36">#REF!</definedName>
    <definedName name="Excel_BuiltIn_Print_Area_7_6">#REF!</definedName>
    <definedName name="Excel_BuiltIn_Print_Area_8" localSheetId="30">#REF!</definedName>
    <definedName name="Excel_BuiltIn_Print_Area_8" localSheetId="16">#REF!</definedName>
    <definedName name="Excel_BuiltIn_Print_Area_8" localSheetId="36">#REF!</definedName>
    <definedName name="Excel_BuiltIn_Print_Area_8">#REF!</definedName>
    <definedName name="Excel_BuiltIn_Print_Area_9" localSheetId="30">#REF!</definedName>
    <definedName name="Excel_BuiltIn_Print_Area_9" localSheetId="16">#REF!</definedName>
    <definedName name="Excel_BuiltIn_Print_Area_9" localSheetId="36">#REF!</definedName>
    <definedName name="Excel_BuiltIn_Print_Area_9">#REF!</definedName>
    <definedName name="Excel_BuiltIn_Print_Titles_1_1" localSheetId="30">'[278]01A- RAB'!$A$1:$N$65536,'[278]01A- RAB'!$A$3:$IV$5</definedName>
    <definedName name="Excel_BuiltIn_Print_Titles_1_1">'[278]01A- RAB'!$A$1:$N$65536,'[278]01A- RAB'!$A$3:$IV$5</definedName>
    <definedName name="Excel_BuiltIn_Print_Titles_1_1_1" localSheetId="30">'[278]01A- RAB'!$A$1:$N$65536,'[278]01A- RAB'!$A$3:$IV$5</definedName>
    <definedName name="Excel_BuiltIn_Print_Titles_1_1_1">'[278]01A- RAB'!$A$1:$N$65536,'[278]01A- RAB'!$A$3:$IV$5</definedName>
    <definedName name="Excel_BuiltIn_Print_Titles_3" localSheetId="9">#REF!</definedName>
    <definedName name="Excel_BuiltIn_Print_Titles_3" localSheetId="5">[279]Sheet1!#REF!</definedName>
    <definedName name="Excel_BuiltIn_Print_Titles_3" localSheetId="38">#REF!</definedName>
    <definedName name="Excel_BuiltIn_Print_Titles_3" localSheetId="8">#REF!</definedName>
    <definedName name="Excel_BuiltIn_Print_Titles_3" localSheetId="30">#REF!</definedName>
    <definedName name="Excel_BuiltIn_Print_Titles_3" localSheetId="46">#REF!</definedName>
    <definedName name="Excel_BuiltIn_Print_Titles_3" localSheetId="4">[279]Sheet1!#REF!</definedName>
    <definedName name="Excel_BuiltIn_Print_Titles_3" localSheetId="6">[279]Sheet1!#REF!</definedName>
    <definedName name="Excel_BuiltIn_Print_Titles_3" localSheetId="7">[279]Sheet1!#REF!</definedName>
    <definedName name="Excel_BuiltIn_Print_Titles_3" localSheetId="40">#REF!</definedName>
    <definedName name="Excel_BuiltIn_Print_Titles_3" localSheetId="41">#REF!</definedName>
    <definedName name="Excel_BuiltIn_Print_Titles_3" localSheetId="45">#REF!</definedName>
    <definedName name="Excel_BuiltIn_Print_Titles_3" localSheetId="43">#REF!</definedName>
    <definedName name="Excel_BuiltIn_Print_Titles_3" localSheetId="44">#REF!</definedName>
    <definedName name="Excel_BuiltIn_Print_Titles_3" localSheetId="42">#REF!</definedName>
    <definedName name="Excel_BuiltIn_Print_Titles_3" localSheetId="16">#REF!</definedName>
    <definedName name="Excel_BuiltIn_Print_Titles_3" localSheetId="14">[279]Sheet1!#REF!</definedName>
    <definedName name="Excel_BuiltIn_Print_Titles_3" localSheetId="12">[279]Sheet1!#REF!</definedName>
    <definedName name="Excel_BuiltIn_Print_Titles_3" localSheetId="36">#REF!</definedName>
    <definedName name="Excel_BuiltIn_Print_Titles_3" localSheetId="49">[279]Sheet1!#REF!</definedName>
    <definedName name="Excel_BuiltIn_Print_Titles_3" localSheetId="34">[279]Sheet1!#REF!</definedName>
    <definedName name="Excel_BuiltIn_Print_Titles_3">#REF!</definedName>
    <definedName name="Excel_BuiltIn_Print_Titles_3_1" localSheetId="30">'[278]01A- RAB'!$A$1:$N$65536,'[278]01A- RAB'!$A$3:$IV$5</definedName>
    <definedName name="Excel_BuiltIn_Print_Titles_3_1">'[278]01A- RAB'!$A$1:$N$65536,'[278]01A- RAB'!$A$3:$IV$5</definedName>
    <definedName name="Excel_BuiltIn_Print_Titles_3_1_1" localSheetId="30">'[278]01A- RAB'!$A$1:$N$65536,'[278]01A- RAB'!$A$3:$IV$5</definedName>
    <definedName name="Excel_BuiltIn_Print_Titles_3_1_1">'[278]01A- RAB'!$A$1:$N$65536,'[278]01A- RAB'!$A$3:$IV$5</definedName>
    <definedName name="Excel_BuiltIn_Print_Titles_3_1_1_1" localSheetId="30">'[278]01A- RAB'!$A$1:$N$65536,'[278]01A- RAB'!$A$3:$IV$5</definedName>
    <definedName name="Excel_BuiltIn_Print_Titles_3_1_1_1">'[278]01A- RAB'!$A$1:$N$65536,'[278]01A- RAB'!$A$3:$IV$5</definedName>
    <definedName name="Excel_BuiltIn_Print_Titles_3_1_1_1_1" localSheetId="30">'[278]01A- RAB'!$A$1:$N$65536,'[278]01A- RAB'!$A$3:$IV$5</definedName>
    <definedName name="Excel_BuiltIn_Print_Titles_3_1_1_1_1">'[278]01A- RAB'!$A$1:$N$65536,'[278]01A- RAB'!$A$3:$IV$5</definedName>
    <definedName name="Excel_BuiltIn_Print_Titles_4" localSheetId="30">'[278]01A- RAB'!$A$1:$N$65536,'[278]01A- RAB'!$A$3:$IV$5</definedName>
    <definedName name="Excel_BuiltIn_Print_Titles_4">'[278]01A- RAB'!$A$1:$N$65536,'[278]01A- RAB'!$A$3:$IV$5</definedName>
    <definedName name="Excel_BuiltIn_Print_Titles_5" localSheetId="9">#REF!</definedName>
    <definedName name="Excel_BuiltIn_Print_Titles_5" localSheetId="38">#REF!</definedName>
    <definedName name="Excel_BuiltIn_Print_Titles_5" localSheetId="8">#REF!</definedName>
    <definedName name="Excel_BuiltIn_Print_Titles_5" localSheetId="30">#REF!</definedName>
    <definedName name="Excel_BuiltIn_Print_Titles_5" localSheetId="46">#REF!</definedName>
    <definedName name="Excel_BuiltIn_Print_Titles_5" localSheetId="40">#REF!</definedName>
    <definedName name="Excel_BuiltIn_Print_Titles_5" localSheetId="41">#REF!</definedName>
    <definedName name="Excel_BuiltIn_Print_Titles_5" localSheetId="45">#REF!</definedName>
    <definedName name="Excel_BuiltIn_Print_Titles_5" localSheetId="43">#REF!</definedName>
    <definedName name="Excel_BuiltIn_Print_Titles_5" localSheetId="44">#REF!</definedName>
    <definedName name="Excel_BuiltIn_Print_Titles_5" localSheetId="42">#REF!</definedName>
    <definedName name="Excel_BuiltIn_Print_Titles_5" localSheetId="16">#REF!</definedName>
    <definedName name="Excel_BuiltIn_Print_Titles_5" localSheetId="36">#REF!</definedName>
    <definedName name="Excel_BuiltIn_Print_Titles_5">#REF!</definedName>
    <definedName name="Excel_BuiltIn_Print_Titles_6" localSheetId="9">#REF!</definedName>
    <definedName name="Excel_BuiltIn_Print_Titles_6" localSheetId="5">#REF!</definedName>
    <definedName name="Excel_BuiltIn_Print_Titles_6" localSheetId="38">#REF!</definedName>
    <definedName name="Excel_BuiltIn_Print_Titles_6" localSheetId="8">#REF!</definedName>
    <definedName name="Excel_BuiltIn_Print_Titles_6" localSheetId="30">#REF!</definedName>
    <definedName name="Excel_BuiltIn_Print_Titles_6" localSheetId="46">#REF!</definedName>
    <definedName name="Excel_BuiltIn_Print_Titles_6" localSheetId="6">#REF!</definedName>
    <definedName name="Excel_BuiltIn_Print_Titles_6" localSheetId="40">#REF!</definedName>
    <definedName name="Excel_BuiltIn_Print_Titles_6" localSheetId="41">#REF!</definedName>
    <definedName name="Excel_BuiltIn_Print_Titles_6" localSheetId="45">#REF!</definedName>
    <definedName name="Excel_BuiltIn_Print_Titles_6" localSheetId="43">#REF!</definedName>
    <definedName name="Excel_BuiltIn_Print_Titles_6" localSheetId="44">#REF!</definedName>
    <definedName name="Excel_BuiltIn_Print_Titles_6" localSheetId="42">#REF!</definedName>
    <definedName name="Excel_BuiltIn_Print_Titles_6" localSheetId="16">#REF!</definedName>
    <definedName name="Excel_BuiltIn_Print_Titles_6" localSheetId="14">#REF!</definedName>
    <definedName name="Excel_BuiltIn_Print_Titles_6" localSheetId="12">#REF!</definedName>
    <definedName name="Excel_BuiltIn_Print_Titles_6" localSheetId="36">#REF!</definedName>
    <definedName name="Excel_BuiltIn_Print_Titles_6" localSheetId="34">#REF!</definedName>
    <definedName name="Excel_BuiltIn_Print_Titles_6">#REF!</definedName>
    <definedName name="Excel_BuiltIn_Print_Titles_6_1" localSheetId="30">#REF!</definedName>
    <definedName name="Excel_BuiltIn_Print_Titles_6_1" localSheetId="16">#REF!</definedName>
    <definedName name="Excel_BuiltIn_Print_Titles_6_1" localSheetId="36">#REF!</definedName>
    <definedName name="Excel_BuiltIn_Print_Titles_6_1" localSheetId="34">#REF!</definedName>
    <definedName name="Excel_BuiltIn_Print_Titles_6_1">#REF!</definedName>
    <definedName name="Excel_BuiltIn_Print_Titles_6_6" localSheetId="30">#REF!</definedName>
    <definedName name="Excel_BuiltIn_Print_Titles_6_6" localSheetId="16">#REF!</definedName>
    <definedName name="Excel_BuiltIn_Print_Titles_6_6" localSheetId="36">#REF!</definedName>
    <definedName name="Excel_BuiltIn_Print_Titles_6_6" localSheetId="34">#REF!</definedName>
    <definedName name="Excel_BuiltIn_Print_Titles_6_6">#REF!</definedName>
    <definedName name="Excel_BuiltIn_Print_Titles_7" localSheetId="30">#REF!</definedName>
    <definedName name="Excel_BuiltIn_Print_Titles_7" localSheetId="16">#REF!</definedName>
    <definedName name="Excel_BuiltIn_Print_Titles_7" localSheetId="36">#REF!</definedName>
    <definedName name="Excel_BuiltIn_Print_Titles_7">#REF!</definedName>
    <definedName name="Excel_BuiltIn_Print_Titles_7_6" localSheetId="30">#REF!</definedName>
    <definedName name="Excel_BuiltIn_Print_Titles_7_6" localSheetId="16">#REF!</definedName>
    <definedName name="Excel_BuiltIn_Print_Titles_7_6" localSheetId="36">#REF!</definedName>
    <definedName name="Excel_BuiltIn_Print_Titles_7_6">#REF!</definedName>
    <definedName name="EXENERGY" localSheetId="9">'[248]Profit Loss'!#REF!</definedName>
    <definedName name="EXENERGY" localSheetId="5">'[248]Profit Loss'!#REF!</definedName>
    <definedName name="EXENERGY" localSheetId="8">'[248]Profit Loss'!#REF!</definedName>
    <definedName name="EXENERGY" localSheetId="30">'[248]Profit Loss'!#REF!</definedName>
    <definedName name="EXENERGY" localSheetId="4">'[248]Profit Loss'!#REF!</definedName>
    <definedName name="EXENERGY" localSheetId="6">'[248]Profit Loss'!#REF!</definedName>
    <definedName name="EXENERGY" localSheetId="7">'[248]Profit Loss'!#REF!</definedName>
    <definedName name="EXENERGY" localSheetId="16">'[248]Profit Loss'!#REF!</definedName>
    <definedName name="EXENERGY" localSheetId="14">'[248]Profit Loss'!#REF!</definedName>
    <definedName name="EXENERGY" localSheetId="12">'[248]Profit Loss'!#REF!</definedName>
    <definedName name="EXENERGY" localSheetId="36">'[248]Profit Loss'!#REF!</definedName>
    <definedName name="EXENERGY" localSheetId="49">'[248]Profit Loss'!#REF!</definedName>
    <definedName name="EXENERGY" localSheetId="34">'[248]Profit Loss'!#REF!</definedName>
    <definedName name="EXENERGY">'[248]Profit Loss'!#REF!</definedName>
    <definedName name="EXFB" localSheetId="9">'[248]Profit Loss'!#REF!</definedName>
    <definedName name="EXFB" localSheetId="5">'[248]Profit Loss'!#REF!</definedName>
    <definedName name="EXFB" localSheetId="8">'[248]Profit Loss'!#REF!</definedName>
    <definedName name="EXFB" localSheetId="30">'[248]Profit Loss'!#REF!</definedName>
    <definedName name="EXFB" localSheetId="4">'[248]Profit Loss'!#REF!</definedName>
    <definedName name="EXFB" localSheetId="6">'[248]Profit Loss'!#REF!</definedName>
    <definedName name="EXFB" localSheetId="7">'[248]Profit Loss'!#REF!</definedName>
    <definedName name="EXFB" localSheetId="16">'[248]Profit Loss'!#REF!</definedName>
    <definedName name="EXFB" localSheetId="14">'[248]Profit Loss'!#REF!</definedName>
    <definedName name="EXFB" localSheetId="12">'[248]Profit Loss'!#REF!</definedName>
    <definedName name="EXFB" localSheetId="36">'[248]Profit Loss'!#REF!</definedName>
    <definedName name="EXFB" localSheetId="49">'[248]Profit Loss'!#REF!</definedName>
    <definedName name="EXFB" localSheetId="34">'[248]Profit Loss'!#REF!</definedName>
    <definedName name="EXFB">'[248]Profit Loss'!#REF!</definedName>
    <definedName name="EXFDC" localSheetId="9">'[248]Profit Loss'!#REF!</definedName>
    <definedName name="EXFDC" localSheetId="5">'[248]Profit Loss'!#REF!</definedName>
    <definedName name="EXFDC" localSheetId="8">'[248]Profit Loss'!#REF!</definedName>
    <definedName name="EXFDC" localSheetId="30">'[248]Profit Loss'!#REF!</definedName>
    <definedName name="EXFDC" localSheetId="4">'[248]Profit Loss'!#REF!</definedName>
    <definedName name="EXFDC" localSheetId="6">'[248]Profit Loss'!#REF!</definedName>
    <definedName name="EXFDC" localSheetId="7">'[248]Profit Loss'!#REF!</definedName>
    <definedName name="EXFDC" localSheetId="16">'[248]Profit Loss'!#REF!</definedName>
    <definedName name="EXFDC" localSheetId="14">'[248]Profit Loss'!#REF!</definedName>
    <definedName name="EXFDC" localSheetId="12">'[248]Profit Loss'!#REF!</definedName>
    <definedName name="EXFDC" localSheetId="36">'[248]Profit Loss'!#REF!</definedName>
    <definedName name="EXFDC" localSheetId="49">'[248]Profit Loss'!#REF!</definedName>
    <definedName name="EXFDC" localSheetId="34">'[248]Profit Loss'!#REF!</definedName>
    <definedName name="EXFDC">'[248]Profit Loss'!#REF!</definedName>
    <definedName name="EXHR" localSheetId="9">'[248]Profit Loss'!#REF!</definedName>
    <definedName name="EXHR" localSheetId="5">'[248]Profit Loss'!#REF!</definedName>
    <definedName name="EXHR" localSheetId="8">'[248]Profit Loss'!#REF!</definedName>
    <definedName name="EXHR" localSheetId="30">'[248]Profit Loss'!#REF!</definedName>
    <definedName name="EXHR" localSheetId="4">'[248]Profit Loss'!#REF!</definedName>
    <definedName name="EXHR" localSheetId="6">'[248]Profit Loss'!#REF!</definedName>
    <definedName name="EXHR" localSheetId="7">'[248]Profit Loss'!#REF!</definedName>
    <definedName name="EXHR" localSheetId="16">'[248]Profit Loss'!#REF!</definedName>
    <definedName name="EXHR" localSheetId="14">'[248]Profit Loss'!#REF!</definedName>
    <definedName name="EXHR" localSheetId="12">'[248]Profit Loss'!#REF!</definedName>
    <definedName name="EXHR" localSheetId="36">'[248]Profit Loss'!#REF!</definedName>
    <definedName name="EXHR" localSheetId="49">'[248]Profit Loss'!#REF!</definedName>
    <definedName name="EXHR" localSheetId="34">'[248]Profit Loss'!#REF!</definedName>
    <definedName name="EXHR">'[248]Profit Loss'!#REF!</definedName>
    <definedName name="EXOTHER" localSheetId="9">'[248]Profit Loss'!#REF!</definedName>
    <definedName name="EXOTHER" localSheetId="5">'[248]Profit Loss'!#REF!</definedName>
    <definedName name="EXOTHER" localSheetId="8">'[248]Profit Loss'!#REF!</definedName>
    <definedName name="EXOTHER" localSheetId="30">'[248]Profit Loss'!#REF!</definedName>
    <definedName name="EXOTHER" localSheetId="4">'[248]Profit Loss'!#REF!</definedName>
    <definedName name="EXOTHER" localSheetId="6">'[248]Profit Loss'!#REF!</definedName>
    <definedName name="EXOTHER" localSheetId="7">'[248]Profit Loss'!#REF!</definedName>
    <definedName name="EXOTHER" localSheetId="16">'[248]Profit Loss'!#REF!</definedName>
    <definedName name="EXOTHER" localSheetId="14">'[248]Profit Loss'!#REF!</definedName>
    <definedName name="EXOTHER" localSheetId="12">'[248]Profit Loss'!#REF!</definedName>
    <definedName name="EXOTHER" localSheetId="36">'[248]Profit Loss'!#REF!</definedName>
    <definedName name="EXOTHER" localSheetId="49">'[248]Profit Loss'!#REF!</definedName>
    <definedName name="EXOTHER" localSheetId="34">'[248]Profit Loss'!#REF!</definedName>
    <definedName name="EXOTHER">'[248]Profit Loss'!#REF!</definedName>
    <definedName name="expanobesarb" localSheetId="9">#REF!</definedName>
    <definedName name="expanobesarb" localSheetId="38">#REF!</definedName>
    <definedName name="expanobesarb" localSheetId="8">#REF!</definedName>
    <definedName name="expanobesarb" localSheetId="30">#REF!</definedName>
    <definedName name="expanobesarb" localSheetId="46">#REF!</definedName>
    <definedName name="expanobesarb" localSheetId="40">#REF!</definedName>
    <definedName name="expanobesarb" localSheetId="41">#REF!</definedName>
    <definedName name="expanobesarb" localSheetId="45">#REF!</definedName>
    <definedName name="expanobesarb" localSheetId="43">#REF!</definedName>
    <definedName name="expanobesarb" localSheetId="44">#REF!</definedName>
    <definedName name="expanobesarb" localSheetId="42">#REF!</definedName>
    <definedName name="expanobesarb" localSheetId="16">#REF!</definedName>
    <definedName name="expanobesarb" localSheetId="36">#REF!</definedName>
    <definedName name="expanobesarb">#REF!</definedName>
    <definedName name="expanokecil" localSheetId="9">#REF!</definedName>
    <definedName name="expanokecil" localSheetId="38">#REF!</definedName>
    <definedName name="expanokecil" localSheetId="8">#REF!</definedName>
    <definedName name="expanokecil" localSheetId="30">#REF!</definedName>
    <definedName name="expanokecil" localSheetId="46">#REF!</definedName>
    <definedName name="expanokecil" localSheetId="40">#REF!</definedName>
    <definedName name="expanokecil" localSheetId="41">#REF!</definedName>
    <definedName name="expanokecil" localSheetId="45">#REF!</definedName>
    <definedName name="expanokecil" localSheetId="43">#REF!</definedName>
    <definedName name="expanokecil" localSheetId="44">#REF!</definedName>
    <definedName name="expanokecil" localSheetId="42">#REF!</definedName>
    <definedName name="expanokecil" localSheetId="16">#REF!</definedName>
    <definedName name="expanokecil" localSheetId="36">#REF!</definedName>
    <definedName name="expanokecil">#REF!</definedName>
    <definedName name="expanokecilb" localSheetId="9">#REF!</definedName>
    <definedName name="expanokecilb" localSheetId="38">#REF!</definedName>
    <definedName name="expanokecilb" localSheetId="8">#REF!</definedName>
    <definedName name="expanokecilb" localSheetId="30">#REF!</definedName>
    <definedName name="expanokecilb" localSheetId="46">#REF!</definedName>
    <definedName name="expanokecilb" localSheetId="40">#REF!</definedName>
    <definedName name="expanokecilb" localSheetId="41">#REF!</definedName>
    <definedName name="expanokecilb" localSheetId="45">#REF!</definedName>
    <definedName name="expanokecilb" localSheetId="43">#REF!</definedName>
    <definedName name="expanokecilb" localSheetId="44">#REF!</definedName>
    <definedName name="expanokecilb" localSheetId="42">#REF!</definedName>
    <definedName name="expanokecilb" localSheetId="16">#REF!</definedName>
    <definedName name="expanokecilb" localSheetId="36">#REF!</definedName>
    <definedName name="expanokecilb">#REF!</definedName>
    <definedName name="expanokecilc" localSheetId="9">#REF!</definedName>
    <definedName name="expanokecilc" localSheetId="38">#REF!</definedName>
    <definedName name="expanokecilc" localSheetId="8">#REF!</definedName>
    <definedName name="expanokecilc" localSheetId="30">#REF!</definedName>
    <definedName name="expanokecilc" localSheetId="46">#REF!</definedName>
    <definedName name="expanokecilc" localSheetId="40">#REF!</definedName>
    <definedName name="expanokecilc" localSheetId="41">#REF!</definedName>
    <definedName name="expanokecilc" localSheetId="45">#REF!</definedName>
    <definedName name="expanokecilc" localSheetId="43">#REF!</definedName>
    <definedName name="expanokecilc" localSheetId="44">#REF!</definedName>
    <definedName name="expanokecilc" localSheetId="42">#REF!</definedName>
    <definedName name="expanokecilc" localSheetId="16">#REF!</definedName>
    <definedName name="expanokecilc" localSheetId="36">#REF!</definedName>
    <definedName name="expanokecilc">#REF!</definedName>
    <definedName name="exposed" localSheetId="30">'[128]Harga Satuan'!$G$63</definedName>
    <definedName name="exposed">'[128]Harga Satuan'!$G$63</definedName>
    <definedName name="EXROOM" localSheetId="9">'[248]Profit Loss'!#REF!</definedName>
    <definedName name="EXROOM" localSheetId="5">'[248]Profit Loss'!#REF!</definedName>
    <definedName name="EXROOM" localSheetId="8">'[248]Profit Loss'!#REF!</definedName>
    <definedName name="EXROOM" localSheetId="30">'[248]Profit Loss'!#REF!</definedName>
    <definedName name="EXROOM" localSheetId="4">'[248]Profit Loss'!#REF!</definedName>
    <definedName name="EXROOM" localSheetId="6">'[248]Profit Loss'!#REF!</definedName>
    <definedName name="EXROOM" localSheetId="7">'[248]Profit Loss'!#REF!</definedName>
    <definedName name="EXROOM" localSheetId="16">'[248]Profit Loss'!#REF!</definedName>
    <definedName name="EXROOM" localSheetId="14">'[248]Profit Loss'!#REF!</definedName>
    <definedName name="EXROOM" localSheetId="12">'[248]Profit Loss'!#REF!</definedName>
    <definedName name="EXROOM" localSheetId="36">'[248]Profit Loss'!#REF!</definedName>
    <definedName name="EXROOM" localSheetId="49">'[248]Profit Loss'!#REF!</definedName>
    <definedName name="EXROOM" localSheetId="34">'[248]Profit Loss'!#REF!</definedName>
    <definedName name="EXROOM">'[248]Profit Loss'!#REF!</definedName>
    <definedName name="EXSALES" localSheetId="9">'[248]Profit Loss'!#REF!</definedName>
    <definedName name="EXSALES" localSheetId="5">'[248]Profit Loss'!#REF!</definedName>
    <definedName name="EXSALES" localSheetId="8">'[248]Profit Loss'!#REF!</definedName>
    <definedName name="EXSALES" localSheetId="30">'[248]Profit Loss'!#REF!</definedName>
    <definedName name="EXSALES" localSheetId="4">'[248]Profit Loss'!#REF!</definedName>
    <definedName name="EXSALES" localSheetId="6">'[248]Profit Loss'!#REF!</definedName>
    <definedName name="EXSALES" localSheetId="7">'[248]Profit Loss'!#REF!</definedName>
    <definedName name="EXSALES" localSheetId="16">'[248]Profit Loss'!#REF!</definedName>
    <definedName name="EXSALES" localSheetId="14">'[248]Profit Loss'!#REF!</definedName>
    <definedName name="EXSALES" localSheetId="12">'[248]Profit Loss'!#REF!</definedName>
    <definedName name="EXSALES" localSheetId="36">'[248]Profit Loss'!#REF!</definedName>
    <definedName name="EXSALES" localSheetId="49">'[248]Profit Loss'!#REF!</definedName>
    <definedName name="EXSALES" localSheetId="34">'[248]Profit Loss'!#REF!</definedName>
    <definedName name="EXSALES">'[248]Profit Loss'!#REF!</definedName>
    <definedName name="exsavator" localSheetId="30">'[120]Harga Satuan'!$I$251</definedName>
    <definedName name="exsavator">'[120]Harga Satuan'!$I$251</definedName>
    <definedName name="EXTEL" localSheetId="9">'[248]Profit Loss'!#REF!</definedName>
    <definedName name="EXTEL" localSheetId="5">'[248]Profit Loss'!#REF!</definedName>
    <definedName name="EXTEL" localSheetId="8">'[248]Profit Loss'!#REF!</definedName>
    <definedName name="EXTEL" localSheetId="30">'[248]Profit Loss'!#REF!</definedName>
    <definedName name="EXTEL" localSheetId="4">'[248]Profit Loss'!#REF!</definedName>
    <definedName name="EXTEL" localSheetId="6">'[248]Profit Loss'!#REF!</definedName>
    <definedName name="EXTEL" localSheetId="7">'[248]Profit Loss'!#REF!</definedName>
    <definedName name="EXTEL" localSheetId="16">'[248]Profit Loss'!#REF!</definedName>
    <definedName name="EXTEL" localSheetId="14">'[248]Profit Loss'!#REF!</definedName>
    <definedName name="EXTEL" localSheetId="12">'[248]Profit Loss'!#REF!</definedName>
    <definedName name="EXTEL" localSheetId="36">'[248]Profit Loss'!#REF!</definedName>
    <definedName name="EXTEL" localSheetId="49">'[248]Profit Loss'!#REF!</definedName>
    <definedName name="EXTEL" localSheetId="34">'[248]Profit Loss'!#REF!</definedName>
    <definedName name="EXTEL">'[248]Profit Loss'!#REF!</definedName>
    <definedName name="Extra_Pay" localSheetId="9">#REF!</definedName>
    <definedName name="Extra_Pay" localSheetId="5">#REF!</definedName>
    <definedName name="Extra_Pay" localSheetId="38">#REF!</definedName>
    <definedName name="Extra_Pay" localSheetId="8">#REF!</definedName>
    <definedName name="Extra_Pay" localSheetId="30">#REF!</definedName>
    <definedName name="Extra_Pay" localSheetId="46">#REF!</definedName>
    <definedName name="Extra_Pay" localSheetId="4">#REF!</definedName>
    <definedName name="Extra_Pay" localSheetId="6">#REF!</definedName>
    <definedName name="Extra_Pay" localSheetId="40">#REF!</definedName>
    <definedName name="Extra_Pay" localSheetId="41">#REF!</definedName>
    <definedName name="Extra_Pay" localSheetId="45">#REF!</definedName>
    <definedName name="Extra_Pay" localSheetId="43">#REF!</definedName>
    <definedName name="Extra_Pay" localSheetId="44">#REF!</definedName>
    <definedName name="Extra_Pay" localSheetId="42">#REF!</definedName>
    <definedName name="Extra_Pay" localSheetId="16">#REF!</definedName>
    <definedName name="Extra_Pay" localSheetId="14">#REF!</definedName>
    <definedName name="Extra_Pay" localSheetId="12">#REF!</definedName>
    <definedName name="Extra_Pay" localSheetId="36">#REF!</definedName>
    <definedName name="Extra_Pay" localSheetId="34">#REF!</definedName>
    <definedName name="Extra_Pay">#REF!</definedName>
    <definedName name="_xlnm.Extract" localSheetId="9">#REF!</definedName>
    <definedName name="_xlnm.Extract" localSheetId="38">#REF!</definedName>
    <definedName name="_xlnm.Extract" localSheetId="8">#REF!</definedName>
    <definedName name="_xlnm.Extract" localSheetId="30">#REF!</definedName>
    <definedName name="_xlnm.Extract" localSheetId="46">#REF!</definedName>
    <definedName name="_xlnm.Extract" localSheetId="40">#REF!</definedName>
    <definedName name="_xlnm.Extract" localSheetId="41">#REF!</definedName>
    <definedName name="_xlnm.Extract" localSheetId="45">#REF!</definedName>
    <definedName name="_xlnm.Extract" localSheetId="43">#REF!</definedName>
    <definedName name="_xlnm.Extract" localSheetId="44">#REF!</definedName>
    <definedName name="_xlnm.Extract" localSheetId="42">#REF!</definedName>
    <definedName name="_xlnm.Extract" localSheetId="16">#REF!</definedName>
    <definedName name="_xlnm.Extract" localSheetId="36">#REF!</definedName>
    <definedName name="_xlnm.Extract">#REF!</definedName>
    <definedName name="f" localSheetId="5">[115]PT.GENTA!#REF!</definedName>
    <definedName name="f" localSheetId="30">[280]List!$B$51:$B$53</definedName>
    <definedName name="f" localSheetId="4">[115]PT.GENTA!#REF!</definedName>
    <definedName name="f" localSheetId="6">[115]PT.GENTA!#REF!</definedName>
    <definedName name="f" localSheetId="7">[115]PT.GENTA!#REF!</definedName>
    <definedName name="f" localSheetId="14">[115]PT.GENTA!#REF!</definedName>
    <definedName name="f" localSheetId="12">[115]PT.GENTA!#REF!</definedName>
    <definedName name="f" localSheetId="49">[115]PT.GENTA!#REF!</definedName>
    <definedName name="f" localSheetId="34">[115]PT.GENTA!#REF!</definedName>
    <definedName name="f">[280]List!$B$51:$B$53</definedName>
    <definedName name="F_1" localSheetId="30">#REF!</definedName>
    <definedName name="F_1" localSheetId="4">#REF!</definedName>
    <definedName name="F_1" localSheetId="7">#REF!</definedName>
    <definedName name="F_1" localSheetId="16">#REF!</definedName>
    <definedName name="F_1" localSheetId="36">#REF!</definedName>
    <definedName name="F_1" localSheetId="49">#REF!</definedName>
    <definedName name="F_1" localSheetId="34">#REF!</definedName>
    <definedName name="F_1">#REF!</definedName>
    <definedName name="F_15" localSheetId="30">[60]KEU!#REF!</definedName>
    <definedName name="F_15" localSheetId="4">[60]KEU!#REF!</definedName>
    <definedName name="F_15" localSheetId="7">[60]KEU!#REF!</definedName>
    <definedName name="F_15" localSheetId="16">[60]KEU!#REF!</definedName>
    <definedName name="F_15" localSheetId="36">[60]KEU!#REF!</definedName>
    <definedName name="F_15" localSheetId="49">[60]KEU!#REF!</definedName>
    <definedName name="F_15" localSheetId="34">[60]KEU!#REF!</definedName>
    <definedName name="F_15">[60]KEU!#REF!</definedName>
    <definedName name="F_17" localSheetId="30">#REF!</definedName>
    <definedName name="F_17" localSheetId="4">#REF!</definedName>
    <definedName name="F_17" localSheetId="7">#REF!</definedName>
    <definedName name="F_17" localSheetId="16">#REF!</definedName>
    <definedName name="F_17" localSheetId="36">#REF!</definedName>
    <definedName name="F_17" localSheetId="49">#REF!</definedName>
    <definedName name="F_17" localSheetId="34">#REF!</definedName>
    <definedName name="F_17">#REF!</definedName>
    <definedName name="F_18" localSheetId="30">#REF!</definedName>
    <definedName name="F_18" localSheetId="4">#REF!</definedName>
    <definedName name="F_18" localSheetId="7">#REF!</definedName>
    <definedName name="F_18" localSheetId="16">#REF!</definedName>
    <definedName name="F_18" localSheetId="36">#REF!</definedName>
    <definedName name="F_18" localSheetId="49">#REF!</definedName>
    <definedName name="F_18" localSheetId="34">#REF!</definedName>
    <definedName name="F_18">#REF!</definedName>
    <definedName name="F_4" localSheetId="30">#REF!</definedName>
    <definedName name="F_4" localSheetId="4">#REF!</definedName>
    <definedName name="F_4" localSheetId="7">#REF!</definedName>
    <definedName name="F_4" localSheetId="16">#REF!</definedName>
    <definedName name="F_4" localSheetId="36">#REF!</definedName>
    <definedName name="F_4" localSheetId="49">#REF!</definedName>
    <definedName name="F_4" localSheetId="34">#REF!</definedName>
    <definedName name="F_4">#REF!</definedName>
    <definedName name="F_5" localSheetId="30">#REF!</definedName>
    <definedName name="F_5" localSheetId="16">#REF!</definedName>
    <definedName name="F_5" localSheetId="36">#REF!</definedName>
    <definedName name="F_5">#REF!</definedName>
    <definedName name="FA" localSheetId="9">#REF!</definedName>
    <definedName name="FA" localSheetId="5">#REF!</definedName>
    <definedName name="FA" localSheetId="38">#REF!</definedName>
    <definedName name="FA" localSheetId="8">#REF!</definedName>
    <definedName name="FA" localSheetId="30">#REF!</definedName>
    <definedName name="FA" localSheetId="46">#REF!</definedName>
    <definedName name="FA" localSheetId="6">#REF!</definedName>
    <definedName name="FA" localSheetId="40">#REF!</definedName>
    <definedName name="FA" localSheetId="41">#REF!</definedName>
    <definedName name="FA" localSheetId="45">#REF!</definedName>
    <definedName name="FA" localSheetId="43">#REF!</definedName>
    <definedName name="FA" localSheetId="44">#REF!</definedName>
    <definedName name="FA" localSheetId="42">#REF!</definedName>
    <definedName name="FA" localSheetId="16">#REF!</definedName>
    <definedName name="FA" localSheetId="14">#REF!</definedName>
    <definedName name="FA" localSheetId="12">#REF!</definedName>
    <definedName name="FA" localSheetId="36">#REF!</definedName>
    <definedName name="FA">#REF!</definedName>
    <definedName name="FA_1" localSheetId="30">#REF!</definedName>
    <definedName name="FA_1" localSheetId="16">#REF!</definedName>
    <definedName name="FA_1" localSheetId="36">#REF!</definedName>
    <definedName name="FA_1">#REF!</definedName>
    <definedName name="FA_15" localSheetId="30">[60]KEU!#REF!</definedName>
    <definedName name="FA_15" localSheetId="4">[60]KEU!#REF!</definedName>
    <definedName name="FA_15" localSheetId="7">[60]KEU!#REF!</definedName>
    <definedName name="FA_15" localSheetId="16">[60]KEU!#REF!</definedName>
    <definedName name="FA_15" localSheetId="36">[60]KEU!#REF!</definedName>
    <definedName name="FA_15" localSheetId="49">[60]KEU!#REF!</definedName>
    <definedName name="FA_15" localSheetId="34">[60]KEU!#REF!</definedName>
    <definedName name="FA_15">[60]KEU!#REF!</definedName>
    <definedName name="FA_17" localSheetId="30">#REF!</definedName>
    <definedName name="FA_17" localSheetId="4">#REF!</definedName>
    <definedName name="FA_17" localSheetId="7">#REF!</definedName>
    <definedName name="FA_17" localSheetId="16">#REF!</definedName>
    <definedName name="FA_17" localSheetId="36">#REF!</definedName>
    <definedName name="FA_17" localSheetId="49">#REF!</definedName>
    <definedName name="FA_17" localSheetId="34">#REF!</definedName>
    <definedName name="FA_17">#REF!</definedName>
    <definedName name="FA_18" localSheetId="30">#REF!</definedName>
    <definedName name="FA_18" localSheetId="4">#REF!</definedName>
    <definedName name="FA_18" localSheetId="7">#REF!</definedName>
    <definedName name="FA_18" localSheetId="16">#REF!</definedName>
    <definedName name="FA_18" localSheetId="36">#REF!</definedName>
    <definedName name="FA_18" localSheetId="49">#REF!</definedName>
    <definedName name="FA_18" localSheetId="34">#REF!</definedName>
    <definedName name="FA_18">#REF!</definedName>
    <definedName name="FA_4" localSheetId="30">#REF!</definedName>
    <definedName name="FA_4" localSheetId="4">#REF!</definedName>
    <definedName name="FA_4" localSheetId="7">#REF!</definedName>
    <definedName name="FA_4" localSheetId="16">#REF!</definedName>
    <definedName name="FA_4" localSheetId="36">#REF!</definedName>
    <definedName name="FA_4" localSheetId="49">#REF!</definedName>
    <definedName name="FA_4" localSheetId="34">#REF!</definedName>
    <definedName name="FA_4">#REF!</definedName>
    <definedName name="FA_5" localSheetId="30">#REF!</definedName>
    <definedName name="FA_5" localSheetId="16">#REF!</definedName>
    <definedName name="FA_5" localSheetId="36">#REF!</definedName>
    <definedName name="FA_5">#REF!</definedName>
    <definedName name="fabrikasi">[82]S.UPAH!$J$30</definedName>
    <definedName name="FACTSHEET" localSheetId="9">#REF!</definedName>
    <definedName name="FACTSHEET" localSheetId="5">#REF!</definedName>
    <definedName name="FACTSHEET" localSheetId="38">#REF!</definedName>
    <definedName name="FACTSHEET" localSheetId="8">#REF!</definedName>
    <definedName name="FACTSHEET" localSheetId="30">#REF!</definedName>
    <definedName name="FACTSHEET" localSheetId="46">#REF!</definedName>
    <definedName name="FACTSHEET" localSheetId="4">#REF!</definedName>
    <definedName name="FACTSHEET" localSheetId="6">#REF!</definedName>
    <definedName name="FACTSHEET" localSheetId="40">#REF!</definedName>
    <definedName name="FACTSHEET" localSheetId="41">#REF!</definedName>
    <definedName name="FACTSHEET" localSheetId="45">#REF!</definedName>
    <definedName name="FACTSHEET" localSheetId="43">#REF!</definedName>
    <definedName name="FACTSHEET" localSheetId="44">#REF!</definedName>
    <definedName name="FACTSHEET" localSheetId="42">#REF!</definedName>
    <definedName name="FACTSHEET" localSheetId="16">#REF!</definedName>
    <definedName name="FACTSHEET" localSheetId="14">#REF!</definedName>
    <definedName name="FACTSHEET" localSheetId="12">#REF!</definedName>
    <definedName name="FACTSHEET" localSheetId="36">#REF!</definedName>
    <definedName name="FACTSHEET" localSheetId="34">#REF!</definedName>
    <definedName name="FACTSHEET">#REF!</definedName>
    <definedName name="FACTSHEET2" localSheetId="9">#REF!</definedName>
    <definedName name="FACTSHEET2" localSheetId="5">#REF!</definedName>
    <definedName name="FACTSHEET2" localSheetId="38">#REF!</definedName>
    <definedName name="FACTSHEET2" localSheetId="8">#REF!</definedName>
    <definedName name="FACTSHEET2" localSheetId="30">#REF!</definedName>
    <definedName name="FACTSHEET2" localSheetId="46">#REF!</definedName>
    <definedName name="FACTSHEET2" localSheetId="4">#REF!</definedName>
    <definedName name="FACTSHEET2" localSheetId="6">#REF!</definedName>
    <definedName name="FACTSHEET2" localSheetId="40">#REF!</definedName>
    <definedName name="FACTSHEET2" localSheetId="41">#REF!</definedName>
    <definedName name="FACTSHEET2" localSheetId="45">#REF!</definedName>
    <definedName name="FACTSHEET2" localSheetId="43">#REF!</definedName>
    <definedName name="FACTSHEET2" localSheetId="44">#REF!</definedName>
    <definedName name="FACTSHEET2" localSheetId="42">#REF!</definedName>
    <definedName name="FACTSHEET2" localSheetId="16">#REF!</definedName>
    <definedName name="FACTSHEET2" localSheetId="14">#REF!</definedName>
    <definedName name="FACTSHEET2" localSheetId="12">#REF!</definedName>
    <definedName name="FACTSHEET2" localSheetId="36">#REF!</definedName>
    <definedName name="FACTSHEET2">#REF!</definedName>
    <definedName name="FACTSHEET3" localSheetId="9">#REF!</definedName>
    <definedName name="FACTSHEET3" localSheetId="5">#REF!</definedName>
    <definedName name="FACTSHEET3" localSheetId="38">#REF!</definedName>
    <definedName name="FACTSHEET3" localSheetId="8">#REF!</definedName>
    <definedName name="FACTSHEET3" localSheetId="30">#REF!</definedName>
    <definedName name="FACTSHEET3" localSheetId="46">#REF!</definedName>
    <definedName name="FACTSHEET3" localSheetId="4">#REF!</definedName>
    <definedName name="FACTSHEET3" localSheetId="6">#REF!</definedName>
    <definedName name="FACTSHEET3" localSheetId="40">#REF!</definedName>
    <definedName name="FACTSHEET3" localSheetId="41">#REF!</definedName>
    <definedName name="FACTSHEET3" localSheetId="45">#REF!</definedName>
    <definedName name="FACTSHEET3" localSheetId="43">#REF!</definedName>
    <definedName name="FACTSHEET3" localSheetId="44">#REF!</definedName>
    <definedName name="FACTSHEET3" localSheetId="42">#REF!</definedName>
    <definedName name="FACTSHEET3" localSheetId="16">#REF!</definedName>
    <definedName name="FACTSHEET3" localSheetId="14">#REF!</definedName>
    <definedName name="FACTSHEET3" localSheetId="12">#REF!</definedName>
    <definedName name="FACTSHEET3" localSheetId="36">#REF!</definedName>
    <definedName name="FACTSHEET3">#REF!</definedName>
    <definedName name="FAKTUR3" localSheetId="30">[281]ISI1108B!$B$94:$I$108</definedName>
    <definedName name="FAKTUR3">[281]ISI1108B!$B$94:$I$108</definedName>
    <definedName name="fall" localSheetId="5" hidden="1">#REF!</definedName>
    <definedName name="fall" localSheetId="30" hidden="1">#REF!</definedName>
    <definedName name="fall" localSheetId="4" hidden="1">#REF!</definedName>
    <definedName name="fall" localSheetId="7" hidden="1">#REF!</definedName>
    <definedName name="fall" localSheetId="23" hidden="1">#REF!</definedName>
    <definedName name="fall" localSheetId="19" hidden="1">#REF!</definedName>
    <definedName name="fall" localSheetId="16" hidden="1">#REF!</definedName>
    <definedName name="fall" localSheetId="21" hidden="1">#REF!</definedName>
    <definedName name="fall" localSheetId="36" hidden="1">#REF!</definedName>
    <definedName name="fall" localSheetId="25" hidden="1">#REF!</definedName>
    <definedName name="fall" localSheetId="10" hidden="1">#REF!</definedName>
    <definedName name="fall" localSheetId="11" hidden="1">#REF!</definedName>
    <definedName name="fall" localSheetId="20" hidden="1">#REF!</definedName>
    <definedName name="fall" localSheetId="15" hidden="1">#REF!</definedName>
    <definedName name="fall" localSheetId="49" hidden="1">#REF!</definedName>
    <definedName name="fall" localSheetId="34" hidden="1">#REF!</definedName>
    <definedName name="fall" hidden="1">#REF!</definedName>
    <definedName name="FASILITAS_MALL" localSheetId="9">#REF!</definedName>
    <definedName name="FASILITAS_MALL" localSheetId="5">#REF!</definedName>
    <definedName name="FASILITAS_MALL" localSheetId="38">#REF!</definedName>
    <definedName name="FASILITAS_MALL" localSheetId="8">#REF!</definedName>
    <definedName name="FASILITAS_MALL" localSheetId="30">#REF!</definedName>
    <definedName name="FASILITAS_MALL" localSheetId="46">#REF!</definedName>
    <definedName name="FASILITAS_MALL" localSheetId="6">#REF!</definedName>
    <definedName name="FASILITAS_MALL" localSheetId="40">#REF!</definedName>
    <definedName name="FASILITAS_MALL" localSheetId="41">#REF!</definedName>
    <definedName name="FASILITAS_MALL" localSheetId="45">#REF!</definedName>
    <definedName name="FASILITAS_MALL" localSheetId="43">#REF!</definedName>
    <definedName name="FASILITAS_MALL" localSheetId="44">#REF!</definedName>
    <definedName name="FASILITAS_MALL" localSheetId="42">#REF!</definedName>
    <definedName name="FASILITAS_MALL" localSheetId="16">#REF!</definedName>
    <definedName name="FASILITAS_MALL" localSheetId="14">#REF!</definedName>
    <definedName name="FASILITAS_MALL" localSheetId="12">#REF!</definedName>
    <definedName name="FASILITAS_MALL" localSheetId="36">#REF!</definedName>
    <definedName name="FASILITAS_MALL">#REF!</definedName>
    <definedName name="FASLITAS_APARTEMEN" localSheetId="9">#REF!</definedName>
    <definedName name="FASLITAS_APARTEMEN" localSheetId="5">#REF!</definedName>
    <definedName name="FASLITAS_APARTEMEN" localSheetId="38">#REF!</definedName>
    <definedName name="FASLITAS_APARTEMEN" localSheetId="8">#REF!</definedName>
    <definedName name="FASLITAS_APARTEMEN" localSheetId="30">#REF!</definedName>
    <definedName name="FASLITAS_APARTEMEN" localSheetId="46">#REF!</definedName>
    <definedName name="FASLITAS_APARTEMEN" localSheetId="6">#REF!</definedName>
    <definedName name="FASLITAS_APARTEMEN" localSheetId="40">#REF!</definedName>
    <definedName name="FASLITAS_APARTEMEN" localSheetId="41">#REF!</definedName>
    <definedName name="FASLITAS_APARTEMEN" localSheetId="45">#REF!</definedName>
    <definedName name="FASLITAS_APARTEMEN" localSheetId="43">#REF!</definedName>
    <definedName name="FASLITAS_APARTEMEN" localSheetId="44">#REF!</definedName>
    <definedName name="FASLITAS_APARTEMEN" localSheetId="42">#REF!</definedName>
    <definedName name="FASLITAS_APARTEMEN" localSheetId="16">#REF!</definedName>
    <definedName name="FASLITAS_APARTEMEN" localSheetId="14">#REF!</definedName>
    <definedName name="FASLITAS_APARTEMEN" localSheetId="12">#REF!</definedName>
    <definedName name="FASLITAS_APARTEMEN" localSheetId="36">#REF!</definedName>
    <definedName name="FASLITAS_APARTEMEN">#REF!</definedName>
    <definedName name="FASLITAS_HOTEL" localSheetId="9">#REF!</definedName>
    <definedName name="FASLITAS_HOTEL" localSheetId="5">#REF!</definedName>
    <definedName name="FASLITAS_HOTEL" localSheetId="38">#REF!</definedName>
    <definedName name="FASLITAS_HOTEL" localSheetId="8">#REF!</definedName>
    <definedName name="FASLITAS_HOTEL" localSheetId="30">#REF!</definedName>
    <definedName name="FASLITAS_HOTEL" localSheetId="46">#REF!</definedName>
    <definedName name="FASLITAS_HOTEL" localSheetId="6">#REF!</definedName>
    <definedName name="FASLITAS_HOTEL" localSheetId="40">#REF!</definedName>
    <definedName name="FASLITAS_HOTEL" localSheetId="41">#REF!</definedName>
    <definedName name="FASLITAS_HOTEL" localSheetId="45">#REF!</definedName>
    <definedName name="FASLITAS_HOTEL" localSheetId="43">#REF!</definedName>
    <definedName name="FASLITAS_HOTEL" localSheetId="44">#REF!</definedName>
    <definedName name="FASLITAS_HOTEL" localSheetId="42">#REF!</definedName>
    <definedName name="FASLITAS_HOTEL" localSheetId="16">#REF!</definedName>
    <definedName name="FASLITAS_HOTEL" localSheetId="14">#REF!</definedName>
    <definedName name="FASLITAS_HOTEL" localSheetId="12">#REF!</definedName>
    <definedName name="FASLITAS_HOTEL" localSheetId="36">#REF!</definedName>
    <definedName name="FASLITAS_HOTEL">#REF!</definedName>
    <definedName name="FASLITAS_KANTOR" localSheetId="9">#REF!</definedName>
    <definedName name="FASLITAS_KANTOR" localSheetId="5">#REF!</definedName>
    <definedName name="FASLITAS_KANTOR" localSheetId="38">#REF!</definedName>
    <definedName name="FASLITAS_KANTOR" localSheetId="8">#REF!</definedName>
    <definedName name="FASLITAS_KANTOR" localSheetId="30">#REF!</definedName>
    <definedName name="FASLITAS_KANTOR" localSheetId="46">#REF!</definedName>
    <definedName name="FASLITAS_KANTOR" localSheetId="6">#REF!</definedName>
    <definedName name="FASLITAS_KANTOR" localSheetId="40">#REF!</definedName>
    <definedName name="FASLITAS_KANTOR" localSheetId="41">#REF!</definedName>
    <definedName name="FASLITAS_KANTOR" localSheetId="45">#REF!</definedName>
    <definedName name="FASLITAS_KANTOR" localSheetId="43">#REF!</definedName>
    <definedName name="FASLITAS_KANTOR" localSheetId="44">#REF!</definedName>
    <definedName name="FASLITAS_KANTOR" localSheetId="42">#REF!</definedName>
    <definedName name="FASLITAS_KANTOR" localSheetId="16">#REF!</definedName>
    <definedName name="FASLITAS_KANTOR" localSheetId="14">#REF!</definedName>
    <definedName name="FASLITAS_KANTOR" localSheetId="12">#REF!</definedName>
    <definedName name="FASLITAS_KANTOR" localSheetId="36">#REF!</definedName>
    <definedName name="FASLITAS_KANTOR">#REF!</definedName>
    <definedName name="FB" localSheetId="5">'[282] INCOME STATEMENT'!$X$79</definedName>
    <definedName name="FB" localSheetId="30">'[283] INCOME STATEMENT'!$X$79</definedName>
    <definedName name="FB" localSheetId="4">'[282] INCOME STATEMENT'!$X$79</definedName>
    <definedName name="FB" localSheetId="6">'[282] INCOME STATEMENT'!$X$79</definedName>
    <definedName name="FB" localSheetId="7">'[282] INCOME STATEMENT'!$X$79</definedName>
    <definedName name="FB" localSheetId="14">'[282] INCOME STATEMENT'!$X$79</definedName>
    <definedName name="FB" localSheetId="12">'[282] INCOME STATEMENT'!$X$79</definedName>
    <definedName name="FB" localSheetId="49">'[282] INCOME STATEMENT'!$X$79</definedName>
    <definedName name="FB" localSheetId="34">'[282] INCOME STATEMENT'!$X$79</definedName>
    <definedName name="FB">'[283] INCOME STATEMENT'!$X$79</definedName>
    <definedName name="fc_180">[156]HDasar!$H$18</definedName>
    <definedName name="fc_210">[156]HDasar!$H$17</definedName>
    <definedName name="fccd">NA()</definedName>
    <definedName name="FCode" localSheetId="5" hidden="1">#REF!</definedName>
    <definedName name="FCode" localSheetId="30" hidden="1">#REF!</definedName>
    <definedName name="FCode" localSheetId="4" hidden="1">#REF!</definedName>
    <definedName name="FCode" localSheetId="7" hidden="1">#REF!</definedName>
    <definedName name="FCode" localSheetId="23" hidden="1">#REF!</definedName>
    <definedName name="FCode" localSheetId="19" hidden="1">#REF!</definedName>
    <definedName name="FCode" localSheetId="16" hidden="1">#REF!</definedName>
    <definedName name="FCode" localSheetId="21" hidden="1">#REF!</definedName>
    <definedName name="FCode" localSheetId="36" hidden="1">#REF!</definedName>
    <definedName name="FCode" localSheetId="25" hidden="1">#REF!</definedName>
    <definedName name="FCode" localSheetId="10" hidden="1">#REF!</definedName>
    <definedName name="FCode" localSheetId="11" hidden="1">#REF!</definedName>
    <definedName name="FCode" localSheetId="20" hidden="1">#REF!</definedName>
    <definedName name="FCode" localSheetId="15" hidden="1">#REF!</definedName>
    <definedName name="FCode" localSheetId="49" hidden="1">#REF!</definedName>
    <definedName name="FCode" localSheetId="34" hidden="1">#REF!</definedName>
    <definedName name="FCode" hidden="1">#REF!</definedName>
    <definedName name="fcost">6%</definedName>
    <definedName name="fd">NA()</definedName>
    <definedName name="fdgfd" localSheetId="30">'[284]ETAB 1'!$J$1:$J$65536</definedName>
    <definedName name="fdgfd">'[284]ETAB 1'!$J$1:$J$65536</definedName>
    <definedName name="FDRG" localSheetId="9">#REF!</definedName>
    <definedName name="FDRG" localSheetId="38">#REF!</definedName>
    <definedName name="FDRG" localSheetId="8">#REF!</definedName>
    <definedName name="FDRG" localSheetId="30">#REF!</definedName>
    <definedName name="FDRG" localSheetId="46">#REF!</definedName>
    <definedName name="FDRG" localSheetId="40">#REF!</definedName>
    <definedName name="FDRG" localSheetId="41">#REF!</definedName>
    <definedName name="FDRG" localSheetId="45">#REF!</definedName>
    <definedName name="FDRG" localSheetId="43">#REF!</definedName>
    <definedName name="FDRG" localSheetId="44">#REF!</definedName>
    <definedName name="FDRG" localSheetId="42">#REF!</definedName>
    <definedName name="FDRG" localSheetId="16">#REF!</definedName>
    <definedName name="FDRG" localSheetId="36">#REF!</definedName>
    <definedName name="FDRG">#REF!</definedName>
    <definedName name="fds">[285]List!$B$39:$B$44</definedName>
    <definedName name="fee">0%</definedName>
    <definedName name="ff" localSheetId="38">#N/A</definedName>
    <definedName name="ff" localSheetId="46">#N/A</definedName>
    <definedName name="ff" localSheetId="2">#N/A</definedName>
    <definedName name="ff" localSheetId="40">#N/A</definedName>
    <definedName name="ff" localSheetId="41">#N/A</definedName>
    <definedName name="ff" localSheetId="45">#N/A</definedName>
    <definedName name="ff" localSheetId="43">#N/A</definedName>
    <definedName name="ff" localSheetId="44">#N/A</definedName>
    <definedName name="ff" localSheetId="42">#N/A</definedName>
    <definedName name="ff">#N/A</definedName>
    <definedName name="FFE" localSheetId="9">#REF!</definedName>
    <definedName name="FFE" localSheetId="38">#REF!</definedName>
    <definedName name="FFE" localSheetId="8">#REF!</definedName>
    <definedName name="FFE" localSheetId="30">#REF!</definedName>
    <definedName name="FFE" localSheetId="46">#REF!</definedName>
    <definedName name="FFE" localSheetId="40">#REF!</definedName>
    <definedName name="FFE" localSheetId="41">#REF!</definedName>
    <definedName name="FFE" localSheetId="45">#REF!</definedName>
    <definedName name="FFE" localSheetId="43">#REF!</definedName>
    <definedName name="FFE" localSheetId="44">#REF!</definedName>
    <definedName name="FFE" localSheetId="42">#REF!</definedName>
    <definedName name="FFE" localSheetId="16">#REF!</definedName>
    <definedName name="FFE" localSheetId="36">#REF!</definedName>
    <definedName name="FFE">#REF!</definedName>
    <definedName name="fffggg" localSheetId="9">Scheduled_Payment+Extra_Payment</definedName>
    <definedName name="fffggg" localSheetId="38">Scheduled_Payment+Extra_Payment</definedName>
    <definedName name="fffggg" localSheetId="8">Scheduled_Payment+Extra_Payment</definedName>
    <definedName name="fffggg" localSheetId="33">Scheduled_Payment+Extra_Payment</definedName>
    <definedName name="fffggg" localSheetId="32">Scheduled_Payment+Extra_Payment</definedName>
    <definedName name="fffggg" localSheetId="30">Scheduled_Payment+Extra_Payment</definedName>
    <definedName name="fffggg" localSheetId="46">Scheduled_Payment+Extra_Payment</definedName>
    <definedName name="fffggg" localSheetId="2">Scheduled_Payment+Extra_Payment</definedName>
    <definedName name="fffggg" localSheetId="23">Scheduled_Payment+Extra_Payment</definedName>
    <definedName name="fffggg" localSheetId="40">Scheduled_Payment+Extra_Payment</definedName>
    <definedName name="fffggg" localSheetId="41">Scheduled_Payment+Extra_Payment</definedName>
    <definedName name="fffggg" localSheetId="45">Scheduled_Payment+Extra_Payment</definedName>
    <definedName name="fffggg" localSheetId="43">Scheduled_Payment+Extra_Payment</definedName>
    <definedName name="fffggg" localSheetId="44">Scheduled_Payment+Extra_Payment</definedName>
    <definedName name="fffggg" localSheetId="42">Scheduled_Payment+Extra_Payment</definedName>
    <definedName name="fffggg" localSheetId="16">Scheduled_Payment+Extra_Payment</definedName>
    <definedName name="fffggg" localSheetId="21">Scheduled_Payment+Extra_Payment</definedName>
    <definedName name="fffggg" localSheetId="12">Scheduled_Payment+Extra_Payment</definedName>
    <definedName name="fffggg" localSheetId="36">Scheduled_Payment+Extra_Payment</definedName>
    <definedName name="fffggg" localSheetId="25">Scheduled_Payment+Extra_Payment</definedName>
    <definedName name="fffggg" localSheetId="10">Scheduled_Payment+Extra_Payment</definedName>
    <definedName name="fffggg" localSheetId="11">Scheduled_Payment+Extra_Payment</definedName>
    <definedName name="fffggg" localSheetId="20">Scheduled_Payment+Extra_Payment</definedName>
    <definedName name="fffggg">Scheduled_Payment+Extra_Payment</definedName>
    <definedName name="fgbh" localSheetId="9">#REF!</definedName>
    <definedName name="fgbh" localSheetId="30">#REF!</definedName>
    <definedName name="fgbh" localSheetId="16">#REF!</definedName>
    <definedName name="fgbh" localSheetId="36">#REF!</definedName>
    <definedName name="fgbh">#REF!</definedName>
    <definedName name="fgfgf" localSheetId="5" hidden="1">'[97]PABRIK (2)'!#REF!</definedName>
    <definedName name="fgfgf" localSheetId="30" hidden="1">'[97]PABRIK (2)'!#REF!</definedName>
    <definedName name="fgfgf" localSheetId="4" hidden="1">'[97]PABRIK (2)'!#REF!</definedName>
    <definedName name="fgfgf" localSheetId="7" hidden="1">'[97]PABRIK (2)'!#REF!</definedName>
    <definedName name="fgfgf" localSheetId="16" hidden="1">'[97]PABRIK (2)'!#REF!</definedName>
    <definedName name="fgfgf" localSheetId="36" hidden="1">'[97]PABRIK (2)'!#REF!</definedName>
    <definedName name="fgfgf" localSheetId="49" hidden="1">'[97]PABRIK (2)'!#REF!</definedName>
    <definedName name="fgfgf" localSheetId="34" hidden="1">'[97]PABRIK (2)'!#REF!</definedName>
    <definedName name="fgfgf" hidden="1">'[97]PABRIK (2)'!#REF!</definedName>
    <definedName name="fhdfhghgf" localSheetId="30">'[256]FORM-X-1'!#REF!</definedName>
    <definedName name="fhdfhghgf" localSheetId="4">'[256]FORM-X-1'!#REF!</definedName>
    <definedName name="fhdfhghgf" localSheetId="7">'[256]FORM-X-1'!#REF!</definedName>
    <definedName name="fhdfhghgf" localSheetId="16">'[256]FORM-X-1'!#REF!</definedName>
    <definedName name="fhdfhghgf" localSheetId="36">'[256]FORM-X-1'!#REF!</definedName>
    <definedName name="fhdfhghgf" localSheetId="49">'[256]FORM-X-1'!#REF!</definedName>
    <definedName name="fhdfhghgf" localSheetId="34">'[256]FORM-X-1'!#REF!</definedName>
    <definedName name="fhdfhghgf">'[256]FORM-X-1'!#REF!</definedName>
    <definedName name="fhh" localSheetId="30">'[286]ANALISA PEK.UMUM'!#REF!</definedName>
    <definedName name="fhh" localSheetId="4">'[286]ANALISA PEK.UMUM'!#REF!</definedName>
    <definedName name="fhh" localSheetId="7">'[286]ANALISA PEK.UMUM'!#REF!</definedName>
    <definedName name="fhh" localSheetId="16">'[286]ANALISA PEK.UMUM'!#REF!</definedName>
    <definedName name="fhh" localSheetId="36">'[286]ANALISA PEK.UMUM'!#REF!</definedName>
    <definedName name="fhh" localSheetId="49">'[286]ANALISA PEK.UMUM'!#REF!</definedName>
    <definedName name="fhh" localSheetId="34">'[286]ANALISA PEK.UMUM'!#REF!</definedName>
    <definedName name="fhh">'[286]ANALISA PEK.UMUM'!#REF!</definedName>
    <definedName name="file">PROPER(CELL("Filename"))</definedName>
    <definedName name="FILLL" localSheetId="5" hidden="1">#REF!</definedName>
    <definedName name="FILLL" localSheetId="30" hidden="1">#REF!</definedName>
    <definedName name="FILLL" localSheetId="4" hidden="1">#REF!</definedName>
    <definedName name="FILLL" localSheetId="7" hidden="1">#REF!</definedName>
    <definedName name="FILLL" localSheetId="23" hidden="1">#REF!</definedName>
    <definedName name="FILLL" localSheetId="19" hidden="1">#REF!</definedName>
    <definedName name="FILLL" localSheetId="16" hidden="1">#REF!</definedName>
    <definedName name="FILLL" localSheetId="21" hidden="1">#REF!</definedName>
    <definedName name="FILLL" localSheetId="36" hidden="1">#REF!</definedName>
    <definedName name="FILLL" localSheetId="25" hidden="1">#REF!</definedName>
    <definedName name="FILLL" localSheetId="10" hidden="1">#REF!</definedName>
    <definedName name="FILLL" localSheetId="11" hidden="1">#REF!</definedName>
    <definedName name="FILLL" localSheetId="20" hidden="1">#REF!</definedName>
    <definedName name="FILLL" localSheetId="15" hidden="1">#REF!</definedName>
    <definedName name="FILLL" localSheetId="49" hidden="1">#REF!</definedName>
    <definedName name="FILLL" localSheetId="34" hidden="1">#REF!</definedName>
    <definedName name="FILLL" hidden="1">#REF!</definedName>
    <definedName name="FIN_PERF" localSheetId="30">#REF!</definedName>
    <definedName name="FIN_PERF" localSheetId="4">#REF!</definedName>
    <definedName name="FIN_PERF" localSheetId="16">#REF!</definedName>
    <definedName name="FIN_PERF" localSheetId="36">#REF!</definedName>
    <definedName name="FIN_PERF">#REF!</definedName>
    <definedName name="finalisasi">#N/A</definedName>
    <definedName name="Finishing_Atap" localSheetId="9">#REF!</definedName>
    <definedName name="Finishing_Atap" localSheetId="5">#REF!</definedName>
    <definedName name="Finishing_Atap" localSheetId="38">#REF!</definedName>
    <definedName name="Finishing_Atap" localSheetId="8">#REF!</definedName>
    <definedName name="Finishing_Atap" localSheetId="30">#REF!</definedName>
    <definedName name="Finishing_Atap" localSheetId="46">#REF!</definedName>
    <definedName name="Finishing_Atap" localSheetId="6">#REF!</definedName>
    <definedName name="Finishing_Atap" localSheetId="40">#REF!</definedName>
    <definedName name="Finishing_Atap" localSheetId="41">#REF!</definedName>
    <definedName name="Finishing_Atap" localSheetId="45">#REF!</definedName>
    <definedName name="Finishing_Atap" localSheetId="43">#REF!</definedName>
    <definedName name="Finishing_Atap" localSheetId="44">#REF!</definedName>
    <definedName name="Finishing_Atap" localSheetId="42">#REF!</definedName>
    <definedName name="Finishing_Atap" localSheetId="16">#REF!</definedName>
    <definedName name="Finishing_Atap" localSheetId="14">#REF!</definedName>
    <definedName name="Finishing_Atap" localSheetId="12">#REF!</definedName>
    <definedName name="Finishing_Atap" localSheetId="36">#REF!</definedName>
    <definedName name="Finishing_Atap" localSheetId="34">#REF!</definedName>
    <definedName name="Finishing_Atap">#REF!</definedName>
    <definedName name="Finishing_Dinding" localSheetId="9">#REF!</definedName>
    <definedName name="Finishing_Dinding" localSheetId="5">#REF!</definedName>
    <definedName name="Finishing_Dinding" localSheetId="38">#REF!</definedName>
    <definedName name="Finishing_Dinding" localSheetId="8">#REF!</definedName>
    <definedName name="Finishing_Dinding" localSheetId="30">#REF!</definedName>
    <definedName name="Finishing_Dinding" localSheetId="46">#REF!</definedName>
    <definedName name="Finishing_Dinding" localSheetId="6">#REF!</definedName>
    <definedName name="Finishing_Dinding" localSheetId="40">#REF!</definedName>
    <definedName name="Finishing_Dinding" localSheetId="41">#REF!</definedName>
    <definedName name="Finishing_Dinding" localSheetId="45">#REF!</definedName>
    <definedName name="Finishing_Dinding" localSheetId="43">#REF!</definedName>
    <definedName name="Finishing_Dinding" localSheetId="44">#REF!</definedName>
    <definedName name="Finishing_Dinding" localSheetId="42">#REF!</definedName>
    <definedName name="Finishing_Dinding" localSheetId="16">#REF!</definedName>
    <definedName name="Finishing_Dinding" localSheetId="14">#REF!</definedName>
    <definedName name="Finishing_Dinding" localSheetId="12">#REF!</definedName>
    <definedName name="Finishing_Dinding" localSheetId="36">#REF!</definedName>
    <definedName name="Finishing_Dinding" localSheetId="34">#REF!</definedName>
    <definedName name="Finishing_Dinding">#REF!</definedName>
    <definedName name="Finishing_Lantai" localSheetId="9">#REF!</definedName>
    <definedName name="Finishing_Lantai" localSheetId="5">#REF!</definedName>
    <definedName name="Finishing_Lantai" localSheetId="38">#REF!</definedName>
    <definedName name="Finishing_Lantai" localSheetId="8">#REF!</definedName>
    <definedName name="Finishing_Lantai" localSheetId="30">#REF!</definedName>
    <definedName name="Finishing_Lantai" localSheetId="46">#REF!</definedName>
    <definedName name="Finishing_Lantai" localSheetId="6">#REF!</definedName>
    <definedName name="Finishing_Lantai" localSheetId="40">#REF!</definedName>
    <definedName name="Finishing_Lantai" localSheetId="41">#REF!</definedName>
    <definedName name="Finishing_Lantai" localSheetId="45">#REF!</definedName>
    <definedName name="Finishing_Lantai" localSheetId="43">#REF!</definedName>
    <definedName name="Finishing_Lantai" localSheetId="44">#REF!</definedName>
    <definedName name="Finishing_Lantai" localSheetId="42">#REF!</definedName>
    <definedName name="Finishing_Lantai" localSheetId="16">#REF!</definedName>
    <definedName name="Finishing_Lantai" localSheetId="14">#REF!</definedName>
    <definedName name="Finishing_Lantai" localSheetId="12">#REF!</definedName>
    <definedName name="Finishing_Lantai" localSheetId="36">#REF!</definedName>
    <definedName name="Finishing_Lantai" localSheetId="34">#REF!</definedName>
    <definedName name="Finishing_Lantai">#REF!</definedName>
    <definedName name="FINPUT2" localSheetId="30">'[77]INPUT 2'!$F$1:$F$65536</definedName>
    <definedName name="FINPUT2">'[77]INPUT 2'!$F$1:$F$65536</definedName>
    <definedName name="FIRE_ALARM" localSheetId="30">[215]price!$B$238:$Q$248</definedName>
    <definedName name="FIRE_ALARM">[215]price!$B$238:$Q$248</definedName>
    <definedName name="FirmValue" localSheetId="9">#REF!</definedName>
    <definedName name="FirmValue" localSheetId="5">#REF!</definedName>
    <definedName name="FirmValue" localSheetId="38">#REF!</definedName>
    <definedName name="FirmValue" localSheetId="8">#REF!</definedName>
    <definedName name="FirmValue" localSheetId="30">#REF!</definedName>
    <definedName name="FirmValue" localSheetId="46">#REF!</definedName>
    <definedName name="FirmValue" localSheetId="4">#REF!</definedName>
    <definedName name="FirmValue" localSheetId="6">#REF!</definedName>
    <definedName name="FirmValue" localSheetId="40">#REF!</definedName>
    <definedName name="FirmValue" localSheetId="41">#REF!</definedName>
    <definedName name="FirmValue" localSheetId="45">#REF!</definedName>
    <definedName name="FirmValue" localSheetId="43">#REF!</definedName>
    <definedName name="FirmValue" localSheetId="44">#REF!</definedName>
    <definedName name="FirmValue" localSheetId="42">#REF!</definedName>
    <definedName name="FirmValue" localSheetId="16">#REF!</definedName>
    <definedName name="FirmValue" localSheetId="14">#REF!</definedName>
    <definedName name="FirmValue" localSheetId="12">#REF!</definedName>
    <definedName name="FirmValue" localSheetId="36">#REF!</definedName>
    <definedName name="FirmValue" localSheetId="34">#REF!</definedName>
    <definedName name="FirmValue">#REF!</definedName>
    <definedName name="First_payment_due" localSheetId="9">#REF!</definedName>
    <definedName name="First_payment_due" localSheetId="5">#REF!</definedName>
    <definedName name="First_payment_due" localSheetId="38">#REF!</definedName>
    <definedName name="First_payment_due" localSheetId="8">#REF!</definedName>
    <definedName name="First_payment_due" localSheetId="30">#REF!</definedName>
    <definedName name="First_payment_due" localSheetId="46">#REF!</definedName>
    <definedName name="First_payment_due" localSheetId="6">#REF!</definedName>
    <definedName name="First_payment_due" localSheetId="40">#REF!</definedName>
    <definedName name="First_payment_due" localSheetId="41">#REF!</definedName>
    <definedName name="First_payment_due" localSheetId="45">#REF!</definedName>
    <definedName name="First_payment_due" localSheetId="43">#REF!</definedName>
    <definedName name="First_payment_due" localSheetId="44">#REF!</definedName>
    <definedName name="First_payment_due" localSheetId="42">#REF!</definedName>
    <definedName name="First_payment_due" localSheetId="16">#REF!</definedName>
    <definedName name="First_payment_due" localSheetId="14">#REF!</definedName>
    <definedName name="First_payment_due" localSheetId="12">#REF!</definedName>
    <definedName name="First_payment_due" localSheetId="36">#REF!</definedName>
    <definedName name="First_payment_due">#REF!</definedName>
    <definedName name="fixed_cost" localSheetId="30">#REF!</definedName>
    <definedName name="fixed_cost" localSheetId="16">#REF!</definedName>
    <definedName name="fixed_cost" localSheetId="36">#REF!</definedName>
    <definedName name="fixed_cost">#REF!</definedName>
    <definedName name="fkieifi" localSheetId="30" hidden="1">[287]H.Satuan!$C$106:$P$132</definedName>
    <definedName name="fkieifi" hidden="1">[287]H.Satuan!$C$106:$P$132</definedName>
    <definedName name="fks" localSheetId="30">'[288]PAK4'!#REF!</definedName>
    <definedName name="fks" localSheetId="4">'[288]PAK4'!#REF!</definedName>
    <definedName name="fks" localSheetId="7">'[288]PAK4'!#REF!</definedName>
    <definedName name="fks" localSheetId="16">'[288]PAK4'!#REF!</definedName>
    <definedName name="fks" localSheetId="36">'[288]PAK4'!#REF!</definedName>
    <definedName name="fks" localSheetId="49">'[288]PAK4'!#REF!</definedName>
    <definedName name="fks" localSheetId="34">'[288]PAK4'!#REF!</definedName>
    <definedName name="fks">'[288]PAK4'!#REF!</definedName>
    <definedName name="fks_1" localSheetId="30">'[288]PAK4'!#REF!</definedName>
    <definedName name="fks_1" localSheetId="4">'[288]PAK4'!#REF!</definedName>
    <definedName name="fks_1" localSheetId="7">'[288]PAK4'!#REF!</definedName>
    <definedName name="fks_1" localSheetId="16">'[288]PAK4'!#REF!</definedName>
    <definedName name="fks_1" localSheetId="36">'[288]PAK4'!#REF!</definedName>
    <definedName name="fks_1" localSheetId="49">'[288]PAK4'!#REF!</definedName>
    <definedName name="fks_1" localSheetId="34">'[288]PAK4'!#REF!</definedName>
    <definedName name="fks_1">'[288]PAK4'!#REF!</definedName>
    <definedName name="fks_17" localSheetId="30">'[288]PAK4'!#REF!</definedName>
    <definedName name="fks_17" localSheetId="4">'[288]PAK4'!#REF!</definedName>
    <definedName name="fks_17" localSheetId="7">'[288]PAK4'!#REF!</definedName>
    <definedName name="fks_17" localSheetId="16">'[288]PAK4'!#REF!</definedName>
    <definedName name="fks_17" localSheetId="36">'[288]PAK4'!#REF!</definedName>
    <definedName name="fks_17" localSheetId="49">'[288]PAK4'!#REF!</definedName>
    <definedName name="fks_17" localSheetId="34">'[288]PAK4'!#REF!</definedName>
    <definedName name="fks_17">'[288]PAK4'!#REF!</definedName>
    <definedName name="fks_18" localSheetId="30">'[288]PAK4'!#REF!</definedName>
    <definedName name="fks_18" localSheetId="4">'[288]PAK4'!#REF!</definedName>
    <definedName name="fks_18" localSheetId="7">'[288]PAK4'!#REF!</definedName>
    <definedName name="fks_18" localSheetId="16">'[288]PAK4'!#REF!</definedName>
    <definedName name="fks_18" localSheetId="36">'[288]PAK4'!#REF!</definedName>
    <definedName name="fks_18" localSheetId="49">'[288]PAK4'!#REF!</definedName>
    <definedName name="fks_18" localSheetId="34">'[288]PAK4'!#REF!</definedName>
    <definedName name="fks_18">'[288]PAK4'!#REF!</definedName>
    <definedName name="flashing" localSheetId="30">'[113]bhn-upah'!$H$69</definedName>
    <definedName name="flashing">'[113]bhn-upah'!$H$69</definedName>
    <definedName name="FLEX1" localSheetId="30">OFFSET(#REF!,0,0,1,#REF!)</definedName>
    <definedName name="FLEX1" localSheetId="4">OFFSET(#REF!,0,0,1,#REF!)</definedName>
    <definedName name="FLEX1" localSheetId="7">OFFSET(#REF!,0,0,1,#REF!)</definedName>
    <definedName name="FLEX1" localSheetId="16">OFFSET(#REF!,0,0,1,#REF!)</definedName>
    <definedName name="FLEX1" localSheetId="36">OFFSET(#REF!,0,0,1,#REF!)</definedName>
    <definedName name="FLEX1" localSheetId="49">OFFSET(#REF!,0,0,1,#REF!)</definedName>
    <definedName name="FLEX1" localSheetId="34">OFFSET(#REF!,0,0,1,#REF!)</definedName>
    <definedName name="FLEX1">OFFSET(#REF!,0,0,1,#REF!)</definedName>
    <definedName name="FLEX2" localSheetId="30">OFFSET(#REF!,0,0,1,#REF!)</definedName>
    <definedName name="FLEX2" localSheetId="4">OFFSET(#REF!,0,0,1,#REF!)</definedName>
    <definedName name="FLEX2" localSheetId="7">OFFSET(#REF!,0,0,1,#REF!)</definedName>
    <definedName name="FLEX2" localSheetId="16">OFFSET(#REF!,0,0,1,#REF!)</definedName>
    <definedName name="FLEX2" localSheetId="36">OFFSET(#REF!,0,0,1,#REF!)</definedName>
    <definedName name="FLEX2" localSheetId="49">OFFSET(#REF!,0,0,1,#REF!)</definedName>
    <definedName name="FLEX2" localSheetId="34">OFFSET(#REF!,0,0,1,#REF!)</definedName>
    <definedName name="FLEX2">OFFSET(#REF!,0,0,1,#REF!)</definedName>
    <definedName name="FLEX3" localSheetId="30">OFFSET(#REF!,0,0,1,#REF!)</definedName>
    <definedName name="FLEX3" localSheetId="16">OFFSET(#REF!,0,0,1,#REF!)</definedName>
    <definedName name="FLEX3" localSheetId="36">OFFSET(#REF!,0,0,1,#REF!)</definedName>
    <definedName name="FLEX3">OFFSET(#REF!,0,0,1,#REF!)</definedName>
    <definedName name="FLEX4" localSheetId="30">OFFSET(#REF!,0,0,1,#REF!)</definedName>
    <definedName name="FLEX4" localSheetId="16">OFFSET(#REF!,0,0,1,#REF!)</definedName>
    <definedName name="FLEX4" localSheetId="36">OFFSET(#REF!,0,0,1,#REF!)</definedName>
    <definedName name="FLEX4">OFFSET(#REF!,0,0,1,#REF!)</definedName>
    <definedName name="FloorDrain" localSheetId="30">'[159]Analisa Harga Satuan'!$G$1856</definedName>
    <definedName name="FloorDrain">'[159]Analisa Harga Satuan'!$G$1856</definedName>
    <definedName name="Floorhardener3kg" localSheetId="30">'[159]Analisa Harga Satuan'!$G$1459</definedName>
    <definedName name="Floorhardener3kg">'[159]Analisa Harga Satuan'!$G$1459</definedName>
    <definedName name="Form_Isian_Bangunan" localSheetId="9">#REF!</definedName>
    <definedName name="Form_Isian_Bangunan" localSheetId="38">#REF!</definedName>
    <definedName name="Form_Isian_Bangunan" localSheetId="8">#REF!</definedName>
    <definedName name="Form_Isian_Bangunan" localSheetId="30">#REF!</definedName>
    <definedName name="Form_Isian_Bangunan" localSheetId="46">#REF!</definedName>
    <definedName name="Form_Isian_Bangunan" localSheetId="40">#REF!</definedName>
    <definedName name="Form_Isian_Bangunan" localSheetId="41">#REF!</definedName>
    <definedName name="Form_Isian_Bangunan" localSheetId="45">#REF!</definedName>
    <definedName name="Form_Isian_Bangunan" localSheetId="43">#REF!</definedName>
    <definedName name="Form_Isian_Bangunan" localSheetId="44">#REF!</definedName>
    <definedName name="Form_Isian_Bangunan" localSheetId="42">#REF!</definedName>
    <definedName name="Form_Isian_Bangunan" localSheetId="16">#REF!</definedName>
    <definedName name="Form_Isian_Bangunan" localSheetId="36">#REF!</definedName>
    <definedName name="Form_Isian_Bangunan">#REF!</definedName>
    <definedName name="Form_Isian_Sarana_Pelengkap" localSheetId="9">#REF!</definedName>
    <definedName name="Form_Isian_Sarana_Pelengkap" localSheetId="38">#REF!</definedName>
    <definedName name="Form_Isian_Sarana_Pelengkap" localSheetId="8">#REF!</definedName>
    <definedName name="Form_Isian_Sarana_Pelengkap" localSheetId="30">#REF!</definedName>
    <definedName name="Form_Isian_Sarana_Pelengkap" localSheetId="46">#REF!</definedName>
    <definedName name="Form_Isian_Sarana_Pelengkap" localSheetId="40">#REF!</definedName>
    <definedName name="Form_Isian_Sarana_Pelengkap" localSheetId="41">#REF!</definedName>
    <definedName name="Form_Isian_Sarana_Pelengkap" localSheetId="45">#REF!</definedName>
    <definedName name="Form_Isian_Sarana_Pelengkap" localSheetId="43">#REF!</definedName>
    <definedName name="Form_Isian_Sarana_Pelengkap" localSheetId="44">#REF!</definedName>
    <definedName name="Form_Isian_Sarana_Pelengkap" localSheetId="42">#REF!</definedName>
    <definedName name="Form_Isian_Sarana_Pelengkap" localSheetId="16">#REF!</definedName>
    <definedName name="Form_Isian_Sarana_Pelengkap" localSheetId="36">#REF!</definedName>
    <definedName name="Form_Isian_Sarana_Pelengkap">#REF!</definedName>
    <definedName name="Form_Isian_Tanah" localSheetId="9">#REF!</definedName>
    <definedName name="Form_Isian_Tanah" localSheetId="38">#REF!</definedName>
    <definedName name="Form_Isian_Tanah" localSheetId="8">#REF!</definedName>
    <definedName name="Form_Isian_Tanah" localSheetId="30">#REF!</definedName>
    <definedName name="Form_Isian_Tanah" localSheetId="46">#REF!</definedName>
    <definedName name="Form_Isian_Tanah" localSheetId="40">#REF!</definedName>
    <definedName name="Form_Isian_Tanah" localSheetId="41">#REF!</definedName>
    <definedName name="Form_Isian_Tanah" localSheetId="45">#REF!</definedName>
    <definedName name="Form_Isian_Tanah" localSheetId="43">#REF!</definedName>
    <definedName name="Form_Isian_Tanah" localSheetId="44">#REF!</definedName>
    <definedName name="Form_Isian_Tanah" localSheetId="42">#REF!</definedName>
    <definedName name="Form_Isian_Tanah" localSheetId="16">#REF!</definedName>
    <definedName name="Form_Isian_Tanah" localSheetId="36">#REF!</definedName>
    <definedName name="Form_Isian_Tanah">#REF!</definedName>
    <definedName name="form_k">[160]HSATUAN!$H$192</definedName>
    <definedName name="FORM_NONPERUMAHAN" localSheetId="9">#REF!</definedName>
    <definedName name="FORM_NONPERUMAHAN" localSheetId="5">#REF!</definedName>
    <definedName name="FORM_NONPERUMAHAN" localSheetId="38">#REF!</definedName>
    <definedName name="FORM_NONPERUMAHAN" localSheetId="8">#REF!</definedName>
    <definedName name="FORM_NONPERUMAHAN" localSheetId="30">#REF!</definedName>
    <definedName name="FORM_NONPERUMAHAN" localSheetId="46">#REF!</definedName>
    <definedName name="FORM_NONPERUMAHAN" localSheetId="4">#REF!</definedName>
    <definedName name="FORM_NONPERUMAHAN" localSheetId="6">#REF!</definedName>
    <definedName name="FORM_NONPERUMAHAN" localSheetId="40">#REF!</definedName>
    <definedName name="FORM_NONPERUMAHAN" localSheetId="41">#REF!</definedName>
    <definedName name="FORM_NONPERUMAHAN" localSheetId="45">#REF!</definedName>
    <definedName name="FORM_NONPERUMAHAN" localSheetId="43">#REF!</definedName>
    <definedName name="FORM_NONPERUMAHAN" localSheetId="44">#REF!</definedName>
    <definedName name="FORM_NONPERUMAHAN" localSheetId="42">#REF!</definedName>
    <definedName name="FORM_NONPERUMAHAN" localSheetId="16">#REF!</definedName>
    <definedName name="FORM_NONPERUMAHAN" localSheetId="14">#REF!</definedName>
    <definedName name="FORM_NONPERUMAHAN" localSheetId="12">#REF!</definedName>
    <definedName name="FORM_NONPERUMAHAN" localSheetId="36">#REF!</definedName>
    <definedName name="FORM_NONPERUMAHAN" localSheetId="34">#REF!</definedName>
    <definedName name="FORM_NONPERUMAHAN">#REF!</definedName>
    <definedName name="FORM_NONPERUMAHAN_1">"#REF!!$A$7:$DJ$44"</definedName>
    <definedName name="FORM_NONPERUMAHAN_2">"#REF!!$A$7:$DJ$44"</definedName>
    <definedName name="FORM_NONPERUMAHAN_3">"#REF!!$A$7:$DJ$44"</definedName>
    <definedName name="FORM_NONPERUMAHAN_4">"#REF!!$A$7:$DJ$44"</definedName>
    <definedName name="FORM_PERUMAHAN" localSheetId="9">#REF!</definedName>
    <definedName name="FORM_PERUMAHAN" localSheetId="5">#REF!</definedName>
    <definedName name="FORM_PERUMAHAN" localSheetId="38">#REF!</definedName>
    <definedName name="FORM_PERUMAHAN" localSheetId="8">#REF!</definedName>
    <definedName name="FORM_PERUMAHAN" localSheetId="30">#REF!</definedName>
    <definedName name="FORM_PERUMAHAN" localSheetId="46">#REF!</definedName>
    <definedName name="FORM_PERUMAHAN" localSheetId="4">#REF!</definedName>
    <definedName name="FORM_PERUMAHAN" localSheetId="6">#REF!</definedName>
    <definedName name="FORM_PERUMAHAN" localSheetId="40">#REF!</definedName>
    <definedName name="FORM_PERUMAHAN" localSheetId="41">#REF!</definedName>
    <definedName name="FORM_PERUMAHAN" localSheetId="45">#REF!</definedName>
    <definedName name="FORM_PERUMAHAN" localSheetId="43">#REF!</definedName>
    <definedName name="FORM_PERUMAHAN" localSheetId="44">#REF!</definedName>
    <definedName name="FORM_PERUMAHAN" localSheetId="42">#REF!</definedName>
    <definedName name="FORM_PERUMAHAN" localSheetId="16">#REF!</definedName>
    <definedName name="FORM_PERUMAHAN" localSheetId="14">#REF!</definedName>
    <definedName name="FORM_PERUMAHAN" localSheetId="12">#REF!</definedName>
    <definedName name="FORM_PERUMAHAN" localSheetId="36">#REF!</definedName>
    <definedName name="FORM_PERUMAHAN">#REF!</definedName>
    <definedName name="FORM_PERUMAHAN_1">"#REF!!$7:$47"</definedName>
    <definedName name="FORM_PERUMAHAN_2">"#REF!!$7:$47"</definedName>
    <definedName name="FORM_PERUMAHAN_3">"#REF!!$7:$47"</definedName>
    <definedName name="FORM_PERUMAHAN_4">"#REF!!$7:$47"</definedName>
    <definedName name="formbta">[107]Sheet1!$H$200</definedName>
    <definedName name="formkolom">[107]Sheet1!$H$196</definedName>
    <definedName name="formlant">[107]Sheet1!$H$198</definedName>
    <definedName name="Forro" localSheetId="5">[196]List!$B$55:$B$59</definedName>
    <definedName name="Forro" localSheetId="30">[196]List!$B$55:$B$59</definedName>
    <definedName name="Forro" localSheetId="4">[196]List!$B$55:$B$59</definedName>
    <definedName name="Forro" localSheetId="6">[196]List!$B$55:$B$59</definedName>
    <definedName name="Forro" localSheetId="7">[196]List!$B$55:$B$59</definedName>
    <definedName name="Forro" localSheetId="14">[196]List!$B$55:$B$59</definedName>
    <definedName name="Forro" localSheetId="12">[196]List!$B$55:$B$59</definedName>
    <definedName name="Forro" localSheetId="49">[196]List!$B$55:$B$59</definedName>
    <definedName name="Forro" localSheetId="34">[196]List!$B$55:$B$59</definedName>
    <definedName name="Forro">[196]List!$B$55:$B$59</definedName>
    <definedName name="Foto" localSheetId="9" hidden="1">'[98]Gmd3'!#REF!</definedName>
    <definedName name="Foto" localSheetId="5" hidden="1">[289]Mesin!#REF!</definedName>
    <definedName name="Foto" localSheetId="38" hidden="1">'[98]Gmd3'!#REF!</definedName>
    <definedName name="Foto" localSheetId="8" hidden="1">'[98]Gmd3'!#REF!</definedName>
    <definedName name="Foto" localSheetId="30" hidden="1">'[98]Gmd3'!#REF!</definedName>
    <definedName name="Foto" localSheetId="46" hidden="1">'[98]Gmd3'!#REF!</definedName>
    <definedName name="Foto" localSheetId="4" hidden="1">[289]Mesin!#REF!</definedName>
    <definedName name="Foto" localSheetId="6" hidden="1">[289]Mesin!#REF!</definedName>
    <definedName name="Foto" localSheetId="7" hidden="1">[289]Mesin!#REF!</definedName>
    <definedName name="Foto" localSheetId="40" hidden="1">'[98]Gmd3'!#REF!</definedName>
    <definedName name="Foto" localSheetId="41" hidden="1">'[98]Gmd3'!#REF!</definedName>
    <definedName name="Foto" localSheetId="45" hidden="1">'[98]Gmd3'!#REF!</definedName>
    <definedName name="Foto" localSheetId="43" hidden="1">'[98]Gmd3'!#REF!</definedName>
    <definedName name="Foto" localSheetId="44" hidden="1">'[98]Gmd3'!#REF!</definedName>
    <definedName name="Foto" localSheetId="42" hidden="1">'[98]Gmd3'!#REF!</definedName>
    <definedName name="Foto" localSheetId="16" hidden="1">'[98]Gmd3'!#REF!</definedName>
    <definedName name="Foto" localSheetId="14" hidden="1">[289]Mesin!#REF!</definedName>
    <definedName name="Foto" localSheetId="12" hidden="1">[289]Mesin!#REF!</definedName>
    <definedName name="Foto" localSheetId="36" hidden="1">'[98]Gmd3'!#REF!</definedName>
    <definedName name="Foto" localSheetId="49" hidden="1">[289]Mesin!#REF!</definedName>
    <definedName name="Foto" localSheetId="34" hidden="1">'[98]Gmd3'!#REF!</definedName>
    <definedName name="Foto" hidden="1">'[98]Gmd3'!#REF!</definedName>
    <definedName name="Foto_Mesin" localSheetId="30">#REF!</definedName>
    <definedName name="Foto_Mesin" localSheetId="4">#REF!</definedName>
    <definedName name="Foto_Mesin" localSheetId="7">#REF!</definedName>
    <definedName name="Foto_Mesin" localSheetId="16">#REF!</definedName>
    <definedName name="Foto_Mesin" localSheetId="36">#REF!</definedName>
    <definedName name="Foto_Mesin" localSheetId="49">#REF!</definedName>
    <definedName name="Foto_Mesin" localSheetId="34">#REF!</definedName>
    <definedName name="Foto_Mesin">#REF!</definedName>
    <definedName name="foto2" localSheetId="5">#N/A</definedName>
    <definedName name="foto2" localSheetId="38">#N/A</definedName>
    <definedName name="foto2" localSheetId="46">#N/A</definedName>
    <definedName name="foto2" localSheetId="4">#N/A</definedName>
    <definedName name="foto2" localSheetId="6">#N/A</definedName>
    <definedName name="foto2" localSheetId="7">#N/A</definedName>
    <definedName name="foto2" localSheetId="2">#N/A</definedName>
    <definedName name="foto2" localSheetId="40">#N/A</definedName>
    <definedName name="foto2" localSheetId="41">#N/A</definedName>
    <definedName name="foto2" localSheetId="45">#N/A</definedName>
    <definedName name="foto2" localSheetId="43">#N/A</definedName>
    <definedName name="foto2" localSheetId="44">#N/A</definedName>
    <definedName name="foto2" localSheetId="42">#N/A</definedName>
    <definedName name="foto2" localSheetId="14">#N/A</definedName>
    <definedName name="foto2" localSheetId="12">#N/A</definedName>
    <definedName name="foto2" localSheetId="49">#N/A</definedName>
    <definedName name="foto2" localSheetId="34">#N/A</definedName>
    <definedName name="foto2">#N/A</definedName>
    <definedName name="fotofoto" localSheetId="38">[290]List!$B$29:$B$37</definedName>
    <definedName name="fotofoto" localSheetId="46">[290]List!$B$29:$B$37</definedName>
    <definedName name="fotofoto" localSheetId="2">[291]List!$B$29:$B$37</definedName>
    <definedName name="fotofoto" localSheetId="40">[290]List!$B$29:$B$37</definedName>
    <definedName name="fotofoto" localSheetId="41">[290]List!$B$29:$B$37</definedName>
    <definedName name="fotofoto" localSheetId="45">[290]List!$B$29:$B$37</definedName>
    <definedName name="fotofoto" localSheetId="43">[290]List!$B$29:$B$37</definedName>
    <definedName name="fotofoto" localSheetId="44">[290]List!$B$29:$B$37</definedName>
    <definedName name="fotofoto" localSheetId="42">[290]List!$B$29:$B$37</definedName>
    <definedName name="fotofoto">[292]List!$B$29:$B$37</definedName>
    <definedName name="frg">#N/A</definedName>
    <definedName name="frisk">5%</definedName>
    <definedName name="frr" localSheetId="9">#NAME?+Extra_Payment</definedName>
    <definedName name="frr" localSheetId="38">#NAME?+Extra_Payment</definedName>
    <definedName name="frr" localSheetId="8">#NAME?+Extra_Payment</definedName>
    <definedName name="frr" localSheetId="33">#NAME?+Extra_Payment</definedName>
    <definedName name="frr" localSheetId="32">#NAME?+Extra_Payment</definedName>
    <definedName name="frr" localSheetId="30">#NAME?+Extra_Payment</definedName>
    <definedName name="frr" localSheetId="46">#NAME?+Extra_Payment</definedName>
    <definedName name="frr" localSheetId="2">#NAME?+Extra_Payment</definedName>
    <definedName name="frr" localSheetId="23">#NAME?+Extra_Payment</definedName>
    <definedName name="frr" localSheetId="40">#NAME?+Extra_Payment</definedName>
    <definedName name="frr" localSheetId="41">#NAME?+Extra_Payment</definedName>
    <definedName name="frr" localSheetId="45">#NAME?+Extra_Payment</definedName>
    <definedName name="frr" localSheetId="43">#NAME?+Extra_Payment</definedName>
    <definedName name="frr" localSheetId="44">#NAME?+Extra_Payment</definedName>
    <definedName name="frr" localSheetId="42">#NAME?+Extra_Payment</definedName>
    <definedName name="frr" localSheetId="16">#NAME?+Extra_Payment</definedName>
    <definedName name="frr" localSheetId="21">#NAME?+Extra_Payment</definedName>
    <definedName name="frr" localSheetId="12">#NAME?+Extra_Payment</definedName>
    <definedName name="frr" localSheetId="36">#NAME?+Extra_Payment</definedName>
    <definedName name="frr" localSheetId="25">#NAME?+Extra_Payment</definedName>
    <definedName name="frr" localSheetId="10">#NAME?+Extra_Payment</definedName>
    <definedName name="frr" localSheetId="11">#NAME?+Extra_Payment</definedName>
    <definedName name="frr" localSheetId="20">#NAME?+Extra_Payment</definedName>
    <definedName name="frr">#NAME?+Extra_Payment</definedName>
    <definedName name="frr_2" localSheetId="9">#NAME?+Extra_Payment</definedName>
    <definedName name="frr_2" localSheetId="38">#NAME?+Extra_Payment</definedName>
    <definedName name="frr_2" localSheetId="8">#NAME?+Extra_Payment</definedName>
    <definedName name="frr_2" localSheetId="33">#NAME?+Extra_Payment</definedName>
    <definedName name="frr_2" localSheetId="32">#NAME?+Extra_Payment</definedName>
    <definedName name="frr_2" localSheetId="30">#NAME?+Extra_Payment</definedName>
    <definedName name="frr_2" localSheetId="46">#NAME?+Extra_Payment</definedName>
    <definedName name="frr_2" localSheetId="2">#NAME?+Extra_Payment</definedName>
    <definedName name="frr_2" localSheetId="23">#NAME?+Extra_Payment</definedName>
    <definedName name="frr_2" localSheetId="40">#NAME?+Extra_Payment</definedName>
    <definedName name="frr_2" localSheetId="41">#NAME?+Extra_Payment</definedName>
    <definedName name="frr_2" localSheetId="45">#NAME?+Extra_Payment</definedName>
    <definedName name="frr_2" localSheetId="43">#NAME?+Extra_Payment</definedName>
    <definedName name="frr_2" localSheetId="44">#NAME?+Extra_Payment</definedName>
    <definedName name="frr_2" localSheetId="42">#NAME?+Extra_Payment</definedName>
    <definedName name="frr_2" localSheetId="16">#NAME?+Extra_Payment</definedName>
    <definedName name="frr_2" localSheetId="21">#NAME?+Extra_Payment</definedName>
    <definedName name="frr_2" localSheetId="12">#NAME?+Extra_Payment</definedName>
    <definedName name="frr_2" localSheetId="36">#NAME?+Extra_Payment</definedName>
    <definedName name="frr_2" localSheetId="25">#NAME?+Extra_Payment</definedName>
    <definedName name="frr_2" localSheetId="10">#NAME?+Extra_Payment</definedName>
    <definedName name="frr_2" localSheetId="11">#NAME?+Extra_Payment</definedName>
    <definedName name="frr_2" localSheetId="20">#NAME?+Extra_Payment</definedName>
    <definedName name="frr_2">#NAME?+Extra_Payment</definedName>
    <definedName name="frrf">NA()</definedName>
    <definedName name="Full_Print" localSheetId="9">#REF!</definedName>
    <definedName name="Full_Print" localSheetId="5">#REF!</definedName>
    <definedName name="Full_Print" localSheetId="38">#REF!</definedName>
    <definedName name="Full_Print" localSheetId="8">#REF!</definedName>
    <definedName name="Full_Print" localSheetId="30">#REF!</definedName>
    <definedName name="Full_Print" localSheetId="46">#REF!</definedName>
    <definedName name="Full_Print" localSheetId="4">#REF!</definedName>
    <definedName name="Full_Print" localSheetId="6">#REF!</definedName>
    <definedName name="Full_Print" localSheetId="23">#REF!</definedName>
    <definedName name="Full_Print" localSheetId="40">#REF!</definedName>
    <definedName name="Full_Print" localSheetId="41">#REF!</definedName>
    <definedName name="Full_Print" localSheetId="45">#REF!</definedName>
    <definedName name="Full_Print" localSheetId="43">#REF!</definedName>
    <definedName name="Full_Print" localSheetId="44">#REF!</definedName>
    <definedName name="Full_Print" localSheetId="42">#REF!</definedName>
    <definedName name="Full_Print" localSheetId="19">#REF!</definedName>
    <definedName name="Full_Print" localSheetId="16">#REF!</definedName>
    <definedName name="Full_Print" localSheetId="14">#REF!</definedName>
    <definedName name="Full_Print" localSheetId="21">#REF!</definedName>
    <definedName name="Full_Print" localSheetId="12">#REF!</definedName>
    <definedName name="Full_Print" localSheetId="36">#REF!</definedName>
    <definedName name="Full_Print" localSheetId="25">#REF!</definedName>
    <definedName name="Full_Print" localSheetId="10">#REF!</definedName>
    <definedName name="Full_Print" localSheetId="11">#REF!</definedName>
    <definedName name="Full_Print" localSheetId="20">#REF!</definedName>
    <definedName name="Full_Print" localSheetId="15">#REF!</definedName>
    <definedName name="Full_Print">#REF!</definedName>
    <definedName name="fvdd" localSheetId="9">#NAME?+Extra_Payment</definedName>
    <definedName name="fvdd" localSheetId="38">#NAME?+Extra_Payment</definedName>
    <definedName name="fvdd" localSheetId="8">#NAME?+Extra_Payment</definedName>
    <definedName name="fvdd" localSheetId="33">#NAME?+Extra_Payment</definedName>
    <definedName name="fvdd" localSheetId="32">#NAME?+Extra_Payment</definedName>
    <definedName name="fvdd" localSheetId="30">#NAME?+Extra_Payment</definedName>
    <definedName name="fvdd" localSheetId="46">#NAME?+Extra_Payment</definedName>
    <definedName name="fvdd" localSheetId="2">#NAME?+Extra_Payment</definedName>
    <definedName name="fvdd" localSheetId="23">#NAME?+Extra_Payment</definedName>
    <definedName name="fvdd" localSheetId="40">#NAME?+Extra_Payment</definedName>
    <definedName name="fvdd" localSheetId="41">#NAME?+Extra_Payment</definedName>
    <definedName name="fvdd" localSheetId="45">#NAME?+Extra_Payment</definedName>
    <definedName name="fvdd" localSheetId="43">#NAME?+Extra_Payment</definedName>
    <definedName name="fvdd" localSheetId="44">#NAME?+Extra_Payment</definedName>
    <definedName name="fvdd" localSheetId="42">#NAME?+Extra_Payment</definedName>
    <definedName name="fvdd" localSheetId="16">#NAME?+Extra_Payment</definedName>
    <definedName name="fvdd" localSheetId="21">#NAME?+Extra_Payment</definedName>
    <definedName name="fvdd" localSheetId="12">#NAME?+Extra_Payment</definedName>
    <definedName name="fvdd" localSheetId="36">#NAME?+Extra_Payment</definedName>
    <definedName name="fvdd" localSheetId="25">#NAME?+Extra_Payment</definedName>
    <definedName name="fvdd" localSheetId="10">#NAME?+Extra_Payment</definedName>
    <definedName name="fvdd" localSheetId="11">#NAME?+Extra_Payment</definedName>
    <definedName name="fvdd" localSheetId="20">#NAME?+Extra_Payment</definedName>
    <definedName name="fvdd">#NAME?+Extra_Payment</definedName>
    <definedName name="fvdd_2" localSheetId="9">#NAME?+Extra_Payment</definedName>
    <definedName name="fvdd_2" localSheetId="38">#NAME?+Extra_Payment</definedName>
    <definedName name="fvdd_2" localSheetId="8">#NAME?+Extra_Payment</definedName>
    <definedName name="fvdd_2" localSheetId="33">#NAME?+Extra_Payment</definedName>
    <definedName name="fvdd_2" localSheetId="32">#NAME?+Extra_Payment</definedName>
    <definedName name="fvdd_2" localSheetId="30">#NAME?+Extra_Payment</definedName>
    <definedName name="fvdd_2" localSheetId="46">#NAME?+Extra_Payment</definedName>
    <definedName name="fvdd_2" localSheetId="2">#NAME?+Extra_Payment</definedName>
    <definedName name="fvdd_2" localSheetId="23">#NAME?+Extra_Payment</definedName>
    <definedName name="fvdd_2" localSheetId="40">#NAME?+Extra_Payment</definedName>
    <definedName name="fvdd_2" localSheetId="41">#NAME?+Extra_Payment</definedName>
    <definedName name="fvdd_2" localSheetId="45">#NAME?+Extra_Payment</definedName>
    <definedName name="fvdd_2" localSheetId="43">#NAME?+Extra_Payment</definedName>
    <definedName name="fvdd_2" localSheetId="44">#NAME?+Extra_Payment</definedName>
    <definedName name="fvdd_2" localSheetId="42">#NAME?+Extra_Payment</definedName>
    <definedName name="fvdd_2" localSheetId="16">#NAME?+Extra_Payment</definedName>
    <definedName name="fvdd_2" localSheetId="21">#NAME?+Extra_Payment</definedName>
    <definedName name="fvdd_2" localSheetId="12">#NAME?+Extra_Payment</definedName>
    <definedName name="fvdd_2" localSheetId="36">#NAME?+Extra_Payment</definedName>
    <definedName name="fvdd_2" localSheetId="25">#NAME?+Extra_Payment</definedName>
    <definedName name="fvdd_2" localSheetId="10">#NAME?+Extra_Payment</definedName>
    <definedName name="fvdd_2" localSheetId="11">#NAME?+Extra_Payment</definedName>
    <definedName name="fvdd_2" localSheetId="20">#NAME?+Extra_Payment</definedName>
    <definedName name="fvdd_2">#NAME?+Extra_Payment</definedName>
    <definedName name="fvfr">NA()</definedName>
    <definedName name="fvgf">NA()</definedName>
    <definedName name="FXNO1" localSheetId="30">[293]INPUT!$D$1:$D$65536</definedName>
    <definedName name="FXNO1">[293]INPUT!$D$1:$D$65536</definedName>
    <definedName name="fyColHeading" localSheetId="30">#REF!</definedName>
    <definedName name="fyColHeading" localSheetId="4">#REF!</definedName>
    <definedName name="fyColHeading" localSheetId="7">#REF!</definedName>
    <definedName name="fyColHeading" localSheetId="16">#REF!</definedName>
    <definedName name="fyColHeading" localSheetId="36">#REF!</definedName>
    <definedName name="fyColHeading" localSheetId="49">#REF!</definedName>
    <definedName name="fyColHeading" localSheetId="34">#REF!</definedName>
    <definedName name="fyColHeading">#REF!</definedName>
    <definedName name="fyCoverDate" localSheetId="30">#REF!</definedName>
    <definedName name="fyCoverDate" localSheetId="4">#REF!</definedName>
    <definedName name="fyCoverDate" localSheetId="7">#REF!</definedName>
    <definedName name="fyCoverDate" localSheetId="16">#REF!</definedName>
    <definedName name="fyCoverDate" localSheetId="36">#REF!</definedName>
    <definedName name="fyCoverDate" localSheetId="49">#REF!</definedName>
    <definedName name="fyCoverDate" localSheetId="34">#REF!</definedName>
    <definedName name="fyCoverDate">#REF!</definedName>
    <definedName name="FYNO1" localSheetId="30">[293]INPUT!$E$1:$E$65536</definedName>
    <definedName name="FYNO1">[293]INPUT!$E$1:$E$65536</definedName>
    <definedName name="FZNO1" localSheetId="30">[293]INPUT!$F$1:$F$65536</definedName>
    <definedName name="FZNO1">[293]INPUT!$F$1:$F$65536</definedName>
    <definedName name="g" localSheetId="5">#N/A</definedName>
    <definedName name="g" localSheetId="38">[294]List!$B$39:$B$49</definedName>
    <definedName name="g" localSheetId="46">[294]List!$B$39:$B$49</definedName>
    <definedName name="g" localSheetId="4">#N/A</definedName>
    <definedName name="g" localSheetId="6">#N/A</definedName>
    <definedName name="g" localSheetId="7">#N/A</definedName>
    <definedName name="g" localSheetId="2">[295]List!$B$39:$B$49</definedName>
    <definedName name="g" localSheetId="40">[294]List!$B$39:$B$49</definedName>
    <definedName name="g" localSheetId="41">[294]List!$B$39:$B$49</definedName>
    <definedName name="g" localSheetId="45">[294]List!$B$39:$B$49</definedName>
    <definedName name="g" localSheetId="43">[294]List!$B$39:$B$49</definedName>
    <definedName name="g" localSheetId="44">[294]List!$B$39:$B$49</definedName>
    <definedName name="g" localSheetId="42">[294]List!$B$39:$B$49</definedName>
    <definedName name="g" localSheetId="14">#N/A</definedName>
    <definedName name="g" localSheetId="12">#N/A</definedName>
    <definedName name="g" localSheetId="49">#N/A</definedName>
    <definedName name="g" localSheetId="34">#N/A</definedName>
    <definedName name="g">[296]List!$B$39:$B$49</definedName>
    <definedName name="g.13" localSheetId="30">#REF!</definedName>
    <definedName name="g.13" localSheetId="4">#REF!</definedName>
    <definedName name="g.13" localSheetId="7">#REF!</definedName>
    <definedName name="g.13" localSheetId="16">#REF!</definedName>
    <definedName name="g.13" localSheetId="36">#REF!</definedName>
    <definedName name="g.13" localSheetId="49">#REF!</definedName>
    <definedName name="g.13" localSheetId="34">#REF!</definedName>
    <definedName name="g.13">#REF!</definedName>
    <definedName name="G_1" localSheetId="30">#REF!</definedName>
    <definedName name="G_1" localSheetId="4">#REF!</definedName>
    <definedName name="G_1" localSheetId="7">#REF!</definedName>
    <definedName name="G_1" localSheetId="16">#REF!</definedName>
    <definedName name="G_1" localSheetId="36">#REF!</definedName>
    <definedName name="G_1" localSheetId="49">#REF!</definedName>
    <definedName name="G_1" localSheetId="34">#REF!</definedName>
    <definedName name="G_1">#REF!</definedName>
    <definedName name="g_12">[297]harsat!$H$91</definedName>
    <definedName name="G_15" localSheetId="30">[60]KEU!#REF!</definedName>
    <definedName name="G_15" localSheetId="4">[60]KEU!#REF!</definedName>
    <definedName name="G_15" localSheetId="7">[60]KEU!#REF!</definedName>
    <definedName name="G_15" localSheetId="16">[60]KEU!#REF!</definedName>
    <definedName name="G_15" localSheetId="36">[60]KEU!#REF!</definedName>
    <definedName name="G_15" localSheetId="49">[60]KEU!#REF!</definedName>
    <definedName name="G_15" localSheetId="34">[60]KEU!#REF!</definedName>
    <definedName name="G_15">[60]KEU!#REF!</definedName>
    <definedName name="G_17" localSheetId="30">#REF!</definedName>
    <definedName name="G_17" localSheetId="4">#REF!</definedName>
    <definedName name="G_17" localSheetId="7">#REF!</definedName>
    <definedName name="G_17" localSheetId="16">#REF!</definedName>
    <definedName name="G_17" localSheetId="36">#REF!</definedName>
    <definedName name="G_17" localSheetId="49">#REF!</definedName>
    <definedName name="G_17" localSheetId="34">#REF!</definedName>
    <definedName name="G_17">#REF!</definedName>
    <definedName name="G_18" localSheetId="30">#REF!</definedName>
    <definedName name="G_18" localSheetId="4">#REF!</definedName>
    <definedName name="G_18" localSheetId="7">#REF!</definedName>
    <definedName name="G_18" localSheetId="16">#REF!</definedName>
    <definedName name="G_18" localSheetId="36">#REF!</definedName>
    <definedName name="G_18" localSheetId="49">#REF!</definedName>
    <definedName name="G_18" localSheetId="34">#REF!</definedName>
    <definedName name="G_18">#REF!</definedName>
    <definedName name="G_4" localSheetId="30">'[105]ANALISA PEK.UMUM'!#REF!</definedName>
    <definedName name="G_4" localSheetId="4">'[105]ANALISA PEK.UMUM'!#REF!</definedName>
    <definedName name="G_4" localSheetId="7">'[105]ANALISA PEK.UMUM'!#REF!</definedName>
    <definedName name="G_4" localSheetId="16">'[105]ANALISA PEK.UMUM'!#REF!</definedName>
    <definedName name="G_4" localSheetId="36">'[105]ANALISA PEK.UMUM'!#REF!</definedName>
    <definedName name="G_4" localSheetId="49">'[105]ANALISA PEK.UMUM'!#REF!</definedName>
    <definedName name="G_4" localSheetId="34">'[105]ANALISA PEK.UMUM'!#REF!</definedName>
    <definedName name="G_4">'[105]ANALISA PEK.UMUM'!#REF!</definedName>
    <definedName name="G_5" localSheetId="30">#REF!</definedName>
    <definedName name="G_5" localSheetId="4">#REF!</definedName>
    <definedName name="G_5" localSheetId="7">#REF!</definedName>
    <definedName name="G_5" localSheetId="16">#REF!</definedName>
    <definedName name="G_5" localSheetId="36">#REF!</definedName>
    <definedName name="G_5" localSheetId="49">#REF!</definedName>
    <definedName name="G_5" localSheetId="34">#REF!</definedName>
    <definedName name="G_5">#REF!</definedName>
    <definedName name="G_6" localSheetId="30">'[105]ANALISA PEK.UMUM'!#REF!</definedName>
    <definedName name="G_6" localSheetId="4">'[105]ANALISA PEK.UMUM'!#REF!</definedName>
    <definedName name="G_6" localSheetId="7">'[105]ANALISA PEK.UMUM'!#REF!</definedName>
    <definedName name="G_6" localSheetId="16">'[105]ANALISA PEK.UMUM'!#REF!</definedName>
    <definedName name="G_6" localSheetId="36">'[105]ANALISA PEK.UMUM'!#REF!</definedName>
    <definedName name="G_6" localSheetId="49">'[105]ANALISA PEK.UMUM'!#REF!</definedName>
    <definedName name="G_6" localSheetId="34">'[105]ANALISA PEK.UMUM'!#REF!</definedName>
    <definedName name="G_6">'[105]ANALISA PEK.UMUM'!#REF!</definedName>
    <definedName name="G_8A" localSheetId="30">'[298]ANALISA PEK.UMUM'!#REF!</definedName>
    <definedName name="G_8A" localSheetId="4">'[298]ANALISA PEK.UMUM'!#REF!</definedName>
    <definedName name="G_8A" localSheetId="7">'[298]ANALISA PEK.UMUM'!#REF!</definedName>
    <definedName name="G_8A" localSheetId="16">'[298]ANALISA PEK.UMUM'!#REF!</definedName>
    <definedName name="G_8A" localSheetId="36">'[298]ANALISA PEK.UMUM'!#REF!</definedName>
    <definedName name="G_8A" localSheetId="49">'[298]ANALISA PEK.UMUM'!#REF!</definedName>
    <definedName name="G_8A" localSheetId="34">'[298]ANALISA PEK.UMUM'!#REF!</definedName>
    <definedName name="G_8A">'[298]ANALISA PEK.UMUM'!#REF!</definedName>
    <definedName name="G_9" localSheetId="30">'[105]ANALISA PEK.UMUM'!#REF!</definedName>
    <definedName name="G_9" localSheetId="4">'[105]ANALISA PEK.UMUM'!#REF!</definedName>
    <definedName name="G_9" localSheetId="7">'[105]ANALISA PEK.UMUM'!#REF!</definedName>
    <definedName name="G_9" localSheetId="16">'[105]ANALISA PEK.UMUM'!#REF!</definedName>
    <definedName name="G_9" localSheetId="36">'[105]ANALISA PEK.UMUM'!#REF!</definedName>
    <definedName name="G_9" localSheetId="49">'[105]ANALISA PEK.UMUM'!#REF!</definedName>
    <definedName name="G_9" localSheetId="34">'[105]ANALISA PEK.UMUM'!#REF!</definedName>
    <definedName name="G_9">'[105]ANALISA PEK.UMUM'!#REF!</definedName>
    <definedName name="G_9_A" localSheetId="30">'[105]ANALISA PEK.UMUM'!#REF!</definedName>
    <definedName name="G_9_A" localSheetId="16">'[105]ANALISA PEK.UMUM'!#REF!</definedName>
    <definedName name="G_9_A" localSheetId="36">'[105]ANALISA PEK.UMUM'!#REF!</definedName>
    <definedName name="G_9_A">'[105]ANALISA PEK.UMUM'!#REF!</definedName>
    <definedName name="G_9A" localSheetId="30">'[298]ANALISA PEK.UMUM'!#REF!</definedName>
    <definedName name="G_9A" localSheetId="16">'[298]ANALISA PEK.UMUM'!#REF!</definedName>
    <definedName name="G_9A" localSheetId="36">'[298]ANALISA PEK.UMUM'!#REF!</definedName>
    <definedName name="G_9A">'[298]ANALISA PEK.UMUM'!#REF!</definedName>
    <definedName name="g10nonper1" localSheetId="30">'[210]Analisa BCT Permanen'!#REF!</definedName>
    <definedName name="g10nonper1" localSheetId="4">'[210]Analisa BCT Permanen'!#REF!</definedName>
    <definedName name="g10nonper1" localSheetId="7">'[210]Analisa BCT Permanen'!#REF!</definedName>
    <definedName name="g10nonper1" localSheetId="16">'[210]Analisa BCT Permanen'!#REF!</definedName>
    <definedName name="g10nonper1" localSheetId="36">'[210]Analisa BCT Permanen'!#REF!</definedName>
    <definedName name="g10nonper1" localSheetId="49">'[210]Analisa BCT Permanen'!#REF!</definedName>
    <definedName name="g10nonper1" localSheetId="34">'[210]Analisa BCT Permanen'!#REF!</definedName>
    <definedName name="g10nonper1">'[210]Analisa BCT Permanen'!#REF!</definedName>
    <definedName name="g10per1" localSheetId="30">'[210]Analisa BCT Permanen'!#REF!</definedName>
    <definedName name="g10per1" localSheetId="16">'[210]Analisa BCT Permanen'!#REF!</definedName>
    <definedName name="g10per1" localSheetId="36">'[210]Analisa BCT Permanen'!#REF!</definedName>
    <definedName name="g10per1">'[210]Analisa BCT Permanen'!#REF!</definedName>
    <definedName name="g10semi" localSheetId="30">'[124]Pemadatan Tanah (Jalan)'!#REF!</definedName>
    <definedName name="g10semi" localSheetId="16">'[124]Pemadatan Tanah (Jalan)'!#REF!</definedName>
    <definedName name="g10semi" localSheetId="36">'[124]Pemadatan Tanah (Jalan)'!#REF!</definedName>
    <definedName name="g10semi">'[124]Pemadatan Tanah (Jalan)'!#REF!</definedName>
    <definedName name="g1per" localSheetId="30">'[124]Pemadatan Tanah (Jalan)'!#REF!</definedName>
    <definedName name="g1per" localSheetId="16">'[124]Pemadatan Tanah (Jalan)'!#REF!</definedName>
    <definedName name="g1per" localSheetId="36">'[124]Pemadatan Tanah (Jalan)'!#REF!</definedName>
    <definedName name="g1per">'[124]Pemadatan Tanah (Jalan)'!#REF!</definedName>
    <definedName name="g1per1" localSheetId="30">'[210]Analisa BCT Permanen'!#REF!</definedName>
    <definedName name="g1per1" localSheetId="16">'[210]Analisa BCT Permanen'!#REF!</definedName>
    <definedName name="g1per1" localSheetId="36">'[210]Analisa BCT Permanen'!#REF!</definedName>
    <definedName name="g1per1">'[210]Analisa BCT Permanen'!#REF!</definedName>
    <definedName name="g2per1" localSheetId="30">'[210]Analisa BCT Permanen'!#REF!</definedName>
    <definedName name="g2per1" localSheetId="16">'[210]Analisa BCT Permanen'!#REF!</definedName>
    <definedName name="g2per1" localSheetId="36">'[210]Analisa BCT Permanen'!#REF!</definedName>
    <definedName name="g2per1">'[210]Analisa BCT Permanen'!#REF!</definedName>
    <definedName name="g4per1" localSheetId="30">'[210]Analisa BCT Permanen'!#REF!</definedName>
    <definedName name="g4per1" localSheetId="16">'[210]Analisa BCT Permanen'!#REF!</definedName>
    <definedName name="g4per1" localSheetId="36">'[210]Analisa BCT Permanen'!#REF!</definedName>
    <definedName name="g4per1">'[210]Analisa BCT Permanen'!#REF!</definedName>
    <definedName name="Gable_B" localSheetId="9">#REF!</definedName>
    <definedName name="Gable_B" localSheetId="5">#REF!</definedName>
    <definedName name="Gable_B" localSheetId="38">#REF!</definedName>
    <definedName name="Gable_B" localSheetId="8">#REF!</definedName>
    <definedName name="Gable_B" localSheetId="30">#REF!</definedName>
    <definedName name="Gable_B" localSheetId="46">#REF!</definedName>
    <definedName name="Gable_B" localSheetId="6">#REF!</definedName>
    <definedName name="Gable_B" localSheetId="40">#REF!</definedName>
    <definedName name="Gable_B" localSheetId="41">#REF!</definedName>
    <definedName name="Gable_B" localSheetId="45">#REF!</definedName>
    <definedName name="Gable_B" localSheetId="43">#REF!</definedName>
    <definedName name="Gable_B" localSheetId="44">#REF!</definedName>
    <definedName name="Gable_B" localSheetId="42">#REF!</definedName>
    <definedName name="Gable_B" localSheetId="16">#REF!</definedName>
    <definedName name="Gable_B" localSheetId="14">#REF!</definedName>
    <definedName name="Gable_B" localSheetId="12">#REF!</definedName>
    <definedName name="Gable_B" localSheetId="36">#REF!</definedName>
    <definedName name="Gable_B" localSheetId="34">#REF!</definedName>
    <definedName name="Gable_B">#REF!</definedName>
    <definedName name="gaji">[176]GAJI!$Y$45</definedName>
    <definedName name="GALIAN">'[299]rab - persiapan &amp; lantai-1'!$W$183</definedName>
    <definedName name="GALIANKERAS" localSheetId="30">'[120]LIST ANHARSAT'!$A$66</definedName>
    <definedName name="GALIANKERAS">'[120]LIST ANHARSAT'!$A$66</definedName>
    <definedName name="galimek">[160]HSATUAN!$H$176</definedName>
    <definedName name="Gambir" localSheetId="9">#REF!</definedName>
    <definedName name="Gambir" localSheetId="5">#REF!</definedName>
    <definedName name="Gambir" localSheetId="38">#REF!</definedName>
    <definedName name="Gambir" localSheetId="8">#REF!</definedName>
    <definedName name="Gambir" localSheetId="30">#REF!</definedName>
    <definedName name="Gambir" localSheetId="46">#REF!</definedName>
    <definedName name="Gambir" localSheetId="6">#REF!</definedName>
    <definedName name="Gambir" localSheetId="40">#REF!</definedName>
    <definedName name="Gambir" localSheetId="41">#REF!</definedName>
    <definedName name="Gambir" localSheetId="45">#REF!</definedName>
    <definedName name="Gambir" localSheetId="43">#REF!</definedName>
    <definedName name="Gambir" localSheetId="44">#REF!</definedName>
    <definedName name="Gambir" localSheetId="42">#REF!</definedName>
    <definedName name="Gambir" localSheetId="16">#REF!</definedName>
    <definedName name="Gambir" localSheetId="14">#REF!</definedName>
    <definedName name="Gambir" localSheetId="12">#REF!</definedName>
    <definedName name="Gambir" localSheetId="36">#REF!</definedName>
    <definedName name="Gambir" localSheetId="34">#REF!</definedName>
    <definedName name="Gambir">#REF!</definedName>
    <definedName name="GANDA" localSheetId="30">#REF!</definedName>
    <definedName name="GANDA" localSheetId="16">#REF!</definedName>
    <definedName name="GANDA" localSheetId="36">#REF!</definedName>
    <definedName name="GANDA" localSheetId="34">#REF!</definedName>
    <definedName name="GANDA">#REF!</definedName>
    <definedName name="GANDAA" localSheetId="30">#REF!</definedName>
    <definedName name="GANDAA" localSheetId="16">#REF!</definedName>
    <definedName name="GANDAA" localSheetId="36">#REF!</definedName>
    <definedName name="GANDAA" localSheetId="34">#REF!</definedName>
    <definedName name="GANDAA">#REF!</definedName>
    <definedName name="gar">[300]harsat!$H$70</definedName>
    <definedName name="garage" localSheetId="30">'[124]Pemadatan Tanah (Jalan)'!#REF!</definedName>
    <definedName name="garage" localSheetId="4">'[124]Pemadatan Tanah (Jalan)'!#REF!</definedName>
    <definedName name="garage" localSheetId="7">'[124]Pemadatan Tanah (Jalan)'!#REF!</definedName>
    <definedName name="garage" localSheetId="16">'[124]Pemadatan Tanah (Jalan)'!#REF!</definedName>
    <definedName name="garage" localSheetId="36">'[124]Pemadatan Tanah (Jalan)'!#REF!</definedName>
    <definedName name="garage" localSheetId="49">'[124]Pemadatan Tanah (Jalan)'!#REF!</definedName>
    <definedName name="garage" localSheetId="34">'[124]Pemadatan Tanah (Jalan)'!#REF!</definedName>
    <definedName name="garage">'[124]Pemadatan Tanah (Jalan)'!#REF!</definedName>
    <definedName name="GATOT_HARRY_SOEYANTO" localSheetId="30">#REF!</definedName>
    <definedName name="GATOT_HARRY_SOEYANTO" localSheetId="4">#REF!</definedName>
    <definedName name="GATOT_HARRY_SOEYANTO" localSheetId="7">#REF!</definedName>
    <definedName name="GATOT_HARRY_SOEYANTO" localSheetId="16">#REF!</definedName>
    <definedName name="GATOT_HARRY_SOEYANTO" localSheetId="36">#REF!</definedName>
    <definedName name="GATOT_HARRY_SOEYANTO" localSheetId="49">#REF!</definedName>
    <definedName name="GATOT_HARRY_SOEYANTO" localSheetId="34">#REF!</definedName>
    <definedName name="GATOT_HARRY_SOEYANTO">#REF!</definedName>
    <definedName name="gb">#N/A</definedName>
    <definedName name="gb_2">#N/A</definedName>
    <definedName name="GBP" localSheetId="30">[301]Exch.rate!$C$22</definedName>
    <definedName name="GBP">[301]Exch.rate!$C$22</definedName>
    <definedName name="GDG_DINDING" localSheetId="30">#REF!</definedName>
    <definedName name="GDG_DINDING" localSheetId="4">#REF!</definedName>
    <definedName name="GDG_DINDING" localSheetId="7">#REF!</definedName>
    <definedName name="GDG_DINDING" localSheetId="23">#REF!</definedName>
    <definedName name="GDG_DINDING" localSheetId="19">#REF!</definedName>
    <definedName name="GDG_DINDING" localSheetId="16">#REF!</definedName>
    <definedName name="GDG_DINDING" localSheetId="21">#REF!</definedName>
    <definedName name="GDG_DINDING" localSheetId="36">#REF!</definedName>
    <definedName name="GDG_DINDING" localSheetId="25">#REF!</definedName>
    <definedName name="GDG_DINDING" localSheetId="10">#REF!</definedName>
    <definedName name="GDG_DINDING" localSheetId="11">#REF!</definedName>
    <definedName name="GDG_DINDING" localSheetId="20">#REF!</definedName>
    <definedName name="GDG_DINDING" localSheetId="15">#REF!</definedName>
    <definedName name="GDG_DINDING" localSheetId="49">#REF!</definedName>
    <definedName name="GDG_DINDING" localSheetId="34">#REF!</definedName>
    <definedName name="GDG_DINDING">#REF!</definedName>
    <definedName name="GDG_LANTAI" localSheetId="30">#REF!</definedName>
    <definedName name="GDG_LANTAI" localSheetId="4">#REF!</definedName>
    <definedName name="GDG_LANTAI" localSheetId="7">#REF!</definedName>
    <definedName name="GDG_LANTAI" localSheetId="23">#REF!</definedName>
    <definedName name="GDG_LANTAI" localSheetId="19">#REF!</definedName>
    <definedName name="GDG_LANTAI" localSheetId="16">#REF!</definedName>
    <definedName name="GDG_LANTAI" localSheetId="21">#REF!</definedName>
    <definedName name="GDG_LANTAI" localSheetId="36">#REF!</definedName>
    <definedName name="GDG_LANTAI" localSheetId="25">#REF!</definedName>
    <definedName name="GDG_LANTAI" localSheetId="10">#REF!</definedName>
    <definedName name="GDG_LANTAI" localSheetId="11">#REF!</definedName>
    <definedName name="GDG_LANTAI" localSheetId="20">#REF!</definedName>
    <definedName name="GDG_LANTAI" localSheetId="15">#REF!</definedName>
    <definedName name="GDG_LANTAI" localSheetId="49">#REF!</definedName>
    <definedName name="GDG_LANTAI" localSheetId="34">#REF!</definedName>
    <definedName name="GDG_LANTAI">#REF!</definedName>
    <definedName name="GDG_PENUTUP_ATAP" localSheetId="30">#REF!</definedName>
    <definedName name="GDG_PENUTUP_ATAP" localSheetId="4">#REF!</definedName>
    <definedName name="GDG_PENUTUP_ATAP" localSheetId="7">#REF!</definedName>
    <definedName name="GDG_PENUTUP_ATAP" localSheetId="23">#REF!</definedName>
    <definedName name="GDG_PENUTUP_ATAP" localSheetId="19">#REF!</definedName>
    <definedName name="GDG_PENUTUP_ATAP" localSheetId="16">#REF!</definedName>
    <definedName name="GDG_PENUTUP_ATAP" localSheetId="21">#REF!</definedName>
    <definedName name="GDG_PENUTUP_ATAP" localSheetId="36">#REF!</definedName>
    <definedName name="GDG_PENUTUP_ATAP" localSheetId="25">#REF!</definedName>
    <definedName name="GDG_PENUTUP_ATAP" localSheetId="10">#REF!</definedName>
    <definedName name="GDG_PENUTUP_ATAP" localSheetId="11">#REF!</definedName>
    <definedName name="GDG_PENUTUP_ATAP" localSheetId="20">#REF!</definedName>
    <definedName name="GDG_PENUTUP_ATAP" localSheetId="15">#REF!</definedName>
    <definedName name="GDG_PENUTUP_ATAP" localSheetId="49">#REF!</definedName>
    <definedName name="GDG_PENUTUP_ATAP" localSheetId="34">#REF!</definedName>
    <definedName name="GDG_PENUTUP_ATAP">#REF!</definedName>
    <definedName name="GDG_PINTU___JENDELA" localSheetId="30">#REF!</definedName>
    <definedName name="GDG_PINTU___JENDELA" localSheetId="23">#REF!</definedName>
    <definedName name="GDG_PINTU___JENDELA" localSheetId="19">#REF!</definedName>
    <definedName name="GDG_PINTU___JENDELA" localSheetId="16">#REF!</definedName>
    <definedName name="GDG_PINTU___JENDELA" localSheetId="21">#REF!</definedName>
    <definedName name="GDG_PINTU___JENDELA" localSheetId="36">#REF!</definedName>
    <definedName name="GDG_PINTU___JENDELA" localSheetId="25">#REF!</definedName>
    <definedName name="GDG_PINTU___JENDELA" localSheetId="10">#REF!</definedName>
    <definedName name="GDG_PINTU___JENDELA" localSheetId="11">#REF!</definedName>
    <definedName name="GDG_PINTU___JENDELA" localSheetId="20">#REF!</definedName>
    <definedName name="GDG_PINTU___JENDELA" localSheetId="15">#REF!</definedName>
    <definedName name="GDG_PINTU___JENDELA">#REF!</definedName>
    <definedName name="GDG_PLAFON" localSheetId="30">#REF!</definedName>
    <definedName name="GDG_PLAFON" localSheetId="23">#REF!</definedName>
    <definedName name="GDG_PLAFON" localSheetId="19">#REF!</definedName>
    <definedName name="GDG_PLAFON" localSheetId="16">#REF!</definedName>
    <definedName name="GDG_PLAFON" localSheetId="21">#REF!</definedName>
    <definedName name="GDG_PLAFON" localSheetId="36">#REF!</definedName>
    <definedName name="GDG_PLAFON" localSheetId="25">#REF!</definedName>
    <definedName name="GDG_PLAFON" localSheetId="10">#REF!</definedName>
    <definedName name="GDG_PLAFON" localSheetId="11">#REF!</definedName>
    <definedName name="GDG_PLAFON" localSheetId="20">#REF!</definedName>
    <definedName name="GDG_PLAFON" localSheetId="15">#REF!</definedName>
    <definedName name="GDG_PLAFON">#REF!</definedName>
    <definedName name="GDG_PONDASI" localSheetId="30">#REF!</definedName>
    <definedName name="GDG_PONDASI" localSheetId="23">#REF!</definedName>
    <definedName name="GDG_PONDASI" localSheetId="19">#REF!</definedName>
    <definedName name="GDG_PONDASI" localSheetId="16">#REF!</definedName>
    <definedName name="GDG_PONDASI" localSheetId="21">#REF!</definedName>
    <definedName name="GDG_PONDASI" localSheetId="36">#REF!</definedName>
    <definedName name="GDG_PONDASI" localSheetId="25">#REF!</definedName>
    <definedName name="GDG_PONDASI" localSheetId="10">#REF!</definedName>
    <definedName name="GDG_PONDASI" localSheetId="11">#REF!</definedName>
    <definedName name="GDG_PONDASI" localSheetId="20">#REF!</definedName>
    <definedName name="GDG_PONDASI" localSheetId="15">#REF!</definedName>
    <definedName name="GDG_PONDASI">#REF!</definedName>
    <definedName name="GDG_RANGKA_ATAP" localSheetId="30">#REF!</definedName>
    <definedName name="GDG_RANGKA_ATAP" localSheetId="23">#REF!</definedName>
    <definedName name="GDG_RANGKA_ATAP" localSheetId="19">#REF!</definedName>
    <definedName name="GDG_RANGKA_ATAP" localSheetId="16">#REF!</definedName>
    <definedName name="GDG_RANGKA_ATAP" localSheetId="21">#REF!</definedName>
    <definedName name="GDG_RANGKA_ATAP" localSheetId="36">#REF!</definedName>
    <definedName name="GDG_RANGKA_ATAP" localSheetId="25">#REF!</definedName>
    <definedName name="GDG_RANGKA_ATAP" localSheetId="10">#REF!</definedName>
    <definedName name="GDG_RANGKA_ATAP" localSheetId="11">#REF!</definedName>
    <definedName name="GDG_RANGKA_ATAP" localSheetId="20">#REF!</definedName>
    <definedName name="GDG_RANGKA_ATAP" localSheetId="15">#REF!</definedName>
    <definedName name="GDG_RANGKA_ATAP">#REF!</definedName>
    <definedName name="GDG_STRUKTUR" localSheetId="30">#REF!</definedName>
    <definedName name="GDG_STRUKTUR" localSheetId="23">#REF!</definedName>
    <definedName name="GDG_STRUKTUR" localSheetId="19">#REF!</definedName>
    <definedName name="GDG_STRUKTUR" localSheetId="16">#REF!</definedName>
    <definedName name="GDG_STRUKTUR" localSheetId="21">#REF!</definedName>
    <definedName name="GDG_STRUKTUR" localSheetId="36">#REF!</definedName>
    <definedName name="GDG_STRUKTUR" localSheetId="25">#REF!</definedName>
    <definedName name="GDG_STRUKTUR" localSheetId="10">#REF!</definedName>
    <definedName name="GDG_STRUKTUR" localSheetId="11">#REF!</definedName>
    <definedName name="GDG_STRUKTUR" localSheetId="20">#REF!</definedName>
    <definedName name="GDG_STRUKTUR" localSheetId="15">#REF!</definedName>
    <definedName name="GDG_STRUKTUR">#REF!</definedName>
    <definedName name="gebalanrumput" localSheetId="30">'[120]Harga Satuan'!$I$213</definedName>
    <definedName name="gebalanrumput">'[120]Harga Satuan'!$I$213</definedName>
    <definedName name="Gebangsari" localSheetId="5">#N/A</definedName>
    <definedName name="Gebangsari" localSheetId="38">#N/A</definedName>
    <definedName name="Gebangsari" localSheetId="46">#N/A</definedName>
    <definedName name="Gebangsari" localSheetId="4">#N/A</definedName>
    <definedName name="Gebangsari" localSheetId="6">#N/A</definedName>
    <definedName name="Gebangsari" localSheetId="7">#N/A</definedName>
    <definedName name="Gebangsari" localSheetId="2">#N/A</definedName>
    <definedName name="Gebangsari" localSheetId="40">#N/A</definedName>
    <definedName name="Gebangsari" localSheetId="41">#N/A</definedName>
    <definedName name="Gebangsari" localSheetId="45">#N/A</definedName>
    <definedName name="Gebangsari" localSheetId="43">#N/A</definedName>
    <definedName name="Gebangsari" localSheetId="44">#N/A</definedName>
    <definedName name="Gebangsari" localSheetId="42">#N/A</definedName>
    <definedName name="Gebangsari" localSheetId="14">#N/A</definedName>
    <definedName name="Gebangsari" localSheetId="12">#N/A</definedName>
    <definedName name="Gebangsari" localSheetId="49">#N/A</definedName>
    <definedName name="Gebangsari" localSheetId="34">#N/A</definedName>
    <definedName name="Gebangsari">#N/A</definedName>
    <definedName name="GEN">[216]REF.ONLY!$C$11:$E$265</definedName>
    <definedName name="gendengbetonb" localSheetId="9">#REF!</definedName>
    <definedName name="gendengbetonb" localSheetId="38">#REF!</definedName>
    <definedName name="gendengbetonb" localSheetId="8">#REF!</definedName>
    <definedName name="gendengbetonb" localSheetId="30">#REF!</definedName>
    <definedName name="gendengbetonb" localSheetId="46">#REF!</definedName>
    <definedName name="gendengbetonb" localSheetId="40">#REF!</definedName>
    <definedName name="gendengbetonb" localSheetId="41">#REF!</definedName>
    <definedName name="gendengbetonb" localSheetId="45">#REF!</definedName>
    <definedName name="gendengbetonb" localSheetId="43">#REF!</definedName>
    <definedName name="gendengbetonb" localSheetId="44">#REF!</definedName>
    <definedName name="gendengbetonb" localSheetId="42">#REF!</definedName>
    <definedName name="gendengbetonb" localSheetId="16">#REF!</definedName>
    <definedName name="gendengbetonb" localSheetId="36">#REF!</definedName>
    <definedName name="gendengbetonb">#REF!</definedName>
    <definedName name="gendengmagas" localSheetId="9">#REF!</definedName>
    <definedName name="gendengmagas" localSheetId="38">#REF!</definedName>
    <definedName name="gendengmagas" localSheetId="8">#REF!</definedName>
    <definedName name="gendengmagas" localSheetId="30">#REF!</definedName>
    <definedName name="gendengmagas" localSheetId="46">#REF!</definedName>
    <definedName name="gendengmagas" localSheetId="40">#REF!</definedName>
    <definedName name="gendengmagas" localSheetId="41">#REF!</definedName>
    <definedName name="gendengmagas" localSheetId="45">#REF!</definedName>
    <definedName name="gendengmagas" localSheetId="43">#REF!</definedName>
    <definedName name="gendengmagas" localSheetId="44">#REF!</definedName>
    <definedName name="gendengmagas" localSheetId="42">#REF!</definedName>
    <definedName name="gendengmagas" localSheetId="16">#REF!</definedName>
    <definedName name="gendengmagas" localSheetId="36">#REF!</definedName>
    <definedName name="gendengmagas">#REF!</definedName>
    <definedName name="gendengmagasc" localSheetId="9">#REF!</definedName>
    <definedName name="gendengmagasc" localSheetId="38">#REF!</definedName>
    <definedName name="gendengmagasc" localSheetId="8">#REF!</definedName>
    <definedName name="gendengmagasc" localSheetId="30">#REF!</definedName>
    <definedName name="gendengmagasc" localSheetId="46">#REF!</definedName>
    <definedName name="gendengmagasc" localSheetId="40">#REF!</definedName>
    <definedName name="gendengmagasc" localSheetId="41">#REF!</definedName>
    <definedName name="gendengmagasc" localSheetId="45">#REF!</definedName>
    <definedName name="gendengmagasc" localSheetId="43">#REF!</definedName>
    <definedName name="gendengmagasc" localSheetId="44">#REF!</definedName>
    <definedName name="gendengmagasc" localSheetId="42">#REF!</definedName>
    <definedName name="gendengmagasc" localSheetId="16">#REF!</definedName>
    <definedName name="gendengmagasc" localSheetId="36">#REF!</definedName>
    <definedName name="gendengmagasc">#REF!</definedName>
    <definedName name="gendengplentong" localSheetId="9">#REF!</definedName>
    <definedName name="gendengplentong" localSheetId="38">#REF!</definedName>
    <definedName name="gendengplentong" localSheetId="8">#REF!</definedName>
    <definedName name="gendengplentong" localSheetId="30">#REF!</definedName>
    <definedName name="gendengplentong" localSheetId="46">#REF!</definedName>
    <definedName name="gendengplentong" localSheetId="40">#REF!</definedName>
    <definedName name="gendengplentong" localSheetId="41">#REF!</definedName>
    <definedName name="gendengplentong" localSheetId="45">#REF!</definedName>
    <definedName name="gendengplentong" localSheetId="43">#REF!</definedName>
    <definedName name="gendengplentong" localSheetId="44">#REF!</definedName>
    <definedName name="gendengplentong" localSheetId="42">#REF!</definedName>
    <definedName name="gendengplentong" localSheetId="16">#REF!</definedName>
    <definedName name="gendengplentong" localSheetId="36">#REF!</definedName>
    <definedName name="gendengplentong">#REF!</definedName>
    <definedName name="gendengplentongb" localSheetId="9">#REF!</definedName>
    <definedName name="gendengplentongb" localSheetId="38">#REF!</definedName>
    <definedName name="gendengplentongb" localSheetId="8">#REF!</definedName>
    <definedName name="gendengplentongb" localSheetId="30">#REF!</definedName>
    <definedName name="gendengplentongb" localSheetId="46">#REF!</definedName>
    <definedName name="gendengplentongb" localSheetId="40">#REF!</definedName>
    <definedName name="gendengplentongb" localSheetId="41">#REF!</definedName>
    <definedName name="gendengplentongb" localSheetId="45">#REF!</definedName>
    <definedName name="gendengplentongb" localSheetId="43">#REF!</definedName>
    <definedName name="gendengplentongb" localSheetId="44">#REF!</definedName>
    <definedName name="gendengplentongb" localSheetId="42">#REF!</definedName>
    <definedName name="gendengplentongb" localSheetId="16">#REF!</definedName>
    <definedName name="gendengplentongb" localSheetId="36">#REF!</definedName>
    <definedName name="gendengplentongb">#REF!</definedName>
    <definedName name="gendengplentongc" localSheetId="9">#REF!</definedName>
    <definedName name="gendengplentongc" localSheetId="38">#REF!</definedName>
    <definedName name="gendengplentongc" localSheetId="8">#REF!</definedName>
    <definedName name="gendengplentongc" localSheetId="30">#REF!</definedName>
    <definedName name="gendengplentongc" localSheetId="46">#REF!</definedName>
    <definedName name="gendengplentongc" localSheetId="40">#REF!</definedName>
    <definedName name="gendengplentongc" localSheetId="41">#REF!</definedName>
    <definedName name="gendengplentongc" localSheetId="45">#REF!</definedName>
    <definedName name="gendengplentongc" localSheetId="43">#REF!</definedName>
    <definedName name="gendengplentongc" localSheetId="44">#REF!</definedName>
    <definedName name="gendengplentongc" localSheetId="42">#REF!</definedName>
    <definedName name="gendengplentongc" localSheetId="16">#REF!</definedName>
    <definedName name="gendengplentongc" localSheetId="36">#REF!</definedName>
    <definedName name="gendengplentongc">#REF!</definedName>
    <definedName name="gendengvlam" localSheetId="9">#REF!</definedName>
    <definedName name="gendengvlam" localSheetId="38">#REF!</definedName>
    <definedName name="gendengvlam" localSheetId="8">#REF!</definedName>
    <definedName name="gendengvlam" localSheetId="30">#REF!</definedName>
    <definedName name="gendengvlam" localSheetId="46">#REF!</definedName>
    <definedName name="gendengvlam" localSheetId="40">#REF!</definedName>
    <definedName name="gendengvlam" localSheetId="41">#REF!</definedName>
    <definedName name="gendengvlam" localSheetId="45">#REF!</definedName>
    <definedName name="gendengvlam" localSheetId="43">#REF!</definedName>
    <definedName name="gendengvlam" localSheetId="44">#REF!</definedName>
    <definedName name="gendengvlam" localSheetId="42">#REF!</definedName>
    <definedName name="gendengvlam" localSheetId="16">#REF!</definedName>
    <definedName name="gendengvlam" localSheetId="36">#REF!</definedName>
    <definedName name="gendengvlam">#REF!</definedName>
    <definedName name="gendengvlamb" localSheetId="9">#REF!</definedName>
    <definedName name="gendengvlamb" localSheetId="38">#REF!</definedName>
    <definedName name="gendengvlamb" localSheetId="8">#REF!</definedName>
    <definedName name="gendengvlamb" localSheetId="30">#REF!</definedName>
    <definedName name="gendengvlamb" localSheetId="46">#REF!</definedName>
    <definedName name="gendengvlamb" localSheetId="40">#REF!</definedName>
    <definedName name="gendengvlamb" localSheetId="41">#REF!</definedName>
    <definedName name="gendengvlamb" localSheetId="45">#REF!</definedName>
    <definedName name="gendengvlamb" localSheetId="43">#REF!</definedName>
    <definedName name="gendengvlamb" localSheetId="44">#REF!</definedName>
    <definedName name="gendengvlamb" localSheetId="42">#REF!</definedName>
    <definedName name="gendengvlamb" localSheetId="16">#REF!</definedName>
    <definedName name="gendengvlamb" localSheetId="36">#REF!</definedName>
    <definedName name="gendengvlamb">#REF!</definedName>
    <definedName name="gendengvlamsc" localSheetId="9">#REF!</definedName>
    <definedName name="gendengvlamsc" localSheetId="38">#REF!</definedName>
    <definedName name="gendengvlamsc" localSheetId="8">#REF!</definedName>
    <definedName name="gendengvlamsc" localSheetId="30">#REF!</definedName>
    <definedName name="gendengvlamsc" localSheetId="46">#REF!</definedName>
    <definedName name="gendengvlamsc" localSheetId="40">#REF!</definedName>
    <definedName name="gendengvlamsc" localSheetId="41">#REF!</definedName>
    <definedName name="gendengvlamsc" localSheetId="45">#REF!</definedName>
    <definedName name="gendengvlamsc" localSheetId="43">#REF!</definedName>
    <definedName name="gendengvlamsc" localSheetId="44">#REF!</definedName>
    <definedName name="gendengvlamsc" localSheetId="42">#REF!</definedName>
    <definedName name="gendengvlamsc" localSheetId="16">#REF!</definedName>
    <definedName name="gendengvlamsc" localSheetId="36">#REF!</definedName>
    <definedName name="gendengvlamsc">#REF!</definedName>
    <definedName name="Genteng_Bubungan_Ex_Jatiwangi_Segi_Tiga_glazuur" localSheetId="30">[105]BAHAN!#REF!</definedName>
    <definedName name="Genteng_Bubungan_Ex_Jatiwangi_Segi_Tiga_glazuur" localSheetId="4">[105]BAHAN!#REF!</definedName>
    <definedName name="Genteng_Bubungan_Ex_Jatiwangi_Segi_Tiga_glazuur" localSheetId="7">[105]BAHAN!#REF!</definedName>
    <definedName name="Genteng_Bubungan_Ex_Jatiwangi_Segi_Tiga_glazuur" localSheetId="16">[105]BAHAN!#REF!</definedName>
    <definedName name="Genteng_Bubungan_Ex_Jatiwangi_Segi_Tiga_glazuur" localSheetId="36">[105]BAHAN!#REF!</definedName>
    <definedName name="Genteng_Bubungan_Ex_Jatiwangi_Segi_Tiga_glazuur" localSheetId="49">[105]BAHAN!#REF!</definedName>
    <definedName name="Genteng_Bubungan_Ex_Jatiwangi_Segi_Tiga_glazuur" localSheetId="34">[105]BAHAN!#REF!</definedName>
    <definedName name="Genteng_Bubungan_Ex_Jatiwangi_Segi_Tiga_glazuur">[105]BAHAN!#REF!</definedName>
    <definedName name="Genteng_Bunbungan_keramik_KIA" localSheetId="30">[105]BAHAN!#REF!</definedName>
    <definedName name="Genteng_Bunbungan_keramik_KIA" localSheetId="4">[105]BAHAN!#REF!</definedName>
    <definedName name="Genteng_Bunbungan_keramik_KIA" localSheetId="7">[105]BAHAN!#REF!</definedName>
    <definedName name="Genteng_Bunbungan_keramik_KIA" localSheetId="16">[105]BAHAN!#REF!</definedName>
    <definedName name="Genteng_Bunbungan_keramik_KIA" localSheetId="36">[105]BAHAN!#REF!</definedName>
    <definedName name="Genteng_Bunbungan_keramik_KIA" localSheetId="49">[105]BAHAN!#REF!</definedName>
    <definedName name="Genteng_Bunbungan_keramik_KIA" localSheetId="34">[105]BAHAN!#REF!</definedName>
    <definedName name="Genteng_Bunbungan_keramik_KIA">[105]BAHAN!#REF!</definedName>
    <definedName name="Genteng_Keramik_Glasur_Premium_14_5___m2" localSheetId="30">[105]BAHAN!#REF!</definedName>
    <definedName name="Genteng_Keramik_Glasur_Premium_14_5___m2" localSheetId="4">[105]BAHAN!#REF!</definedName>
    <definedName name="Genteng_Keramik_Glasur_Premium_14_5___m2" localSheetId="7">[105]BAHAN!#REF!</definedName>
    <definedName name="Genteng_Keramik_Glasur_Premium_14_5___m2" localSheetId="16">[105]BAHAN!#REF!</definedName>
    <definedName name="Genteng_Keramik_Glasur_Premium_14_5___m2" localSheetId="36">[105]BAHAN!#REF!</definedName>
    <definedName name="Genteng_Keramik_Glasur_Premium_14_5___m2" localSheetId="49">[105]BAHAN!#REF!</definedName>
    <definedName name="Genteng_Keramik_Glasur_Premium_14_5___m2" localSheetId="34">[105]BAHAN!#REF!</definedName>
    <definedName name="Genteng_Keramik_Glasur_Premium_14_5___m2">[105]BAHAN!#REF!</definedName>
    <definedName name="Genteng_Keramik_Glasur_Special_14_5___m2" localSheetId="30">[105]BAHAN!#REF!</definedName>
    <definedName name="Genteng_Keramik_Glasur_Special_14_5___m2" localSheetId="4">[105]BAHAN!#REF!</definedName>
    <definedName name="Genteng_Keramik_Glasur_Special_14_5___m2" localSheetId="7">[105]BAHAN!#REF!</definedName>
    <definedName name="Genteng_Keramik_Glasur_Special_14_5___m2" localSheetId="16">[105]BAHAN!#REF!</definedName>
    <definedName name="Genteng_Keramik_Glasur_Special_14_5___m2" localSheetId="36">[105]BAHAN!#REF!</definedName>
    <definedName name="Genteng_Keramik_Glasur_Special_14_5___m2" localSheetId="49">[105]BAHAN!#REF!</definedName>
    <definedName name="Genteng_Keramik_Glasur_Special_14_5___m2" localSheetId="34">[105]BAHAN!#REF!</definedName>
    <definedName name="Genteng_Keramik_Glasur_Special_14_5___m2">[105]BAHAN!#REF!</definedName>
    <definedName name="Genteng_Keramik_Glasur_Standard_14_5___m2" localSheetId="30">[105]BAHAN!#REF!</definedName>
    <definedName name="Genteng_Keramik_Glasur_Standard_14_5___m2" localSheetId="16">[105]BAHAN!#REF!</definedName>
    <definedName name="Genteng_Keramik_Glasur_Standard_14_5___m2" localSheetId="36">[105]BAHAN!#REF!</definedName>
    <definedName name="Genteng_Keramik_Glasur_Standard_14_5___m2" localSheetId="34">[105]BAHAN!#REF!</definedName>
    <definedName name="Genteng_Keramik_Glasur_Standard_14_5___m2">[105]BAHAN!#REF!</definedName>
    <definedName name="Genteng_keramik_KIA" localSheetId="30">[105]BAHAN!#REF!</definedName>
    <definedName name="Genteng_keramik_KIA" localSheetId="16">[105]BAHAN!#REF!</definedName>
    <definedName name="Genteng_keramik_KIA" localSheetId="36">[105]BAHAN!#REF!</definedName>
    <definedName name="Genteng_keramik_KIA">[105]BAHAN!#REF!</definedName>
    <definedName name="Genteng_Keramik_Natural_Intan_14_5___m2" localSheetId="30">[105]BAHAN!#REF!</definedName>
    <definedName name="Genteng_Keramik_Natural_Intan_14_5___m2" localSheetId="16">[105]BAHAN!#REF!</definedName>
    <definedName name="Genteng_Keramik_Natural_Intan_14_5___m2" localSheetId="36">[105]BAHAN!#REF!</definedName>
    <definedName name="Genteng_Keramik_Natural_Intan_14_5___m2">[105]BAHAN!#REF!</definedName>
    <definedName name="Genteng_Metal____Rainbow_Roof" localSheetId="30">[105]BAHAN!#REF!</definedName>
    <definedName name="Genteng_Metal____Rainbow_Roof" localSheetId="16">[105]BAHAN!#REF!</definedName>
    <definedName name="Genteng_Metal____Rainbow_Roof" localSheetId="36">[105]BAHAN!#REF!</definedName>
    <definedName name="Genteng_Metal____Rainbow_Roof">[105]BAHAN!#REF!</definedName>
    <definedName name="Genteng_Metal_Hana" localSheetId="30">[105]BAHAN!#REF!</definedName>
    <definedName name="Genteng_Metal_Hana" localSheetId="16">[105]BAHAN!#REF!</definedName>
    <definedName name="Genteng_Metal_Hana" localSheetId="36">[105]BAHAN!#REF!</definedName>
    <definedName name="Genteng_Metal_Hana">[105]BAHAN!#REF!</definedName>
    <definedName name="Genteng_Murando_Glasur_1m2___20_bh" localSheetId="30">[105]BAHAN!#REF!</definedName>
    <definedName name="Genteng_Murando_Glasur_1m2___20_bh" localSheetId="16">[105]BAHAN!#REF!</definedName>
    <definedName name="Genteng_Murando_Glasur_1m2___20_bh" localSheetId="36">[105]BAHAN!#REF!</definedName>
    <definedName name="Genteng_Murando_Glasur_1m2___20_bh">[105]BAHAN!#REF!</definedName>
    <definedName name="Genteng_Murando_Natural_1m2___20_bh" localSheetId="30">[105]BAHAN!#REF!</definedName>
    <definedName name="Genteng_Murando_Natural_1m2___20_bh" localSheetId="16">[105]BAHAN!#REF!</definedName>
    <definedName name="Genteng_Murando_Natural_1m2___20_bh" localSheetId="36">[105]BAHAN!#REF!</definedName>
    <definedName name="Genteng_Murando_Natural_1m2___20_bh">[105]BAHAN!#REF!</definedName>
    <definedName name="Genteng_Plentong_ex_jatiwangi" localSheetId="30">[105]BAHAN!#REF!</definedName>
    <definedName name="Genteng_Plentong_ex_jatiwangi" localSheetId="16">[105]BAHAN!#REF!</definedName>
    <definedName name="Genteng_Plentong_ex_jatiwangi" localSheetId="36">[105]BAHAN!#REF!</definedName>
    <definedName name="Genteng_Plentong_ex_jatiwangi">[105]BAHAN!#REF!</definedName>
    <definedName name="Genteng_Plentong_ex_jatiwangi_berglazuur" localSheetId="30">[105]BAHAN!#REF!</definedName>
    <definedName name="Genteng_Plentong_ex_jatiwangi_berglazuur" localSheetId="16">[105]BAHAN!#REF!</definedName>
    <definedName name="Genteng_Plentong_ex_jatiwangi_berglazuur" localSheetId="36">[105]BAHAN!#REF!</definedName>
    <definedName name="Genteng_Plentong_ex_jatiwangi_berglazuur">[105]BAHAN!#REF!</definedName>
    <definedName name="GentengMetal" localSheetId="30">'[159]Analisa Harga Satuan'!$G$2627</definedName>
    <definedName name="GentengMetal">'[159]Analisa Harga Satuan'!$G$2627</definedName>
    <definedName name="gf" localSheetId="30" hidden="1">[302]H.Satuan!$CF$82</definedName>
    <definedName name="gf" hidden="1">[302]H.Satuan!$CF$82</definedName>
    <definedName name="GFF" hidden="1">[303]SEX!$P$7:$P$7</definedName>
    <definedName name="gfgfsgfffdgf" localSheetId="30">#REF!</definedName>
    <definedName name="gfgfsgfffdgf" localSheetId="4">#REF!</definedName>
    <definedName name="gfgfsgfffdgf" localSheetId="7">#REF!</definedName>
    <definedName name="gfgfsgfffdgf" localSheetId="16">#REF!</definedName>
    <definedName name="gfgfsgfffdgf" localSheetId="36">#REF!</definedName>
    <definedName name="gfgfsgfffdgf" localSheetId="49">#REF!</definedName>
    <definedName name="gfgfsgfffdgf" localSheetId="34">#REF!</definedName>
    <definedName name="gfgfsgfffdgf">#REF!</definedName>
    <definedName name="gg" localSheetId="38">#N/A</definedName>
    <definedName name="gg" localSheetId="46">#N/A</definedName>
    <definedName name="gg" localSheetId="2">#N/A</definedName>
    <definedName name="gg" localSheetId="40">#N/A</definedName>
    <definedName name="gg" localSheetId="41">#N/A</definedName>
    <definedName name="gg" localSheetId="45">#N/A</definedName>
    <definedName name="gg" localSheetId="43">#N/A</definedName>
    <definedName name="gg" localSheetId="44">#N/A</definedName>
    <definedName name="gg" localSheetId="42">#N/A</definedName>
    <definedName name="gg">#N/A</definedName>
    <definedName name="gg_2" localSheetId="9">#NAME?+Extra_Payment</definedName>
    <definedName name="gg_2" localSheetId="38">#NAME?+Extra_Payment</definedName>
    <definedName name="gg_2" localSheetId="8">#NAME?+Extra_Payment</definedName>
    <definedName name="gg_2" localSheetId="33">#NAME?+Extra_Payment</definedName>
    <definedName name="gg_2" localSheetId="32">#NAME?+Extra_Payment</definedName>
    <definedName name="gg_2" localSheetId="30">#NAME?+Extra_Payment</definedName>
    <definedName name="gg_2" localSheetId="46">#NAME?+Extra_Payment</definedName>
    <definedName name="gg_2" localSheetId="2">#NAME?+Extra_Payment</definedName>
    <definedName name="gg_2" localSheetId="23">#NAME?+Extra_Payment</definedName>
    <definedName name="gg_2" localSheetId="40">#NAME?+Extra_Payment</definedName>
    <definedName name="gg_2" localSheetId="41">#NAME?+Extra_Payment</definedName>
    <definedName name="gg_2" localSheetId="45">#NAME?+Extra_Payment</definedName>
    <definedName name="gg_2" localSheetId="43">#NAME?+Extra_Payment</definedName>
    <definedName name="gg_2" localSheetId="44">#NAME?+Extra_Payment</definedName>
    <definedName name="gg_2" localSheetId="42">#NAME?+Extra_Payment</definedName>
    <definedName name="gg_2" localSheetId="16">#NAME?+Extra_Payment</definedName>
    <definedName name="gg_2" localSheetId="21">#NAME?+Extra_Payment</definedName>
    <definedName name="gg_2" localSheetId="12">#NAME?+Extra_Payment</definedName>
    <definedName name="gg_2" localSheetId="36">#NAME?+Extra_Payment</definedName>
    <definedName name="gg_2" localSheetId="25">#NAME?+Extra_Payment</definedName>
    <definedName name="gg_2" localSheetId="10">#NAME?+Extra_Payment</definedName>
    <definedName name="gg_2" localSheetId="11">#NAME?+Extra_Payment</definedName>
    <definedName name="gg_2" localSheetId="20">#NAME?+Extra_Payment</definedName>
    <definedName name="gg_2">#NAME?+Extra_Payment</definedName>
    <definedName name="ggc">[300]harsat!$H$21</definedName>
    <definedName name="GGG" localSheetId="5">[304]REF.ONLY!$C$11:$E$265</definedName>
    <definedName name="ggg" localSheetId="38">[294]List!$C$17:$C$20</definedName>
    <definedName name="ggg" localSheetId="46">[294]List!$C$17:$C$20</definedName>
    <definedName name="GGG" localSheetId="4">[304]REF.ONLY!$C$11:$E$265</definedName>
    <definedName name="GGG" localSheetId="6">[304]REF.ONLY!$C$11:$E$265</definedName>
    <definedName name="GGG" localSheetId="7">[304]REF.ONLY!$C$11:$E$265</definedName>
    <definedName name="ggg" localSheetId="2">[295]List!$C$17:$C$20</definedName>
    <definedName name="ggg" localSheetId="40">[294]List!$C$17:$C$20</definedName>
    <definedName name="ggg" localSheetId="41">[294]List!$C$17:$C$20</definedName>
    <definedName name="ggg" localSheetId="45">[294]List!$C$17:$C$20</definedName>
    <definedName name="ggg" localSheetId="43">[294]List!$C$17:$C$20</definedName>
    <definedName name="ggg" localSheetId="44">[294]List!$C$17:$C$20</definedName>
    <definedName name="ggg" localSheetId="42">[294]List!$C$17:$C$20</definedName>
    <definedName name="GGG" localSheetId="14">[304]REF.ONLY!$C$11:$E$265</definedName>
    <definedName name="GGG" localSheetId="12">[304]REF.ONLY!$C$11:$E$265</definedName>
    <definedName name="GGG" localSheetId="49">[304]REF.ONLY!$C$11:$E$265</definedName>
    <definedName name="GGG" localSheetId="34">[304]REF.ONLY!$C$11:$E$265</definedName>
    <definedName name="ggg">[296]List!$C$17:$C$20</definedName>
    <definedName name="GGGGG" localSheetId="9">#REF!</definedName>
    <definedName name="GGGGG" localSheetId="38">#REF!</definedName>
    <definedName name="GGGGG" localSheetId="8">#REF!</definedName>
    <definedName name="GGGGG" localSheetId="30">#REF!</definedName>
    <definedName name="GGGGG" localSheetId="46">#REF!</definedName>
    <definedName name="GGGGG" localSheetId="40">#REF!</definedName>
    <definedName name="GGGGG" localSheetId="41">#REF!</definedName>
    <definedName name="GGGGG" localSheetId="45">#REF!</definedName>
    <definedName name="GGGGG" localSheetId="43">#REF!</definedName>
    <definedName name="GGGGG" localSheetId="44">#REF!</definedName>
    <definedName name="GGGGG" localSheetId="42">#REF!</definedName>
    <definedName name="GGGGG" localSheetId="16">#REF!</definedName>
    <definedName name="GGGGG" localSheetId="36">#REF!</definedName>
    <definedName name="GGGGG">#REF!</definedName>
    <definedName name="gh">'[305]Bill of Qty MEP'!$AG$285</definedName>
    <definedName name="ghgfjhh" localSheetId="30">[306]Cover!$A$1</definedName>
    <definedName name="ghgfjhh">[306]Cover!$A$1</definedName>
    <definedName name="ghj">[300]harsat!$H$73</definedName>
    <definedName name="GINPUT2" localSheetId="30">'[77]INPUT 2'!$G$1:$G$65536</definedName>
    <definedName name="GINPUT2">'[77]INPUT 2'!$G$1:$G$65536</definedName>
    <definedName name="gj" localSheetId="30">#REF!</definedName>
    <definedName name="gj" localSheetId="4">#REF!</definedName>
    <definedName name="gj" localSheetId="7">#REF!</definedName>
    <definedName name="gj" localSheetId="16">#REF!</definedName>
    <definedName name="gj" localSheetId="36">#REF!</definedName>
    <definedName name="gj" localSheetId="49">#REF!</definedName>
    <definedName name="gj" localSheetId="34">#REF!</definedName>
    <definedName name="gj">#REF!</definedName>
    <definedName name="GOP">[13]Financials!$Y$15:$AC$15</definedName>
    <definedName name="gra">[161]harsat!$H$46</definedName>
    <definedName name="Grade" localSheetId="9">#REF!</definedName>
    <definedName name="Grade" localSheetId="5">#REF!</definedName>
    <definedName name="Grade" localSheetId="38">#REF!</definedName>
    <definedName name="Grade" localSheetId="8">#REF!</definedName>
    <definedName name="Grade" localSheetId="30">#REF!</definedName>
    <definedName name="Grade" localSheetId="46">#REF!</definedName>
    <definedName name="Grade" localSheetId="6">#REF!</definedName>
    <definedName name="Grade" localSheetId="40">#REF!</definedName>
    <definedName name="Grade" localSheetId="41">#REF!</definedName>
    <definedName name="Grade" localSheetId="45">#REF!</definedName>
    <definedName name="Grade" localSheetId="43">#REF!</definedName>
    <definedName name="Grade" localSheetId="44">#REF!</definedName>
    <definedName name="Grade" localSheetId="42">#REF!</definedName>
    <definedName name="Grade" localSheetId="16">#REF!</definedName>
    <definedName name="Grade" localSheetId="14">#REF!</definedName>
    <definedName name="Grade" localSheetId="12">#REF!</definedName>
    <definedName name="Grade" localSheetId="36">#REF!</definedName>
    <definedName name="Grade" localSheetId="34">#REF!</definedName>
    <definedName name="Grade">#REF!</definedName>
    <definedName name="GRAEME" localSheetId="30">#REF!</definedName>
    <definedName name="GRAEME" localSheetId="4">#REF!</definedName>
    <definedName name="GRAEME" localSheetId="16">#REF!</definedName>
    <definedName name="GRAEME" localSheetId="36">#REF!</definedName>
    <definedName name="GRAEME">#REF!</definedName>
    <definedName name="Granit_Alam_LN_Ukuran_Besar" localSheetId="30">[105]BAHAN!#REF!</definedName>
    <definedName name="Granit_Alam_LN_Ukuran_Besar" localSheetId="4">[105]BAHAN!#REF!</definedName>
    <definedName name="Granit_Alam_LN_Ukuran_Besar" localSheetId="7">[105]BAHAN!#REF!</definedName>
    <definedName name="Granit_Alam_LN_Ukuran_Besar" localSheetId="16">[105]BAHAN!#REF!</definedName>
    <definedName name="Granit_Alam_LN_Ukuran_Besar" localSheetId="36">[105]BAHAN!#REF!</definedName>
    <definedName name="Granit_Alam_LN_Ukuran_Besar" localSheetId="49">[105]BAHAN!#REF!</definedName>
    <definedName name="Granit_Alam_LN_Ukuran_Besar" localSheetId="34">[105]BAHAN!#REF!</definedName>
    <definedName name="Granit_Alam_LN_Ukuran_Besar">[105]BAHAN!#REF!</definedName>
    <definedName name="Granit_Alam_LN_Ukuran_Kecil" localSheetId="30">[105]BAHAN!#REF!</definedName>
    <definedName name="Granit_Alam_LN_Ukuran_Kecil" localSheetId="4">[105]BAHAN!#REF!</definedName>
    <definedName name="Granit_Alam_LN_Ukuran_Kecil" localSheetId="7">[105]BAHAN!#REF!</definedName>
    <definedName name="Granit_Alam_LN_Ukuran_Kecil" localSheetId="16">[105]BAHAN!#REF!</definedName>
    <definedName name="Granit_Alam_LN_Ukuran_Kecil" localSheetId="36">[105]BAHAN!#REF!</definedName>
    <definedName name="Granit_Alam_LN_Ukuran_Kecil" localSheetId="49">[105]BAHAN!#REF!</definedName>
    <definedName name="Granit_Alam_LN_Ukuran_Kecil" localSheetId="34">[105]BAHAN!#REF!</definedName>
    <definedName name="Granit_Alam_LN_Ukuran_Kecil">[105]BAHAN!#REF!</definedName>
    <definedName name="granit60lt" localSheetId="30">'[128]Harga Satuan'!$G$44</definedName>
    <definedName name="granit60lt">'[128]Harga Satuan'!$G$44</definedName>
    <definedName name="Granite_Tile_30_x_60_sek._Niro_Granite" localSheetId="30">'[307]HSBU ANA'!#REF!</definedName>
    <definedName name="Granite_Tile_30_x_60_sek._Niro_Granite" localSheetId="4">'[307]HSBU ANA'!#REF!</definedName>
    <definedName name="Granite_Tile_30_x_60_sek._Niro_Granite" localSheetId="7">'[307]HSBU ANA'!#REF!</definedName>
    <definedName name="Granite_Tile_30_x_60_sek._Niro_Granite" localSheetId="16">'[307]HSBU ANA'!#REF!</definedName>
    <definedName name="Granite_Tile_30_x_60_sek._Niro_Granite" localSheetId="36">'[307]HSBU ANA'!#REF!</definedName>
    <definedName name="Granite_Tile_30_x_60_sek._Niro_Granite" localSheetId="49">'[307]HSBU ANA'!#REF!</definedName>
    <definedName name="Granite_Tile_30_x_60_sek._Niro_Granite" localSheetId="34">'[307]HSBU ANA'!#REF!</definedName>
    <definedName name="Granite_Tile_30_x_60_sek._Niro_Granite">'[307]HSBU ANA'!#REF!</definedName>
    <definedName name="Granite_Tile_60_x_60_sek._Niro_Granite" localSheetId="30">'[307]HSBU ANA'!#REF!</definedName>
    <definedName name="Granite_Tile_60_x_60_sek._Niro_Granite" localSheetId="4">'[307]HSBU ANA'!#REF!</definedName>
    <definedName name="Granite_Tile_60_x_60_sek._Niro_Granite" localSheetId="7">'[307]HSBU ANA'!#REF!</definedName>
    <definedName name="Granite_Tile_60_x_60_sek._Niro_Granite" localSheetId="16">'[307]HSBU ANA'!#REF!</definedName>
    <definedName name="Granite_Tile_60_x_60_sek._Niro_Granite" localSheetId="36">'[307]HSBU ANA'!#REF!</definedName>
    <definedName name="Granite_Tile_60_x_60_sek._Niro_Granite" localSheetId="49">'[307]HSBU ANA'!#REF!</definedName>
    <definedName name="Granite_Tile_60_x_60_sek._Niro_Granite" localSheetId="34">'[307]HSBU ANA'!#REF!</definedName>
    <definedName name="Granite_Tile_60_x_60_sek._Niro_Granite">'[307]HSBU ANA'!#REF!</definedName>
    <definedName name="Granito_Tile_Essenza_60_x_60__Polis" localSheetId="30">[105]BAHAN!#REF!</definedName>
    <definedName name="Granito_Tile_Essenza_60_x_60__Polis" localSheetId="4">[105]BAHAN!#REF!</definedName>
    <definedName name="Granito_Tile_Essenza_60_x_60__Polis" localSheetId="7">[105]BAHAN!#REF!</definedName>
    <definedName name="Granito_Tile_Essenza_60_x_60__Polis" localSheetId="16">[105]BAHAN!#REF!</definedName>
    <definedName name="Granito_Tile_Essenza_60_x_60__Polis" localSheetId="36">[105]BAHAN!#REF!</definedName>
    <definedName name="Granito_Tile_Essenza_60_x_60__Polis" localSheetId="49">[105]BAHAN!#REF!</definedName>
    <definedName name="Granito_Tile_Essenza_60_x_60__Polis" localSheetId="34">[105]BAHAN!#REF!</definedName>
    <definedName name="Granito_Tile_Essenza_60_x_60__Polis">[105]BAHAN!#REF!</definedName>
    <definedName name="Granito_Tile_Essenza_60_x_60__Unpolis" localSheetId="30">[105]BAHAN!#REF!</definedName>
    <definedName name="Granito_Tile_Essenza_60_x_60__Unpolis" localSheetId="4">[105]BAHAN!#REF!</definedName>
    <definedName name="Granito_Tile_Essenza_60_x_60__Unpolis" localSheetId="7">[105]BAHAN!#REF!</definedName>
    <definedName name="Granito_Tile_Essenza_60_x_60__Unpolis" localSheetId="16">[105]BAHAN!#REF!</definedName>
    <definedName name="Granito_Tile_Essenza_60_x_60__Unpolis" localSheetId="36">[105]BAHAN!#REF!</definedName>
    <definedName name="Granito_Tile_Essenza_60_x_60__Unpolis" localSheetId="49">[105]BAHAN!#REF!</definedName>
    <definedName name="Granito_Tile_Essenza_60_x_60__Unpolis" localSheetId="34">[105]BAHAN!#REF!</definedName>
    <definedName name="Granito_Tile_Essenza_60_x_60__Unpolis">[105]BAHAN!#REF!</definedName>
    <definedName name="Granito_Tile_Essenza_Ukuran_40_x_40_Polis" localSheetId="30">[105]BAHAN!#REF!</definedName>
    <definedName name="Granito_Tile_Essenza_Ukuran_40_x_40_Polis" localSheetId="16">[105]BAHAN!#REF!</definedName>
    <definedName name="Granito_Tile_Essenza_Ukuran_40_x_40_Polis" localSheetId="36">[105]BAHAN!#REF!</definedName>
    <definedName name="Granito_Tile_Essenza_Ukuran_40_x_40_Polis">[105]BAHAN!#REF!</definedName>
    <definedName name="Granito_Tile_Essenza_Ukuran_40_x_40_Unpolis" localSheetId="30">[105]BAHAN!#REF!</definedName>
    <definedName name="Granito_Tile_Essenza_Ukuran_40_x_40_Unpolis" localSheetId="16">[105]BAHAN!#REF!</definedName>
    <definedName name="Granito_Tile_Essenza_Ukuran_40_x_40_Unpolis" localSheetId="36">[105]BAHAN!#REF!</definedName>
    <definedName name="Granito_Tile_Essenza_Ukuran_40_x_40_Unpolis">[105]BAHAN!#REF!</definedName>
    <definedName name="Grass_Blok_30_x_30" localSheetId="30">[105]BAHAN!#REF!</definedName>
    <definedName name="Grass_Blok_30_x_30" localSheetId="16">[105]BAHAN!#REF!</definedName>
    <definedName name="Grass_Blok_30_x_30" localSheetId="36">[105]BAHAN!#REF!</definedName>
    <definedName name="Grass_Blok_30_x_30">[105]BAHAN!#REF!</definedName>
    <definedName name="grcb" localSheetId="30">'[75]Sat Bah &amp; Up'!$G$74</definedName>
    <definedName name="grcb">'[75]Sat Bah &amp; Up'!$G$74</definedName>
    <definedName name="grcp" localSheetId="30">'[75]Sat Bah &amp; Up'!$G$73</definedName>
    <definedName name="grcp">'[75]Sat Bah &amp; Up'!$G$73</definedName>
    <definedName name="grendel" localSheetId="9">#REF!</definedName>
    <definedName name="grendel" localSheetId="38">#REF!</definedName>
    <definedName name="grendel" localSheetId="8">#REF!</definedName>
    <definedName name="grendel" localSheetId="30">#REF!</definedName>
    <definedName name="grendel" localSheetId="46">#REF!</definedName>
    <definedName name="grendel" localSheetId="40">#REF!</definedName>
    <definedName name="grendel" localSheetId="41">#REF!</definedName>
    <definedName name="grendel" localSheetId="45">#REF!</definedName>
    <definedName name="grendel" localSheetId="43">#REF!</definedName>
    <definedName name="grendel" localSheetId="44">#REF!</definedName>
    <definedName name="grendel" localSheetId="42">#REF!</definedName>
    <definedName name="grendel" localSheetId="16">#REF!</definedName>
    <definedName name="grendel" localSheetId="36">#REF!</definedName>
    <definedName name="grendel">#REF!</definedName>
    <definedName name="Grendel_15_cm" localSheetId="30">[105]BAHAN!#REF!</definedName>
    <definedName name="Grendel_15_cm" localSheetId="4">[105]BAHAN!#REF!</definedName>
    <definedName name="Grendel_15_cm" localSheetId="7">[105]BAHAN!#REF!</definedName>
    <definedName name="Grendel_15_cm" localSheetId="16">[105]BAHAN!#REF!</definedName>
    <definedName name="Grendel_15_cm" localSheetId="36">[105]BAHAN!#REF!</definedName>
    <definedName name="Grendel_15_cm" localSheetId="49">[105]BAHAN!#REF!</definedName>
    <definedName name="Grendel_15_cm" localSheetId="34">[105]BAHAN!#REF!</definedName>
    <definedName name="Grendel_15_cm">[105]BAHAN!#REF!</definedName>
    <definedName name="Grendel_5_cm" localSheetId="30">[105]BAHAN!#REF!</definedName>
    <definedName name="Grendel_5_cm" localSheetId="4">[105]BAHAN!#REF!</definedName>
    <definedName name="Grendel_5_cm" localSheetId="7">[105]BAHAN!#REF!</definedName>
    <definedName name="Grendel_5_cm" localSheetId="16">[105]BAHAN!#REF!</definedName>
    <definedName name="Grendel_5_cm" localSheetId="36">[105]BAHAN!#REF!</definedName>
    <definedName name="Grendel_5_cm" localSheetId="49">[105]BAHAN!#REF!</definedName>
    <definedName name="Grendel_5_cm" localSheetId="34">[105]BAHAN!#REF!</definedName>
    <definedName name="Grendel_5_cm">[105]BAHAN!#REF!</definedName>
    <definedName name="grendelb" localSheetId="9">#REF!</definedName>
    <definedName name="grendelb" localSheetId="38">#REF!</definedName>
    <definedName name="grendelb" localSheetId="8">#REF!</definedName>
    <definedName name="grendelb" localSheetId="30">#REF!</definedName>
    <definedName name="grendelb" localSheetId="46">#REF!</definedName>
    <definedName name="grendelb" localSheetId="40">#REF!</definedName>
    <definedName name="grendelb" localSheetId="41">#REF!</definedName>
    <definedName name="grendelb" localSheetId="45">#REF!</definedName>
    <definedName name="grendelb" localSheetId="43">#REF!</definedName>
    <definedName name="grendelb" localSheetId="44">#REF!</definedName>
    <definedName name="grendelb" localSheetId="42">#REF!</definedName>
    <definedName name="grendelb" localSheetId="16">#REF!</definedName>
    <definedName name="grendelb" localSheetId="36">#REF!</definedName>
    <definedName name="grendelb">#REF!</definedName>
    <definedName name="grendelc" localSheetId="9">#REF!</definedName>
    <definedName name="grendelc" localSheetId="38">#REF!</definedName>
    <definedName name="grendelc" localSheetId="8">#REF!</definedName>
    <definedName name="grendelc" localSheetId="30">#REF!</definedName>
    <definedName name="grendelc" localSheetId="46">#REF!</definedName>
    <definedName name="grendelc" localSheetId="40">#REF!</definedName>
    <definedName name="grendelc" localSheetId="41">#REF!</definedName>
    <definedName name="grendelc" localSheetId="45">#REF!</definedName>
    <definedName name="grendelc" localSheetId="43">#REF!</definedName>
    <definedName name="grendelc" localSheetId="44">#REF!</definedName>
    <definedName name="grendelc" localSheetId="42">#REF!</definedName>
    <definedName name="grendelc" localSheetId="16">#REF!</definedName>
    <definedName name="grendelc" localSheetId="36">#REF!</definedName>
    <definedName name="grendelc">#REF!</definedName>
    <definedName name="grev20" localSheetId="30">'[75]Sat Bah &amp; Up'!$G$82</definedName>
    <definedName name="grev20">'[75]Sat Bah &amp; Up'!$G$82</definedName>
    <definedName name="Grevel1ø20" localSheetId="34">[217]Bahan!$D$31</definedName>
    <definedName name="Grevel1ø20">[217]Bahan!$D$31</definedName>
    <definedName name="Grogol_Petamburan" localSheetId="9">#REF!</definedName>
    <definedName name="Grogol_Petamburan" localSheetId="5">#REF!</definedName>
    <definedName name="Grogol_Petamburan" localSheetId="38">#REF!</definedName>
    <definedName name="Grogol_Petamburan" localSheetId="8">#REF!</definedName>
    <definedName name="Grogol_Petamburan" localSheetId="30">#REF!</definedName>
    <definedName name="Grogol_Petamburan" localSheetId="46">#REF!</definedName>
    <definedName name="Grogol_Petamburan" localSheetId="6">#REF!</definedName>
    <definedName name="Grogol_Petamburan" localSheetId="40">#REF!</definedName>
    <definedName name="Grogol_Petamburan" localSheetId="41">#REF!</definedName>
    <definedName name="Grogol_Petamburan" localSheetId="45">#REF!</definedName>
    <definedName name="Grogol_Petamburan" localSheetId="43">#REF!</definedName>
    <definedName name="Grogol_Petamburan" localSheetId="44">#REF!</definedName>
    <definedName name="Grogol_Petamburan" localSheetId="42">#REF!</definedName>
    <definedName name="Grogol_Petamburan" localSheetId="16">#REF!</definedName>
    <definedName name="Grogol_Petamburan" localSheetId="14">#REF!</definedName>
    <definedName name="Grogol_Petamburan" localSheetId="12">#REF!</definedName>
    <definedName name="Grogol_Petamburan" localSheetId="36">#REF!</definedName>
    <definedName name="Grogol_Petamburan" localSheetId="34">#REF!</definedName>
    <definedName name="Grogol_Petamburan">#REF!</definedName>
    <definedName name="GROSS" localSheetId="4">'[24]RESIDU-3'!#REF!</definedName>
    <definedName name="GROSS" localSheetId="7">'[24]RESIDU-3'!#REF!</definedName>
    <definedName name="GROSS" localSheetId="16">'[24]RESIDU-3'!#REF!</definedName>
    <definedName name="GROSS" localSheetId="36">'[24]RESIDU-3'!#REF!</definedName>
    <definedName name="GROSS" localSheetId="49">'[24]RESIDU-3'!#REF!</definedName>
    <definedName name="GROSS" localSheetId="34">'[24]RESIDU-3'!#REF!</definedName>
    <definedName name="GROSS">'[24]RESIDU-3'!#REF!</definedName>
    <definedName name="gross1" localSheetId="4">'[24]RESIDU-3'!#REF!</definedName>
    <definedName name="gross1" localSheetId="7">'[24]RESIDU-3'!#REF!</definedName>
    <definedName name="gross1" localSheetId="16">'[24]RESIDU-3'!#REF!</definedName>
    <definedName name="gross1" localSheetId="36">'[24]RESIDU-3'!#REF!</definedName>
    <definedName name="gross1" localSheetId="49">'[24]RESIDU-3'!#REF!</definedName>
    <definedName name="gross1" localSheetId="34">'[24]RESIDU-3'!#REF!</definedName>
    <definedName name="gross1">'[24]RESIDU-3'!#REF!</definedName>
    <definedName name="Growth" localSheetId="9">#REF!</definedName>
    <definedName name="Growth" localSheetId="5">#REF!</definedName>
    <definedName name="Growth" localSheetId="38">#REF!</definedName>
    <definedName name="Growth" localSheetId="8">#REF!</definedName>
    <definedName name="Growth" localSheetId="30">#REF!</definedName>
    <definedName name="Growth" localSheetId="46">#REF!</definedName>
    <definedName name="Growth" localSheetId="4">#REF!</definedName>
    <definedName name="Growth" localSheetId="6">#REF!</definedName>
    <definedName name="Growth" localSheetId="40">#REF!</definedName>
    <definedName name="Growth" localSheetId="41">#REF!</definedName>
    <definedName name="Growth" localSheetId="45">#REF!</definedName>
    <definedName name="Growth" localSheetId="43">#REF!</definedName>
    <definedName name="Growth" localSheetId="44">#REF!</definedName>
    <definedName name="Growth" localSheetId="42">#REF!</definedName>
    <definedName name="Growth" localSheetId="16">#REF!</definedName>
    <definedName name="Growth" localSheetId="14">#REF!</definedName>
    <definedName name="Growth" localSheetId="12">#REF!</definedName>
    <definedName name="Growth" localSheetId="36">#REF!</definedName>
    <definedName name="Growth" localSheetId="34">#REF!</definedName>
    <definedName name="Growth">#REF!</definedName>
    <definedName name="grph1">'[13] Summ fin.'!$B$5:$R$8</definedName>
    <definedName name="grr" localSheetId="9">'[246]Profit Loss'!#REF!</definedName>
    <definedName name="grr" localSheetId="5">'[247]Profit Loss'!#REF!</definedName>
    <definedName name="grr" localSheetId="38">'[246]Profit Loss'!#REF!</definedName>
    <definedName name="grr" localSheetId="8">'[246]Profit Loss'!#REF!</definedName>
    <definedName name="grr" localSheetId="30">'[246]Profit Loss'!#REF!</definedName>
    <definedName name="grr" localSheetId="46">'[246]Profit Loss'!#REF!</definedName>
    <definedName name="grr" localSheetId="4">'[247]Profit Loss'!#REF!</definedName>
    <definedName name="grr" localSheetId="6">'[247]Profit Loss'!#REF!</definedName>
    <definedName name="grr" localSheetId="7">'[247]Profit Loss'!#REF!</definedName>
    <definedName name="grr" localSheetId="40">'[246]Profit Loss'!#REF!</definedName>
    <definedName name="grr" localSheetId="41">'[246]Profit Loss'!#REF!</definedName>
    <definedName name="grr" localSheetId="45">'[246]Profit Loss'!#REF!</definedName>
    <definedName name="grr" localSheetId="43">'[246]Profit Loss'!#REF!</definedName>
    <definedName name="grr" localSheetId="44">'[246]Profit Loss'!#REF!</definedName>
    <definedName name="grr" localSheetId="42">'[246]Profit Loss'!#REF!</definedName>
    <definedName name="grr" localSheetId="16">'[246]Profit Loss'!#REF!</definedName>
    <definedName name="grr" localSheetId="14">'[247]Profit Loss'!#REF!</definedName>
    <definedName name="grr" localSheetId="12">'[247]Profit Loss'!#REF!</definedName>
    <definedName name="grr" localSheetId="36">'[246]Profit Loss'!#REF!</definedName>
    <definedName name="grr" localSheetId="49">'[247]Profit Loss'!#REF!</definedName>
    <definedName name="grr" localSheetId="34">'[247]Profit Loss'!#REF!</definedName>
    <definedName name="grr">'[246]Profit Loss'!#REF!</definedName>
    <definedName name="gsw">[300]harsat!$H$69</definedName>
    <definedName name="GT" localSheetId="30">#REF!</definedName>
    <definedName name="GT" localSheetId="4">#REF!</definedName>
    <definedName name="GT" localSheetId="7">#REF!</definedName>
    <definedName name="GT" localSheetId="16">#REF!</definedName>
    <definedName name="GT" localSheetId="36">#REF!</definedName>
    <definedName name="GT" localSheetId="49">#REF!</definedName>
    <definedName name="GT" localSheetId="34">#REF!</definedName>
    <definedName name="GT">#REF!</definedName>
    <definedName name="GT_1" localSheetId="30">#REF!</definedName>
    <definedName name="GT_1" localSheetId="4">#REF!</definedName>
    <definedName name="GT_1" localSheetId="7">#REF!</definedName>
    <definedName name="GT_1" localSheetId="16">#REF!</definedName>
    <definedName name="GT_1" localSheetId="36">#REF!</definedName>
    <definedName name="GT_1" localSheetId="49">#REF!</definedName>
    <definedName name="GT_1" localSheetId="34">#REF!</definedName>
    <definedName name="GT_1">#REF!</definedName>
    <definedName name="GT_4" localSheetId="30">#REF!</definedName>
    <definedName name="GT_4" localSheetId="4">#REF!</definedName>
    <definedName name="GT_4" localSheetId="7">#REF!</definedName>
    <definedName name="GT_4" localSheetId="16">#REF!</definedName>
    <definedName name="GT_4" localSheetId="36">#REF!</definedName>
    <definedName name="GT_4" localSheetId="49">#REF!</definedName>
    <definedName name="GT_4" localSheetId="34">#REF!</definedName>
    <definedName name="GT_4">#REF!</definedName>
    <definedName name="GT_5" localSheetId="30">#REF!</definedName>
    <definedName name="GT_5" localSheetId="16">#REF!</definedName>
    <definedName name="GT_5" localSheetId="36">#REF!</definedName>
    <definedName name="GT_5">#REF!</definedName>
    <definedName name="gun" localSheetId="9">OFFSET(#REF!,0,0,1,#REF!)</definedName>
    <definedName name="GUN" localSheetId="5">[308]REQDELTA!$A$1:$F$4595</definedName>
    <definedName name="gun" localSheetId="38">OFFSET(#REF!,0,0,1,#REF!)</definedName>
    <definedName name="gun" localSheetId="8">OFFSET(#REF!,0,0,1,#REF!)</definedName>
    <definedName name="gun" localSheetId="30">OFFSET(#REF!,0,0,1,#REF!)</definedName>
    <definedName name="gun" localSheetId="46">OFFSET(#REF!,0,0,1,#REF!)</definedName>
    <definedName name="GUN" localSheetId="4">[308]REQDELTA!$A$1:$F$4595</definedName>
    <definedName name="GUN" localSheetId="6">[308]REQDELTA!$A$1:$F$4595</definedName>
    <definedName name="GUN" localSheetId="7">[308]REQDELTA!$A$1:$F$4595</definedName>
    <definedName name="gun" localSheetId="40">OFFSET(#REF!,0,0,1,#REF!)</definedName>
    <definedName name="gun" localSheetId="41">OFFSET(#REF!,0,0,1,#REF!)</definedName>
    <definedName name="gun" localSheetId="45">OFFSET(#REF!,0,0,1,#REF!)</definedName>
    <definedName name="gun" localSheetId="43">OFFSET(#REF!,0,0,1,#REF!)</definedName>
    <definedName name="gun" localSheetId="44">OFFSET(#REF!,0,0,1,#REF!)</definedName>
    <definedName name="gun" localSheetId="42">OFFSET(#REF!,0,0,1,#REF!)</definedName>
    <definedName name="gun" localSheetId="16">OFFSET(#REF!,0,0,1,#REF!)</definedName>
    <definedName name="GUN" localSheetId="14">[308]REQDELTA!$A$1:$F$4595</definedName>
    <definedName name="GUN" localSheetId="12">[308]REQDELTA!$A$1:$F$4595</definedName>
    <definedName name="gun" localSheetId="36">OFFSET(#REF!,0,0,1,#REF!)</definedName>
    <definedName name="GUN" localSheetId="49">[308]REQDELTA!$A$1:$F$4595</definedName>
    <definedName name="GUN" localSheetId="34">[308]REQDELTA!$A$1:$F$4595</definedName>
    <definedName name="gun">OFFSET(#REF!,0,0,1,#REF!)</definedName>
    <definedName name="GUNAWAN" localSheetId="30">#REF!</definedName>
    <definedName name="GUNAWAN" localSheetId="4">#REF!</definedName>
    <definedName name="GUNAWAN" localSheetId="7">#REF!</definedName>
    <definedName name="GUNAWAN" localSheetId="16">#REF!</definedName>
    <definedName name="GUNAWAN" localSheetId="36">#REF!</definedName>
    <definedName name="GUNAWAN" localSheetId="49">#REF!</definedName>
    <definedName name="GUNAWAN" localSheetId="34">#REF!</definedName>
    <definedName name="GUNAWAN">#REF!</definedName>
    <definedName name="Gunung_Putri" localSheetId="9">#REF!</definedName>
    <definedName name="Gunung_Putri" localSheetId="5">#REF!</definedName>
    <definedName name="Gunung_Putri" localSheetId="38">#REF!</definedName>
    <definedName name="Gunung_Putri" localSheetId="8">#REF!</definedName>
    <definedName name="Gunung_Putri" localSheetId="30">#REF!</definedName>
    <definedName name="Gunung_Putri" localSheetId="46">#REF!</definedName>
    <definedName name="Gunung_Putri" localSheetId="6">#REF!</definedName>
    <definedName name="Gunung_Putri" localSheetId="40">#REF!</definedName>
    <definedName name="Gunung_Putri" localSheetId="41">#REF!</definedName>
    <definedName name="Gunung_Putri" localSheetId="45">#REF!</definedName>
    <definedName name="Gunung_Putri" localSheetId="43">#REF!</definedName>
    <definedName name="Gunung_Putri" localSheetId="44">#REF!</definedName>
    <definedName name="Gunung_Putri" localSheetId="42">#REF!</definedName>
    <definedName name="Gunung_Putri" localSheetId="16">#REF!</definedName>
    <definedName name="Gunung_Putri" localSheetId="14">#REF!</definedName>
    <definedName name="Gunung_Putri" localSheetId="12">#REF!</definedName>
    <definedName name="Gunung_Putri" localSheetId="36">#REF!</definedName>
    <definedName name="Gunung_Putri">#REF!</definedName>
    <definedName name="Gunung_Sindur" localSheetId="9">#REF!</definedName>
    <definedName name="Gunung_Sindur" localSheetId="5">#REF!</definedName>
    <definedName name="Gunung_Sindur" localSheetId="38">#REF!</definedName>
    <definedName name="Gunung_Sindur" localSheetId="8">#REF!</definedName>
    <definedName name="Gunung_Sindur" localSheetId="30">#REF!</definedName>
    <definedName name="Gunung_Sindur" localSheetId="46">#REF!</definedName>
    <definedName name="Gunung_Sindur" localSheetId="6">#REF!</definedName>
    <definedName name="Gunung_Sindur" localSheetId="40">#REF!</definedName>
    <definedName name="Gunung_Sindur" localSheetId="41">#REF!</definedName>
    <definedName name="Gunung_Sindur" localSheetId="45">#REF!</definedName>
    <definedName name="Gunung_Sindur" localSheetId="43">#REF!</definedName>
    <definedName name="Gunung_Sindur" localSheetId="44">#REF!</definedName>
    <definedName name="Gunung_Sindur" localSheetId="42">#REF!</definedName>
    <definedName name="Gunung_Sindur" localSheetId="16">#REF!</definedName>
    <definedName name="Gunung_Sindur" localSheetId="14">#REF!</definedName>
    <definedName name="Gunung_Sindur" localSheetId="12">#REF!</definedName>
    <definedName name="Gunung_Sindur" localSheetId="36">#REF!</definedName>
    <definedName name="Gunung_Sindur">#REF!</definedName>
    <definedName name="gv" localSheetId="30">'[309]Analisa Upah &amp; Bahan Plum'!$Q$7</definedName>
    <definedName name="gv">'[309]Analisa Upah &amp; Bahan Plum'!$Q$7</definedName>
    <definedName name="gyu" localSheetId="30">#REF!</definedName>
    <definedName name="gyu" localSheetId="4">#REF!</definedName>
    <definedName name="gyu" localSheetId="7">#REF!</definedName>
    <definedName name="gyu" localSheetId="16">#REF!</definedName>
    <definedName name="gyu" localSheetId="36">#REF!</definedName>
    <definedName name="gyu" localSheetId="49">#REF!</definedName>
    <definedName name="gyu" localSheetId="34">#REF!</definedName>
    <definedName name="gyu">#REF!</definedName>
    <definedName name="h" localSheetId="5">#N/A</definedName>
    <definedName name="H" localSheetId="30">'[310]Exc. Rate'!$C$10</definedName>
    <definedName name="h" localSheetId="4">#N/A</definedName>
    <definedName name="h" localSheetId="6">#N/A</definedName>
    <definedName name="h" localSheetId="7">#N/A</definedName>
    <definedName name="h" localSheetId="14">#N/A</definedName>
    <definedName name="h" localSheetId="12">#N/A</definedName>
    <definedName name="h" localSheetId="49">#N/A</definedName>
    <definedName name="h" localSheetId="34">#N/A</definedName>
    <definedName name="H">'[310]Exc. Rate'!$C$10</definedName>
    <definedName name="H_1" localSheetId="30">#REF!</definedName>
    <definedName name="H_1" localSheetId="4">#REF!</definedName>
    <definedName name="H_1" localSheetId="7">#REF!</definedName>
    <definedName name="H_1" localSheetId="16">#REF!</definedName>
    <definedName name="H_1" localSheetId="36">#REF!</definedName>
    <definedName name="H_1" localSheetId="49">#REF!</definedName>
    <definedName name="H_1" localSheetId="34">#REF!</definedName>
    <definedName name="H_1">#REF!</definedName>
    <definedName name="H_15" localSheetId="30">[60]KEU!#REF!</definedName>
    <definedName name="H_15" localSheetId="4">[60]KEU!#REF!</definedName>
    <definedName name="H_15" localSheetId="7">[60]KEU!#REF!</definedName>
    <definedName name="H_15" localSheetId="16">[60]KEU!#REF!</definedName>
    <definedName name="H_15" localSheetId="36">[60]KEU!#REF!</definedName>
    <definedName name="H_15" localSheetId="49">[60]KEU!#REF!</definedName>
    <definedName name="H_15" localSheetId="34">[60]KEU!#REF!</definedName>
    <definedName name="H_15">[60]KEU!#REF!</definedName>
    <definedName name="H_17" localSheetId="30">#REF!</definedName>
    <definedName name="H_17" localSheetId="4">#REF!</definedName>
    <definedName name="H_17" localSheetId="7">#REF!</definedName>
    <definedName name="H_17" localSheetId="16">#REF!</definedName>
    <definedName name="H_17" localSheetId="36">#REF!</definedName>
    <definedName name="H_17" localSheetId="49">#REF!</definedName>
    <definedName name="H_17" localSheetId="34">#REF!</definedName>
    <definedName name="H_17">#REF!</definedName>
    <definedName name="H_18" localSheetId="30">#REF!</definedName>
    <definedName name="H_18" localSheetId="4">#REF!</definedName>
    <definedName name="H_18" localSheetId="7">#REF!</definedName>
    <definedName name="H_18" localSheetId="16">#REF!</definedName>
    <definedName name="H_18" localSheetId="36">#REF!</definedName>
    <definedName name="H_18" localSheetId="49">#REF!</definedName>
    <definedName name="H_18" localSheetId="34">#REF!</definedName>
    <definedName name="H_18">#REF!</definedName>
    <definedName name="H_4" localSheetId="30">#REF!</definedName>
    <definedName name="H_4" localSheetId="4">#REF!</definedName>
    <definedName name="H_4" localSheetId="7">#REF!</definedName>
    <definedName name="H_4" localSheetId="16">#REF!</definedName>
    <definedName name="H_4" localSheetId="36">#REF!</definedName>
    <definedName name="H_4" localSheetId="49">#REF!</definedName>
    <definedName name="H_4" localSheetId="34">#REF!</definedName>
    <definedName name="H_4">#REF!</definedName>
    <definedName name="h_40">[311]harsat!$H$26</definedName>
    <definedName name="H_5" localSheetId="30">#REF!</definedName>
    <definedName name="H_5" localSheetId="4">#REF!</definedName>
    <definedName name="H_5" localSheetId="7">#REF!</definedName>
    <definedName name="H_5" localSheetId="16">#REF!</definedName>
    <definedName name="H_5" localSheetId="36">#REF!</definedName>
    <definedName name="H_5" localSheetId="49">#REF!</definedName>
    <definedName name="H_5" localSheetId="34">#REF!</definedName>
    <definedName name="H_5">#REF!</definedName>
    <definedName name="H_AB" localSheetId="30">#REF!</definedName>
    <definedName name="H_AB" localSheetId="4">#REF!</definedName>
    <definedName name="H_AB" localSheetId="7">#REF!</definedName>
    <definedName name="H_AB" localSheetId="16">#REF!</definedName>
    <definedName name="H_AB" localSheetId="36">#REF!</definedName>
    <definedName name="H_AB" localSheetId="49">#REF!</definedName>
    <definedName name="H_AB" localSheetId="34">#REF!</definedName>
    <definedName name="H_AB">#REF!</definedName>
    <definedName name="H_ABS" localSheetId="30">#REF!</definedName>
    <definedName name="H_ABS" localSheetId="4">#REF!</definedName>
    <definedName name="H_ABS" localSheetId="7">#REF!</definedName>
    <definedName name="H_ABS" localSheetId="16">#REF!</definedName>
    <definedName name="H_ABS" localSheetId="36">#REF!</definedName>
    <definedName name="H_ABS" localSheetId="49">#REF!</definedName>
    <definedName name="H_ABS" localSheetId="34">#REF!</definedName>
    <definedName name="H_ABS">#REF!</definedName>
    <definedName name="H_AN" localSheetId="30">#REF!</definedName>
    <definedName name="H_AN" localSheetId="16">#REF!</definedName>
    <definedName name="H_AN" localSheetId="36">#REF!</definedName>
    <definedName name="H_AN">#REF!</definedName>
    <definedName name="H_BB" localSheetId="30">#REF!</definedName>
    <definedName name="H_BB" localSheetId="16">#REF!</definedName>
    <definedName name="H_BB" localSheetId="36">#REF!</definedName>
    <definedName name="H_BB">#REF!</definedName>
    <definedName name="H_BBL" localSheetId="30">#REF!</definedName>
    <definedName name="H_BBL" localSheetId="16">#REF!</definedName>
    <definedName name="H_BBL" localSheetId="36">#REF!</definedName>
    <definedName name="H_BBL">#REF!</definedName>
    <definedName name="H_BGB" localSheetId="30">#REF!</definedName>
    <definedName name="H_BGB" localSheetId="16">#REF!</definedName>
    <definedName name="H_BGB" localSheetId="36">#REF!</definedName>
    <definedName name="H_BGB">#REF!</definedName>
    <definedName name="H_BK" localSheetId="30">#REF!</definedName>
    <definedName name="H_BK" localSheetId="16">#REF!</definedName>
    <definedName name="H_BK" localSheetId="36">#REF!</definedName>
    <definedName name="H_BK">#REF!</definedName>
    <definedName name="H_CD" localSheetId="30">#REF!</definedName>
    <definedName name="H_CD" localSheetId="16">#REF!</definedName>
    <definedName name="H_CD" localSheetId="36">#REF!</definedName>
    <definedName name="H_CD">#REF!</definedName>
    <definedName name="H_CK" localSheetId="30">#REF!</definedName>
    <definedName name="H_CK" localSheetId="16">#REF!</definedName>
    <definedName name="H_CK" localSheetId="36">#REF!</definedName>
    <definedName name="H_CK">#REF!</definedName>
    <definedName name="H_CMN" localSheetId="30">#REF!</definedName>
    <definedName name="H_CMN" localSheetId="16">#REF!</definedName>
    <definedName name="H_CMN" localSheetId="36">#REF!</definedName>
    <definedName name="H_CMN">#REF!</definedName>
    <definedName name="H_CT" localSheetId="30">#REF!</definedName>
    <definedName name="H_CT" localSheetId="16">#REF!</definedName>
    <definedName name="H_CT" localSheetId="36">#REF!</definedName>
    <definedName name="H_CT">#REF!</definedName>
    <definedName name="H_G" localSheetId="30">#REF!</definedName>
    <definedName name="H_G" localSheetId="16">#REF!</definedName>
    <definedName name="H_G" localSheetId="36">#REF!</definedName>
    <definedName name="H_G">#REF!</definedName>
    <definedName name="H_GBL" localSheetId="30">#REF!</definedName>
    <definedName name="H_GBL" localSheetId="16">#REF!</definedName>
    <definedName name="H_GBL" localSheetId="36">#REF!</definedName>
    <definedName name="H_GBL">#REF!</definedName>
    <definedName name="H_K30X30" localSheetId="30">#REF!</definedName>
    <definedName name="H_K30X30" localSheetId="16">#REF!</definedName>
    <definedName name="H_K30X30" localSheetId="36">#REF!</definedName>
    <definedName name="H_K30X30">#REF!</definedName>
    <definedName name="H_KB" localSheetId="30">#REF!</definedName>
    <definedName name="H_KB" localSheetId="16">#REF!</definedName>
    <definedName name="H_KB" localSheetId="36">#REF!</definedName>
    <definedName name="H_KB">#REF!</definedName>
    <definedName name="H_KG" localSheetId="30">#REF!</definedName>
    <definedName name="H_KG" localSheetId="16">#REF!</definedName>
    <definedName name="H_KG" localSheetId="36">#REF!</definedName>
    <definedName name="H_KG">#REF!</definedName>
    <definedName name="H_KK57" localSheetId="30">#REF!</definedName>
    <definedName name="H_KK57" localSheetId="16">#REF!</definedName>
    <definedName name="H_KK57" localSheetId="36">#REF!</definedName>
    <definedName name="H_KK57">#REF!</definedName>
    <definedName name="H_KKII" localSheetId="30">#REF!</definedName>
    <definedName name="H_KKII" localSheetId="16">#REF!</definedName>
    <definedName name="H_KKII" localSheetId="36">#REF!</definedName>
    <definedName name="H_KKII">#REF!</definedName>
    <definedName name="H_KKIII" localSheetId="30">#REF!</definedName>
    <definedName name="H_KKIII" localSheetId="16">#REF!</definedName>
    <definedName name="H_KKIII" localSheetId="36">#REF!</definedName>
    <definedName name="H_KKIII">#REF!</definedName>
    <definedName name="H_KKIV" localSheetId="30">#REF!</definedName>
    <definedName name="H_KKIV" localSheetId="16">#REF!</definedName>
    <definedName name="H_KKIV" localSheetId="36">#REF!</definedName>
    <definedName name="H_KKIV">#REF!</definedName>
    <definedName name="H_KP" localSheetId="30">#REF!</definedName>
    <definedName name="H_KP" localSheetId="16">#REF!</definedName>
    <definedName name="H_KP" localSheetId="36">#REF!</definedName>
    <definedName name="H_KP">#REF!</definedName>
    <definedName name="H_KT" localSheetId="30">#REF!</definedName>
    <definedName name="H_KT" localSheetId="16">#REF!</definedName>
    <definedName name="H_KT" localSheetId="36">#REF!</definedName>
    <definedName name="H_KT">#REF!</definedName>
    <definedName name="H_LP_NK1" localSheetId="30">#REF!</definedName>
    <definedName name="H_LP_NK1" localSheetId="16">#REF!</definedName>
    <definedName name="H_LP_NK1" localSheetId="36">#REF!</definedName>
    <definedName name="H_LP_NK1">#REF!</definedName>
    <definedName name="H_M" localSheetId="30">#REF!</definedName>
    <definedName name="H_M" localSheetId="16">#REF!</definedName>
    <definedName name="H_M" localSheetId="36">#REF!</definedName>
    <definedName name="H_M">#REF!</definedName>
    <definedName name="H_MC" localSheetId="30">#REF!</definedName>
    <definedName name="H_MC" localSheetId="16">#REF!</definedName>
    <definedName name="H_MC" localSheetId="36">#REF!</definedName>
    <definedName name="H_MC">#REF!</definedName>
    <definedName name="H_P" localSheetId="30">#REF!</definedName>
    <definedName name="H_P" localSheetId="16">#REF!</definedName>
    <definedName name="H_P" localSheetId="36">#REF!</definedName>
    <definedName name="H_P">#REF!</definedName>
    <definedName name="H_P3mm" localSheetId="30">#REF!</definedName>
    <definedName name="H_P3mm" localSheetId="16">#REF!</definedName>
    <definedName name="H_P3mm" localSheetId="36">#REF!</definedName>
    <definedName name="H_P3mm">#REF!</definedName>
    <definedName name="H_P4mm" localSheetId="30">#REF!</definedName>
    <definedName name="H_P4mm" localSheetId="16">#REF!</definedName>
    <definedName name="H_P4mm" localSheetId="36">#REF!</definedName>
    <definedName name="H_P4mm">#REF!</definedName>
    <definedName name="H_PA" localSheetId="30">#REF!</definedName>
    <definedName name="H_PA" localSheetId="16">#REF!</definedName>
    <definedName name="H_PA" localSheetId="36">#REF!</definedName>
    <definedName name="H_PA">#REF!</definedName>
    <definedName name="H_PAS" localSheetId="30">#REF!</definedName>
    <definedName name="H_PAS" localSheetId="16">#REF!</definedName>
    <definedName name="H_PAS" localSheetId="36">#REF!</definedName>
    <definedName name="H_PAS">#REF!</definedName>
    <definedName name="H_PB" localSheetId="30">#REF!</definedName>
    <definedName name="H_PB" localSheetId="16">#REF!</definedName>
    <definedName name="H_PB" localSheetId="36">#REF!</definedName>
    <definedName name="H_PB">#REF!</definedName>
    <definedName name="H_PBETON" localSheetId="30">#REF!</definedName>
    <definedName name="H_PBETON" localSheetId="16">#REF!</definedName>
    <definedName name="H_PBETON" localSheetId="36">#REF!</definedName>
    <definedName name="H_PBETON">#REF!</definedName>
    <definedName name="H_PBIASA" localSheetId="30">#REF!</definedName>
    <definedName name="H_PBIASA" localSheetId="16">#REF!</definedName>
    <definedName name="H_PBIASA" localSheetId="36">#REF!</definedName>
    <definedName name="H_PBIASA">#REF!</definedName>
    <definedName name="H_PBMU" localSheetId="30">#REF!</definedName>
    <definedName name="H_PBMU" localSheetId="16">#REF!</definedName>
    <definedName name="H_PBMU" localSheetId="36">#REF!</definedName>
    <definedName name="H_PBMU">#REF!</definedName>
    <definedName name="h_pekerja" localSheetId="30">#REF!</definedName>
    <definedName name="h_pekerja" localSheetId="16">#REF!</definedName>
    <definedName name="h_pekerja" localSheetId="36">#REF!</definedName>
    <definedName name="h_pekerja">#REF!</definedName>
    <definedName name="H_PK" localSheetId="30">#REF!</definedName>
    <definedName name="H_PK" localSheetId="16">#REF!</definedName>
    <definedName name="H_PK" localSheetId="36">#REF!</definedName>
    <definedName name="H_PK">#REF!</definedName>
    <definedName name="H_PLAYWOOD" localSheetId="30">#REF!</definedName>
    <definedName name="H_PLAYWOOD" localSheetId="16">#REF!</definedName>
    <definedName name="H_PLAYWOOD" localSheetId="36">#REF!</definedName>
    <definedName name="H_PLAYWOOD">#REF!</definedName>
    <definedName name="H_PP" localSheetId="30">#REF!</definedName>
    <definedName name="H_PP" localSheetId="16">#REF!</definedName>
    <definedName name="H_PP" localSheetId="36">#REF!</definedName>
    <definedName name="H_PP">#REF!</definedName>
    <definedName name="H_PPASANG" localSheetId="30">#REF!</definedName>
    <definedName name="H_PPASANG" localSheetId="16">#REF!</definedName>
    <definedName name="H_PPASANG" localSheetId="36">#REF!</definedName>
    <definedName name="H_PPASANG">#REF!</definedName>
    <definedName name="H_PPLYWOOD" localSheetId="30">#REF!</definedName>
    <definedName name="H_PPLYWOOD" localSheetId="16">#REF!</definedName>
    <definedName name="H_PPLYWOOD" localSheetId="36">#REF!</definedName>
    <definedName name="H_PPLYWOOD">#REF!</definedName>
    <definedName name="H_PPO3" localSheetId="30">#REF!</definedName>
    <definedName name="H_PPO3" localSheetId="16">#REF!</definedName>
    <definedName name="H_PPO3" localSheetId="36">#REF!</definedName>
    <definedName name="H_PPO3">#REF!</definedName>
    <definedName name="H_PPO4" localSheetId="30">#REF!</definedName>
    <definedName name="H_PPO4" localSheetId="16">#REF!</definedName>
    <definedName name="H_PPO4" localSheetId="36">#REF!</definedName>
    <definedName name="H_PPO4">#REF!</definedName>
    <definedName name="H_PS" localSheetId="30">#REF!</definedName>
    <definedName name="H_PS" localSheetId="16">#REF!</definedName>
    <definedName name="H_PS" localSheetId="36">#REF!</definedName>
    <definedName name="H_PS">#REF!</definedName>
    <definedName name="H_PT" localSheetId="30">#REF!</definedName>
    <definedName name="H_PT" localSheetId="16">#REF!</definedName>
    <definedName name="H_PT" localSheetId="36">#REF!</definedName>
    <definedName name="H_PT">#REF!</definedName>
    <definedName name="H_PU" localSheetId="30">#REF!</definedName>
    <definedName name="H_PU" localSheetId="16">#REF!</definedName>
    <definedName name="H_PU" localSheetId="36">#REF!</definedName>
    <definedName name="H_PU">#REF!</definedName>
    <definedName name="H_S" localSheetId="30">#REF!</definedName>
    <definedName name="H_S" localSheetId="16">#REF!</definedName>
    <definedName name="H_S" localSheetId="36">#REF!</definedName>
    <definedName name="H_S">#REF!</definedName>
    <definedName name="H_S7K" localSheetId="30">#REF!</definedName>
    <definedName name="H_S7K" localSheetId="16">#REF!</definedName>
    <definedName name="H_S7K" localSheetId="36">#REF!</definedName>
    <definedName name="H_S7K">#REF!</definedName>
    <definedName name="H_SG" localSheetId="30">#REF!</definedName>
    <definedName name="H_SG" localSheetId="16">#REF!</definedName>
    <definedName name="H_SG" localSheetId="36">#REF!</definedName>
    <definedName name="H_SG">#REF!</definedName>
    <definedName name="H_SP" localSheetId="30">#REF!</definedName>
    <definedName name="H_SP" localSheetId="16">#REF!</definedName>
    <definedName name="H_SP" localSheetId="36">#REF!</definedName>
    <definedName name="H_SP">#REF!</definedName>
    <definedName name="H_SPC" localSheetId="30">#REF!</definedName>
    <definedName name="H_SPC" localSheetId="16">#REF!</definedName>
    <definedName name="H_SPC" localSheetId="36">#REF!</definedName>
    <definedName name="H_SPC">#REF!</definedName>
    <definedName name="H_SPLAT" localSheetId="30">#REF!</definedName>
    <definedName name="H_SPLAT" localSheetId="16">#REF!</definedName>
    <definedName name="H_SPLAT" localSheetId="36">#REF!</definedName>
    <definedName name="H_SPLAT">#REF!</definedName>
    <definedName name="H_T" localSheetId="30">#REF!</definedName>
    <definedName name="H_T" localSheetId="16">#REF!</definedName>
    <definedName name="H_T" localSheetId="36">#REF!</definedName>
    <definedName name="H_T">#REF!</definedName>
    <definedName name="H_THINNER" localSheetId="30">#REF!</definedName>
    <definedName name="H_THINNER" localSheetId="16">#REF!</definedName>
    <definedName name="H_THINNER" localSheetId="36">#REF!</definedName>
    <definedName name="H_THINNER">#REF!</definedName>
    <definedName name="H_TP" localSheetId="30">#REF!</definedName>
    <definedName name="H_TP" localSheetId="16">#REF!</definedName>
    <definedName name="H_TP" localSheetId="36">#REF!</definedName>
    <definedName name="H_TP">#REF!</definedName>
    <definedName name="H_TR" localSheetId="30">#REF!</definedName>
    <definedName name="H_TR" localSheetId="16">#REF!</definedName>
    <definedName name="H_TR" localSheetId="36">#REF!</definedName>
    <definedName name="H_TR">#REF!</definedName>
    <definedName name="H_TU" localSheetId="30">#REF!</definedName>
    <definedName name="H_TU" localSheetId="16">#REF!</definedName>
    <definedName name="H_TU" localSheetId="36">#REF!</definedName>
    <definedName name="H_TU">#REF!</definedName>
    <definedName name="HA" localSheetId="30">#REF!</definedName>
    <definedName name="HA" localSheetId="16">#REF!</definedName>
    <definedName name="HA" localSheetId="36">#REF!</definedName>
    <definedName name="HA">#REF!</definedName>
    <definedName name="HA_1" localSheetId="30">#REF!</definedName>
    <definedName name="HA_1" localSheetId="16">#REF!</definedName>
    <definedName name="HA_1" localSheetId="36">#REF!</definedName>
    <definedName name="HA_1">#REF!</definedName>
    <definedName name="HA_4" localSheetId="30">#REF!</definedName>
    <definedName name="HA_4" localSheetId="16">#REF!</definedName>
    <definedName name="HA_4" localSheetId="36">#REF!</definedName>
    <definedName name="HA_4">#REF!</definedName>
    <definedName name="HA_5" localSheetId="30">#REF!</definedName>
    <definedName name="HA_5" localSheetId="16">#REF!</definedName>
    <definedName name="HA_5" localSheetId="36">#REF!</definedName>
    <definedName name="HA_5">#REF!</definedName>
    <definedName name="haha">#N/A</definedName>
    <definedName name="HAIII">#N/A</definedName>
    <definedName name="HAK" localSheetId="30">#REF!</definedName>
    <definedName name="HAK" localSheetId="4">#REF!</definedName>
    <definedName name="HAK" localSheetId="7">#REF!</definedName>
    <definedName name="HAK" localSheetId="16">#REF!</definedName>
    <definedName name="HAK" localSheetId="36">#REF!</definedName>
    <definedName name="HAK" localSheetId="49">#REF!</definedName>
    <definedName name="HAK" localSheetId="34">#REF!</definedName>
    <definedName name="HAK">#REF!</definedName>
    <definedName name="HAK_1" localSheetId="30">#REF!</definedName>
    <definedName name="HAK_1" localSheetId="4">#REF!</definedName>
    <definedName name="HAK_1" localSheetId="7">#REF!</definedName>
    <definedName name="HAK_1" localSheetId="16">#REF!</definedName>
    <definedName name="HAK_1" localSheetId="36">#REF!</definedName>
    <definedName name="HAK_1" localSheetId="49">#REF!</definedName>
    <definedName name="HAK_1" localSheetId="34">#REF!</definedName>
    <definedName name="HAK_1">#REF!</definedName>
    <definedName name="HAK_4" localSheetId="30">#REF!</definedName>
    <definedName name="HAK_4" localSheetId="4">#REF!</definedName>
    <definedName name="HAK_4" localSheetId="7">#REF!</definedName>
    <definedName name="HAK_4" localSheetId="16">#REF!</definedName>
    <definedName name="HAK_4" localSheetId="36">#REF!</definedName>
    <definedName name="HAK_4" localSheetId="49">#REF!</definedName>
    <definedName name="HAK_4" localSheetId="34">#REF!</definedName>
    <definedName name="HAK_4">#REF!</definedName>
    <definedName name="HAK_5" localSheetId="30">#REF!</definedName>
    <definedName name="HAK_5" localSheetId="16">#REF!</definedName>
    <definedName name="HAK_5" localSheetId="36">#REF!</definedName>
    <definedName name="HAK_5">#REF!</definedName>
    <definedName name="HAL" localSheetId="30">#REF!</definedName>
    <definedName name="HAL" localSheetId="16">#REF!</definedName>
    <definedName name="HAL" localSheetId="36">#REF!</definedName>
    <definedName name="HAL">#REF!</definedName>
    <definedName name="HAL_1" localSheetId="30">#REF!</definedName>
    <definedName name="HAL_1" localSheetId="16">#REF!</definedName>
    <definedName name="HAL_1" localSheetId="36">#REF!</definedName>
    <definedName name="HAL_1">#REF!</definedName>
    <definedName name="HAL_4" localSheetId="30">#REF!</definedName>
    <definedName name="HAL_4" localSheetId="16">#REF!</definedName>
    <definedName name="HAL_4" localSheetId="36">#REF!</definedName>
    <definedName name="HAL_4">#REF!</definedName>
    <definedName name="HAL_5" localSheetId="30">#REF!</definedName>
    <definedName name="HAL_5" localSheetId="16">#REF!</definedName>
    <definedName name="HAL_5" localSheetId="36">#REF!</definedName>
    <definedName name="HAL_5">#REF!</definedName>
    <definedName name="HALO" localSheetId="5" hidden="1">#REF!</definedName>
    <definedName name="HALO" localSheetId="30" hidden="1">#REF!</definedName>
    <definedName name="HALO" localSheetId="23" hidden="1">#REF!</definedName>
    <definedName name="HALO" localSheetId="19" hidden="1">#REF!</definedName>
    <definedName name="HALO" localSheetId="16" hidden="1">#REF!</definedName>
    <definedName name="HALO" localSheetId="21" hidden="1">#REF!</definedName>
    <definedName name="HALO" localSheetId="36" hidden="1">#REF!</definedName>
    <definedName name="HALO" localSheetId="25" hidden="1">#REF!</definedName>
    <definedName name="HALO" localSheetId="10" hidden="1">#REF!</definedName>
    <definedName name="HALO" localSheetId="11" hidden="1">#REF!</definedName>
    <definedName name="HALO" localSheetId="20" hidden="1">#REF!</definedName>
    <definedName name="HALO" localSheetId="15" hidden="1">#REF!</definedName>
    <definedName name="HALO" hidden="1">#REF!</definedName>
    <definedName name="hampar">[82]S.UPAH!$J$24</definedName>
    <definedName name="HAMPARPADATASPALBINDER" localSheetId="30">'[120]LIST ANHARSAT'!$A$287</definedName>
    <definedName name="HAMPARPADATASPALBINDER">'[120]LIST ANHARSAT'!$A$287</definedName>
    <definedName name="HAMPARPADATASPALSURFACE" localSheetId="30">'[120]LIST ANHARSAT'!$A$288</definedName>
    <definedName name="HAMPARPADATASPALSURFACE">'[120]LIST ANHARSAT'!$A$288</definedName>
    <definedName name="HAMPARPADATATB" localSheetId="30">'[120]LIST ANHARSAT'!$A$286</definedName>
    <definedName name="HAMPARPADATATB">'[120]LIST ANHARSAT'!$A$286</definedName>
    <definedName name="HAMPARPADATBALAS" localSheetId="30">'[120]LIST ANHARSAT'!$A$284</definedName>
    <definedName name="HAMPARPADATBALAS">'[120]LIST ANHARSAT'!$A$284</definedName>
    <definedName name="HAMPARPADATSIRTU" localSheetId="30">'[120]LIST ANHARSAT'!$A$283</definedName>
    <definedName name="HAMPARPADATSIRTU">'[120]LIST ANHARSAT'!$A$283</definedName>
    <definedName name="HAMPARPADATSUBBASE" localSheetId="30">'[120]LIST ANHARSAT'!$A$285</definedName>
    <definedName name="HAMPARPADATSUBBASE">'[120]LIST ANHARSAT'!$A$285</definedName>
    <definedName name="Handle_Alumunium___Tarikan_Pintu_Alumunium" localSheetId="30">[105]BAHAN!#REF!</definedName>
    <definedName name="Handle_Alumunium___Tarikan_Pintu_Alumunium" localSheetId="4">[105]BAHAN!#REF!</definedName>
    <definedName name="Handle_Alumunium___Tarikan_Pintu_Alumunium" localSheetId="7">[105]BAHAN!#REF!</definedName>
    <definedName name="Handle_Alumunium___Tarikan_Pintu_Alumunium" localSheetId="16">[105]BAHAN!#REF!</definedName>
    <definedName name="Handle_Alumunium___Tarikan_Pintu_Alumunium" localSheetId="36">[105]BAHAN!#REF!</definedName>
    <definedName name="Handle_Alumunium___Tarikan_Pintu_Alumunium" localSheetId="49">[105]BAHAN!#REF!</definedName>
    <definedName name="Handle_Alumunium___Tarikan_Pintu_Alumunium" localSheetId="34">[105]BAHAN!#REF!</definedName>
    <definedName name="Handle_Alumunium___Tarikan_Pintu_Alumunium">[105]BAHAN!#REF!</definedName>
    <definedName name="handling_material" localSheetId="30">#REF!</definedName>
    <definedName name="handling_material" localSheetId="4">#REF!</definedName>
    <definedName name="handling_material" localSheetId="7">#REF!</definedName>
    <definedName name="handling_material" localSheetId="16">#REF!</definedName>
    <definedName name="handling_material" localSheetId="36">#REF!</definedName>
    <definedName name="handling_material" localSheetId="49">#REF!</definedName>
    <definedName name="handling_material" localSheetId="34">#REF!</definedName>
    <definedName name="handling_material">#REF!</definedName>
    <definedName name="handlingcost_medan" localSheetId="30">#REF!</definedName>
    <definedName name="handlingcost_medan" localSheetId="4">#REF!</definedName>
    <definedName name="handlingcost_medan" localSheetId="7">#REF!</definedName>
    <definedName name="handlingcost_medan" localSheetId="16">#REF!</definedName>
    <definedName name="handlingcost_medan" localSheetId="36">#REF!</definedName>
    <definedName name="handlingcost_medan" localSheetId="49">#REF!</definedName>
    <definedName name="handlingcost_medan" localSheetId="34">#REF!</definedName>
    <definedName name="handlingcost_medan">#REF!</definedName>
    <definedName name="handlingcost_nad" localSheetId="30">#REF!</definedName>
    <definedName name="handlingcost_nad" localSheetId="4">#REF!</definedName>
    <definedName name="handlingcost_nad" localSheetId="7">#REF!</definedName>
    <definedName name="handlingcost_nad" localSheetId="16">#REF!</definedName>
    <definedName name="handlingcost_nad" localSheetId="36">#REF!</definedName>
    <definedName name="handlingcost_nad" localSheetId="49">#REF!</definedName>
    <definedName name="handlingcost_nad" localSheetId="34">#REF!</definedName>
    <definedName name="handlingcost_nad">#REF!</definedName>
    <definedName name="handrail">[218]Rekap!$H$126</definedName>
    <definedName name="HAPUS" localSheetId="9">#REF!</definedName>
    <definedName name="HAPUS" localSheetId="5">#REF!</definedName>
    <definedName name="HAPUS" localSheetId="38">#REF!</definedName>
    <definedName name="HAPUS" localSheetId="8">#REF!</definedName>
    <definedName name="HAPUS" localSheetId="30">#REF!</definedName>
    <definedName name="HAPUS" localSheetId="46">#REF!</definedName>
    <definedName name="HAPUS" localSheetId="6">#REF!</definedName>
    <definedName name="HAPUS" localSheetId="40">#REF!</definedName>
    <definedName name="HAPUS" localSheetId="41">#REF!</definedName>
    <definedName name="HAPUS" localSheetId="45">#REF!</definedName>
    <definedName name="HAPUS" localSheetId="43">#REF!</definedName>
    <definedName name="HAPUS" localSheetId="44">#REF!</definedName>
    <definedName name="HAPUS" localSheetId="42">#REF!</definedName>
    <definedName name="HAPUS" localSheetId="16">#REF!</definedName>
    <definedName name="HAPUS" localSheetId="14">#REF!</definedName>
    <definedName name="HAPUS" localSheetId="12">#REF!</definedName>
    <definedName name="HAPUS" localSheetId="36">#REF!</definedName>
    <definedName name="HAPUS" localSheetId="34">#REF!</definedName>
    <definedName name="HAPUS">#REF!</definedName>
    <definedName name="Har_tbm1" localSheetId="9">#REF!</definedName>
    <definedName name="Har_tbm1" localSheetId="38">#REF!</definedName>
    <definedName name="Har_tbm1" localSheetId="8">#REF!</definedName>
    <definedName name="Har_tbm1" localSheetId="30">#REF!</definedName>
    <definedName name="Har_tbm1" localSheetId="46">#REF!</definedName>
    <definedName name="Har_tbm1" localSheetId="40">#REF!</definedName>
    <definedName name="Har_tbm1" localSheetId="41">#REF!</definedName>
    <definedName name="Har_tbm1" localSheetId="45">#REF!</definedName>
    <definedName name="Har_tbm1" localSheetId="43">#REF!</definedName>
    <definedName name="Har_tbm1" localSheetId="44">#REF!</definedName>
    <definedName name="Har_tbm1" localSheetId="42">#REF!</definedName>
    <definedName name="Har_tbm1" localSheetId="16">#REF!</definedName>
    <definedName name="Har_tbm1" localSheetId="36">#REF!</definedName>
    <definedName name="Har_tbm1">#REF!</definedName>
    <definedName name="Har_tbm1_gmb" localSheetId="9">#REF!</definedName>
    <definedName name="Har_tbm1_gmb" localSheetId="38">#REF!</definedName>
    <definedName name="Har_tbm1_gmb" localSheetId="8">#REF!</definedName>
    <definedName name="Har_tbm1_gmb" localSheetId="30">#REF!</definedName>
    <definedName name="Har_tbm1_gmb" localSheetId="46">#REF!</definedName>
    <definedName name="Har_tbm1_gmb" localSheetId="40">#REF!</definedName>
    <definedName name="Har_tbm1_gmb" localSheetId="41">#REF!</definedName>
    <definedName name="Har_tbm1_gmb" localSheetId="45">#REF!</definedName>
    <definedName name="Har_tbm1_gmb" localSheetId="43">#REF!</definedName>
    <definedName name="Har_tbm1_gmb" localSheetId="44">#REF!</definedName>
    <definedName name="Har_tbm1_gmb" localSheetId="42">#REF!</definedName>
    <definedName name="Har_tbm1_gmb" localSheetId="16">#REF!</definedName>
    <definedName name="Har_tbm1_gmb" localSheetId="36">#REF!</definedName>
    <definedName name="Har_tbm1_gmb">#REF!</definedName>
    <definedName name="Har_tbm2" localSheetId="9">#REF!</definedName>
    <definedName name="Har_tbm2" localSheetId="38">#REF!</definedName>
    <definedName name="Har_tbm2" localSheetId="8">#REF!</definedName>
    <definedName name="Har_tbm2" localSheetId="30">#REF!</definedName>
    <definedName name="Har_tbm2" localSheetId="46">#REF!</definedName>
    <definedName name="Har_tbm2" localSheetId="40">#REF!</definedName>
    <definedName name="Har_tbm2" localSheetId="41">#REF!</definedName>
    <definedName name="Har_tbm2" localSheetId="45">#REF!</definedName>
    <definedName name="Har_tbm2" localSheetId="43">#REF!</definedName>
    <definedName name="Har_tbm2" localSheetId="44">#REF!</definedName>
    <definedName name="Har_tbm2" localSheetId="42">#REF!</definedName>
    <definedName name="Har_tbm2" localSheetId="16">#REF!</definedName>
    <definedName name="Har_tbm2" localSheetId="36">#REF!</definedName>
    <definedName name="Har_tbm2">#REF!</definedName>
    <definedName name="Har_tbm2_gmb" localSheetId="9">#REF!</definedName>
    <definedName name="Har_tbm2_gmb" localSheetId="38">#REF!</definedName>
    <definedName name="Har_tbm2_gmb" localSheetId="8">#REF!</definedName>
    <definedName name="Har_tbm2_gmb" localSheetId="30">#REF!</definedName>
    <definedName name="Har_tbm2_gmb" localSheetId="46">#REF!</definedName>
    <definedName name="Har_tbm2_gmb" localSheetId="40">#REF!</definedName>
    <definedName name="Har_tbm2_gmb" localSheetId="41">#REF!</definedName>
    <definedName name="Har_tbm2_gmb" localSheetId="45">#REF!</definedName>
    <definedName name="Har_tbm2_gmb" localSheetId="43">#REF!</definedName>
    <definedName name="Har_tbm2_gmb" localSheetId="44">#REF!</definedName>
    <definedName name="Har_tbm2_gmb" localSheetId="42">#REF!</definedName>
    <definedName name="Har_tbm2_gmb" localSheetId="16">#REF!</definedName>
    <definedName name="Har_tbm2_gmb" localSheetId="36">#REF!</definedName>
    <definedName name="Har_tbm2_gmb">#REF!</definedName>
    <definedName name="Har_tbm3" localSheetId="9">#REF!</definedName>
    <definedName name="Har_tbm3" localSheetId="38">#REF!</definedName>
    <definedName name="Har_tbm3" localSheetId="8">#REF!</definedName>
    <definedName name="Har_tbm3" localSheetId="30">#REF!</definedName>
    <definedName name="Har_tbm3" localSheetId="46">#REF!</definedName>
    <definedName name="Har_tbm3" localSheetId="40">#REF!</definedName>
    <definedName name="Har_tbm3" localSheetId="41">#REF!</definedName>
    <definedName name="Har_tbm3" localSheetId="45">#REF!</definedName>
    <definedName name="Har_tbm3" localSheetId="43">#REF!</definedName>
    <definedName name="Har_tbm3" localSheetId="44">#REF!</definedName>
    <definedName name="Har_tbm3" localSheetId="42">#REF!</definedName>
    <definedName name="Har_tbm3" localSheetId="16">#REF!</definedName>
    <definedName name="Har_tbm3" localSheetId="36">#REF!</definedName>
    <definedName name="Har_tbm3">#REF!</definedName>
    <definedName name="Har_tbm3_gmb" localSheetId="9">#REF!</definedName>
    <definedName name="Har_tbm3_gmb" localSheetId="38">#REF!</definedName>
    <definedName name="Har_tbm3_gmb" localSheetId="8">#REF!</definedName>
    <definedName name="Har_tbm3_gmb" localSheetId="30">#REF!</definedName>
    <definedName name="Har_tbm3_gmb" localSheetId="46">#REF!</definedName>
    <definedName name="Har_tbm3_gmb" localSheetId="40">#REF!</definedName>
    <definedName name="Har_tbm3_gmb" localSheetId="41">#REF!</definedName>
    <definedName name="Har_tbm3_gmb" localSheetId="45">#REF!</definedName>
    <definedName name="Har_tbm3_gmb" localSheetId="43">#REF!</definedName>
    <definedName name="Har_tbm3_gmb" localSheetId="44">#REF!</definedName>
    <definedName name="Har_tbm3_gmb" localSheetId="42">#REF!</definedName>
    <definedName name="Har_tbm3_gmb" localSheetId="16">#REF!</definedName>
    <definedName name="Har_tbm3_gmb" localSheetId="36">#REF!</definedName>
    <definedName name="Har_tbm3_gmb">#REF!</definedName>
    <definedName name="har_tm" localSheetId="9">#REF!</definedName>
    <definedName name="har_tm" localSheetId="38">#REF!</definedName>
    <definedName name="har_tm" localSheetId="8">#REF!</definedName>
    <definedName name="har_tm" localSheetId="30">#REF!</definedName>
    <definedName name="har_tm" localSheetId="46">#REF!</definedName>
    <definedName name="har_tm" localSheetId="40">#REF!</definedName>
    <definedName name="har_tm" localSheetId="41">#REF!</definedName>
    <definedName name="har_tm" localSheetId="45">#REF!</definedName>
    <definedName name="har_tm" localSheetId="43">#REF!</definedName>
    <definedName name="har_tm" localSheetId="44">#REF!</definedName>
    <definedName name="har_tm" localSheetId="42">#REF!</definedName>
    <definedName name="har_tm" localSheetId="16">#REF!</definedName>
    <definedName name="har_tm" localSheetId="36">#REF!</definedName>
    <definedName name="har_tm">#REF!</definedName>
    <definedName name="Har_tm_gmb" localSheetId="9">#REF!</definedName>
    <definedName name="Har_tm_gmb" localSheetId="38">#REF!</definedName>
    <definedName name="Har_tm_gmb" localSheetId="8">#REF!</definedName>
    <definedName name="Har_tm_gmb" localSheetId="30">#REF!</definedName>
    <definedName name="Har_tm_gmb" localSheetId="46">#REF!</definedName>
    <definedName name="Har_tm_gmb" localSheetId="40">#REF!</definedName>
    <definedName name="Har_tm_gmb" localSheetId="41">#REF!</definedName>
    <definedName name="Har_tm_gmb" localSheetId="45">#REF!</definedName>
    <definedName name="Har_tm_gmb" localSheetId="43">#REF!</definedName>
    <definedName name="Har_tm_gmb" localSheetId="44">#REF!</definedName>
    <definedName name="Har_tm_gmb" localSheetId="42">#REF!</definedName>
    <definedName name="Har_tm_gmb" localSheetId="16">#REF!</definedName>
    <definedName name="Har_tm_gmb" localSheetId="36">#REF!</definedName>
    <definedName name="Har_tm_gmb">#REF!</definedName>
    <definedName name="HardCost" localSheetId="9">#REF!</definedName>
    <definedName name="HardCost" localSheetId="38">#REF!</definedName>
    <definedName name="HardCost" localSheetId="8">#REF!</definedName>
    <definedName name="HardCost" localSheetId="30">#REF!</definedName>
    <definedName name="HardCost" localSheetId="46">#REF!</definedName>
    <definedName name="HardCost" localSheetId="40">#REF!</definedName>
    <definedName name="HardCost" localSheetId="41">#REF!</definedName>
    <definedName name="HardCost" localSheetId="45">#REF!</definedName>
    <definedName name="HardCost" localSheetId="43">#REF!</definedName>
    <definedName name="HardCost" localSheetId="44">#REF!</definedName>
    <definedName name="HardCost" localSheetId="42">#REF!</definedName>
    <definedName name="HardCost" localSheetId="16">#REF!</definedName>
    <definedName name="HardCost" localSheetId="36">#REF!</definedName>
    <definedName name="HardCost">#REF!</definedName>
    <definedName name="harflek" localSheetId="9">#REF!</definedName>
    <definedName name="harflek" localSheetId="38">#REF!</definedName>
    <definedName name="harflek" localSheetId="8">#REF!</definedName>
    <definedName name="harflek" localSheetId="30">#REF!</definedName>
    <definedName name="harflek" localSheetId="46">#REF!</definedName>
    <definedName name="harflek" localSheetId="40">#REF!</definedName>
    <definedName name="harflek" localSheetId="41">#REF!</definedName>
    <definedName name="harflek" localSheetId="45">#REF!</definedName>
    <definedName name="harflek" localSheetId="43">#REF!</definedName>
    <definedName name="harflek" localSheetId="44">#REF!</definedName>
    <definedName name="harflek" localSheetId="42">#REF!</definedName>
    <definedName name="harflek" localSheetId="16">#REF!</definedName>
    <definedName name="harflek" localSheetId="36">#REF!</definedName>
    <definedName name="harflek">#REF!</definedName>
    <definedName name="harflekb" localSheetId="9">#REF!</definedName>
    <definedName name="harflekb" localSheetId="38">#REF!</definedName>
    <definedName name="harflekb" localSheetId="8">#REF!</definedName>
    <definedName name="harflekb" localSheetId="30">#REF!</definedName>
    <definedName name="harflekb" localSheetId="46">#REF!</definedName>
    <definedName name="harflekb" localSheetId="40">#REF!</definedName>
    <definedName name="harflekb" localSheetId="41">#REF!</definedName>
    <definedName name="harflekb" localSheetId="45">#REF!</definedName>
    <definedName name="harflekb" localSheetId="43">#REF!</definedName>
    <definedName name="harflekb" localSheetId="44">#REF!</definedName>
    <definedName name="harflekb" localSheetId="42">#REF!</definedName>
    <definedName name="harflekb" localSheetId="16">#REF!</definedName>
    <definedName name="harflekb" localSheetId="36">#REF!</definedName>
    <definedName name="harflekb">#REF!</definedName>
    <definedName name="harflekc" localSheetId="9">#REF!</definedName>
    <definedName name="harflekc" localSheetId="38">#REF!</definedName>
    <definedName name="harflekc" localSheetId="8">#REF!</definedName>
    <definedName name="harflekc" localSheetId="30">#REF!</definedName>
    <definedName name="harflekc" localSheetId="46">#REF!</definedName>
    <definedName name="harflekc" localSheetId="40">#REF!</definedName>
    <definedName name="harflekc" localSheetId="41">#REF!</definedName>
    <definedName name="harflekc" localSheetId="45">#REF!</definedName>
    <definedName name="harflekc" localSheetId="43">#REF!</definedName>
    <definedName name="harflekc" localSheetId="44">#REF!</definedName>
    <definedName name="harflekc" localSheetId="42">#REF!</definedName>
    <definedName name="harflekc" localSheetId="16">#REF!</definedName>
    <definedName name="harflekc" localSheetId="36">#REF!</definedName>
    <definedName name="harflekc">#REF!</definedName>
    <definedName name="harga" localSheetId="30">#REF!</definedName>
    <definedName name="harga" localSheetId="16">#REF!</definedName>
    <definedName name="harga" localSheetId="36">#REF!</definedName>
    <definedName name="harga" localSheetId="34">#REF!</definedName>
    <definedName name="harga">#REF!</definedName>
    <definedName name="HARGA_BAHAN">#N/A</definedName>
    <definedName name="HARGA_PEROLEHAN" localSheetId="9">[84]NERACA!#REF!</definedName>
    <definedName name="HARGA_PEROLEHAN" localSheetId="5">[85]NERACA!#REF!</definedName>
    <definedName name="HARGA_PEROLEHAN" localSheetId="8">[84]NERACA!#REF!</definedName>
    <definedName name="HARGA_PEROLEHAN" localSheetId="30">[84]NERACA!#REF!</definedName>
    <definedName name="HARGA_PEROLEHAN" localSheetId="4">[85]NERACA!#REF!</definedName>
    <definedName name="HARGA_PEROLEHAN" localSheetId="6">[85]NERACA!#REF!</definedName>
    <definedName name="HARGA_PEROLEHAN" localSheetId="7">[85]NERACA!#REF!</definedName>
    <definedName name="HARGA_PEROLEHAN" localSheetId="16">[84]NERACA!#REF!</definedName>
    <definedName name="HARGA_PEROLEHAN" localSheetId="14">[85]NERACA!#REF!</definedName>
    <definedName name="HARGA_PEROLEHAN" localSheetId="12">[85]NERACA!#REF!</definedName>
    <definedName name="HARGA_PEROLEHAN" localSheetId="36">[84]NERACA!#REF!</definedName>
    <definedName name="HARGA_PEROLEHAN" localSheetId="49">[85]NERACA!#REF!</definedName>
    <definedName name="HARGA_PEROLEHAN" localSheetId="34">[85]NERACA!#REF!</definedName>
    <definedName name="HARGA_PEROLEHAN">[84]NERACA!#REF!</definedName>
    <definedName name="harga_produk" localSheetId="30">#REF!</definedName>
    <definedName name="harga_produk" localSheetId="4">#REF!</definedName>
    <definedName name="harga_produk" localSheetId="7">#REF!</definedName>
    <definedName name="harga_produk" localSheetId="16">#REF!</definedName>
    <definedName name="harga_produk" localSheetId="36">#REF!</definedName>
    <definedName name="harga_produk" localSheetId="49">#REF!</definedName>
    <definedName name="harga_produk" localSheetId="34">#REF!</definedName>
    <definedName name="harga_produk">#REF!</definedName>
    <definedName name="harga1" localSheetId="30">#REF!</definedName>
    <definedName name="harga1" localSheetId="4">#REF!</definedName>
    <definedName name="harga1" localSheetId="7">#REF!</definedName>
    <definedName name="harga1" localSheetId="16">#REF!</definedName>
    <definedName name="harga1" localSheetId="36">#REF!</definedName>
    <definedName name="harga1" localSheetId="49">#REF!</definedName>
    <definedName name="harga1" localSheetId="34">#REF!</definedName>
    <definedName name="harga1">#REF!</definedName>
    <definedName name="harga10" localSheetId="30">#REF!</definedName>
    <definedName name="harga10" localSheetId="4">#REF!</definedName>
    <definedName name="harga10" localSheetId="7">#REF!</definedName>
    <definedName name="harga10" localSheetId="16">#REF!</definedName>
    <definedName name="harga10" localSheetId="36">#REF!</definedName>
    <definedName name="harga10" localSheetId="49">#REF!</definedName>
    <definedName name="harga10" localSheetId="34">#REF!</definedName>
    <definedName name="harga10">#REF!</definedName>
    <definedName name="harga2" localSheetId="30">#REF!</definedName>
    <definedName name="harga2" localSheetId="16">#REF!</definedName>
    <definedName name="harga2" localSheetId="36">#REF!</definedName>
    <definedName name="harga2">#REF!</definedName>
    <definedName name="harga3" localSheetId="30">#REF!</definedName>
    <definedName name="harga3" localSheetId="16">#REF!</definedName>
    <definedName name="harga3" localSheetId="36">#REF!</definedName>
    <definedName name="harga3">#REF!</definedName>
    <definedName name="harga4" localSheetId="30">#REF!</definedName>
    <definedName name="harga4" localSheetId="16">#REF!</definedName>
    <definedName name="harga4" localSheetId="36">#REF!</definedName>
    <definedName name="harga4">#REF!</definedName>
    <definedName name="harga5" localSheetId="30">#REF!</definedName>
    <definedName name="harga5" localSheetId="16">#REF!</definedName>
    <definedName name="harga5" localSheetId="36">#REF!</definedName>
    <definedName name="harga5">#REF!</definedName>
    <definedName name="harga6" localSheetId="30">#REF!</definedName>
    <definedName name="harga6" localSheetId="16">#REF!</definedName>
    <definedName name="harga6" localSheetId="36">#REF!</definedName>
    <definedName name="harga6">#REF!</definedName>
    <definedName name="harga7" localSheetId="30">#REF!</definedName>
    <definedName name="harga7" localSheetId="16">#REF!</definedName>
    <definedName name="harga7" localSheetId="36">#REF!</definedName>
    <definedName name="harga7">#REF!</definedName>
    <definedName name="harga8" localSheetId="30">#REF!</definedName>
    <definedName name="harga8" localSheetId="16">#REF!</definedName>
    <definedName name="harga8" localSheetId="36">#REF!</definedName>
    <definedName name="harga8">#REF!</definedName>
    <definedName name="harga9" localSheetId="30">#REF!</definedName>
    <definedName name="harga9" localSheetId="16">#REF!</definedName>
    <definedName name="harga9" localSheetId="36">#REF!</definedName>
    <definedName name="harga9">#REF!</definedName>
    <definedName name="HargaBeli" localSheetId="9">#REF!</definedName>
    <definedName name="HargaBeli" localSheetId="5">#REF!</definedName>
    <definedName name="HargaBeli" localSheetId="38">#REF!</definedName>
    <definedName name="HargaBeli" localSheetId="8">#REF!</definedName>
    <definedName name="HargaBeli" localSheetId="30">#REF!</definedName>
    <definedName name="HargaBeli" localSheetId="46">#REF!</definedName>
    <definedName name="HargaBeli" localSheetId="4">#REF!</definedName>
    <definedName name="HargaBeli" localSheetId="6">#REF!</definedName>
    <definedName name="HargaBeli" localSheetId="40">#REF!</definedName>
    <definedName name="HargaBeli" localSheetId="41">#REF!</definedName>
    <definedName name="HargaBeli" localSheetId="45">#REF!</definedName>
    <definedName name="HargaBeli" localSheetId="43">#REF!</definedName>
    <definedName name="HargaBeli" localSheetId="44">#REF!</definedName>
    <definedName name="HargaBeli" localSheetId="42">#REF!</definedName>
    <definedName name="HargaBeli" localSheetId="16">#REF!</definedName>
    <definedName name="HargaBeli" localSheetId="14">#REF!</definedName>
    <definedName name="HargaBeli" localSheetId="12">#REF!</definedName>
    <definedName name="HargaBeli" localSheetId="36">#REF!</definedName>
    <definedName name="HargaBeli">#REF!</definedName>
    <definedName name="hari" localSheetId="30">#REF!</definedName>
    <definedName name="hari" localSheetId="16">#REF!</definedName>
    <definedName name="hari" localSheetId="36">#REF!</definedName>
    <definedName name="hari">#REF!</definedName>
    <definedName name="hari_payable" localSheetId="30">#REF!</definedName>
    <definedName name="hari_payable" localSheetId="16">#REF!</definedName>
    <definedName name="hari_payable" localSheetId="36">#REF!</definedName>
    <definedName name="hari_payable">#REF!</definedName>
    <definedName name="hari_receivable" localSheetId="30">#REF!</definedName>
    <definedName name="hari_receivable" localSheetId="16">#REF!</definedName>
    <definedName name="hari_receivable" localSheetId="36">#REF!</definedName>
    <definedName name="hari_receivable">#REF!</definedName>
    <definedName name="hari_stok" localSheetId="30">#REF!</definedName>
    <definedName name="hari_stok" localSheetId="16">#REF!</definedName>
    <definedName name="hari_stok" localSheetId="36">#REF!</definedName>
    <definedName name="hari_stok">#REF!</definedName>
    <definedName name="Hari1" localSheetId="9">#REF!</definedName>
    <definedName name="Hari1" localSheetId="5">#REF!</definedName>
    <definedName name="Hari1" localSheetId="38">#REF!</definedName>
    <definedName name="Hari1" localSheetId="8">#REF!</definedName>
    <definedName name="Hari1" localSheetId="30">#REF!</definedName>
    <definedName name="Hari1" localSheetId="46">#REF!</definedName>
    <definedName name="Hari1" localSheetId="6">#REF!</definedName>
    <definedName name="Hari1" localSheetId="40">#REF!</definedName>
    <definedName name="Hari1" localSheetId="41">#REF!</definedName>
    <definedName name="Hari1" localSheetId="45">#REF!</definedName>
    <definedName name="Hari1" localSheetId="43">#REF!</definedName>
    <definedName name="Hari1" localSheetId="44">#REF!</definedName>
    <definedName name="Hari1" localSheetId="42">#REF!</definedName>
    <definedName name="Hari1" localSheetId="16">#REF!</definedName>
    <definedName name="Hari1" localSheetId="14">#REF!</definedName>
    <definedName name="Hari1" localSheetId="12">#REF!</definedName>
    <definedName name="Hari1" localSheetId="36">#REF!</definedName>
    <definedName name="Hari1">#REF!</definedName>
    <definedName name="Hari2" localSheetId="9">#REF!</definedName>
    <definedName name="Hari2" localSheetId="5">#REF!</definedName>
    <definedName name="Hari2" localSheetId="38">#REF!</definedName>
    <definedName name="Hari2" localSheetId="8">#REF!</definedName>
    <definedName name="Hari2" localSheetId="30">#REF!</definedName>
    <definedName name="Hari2" localSheetId="46">#REF!</definedName>
    <definedName name="Hari2" localSheetId="6">#REF!</definedName>
    <definedName name="Hari2" localSheetId="40">#REF!</definedName>
    <definedName name="Hari2" localSheetId="41">#REF!</definedName>
    <definedName name="Hari2" localSheetId="45">#REF!</definedName>
    <definedName name="Hari2" localSheetId="43">#REF!</definedName>
    <definedName name="Hari2" localSheetId="44">#REF!</definedName>
    <definedName name="Hari2" localSheetId="42">#REF!</definedName>
    <definedName name="Hari2" localSheetId="16">#REF!</definedName>
    <definedName name="Hari2" localSheetId="14">#REF!</definedName>
    <definedName name="Hari2" localSheetId="12">#REF!</definedName>
    <definedName name="Hari2" localSheetId="36">#REF!</definedName>
    <definedName name="Hari2">#REF!</definedName>
    <definedName name="Harsat_Pek" localSheetId="30">#REF!</definedName>
    <definedName name="Harsat_Pek" localSheetId="16">#REF!</definedName>
    <definedName name="Harsat_Pek" localSheetId="36">#REF!</definedName>
    <definedName name="Harsat_Pek">#REF!</definedName>
    <definedName name="Harta" localSheetId="9">[84]NERACA!#REF!</definedName>
    <definedName name="Harta" localSheetId="5">[85]NERACA!#REF!</definedName>
    <definedName name="Harta" localSheetId="8">[84]NERACA!#REF!</definedName>
    <definedName name="Harta" localSheetId="30">[84]NERACA!#REF!</definedName>
    <definedName name="Harta" localSheetId="4">[85]NERACA!#REF!</definedName>
    <definedName name="Harta" localSheetId="6">[85]NERACA!#REF!</definedName>
    <definedName name="Harta" localSheetId="7">[85]NERACA!#REF!</definedName>
    <definedName name="Harta" localSheetId="16">[84]NERACA!#REF!</definedName>
    <definedName name="Harta" localSheetId="14">[85]NERACA!#REF!</definedName>
    <definedName name="Harta" localSheetId="12">[85]NERACA!#REF!</definedName>
    <definedName name="Harta" localSheetId="36">[84]NERACA!#REF!</definedName>
    <definedName name="Harta" localSheetId="49">[85]NERACA!#REF!</definedName>
    <definedName name="Harta" localSheetId="34">[85]NERACA!#REF!</definedName>
    <definedName name="Harta">[84]NERACA!#REF!</definedName>
    <definedName name="hartbm1" localSheetId="9">#REF!</definedName>
    <definedName name="hartbm1" localSheetId="5">#REF!</definedName>
    <definedName name="hartbm1" localSheetId="38">#REF!</definedName>
    <definedName name="hartbm1" localSheetId="8">#REF!</definedName>
    <definedName name="hartbm1" localSheetId="30">#REF!</definedName>
    <definedName name="hartbm1" localSheetId="46">#REF!</definedName>
    <definedName name="hartbm1" localSheetId="4">#REF!</definedName>
    <definedName name="hartbm1" localSheetId="6">#REF!</definedName>
    <definedName name="hartbm1" localSheetId="40">#REF!</definedName>
    <definedName name="hartbm1" localSheetId="41">#REF!</definedName>
    <definedName name="hartbm1" localSheetId="45">#REF!</definedName>
    <definedName name="hartbm1" localSheetId="43">#REF!</definedName>
    <definedName name="hartbm1" localSheetId="44">#REF!</definedName>
    <definedName name="hartbm1" localSheetId="42">#REF!</definedName>
    <definedName name="hartbm1" localSheetId="16">#REF!</definedName>
    <definedName name="hartbm1" localSheetId="14">#REF!</definedName>
    <definedName name="hartbm1" localSheetId="12">#REF!</definedName>
    <definedName name="hartbm1" localSheetId="36">#REF!</definedName>
    <definedName name="hartbm1" localSheetId="34">#REF!</definedName>
    <definedName name="hartbm1">#REF!</definedName>
    <definedName name="hartbm2" localSheetId="9">#REF!</definedName>
    <definedName name="hartbm2" localSheetId="5">#REF!</definedName>
    <definedName name="hartbm2" localSheetId="38">#REF!</definedName>
    <definedName name="hartbm2" localSheetId="8">#REF!</definedName>
    <definedName name="hartbm2" localSheetId="30">#REF!</definedName>
    <definedName name="hartbm2" localSheetId="46">#REF!</definedName>
    <definedName name="hartbm2" localSheetId="4">#REF!</definedName>
    <definedName name="hartbm2" localSheetId="6">#REF!</definedName>
    <definedName name="hartbm2" localSheetId="40">#REF!</definedName>
    <definedName name="hartbm2" localSheetId="41">#REF!</definedName>
    <definedName name="hartbm2" localSheetId="45">#REF!</definedName>
    <definedName name="hartbm2" localSheetId="43">#REF!</definedName>
    <definedName name="hartbm2" localSheetId="44">#REF!</definedName>
    <definedName name="hartbm2" localSheetId="42">#REF!</definedName>
    <definedName name="hartbm2" localSheetId="16">#REF!</definedName>
    <definedName name="hartbm2" localSheetId="14">#REF!</definedName>
    <definedName name="hartbm2" localSheetId="12">#REF!</definedName>
    <definedName name="hartbm2" localSheetId="36">#REF!</definedName>
    <definedName name="hartbm2">#REF!</definedName>
    <definedName name="hartbm3" localSheetId="9">#REF!</definedName>
    <definedName name="hartbm3" localSheetId="5">#REF!</definedName>
    <definedName name="hartbm3" localSheetId="38">#REF!</definedName>
    <definedName name="hartbm3" localSheetId="8">#REF!</definedName>
    <definedName name="hartbm3" localSheetId="30">#REF!</definedName>
    <definedName name="hartbm3" localSheetId="46">#REF!</definedName>
    <definedName name="hartbm3" localSheetId="4">#REF!</definedName>
    <definedName name="hartbm3" localSheetId="6">#REF!</definedName>
    <definedName name="hartbm3" localSheetId="40">#REF!</definedName>
    <definedName name="hartbm3" localSheetId="41">#REF!</definedName>
    <definedName name="hartbm3" localSheetId="45">#REF!</definedName>
    <definedName name="hartbm3" localSheetId="43">#REF!</definedName>
    <definedName name="hartbm3" localSheetId="44">#REF!</definedName>
    <definedName name="hartbm3" localSheetId="42">#REF!</definedName>
    <definedName name="hartbm3" localSheetId="16">#REF!</definedName>
    <definedName name="hartbm3" localSheetId="14">#REF!</definedName>
    <definedName name="hartbm3" localSheetId="12">#REF!</definedName>
    <definedName name="hartbm3" localSheetId="36">#REF!</definedName>
    <definedName name="hartbm3">#REF!</definedName>
    <definedName name="hartm" localSheetId="9">#REF!</definedName>
    <definedName name="hartm" localSheetId="5">#REF!</definedName>
    <definedName name="hartm" localSheetId="38">#REF!</definedName>
    <definedName name="hartm" localSheetId="8">#REF!</definedName>
    <definedName name="hartm" localSheetId="30">#REF!</definedName>
    <definedName name="hartm" localSheetId="46">#REF!</definedName>
    <definedName name="hartm" localSheetId="4">#REF!</definedName>
    <definedName name="hartm" localSheetId="6">#REF!</definedName>
    <definedName name="hartm" localSheetId="40">#REF!</definedName>
    <definedName name="hartm" localSheetId="41">#REF!</definedName>
    <definedName name="hartm" localSheetId="45">#REF!</definedName>
    <definedName name="hartm" localSheetId="43">#REF!</definedName>
    <definedName name="hartm" localSheetId="44">#REF!</definedName>
    <definedName name="hartm" localSheetId="42">#REF!</definedName>
    <definedName name="hartm" localSheetId="16">#REF!</definedName>
    <definedName name="hartm" localSheetId="14">#REF!</definedName>
    <definedName name="hartm" localSheetId="12">#REF!</definedName>
    <definedName name="hartm" localSheetId="36">#REF!</definedName>
    <definedName name="hartm">#REF!</definedName>
    <definedName name="HB" localSheetId="9">#REF!</definedName>
    <definedName name="HB" localSheetId="5">#REF!</definedName>
    <definedName name="HB" localSheetId="38">#REF!</definedName>
    <definedName name="HB" localSheetId="8">#REF!</definedName>
    <definedName name="HB" localSheetId="30">#REF!</definedName>
    <definedName name="HB" localSheetId="46">#REF!</definedName>
    <definedName name="HB" localSheetId="4">#REF!</definedName>
    <definedName name="HB" localSheetId="6">#REF!</definedName>
    <definedName name="HB" localSheetId="40">#REF!</definedName>
    <definedName name="HB" localSheetId="41">#REF!</definedName>
    <definedName name="HB" localSheetId="45">#REF!</definedName>
    <definedName name="HB" localSheetId="43">#REF!</definedName>
    <definedName name="HB" localSheetId="44">#REF!</definedName>
    <definedName name="HB" localSheetId="42">#REF!</definedName>
    <definedName name="HB" localSheetId="16">#REF!</definedName>
    <definedName name="HB" localSheetId="14">#REF!</definedName>
    <definedName name="HB" localSheetId="12">#REF!</definedName>
    <definedName name="HB" localSheetId="36">#REF!</definedName>
    <definedName name="HB">#REF!</definedName>
    <definedName name="HDP" localSheetId="9">#REF!</definedName>
    <definedName name="HDP" localSheetId="5">#REF!</definedName>
    <definedName name="HDP" localSheetId="38">#REF!</definedName>
    <definedName name="HDP" localSheetId="8">#REF!</definedName>
    <definedName name="HDP" localSheetId="30">#REF!</definedName>
    <definedName name="HDP" localSheetId="46">#REF!</definedName>
    <definedName name="HDP" localSheetId="4">#REF!</definedName>
    <definedName name="HDP" localSheetId="6">#REF!</definedName>
    <definedName name="HDP" localSheetId="40">#REF!</definedName>
    <definedName name="HDP" localSheetId="41">#REF!</definedName>
    <definedName name="HDP" localSheetId="45">#REF!</definedName>
    <definedName name="HDP" localSheetId="43">#REF!</definedName>
    <definedName name="HDP" localSheetId="44">#REF!</definedName>
    <definedName name="HDP" localSheetId="42">#REF!</definedName>
    <definedName name="HDP" localSheetId="16">#REF!</definedName>
    <definedName name="HDP" localSheetId="14">#REF!</definedName>
    <definedName name="HDP" localSheetId="12">#REF!</definedName>
    <definedName name="HDP" localSheetId="36">#REF!</definedName>
    <definedName name="HDP">#REF!</definedName>
    <definedName name="HE" localSheetId="30">#REF!</definedName>
    <definedName name="HE" localSheetId="16">#REF!</definedName>
    <definedName name="HE" localSheetId="36">#REF!</definedName>
    <definedName name="HE">#REF!</definedName>
    <definedName name="HE_1" localSheetId="30">#REF!</definedName>
    <definedName name="HE_1" localSheetId="16">#REF!</definedName>
    <definedName name="HE_1" localSheetId="36">#REF!</definedName>
    <definedName name="HE_1">#REF!</definedName>
    <definedName name="HE_4" localSheetId="30">#REF!</definedName>
    <definedName name="HE_4" localSheetId="16">#REF!</definedName>
    <definedName name="HE_4" localSheetId="36">#REF!</definedName>
    <definedName name="HE_4">#REF!</definedName>
    <definedName name="HE_5" localSheetId="30">#REF!</definedName>
    <definedName name="HE_5" localSheetId="16">#REF!</definedName>
    <definedName name="HE_5" localSheetId="36">#REF!</definedName>
    <definedName name="HE_5">#REF!</definedName>
    <definedName name="Heä_soá_laép_xaø_H">1.7</definedName>
    <definedName name="HEAD">[12]Financials!$A$3:$D$5</definedName>
    <definedName name="HEADER" localSheetId="30">#REF!</definedName>
    <definedName name="HEADER" localSheetId="4">#REF!</definedName>
    <definedName name="HEADER" localSheetId="7">#REF!</definedName>
    <definedName name="HEADER" localSheetId="16">#REF!</definedName>
    <definedName name="HEADER" localSheetId="36">#REF!</definedName>
    <definedName name="HEADER" localSheetId="49">#REF!</definedName>
    <definedName name="HEADER" localSheetId="34">#REF!</definedName>
    <definedName name="HEADER">#REF!</definedName>
    <definedName name="Header_Row" localSheetId="9">ROW(#REF!)</definedName>
    <definedName name="Header_Row" localSheetId="8">ROW(#REF!)</definedName>
    <definedName name="Header_Row" localSheetId="46">ROW(#REF!)</definedName>
    <definedName name="Header_Row" localSheetId="23">ROW(#REF!)</definedName>
    <definedName name="Header_Row" localSheetId="19">ROW(#REF!)</definedName>
    <definedName name="Header_Row" localSheetId="16">ROW(#REF!)</definedName>
    <definedName name="Header_Row" localSheetId="21">ROW(#REF!)</definedName>
    <definedName name="Header_Row" localSheetId="36">ROW(#REF!)</definedName>
    <definedName name="Header_Row" localSheetId="25">ROW(#REF!)</definedName>
    <definedName name="Header_Row" localSheetId="10">ROW(#REF!)</definedName>
    <definedName name="Header_Row" localSheetId="11">ROW(#REF!)</definedName>
    <definedName name="Header_Row" localSheetId="20">ROW(#REF!)</definedName>
    <definedName name="Header_Row" localSheetId="15">ROW(#REF!)</definedName>
    <definedName name="Header_Row">ROW(#REF!)</definedName>
    <definedName name="HED" localSheetId="30">#REF!</definedName>
    <definedName name="HED" localSheetId="4">#REF!</definedName>
    <definedName name="HED" localSheetId="7">#REF!</definedName>
    <definedName name="HED" localSheetId="16">#REF!</definedName>
    <definedName name="HED" localSheetId="36">#REF!</definedName>
    <definedName name="HED" localSheetId="49">#REF!</definedName>
    <definedName name="HED" localSheetId="34">#REF!</definedName>
    <definedName name="HED">#REF!</definedName>
    <definedName name="HEK" localSheetId="30">#REF!</definedName>
    <definedName name="HEK" localSheetId="4">#REF!</definedName>
    <definedName name="HEK" localSheetId="7">#REF!</definedName>
    <definedName name="HEK" localSheetId="16">#REF!</definedName>
    <definedName name="HEK" localSheetId="36">#REF!</definedName>
    <definedName name="HEK" localSheetId="49">#REF!</definedName>
    <definedName name="HEK" localSheetId="34">#REF!</definedName>
    <definedName name="HEK">#REF!</definedName>
    <definedName name="HEK_1" localSheetId="30">#REF!</definedName>
    <definedName name="HEK_1" localSheetId="16">#REF!</definedName>
    <definedName name="HEK_1" localSheetId="36">#REF!</definedName>
    <definedName name="HEK_1">#REF!</definedName>
    <definedName name="HEK_4" localSheetId="30">#REF!</definedName>
    <definedName name="HEK_4" localSheetId="16">#REF!</definedName>
    <definedName name="HEK_4" localSheetId="36">#REF!</definedName>
    <definedName name="HEK_4">#REF!</definedName>
    <definedName name="HEK_5" localSheetId="30">#REF!</definedName>
    <definedName name="HEK_5" localSheetId="16">#REF!</definedName>
    <definedName name="HEK_5" localSheetId="36">#REF!</definedName>
    <definedName name="HEK_5">#REF!</definedName>
    <definedName name="helo">#N/A</definedName>
    <definedName name="hendelkancing" localSheetId="30">#REF!</definedName>
    <definedName name="hendelkancing" localSheetId="4">#REF!</definedName>
    <definedName name="hendelkancing" localSheetId="7">#REF!</definedName>
    <definedName name="hendelkancing" localSheetId="16">#REF!</definedName>
    <definedName name="hendelkancing" localSheetId="36">#REF!</definedName>
    <definedName name="hendelkancing" localSheetId="49">#REF!</definedName>
    <definedName name="hendelkancing" localSheetId="34">#REF!</definedName>
    <definedName name="hendelkancing">#REF!</definedName>
    <definedName name="hendelkancinglengkap" localSheetId="30">#REF!</definedName>
    <definedName name="hendelkancinglengkap" localSheetId="4">#REF!</definedName>
    <definedName name="hendelkancinglengkap" localSheetId="7">#REF!</definedName>
    <definedName name="hendelkancinglengkap" localSheetId="16">#REF!</definedName>
    <definedName name="hendelkancinglengkap" localSheetId="36">#REF!</definedName>
    <definedName name="hendelkancinglengkap" localSheetId="49">#REF!</definedName>
    <definedName name="hendelkancinglengkap" localSheetId="34">#REF!</definedName>
    <definedName name="hendelkancinglengkap">#REF!</definedName>
    <definedName name="hendelsinyallengkap" localSheetId="30">#REF!</definedName>
    <definedName name="hendelsinyallengkap" localSheetId="4">#REF!</definedName>
    <definedName name="hendelsinyallengkap" localSheetId="7">#REF!</definedName>
    <definedName name="hendelsinyallengkap" localSheetId="16">#REF!</definedName>
    <definedName name="hendelsinyallengkap" localSheetId="36">#REF!</definedName>
    <definedName name="hendelsinyallengkap" localSheetId="49">#REF!</definedName>
    <definedName name="hendelsinyallengkap" localSheetId="34">#REF!</definedName>
    <definedName name="hendelsinyallengkap">#REF!</definedName>
    <definedName name="hendelwesellengkap" localSheetId="30">#REF!</definedName>
    <definedName name="hendelwesellengkap" localSheetId="16">#REF!</definedName>
    <definedName name="hendelwesellengkap" localSheetId="36">#REF!</definedName>
    <definedName name="hendelwesellengkap">#REF!</definedName>
    <definedName name="hERO">[312]Pipe!$A$12:$I$34</definedName>
    <definedName name="hERO_aNADUCT">[312]Pipe!$A$1:$IV$10</definedName>
    <definedName name="hg">#N/A</definedName>
    <definedName name="hgf" localSheetId="5">#N/A</definedName>
    <definedName name="hgf" localSheetId="4">#N/A</definedName>
    <definedName name="hgf" localSheetId="6">#N/A</definedName>
    <definedName name="hgf" localSheetId="7">#N/A</definedName>
    <definedName name="hgf" localSheetId="49">#N/A</definedName>
    <definedName name="hgf" localSheetId="34">#N/A</definedName>
    <definedName name="hgf">#N/A</definedName>
    <definedName name="hghg">[285]List!$B$50:$B$54</definedName>
    <definedName name="hghrg" localSheetId="38">#N/A</definedName>
    <definedName name="hghrg" localSheetId="46">#N/A</definedName>
    <definedName name="hghrg" localSheetId="2">#N/A</definedName>
    <definedName name="hghrg" localSheetId="40">#N/A</definedName>
    <definedName name="hghrg" localSheetId="41">#N/A</definedName>
    <definedName name="hghrg" localSheetId="45">#N/A</definedName>
    <definedName name="hghrg" localSheetId="43">#N/A</definedName>
    <definedName name="hghrg" localSheetId="44">#N/A</definedName>
    <definedName name="hghrg" localSheetId="42">#N/A</definedName>
    <definedName name="hghrg">#N/A</definedName>
    <definedName name="hhh" localSheetId="30">'[313]SM Bgn'!$C$22:$D$24</definedName>
    <definedName name="hhh">'[313]SM Bgn'!$C$22:$D$24</definedName>
    <definedName name="HHHH" localSheetId="30">'[314]FORM-X-1'!#REF!</definedName>
    <definedName name="HHHH" localSheetId="4">'[314]FORM-X-1'!#REF!</definedName>
    <definedName name="HHHH" localSheetId="7">'[314]FORM-X-1'!#REF!</definedName>
    <definedName name="HHHH" localSheetId="16">'[314]FORM-X-1'!#REF!</definedName>
    <definedName name="HHHH" localSheetId="36">'[314]FORM-X-1'!#REF!</definedName>
    <definedName name="HHHH" localSheetId="49">'[314]FORM-X-1'!#REF!</definedName>
    <definedName name="HHHH" localSheetId="34">'[314]FORM-X-1'!#REF!</definedName>
    <definedName name="HHHH">'[314]FORM-X-1'!#REF!</definedName>
    <definedName name="HI" localSheetId="30">#REF!</definedName>
    <definedName name="HI" localSheetId="4">#REF!</definedName>
    <definedName name="HI" localSheetId="7">#REF!</definedName>
    <definedName name="HI" localSheetId="16">#REF!</definedName>
    <definedName name="HI" localSheetId="36">#REF!</definedName>
    <definedName name="HI" localSheetId="49">#REF!</definedName>
    <definedName name="HI" localSheetId="34">#REF!</definedName>
    <definedName name="HI">#REF!</definedName>
    <definedName name="HI_1" localSheetId="30">#REF!</definedName>
    <definedName name="HI_1" localSheetId="4">#REF!</definedName>
    <definedName name="HI_1" localSheetId="7">#REF!</definedName>
    <definedName name="HI_1" localSheetId="16">#REF!</definedName>
    <definedName name="HI_1" localSheetId="36">#REF!</definedName>
    <definedName name="HI_1" localSheetId="49">#REF!</definedName>
    <definedName name="HI_1" localSheetId="34">#REF!</definedName>
    <definedName name="HI_1">#REF!</definedName>
    <definedName name="HI_4" localSheetId="30">#REF!</definedName>
    <definedName name="HI_4" localSheetId="4">#REF!</definedName>
    <definedName name="HI_4" localSheetId="7">#REF!</definedName>
    <definedName name="HI_4" localSheetId="16">#REF!</definedName>
    <definedName name="HI_4" localSheetId="36">#REF!</definedName>
    <definedName name="HI_4" localSheetId="49">#REF!</definedName>
    <definedName name="HI_4" localSheetId="34">#REF!</definedName>
    <definedName name="HI_4">#REF!</definedName>
    <definedName name="HI_5" localSheetId="30">#REF!</definedName>
    <definedName name="HI_5" localSheetId="16">#REF!</definedName>
    <definedName name="HI_5" localSheetId="36">#REF!</definedName>
    <definedName name="HI_5">#REF!</definedName>
    <definedName name="HiddenRows" localSheetId="5" hidden="1">#REF!</definedName>
    <definedName name="HiddenRows" localSheetId="30" hidden="1">#REF!</definedName>
    <definedName name="HiddenRows" localSheetId="23" hidden="1">#REF!</definedName>
    <definedName name="HiddenRows" localSheetId="19" hidden="1">#REF!</definedName>
    <definedName name="HiddenRows" localSheetId="16" hidden="1">#REF!</definedName>
    <definedName name="HiddenRows" localSheetId="21" hidden="1">#REF!</definedName>
    <definedName name="HiddenRows" localSheetId="36" hidden="1">#REF!</definedName>
    <definedName name="HiddenRows" localSheetId="25" hidden="1">#REF!</definedName>
    <definedName name="HiddenRows" localSheetId="10" hidden="1">#REF!</definedName>
    <definedName name="HiddenRows" localSheetId="11" hidden="1">#REF!</definedName>
    <definedName name="HiddenRows" localSheetId="20" hidden="1">#REF!</definedName>
    <definedName name="HiddenRows" localSheetId="15" hidden="1">#REF!</definedName>
    <definedName name="HiddenRows" hidden="1">#REF!</definedName>
    <definedName name="HIK" localSheetId="30">#REF!</definedName>
    <definedName name="HIK" localSheetId="16">#REF!</definedName>
    <definedName name="HIK" localSheetId="36">#REF!</definedName>
    <definedName name="HIK">#REF!</definedName>
    <definedName name="HIK_1" localSheetId="30">#REF!</definedName>
    <definedName name="HIK_1" localSheetId="16">#REF!</definedName>
    <definedName name="HIK_1" localSheetId="36">#REF!</definedName>
    <definedName name="HIK_1">#REF!</definedName>
    <definedName name="HIK_4" localSheetId="30">#REF!</definedName>
    <definedName name="HIK_4" localSheetId="16">#REF!</definedName>
    <definedName name="HIK_4" localSheetId="36">#REF!</definedName>
    <definedName name="HIK_4">#REF!</definedName>
    <definedName name="HIK_5" localSheetId="30">#REF!</definedName>
    <definedName name="HIK_5" localSheetId="16">#REF!</definedName>
    <definedName name="HIK_5" localSheetId="36">#REF!</definedName>
    <definedName name="HIK_5">#REF!</definedName>
    <definedName name="HINPUT2" localSheetId="30">'[77]INPUT 2'!$H$1:$H$65536</definedName>
    <definedName name="HINPUT2">'[77]INPUT 2'!$H$1:$H$65536</definedName>
    <definedName name="hit" localSheetId="38">#N/A</definedName>
    <definedName name="hit" localSheetId="46">#N/A</definedName>
    <definedName name="hit" localSheetId="2">#N/A</definedName>
    <definedName name="hit" localSheetId="40">#N/A</definedName>
    <definedName name="hit" localSheetId="41">#N/A</definedName>
    <definedName name="hit" localSheetId="45">#N/A</definedName>
    <definedName name="hit" localSheetId="43">#N/A</definedName>
    <definedName name="hit" localSheetId="44">#N/A</definedName>
    <definedName name="hit" localSheetId="42">#N/A</definedName>
    <definedName name="hit">#N/A</definedName>
    <definedName name="Hitungan">NA()</definedName>
    <definedName name="hj">#N/A</definedName>
    <definedName name="HJ_TBS" localSheetId="9">#REF!</definedName>
    <definedName name="HJ_TBS" localSheetId="5">#REF!</definedName>
    <definedName name="HJ_TBS" localSheetId="38">#REF!</definedName>
    <definedName name="HJ_TBS" localSheetId="8">#REF!</definedName>
    <definedName name="HJ_TBS" localSheetId="30">#REF!</definedName>
    <definedName name="HJ_TBS" localSheetId="46">#REF!</definedName>
    <definedName name="HJ_TBS" localSheetId="4">#REF!</definedName>
    <definedName name="HJ_TBS" localSheetId="6">#REF!</definedName>
    <definedName name="HJ_TBS" localSheetId="40">#REF!</definedName>
    <definedName name="HJ_TBS" localSheetId="41">#REF!</definedName>
    <definedName name="HJ_TBS" localSheetId="45">#REF!</definedName>
    <definedName name="HJ_TBS" localSheetId="43">#REF!</definedName>
    <definedName name="HJ_TBS" localSheetId="44">#REF!</definedName>
    <definedName name="HJ_TBS" localSheetId="42">#REF!</definedName>
    <definedName name="HJ_TBS" localSheetId="16">#REF!</definedName>
    <definedName name="HJ_TBS" localSheetId="14">#REF!</definedName>
    <definedName name="HJ_TBS" localSheetId="12">#REF!</definedName>
    <definedName name="HJ_TBS" localSheetId="36">#REF!</definedName>
    <definedName name="HJ_TBS" localSheetId="34">#REF!</definedName>
    <definedName name="HJ_TBS">#REF!</definedName>
    <definedName name="hk" localSheetId="5">'[315]B-Ops-KS'!$C$2</definedName>
    <definedName name="hk" localSheetId="4">'[315]B-Ops-KS'!$C$2</definedName>
    <definedName name="hk" localSheetId="6">'[315]B-Ops-KS'!$C$2</definedName>
    <definedName name="hk" localSheetId="7">'[315]B-Ops-KS'!$C$2</definedName>
    <definedName name="hk" localSheetId="14">'[315]B-Ops-KS'!$C$2</definedName>
    <definedName name="hk" localSheetId="12">'[315]B-Ops-KS'!$C$2</definedName>
    <definedName name="hk" localSheetId="49">'[315]B-Ops-KS'!$C$2</definedName>
    <definedName name="hk" localSheetId="34">'[315]B-Ops-KS'!$C$2</definedName>
    <definedName name="HK">'[316]B-Ops-Sawit'!$E$2</definedName>
    <definedName name="hkgk" localSheetId="9">#REF!</definedName>
    <definedName name="hkgk" localSheetId="5">#REF!</definedName>
    <definedName name="hkgk" localSheetId="38">#REF!</definedName>
    <definedName name="hkgk" localSheetId="8">#REF!</definedName>
    <definedName name="hkgk" localSheetId="30">#REF!</definedName>
    <definedName name="hkgk" localSheetId="46">#REF!</definedName>
    <definedName name="hkgk" localSheetId="6">#REF!</definedName>
    <definedName name="hkgk" localSheetId="40">#REF!</definedName>
    <definedName name="hkgk" localSheetId="41">#REF!</definedName>
    <definedName name="hkgk" localSheetId="45">#REF!</definedName>
    <definedName name="hkgk" localSheetId="43">#REF!</definedName>
    <definedName name="hkgk" localSheetId="44">#REF!</definedName>
    <definedName name="hkgk" localSheetId="42">#REF!</definedName>
    <definedName name="hkgk" localSheetId="16">#REF!</definedName>
    <definedName name="hkgk" localSheetId="14">#REF!</definedName>
    <definedName name="hkgk" localSheetId="12">#REF!</definedName>
    <definedName name="hkgk" localSheetId="36">#REF!</definedName>
    <definedName name="hkgk" localSheetId="34">#REF!</definedName>
    <definedName name="hkgk">#REF!</definedName>
    <definedName name="HOK" localSheetId="9">#REF!</definedName>
    <definedName name="HOK" localSheetId="38">#REF!</definedName>
    <definedName name="HOK" localSheetId="8">#REF!</definedName>
    <definedName name="HOK" localSheetId="30">#REF!</definedName>
    <definedName name="HOK" localSheetId="46">#REF!</definedName>
    <definedName name="HOK" localSheetId="40">#REF!</definedName>
    <definedName name="HOK" localSheetId="41">#REF!</definedName>
    <definedName name="HOK" localSheetId="45">#REF!</definedName>
    <definedName name="HOK" localSheetId="43">#REF!</definedName>
    <definedName name="HOK" localSheetId="44">#REF!</definedName>
    <definedName name="HOK" localSheetId="42">#REF!</definedName>
    <definedName name="HOK" localSheetId="16">#REF!</definedName>
    <definedName name="HOK" localSheetId="36">#REF!</definedName>
    <definedName name="HOK">#REF!</definedName>
    <definedName name="hollow" localSheetId="30">[317]UPAH!$D$7</definedName>
    <definedName name="hollow">[317]UPAH!$D$7</definedName>
    <definedName name="homo30" localSheetId="30">[92]harsat!$H$41</definedName>
    <definedName name="homo30">[92]harsat!$H$41</definedName>
    <definedName name="homo60" localSheetId="30">[92]harsat!$H$40</definedName>
    <definedName name="homo60">[92]harsat!$H$40</definedName>
    <definedName name="HORISONTAL" localSheetId="30">'[242]TABEL-DETASIR'!$B$11</definedName>
    <definedName name="HORISONTAL">'[242]TABEL-DETASIR'!$B$11</definedName>
    <definedName name="hotdip">[300]harsat!$H$17</definedName>
    <definedName name="HOTEL" localSheetId="9">'[248]Profit Loss'!#REF!</definedName>
    <definedName name="HOTEL" localSheetId="5">'[248]Profit Loss'!#REF!</definedName>
    <definedName name="HOTEL" localSheetId="8">'[248]Profit Loss'!#REF!</definedName>
    <definedName name="HOTEL" localSheetId="30">'[248]Profit Loss'!#REF!</definedName>
    <definedName name="HOTEL" localSheetId="4">'[248]Profit Loss'!#REF!</definedName>
    <definedName name="HOTEL" localSheetId="6">'[248]Profit Loss'!#REF!</definedName>
    <definedName name="HOTEL" localSheetId="7">'[248]Profit Loss'!#REF!</definedName>
    <definedName name="HOTEL" localSheetId="16">'[248]Profit Loss'!#REF!</definedName>
    <definedName name="HOTEL" localSheetId="14">'[248]Profit Loss'!#REF!</definedName>
    <definedName name="HOTEL" localSheetId="12">'[248]Profit Loss'!#REF!</definedName>
    <definedName name="HOTEL" localSheetId="36">'[248]Profit Loss'!#REF!</definedName>
    <definedName name="HOTEL" localSheetId="49">'[248]Profit Loss'!#REF!</definedName>
    <definedName name="HOTEL" localSheetId="34">'[248]Profit Loss'!#REF!</definedName>
    <definedName name="HOTEL">'[248]Profit Loss'!#REF!</definedName>
    <definedName name="HS" localSheetId="30">[318]RAB!$G$17:$G$204</definedName>
    <definedName name="HS">[318]RAB!$G$17:$G$204</definedName>
    <definedName name="HSCT3">0.1</definedName>
    <definedName name="HSDN">2.5</definedName>
    <definedName name="hskk1" localSheetId="30">[89]chitiet!$D$4</definedName>
    <definedName name="hskk1">[89]chitiet!$D$4</definedName>
    <definedName name="HSNC" localSheetId="30">[232]Du_lieu!$C$6</definedName>
    <definedName name="HSNC">[232]Du_lieu!$C$6</definedName>
    <definedName name="ht_3060">[300]harsat!$H$72</definedName>
    <definedName name="ht_4040">[300]harsat!$H$48</definedName>
    <definedName name="ht37k" localSheetId="30">'[17]lam-moi'!#REF!</definedName>
    <definedName name="ht37k" localSheetId="4">'[17]lam-moi'!#REF!</definedName>
    <definedName name="ht37k" localSheetId="7">'[17]lam-moi'!#REF!</definedName>
    <definedName name="ht37k" localSheetId="23">'[17]lam-moi'!#REF!</definedName>
    <definedName name="ht37k" localSheetId="19">'[17]lam-moi'!#REF!</definedName>
    <definedName name="ht37k" localSheetId="16">'[17]lam-moi'!#REF!</definedName>
    <definedName name="ht37k" localSheetId="21">'[17]lam-moi'!#REF!</definedName>
    <definedName name="ht37k" localSheetId="36">'[17]lam-moi'!#REF!</definedName>
    <definedName name="ht37k" localSheetId="25">'[17]lam-moi'!#REF!</definedName>
    <definedName name="ht37k" localSheetId="10">'[17]lam-moi'!#REF!</definedName>
    <definedName name="ht37k" localSheetId="11">'[17]lam-moi'!#REF!</definedName>
    <definedName name="ht37k" localSheetId="20">'[17]lam-moi'!#REF!</definedName>
    <definedName name="ht37k" localSheetId="15">'[17]lam-moi'!#REF!</definedName>
    <definedName name="ht37k" localSheetId="49">'[17]lam-moi'!#REF!</definedName>
    <definedName name="ht37k" localSheetId="34">'[17]lam-moi'!#REF!</definedName>
    <definedName name="ht37k">'[17]lam-moi'!#REF!</definedName>
    <definedName name="ht37nc" localSheetId="30">'[17]lam-moi'!#REF!</definedName>
    <definedName name="ht37nc" localSheetId="4">'[17]lam-moi'!#REF!</definedName>
    <definedName name="ht37nc" localSheetId="7">'[17]lam-moi'!#REF!</definedName>
    <definedName name="ht37nc" localSheetId="23">'[17]lam-moi'!#REF!</definedName>
    <definedName name="ht37nc" localSheetId="19">'[17]lam-moi'!#REF!</definedName>
    <definedName name="ht37nc" localSheetId="16">'[17]lam-moi'!#REF!</definedName>
    <definedName name="ht37nc" localSheetId="21">'[17]lam-moi'!#REF!</definedName>
    <definedName name="ht37nc" localSheetId="36">'[17]lam-moi'!#REF!</definedName>
    <definedName name="ht37nc" localSheetId="25">'[17]lam-moi'!#REF!</definedName>
    <definedName name="ht37nc" localSheetId="10">'[17]lam-moi'!#REF!</definedName>
    <definedName name="ht37nc" localSheetId="11">'[17]lam-moi'!#REF!</definedName>
    <definedName name="ht37nc" localSheetId="20">'[17]lam-moi'!#REF!</definedName>
    <definedName name="ht37nc" localSheetId="15">'[17]lam-moi'!#REF!</definedName>
    <definedName name="ht37nc" localSheetId="49">'[17]lam-moi'!#REF!</definedName>
    <definedName name="ht37nc" localSheetId="34">'[17]lam-moi'!#REF!</definedName>
    <definedName name="ht37nc">'[17]lam-moi'!#REF!</definedName>
    <definedName name="ht50nc" localSheetId="30">'[17]lam-moi'!#REF!</definedName>
    <definedName name="ht50nc" localSheetId="4">'[17]lam-moi'!#REF!</definedName>
    <definedName name="ht50nc" localSheetId="7">'[17]lam-moi'!#REF!</definedName>
    <definedName name="ht50nc" localSheetId="23">'[17]lam-moi'!#REF!</definedName>
    <definedName name="ht50nc" localSheetId="19">'[17]lam-moi'!#REF!</definedName>
    <definedName name="ht50nc" localSheetId="16">'[17]lam-moi'!#REF!</definedName>
    <definedName name="ht50nc" localSheetId="21">'[17]lam-moi'!#REF!</definedName>
    <definedName name="ht50nc" localSheetId="36">'[17]lam-moi'!#REF!</definedName>
    <definedName name="ht50nc" localSheetId="25">'[17]lam-moi'!#REF!</definedName>
    <definedName name="ht50nc" localSheetId="10">'[17]lam-moi'!#REF!</definedName>
    <definedName name="ht50nc" localSheetId="11">'[17]lam-moi'!#REF!</definedName>
    <definedName name="ht50nc" localSheetId="20">'[17]lam-moi'!#REF!</definedName>
    <definedName name="ht50nc" localSheetId="15">'[17]lam-moi'!#REF!</definedName>
    <definedName name="ht50nc" localSheetId="49">'[17]lam-moi'!#REF!</definedName>
    <definedName name="ht50nc" localSheetId="34">'[17]lam-moi'!#REF!</definedName>
    <definedName name="ht50nc">'[17]lam-moi'!#REF!</definedName>
    <definedName name="ht50vl" localSheetId="30">'[17]lam-moi'!#REF!</definedName>
    <definedName name="ht50vl" localSheetId="4">'[17]lam-moi'!#REF!</definedName>
    <definedName name="ht50vl" localSheetId="7">'[17]lam-moi'!#REF!</definedName>
    <definedName name="ht50vl" localSheetId="23">'[17]lam-moi'!#REF!</definedName>
    <definedName name="ht50vl" localSheetId="19">'[17]lam-moi'!#REF!</definedName>
    <definedName name="ht50vl" localSheetId="16">'[17]lam-moi'!#REF!</definedName>
    <definedName name="ht50vl" localSheetId="21">'[17]lam-moi'!#REF!</definedName>
    <definedName name="ht50vl" localSheetId="36">'[17]lam-moi'!#REF!</definedName>
    <definedName name="ht50vl" localSheetId="25">'[17]lam-moi'!#REF!</definedName>
    <definedName name="ht50vl" localSheetId="10">'[17]lam-moi'!#REF!</definedName>
    <definedName name="ht50vl" localSheetId="11">'[17]lam-moi'!#REF!</definedName>
    <definedName name="ht50vl" localSheetId="20">'[17]lam-moi'!#REF!</definedName>
    <definedName name="ht50vl" localSheetId="15">'[17]lam-moi'!#REF!</definedName>
    <definedName name="ht50vl" localSheetId="49">'[17]lam-moi'!#REF!</definedName>
    <definedName name="ht50vl" localSheetId="34">'[17]lam-moi'!#REF!</definedName>
    <definedName name="ht50vl">'[17]lam-moi'!#REF!</definedName>
    <definedName name="htfm" localSheetId="30">[319]Hargamat!$O$1</definedName>
    <definedName name="htfm">[319]Hargamat!$O$1</definedName>
    <definedName name="HTG" localSheetId="9">[320]T.material!#REF!</definedName>
    <definedName name="HTG" localSheetId="5">[321]T.material!#REF!</definedName>
    <definedName name="HTG" localSheetId="8">[320]T.material!#REF!</definedName>
    <definedName name="HTG" localSheetId="30">[320]T.material!#REF!</definedName>
    <definedName name="HTG" localSheetId="4">[321]T.material!#REF!</definedName>
    <definedName name="HTG" localSheetId="6">[321]T.material!#REF!</definedName>
    <definedName name="HTG" localSheetId="7">[321]T.material!#REF!</definedName>
    <definedName name="HTG" localSheetId="16">[320]T.material!#REF!</definedName>
    <definedName name="HTG" localSheetId="14">[321]T.material!#REF!</definedName>
    <definedName name="HTG" localSheetId="12">[321]T.material!#REF!</definedName>
    <definedName name="HTG" localSheetId="36">[320]T.material!#REF!</definedName>
    <definedName name="HTG" localSheetId="49">[321]T.material!#REF!</definedName>
    <definedName name="HTG" localSheetId="34">[321]T.material!#REF!</definedName>
    <definedName name="HTG">[320]T.material!#REF!</definedName>
    <definedName name="HTML_CodePage" hidden="1">1252</definedName>
    <definedName name="HTML_Control" localSheetId="5" hidden="1">{"'Sheet1'!$A$1:$H$145"}</definedName>
    <definedName name="HTML_Control" localSheetId="30" hidden="1">{"'Sheet1'!$A$1:$H$145"}</definedName>
    <definedName name="HTML_Control" localSheetId="26" hidden="1">{"'Sheet1'!$A$1:$H$145"}</definedName>
    <definedName name="HTML_Control" localSheetId="4" hidden="1">{"'Sheet1'!$A$1:$H$145"}</definedName>
    <definedName name="HTML_Control" localSheetId="6" hidden="1">{"'Sheet1'!$A$1:$H$145"}</definedName>
    <definedName name="HTML_Control" localSheetId="7" hidden="1">{"'Sheet1'!$A$1:$H$145"}</definedName>
    <definedName name="HTML_Control" localSheetId="19" hidden="1">{"'Sheet1'!$A$1:$H$145"}</definedName>
    <definedName name="HTML_Control" localSheetId="14" hidden="1">{"'Sheet1'!$A$1:$H$145"}</definedName>
    <definedName name="HTML_Control" localSheetId="12" hidden="1">{"'Sheet1'!$A$1:$H$145"}</definedName>
    <definedName name="HTML_Control" localSheetId="24" hidden="1">{"'Sheet1'!$A$1:$H$145"}</definedName>
    <definedName name="HTML_Control" localSheetId="17" hidden="1">{"'Sheet1'!$A$1:$H$145"}</definedName>
    <definedName name="HTML_Control" localSheetId="18" hidden="1">{"'Sheet1'!$A$1:$H$145"}</definedName>
    <definedName name="HTML_Control" localSheetId="49" hidden="1">{"'Sheet1'!$A$1:$H$145"}</definedName>
    <definedName name="HTML_Control" localSheetId="34" hidden="1">{"'Sheet1'!$A$1:$H$145"}</definedName>
    <definedName name="HTML_Control" hidden="1">{"'Sheet1'!$A$1:$H$145"}</definedName>
    <definedName name="HTML_Description" hidden="1">""</definedName>
    <definedName name="HTML_Email" hidden="1">""</definedName>
    <definedName name="HTML_Header" hidden="1">"Country Risk Premiums"</definedName>
    <definedName name="HTML_LastUpdate" hidden="1">"2/19/99"</definedName>
    <definedName name="HTML_LineAfter" hidden="1">TRUE</definedName>
    <definedName name="HTML_LineBefore" hidden="1">TRUE</definedName>
    <definedName name="HTML_Name" hidden="1">"Aswath Damodaran"</definedName>
    <definedName name="HTML_OBDlg2" hidden="1">TRUE</definedName>
    <definedName name="HTML_OBDlg4" hidden="1">TRUE</definedName>
    <definedName name="HTML_OS" hidden="1">1</definedName>
    <definedName name="HTML_PathFileMac" hidden="1">"Macintosh HD:HomePageStuff:New_Home_Page:datafile:ctryprem.html"</definedName>
    <definedName name="HTML_Title" hidden="1">"Country Risk Premiums"</definedName>
    <definedName name="HTNG" localSheetId="9">[320]T.material!#REF!</definedName>
    <definedName name="HTNG" localSheetId="5">[321]T.material!#REF!</definedName>
    <definedName name="HTNG" localSheetId="38">[320]T.material!#REF!</definedName>
    <definedName name="HTNG" localSheetId="8">[320]T.material!#REF!</definedName>
    <definedName name="HTNG" localSheetId="30">[320]T.material!#REF!</definedName>
    <definedName name="HTNG" localSheetId="46">[320]T.material!#REF!</definedName>
    <definedName name="HTNG" localSheetId="4">[321]T.material!#REF!</definedName>
    <definedName name="HTNG" localSheetId="6">[321]T.material!#REF!</definedName>
    <definedName name="HTNG" localSheetId="7">[321]T.material!#REF!</definedName>
    <definedName name="HTNG" localSheetId="40">[320]T.material!#REF!</definedName>
    <definedName name="HTNG" localSheetId="41">[320]T.material!#REF!</definedName>
    <definedName name="HTNG" localSheetId="45">[320]T.material!#REF!</definedName>
    <definedName name="HTNG" localSheetId="43">[320]T.material!#REF!</definedName>
    <definedName name="HTNG" localSheetId="44">[320]T.material!#REF!</definedName>
    <definedName name="HTNG" localSheetId="42">[320]T.material!#REF!</definedName>
    <definedName name="HTNG" localSheetId="16">[320]T.material!#REF!</definedName>
    <definedName name="HTNG" localSheetId="14">[321]T.material!#REF!</definedName>
    <definedName name="HTNG" localSheetId="12">[321]T.material!#REF!</definedName>
    <definedName name="HTNG" localSheetId="36">[320]T.material!#REF!</definedName>
    <definedName name="HTNG" localSheetId="49">[321]T.material!#REF!</definedName>
    <definedName name="HTNG" localSheetId="34">[321]T.material!#REF!</definedName>
    <definedName name="HTNG">[320]T.material!#REF!</definedName>
    <definedName name="HU" localSheetId="30">#REF!</definedName>
    <definedName name="HU" localSheetId="4">#REF!</definedName>
    <definedName name="HU" localSheetId="7">#REF!</definedName>
    <definedName name="HU" localSheetId="16">#REF!</definedName>
    <definedName name="HU" localSheetId="36">#REF!</definedName>
    <definedName name="HU" localSheetId="49">#REF!</definedName>
    <definedName name="HU" localSheetId="34">#REF!</definedName>
    <definedName name="HU">#REF!</definedName>
    <definedName name="HU_1" localSheetId="30">#REF!</definedName>
    <definedName name="HU_1" localSheetId="4">#REF!</definedName>
    <definedName name="HU_1" localSheetId="7">#REF!</definedName>
    <definedName name="HU_1" localSheetId="16">#REF!</definedName>
    <definedName name="HU_1" localSheetId="36">#REF!</definedName>
    <definedName name="HU_1" localSheetId="49">#REF!</definedName>
    <definedName name="HU_1" localSheetId="34">#REF!</definedName>
    <definedName name="HU_1">#REF!</definedName>
    <definedName name="HU_4" localSheetId="30">#REF!</definedName>
    <definedName name="HU_4" localSheetId="4">#REF!</definedName>
    <definedName name="HU_4" localSheetId="7">#REF!</definedName>
    <definedName name="HU_4" localSheetId="16">#REF!</definedName>
    <definedName name="HU_4" localSheetId="36">#REF!</definedName>
    <definedName name="HU_4" localSheetId="49">#REF!</definedName>
    <definedName name="HU_4" localSheetId="34">#REF!</definedName>
    <definedName name="HU_4">#REF!</definedName>
    <definedName name="HU_5" localSheetId="30">#REF!</definedName>
    <definedName name="HU_5" localSheetId="16">#REF!</definedName>
    <definedName name="HU_5" localSheetId="36">#REF!</definedName>
    <definedName name="HU_5">#REF!</definedName>
    <definedName name="HUK" localSheetId="30">#REF!</definedName>
    <definedName name="HUK" localSheetId="16">#REF!</definedName>
    <definedName name="HUK" localSheetId="36">#REF!</definedName>
    <definedName name="HUK">#REF!</definedName>
    <definedName name="HUK_1" localSheetId="30">#REF!</definedName>
    <definedName name="HUK_1" localSheetId="16">#REF!</definedName>
    <definedName name="HUK_1" localSheetId="36">#REF!</definedName>
    <definedName name="HUK_1">#REF!</definedName>
    <definedName name="HUK_4" localSheetId="30">#REF!</definedName>
    <definedName name="HUK_4" localSheetId="16">#REF!</definedName>
    <definedName name="HUK_4" localSheetId="36">#REF!</definedName>
    <definedName name="HUK_4">#REF!</definedName>
    <definedName name="HUK_5" localSheetId="30">#REF!</definedName>
    <definedName name="HUK_5" localSheetId="16">#REF!</definedName>
    <definedName name="HUK_5" localSheetId="36">#REF!</definedName>
    <definedName name="HUK_5">#REF!</definedName>
    <definedName name="Hutan_primer" localSheetId="9">#REF!</definedName>
    <definedName name="Hutan_primer" localSheetId="38">#REF!</definedName>
    <definedName name="Hutan_primer" localSheetId="8">#REF!</definedName>
    <definedName name="Hutan_primer" localSheetId="30">#REF!</definedName>
    <definedName name="Hutan_primer" localSheetId="46">#REF!</definedName>
    <definedName name="Hutan_primer" localSheetId="40">#REF!</definedName>
    <definedName name="Hutan_primer" localSheetId="41">#REF!</definedName>
    <definedName name="Hutan_primer" localSheetId="45">#REF!</definedName>
    <definedName name="Hutan_primer" localSheetId="43">#REF!</definedName>
    <definedName name="Hutan_primer" localSheetId="44">#REF!</definedName>
    <definedName name="Hutan_primer" localSheetId="42">#REF!</definedName>
    <definedName name="Hutan_primer" localSheetId="16">#REF!</definedName>
    <definedName name="Hutan_primer" localSheetId="36">#REF!</definedName>
    <definedName name="Hutan_primer">#REF!</definedName>
    <definedName name="Hutan_sekunder" localSheetId="9">#REF!</definedName>
    <definedName name="Hutan_sekunder" localSheetId="38">#REF!</definedName>
    <definedName name="Hutan_sekunder" localSheetId="8">#REF!</definedName>
    <definedName name="Hutan_sekunder" localSheetId="30">#REF!</definedName>
    <definedName name="Hutan_sekunder" localSheetId="46">#REF!</definedName>
    <definedName name="Hutan_sekunder" localSheetId="40">#REF!</definedName>
    <definedName name="Hutan_sekunder" localSheetId="41">#REF!</definedName>
    <definedName name="Hutan_sekunder" localSheetId="45">#REF!</definedName>
    <definedName name="Hutan_sekunder" localSheetId="43">#REF!</definedName>
    <definedName name="Hutan_sekunder" localSheetId="44">#REF!</definedName>
    <definedName name="Hutan_sekunder" localSheetId="42">#REF!</definedName>
    <definedName name="Hutan_sekunder" localSheetId="16">#REF!</definedName>
    <definedName name="Hutan_sekunder" localSheetId="36">#REF!</definedName>
    <definedName name="Hutan_sekunder">#REF!</definedName>
    <definedName name="Hutang" localSheetId="9">[84]NERACA!#REF!</definedName>
    <definedName name="Hutang" localSheetId="5">[85]NERACA!#REF!</definedName>
    <definedName name="Hutang" localSheetId="38">[84]NERACA!#REF!</definedName>
    <definedName name="Hutang" localSheetId="8">[84]NERACA!#REF!</definedName>
    <definedName name="Hutang" localSheetId="30">[84]NERACA!#REF!</definedName>
    <definedName name="Hutang" localSheetId="46">[84]NERACA!#REF!</definedName>
    <definedName name="Hutang" localSheetId="4">[85]NERACA!#REF!</definedName>
    <definedName name="Hutang" localSheetId="6">[85]NERACA!#REF!</definedName>
    <definedName name="Hutang" localSheetId="7">[85]NERACA!#REF!</definedName>
    <definedName name="Hutang" localSheetId="40">[84]NERACA!#REF!</definedName>
    <definedName name="Hutang" localSheetId="41">[84]NERACA!#REF!</definedName>
    <definedName name="Hutang" localSheetId="45">[84]NERACA!#REF!</definedName>
    <definedName name="Hutang" localSheetId="43">[84]NERACA!#REF!</definedName>
    <definedName name="Hutang" localSheetId="44">[84]NERACA!#REF!</definedName>
    <definedName name="Hutang" localSheetId="42">[84]NERACA!#REF!</definedName>
    <definedName name="Hutang" localSheetId="16">[84]NERACA!#REF!</definedName>
    <definedName name="Hutang" localSheetId="14">[85]NERACA!#REF!</definedName>
    <definedName name="Hutang" localSheetId="12">[85]NERACA!#REF!</definedName>
    <definedName name="Hutang" localSheetId="36">[84]NERACA!#REF!</definedName>
    <definedName name="Hutang" localSheetId="49">[85]NERACA!#REF!</definedName>
    <definedName name="Hutang" localSheetId="34">[85]NERACA!#REF!</definedName>
    <definedName name="Hutang">[84]NERACA!#REF!</definedName>
    <definedName name="HUTANG_KPD_PEM." localSheetId="9">#REF!</definedName>
    <definedName name="HUTANG_KPD_PEM." localSheetId="5">#REF!</definedName>
    <definedName name="HUTANG_KPD_PEM." localSheetId="38">#REF!</definedName>
    <definedName name="HUTANG_KPD_PEM." localSheetId="8">#REF!</definedName>
    <definedName name="HUTANG_KPD_PEM." localSheetId="30">#REF!</definedName>
    <definedName name="HUTANG_KPD_PEM." localSheetId="46">#REF!</definedName>
    <definedName name="HUTANG_KPD_PEM." localSheetId="6">#REF!</definedName>
    <definedName name="HUTANG_KPD_PEM." localSheetId="40">#REF!</definedName>
    <definedName name="HUTANG_KPD_PEM." localSheetId="41">#REF!</definedName>
    <definedName name="HUTANG_KPD_PEM." localSheetId="45">#REF!</definedName>
    <definedName name="HUTANG_KPD_PEM." localSheetId="43">#REF!</definedName>
    <definedName name="HUTANG_KPD_PEM." localSheetId="44">#REF!</definedName>
    <definedName name="HUTANG_KPD_PEM." localSheetId="42">#REF!</definedName>
    <definedName name="HUTANG_KPD_PEM." localSheetId="16">#REF!</definedName>
    <definedName name="HUTANG_KPD_PEM." localSheetId="14">#REF!</definedName>
    <definedName name="HUTANG_KPD_PEM." localSheetId="12">#REF!</definedName>
    <definedName name="HUTANG_KPD_PEM." localSheetId="36">#REF!</definedName>
    <definedName name="HUTANG_KPD_PEM." localSheetId="34">#REF!</definedName>
    <definedName name="HUTANG_KPD_PEM.">#REF!</definedName>
    <definedName name="HUTANG_L_C" localSheetId="9">#REF!</definedName>
    <definedName name="HUTANG_L_C" localSheetId="5">#REF!</definedName>
    <definedName name="HUTANG_L_C" localSheetId="38">#REF!</definedName>
    <definedName name="HUTANG_L_C" localSheetId="8">#REF!</definedName>
    <definedName name="HUTANG_L_C" localSheetId="30">#REF!</definedName>
    <definedName name="HUTANG_L_C" localSheetId="46">#REF!</definedName>
    <definedName name="HUTANG_L_C" localSheetId="6">#REF!</definedName>
    <definedName name="HUTANG_L_C" localSheetId="40">#REF!</definedName>
    <definedName name="HUTANG_L_C" localSheetId="41">#REF!</definedName>
    <definedName name="HUTANG_L_C" localSheetId="45">#REF!</definedName>
    <definedName name="HUTANG_L_C" localSheetId="43">#REF!</definedName>
    <definedName name="HUTANG_L_C" localSheetId="44">#REF!</definedName>
    <definedName name="HUTANG_L_C" localSheetId="42">#REF!</definedName>
    <definedName name="HUTANG_L_C" localSheetId="16">#REF!</definedName>
    <definedName name="HUTANG_L_C" localSheetId="14">#REF!</definedName>
    <definedName name="HUTANG_L_C" localSheetId="12">#REF!</definedName>
    <definedName name="HUTANG_L_C" localSheetId="36">#REF!</definedName>
    <definedName name="HUTANG_L_C" localSheetId="34">#REF!</definedName>
    <definedName name="HUTANG_L_C">#REF!</definedName>
    <definedName name="hutanprimer" localSheetId="9">#REF!</definedName>
    <definedName name="hutanprimer" localSheetId="5">#REF!</definedName>
    <definedName name="hutanprimer" localSheetId="38">#REF!</definedName>
    <definedName name="hutanprimer" localSheetId="8">#REF!</definedName>
    <definedName name="hutanprimer" localSheetId="30">#REF!</definedName>
    <definedName name="hutanprimer" localSheetId="46">#REF!</definedName>
    <definedName name="hutanprimer" localSheetId="4">#REF!</definedName>
    <definedName name="hutanprimer" localSheetId="6">#REF!</definedName>
    <definedName name="hutanprimer" localSheetId="40">#REF!</definedName>
    <definedName name="hutanprimer" localSheetId="41">#REF!</definedName>
    <definedName name="hutanprimer" localSheetId="45">#REF!</definedName>
    <definedName name="hutanprimer" localSheetId="43">#REF!</definedName>
    <definedName name="hutanprimer" localSheetId="44">#REF!</definedName>
    <definedName name="hutanprimer" localSheetId="42">#REF!</definedName>
    <definedName name="hutanprimer" localSheetId="16">#REF!</definedName>
    <definedName name="hutanprimer" localSheetId="14">#REF!</definedName>
    <definedName name="hutanprimer" localSheetId="12">#REF!</definedName>
    <definedName name="hutanprimer" localSheetId="36">#REF!</definedName>
    <definedName name="hutanprimer">#REF!</definedName>
    <definedName name="hutansekunder" localSheetId="9">#REF!</definedName>
    <definedName name="hutansekunder" localSheetId="5">#REF!</definedName>
    <definedName name="hutansekunder" localSheetId="38">#REF!</definedName>
    <definedName name="hutansekunder" localSheetId="8">#REF!</definedName>
    <definedName name="hutansekunder" localSheetId="30">#REF!</definedName>
    <definedName name="hutansekunder" localSheetId="46">#REF!</definedName>
    <definedName name="hutansekunder" localSheetId="4">#REF!</definedName>
    <definedName name="hutansekunder" localSheetId="6">#REF!</definedName>
    <definedName name="hutansekunder" localSheetId="40">#REF!</definedName>
    <definedName name="hutansekunder" localSheetId="41">#REF!</definedName>
    <definedName name="hutansekunder" localSheetId="45">#REF!</definedName>
    <definedName name="hutansekunder" localSheetId="43">#REF!</definedName>
    <definedName name="hutansekunder" localSheetId="44">#REF!</definedName>
    <definedName name="hutansekunder" localSheetId="42">#REF!</definedName>
    <definedName name="hutansekunder" localSheetId="16">#REF!</definedName>
    <definedName name="hutansekunder" localSheetId="14">#REF!</definedName>
    <definedName name="hutansekunder" localSheetId="12">#REF!</definedName>
    <definedName name="hutansekunder" localSheetId="36">#REF!</definedName>
    <definedName name="hutansekunder">#REF!</definedName>
    <definedName name="I" localSheetId="30">'[310]Exc. Rate'!$C$14</definedName>
    <definedName name="I">'[310]Exc. Rate'!$C$14</definedName>
    <definedName name="I_11" localSheetId="30">'[105]ANALISA PEK.UMUM'!#REF!</definedName>
    <definedName name="I_11" localSheetId="4">'[105]ANALISA PEK.UMUM'!#REF!</definedName>
    <definedName name="I_11" localSheetId="7">'[105]ANALISA PEK.UMUM'!#REF!</definedName>
    <definedName name="I_11" localSheetId="16">'[105]ANALISA PEK.UMUM'!#REF!</definedName>
    <definedName name="I_11" localSheetId="36">'[105]ANALISA PEK.UMUM'!#REF!</definedName>
    <definedName name="I_11" localSheetId="49">'[105]ANALISA PEK.UMUM'!#REF!</definedName>
    <definedName name="I_11" localSheetId="34">'[105]ANALISA PEK.UMUM'!#REF!</definedName>
    <definedName name="I_11">'[105]ANALISA PEK.UMUM'!#REF!</definedName>
    <definedName name="I_11_A" localSheetId="30">'[105]ANALISA PEK.UMUM'!#REF!</definedName>
    <definedName name="I_11_A" localSheetId="4">'[105]ANALISA PEK.UMUM'!#REF!</definedName>
    <definedName name="I_11_A" localSheetId="7">'[105]ANALISA PEK.UMUM'!#REF!</definedName>
    <definedName name="I_11_A" localSheetId="16">'[105]ANALISA PEK.UMUM'!#REF!</definedName>
    <definedName name="I_11_A" localSheetId="36">'[105]ANALISA PEK.UMUM'!#REF!</definedName>
    <definedName name="I_11_A" localSheetId="49">'[105]ANALISA PEK.UMUM'!#REF!</definedName>
    <definedName name="I_11_A" localSheetId="34">'[105]ANALISA PEK.UMUM'!#REF!</definedName>
    <definedName name="I_11_A">'[105]ANALISA PEK.UMUM'!#REF!</definedName>
    <definedName name="I_11_B" localSheetId="30">'[105]ANALISA PEK.UMUM'!#REF!</definedName>
    <definedName name="I_11_B" localSheetId="4">'[105]ANALISA PEK.UMUM'!#REF!</definedName>
    <definedName name="I_11_B" localSheetId="7">'[105]ANALISA PEK.UMUM'!#REF!</definedName>
    <definedName name="I_11_B" localSheetId="16">'[105]ANALISA PEK.UMUM'!#REF!</definedName>
    <definedName name="I_11_B" localSheetId="36">'[105]ANALISA PEK.UMUM'!#REF!</definedName>
    <definedName name="I_11_B" localSheetId="49">'[105]ANALISA PEK.UMUM'!#REF!</definedName>
    <definedName name="I_11_B" localSheetId="34">'[105]ANALISA PEK.UMUM'!#REF!</definedName>
    <definedName name="I_11_B">'[105]ANALISA PEK.UMUM'!#REF!</definedName>
    <definedName name="I_12" localSheetId="30">'[105]ANALISA PEK.UMUM'!#REF!</definedName>
    <definedName name="I_12" localSheetId="4">'[105]ANALISA PEK.UMUM'!#REF!</definedName>
    <definedName name="I_12" localSheetId="7">'[105]ANALISA PEK.UMUM'!#REF!</definedName>
    <definedName name="I_12" localSheetId="16">'[105]ANALISA PEK.UMUM'!#REF!</definedName>
    <definedName name="I_12" localSheetId="36">'[105]ANALISA PEK.UMUM'!#REF!</definedName>
    <definedName name="I_12" localSheetId="49">'[105]ANALISA PEK.UMUM'!#REF!</definedName>
    <definedName name="I_12" localSheetId="34">'[105]ANALISA PEK.UMUM'!#REF!</definedName>
    <definedName name="I_12">'[105]ANALISA PEK.UMUM'!#REF!</definedName>
    <definedName name="I_12_A" localSheetId="30">'[105]ANALISA PEK.UMUM'!#REF!</definedName>
    <definedName name="I_12_A" localSheetId="4">'[105]ANALISA PEK.UMUM'!#REF!</definedName>
    <definedName name="I_12_A" localSheetId="7">'[105]ANALISA PEK.UMUM'!#REF!</definedName>
    <definedName name="I_12_A" localSheetId="16">'[105]ANALISA PEK.UMUM'!#REF!</definedName>
    <definedName name="I_12_A" localSheetId="36">'[105]ANALISA PEK.UMUM'!#REF!</definedName>
    <definedName name="I_12_A" localSheetId="49">'[105]ANALISA PEK.UMUM'!#REF!</definedName>
    <definedName name="I_12_A" localSheetId="34">'[105]ANALISA PEK.UMUM'!#REF!</definedName>
    <definedName name="I_12_A">'[105]ANALISA PEK.UMUM'!#REF!</definedName>
    <definedName name="I_13" localSheetId="30">'[105]ANALISA PEK.UMUM'!#REF!</definedName>
    <definedName name="I_13" localSheetId="4">'[105]ANALISA PEK.UMUM'!#REF!</definedName>
    <definedName name="I_13" localSheetId="7">'[105]ANALISA PEK.UMUM'!#REF!</definedName>
    <definedName name="I_13" localSheetId="16">'[105]ANALISA PEK.UMUM'!#REF!</definedName>
    <definedName name="I_13" localSheetId="36">'[105]ANALISA PEK.UMUM'!#REF!</definedName>
    <definedName name="I_13" localSheetId="49">'[105]ANALISA PEK.UMUM'!#REF!</definedName>
    <definedName name="I_13" localSheetId="34">'[105]ANALISA PEK.UMUM'!#REF!</definedName>
    <definedName name="I_13">'[105]ANALISA PEK.UMUM'!#REF!</definedName>
    <definedName name="I_14" localSheetId="30">'[105]ANALISA PEK.UMUM'!#REF!</definedName>
    <definedName name="I_14" localSheetId="4">'[105]ANALISA PEK.UMUM'!#REF!</definedName>
    <definedName name="I_14" localSheetId="7">'[105]ANALISA PEK.UMUM'!#REF!</definedName>
    <definedName name="I_14" localSheetId="16">'[105]ANALISA PEK.UMUM'!#REF!</definedName>
    <definedName name="I_14" localSheetId="36">'[105]ANALISA PEK.UMUM'!#REF!</definedName>
    <definedName name="I_14" localSheetId="49">'[105]ANALISA PEK.UMUM'!#REF!</definedName>
    <definedName name="I_14" localSheetId="34">'[105]ANALISA PEK.UMUM'!#REF!</definedName>
    <definedName name="I_14">'[105]ANALISA PEK.UMUM'!#REF!</definedName>
    <definedName name="I_15" localSheetId="30">'[105]ANALISA PEK.UMUM'!#REF!</definedName>
    <definedName name="I_15" localSheetId="4">'[105]ANALISA PEK.UMUM'!#REF!</definedName>
    <definedName name="I_15" localSheetId="7">'[105]ANALISA PEK.UMUM'!#REF!</definedName>
    <definedName name="I_15" localSheetId="16">'[105]ANALISA PEK.UMUM'!#REF!</definedName>
    <definedName name="I_15" localSheetId="36">'[105]ANALISA PEK.UMUM'!#REF!</definedName>
    <definedName name="I_15" localSheetId="49">'[105]ANALISA PEK.UMUM'!#REF!</definedName>
    <definedName name="I_15" localSheetId="34">'[105]ANALISA PEK.UMUM'!#REF!</definedName>
    <definedName name="I_15">'[105]ANALISA PEK.UMUM'!#REF!</definedName>
    <definedName name="I_16" localSheetId="30">'[105]ANALISA PEK.UMUM'!#REF!</definedName>
    <definedName name="I_16" localSheetId="4">'[105]ANALISA PEK.UMUM'!#REF!</definedName>
    <definedName name="I_16" localSheetId="7">'[105]ANALISA PEK.UMUM'!#REF!</definedName>
    <definedName name="I_16" localSheetId="16">'[105]ANALISA PEK.UMUM'!#REF!</definedName>
    <definedName name="I_16" localSheetId="36">'[105]ANALISA PEK.UMUM'!#REF!</definedName>
    <definedName name="I_16" localSheetId="49">'[105]ANALISA PEK.UMUM'!#REF!</definedName>
    <definedName name="I_16" localSheetId="34">'[105]ANALISA PEK.UMUM'!#REF!</definedName>
    <definedName name="I_16">'[105]ANALISA PEK.UMUM'!#REF!</definedName>
    <definedName name="I_17" localSheetId="30">'[105]ANALISA PEK.UMUM'!#REF!</definedName>
    <definedName name="I_17" localSheetId="4">'[105]ANALISA PEK.UMUM'!#REF!</definedName>
    <definedName name="I_17" localSheetId="7">'[105]ANALISA PEK.UMUM'!#REF!</definedName>
    <definedName name="I_17" localSheetId="16">'[105]ANALISA PEK.UMUM'!#REF!</definedName>
    <definedName name="I_17" localSheetId="36">'[105]ANALISA PEK.UMUM'!#REF!</definedName>
    <definedName name="I_17" localSheetId="49">'[105]ANALISA PEK.UMUM'!#REF!</definedName>
    <definedName name="I_17" localSheetId="34">'[105]ANALISA PEK.UMUM'!#REF!</definedName>
    <definedName name="I_17">'[105]ANALISA PEK.UMUM'!#REF!</definedName>
    <definedName name="I_18" localSheetId="30">'[105]ANALISA PEK.UMUM'!#REF!</definedName>
    <definedName name="I_18" localSheetId="4">'[105]ANALISA PEK.UMUM'!#REF!</definedName>
    <definedName name="I_18" localSheetId="7">'[105]ANALISA PEK.UMUM'!#REF!</definedName>
    <definedName name="I_18" localSheetId="16">'[105]ANALISA PEK.UMUM'!#REF!</definedName>
    <definedName name="I_18" localSheetId="36">'[105]ANALISA PEK.UMUM'!#REF!</definedName>
    <definedName name="I_18" localSheetId="49">'[105]ANALISA PEK.UMUM'!#REF!</definedName>
    <definedName name="I_18" localSheetId="34">'[105]ANALISA PEK.UMUM'!#REF!</definedName>
    <definedName name="I_18">'[105]ANALISA PEK.UMUM'!#REF!</definedName>
    <definedName name="I_19" localSheetId="30">'[105]ANALISA PEK.UMUM'!#REF!</definedName>
    <definedName name="I_19" localSheetId="4">'[105]ANALISA PEK.UMUM'!#REF!</definedName>
    <definedName name="I_19" localSheetId="7">'[105]ANALISA PEK.UMUM'!#REF!</definedName>
    <definedName name="I_19" localSheetId="16">'[105]ANALISA PEK.UMUM'!#REF!</definedName>
    <definedName name="I_19" localSheetId="36">'[105]ANALISA PEK.UMUM'!#REF!</definedName>
    <definedName name="I_19" localSheetId="49">'[105]ANALISA PEK.UMUM'!#REF!</definedName>
    <definedName name="I_19" localSheetId="34">'[105]ANALISA PEK.UMUM'!#REF!</definedName>
    <definedName name="I_19">'[105]ANALISA PEK.UMUM'!#REF!</definedName>
    <definedName name="I_2" localSheetId="30">'[105]ANALISA PEK.UMUM'!#REF!</definedName>
    <definedName name="I_2" localSheetId="4">'[105]ANALISA PEK.UMUM'!#REF!</definedName>
    <definedName name="I_2" localSheetId="7">'[105]ANALISA PEK.UMUM'!#REF!</definedName>
    <definedName name="I_2" localSheetId="16">'[105]ANALISA PEK.UMUM'!#REF!</definedName>
    <definedName name="I_2" localSheetId="36">'[105]ANALISA PEK.UMUM'!#REF!</definedName>
    <definedName name="I_2" localSheetId="49">'[105]ANALISA PEK.UMUM'!#REF!</definedName>
    <definedName name="I_2" localSheetId="34">'[105]ANALISA PEK.UMUM'!#REF!</definedName>
    <definedName name="I_2">'[105]ANALISA PEK.UMUM'!#REF!</definedName>
    <definedName name="I_3" localSheetId="30">'[105]ANALISA PEK.UMUM'!#REF!</definedName>
    <definedName name="I_3" localSheetId="4">'[105]ANALISA PEK.UMUM'!#REF!</definedName>
    <definedName name="I_3" localSheetId="7">'[105]ANALISA PEK.UMUM'!#REF!</definedName>
    <definedName name="I_3" localSheetId="16">'[105]ANALISA PEK.UMUM'!#REF!</definedName>
    <definedName name="I_3" localSheetId="36">'[105]ANALISA PEK.UMUM'!#REF!</definedName>
    <definedName name="I_3" localSheetId="49">'[105]ANALISA PEK.UMUM'!#REF!</definedName>
    <definedName name="I_3" localSheetId="34">'[105]ANALISA PEK.UMUM'!#REF!</definedName>
    <definedName name="I_3">'[105]ANALISA PEK.UMUM'!#REF!</definedName>
    <definedName name="I_4" localSheetId="30">'[105]ANALISA PEK.UMUM'!#REF!</definedName>
    <definedName name="I_4" localSheetId="4">'[105]ANALISA PEK.UMUM'!#REF!</definedName>
    <definedName name="I_4" localSheetId="7">'[105]ANALISA PEK.UMUM'!#REF!</definedName>
    <definedName name="I_4" localSheetId="16">'[105]ANALISA PEK.UMUM'!#REF!</definedName>
    <definedName name="I_4" localSheetId="36">'[105]ANALISA PEK.UMUM'!#REF!</definedName>
    <definedName name="I_4" localSheetId="49">'[105]ANALISA PEK.UMUM'!#REF!</definedName>
    <definedName name="I_4" localSheetId="34">'[105]ANALISA PEK.UMUM'!#REF!</definedName>
    <definedName name="I_4">'[105]ANALISA PEK.UMUM'!#REF!</definedName>
    <definedName name="I_6" localSheetId="30">'[105]ANALISA PEK.UMUM'!#REF!</definedName>
    <definedName name="I_6" localSheetId="4">'[105]ANALISA PEK.UMUM'!#REF!</definedName>
    <definedName name="I_6" localSheetId="7">'[105]ANALISA PEK.UMUM'!#REF!</definedName>
    <definedName name="I_6" localSheetId="16">'[105]ANALISA PEK.UMUM'!#REF!</definedName>
    <definedName name="I_6" localSheetId="36">'[105]ANALISA PEK.UMUM'!#REF!</definedName>
    <definedName name="I_6" localSheetId="49">'[105]ANALISA PEK.UMUM'!#REF!</definedName>
    <definedName name="I_6" localSheetId="34">'[105]ANALISA PEK.UMUM'!#REF!</definedName>
    <definedName name="I_6">'[105]ANALISA PEK.UMUM'!#REF!</definedName>
    <definedName name="I_7" localSheetId="30">'[105]ANALISA PEK.UMUM'!#REF!</definedName>
    <definedName name="I_7" localSheetId="4">'[105]ANALISA PEK.UMUM'!#REF!</definedName>
    <definedName name="I_7" localSheetId="7">'[105]ANALISA PEK.UMUM'!#REF!</definedName>
    <definedName name="I_7" localSheetId="16">'[105]ANALISA PEK.UMUM'!#REF!</definedName>
    <definedName name="I_7" localSheetId="36">'[105]ANALISA PEK.UMUM'!#REF!</definedName>
    <definedName name="I_7" localSheetId="49">'[105]ANALISA PEK.UMUM'!#REF!</definedName>
    <definedName name="I_7" localSheetId="34">'[105]ANALISA PEK.UMUM'!#REF!</definedName>
    <definedName name="I_7">'[105]ANALISA PEK.UMUM'!#REF!</definedName>
    <definedName name="I_8" localSheetId="30">'[105]ANALISA PEK.UMUM'!#REF!</definedName>
    <definedName name="I_8" localSheetId="4">'[105]ANALISA PEK.UMUM'!#REF!</definedName>
    <definedName name="I_8" localSheetId="7">'[105]ANALISA PEK.UMUM'!#REF!</definedName>
    <definedName name="I_8" localSheetId="16">'[105]ANALISA PEK.UMUM'!#REF!</definedName>
    <definedName name="I_8" localSheetId="36">'[105]ANALISA PEK.UMUM'!#REF!</definedName>
    <definedName name="I_8" localSheetId="49">'[105]ANALISA PEK.UMUM'!#REF!</definedName>
    <definedName name="I_8" localSheetId="34">'[105]ANALISA PEK.UMUM'!#REF!</definedName>
    <definedName name="I_8">'[105]ANALISA PEK.UMUM'!#REF!</definedName>
    <definedName name="I_9" localSheetId="30">'[105]ANALISA PEK.UMUM'!#REF!</definedName>
    <definedName name="I_9" localSheetId="4">'[105]ANALISA PEK.UMUM'!#REF!</definedName>
    <definedName name="I_9" localSheetId="7">'[105]ANALISA PEK.UMUM'!#REF!</definedName>
    <definedName name="I_9" localSheetId="16">'[105]ANALISA PEK.UMUM'!#REF!</definedName>
    <definedName name="I_9" localSheetId="36">'[105]ANALISA PEK.UMUM'!#REF!</definedName>
    <definedName name="I_9" localSheetId="49">'[105]ANALISA PEK.UMUM'!#REF!</definedName>
    <definedName name="I_9" localSheetId="34">'[105]ANALISA PEK.UMUM'!#REF!</definedName>
    <definedName name="I_9">'[105]ANALISA PEK.UMUM'!#REF!</definedName>
    <definedName name="icidal" localSheetId="30">'[75]Sat Bah &amp; Up'!$G$60</definedName>
    <definedName name="icidal">'[75]Sat Bah &amp; Up'!$G$60</definedName>
    <definedName name="idc" localSheetId="30">#REF!</definedName>
    <definedName name="idc" localSheetId="4">#REF!</definedName>
    <definedName name="idc" localSheetId="7">#REF!</definedName>
    <definedName name="idc" localSheetId="16">#REF!</definedName>
    <definedName name="idc" localSheetId="36">#REF!</definedName>
    <definedName name="idc" localSheetId="49">#REF!</definedName>
    <definedName name="idc" localSheetId="34">#REF!</definedName>
    <definedName name="idc">#REF!</definedName>
    <definedName name="IDCApt" localSheetId="9">#REF!</definedName>
    <definedName name="IDCApt" localSheetId="38">#REF!</definedName>
    <definedName name="IDCApt" localSheetId="8">#REF!</definedName>
    <definedName name="IDCApt" localSheetId="30">#REF!</definedName>
    <definedName name="IDCApt" localSheetId="46">#REF!</definedName>
    <definedName name="IDCApt" localSheetId="40">#REF!</definedName>
    <definedName name="IDCApt" localSheetId="41">#REF!</definedName>
    <definedName name="IDCApt" localSheetId="45">#REF!</definedName>
    <definedName name="IDCApt" localSheetId="43">#REF!</definedName>
    <definedName name="IDCApt" localSheetId="44">#REF!</definedName>
    <definedName name="IDCApt" localSheetId="42">#REF!</definedName>
    <definedName name="IDCApt" localSheetId="16">#REF!</definedName>
    <definedName name="IDCApt" localSheetId="36">#REF!</definedName>
    <definedName name="IDCApt">#REF!</definedName>
    <definedName name="IDR" localSheetId="30">[301]Exch.rate!$C$12</definedName>
    <definedName name="IDR">[301]Exch.rate!$C$12</definedName>
    <definedName name="IEFAN" localSheetId="9">Scheduled_Payment+Extra_Payment</definedName>
    <definedName name="IEFAN" localSheetId="38">Scheduled_Payment+Extra_Payment</definedName>
    <definedName name="IEFAN" localSheetId="8">Scheduled_Payment+Extra_Payment</definedName>
    <definedName name="IEFAN" localSheetId="33">Scheduled_Payment+Extra_Payment</definedName>
    <definedName name="IEFAN" localSheetId="32">Scheduled_Payment+Extra_Payment</definedName>
    <definedName name="IEFAN" localSheetId="30">Scheduled_Payment+Extra_Payment</definedName>
    <definedName name="IEFAN" localSheetId="46">Scheduled_Payment+Extra_Payment</definedName>
    <definedName name="IEFAN" localSheetId="2">Scheduled_Payment+Extra_Payment</definedName>
    <definedName name="IEFAN" localSheetId="23">Scheduled_Payment+Extra_Payment</definedName>
    <definedName name="IEFAN" localSheetId="40">Scheduled_Payment+Extra_Payment</definedName>
    <definedName name="IEFAN" localSheetId="41">Scheduled_Payment+Extra_Payment</definedName>
    <definedName name="IEFAN" localSheetId="45">Scheduled_Payment+Extra_Payment</definedName>
    <definedName name="IEFAN" localSheetId="43">Scheduled_Payment+Extra_Payment</definedName>
    <definedName name="IEFAN" localSheetId="44">Scheduled_Payment+Extra_Payment</definedName>
    <definedName name="IEFAN" localSheetId="42">Scheduled_Payment+Extra_Payment</definedName>
    <definedName name="IEFAN" localSheetId="16">Scheduled_Payment+Extra_Payment</definedName>
    <definedName name="IEFAN" localSheetId="21">Scheduled_Payment+Extra_Payment</definedName>
    <definedName name="IEFAN" localSheetId="12">Scheduled_Payment+Extra_Payment</definedName>
    <definedName name="IEFAN" localSheetId="36">Scheduled_Payment+Extra_Payment</definedName>
    <definedName name="IEFAN" localSheetId="25">Scheduled_Payment+Extra_Payment</definedName>
    <definedName name="IEFAN" localSheetId="10">Scheduled_Payment+Extra_Payment</definedName>
    <definedName name="IEFAN" localSheetId="11">Scheduled_Payment+Extra_Payment</definedName>
    <definedName name="IEFAN" localSheetId="20">Scheduled_Payment+Extra_Payment</definedName>
    <definedName name="IEFAN">Scheduled_Payment+Extra_Payment</definedName>
    <definedName name="II.B.1." localSheetId="30">'[322]Bgn-Ingg PLANTATION'!#REF!</definedName>
    <definedName name="II.B.1." localSheetId="4">'[322]Bgn-Ingg PLANTATION'!#REF!</definedName>
    <definedName name="II.B.1." localSheetId="7">'[322]Bgn-Ingg PLANTATION'!#REF!</definedName>
    <definedName name="II.B.1." localSheetId="16">'[322]Bgn-Ingg PLANTATION'!#REF!</definedName>
    <definedName name="II.B.1." localSheetId="36">'[322]Bgn-Ingg PLANTATION'!#REF!</definedName>
    <definedName name="II.B.1." localSheetId="49">'[322]Bgn-Ingg PLANTATION'!#REF!</definedName>
    <definedName name="II.B.1." localSheetId="34">'[322]Bgn-Ingg PLANTATION'!#REF!</definedName>
    <definedName name="II.B.1.">'[322]Bgn-Ingg PLANTATION'!#REF!</definedName>
    <definedName name="II.B.2." localSheetId="30">'[322]Bgn-Ingg PLANTATION'!#REF!</definedName>
    <definedName name="II.B.2." localSheetId="4">'[322]Bgn-Ingg PLANTATION'!#REF!</definedName>
    <definedName name="II.B.2." localSheetId="7">'[322]Bgn-Ingg PLANTATION'!#REF!</definedName>
    <definedName name="II.B.2." localSheetId="16">'[322]Bgn-Ingg PLANTATION'!#REF!</definedName>
    <definedName name="II.B.2." localSheetId="36">'[322]Bgn-Ingg PLANTATION'!#REF!</definedName>
    <definedName name="II.B.2." localSheetId="49">'[322]Bgn-Ingg PLANTATION'!#REF!</definedName>
    <definedName name="II.B.2." localSheetId="34">'[322]Bgn-Ingg PLANTATION'!#REF!</definedName>
    <definedName name="II.B.2.">'[322]Bgn-Ingg PLANTATION'!#REF!</definedName>
    <definedName name="IINPUT2" localSheetId="30">'[77]INPUT 2'!$I$1:$I$65536</definedName>
    <definedName name="IINPUT2">'[77]INPUT 2'!$I$1:$I$65536</definedName>
    <definedName name="IMA">#N/A</definedName>
    <definedName name="IMB_Bertingkat_Rata___rata__untuk_Usaha" localSheetId="30">[105]BAHAN!#REF!</definedName>
    <definedName name="IMB_Bertingkat_Rata___rata__untuk_Usaha" localSheetId="4">[105]BAHAN!#REF!</definedName>
    <definedName name="IMB_Bertingkat_Rata___rata__untuk_Usaha" localSheetId="7">[105]BAHAN!#REF!</definedName>
    <definedName name="IMB_Bertingkat_Rata___rata__untuk_Usaha" localSheetId="16">[105]BAHAN!#REF!</definedName>
    <definedName name="IMB_Bertingkat_Rata___rata__untuk_Usaha" localSheetId="36">[105]BAHAN!#REF!</definedName>
    <definedName name="IMB_Bertingkat_Rata___rata__untuk_Usaha" localSheetId="49">[105]BAHAN!#REF!</definedName>
    <definedName name="IMB_Bertingkat_Rata___rata__untuk_Usaha" localSheetId="34">[105]BAHAN!#REF!</definedName>
    <definedName name="IMB_Bertingkat_Rata___rata__untuk_Usaha">[105]BAHAN!#REF!</definedName>
    <definedName name="IMB_tidak_bertingkat_Rata___rata__Rumah___Kantor" localSheetId="30">[105]BAHAN!#REF!</definedName>
    <definedName name="IMB_tidak_bertingkat_Rata___rata__Rumah___Kantor" localSheetId="4">[105]BAHAN!#REF!</definedName>
    <definedName name="IMB_tidak_bertingkat_Rata___rata__Rumah___Kantor" localSheetId="7">[105]BAHAN!#REF!</definedName>
    <definedName name="IMB_tidak_bertingkat_Rata___rata__Rumah___Kantor" localSheetId="16">[105]BAHAN!#REF!</definedName>
    <definedName name="IMB_tidak_bertingkat_Rata___rata__Rumah___Kantor" localSheetId="36">[105]BAHAN!#REF!</definedName>
    <definedName name="IMB_tidak_bertingkat_Rata___rata__Rumah___Kantor" localSheetId="49">[105]BAHAN!#REF!</definedName>
    <definedName name="IMB_tidak_bertingkat_Rata___rata__Rumah___Kantor" localSheetId="34">[105]BAHAN!#REF!</definedName>
    <definedName name="IMB_tidak_bertingkat_Rata___rata__Rumah___Kantor">[105]BAHAN!#REF!</definedName>
    <definedName name="IMB_tidak_bertingkat_Rata___rata__untuk_Usaha" localSheetId="30">[105]BAHAN!#REF!</definedName>
    <definedName name="IMB_tidak_bertingkat_Rata___rata__untuk_Usaha" localSheetId="4">[105]BAHAN!#REF!</definedName>
    <definedName name="IMB_tidak_bertingkat_Rata___rata__untuk_Usaha" localSheetId="7">[105]BAHAN!#REF!</definedName>
    <definedName name="IMB_tidak_bertingkat_Rata___rata__untuk_Usaha" localSheetId="16">[105]BAHAN!#REF!</definedName>
    <definedName name="IMB_tidak_bertingkat_Rata___rata__untuk_Usaha" localSheetId="36">[105]BAHAN!#REF!</definedName>
    <definedName name="IMB_tidak_bertingkat_Rata___rata__untuk_Usaha" localSheetId="49">[105]BAHAN!#REF!</definedName>
    <definedName name="IMB_tidak_bertingkat_Rata___rata__untuk_Usaha" localSheetId="34">[105]BAHAN!#REF!</definedName>
    <definedName name="IMB_tidak_bertingkat_Rata___rata__untuk_Usaha">[105]BAHAN!#REF!</definedName>
    <definedName name="INCOME" localSheetId="9">#REF!</definedName>
    <definedName name="INCOME" localSheetId="5">#REF!</definedName>
    <definedName name="INCOME" localSheetId="38">#REF!</definedName>
    <definedName name="INCOME" localSheetId="8">#REF!</definedName>
    <definedName name="INCOME" localSheetId="30">#REF!</definedName>
    <definedName name="INCOME" localSheetId="46">#REF!</definedName>
    <definedName name="INCOME" localSheetId="4">#REF!</definedName>
    <definedName name="INCOME" localSheetId="6">#REF!</definedName>
    <definedName name="INCOME" localSheetId="40">#REF!</definedName>
    <definedName name="INCOME" localSheetId="41">#REF!</definedName>
    <definedName name="INCOME" localSheetId="45">#REF!</definedName>
    <definedName name="INCOME" localSheetId="43">#REF!</definedName>
    <definedName name="INCOME" localSheetId="44">#REF!</definedName>
    <definedName name="INCOME" localSheetId="42">#REF!</definedName>
    <definedName name="INCOME" localSheetId="16">#REF!</definedName>
    <definedName name="INCOME" localSheetId="14">#REF!</definedName>
    <definedName name="INCOME" localSheetId="12">#REF!</definedName>
    <definedName name="INCOME" localSheetId="36">#REF!</definedName>
    <definedName name="INCOME" localSheetId="34">#REF!</definedName>
    <definedName name="INCOME">#REF!</definedName>
    <definedName name="INDEKDETASIR" localSheetId="30">'[242]TABEL-DETASIR'!$C$41:$L$85</definedName>
    <definedName name="INDEKDETASIR">'[242]TABEL-DETASIR'!$C$41:$L$85</definedName>
    <definedName name="INDEKS_MATERIAL_BAPRT" localSheetId="30">#REF!</definedName>
    <definedName name="INDEKS_MATERIAL_BAPRT" localSheetId="4">#REF!</definedName>
    <definedName name="INDEKS_MATERIAL_BAPRT" localSheetId="7">#REF!</definedName>
    <definedName name="INDEKS_MATERIAL_BAPRT" localSheetId="23">#REF!</definedName>
    <definedName name="INDEKS_MATERIAL_BAPRT" localSheetId="19">#REF!</definedName>
    <definedName name="INDEKS_MATERIAL_BAPRT" localSheetId="16">#REF!</definedName>
    <definedName name="INDEKS_MATERIAL_BAPRT" localSheetId="21">#REF!</definedName>
    <definedName name="INDEKS_MATERIAL_BAPRT" localSheetId="36">#REF!</definedName>
    <definedName name="INDEKS_MATERIAL_BAPRT" localSheetId="25">#REF!</definedName>
    <definedName name="INDEKS_MATERIAL_BAPRT" localSheetId="10">#REF!</definedName>
    <definedName name="INDEKS_MATERIAL_BAPRT" localSheetId="11">#REF!</definedName>
    <definedName name="INDEKS_MATERIAL_BAPRT" localSheetId="20">#REF!</definedName>
    <definedName name="INDEKS_MATERIAL_BAPRT" localSheetId="15">#REF!</definedName>
    <definedName name="INDEKS_MATERIAL_BAPRT" localSheetId="49">#REF!</definedName>
    <definedName name="INDEKS_MATERIAL_BAPRT" localSheetId="34">#REF!</definedName>
    <definedName name="INDEKS_MATERIAL_BAPRT">#REF!</definedName>
    <definedName name="INDEKS_MATERIAL_BGN2L" localSheetId="30">#REF!</definedName>
    <definedName name="INDEKS_MATERIAL_BGN2L" localSheetId="4">#REF!</definedName>
    <definedName name="INDEKS_MATERIAL_BGN2L" localSheetId="7">#REF!</definedName>
    <definedName name="INDEKS_MATERIAL_BGN2L" localSheetId="23">#REF!</definedName>
    <definedName name="INDEKS_MATERIAL_BGN2L" localSheetId="19">#REF!</definedName>
    <definedName name="INDEKS_MATERIAL_BGN2L" localSheetId="16">#REF!</definedName>
    <definedName name="INDEKS_MATERIAL_BGN2L" localSheetId="21">#REF!</definedName>
    <definedName name="INDEKS_MATERIAL_BGN2L" localSheetId="36">#REF!</definedName>
    <definedName name="INDEKS_MATERIAL_BGN2L" localSheetId="25">#REF!</definedName>
    <definedName name="INDEKS_MATERIAL_BGN2L" localSheetId="10">#REF!</definedName>
    <definedName name="INDEKS_MATERIAL_BGN2L" localSheetId="11">#REF!</definedName>
    <definedName name="INDEKS_MATERIAL_BGN2L" localSheetId="20">#REF!</definedName>
    <definedName name="INDEKS_MATERIAL_BGN2L" localSheetId="15">#REF!</definedName>
    <definedName name="INDEKS_MATERIAL_BGN2L" localSheetId="49">#REF!</definedName>
    <definedName name="INDEKS_MATERIAL_BGN2L" localSheetId="34">#REF!</definedName>
    <definedName name="INDEKS_MATERIAL_BGN2L">#REF!</definedName>
    <definedName name="INDEKS_MATERIAL_BMALL" localSheetId="30">#REF!</definedName>
    <definedName name="INDEKS_MATERIAL_BMALL" localSheetId="4">#REF!</definedName>
    <definedName name="INDEKS_MATERIAL_BMALL" localSheetId="7">#REF!</definedName>
    <definedName name="INDEKS_MATERIAL_BMALL" localSheetId="23">#REF!</definedName>
    <definedName name="INDEKS_MATERIAL_BMALL" localSheetId="19">#REF!</definedName>
    <definedName name="INDEKS_MATERIAL_BMALL" localSheetId="16">#REF!</definedName>
    <definedName name="INDEKS_MATERIAL_BMALL" localSheetId="21">#REF!</definedName>
    <definedName name="INDEKS_MATERIAL_BMALL" localSheetId="36">#REF!</definedName>
    <definedName name="INDEKS_MATERIAL_BMALL" localSheetId="25">#REF!</definedName>
    <definedName name="INDEKS_MATERIAL_BMALL" localSheetId="10">#REF!</definedName>
    <definedName name="INDEKS_MATERIAL_BMALL" localSheetId="11">#REF!</definedName>
    <definedName name="INDEKS_MATERIAL_BMALL" localSheetId="20">#REF!</definedName>
    <definedName name="INDEKS_MATERIAL_BMALL" localSheetId="15">#REF!</definedName>
    <definedName name="INDEKS_MATERIAL_BMALL" localSheetId="49">#REF!</definedName>
    <definedName name="INDEKS_MATERIAL_BMALL" localSheetId="34">#REF!</definedName>
    <definedName name="INDEKS_MATERIAL_BMALL">#REF!</definedName>
    <definedName name="INDEKS_MATERIAL_GDG" localSheetId="30">#REF!</definedName>
    <definedName name="INDEKS_MATERIAL_GDG" localSheetId="23">#REF!</definedName>
    <definedName name="INDEKS_MATERIAL_GDG" localSheetId="19">#REF!</definedName>
    <definedName name="INDEKS_MATERIAL_GDG" localSheetId="16">#REF!</definedName>
    <definedName name="INDEKS_MATERIAL_GDG" localSheetId="21">#REF!</definedName>
    <definedName name="INDEKS_MATERIAL_GDG" localSheetId="36">#REF!</definedName>
    <definedName name="INDEKS_MATERIAL_GDG" localSheetId="25">#REF!</definedName>
    <definedName name="INDEKS_MATERIAL_GDG" localSheetId="10">#REF!</definedName>
    <definedName name="INDEKS_MATERIAL_GDG" localSheetId="11">#REF!</definedName>
    <definedName name="INDEKS_MATERIAL_GDG" localSheetId="20">#REF!</definedName>
    <definedName name="INDEKS_MATERIAL_GDG" localSheetId="15">#REF!</definedName>
    <definedName name="INDEKS_MATERIAL_GDG">#REF!</definedName>
    <definedName name="INDEKS_MATERIAL_RTK" localSheetId="30">#REF!</definedName>
    <definedName name="INDEKS_MATERIAL_RTK" localSheetId="23">#REF!</definedName>
    <definedName name="INDEKS_MATERIAL_RTK" localSheetId="19">#REF!</definedName>
    <definedName name="INDEKS_MATERIAL_RTK" localSheetId="16">#REF!</definedName>
    <definedName name="INDEKS_MATERIAL_RTK" localSheetId="21">#REF!</definedName>
    <definedName name="INDEKS_MATERIAL_RTK" localSheetId="36">#REF!</definedName>
    <definedName name="INDEKS_MATERIAL_RTK" localSheetId="25">#REF!</definedName>
    <definedName name="INDEKS_MATERIAL_RTK" localSheetId="10">#REF!</definedName>
    <definedName name="INDEKS_MATERIAL_RTK" localSheetId="11">#REF!</definedName>
    <definedName name="INDEKS_MATERIAL_RTK" localSheetId="20">#REF!</definedName>
    <definedName name="INDEKS_MATERIAL_RTK" localSheetId="15">#REF!</definedName>
    <definedName name="INDEKS_MATERIAL_RTK">#REF!</definedName>
    <definedName name="INDEKS_MATERIAL_RTM" localSheetId="30">#REF!</definedName>
    <definedName name="INDEKS_MATERIAL_RTM" localSheetId="23">#REF!</definedName>
    <definedName name="INDEKS_MATERIAL_RTM" localSheetId="19">#REF!</definedName>
    <definedName name="INDEKS_MATERIAL_RTM" localSheetId="16">#REF!</definedName>
    <definedName name="INDEKS_MATERIAL_RTM" localSheetId="21">#REF!</definedName>
    <definedName name="INDEKS_MATERIAL_RTM" localSheetId="36">#REF!</definedName>
    <definedName name="INDEKS_MATERIAL_RTM" localSheetId="25">#REF!</definedName>
    <definedName name="INDEKS_MATERIAL_RTM" localSheetId="10">#REF!</definedName>
    <definedName name="INDEKS_MATERIAL_RTM" localSheetId="11">#REF!</definedName>
    <definedName name="INDEKS_MATERIAL_RTM" localSheetId="20">#REF!</definedName>
    <definedName name="INDEKS_MATERIAL_RTM" localSheetId="15">#REF!</definedName>
    <definedName name="INDEKS_MATERIAL_RTM">#REF!</definedName>
    <definedName name="INDEKS_MATERIAL_RTMM" localSheetId="30">#REF!</definedName>
    <definedName name="INDEKS_MATERIAL_RTMM" localSheetId="23">#REF!</definedName>
    <definedName name="INDEKS_MATERIAL_RTMM" localSheetId="19">#REF!</definedName>
    <definedName name="INDEKS_MATERIAL_RTMM" localSheetId="16">#REF!</definedName>
    <definedName name="INDEKS_MATERIAL_RTMM" localSheetId="21">#REF!</definedName>
    <definedName name="INDEKS_MATERIAL_RTMM" localSheetId="36">#REF!</definedName>
    <definedName name="INDEKS_MATERIAL_RTMM" localSheetId="25">#REF!</definedName>
    <definedName name="INDEKS_MATERIAL_RTMM" localSheetId="10">#REF!</definedName>
    <definedName name="INDEKS_MATERIAL_RTMM" localSheetId="11">#REF!</definedName>
    <definedName name="INDEKS_MATERIAL_RTMM" localSheetId="20">#REF!</definedName>
    <definedName name="INDEKS_MATERIAL_RTMM" localSheetId="15">#REF!</definedName>
    <definedName name="INDEKS_MATERIAL_RTMM">#REF!</definedName>
    <definedName name="INDEKS_MATERIAL_RTS" localSheetId="30">#REF!</definedName>
    <definedName name="INDEKS_MATERIAL_RTS" localSheetId="23">#REF!</definedName>
    <definedName name="INDEKS_MATERIAL_RTS" localSheetId="19">#REF!</definedName>
    <definedName name="INDEKS_MATERIAL_RTS" localSheetId="16">#REF!</definedName>
    <definedName name="INDEKS_MATERIAL_RTS" localSheetId="21">#REF!</definedName>
    <definedName name="INDEKS_MATERIAL_RTS" localSheetId="36">#REF!</definedName>
    <definedName name="INDEKS_MATERIAL_RTS" localSheetId="25">#REF!</definedName>
    <definedName name="INDEKS_MATERIAL_RTS" localSheetId="10">#REF!</definedName>
    <definedName name="INDEKS_MATERIAL_RTS" localSheetId="11">#REF!</definedName>
    <definedName name="INDEKS_MATERIAL_RTS" localSheetId="20">#REF!</definedName>
    <definedName name="INDEKS_MATERIAL_RTS" localSheetId="15">#REF!</definedName>
    <definedName name="INDEKS_MATERIAL_RTS">#REF!</definedName>
    <definedName name="INDEX" localSheetId="9">#REF!</definedName>
    <definedName name="index" localSheetId="5">[323]index!$C$4</definedName>
    <definedName name="INDEX" localSheetId="38">#REF!</definedName>
    <definedName name="INDEX" localSheetId="8">#REF!</definedName>
    <definedName name="INDEX" localSheetId="30">#REF!</definedName>
    <definedName name="INDEX" localSheetId="46">#REF!</definedName>
    <definedName name="index" localSheetId="4">[323]index!$C$4</definedName>
    <definedName name="index" localSheetId="6">[323]index!$C$4</definedName>
    <definedName name="index" localSheetId="7">[323]index!$C$4</definedName>
    <definedName name="INDEX" localSheetId="40">#REF!</definedName>
    <definedName name="INDEX" localSheetId="41">#REF!</definedName>
    <definedName name="INDEX" localSheetId="45">#REF!</definedName>
    <definedName name="INDEX" localSheetId="43">#REF!</definedName>
    <definedName name="INDEX" localSheetId="44">#REF!</definedName>
    <definedName name="INDEX" localSheetId="42">#REF!</definedName>
    <definedName name="INDEX" localSheetId="16">#REF!</definedName>
    <definedName name="index" localSheetId="14">[323]index!$C$4</definedName>
    <definedName name="index" localSheetId="12">[323]index!$C$4</definedName>
    <definedName name="INDEX" localSheetId="36">#REF!</definedName>
    <definedName name="index" localSheetId="49">[323]index!$C$4</definedName>
    <definedName name="index" localSheetId="34">[323]index!$C$4</definedName>
    <definedName name="INDEX">#REF!</definedName>
    <definedName name="Index_Struktur">'[324]GRAND REKAP'!$L$11</definedName>
    <definedName name="Indikasi_dan_Kondisi_sebenarnya" localSheetId="9">#REF!</definedName>
    <definedName name="Indikasi_dan_Kondisi_sebenarnya" localSheetId="5">#REF!</definedName>
    <definedName name="Indikasi_dan_Kondisi_sebenarnya" localSheetId="38">#REF!</definedName>
    <definedName name="Indikasi_dan_Kondisi_sebenarnya" localSheetId="8">#REF!</definedName>
    <definedName name="Indikasi_dan_Kondisi_sebenarnya" localSheetId="30">#REF!</definedName>
    <definedName name="Indikasi_dan_Kondisi_sebenarnya" localSheetId="46">#REF!</definedName>
    <definedName name="Indikasi_dan_Kondisi_sebenarnya" localSheetId="6">#REF!</definedName>
    <definedName name="Indikasi_dan_Kondisi_sebenarnya" localSheetId="40">#REF!</definedName>
    <definedName name="Indikasi_dan_Kondisi_sebenarnya" localSheetId="41">#REF!</definedName>
    <definedName name="Indikasi_dan_Kondisi_sebenarnya" localSheetId="45">#REF!</definedName>
    <definedName name="Indikasi_dan_Kondisi_sebenarnya" localSheetId="43">#REF!</definedName>
    <definedName name="Indikasi_dan_Kondisi_sebenarnya" localSheetId="44">#REF!</definedName>
    <definedName name="Indikasi_dan_Kondisi_sebenarnya" localSheetId="42">#REF!</definedName>
    <definedName name="Indikasi_dan_Kondisi_sebenarnya" localSheetId="16">#REF!</definedName>
    <definedName name="Indikasi_dan_Kondisi_sebenarnya" localSheetId="14">#REF!</definedName>
    <definedName name="Indikasi_dan_Kondisi_sebenarnya" localSheetId="12">#REF!</definedName>
    <definedName name="Indikasi_dan_Kondisi_sebenarnya" localSheetId="36">#REF!</definedName>
    <definedName name="Indikasi_dan_Kondisi_sebenarnya" localSheetId="34">#REF!</definedName>
    <definedName name="Indikasi_dan_Kondisi_sebenarnya">#REF!</definedName>
    <definedName name="Indoor_Outdoor" localSheetId="9">#REF!</definedName>
    <definedName name="Indoor_Outdoor" localSheetId="5">#REF!</definedName>
    <definedName name="Indoor_Outdoor" localSheetId="38">#REF!</definedName>
    <definedName name="Indoor_Outdoor" localSheetId="8">#REF!</definedName>
    <definedName name="Indoor_Outdoor" localSheetId="30">#REF!</definedName>
    <definedName name="Indoor_Outdoor" localSheetId="46">#REF!</definedName>
    <definedName name="Indoor_Outdoor" localSheetId="6">#REF!</definedName>
    <definedName name="Indoor_Outdoor" localSheetId="40">#REF!</definedName>
    <definedName name="Indoor_Outdoor" localSheetId="41">#REF!</definedName>
    <definedName name="Indoor_Outdoor" localSheetId="45">#REF!</definedName>
    <definedName name="Indoor_Outdoor" localSheetId="43">#REF!</definedName>
    <definedName name="Indoor_Outdoor" localSheetId="44">#REF!</definedName>
    <definedName name="Indoor_Outdoor" localSheetId="42">#REF!</definedName>
    <definedName name="Indoor_Outdoor" localSheetId="16">#REF!</definedName>
    <definedName name="Indoor_Outdoor" localSheetId="14">#REF!</definedName>
    <definedName name="Indoor_Outdoor" localSheetId="12">#REF!</definedName>
    <definedName name="Indoor_Outdoor" localSheetId="36">#REF!</definedName>
    <definedName name="Indoor_Outdoor" localSheetId="34">#REF!</definedName>
    <definedName name="Indoor_Outdoor">#REF!</definedName>
    <definedName name="inflation">[13]Input!$A$37:$D$51</definedName>
    <definedName name="initial1" localSheetId="30">#REF!</definedName>
    <definedName name="initial1" localSheetId="4">#REF!</definedName>
    <definedName name="initial1" localSheetId="7">#REF!</definedName>
    <definedName name="initial1" localSheetId="16">#REF!</definedName>
    <definedName name="initial1" localSheetId="36">#REF!</definedName>
    <definedName name="initial1" localSheetId="49">#REF!</definedName>
    <definedName name="initial1" localSheetId="34">#REF!</definedName>
    <definedName name="initial1">#REF!</definedName>
    <definedName name="initial2" localSheetId="30">#REF!</definedName>
    <definedName name="initial2" localSheetId="4">#REF!</definedName>
    <definedName name="initial2" localSheetId="7">#REF!</definedName>
    <definedName name="initial2" localSheetId="16">#REF!</definedName>
    <definedName name="initial2" localSheetId="36">#REF!</definedName>
    <definedName name="initial2" localSheetId="49">#REF!</definedName>
    <definedName name="initial2" localSheetId="34">#REF!</definedName>
    <definedName name="initial2">#REF!</definedName>
    <definedName name="INPUT" localSheetId="9">'[12]10 yr val'!#REF!</definedName>
    <definedName name="INPUT" localSheetId="38">'[12]10 yr val'!#REF!</definedName>
    <definedName name="INPUT" localSheetId="8">'[12]10 yr val'!#REF!</definedName>
    <definedName name="INPUT" localSheetId="46">'[12]10 yr val'!#REF!</definedName>
    <definedName name="INPUT" localSheetId="4">'[325]10 yr val'!#REF!</definedName>
    <definedName name="INPUT" localSheetId="7">'[12]10 yr val'!#REF!</definedName>
    <definedName name="INPUT" localSheetId="40">'[12]10 yr val'!#REF!</definedName>
    <definedName name="INPUT" localSheetId="41">'[12]10 yr val'!#REF!</definedName>
    <definedName name="INPUT" localSheetId="45">'[12]10 yr val'!#REF!</definedName>
    <definedName name="INPUT" localSheetId="43">'[12]10 yr val'!#REF!</definedName>
    <definedName name="INPUT" localSheetId="44">'[12]10 yr val'!#REF!</definedName>
    <definedName name="INPUT" localSheetId="42">'[12]10 yr val'!#REF!</definedName>
    <definedName name="INPUT" localSheetId="16">'[12]10 yr val'!#REF!</definedName>
    <definedName name="INPUT" localSheetId="36">'[12]10 yr val'!#REF!</definedName>
    <definedName name="INPUT" localSheetId="49">'[12]10 yr val'!#REF!</definedName>
    <definedName name="INPUT" localSheetId="34">'[12]10 yr val'!#REF!</definedName>
    <definedName name="INPUT">'[12]10 yr val'!#REF!</definedName>
    <definedName name="input1" localSheetId="30">'[326]10 yr val'!#REF!</definedName>
    <definedName name="input1" localSheetId="4">'[326]10 yr val'!#REF!</definedName>
    <definedName name="input1" localSheetId="7">'[326]10 yr val'!#REF!</definedName>
    <definedName name="input1" localSheetId="16">'[326]10 yr val'!#REF!</definedName>
    <definedName name="input1" localSheetId="36">'[326]10 yr val'!#REF!</definedName>
    <definedName name="input1" localSheetId="49">'[326]10 yr val'!#REF!</definedName>
    <definedName name="input1" localSheetId="34">'[326]10 yr val'!#REF!</definedName>
    <definedName name="input1">'[326]10 yr val'!#REF!</definedName>
    <definedName name="instalasi" localSheetId="30">#REF!</definedName>
    <definedName name="instalasi" localSheetId="4">#REF!</definedName>
    <definedName name="instalasi" localSheetId="7">#REF!</definedName>
    <definedName name="instalasi" localSheetId="16">#REF!</definedName>
    <definedName name="instalasi" localSheetId="36">#REF!</definedName>
    <definedName name="instalasi" localSheetId="49">#REF!</definedName>
    <definedName name="instalasi" localSheetId="34">#REF!</definedName>
    <definedName name="instalasi">#REF!</definedName>
    <definedName name="Instalasi_proyek" localSheetId="30">#REF!</definedName>
    <definedName name="Instalasi_proyek" localSheetId="4">#REF!</definedName>
    <definedName name="Instalasi_proyek" localSheetId="7">#REF!</definedName>
    <definedName name="Instalasi_proyek" localSheetId="16">#REF!</definedName>
    <definedName name="Instalasi_proyek" localSheetId="36">#REF!</definedName>
    <definedName name="Instalasi_proyek" localSheetId="49">#REF!</definedName>
    <definedName name="Instalasi_proyek" localSheetId="34">#REF!</definedName>
    <definedName name="Instalasi_proyek">#REF!</definedName>
    <definedName name="installed_cost" localSheetId="30">#REF!</definedName>
    <definedName name="installed_cost" localSheetId="4">#REF!</definedName>
    <definedName name="installed_cost" localSheetId="7">#REF!</definedName>
    <definedName name="installed_cost" localSheetId="16">#REF!</definedName>
    <definedName name="installed_cost" localSheetId="36">#REF!</definedName>
    <definedName name="installed_cost" localSheetId="49">#REF!</definedName>
    <definedName name="installed_cost" localSheetId="34">#REF!</definedName>
    <definedName name="installed_cost">#REF!</definedName>
    <definedName name="insurance" localSheetId="30">#REF!</definedName>
    <definedName name="insurance" localSheetId="16">#REF!</definedName>
    <definedName name="insurance" localSheetId="36">#REF!</definedName>
    <definedName name="insurance">#REF!</definedName>
    <definedName name="Int" localSheetId="9">#REF!</definedName>
    <definedName name="Int" localSheetId="5">#REF!</definedName>
    <definedName name="Int" localSheetId="38">#REF!</definedName>
    <definedName name="Int" localSheetId="8">#REF!</definedName>
    <definedName name="Int" localSheetId="30">#REF!</definedName>
    <definedName name="Int" localSheetId="46">#REF!</definedName>
    <definedName name="Int" localSheetId="4">#REF!</definedName>
    <definedName name="Int" localSheetId="6">#REF!</definedName>
    <definedName name="Int" localSheetId="40">#REF!</definedName>
    <definedName name="Int" localSheetId="41">#REF!</definedName>
    <definedName name="Int" localSheetId="45">#REF!</definedName>
    <definedName name="Int" localSheetId="43">#REF!</definedName>
    <definedName name="Int" localSheetId="44">#REF!</definedName>
    <definedName name="Int" localSheetId="42">#REF!</definedName>
    <definedName name="Int" localSheetId="16">#REF!</definedName>
    <definedName name="Int" localSheetId="14">#REF!</definedName>
    <definedName name="Int" localSheetId="12">#REF!</definedName>
    <definedName name="Int" localSheetId="36">#REF!</definedName>
    <definedName name="Int">#REF!</definedName>
    <definedName name="int1a">[300]harsat!$J$2</definedName>
    <definedName name="int1b">[300]harsat!$K$2</definedName>
    <definedName name="int2a">[300]harsat!$J$3</definedName>
    <definedName name="int2b">[300]harsat!$K$3</definedName>
    <definedName name="interest" localSheetId="30">'[321]Inputing data'!$I$15</definedName>
    <definedName name="interest">'[321]Inputing data'!$I$15</definedName>
    <definedName name="interest_invest1" localSheetId="30">#REF!</definedName>
    <definedName name="interest_invest1" localSheetId="4">#REF!</definedName>
    <definedName name="interest_invest1" localSheetId="7">#REF!</definedName>
    <definedName name="interest_invest1" localSheetId="16">#REF!</definedName>
    <definedName name="interest_invest1" localSheetId="36">#REF!</definedName>
    <definedName name="interest_invest1" localSheetId="49">#REF!</definedName>
    <definedName name="interest_invest1" localSheetId="34">#REF!</definedName>
    <definedName name="interest_invest1">#REF!</definedName>
    <definedName name="interest_invest2" localSheetId="30">#REF!</definedName>
    <definedName name="interest_invest2" localSheetId="4">#REF!</definedName>
    <definedName name="interest_invest2" localSheetId="7">#REF!</definedName>
    <definedName name="interest_invest2" localSheetId="16">#REF!</definedName>
    <definedName name="interest_invest2" localSheetId="36">#REF!</definedName>
    <definedName name="interest_invest2" localSheetId="49">#REF!</definedName>
    <definedName name="interest_invest2" localSheetId="34">#REF!</definedName>
    <definedName name="interest_invest2">#REF!</definedName>
    <definedName name="interest_invest3" localSheetId="30">#REF!</definedName>
    <definedName name="interest_invest3" localSheetId="4">#REF!</definedName>
    <definedName name="interest_invest3" localSheetId="7">#REF!</definedName>
    <definedName name="interest_invest3" localSheetId="16">#REF!</definedName>
    <definedName name="interest_invest3" localSheetId="36">#REF!</definedName>
    <definedName name="interest_invest3" localSheetId="49">#REF!</definedName>
    <definedName name="interest_invest3" localSheetId="34">#REF!</definedName>
    <definedName name="interest_invest3">#REF!</definedName>
    <definedName name="interest_invest4" localSheetId="30">#REF!</definedName>
    <definedName name="interest_invest4" localSheetId="16">#REF!</definedName>
    <definedName name="interest_invest4" localSheetId="36">#REF!</definedName>
    <definedName name="interest_invest4">#REF!</definedName>
    <definedName name="interest_invest5" localSheetId="30">#REF!</definedName>
    <definedName name="interest_invest5" localSheetId="16">#REF!</definedName>
    <definedName name="interest_invest5" localSheetId="36">#REF!</definedName>
    <definedName name="interest_invest5">#REF!</definedName>
    <definedName name="interest_invest6" localSheetId="30">#REF!</definedName>
    <definedName name="interest_invest6" localSheetId="16">#REF!</definedName>
    <definedName name="interest_invest6" localSheetId="36">#REF!</definedName>
    <definedName name="interest_invest6">#REF!</definedName>
    <definedName name="interest_invest7" localSheetId="30">#REF!</definedName>
    <definedName name="interest_invest7" localSheetId="16">#REF!</definedName>
    <definedName name="interest_invest7" localSheetId="36">#REF!</definedName>
    <definedName name="interest_invest7">#REF!</definedName>
    <definedName name="interest_investment" localSheetId="30">#REF!</definedName>
    <definedName name="interest_investment" localSheetId="16">#REF!</definedName>
    <definedName name="interest_investment" localSheetId="36">#REF!</definedName>
    <definedName name="interest_investment">#REF!</definedName>
    <definedName name="Interest_Rate" localSheetId="9">#REF!</definedName>
    <definedName name="Interest_Rate" localSheetId="5">#REF!</definedName>
    <definedName name="Interest_Rate" localSheetId="38">#REF!</definedName>
    <definedName name="Interest_Rate" localSheetId="8">#REF!</definedName>
    <definedName name="Interest_Rate" localSheetId="30">#REF!</definedName>
    <definedName name="Interest_Rate" localSheetId="46">#REF!</definedName>
    <definedName name="Interest_Rate" localSheetId="4">#REF!</definedName>
    <definedName name="Interest_Rate" localSheetId="6">#REF!</definedName>
    <definedName name="Interest_Rate" localSheetId="23">#REF!</definedName>
    <definedName name="Interest_Rate" localSheetId="40">#REF!</definedName>
    <definedName name="Interest_Rate" localSheetId="41">#REF!</definedName>
    <definedName name="Interest_Rate" localSheetId="45">#REF!</definedName>
    <definedName name="Interest_Rate" localSheetId="43">#REF!</definedName>
    <definedName name="Interest_Rate" localSheetId="44">#REF!</definedName>
    <definedName name="Interest_Rate" localSheetId="42">#REF!</definedName>
    <definedName name="Interest_Rate" localSheetId="19">#REF!</definedName>
    <definedName name="Interest_Rate" localSheetId="16">#REF!</definedName>
    <definedName name="Interest_Rate" localSheetId="14">#REF!</definedName>
    <definedName name="Interest_Rate" localSheetId="21">#REF!</definedName>
    <definedName name="Interest_Rate" localSheetId="12">#REF!</definedName>
    <definedName name="Interest_Rate" localSheetId="36">#REF!</definedName>
    <definedName name="Interest_Rate" localSheetId="25">#REF!</definedName>
    <definedName name="Interest_Rate" localSheetId="10">#REF!</definedName>
    <definedName name="Interest_Rate" localSheetId="11">#REF!</definedName>
    <definedName name="Interest_Rate" localSheetId="20">#REF!</definedName>
    <definedName name="Interest_Rate" localSheetId="15">#REF!</definedName>
    <definedName name="Interest_Rate">#REF!</definedName>
    <definedName name="interest_subloan" localSheetId="30">#REF!</definedName>
    <definedName name="interest_subloan" localSheetId="16">#REF!</definedName>
    <definedName name="interest_subloan" localSheetId="36">#REF!</definedName>
    <definedName name="interest_subloan">#REF!</definedName>
    <definedName name="interest_working" localSheetId="30">#REF!</definedName>
    <definedName name="interest_working" localSheetId="16">#REF!</definedName>
    <definedName name="interest_working" localSheetId="36">#REF!</definedName>
    <definedName name="interest_working">#REF!</definedName>
    <definedName name="interest_working1" localSheetId="30">#REF!</definedName>
    <definedName name="interest_working1" localSheetId="16">#REF!</definedName>
    <definedName name="interest_working1" localSheetId="36">#REF!</definedName>
    <definedName name="interest_working1">#REF!</definedName>
    <definedName name="interest_working2" localSheetId="30">#REF!</definedName>
    <definedName name="interest_working2" localSheetId="16">#REF!</definedName>
    <definedName name="interest_working2" localSheetId="36">#REF!</definedName>
    <definedName name="interest_working2">#REF!</definedName>
    <definedName name="interest1" localSheetId="30">#REF!</definedName>
    <definedName name="interest1" localSheetId="16">#REF!</definedName>
    <definedName name="interest1" localSheetId="36">#REF!</definedName>
    <definedName name="interest1">#REF!</definedName>
    <definedName name="interest2" localSheetId="30">#REF!</definedName>
    <definedName name="interest2" localSheetId="16">#REF!</definedName>
    <definedName name="interest2" localSheetId="36">#REF!</definedName>
    <definedName name="interest2">#REF!</definedName>
    <definedName name="interest3" localSheetId="30">#REF!</definedName>
    <definedName name="interest3" localSheetId="16">#REF!</definedName>
    <definedName name="interest3" localSheetId="36">#REF!</definedName>
    <definedName name="interest3">#REF!</definedName>
    <definedName name="interest4" localSheetId="30">#REF!</definedName>
    <definedName name="interest4" localSheetId="16">#REF!</definedName>
    <definedName name="interest4" localSheetId="36">#REF!</definedName>
    <definedName name="interest4">#REF!</definedName>
    <definedName name="inti_luwu" localSheetId="30">#REF!</definedName>
    <definedName name="inti_luwu" localSheetId="16">#REF!</definedName>
    <definedName name="inti_luwu" localSheetId="36">#REF!</definedName>
    <definedName name="inti_luwu">#REF!</definedName>
    <definedName name="inti_malili" localSheetId="30">#REF!</definedName>
    <definedName name="inti_malili" localSheetId="16">#REF!</definedName>
    <definedName name="inti_malili" localSheetId="36">#REF!</definedName>
    <definedName name="inti_malili">#REF!</definedName>
    <definedName name="invest_bgn" localSheetId="9">'[117]Pro-Base'!#REF!</definedName>
    <definedName name="invest_bgn" localSheetId="5">'[116]Pro-Base'!#REF!</definedName>
    <definedName name="invest_bgn" localSheetId="8">'[117]Pro-Base'!#REF!</definedName>
    <definedName name="invest_bgn" localSheetId="4">'[327]Pro-Base'!$530:$530</definedName>
    <definedName name="invest_bgn" localSheetId="6">'[116]Pro-Base'!#REF!</definedName>
    <definedName name="invest_bgn" localSheetId="7">'[116]Pro-Base'!#REF!</definedName>
    <definedName name="invest_bgn" localSheetId="16">'[117]Pro-Base'!#REF!</definedName>
    <definedName name="invest_bgn" localSheetId="14">'[116]Pro-Base'!#REF!</definedName>
    <definedName name="invest_bgn" localSheetId="12">'[116]Pro-Base'!#REF!</definedName>
    <definedName name="invest_bgn" localSheetId="36">'[117]Pro-Base'!#REF!</definedName>
    <definedName name="invest_bgn" localSheetId="49">'[116]Pro-Base'!#REF!</definedName>
    <definedName name="invest_bgn" localSheetId="34">'[327]Pro-Base'!$A$530:$IV$530</definedName>
    <definedName name="invest_bgn">'[117]Pro-Base'!#REF!</definedName>
    <definedName name="invest_bgn_tp" localSheetId="9">#REF!</definedName>
    <definedName name="invest_bgn_tp" localSheetId="5">#REF!</definedName>
    <definedName name="invest_bgn_tp" localSheetId="38">#REF!</definedName>
    <definedName name="invest_bgn_tp" localSheetId="8">#REF!</definedName>
    <definedName name="invest_bgn_tp" localSheetId="30">#REF!</definedName>
    <definedName name="invest_bgn_tp" localSheetId="46">#REF!</definedName>
    <definedName name="invest_bgn_tp" localSheetId="4">#REF!</definedName>
    <definedName name="invest_bgn_tp" localSheetId="6">#REF!</definedName>
    <definedName name="invest_bgn_tp" localSheetId="40">#REF!</definedName>
    <definedName name="invest_bgn_tp" localSheetId="41">#REF!</definedName>
    <definedName name="invest_bgn_tp" localSheetId="45">#REF!</definedName>
    <definedName name="invest_bgn_tp" localSheetId="43">#REF!</definedName>
    <definedName name="invest_bgn_tp" localSheetId="44">#REF!</definedName>
    <definedName name="invest_bgn_tp" localSheetId="42">#REF!</definedName>
    <definedName name="invest_bgn_tp" localSheetId="16">#REF!</definedName>
    <definedName name="invest_bgn_tp" localSheetId="14">#REF!</definedName>
    <definedName name="invest_bgn_tp" localSheetId="12">#REF!</definedName>
    <definedName name="invest_bgn_tp" localSheetId="36">#REF!</definedName>
    <definedName name="invest_bgn_tp" localSheetId="34">#REF!</definedName>
    <definedName name="invest_bgn_tp">#REF!</definedName>
    <definedName name="invest_bgntp" localSheetId="9">#REF!</definedName>
    <definedName name="invest_bgntp" localSheetId="5">#REF!</definedName>
    <definedName name="invest_bgntp" localSheetId="38">#REF!</definedName>
    <definedName name="invest_bgntp" localSheetId="8">#REF!</definedName>
    <definedName name="invest_bgntp" localSheetId="30">#REF!</definedName>
    <definedName name="invest_bgntp" localSheetId="46">#REF!</definedName>
    <definedName name="invest_bgntp" localSheetId="4">#REF!</definedName>
    <definedName name="invest_bgntp" localSheetId="6">#REF!</definedName>
    <definedName name="invest_bgntp" localSheetId="40">#REF!</definedName>
    <definedName name="invest_bgntp" localSheetId="41">#REF!</definedName>
    <definedName name="invest_bgntp" localSheetId="45">#REF!</definedName>
    <definedName name="invest_bgntp" localSheetId="43">#REF!</definedName>
    <definedName name="invest_bgntp" localSheetId="44">#REF!</definedName>
    <definedName name="invest_bgntp" localSheetId="42">#REF!</definedName>
    <definedName name="invest_bgntp" localSheetId="16">#REF!</definedName>
    <definedName name="invest_bgntp" localSheetId="14">#REF!</definedName>
    <definedName name="invest_bgntp" localSheetId="12">#REF!</definedName>
    <definedName name="invest_bgntp" localSheetId="36">#REF!</definedName>
    <definedName name="invest_bgntp">#REF!</definedName>
    <definedName name="invest_ken" localSheetId="9">'[117]Pro-Base'!#REF!</definedName>
    <definedName name="invest_ken" localSheetId="5">'[116]Pro-Base'!#REF!</definedName>
    <definedName name="invest_ken" localSheetId="8">'[117]Pro-Base'!#REF!</definedName>
    <definedName name="invest_ken" localSheetId="4">'[327]Pro-Base'!$532:$532</definedName>
    <definedName name="invest_ken" localSheetId="6">'[116]Pro-Base'!#REF!</definedName>
    <definedName name="invest_ken" localSheetId="7">'[116]Pro-Base'!#REF!</definedName>
    <definedName name="invest_ken" localSheetId="16">'[117]Pro-Base'!#REF!</definedName>
    <definedName name="invest_ken" localSheetId="14">'[116]Pro-Base'!#REF!</definedName>
    <definedName name="invest_ken" localSheetId="12">'[116]Pro-Base'!#REF!</definedName>
    <definedName name="invest_ken" localSheetId="36">'[117]Pro-Base'!#REF!</definedName>
    <definedName name="invest_ken" localSheetId="49">'[116]Pro-Base'!#REF!</definedName>
    <definedName name="invest_ken" localSheetId="34">'[327]Pro-Base'!$A$532:$IV$532</definedName>
    <definedName name="invest_ken">'[117]Pro-Base'!#REF!</definedName>
    <definedName name="invest_ken_tp" localSheetId="9">#REF!</definedName>
    <definedName name="invest_ken_tp" localSheetId="5">#REF!</definedName>
    <definedName name="invest_ken_tp" localSheetId="38">#REF!</definedName>
    <definedName name="invest_ken_tp" localSheetId="8">#REF!</definedName>
    <definedName name="invest_ken_tp" localSheetId="30">#REF!</definedName>
    <definedName name="invest_ken_tp" localSheetId="46">#REF!</definedName>
    <definedName name="invest_ken_tp" localSheetId="4">#REF!</definedName>
    <definedName name="invest_ken_tp" localSheetId="6">#REF!</definedName>
    <definedName name="invest_ken_tp" localSheetId="40">#REF!</definedName>
    <definedName name="invest_ken_tp" localSheetId="41">#REF!</definedName>
    <definedName name="invest_ken_tp" localSheetId="45">#REF!</definedName>
    <definedName name="invest_ken_tp" localSheetId="43">#REF!</definedName>
    <definedName name="invest_ken_tp" localSheetId="44">#REF!</definedName>
    <definedName name="invest_ken_tp" localSheetId="42">#REF!</definedName>
    <definedName name="invest_ken_tp" localSheetId="16">#REF!</definedName>
    <definedName name="invest_ken_tp" localSheetId="14">#REF!</definedName>
    <definedName name="invest_ken_tp" localSheetId="12">#REF!</definedName>
    <definedName name="invest_ken_tp" localSheetId="36">#REF!</definedName>
    <definedName name="invest_ken_tp" localSheetId="34">#REF!</definedName>
    <definedName name="invest_ken_tp">#REF!</definedName>
    <definedName name="invest_kentp" localSheetId="9">#REF!</definedName>
    <definedName name="invest_kentp" localSheetId="5">#REF!</definedName>
    <definedName name="invest_kentp" localSheetId="38">#REF!</definedName>
    <definedName name="invest_kentp" localSheetId="8">#REF!</definedName>
    <definedName name="invest_kentp" localSheetId="30">#REF!</definedName>
    <definedName name="invest_kentp" localSheetId="46">#REF!</definedName>
    <definedName name="invest_kentp" localSheetId="4">#REF!</definedName>
    <definedName name="invest_kentp" localSheetId="6">#REF!</definedName>
    <definedName name="invest_kentp" localSheetId="40">#REF!</definedName>
    <definedName name="invest_kentp" localSheetId="41">#REF!</definedName>
    <definedName name="invest_kentp" localSheetId="45">#REF!</definedName>
    <definedName name="invest_kentp" localSheetId="43">#REF!</definedName>
    <definedName name="invest_kentp" localSheetId="44">#REF!</definedName>
    <definedName name="invest_kentp" localSheetId="42">#REF!</definedName>
    <definedName name="invest_kentp" localSheetId="16">#REF!</definedName>
    <definedName name="invest_kentp" localSheetId="14">#REF!</definedName>
    <definedName name="invest_kentp" localSheetId="12">#REF!</definedName>
    <definedName name="invest_kentp" localSheetId="36">#REF!</definedName>
    <definedName name="invest_kentp">#REF!</definedName>
    <definedName name="invest_msn" localSheetId="9">'[117]Pro-Base'!#REF!</definedName>
    <definedName name="invest_msn" localSheetId="5">'[116]Pro-Base'!#REF!</definedName>
    <definedName name="invest_msn" localSheetId="8">'[117]Pro-Base'!#REF!</definedName>
    <definedName name="invest_msn" localSheetId="4">'[327]Pro-Base'!$531:$531</definedName>
    <definedName name="invest_msn" localSheetId="6">'[116]Pro-Base'!#REF!</definedName>
    <definedName name="invest_msn" localSheetId="7">'[116]Pro-Base'!#REF!</definedName>
    <definedName name="invest_msn" localSheetId="16">'[117]Pro-Base'!#REF!</definedName>
    <definedName name="invest_msn" localSheetId="14">'[116]Pro-Base'!#REF!</definedName>
    <definedName name="invest_msn" localSheetId="12">'[116]Pro-Base'!#REF!</definedName>
    <definedName name="invest_msn" localSheetId="36">'[117]Pro-Base'!#REF!</definedName>
    <definedName name="invest_msn" localSheetId="49">'[116]Pro-Base'!#REF!</definedName>
    <definedName name="invest_msn" localSheetId="34">'[327]Pro-Base'!$A$531:$IV$531</definedName>
    <definedName name="invest_msn">'[117]Pro-Base'!#REF!</definedName>
    <definedName name="invest_msn_tp" localSheetId="9">#REF!</definedName>
    <definedName name="invest_msn_tp" localSheetId="5">#REF!</definedName>
    <definedName name="invest_msn_tp" localSheetId="38">#REF!</definedName>
    <definedName name="invest_msn_tp" localSheetId="8">#REF!</definedName>
    <definedName name="invest_msn_tp" localSheetId="30">#REF!</definedName>
    <definedName name="invest_msn_tp" localSheetId="46">#REF!</definedName>
    <definedName name="invest_msn_tp" localSheetId="4">#REF!</definedName>
    <definedName name="invest_msn_tp" localSheetId="6">#REF!</definedName>
    <definedName name="invest_msn_tp" localSheetId="40">#REF!</definedName>
    <definedName name="invest_msn_tp" localSheetId="41">#REF!</definedName>
    <definedName name="invest_msn_tp" localSheetId="45">#REF!</definedName>
    <definedName name="invest_msn_tp" localSheetId="43">#REF!</definedName>
    <definedName name="invest_msn_tp" localSheetId="44">#REF!</definedName>
    <definedName name="invest_msn_tp" localSheetId="42">#REF!</definedName>
    <definedName name="invest_msn_tp" localSheetId="16">#REF!</definedName>
    <definedName name="invest_msn_tp" localSheetId="14">#REF!</definedName>
    <definedName name="invest_msn_tp" localSheetId="12">#REF!</definedName>
    <definedName name="invest_msn_tp" localSheetId="36">#REF!</definedName>
    <definedName name="invest_msn_tp" localSheetId="34">#REF!</definedName>
    <definedName name="invest_msn_tp">#REF!</definedName>
    <definedName name="invest_msntp" localSheetId="9">#REF!</definedName>
    <definedName name="invest_msntp" localSheetId="5">#REF!</definedName>
    <definedName name="invest_msntp" localSheetId="38">#REF!</definedName>
    <definedName name="invest_msntp" localSheetId="8">#REF!</definedName>
    <definedName name="invest_msntp" localSheetId="30">#REF!</definedName>
    <definedName name="invest_msntp" localSheetId="46">#REF!</definedName>
    <definedName name="invest_msntp" localSheetId="4">#REF!</definedName>
    <definedName name="invest_msntp" localSheetId="6">#REF!</definedName>
    <definedName name="invest_msntp" localSheetId="40">#REF!</definedName>
    <definedName name="invest_msntp" localSheetId="41">#REF!</definedName>
    <definedName name="invest_msntp" localSheetId="45">#REF!</definedName>
    <definedName name="invest_msntp" localSheetId="43">#REF!</definedName>
    <definedName name="invest_msntp" localSheetId="44">#REF!</definedName>
    <definedName name="invest_msntp" localSheetId="42">#REF!</definedName>
    <definedName name="invest_msntp" localSheetId="16">#REF!</definedName>
    <definedName name="invest_msntp" localSheetId="14">#REF!</definedName>
    <definedName name="invest_msntp" localSheetId="12">#REF!</definedName>
    <definedName name="invest_msntp" localSheetId="36">#REF!</definedName>
    <definedName name="invest_msntp">#REF!</definedName>
    <definedName name="invest_off" localSheetId="9">'[117]Pro-Base'!#REF!</definedName>
    <definedName name="invest_off" localSheetId="5">'[116]Pro-Base'!#REF!</definedName>
    <definedName name="invest_off" localSheetId="8">'[117]Pro-Base'!#REF!</definedName>
    <definedName name="invest_off" localSheetId="4">'[327]Pro-Base'!$533:$533</definedName>
    <definedName name="invest_off" localSheetId="6">'[116]Pro-Base'!#REF!</definedName>
    <definedName name="invest_off" localSheetId="7">'[116]Pro-Base'!#REF!</definedName>
    <definedName name="invest_off" localSheetId="16">'[117]Pro-Base'!#REF!</definedName>
    <definedName name="invest_off" localSheetId="14">'[116]Pro-Base'!#REF!</definedName>
    <definedName name="invest_off" localSheetId="12">'[116]Pro-Base'!#REF!</definedName>
    <definedName name="invest_off" localSheetId="36">'[117]Pro-Base'!#REF!</definedName>
    <definedName name="invest_off" localSheetId="49">'[116]Pro-Base'!#REF!</definedName>
    <definedName name="invest_off" localSheetId="34">'[327]Pro-Base'!$A$533:$IV$533</definedName>
    <definedName name="invest_off">'[117]Pro-Base'!#REF!</definedName>
    <definedName name="invest_off_tp" localSheetId="9">#REF!</definedName>
    <definedName name="invest_off_tp" localSheetId="5">#REF!</definedName>
    <definedName name="invest_off_tp" localSheetId="38">#REF!</definedName>
    <definedName name="invest_off_tp" localSheetId="8">#REF!</definedName>
    <definedName name="invest_off_tp" localSheetId="30">#REF!</definedName>
    <definedName name="invest_off_tp" localSheetId="46">#REF!</definedName>
    <definedName name="invest_off_tp" localSheetId="4">#REF!</definedName>
    <definedName name="invest_off_tp" localSheetId="6">#REF!</definedName>
    <definedName name="invest_off_tp" localSheetId="40">#REF!</definedName>
    <definedName name="invest_off_tp" localSheetId="41">#REF!</definedName>
    <definedName name="invest_off_tp" localSheetId="45">#REF!</definedName>
    <definedName name="invest_off_tp" localSheetId="43">#REF!</definedName>
    <definedName name="invest_off_tp" localSheetId="44">#REF!</definedName>
    <definedName name="invest_off_tp" localSheetId="42">#REF!</definedName>
    <definedName name="invest_off_tp" localSheetId="16">#REF!</definedName>
    <definedName name="invest_off_tp" localSheetId="14">#REF!</definedName>
    <definedName name="invest_off_tp" localSheetId="12">#REF!</definedName>
    <definedName name="invest_off_tp" localSheetId="36">#REF!</definedName>
    <definedName name="invest_off_tp" localSheetId="34">#REF!</definedName>
    <definedName name="invest_off_tp">#REF!</definedName>
    <definedName name="invest_offtp" localSheetId="9">#REF!</definedName>
    <definedName name="invest_offtp" localSheetId="5">#REF!</definedName>
    <definedName name="invest_offtp" localSheetId="38">#REF!</definedName>
    <definedName name="invest_offtp" localSheetId="8">#REF!</definedName>
    <definedName name="invest_offtp" localSheetId="30">#REF!</definedName>
    <definedName name="invest_offtp" localSheetId="46">#REF!</definedName>
    <definedName name="invest_offtp" localSheetId="4">#REF!</definedName>
    <definedName name="invest_offtp" localSheetId="6">#REF!</definedName>
    <definedName name="invest_offtp" localSheetId="40">#REF!</definedName>
    <definedName name="invest_offtp" localSheetId="41">#REF!</definedName>
    <definedName name="invest_offtp" localSheetId="45">#REF!</definedName>
    <definedName name="invest_offtp" localSheetId="43">#REF!</definedName>
    <definedName name="invest_offtp" localSheetId="44">#REF!</definedName>
    <definedName name="invest_offtp" localSheetId="42">#REF!</definedName>
    <definedName name="invest_offtp" localSheetId="16">#REF!</definedName>
    <definedName name="invest_offtp" localSheetId="14">#REF!</definedName>
    <definedName name="invest_offtp" localSheetId="12">#REF!</definedName>
    <definedName name="invest_offtp" localSheetId="36">#REF!</definedName>
    <definedName name="invest_offtp">#REF!</definedName>
    <definedName name="investasi" localSheetId="9">'[117]Pro-Base'!#REF!</definedName>
    <definedName name="investasi" localSheetId="5">'[116]Pro-Base'!#REF!</definedName>
    <definedName name="investasi" localSheetId="8">'[117]Pro-Base'!#REF!</definedName>
    <definedName name="investasi" localSheetId="4">'[327]Pro-Base'!$529:$529</definedName>
    <definedName name="investasi" localSheetId="6">'[116]Pro-Base'!#REF!</definedName>
    <definedName name="investasi" localSheetId="7">'[116]Pro-Base'!#REF!</definedName>
    <definedName name="investasi" localSheetId="16">'[117]Pro-Base'!#REF!</definedName>
    <definedName name="investasi" localSheetId="14">'[116]Pro-Base'!#REF!</definedName>
    <definedName name="investasi" localSheetId="12">'[116]Pro-Base'!#REF!</definedName>
    <definedName name="investasi" localSheetId="36">'[117]Pro-Base'!#REF!</definedName>
    <definedName name="investasi" localSheetId="49">'[116]Pro-Base'!#REF!</definedName>
    <definedName name="investasi" localSheetId="34">'[327]Pro-Base'!$A$529:$IV$529</definedName>
    <definedName name="investasi">'[117]Pro-Base'!#REF!</definedName>
    <definedName name="investasi_tp" localSheetId="9">#REF!</definedName>
    <definedName name="investasi_tp" localSheetId="5">#REF!</definedName>
    <definedName name="investasi_tp" localSheetId="38">#REF!</definedName>
    <definedName name="investasi_tp" localSheetId="8">#REF!</definedName>
    <definedName name="investasi_tp" localSheetId="30">#REF!</definedName>
    <definedName name="investasi_tp" localSheetId="46">#REF!</definedName>
    <definedName name="investasi_tp" localSheetId="4">#REF!</definedName>
    <definedName name="investasi_tp" localSheetId="6">#REF!</definedName>
    <definedName name="investasi_tp" localSheetId="40">#REF!</definedName>
    <definedName name="investasi_tp" localSheetId="41">#REF!</definedName>
    <definedName name="investasi_tp" localSheetId="45">#REF!</definedName>
    <definedName name="investasi_tp" localSheetId="43">#REF!</definedName>
    <definedName name="investasi_tp" localSheetId="44">#REF!</definedName>
    <definedName name="investasi_tp" localSheetId="42">#REF!</definedName>
    <definedName name="investasi_tp" localSheetId="16">#REF!</definedName>
    <definedName name="investasi_tp" localSheetId="14">#REF!</definedName>
    <definedName name="investasi_tp" localSheetId="12">#REF!</definedName>
    <definedName name="investasi_tp" localSheetId="36">#REF!</definedName>
    <definedName name="investasi_tp" localSheetId="34">#REF!</definedName>
    <definedName name="investasi_tp">#REF!</definedName>
    <definedName name="investasitp" localSheetId="9">#REF!</definedName>
    <definedName name="investasitp" localSheetId="5">#REF!</definedName>
    <definedName name="investasitp" localSheetId="38">#REF!</definedName>
    <definedName name="investasitp" localSheetId="8">#REF!</definedName>
    <definedName name="investasitp" localSheetId="30">#REF!</definedName>
    <definedName name="investasitp" localSheetId="46">#REF!</definedName>
    <definedName name="investasitp" localSheetId="4">#REF!</definedName>
    <definedName name="investasitp" localSheetId="6">#REF!</definedName>
    <definedName name="investasitp" localSheetId="40">#REF!</definedName>
    <definedName name="investasitp" localSheetId="41">#REF!</definedName>
    <definedName name="investasitp" localSheetId="45">#REF!</definedName>
    <definedName name="investasitp" localSheetId="43">#REF!</definedName>
    <definedName name="investasitp" localSheetId="44">#REF!</definedName>
    <definedName name="investasitp" localSheetId="42">#REF!</definedName>
    <definedName name="investasitp" localSheetId="16">#REF!</definedName>
    <definedName name="investasitp" localSheetId="14">#REF!</definedName>
    <definedName name="investasitp" localSheetId="12">#REF!</definedName>
    <definedName name="investasitp" localSheetId="36">#REF!</definedName>
    <definedName name="investasitp">#REF!</definedName>
    <definedName name="investment" localSheetId="30">#REF!</definedName>
    <definedName name="investment" localSheetId="16">#REF!</definedName>
    <definedName name="investment" localSheetId="36">#REF!</definedName>
    <definedName name="investment">#REF!</definedName>
    <definedName name="irenk" localSheetId="9">#REF!</definedName>
    <definedName name="irenk" localSheetId="38">#REF!</definedName>
    <definedName name="irenk" localSheetId="8">#REF!</definedName>
    <definedName name="irenk" localSheetId="30">#REF!</definedName>
    <definedName name="irenk" localSheetId="46">#REF!</definedName>
    <definedName name="irenk" localSheetId="40">#REF!</definedName>
    <definedName name="irenk" localSheetId="41">#REF!</definedName>
    <definedName name="irenk" localSheetId="45">#REF!</definedName>
    <definedName name="irenk" localSheetId="43">#REF!</definedName>
    <definedName name="irenk" localSheetId="44">#REF!</definedName>
    <definedName name="irenk" localSheetId="42">#REF!</definedName>
    <definedName name="irenk" localSheetId="16">#REF!</definedName>
    <definedName name="irenk" localSheetId="36">#REF!</definedName>
    <definedName name="irenk">#REF!</definedName>
    <definedName name="IRR" localSheetId="9">[328]As!#REF!</definedName>
    <definedName name="IRR" localSheetId="5">[329]As!#REF!</definedName>
    <definedName name="IRR" localSheetId="38">[330]As!#REF!</definedName>
    <definedName name="IRR" localSheetId="8">[328]As!#REF!</definedName>
    <definedName name="IRR" localSheetId="46">[330]As!#REF!</definedName>
    <definedName name="IRR" localSheetId="4">[320]As!#REF!</definedName>
    <definedName name="IRR" localSheetId="6">[329]As!#REF!</definedName>
    <definedName name="IRR" localSheetId="7">[329]As!#REF!</definedName>
    <definedName name="IRR" localSheetId="2">[331]As!#REF!</definedName>
    <definedName name="IRR" localSheetId="40">[330]As!#REF!</definedName>
    <definedName name="IRR" localSheetId="41">[330]As!#REF!</definedName>
    <definedName name="IRR" localSheetId="45">[330]As!#REF!</definedName>
    <definedName name="IRR" localSheetId="43">[330]As!#REF!</definedName>
    <definedName name="IRR" localSheetId="44">[330]As!#REF!</definedName>
    <definedName name="IRR" localSheetId="42">[330]As!#REF!</definedName>
    <definedName name="IRR" localSheetId="16">[328]As!#REF!</definedName>
    <definedName name="IRR" localSheetId="14">[329]As!#REF!</definedName>
    <definedName name="IRR" localSheetId="12">[329]As!#REF!</definedName>
    <definedName name="IRR" localSheetId="36">[328]As!#REF!</definedName>
    <definedName name="IRR" localSheetId="49">[329]As!#REF!</definedName>
    <definedName name="IRR" localSheetId="34">[332]As!#REF!</definedName>
    <definedName name="IRR">[328]As!#REF!</definedName>
    <definedName name="IRR_KOns" localSheetId="30">[333]KEUANGAN!#REF!</definedName>
    <definedName name="IRR_KOns" localSheetId="16">[333]KEUANGAN!#REF!</definedName>
    <definedName name="IRR_KOns" localSheetId="36">[333]KEUANGAN!#REF!</definedName>
    <definedName name="IRR_KOns" localSheetId="34">[333]KEUANGAN!#REF!</definedName>
    <definedName name="IRR_KOns">[333]KEUANGAN!#REF!</definedName>
    <definedName name="IRR_PKS" localSheetId="30">#REF!</definedName>
    <definedName name="IRR_PKS" localSheetId="4">#REF!</definedName>
    <definedName name="IRR_PKS" localSheetId="7">#REF!</definedName>
    <definedName name="IRR_PKS" localSheetId="16">#REF!</definedName>
    <definedName name="IRR_PKS" localSheetId="36">#REF!</definedName>
    <definedName name="IRR_PKS" localSheetId="49">#REF!</definedName>
    <definedName name="IRR_PKS" localSheetId="34">#REF!</definedName>
    <definedName name="IRR_PKS">#REF!</definedName>
    <definedName name="IRRNPV" localSheetId="9">OFFSET(#REF!,0,0,1,#REF!)</definedName>
    <definedName name="IRRNPV" localSheetId="38">OFFSET(#REF!,0,0,1,#REF!)</definedName>
    <definedName name="IRRNPV" localSheetId="8">OFFSET(#REF!,0,0,1,#REF!)</definedName>
    <definedName name="IRRNPV" localSheetId="30">OFFSET(#REF!,0,0,1,#REF!)</definedName>
    <definedName name="IRRNPV" localSheetId="46">OFFSET(#REF!,0,0,1,#REF!)</definedName>
    <definedName name="IRRNPV" localSheetId="40">OFFSET(#REF!,0,0,1,#REF!)</definedName>
    <definedName name="IRRNPV" localSheetId="41">OFFSET(#REF!,0,0,1,#REF!)</definedName>
    <definedName name="IRRNPV" localSheetId="45">OFFSET(#REF!,0,0,1,#REF!)</definedName>
    <definedName name="IRRNPV" localSheetId="43">OFFSET(#REF!,0,0,1,#REF!)</definedName>
    <definedName name="IRRNPV" localSheetId="44">OFFSET(#REF!,0,0,1,#REF!)</definedName>
    <definedName name="IRRNPV" localSheetId="42">OFFSET(#REF!,0,0,1,#REF!)</definedName>
    <definedName name="IRRNPV" localSheetId="16">OFFSET(#REF!,0,0,1,#REF!)</definedName>
    <definedName name="IRRNPV" localSheetId="36">OFFSET(#REF!,0,0,1,#REF!)</definedName>
    <definedName name="IRRNPV">OFFSET(#REF!,0,0,1,#REF!)</definedName>
    <definedName name="IRRO" localSheetId="30">#REF!</definedName>
    <definedName name="IRRO" localSheetId="4">#REF!</definedName>
    <definedName name="IRRO" localSheetId="7">#REF!</definedName>
    <definedName name="IRRO" localSheetId="16">#REF!</definedName>
    <definedName name="IRRO" localSheetId="36">#REF!</definedName>
    <definedName name="IRRO" localSheetId="49">#REF!</definedName>
    <definedName name="IRRO" localSheetId="34">#REF!</definedName>
    <definedName name="IRRO">#REF!</definedName>
    <definedName name="ISI" localSheetId="9">#REF!</definedName>
    <definedName name="ISI" localSheetId="5">#REF!</definedName>
    <definedName name="ISI" localSheetId="38">#REF!</definedName>
    <definedName name="ISI" localSheetId="8">#REF!</definedName>
    <definedName name="ISI" localSheetId="30">#REF!</definedName>
    <definedName name="ISI" localSheetId="46">#REF!</definedName>
    <definedName name="ISI" localSheetId="6">#REF!</definedName>
    <definedName name="ISI" localSheetId="40">#REF!</definedName>
    <definedName name="ISI" localSheetId="41">#REF!</definedName>
    <definedName name="ISI" localSheetId="45">#REF!</definedName>
    <definedName name="ISI" localSheetId="43">#REF!</definedName>
    <definedName name="ISI" localSheetId="44">#REF!</definedName>
    <definedName name="ISI" localSheetId="42">#REF!</definedName>
    <definedName name="ISI" localSheetId="16">#REF!</definedName>
    <definedName name="ISI" localSheetId="14">#REF!</definedName>
    <definedName name="ISI" localSheetId="12">#REF!</definedName>
    <definedName name="ISI" localSheetId="36">#REF!</definedName>
    <definedName name="ISI" localSheetId="34">#REF!</definedName>
    <definedName name="ISI">#REF!</definedName>
    <definedName name="ISS" localSheetId="9">#REF!</definedName>
    <definedName name="ISS" localSheetId="5">#REF!</definedName>
    <definedName name="ISS" localSheetId="38">#REF!</definedName>
    <definedName name="ISS" localSheetId="8">#REF!</definedName>
    <definedName name="ISS" localSheetId="30">#REF!</definedName>
    <definedName name="ISS" localSheetId="46">#REF!</definedName>
    <definedName name="ISS" localSheetId="6">#REF!</definedName>
    <definedName name="ISS" localSheetId="40">#REF!</definedName>
    <definedName name="ISS" localSheetId="41">#REF!</definedName>
    <definedName name="ISS" localSheetId="45">#REF!</definedName>
    <definedName name="ISS" localSheetId="43">#REF!</definedName>
    <definedName name="ISS" localSheetId="44">#REF!</definedName>
    <definedName name="ISS" localSheetId="42">#REF!</definedName>
    <definedName name="ISS" localSheetId="16">#REF!</definedName>
    <definedName name="ISS" localSheetId="14">#REF!</definedName>
    <definedName name="ISS" localSheetId="12">#REF!</definedName>
    <definedName name="ISS" localSheetId="36">#REF!</definedName>
    <definedName name="ISS">#REF!</definedName>
    <definedName name="IWAN">#N/A</definedName>
    <definedName name="iwf" localSheetId="30">'[75]Sat Bah &amp; Up'!$G$59</definedName>
    <definedName name="iwf">'[75]Sat Bah &amp; Up'!$G$59</definedName>
    <definedName name="J" localSheetId="5">'[170]ANALISA PEK.UMUM'!$G$281</definedName>
    <definedName name="j" localSheetId="30">[334]List!$A$61:$A$87</definedName>
    <definedName name="J" localSheetId="4">'[170]ANALISA PEK.UMUM'!$G$281</definedName>
    <definedName name="J" localSheetId="6">'[170]ANALISA PEK.UMUM'!$G$281</definedName>
    <definedName name="J" localSheetId="7">'[170]ANALISA PEK.UMUM'!$G$281</definedName>
    <definedName name="J" localSheetId="14">'[170]ANALISA PEK.UMUM'!$G$281</definedName>
    <definedName name="J" localSheetId="12">'[170]ANALISA PEK.UMUM'!$G$281</definedName>
    <definedName name="J" localSheetId="49">'[170]ANALISA PEK.UMUM'!$G$281</definedName>
    <definedName name="J" localSheetId="34">'[170]ANALISA PEK.UMUM'!$G$281</definedName>
    <definedName name="j">[334]List!$A$61:$A$87</definedName>
    <definedName name="J_12" localSheetId="30">'[105]ANALISA PEK.UMUM'!#REF!</definedName>
    <definedName name="J_12" localSheetId="4">'[105]ANALISA PEK.UMUM'!#REF!</definedName>
    <definedName name="J_12" localSheetId="7">'[105]ANALISA PEK.UMUM'!#REF!</definedName>
    <definedName name="J_12" localSheetId="16">'[105]ANALISA PEK.UMUM'!#REF!</definedName>
    <definedName name="J_12" localSheetId="36">'[105]ANALISA PEK.UMUM'!#REF!</definedName>
    <definedName name="J_12" localSheetId="49">'[105]ANALISA PEK.UMUM'!#REF!</definedName>
    <definedName name="J_12" localSheetId="34">'[105]ANALISA PEK.UMUM'!#REF!</definedName>
    <definedName name="J_12">'[105]ANALISA PEK.UMUM'!#REF!</definedName>
    <definedName name="J_13" localSheetId="30">'[105]ANALISA PEK.UMUM'!#REF!</definedName>
    <definedName name="J_13" localSheetId="4">'[105]ANALISA PEK.UMUM'!#REF!</definedName>
    <definedName name="J_13" localSheetId="7">'[105]ANALISA PEK.UMUM'!#REF!</definedName>
    <definedName name="J_13" localSheetId="16">'[105]ANALISA PEK.UMUM'!#REF!</definedName>
    <definedName name="J_13" localSheetId="36">'[105]ANALISA PEK.UMUM'!#REF!</definedName>
    <definedName name="J_13" localSheetId="49">'[105]ANALISA PEK.UMUM'!#REF!</definedName>
    <definedName name="J_13" localSheetId="34">'[105]ANALISA PEK.UMUM'!#REF!</definedName>
    <definedName name="J_13">'[105]ANALISA PEK.UMUM'!#REF!</definedName>
    <definedName name="J_14" localSheetId="30">'[105]ANALISA PEK.UMUM'!#REF!</definedName>
    <definedName name="J_14" localSheetId="4">'[105]ANALISA PEK.UMUM'!#REF!</definedName>
    <definedName name="J_14" localSheetId="7">'[105]ANALISA PEK.UMUM'!#REF!</definedName>
    <definedName name="J_14" localSheetId="16">'[105]ANALISA PEK.UMUM'!#REF!</definedName>
    <definedName name="J_14" localSheetId="36">'[105]ANALISA PEK.UMUM'!#REF!</definedName>
    <definedName name="J_14" localSheetId="49">'[105]ANALISA PEK.UMUM'!#REF!</definedName>
    <definedName name="J_14" localSheetId="34">'[105]ANALISA PEK.UMUM'!#REF!</definedName>
    <definedName name="J_14">'[105]ANALISA PEK.UMUM'!#REF!</definedName>
    <definedName name="J_15" localSheetId="30">'[105]ANALISA PEK.UMUM'!#REF!</definedName>
    <definedName name="J_15" localSheetId="4">'[105]ANALISA PEK.UMUM'!#REF!</definedName>
    <definedName name="J_15" localSheetId="7">'[105]ANALISA PEK.UMUM'!#REF!</definedName>
    <definedName name="J_15" localSheetId="16">'[105]ANALISA PEK.UMUM'!#REF!</definedName>
    <definedName name="J_15" localSheetId="36">'[105]ANALISA PEK.UMUM'!#REF!</definedName>
    <definedName name="J_15" localSheetId="49">'[105]ANALISA PEK.UMUM'!#REF!</definedName>
    <definedName name="J_15" localSheetId="34">'[105]ANALISA PEK.UMUM'!#REF!</definedName>
    <definedName name="J_15">'[105]ANALISA PEK.UMUM'!#REF!</definedName>
    <definedName name="J_15_A" localSheetId="30">'[105]ANALISA PEK.UMUM'!#REF!</definedName>
    <definedName name="J_15_A" localSheetId="16">'[105]ANALISA PEK.UMUM'!#REF!</definedName>
    <definedName name="J_15_A" localSheetId="36">'[105]ANALISA PEK.UMUM'!#REF!</definedName>
    <definedName name="J_15_A">'[105]ANALISA PEK.UMUM'!#REF!</definedName>
    <definedName name="J_16" localSheetId="30">'[105]ANALISA PEK.UMUM'!#REF!</definedName>
    <definedName name="J_16" localSheetId="16">'[105]ANALISA PEK.UMUM'!#REF!</definedName>
    <definedName name="J_16" localSheetId="36">'[105]ANALISA PEK.UMUM'!#REF!</definedName>
    <definedName name="J_16">'[105]ANALISA PEK.UMUM'!#REF!</definedName>
    <definedName name="J_17" localSheetId="30">'[105]ANALISA PEK.UMUM'!#REF!</definedName>
    <definedName name="J_17" localSheetId="16">'[105]ANALISA PEK.UMUM'!#REF!</definedName>
    <definedName name="J_17" localSheetId="36">'[105]ANALISA PEK.UMUM'!#REF!</definedName>
    <definedName name="J_17">'[105]ANALISA PEK.UMUM'!#REF!</definedName>
    <definedName name="J_18" localSheetId="30">'[105]ANALISA PEK.UMUM'!#REF!</definedName>
    <definedName name="J_18" localSheetId="16">'[105]ANALISA PEK.UMUM'!#REF!</definedName>
    <definedName name="J_18" localSheetId="36">'[105]ANALISA PEK.UMUM'!#REF!</definedName>
    <definedName name="J_18">'[105]ANALISA PEK.UMUM'!#REF!</definedName>
    <definedName name="J_19" localSheetId="30">'[105]ANALISA PEK.UMUM'!#REF!</definedName>
    <definedName name="J_19" localSheetId="16">'[105]ANALISA PEK.UMUM'!#REF!</definedName>
    <definedName name="J_19" localSheetId="36">'[105]ANALISA PEK.UMUM'!#REF!</definedName>
    <definedName name="J_19">'[105]ANALISA PEK.UMUM'!#REF!</definedName>
    <definedName name="J_19_A" localSheetId="30">'[105]ANALISA PEK.UMUM'!#REF!</definedName>
    <definedName name="J_19_A" localSheetId="16">'[105]ANALISA PEK.UMUM'!#REF!</definedName>
    <definedName name="J_19_A" localSheetId="36">'[105]ANALISA PEK.UMUM'!#REF!</definedName>
    <definedName name="J_19_A">'[105]ANALISA PEK.UMUM'!#REF!</definedName>
    <definedName name="J_19_B" localSheetId="30">'[105]ANALISA PEK.UMUM'!#REF!</definedName>
    <definedName name="J_19_B" localSheetId="16">'[105]ANALISA PEK.UMUM'!#REF!</definedName>
    <definedName name="J_19_B" localSheetId="36">'[105]ANALISA PEK.UMUM'!#REF!</definedName>
    <definedName name="J_19_B">'[105]ANALISA PEK.UMUM'!#REF!</definedName>
    <definedName name="J_2" localSheetId="30">'[105]ANALISA PEK.UMUM'!#REF!</definedName>
    <definedName name="J_2" localSheetId="16">'[105]ANALISA PEK.UMUM'!#REF!</definedName>
    <definedName name="J_2" localSheetId="36">'[105]ANALISA PEK.UMUM'!#REF!</definedName>
    <definedName name="J_2">'[105]ANALISA PEK.UMUM'!#REF!</definedName>
    <definedName name="J_20" localSheetId="30">'[105]ANALISA PEK.UMUM'!#REF!</definedName>
    <definedName name="J_20" localSheetId="16">'[105]ANALISA PEK.UMUM'!#REF!</definedName>
    <definedName name="J_20" localSheetId="36">'[105]ANALISA PEK.UMUM'!#REF!</definedName>
    <definedName name="J_20">'[105]ANALISA PEK.UMUM'!#REF!</definedName>
    <definedName name="J_21" localSheetId="30">'[105]ANALISA PEK.UMUM'!#REF!</definedName>
    <definedName name="J_21" localSheetId="16">'[105]ANALISA PEK.UMUM'!#REF!</definedName>
    <definedName name="J_21" localSheetId="36">'[105]ANALISA PEK.UMUM'!#REF!</definedName>
    <definedName name="J_21">'[105]ANALISA PEK.UMUM'!#REF!</definedName>
    <definedName name="J_22" localSheetId="30">'[105]ANALISA PEK.UMUM'!#REF!</definedName>
    <definedName name="J_22" localSheetId="16">'[105]ANALISA PEK.UMUM'!#REF!</definedName>
    <definedName name="J_22" localSheetId="36">'[105]ANALISA PEK.UMUM'!#REF!</definedName>
    <definedName name="J_22">'[105]ANALISA PEK.UMUM'!#REF!</definedName>
    <definedName name="J_23" localSheetId="30">'[105]ANALISA PEK.UMUM'!#REF!</definedName>
    <definedName name="J_23" localSheetId="16">'[105]ANALISA PEK.UMUM'!#REF!</definedName>
    <definedName name="J_23" localSheetId="36">'[105]ANALISA PEK.UMUM'!#REF!</definedName>
    <definedName name="J_23">'[105]ANALISA PEK.UMUM'!#REF!</definedName>
    <definedName name="J_24" localSheetId="30">'[105]ANALISA PEK.UMUM'!#REF!</definedName>
    <definedName name="J_24" localSheetId="16">'[105]ANALISA PEK.UMUM'!#REF!</definedName>
    <definedName name="J_24" localSheetId="36">'[105]ANALISA PEK.UMUM'!#REF!</definedName>
    <definedName name="J_24">'[105]ANALISA PEK.UMUM'!#REF!</definedName>
    <definedName name="J_25" localSheetId="30">'[105]ANALISA PEK.UMUM'!#REF!</definedName>
    <definedName name="J_25" localSheetId="16">'[105]ANALISA PEK.UMUM'!#REF!</definedName>
    <definedName name="J_25" localSheetId="36">'[105]ANALISA PEK.UMUM'!#REF!</definedName>
    <definedName name="J_25">'[105]ANALISA PEK.UMUM'!#REF!</definedName>
    <definedName name="J_25_A" localSheetId="30">'[105]ANALISA PEK.UMUM'!#REF!</definedName>
    <definedName name="J_25_A" localSheetId="16">'[105]ANALISA PEK.UMUM'!#REF!</definedName>
    <definedName name="J_25_A" localSheetId="36">'[105]ANALISA PEK.UMUM'!#REF!</definedName>
    <definedName name="J_25_A">'[105]ANALISA PEK.UMUM'!#REF!</definedName>
    <definedName name="J_25_B" localSheetId="30">'[105]ANALISA PEK.UMUM'!#REF!</definedName>
    <definedName name="J_25_B" localSheetId="16">'[105]ANALISA PEK.UMUM'!#REF!</definedName>
    <definedName name="J_25_B" localSheetId="36">'[105]ANALISA PEK.UMUM'!#REF!</definedName>
    <definedName name="J_25_B">'[105]ANALISA PEK.UMUM'!#REF!</definedName>
    <definedName name="J_26" localSheetId="30">'[105]ANALISA PEK.UMUM'!#REF!</definedName>
    <definedName name="J_26" localSheetId="16">'[105]ANALISA PEK.UMUM'!#REF!</definedName>
    <definedName name="J_26" localSheetId="36">'[105]ANALISA PEK.UMUM'!#REF!</definedName>
    <definedName name="J_26">'[105]ANALISA PEK.UMUM'!#REF!</definedName>
    <definedName name="J_27" localSheetId="30">'[105]ANALISA PEK.UMUM'!#REF!</definedName>
    <definedName name="J_27" localSheetId="16">'[105]ANALISA PEK.UMUM'!#REF!</definedName>
    <definedName name="J_27" localSheetId="36">'[105]ANALISA PEK.UMUM'!#REF!</definedName>
    <definedName name="J_27">'[105]ANALISA PEK.UMUM'!#REF!</definedName>
    <definedName name="J_28" localSheetId="30">'[105]ANALISA PEK.UMUM'!#REF!</definedName>
    <definedName name="J_28" localSheetId="16">'[105]ANALISA PEK.UMUM'!#REF!</definedName>
    <definedName name="J_28" localSheetId="36">'[105]ANALISA PEK.UMUM'!#REF!</definedName>
    <definedName name="J_28">'[105]ANALISA PEK.UMUM'!#REF!</definedName>
    <definedName name="J_29" localSheetId="30">'[105]ANALISA PEK.UMUM'!#REF!</definedName>
    <definedName name="J_29" localSheetId="16">'[105]ANALISA PEK.UMUM'!#REF!</definedName>
    <definedName name="J_29" localSheetId="36">'[105]ANALISA PEK.UMUM'!#REF!</definedName>
    <definedName name="J_29">'[105]ANALISA PEK.UMUM'!#REF!</definedName>
    <definedName name="J_3" localSheetId="30">'[105]ANALISA PEK.UMUM'!#REF!</definedName>
    <definedName name="J_3" localSheetId="16">'[105]ANALISA PEK.UMUM'!#REF!</definedName>
    <definedName name="J_3" localSheetId="36">'[105]ANALISA PEK.UMUM'!#REF!</definedName>
    <definedName name="J_3">'[105]ANALISA PEK.UMUM'!#REF!</definedName>
    <definedName name="J_4" localSheetId="30">'[105]ANALISA PEK.UMUM'!#REF!</definedName>
    <definedName name="J_4" localSheetId="16">'[105]ANALISA PEK.UMUM'!#REF!</definedName>
    <definedName name="J_4" localSheetId="36">'[105]ANALISA PEK.UMUM'!#REF!</definedName>
    <definedName name="J_4">'[105]ANALISA PEK.UMUM'!#REF!</definedName>
    <definedName name="J_4A" localSheetId="30">'[141]anal pipa'!#REF!</definedName>
    <definedName name="J_4A" localSheetId="16">'[141]anal pipa'!#REF!</definedName>
    <definedName name="J_4A" localSheetId="36">'[141]anal pipa'!#REF!</definedName>
    <definedName name="J_4A">'[141]anal pipa'!#REF!</definedName>
    <definedName name="J_5" localSheetId="30">'[105]ANALISA PEK.UMUM'!#REF!</definedName>
    <definedName name="J_5" localSheetId="16">'[105]ANALISA PEK.UMUM'!#REF!</definedName>
    <definedName name="J_5" localSheetId="36">'[105]ANALISA PEK.UMUM'!#REF!</definedName>
    <definedName name="J_5">'[105]ANALISA PEK.UMUM'!#REF!</definedName>
    <definedName name="J_7" localSheetId="30">'[105]ANALISA PEK.UMUM'!#REF!</definedName>
    <definedName name="J_7" localSheetId="16">'[105]ANALISA PEK.UMUM'!#REF!</definedName>
    <definedName name="J_7" localSheetId="36">'[105]ANALISA PEK.UMUM'!#REF!</definedName>
    <definedName name="J_7">'[105]ANALISA PEK.UMUM'!#REF!</definedName>
    <definedName name="J_8" localSheetId="30">'[105]ANALISA PEK.UMUM'!#REF!</definedName>
    <definedName name="J_8" localSheetId="16">'[105]ANALISA PEK.UMUM'!#REF!</definedName>
    <definedName name="J_8" localSheetId="36">'[105]ANALISA PEK.UMUM'!#REF!</definedName>
    <definedName name="J_8">'[105]ANALISA PEK.UMUM'!#REF!</definedName>
    <definedName name="JAB" localSheetId="30">[258]FAK!$B$15</definedName>
    <definedName name="JAB">[258]FAK!$B$15</definedName>
    <definedName name="Jadwal" localSheetId="9">#REF!</definedName>
    <definedName name="JADWAL" localSheetId="5">#REF!</definedName>
    <definedName name="Jadwal" localSheetId="38">#REF!</definedName>
    <definedName name="Jadwal" localSheetId="8">#REF!</definedName>
    <definedName name="Jadwal" localSheetId="30">#REF!</definedName>
    <definedName name="Jadwal" localSheetId="46">#REF!</definedName>
    <definedName name="JADWAL" localSheetId="6">#REF!</definedName>
    <definedName name="Jadwal" localSheetId="40">#REF!</definedName>
    <definedName name="Jadwal" localSheetId="41">#REF!</definedName>
    <definedName name="Jadwal" localSheetId="45">#REF!</definedName>
    <definedName name="Jadwal" localSheetId="43">#REF!</definedName>
    <definedName name="Jadwal" localSheetId="44">#REF!</definedName>
    <definedName name="Jadwal" localSheetId="42">#REF!</definedName>
    <definedName name="Jadwal" localSheetId="16">#REF!</definedName>
    <definedName name="JADWAL" localSheetId="14">#REF!</definedName>
    <definedName name="JADWAL" localSheetId="12">#REF!</definedName>
    <definedName name="Jadwal" localSheetId="36">#REF!</definedName>
    <definedName name="JADWAL" localSheetId="34">#REF!</definedName>
    <definedName name="Jadwal">#REF!</definedName>
    <definedName name="Jadwal_Penarikan">[146]ASUMSI!$K$61:$AG$109</definedName>
    <definedName name="Jagakarsa" localSheetId="9">#REF!</definedName>
    <definedName name="Jagakarsa" localSheetId="5">#REF!</definedName>
    <definedName name="Jagakarsa" localSheetId="38">#REF!</definedName>
    <definedName name="Jagakarsa" localSheetId="8">#REF!</definedName>
    <definedName name="Jagakarsa" localSheetId="30">#REF!</definedName>
    <definedName name="Jagakarsa" localSheetId="46">#REF!</definedName>
    <definedName name="Jagakarsa" localSheetId="6">#REF!</definedName>
    <definedName name="Jagakarsa" localSheetId="40">#REF!</definedName>
    <definedName name="Jagakarsa" localSheetId="41">#REF!</definedName>
    <definedName name="Jagakarsa" localSheetId="45">#REF!</definedName>
    <definedName name="Jagakarsa" localSheetId="43">#REF!</definedName>
    <definedName name="Jagakarsa" localSheetId="44">#REF!</definedName>
    <definedName name="Jagakarsa" localSheetId="42">#REF!</definedName>
    <definedName name="Jagakarsa" localSheetId="16">#REF!</definedName>
    <definedName name="Jagakarsa" localSheetId="14">#REF!</definedName>
    <definedName name="Jagakarsa" localSheetId="12">#REF!</definedName>
    <definedName name="Jagakarsa" localSheetId="36">#REF!</definedName>
    <definedName name="Jagakarsa" localSheetId="34">#REF!</definedName>
    <definedName name="Jagakarsa">#REF!</definedName>
    <definedName name="jagamalam" localSheetId="9">#REF!</definedName>
    <definedName name="jagamalam" localSheetId="38">#REF!</definedName>
    <definedName name="jagamalam" localSheetId="8">#REF!</definedName>
    <definedName name="jagamalam" localSheetId="30">#REF!</definedName>
    <definedName name="jagamalam" localSheetId="46">#REF!</definedName>
    <definedName name="jagamalam" localSheetId="40">#REF!</definedName>
    <definedName name="jagamalam" localSheetId="41">#REF!</definedName>
    <definedName name="jagamalam" localSheetId="45">#REF!</definedName>
    <definedName name="jagamalam" localSheetId="43">#REF!</definedName>
    <definedName name="jagamalam" localSheetId="44">#REF!</definedName>
    <definedName name="jagamalam" localSheetId="42">#REF!</definedName>
    <definedName name="jagamalam" localSheetId="16">#REF!</definedName>
    <definedName name="jagamalam" localSheetId="36">#REF!</definedName>
    <definedName name="jagamalam">#REF!</definedName>
    <definedName name="jagamalamb" localSheetId="9">#REF!</definedName>
    <definedName name="jagamalamb" localSheetId="38">#REF!</definedName>
    <definedName name="jagamalamb" localSheetId="8">#REF!</definedName>
    <definedName name="jagamalamb" localSheetId="30">#REF!</definedName>
    <definedName name="jagamalamb" localSheetId="46">#REF!</definedName>
    <definedName name="jagamalamb" localSheetId="40">#REF!</definedName>
    <definedName name="jagamalamb" localSheetId="41">#REF!</definedName>
    <definedName name="jagamalamb" localSheetId="45">#REF!</definedName>
    <definedName name="jagamalamb" localSheetId="43">#REF!</definedName>
    <definedName name="jagamalamb" localSheetId="44">#REF!</definedName>
    <definedName name="jagamalamb" localSheetId="42">#REF!</definedName>
    <definedName name="jagamalamb" localSheetId="16">#REF!</definedName>
    <definedName name="jagamalamb" localSheetId="36">#REF!</definedName>
    <definedName name="jagamalamb">#REF!</definedName>
    <definedName name="jagamalamc" localSheetId="9">#REF!</definedName>
    <definedName name="jagamalamc" localSheetId="38">#REF!</definedName>
    <definedName name="jagamalamc" localSheetId="8">#REF!</definedName>
    <definedName name="jagamalamc" localSheetId="30">#REF!</definedName>
    <definedName name="jagamalamc" localSheetId="46">#REF!</definedName>
    <definedName name="jagamalamc" localSheetId="40">#REF!</definedName>
    <definedName name="jagamalamc" localSheetId="41">#REF!</definedName>
    <definedName name="jagamalamc" localSheetId="45">#REF!</definedName>
    <definedName name="jagamalamc" localSheetId="43">#REF!</definedName>
    <definedName name="jagamalamc" localSheetId="44">#REF!</definedName>
    <definedName name="jagamalamc" localSheetId="42">#REF!</definedName>
    <definedName name="jagamalamc" localSheetId="16">#REF!</definedName>
    <definedName name="jagamalamc" localSheetId="36">#REF!</definedName>
    <definedName name="jagamalamc">#REF!</definedName>
    <definedName name="Jakarta_Pusat" localSheetId="9">#REF!</definedName>
    <definedName name="Jakarta_Pusat" localSheetId="5">#REF!</definedName>
    <definedName name="Jakarta_Pusat" localSheetId="38">#REF!</definedName>
    <definedName name="Jakarta_Pusat" localSheetId="8">#REF!</definedName>
    <definedName name="Jakarta_Pusat" localSheetId="30">#REF!</definedName>
    <definedName name="Jakarta_Pusat" localSheetId="46">#REF!</definedName>
    <definedName name="Jakarta_Pusat" localSheetId="6">#REF!</definedName>
    <definedName name="Jakarta_Pusat" localSheetId="40">#REF!</definedName>
    <definedName name="Jakarta_Pusat" localSheetId="41">#REF!</definedName>
    <definedName name="Jakarta_Pusat" localSheetId="45">#REF!</definedName>
    <definedName name="Jakarta_Pusat" localSheetId="43">#REF!</definedName>
    <definedName name="Jakarta_Pusat" localSheetId="44">#REF!</definedName>
    <definedName name="Jakarta_Pusat" localSheetId="42">#REF!</definedName>
    <definedName name="Jakarta_Pusat" localSheetId="16">#REF!</definedName>
    <definedName name="Jakarta_Pusat" localSheetId="14">#REF!</definedName>
    <definedName name="Jakarta_Pusat" localSheetId="12">#REF!</definedName>
    <definedName name="Jakarta_Pusat" localSheetId="36">#REF!</definedName>
    <definedName name="Jakarta_Pusat" localSheetId="34">#REF!</definedName>
    <definedName name="Jakarta_Pusat">#REF!</definedName>
    <definedName name="Jalan_produksi" localSheetId="9">#REF!</definedName>
    <definedName name="Jalan_produksi" localSheetId="38">#REF!</definedName>
    <definedName name="Jalan_produksi" localSheetId="8">#REF!</definedName>
    <definedName name="Jalan_produksi" localSheetId="30">#REF!</definedName>
    <definedName name="Jalan_produksi" localSheetId="46">#REF!</definedName>
    <definedName name="Jalan_produksi" localSheetId="40">#REF!</definedName>
    <definedName name="Jalan_produksi" localSheetId="41">#REF!</definedName>
    <definedName name="Jalan_produksi" localSheetId="45">#REF!</definedName>
    <definedName name="Jalan_produksi" localSheetId="43">#REF!</definedName>
    <definedName name="Jalan_produksi" localSheetId="44">#REF!</definedName>
    <definedName name="Jalan_produksi" localSheetId="42">#REF!</definedName>
    <definedName name="Jalan_produksi" localSheetId="16">#REF!</definedName>
    <definedName name="Jalan_produksi" localSheetId="36">#REF!</definedName>
    <definedName name="Jalan_produksi">#REF!</definedName>
    <definedName name="Jalan_produksi_gmb" localSheetId="9">#REF!</definedName>
    <definedName name="Jalan_produksi_gmb" localSheetId="38">#REF!</definedName>
    <definedName name="Jalan_produksi_gmb" localSheetId="8">#REF!</definedName>
    <definedName name="Jalan_produksi_gmb" localSheetId="30">#REF!</definedName>
    <definedName name="Jalan_produksi_gmb" localSheetId="46">#REF!</definedName>
    <definedName name="Jalan_produksi_gmb" localSheetId="40">#REF!</definedName>
    <definedName name="Jalan_produksi_gmb" localSheetId="41">#REF!</definedName>
    <definedName name="Jalan_produksi_gmb" localSheetId="45">#REF!</definedName>
    <definedName name="Jalan_produksi_gmb" localSheetId="43">#REF!</definedName>
    <definedName name="Jalan_produksi_gmb" localSheetId="44">#REF!</definedName>
    <definedName name="Jalan_produksi_gmb" localSheetId="42">#REF!</definedName>
    <definedName name="Jalan_produksi_gmb" localSheetId="16">#REF!</definedName>
    <definedName name="Jalan_produksi_gmb" localSheetId="36">#REF!</definedName>
    <definedName name="Jalan_produksi_gmb">#REF!</definedName>
    <definedName name="Jalan_utama" localSheetId="9">#REF!</definedName>
    <definedName name="Jalan_utama" localSheetId="38">#REF!</definedName>
    <definedName name="Jalan_utama" localSheetId="8">#REF!</definedName>
    <definedName name="Jalan_utama" localSheetId="30">#REF!</definedName>
    <definedName name="Jalan_utama" localSheetId="46">#REF!</definedName>
    <definedName name="Jalan_utama" localSheetId="40">#REF!</definedName>
    <definedName name="Jalan_utama" localSheetId="41">#REF!</definedName>
    <definedName name="Jalan_utama" localSheetId="45">#REF!</definedName>
    <definedName name="Jalan_utama" localSheetId="43">#REF!</definedName>
    <definedName name="Jalan_utama" localSheetId="44">#REF!</definedName>
    <definedName name="Jalan_utama" localSheetId="42">#REF!</definedName>
    <definedName name="Jalan_utama" localSheetId="16">#REF!</definedName>
    <definedName name="Jalan_utama" localSheetId="36">#REF!</definedName>
    <definedName name="Jalan_utama">#REF!</definedName>
    <definedName name="Jalan_utama_gmb" localSheetId="9">#REF!</definedName>
    <definedName name="Jalan_utama_gmb" localSheetId="38">#REF!</definedName>
    <definedName name="Jalan_utama_gmb" localSheetId="8">#REF!</definedName>
    <definedName name="Jalan_utama_gmb" localSheetId="30">#REF!</definedName>
    <definedName name="Jalan_utama_gmb" localSheetId="46">#REF!</definedName>
    <definedName name="Jalan_utama_gmb" localSheetId="40">#REF!</definedName>
    <definedName name="Jalan_utama_gmb" localSheetId="41">#REF!</definedName>
    <definedName name="Jalan_utama_gmb" localSheetId="45">#REF!</definedName>
    <definedName name="Jalan_utama_gmb" localSheetId="43">#REF!</definedName>
    <definedName name="Jalan_utama_gmb" localSheetId="44">#REF!</definedName>
    <definedName name="Jalan_utama_gmb" localSheetId="42">#REF!</definedName>
    <definedName name="Jalan_utama_gmb" localSheetId="16">#REF!</definedName>
    <definedName name="Jalan_utama_gmb" localSheetId="36">#REF!</definedName>
    <definedName name="Jalan_utama_gmb">#REF!</definedName>
    <definedName name="jalanproduksi" localSheetId="9">#REF!</definedName>
    <definedName name="jalanproduksi" localSheetId="5">#REF!</definedName>
    <definedName name="jalanproduksi" localSheetId="38">#REF!</definedName>
    <definedName name="jalanproduksi" localSheetId="8">#REF!</definedName>
    <definedName name="jalanproduksi" localSheetId="30">#REF!</definedName>
    <definedName name="jalanproduksi" localSheetId="46">#REF!</definedName>
    <definedName name="jalanproduksi" localSheetId="4">#REF!</definedName>
    <definedName name="jalanproduksi" localSheetId="6">#REF!</definedName>
    <definedName name="jalanproduksi" localSheetId="40">#REF!</definedName>
    <definedName name="jalanproduksi" localSheetId="41">#REF!</definedName>
    <definedName name="jalanproduksi" localSheetId="45">#REF!</definedName>
    <definedName name="jalanproduksi" localSheetId="43">#REF!</definedName>
    <definedName name="jalanproduksi" localSheetId="44">#REF!</definedName>
    <definedName name="jalanproduksi" localSheetId="42">#REF!</definedName>
    <definedName name="jalanproduksi" localSheetId="16">#REF!</definedName>
    <definedName name="jalanproduksi" localSheetId="14">#REF!</definedName>
    <definedName name="jalanproduksi" localSheetId="12">#REF!</definedName>
    <definedName name="jalanproduksi" localSheetId="36">#REF!</definedName>
    <definedName name="jalanproduksi">#REF!</definedName>
    <definedName name="jalanutama" localSheetId="9">#REF!</definedName>
    <definedName name="jalanutama" localSheetId="5">#REF!</definedName>
    <definedName name="jalanutama" localSheetId="38">#REF!</definedName>
    <definedName name="jalanutama" localSheetId="8">#REF!</definedName>
    <definedName name="jalanutama" localSheetId="30">#REF!</definedName>
    <definedName name="jalanutama" localSheetId="46">#REF!</definedName>
    <definedName name="jalanutama" localSheetId="4">#REF!</definedName>
    <definedName name="jalanutama" localSheetId="6">#REF!</definedName>
    <definedName name="jalanutama" localSheetId="40">#REF!</definedName>
    <definedName name="jalanutama" localSheetId="41">#REF!</definedName>
    <definedName name="jalanutama" localSheetId="45">#REF!</definedName>
    <definedName name="jalanutama" localSheetId="43">#REF!</definedName>
    <definedName name="jalanutama" localSheetId="44">#REF!</definedName>
    <definedName name="jalanutama" localSheetId="42">#REF!</definedName>
    <definedName name="jalanutama" localSheetId="16">#REF!</definedName>
    <definedName name="jalanutama" localSheetId="14">#REF!</definedName>
    <definedName name="jalanutama" localSheetId="12">#REF!</definedName>
    <definedName name="jalanutama" localSheetId="36">#REF!</definedName>
    <definedName name="jalanutama">#REF!</definedName>
    <definedName name="jam" localSheetId="30">#REF!</definedName>
    <definedName name="jam" localSheetId="16">#REF!</definedName>
    <definedName name="jam" localSheetId="36">#REF!</definedName>
    <definedName name="jam">#REF!</definedName>
    <definedName name="Jaminan_Rincian" localSheetId="30">#REF!</definedName>
    <definedName name="Jaminan_Rincian" localSheetId="16">#REF!</definedName>
    <definedName name="Jaminan_Rincian" localSheetId="36">#REF!</definedName>
    <definedName name="Jaminan_Rincian">#REF!</definedName>
    <definedName name="Jaminan_Rincian_1" localSheetId="30">#REF!</definedName>
    <definedName name="Jaminan_Rincian_1" localSheetId="16">#REF!</definedName>
    <definedName name="Jaminan_Rincian_1" localSheetId="36">#REF!</definedName>
    <definedName name="Jaminan_Rincian_1">#REF!</definedName>
    <definedName name="Jaminan_Rincian_4" localSheetId="30">#REF!</definedName>
    <definedName name="Jaminan_Rincian_4" localSheetId="16">#REF!</definedName>
    <definedName name="Jaminan_Rincian_4" localSheetId="36">#REF!</definedName>
    <definedName name="Jaminan_Rincian_4">#REF!</definedName>
    <definedName name="Jaminan_Rincian_5" localSheetId="30">#REF!</definedName>
    <definedName name="Jaminan_Rincian_5" localSheetId="16">#REF!</definedName>
    <definedName name="Jaminan_Rincian_5" localSheetId="36">#REF!</definedName>
    <definedName name="Jaminan_Rincian_5">#REF!</definedName>
    <definedName name="jangan" localSheetId="5" hidden="1">[335]H.Satuan!#REF!</definedName>
    <definedName name="jangan" localSheetId="4" hidden="1">[336]H.Satuan!#REF!</definedName>
    <definedName name="jangan" localSheetId="7" hidden="1">[336]H.Satuan!#REF!</definedName>
    <definedName name="jangan" localSheetId="23" hidden="1">[336]H.Satuan!#REF!</definedName>
    <definedName name="jangan" localSheetId="19" hidden="1">[336]H.Satuan!#REF!</definedName>
    <definedName name="jangan" localSheetId="16" hidden="1">[336]H.Satuan!#REF!</definedName>
    <definedName name="jangan" localSheetId="21" hidden="1">[336]H.Satuan!#REF!</definedName>
    <definedName name="jangan" localSheetId="36" hidden="1">[336]H.Satuan!#REF!</definedName>
    <definedName name="jangan" localSheetId="25" hidden="1">[336]H.Satuan!#REF!</definedName>
    <definedName name="jangan" localSheetId="10" hidden="1">[336]H.Satuan!#REF!</definedName>
    <definedName name="jangan" localSheetId="11" hidden="1">[336]H.Satuan!#REF!</definedName>
    <definedName name="jangan" localSheetId="20" hidden="1">[336]H.Satuan!#REF!</definedName>
    <definedName name="jangan" localSheetId="15" hidden="1">[336]H.Satuan!#REF!</definedName>
    <definedName name="jangan" localSheetId="49" hidden="1">[336]H.Satuan!#REF!</definedName>
    <definedName name="jangan" localSheetId="34" hidden="1">[336]H.Satuan!#REF!</definedName>
    <definedName name="jangan" hidden="1">[336]H.Satuan!#REF!</definedName>
    <definedName name="jangkrik" localSheetId="30">#REF!</definedName>
    <definedName name="jangkrik" localSheetId="4">#REF!</definedName>
    <definedName name="jangkrik" localSheetId="7">#REF!</definedName>
    <definedName name="jangkrik" localSheetId="16">#REF!</definedName>
    <definedName name="jangkrik" localSheetId="36">#REF!</definedName>
    <definedName name="jangkrik" localSheetId="49">#REF!</definedName>
    <definedName name="jangkrik" localSheetId="34">#REF!</definedName>
    <definedName name="jangkrik">#REF!</definedName>
    <definedName name="janitor">[218]Rekap!$H$49</definedName>
    <definedName name="Jasinga" localSheetId="9">#REF!</definedName>
    <definedName name="Jasinga" localSheetId="5">#REF!</definedName>
    <definedName name="Jasinga" localSheetId="38">#REF!</definedName>
    <definedName name="Jasinga" localSheetId="8">#REF!</definedName>
    <definedName name="Jasinga" localSheetId="30">#REF!</definedName>
    <definedName name="Jasinga" localSheetId="46">#REF!</definedName>
    <definedName name="Jasinga" localSheetId="6">#REF!</definedName>
    <definedName name="Jasinga" localSheetId="40">#REF!</definedName>
    <definedName name="Jasinga" localSheetId="41">#REF!</definedName>
    <definedName name="Jasinga" localSheetId="45">#REF!</definedName>
    <definedName name="Jasinga" localSheetId="43">#REF!</definedName>
    <definedName name="Jasinga" localSheetId="44">#REF!</definedName>
    <definedName name="Jasinga" localSheetId="42">#REF!</definedName>
    <definedName name="Jasinga" localSheetId="16">#REF!</definedName>
    <definedName name="Jasinga" localSheetId="14">#REF!</definedName>
    <definedName name="Jasinga" localSheetId="12">#REF!</definedName>
    <definedName name="Jasinga" localSheetId="36">#REF!</definedName>
    <definedName name="Jasinga" localSheetId="34">#REF!</definedName>
    <definedName name="Jasinga">#REF!</definedName>
    <definedName name="Jatiasih" localSheetId="9">#REF!</definedName>
    <definedName name="Jatiasih" localSheetId="5">#REF!</definedName>
    <definedName name="Jatiasih" localSheetId="38">#REF!</definedName>
    <definedName name="Jatiasih" localSheetId="8">#REF!</definedName>
    <definedName name="Jatiasih" localSheetId="30">#REF!</definedName>
    <definedName name="Jatiasih" localSheetId="46">#REF!</definedName>
    <definedName name="Jatiasih" localSheetId="6">#REF!</definedName>
    <definedName name="Jatiasih" localSheetId="40">#REF!</definedName>
    <definedName name="Jatiasih" localSheetId="41">#REF!</definedName>
    <definedName name="Jatiasih" localSheetId="45">#REF!</definedName>
    <definedName name="Jatiasih" localSheetId="43">#REF!</definedName>
    <definedName name="Jatiasih" localSheetId="44">#REF!</definedName>
    <definedName name="Jatiasih" localSheetId="42">#REF!</definedName>
    <definedName name="Jatiasih" localSheetId="16">#REF!</definedName>
    <definedName name="Jatiasih" localSheetId="14">#REF!</definedName>
    <definedName name="Jatiasih" localSheetId="12">#REF!</definedName>
    <definedName name="Jatiasih" localSheetId="36">#REF!</definedName>
    <definedName name="Jatiasih" localSheetId="34">#REF!</definedName>
    <definedName name="Jatiasih">#REF!</definedName>
    <definedName name="Jatinegara" localSheetId="9">#REF!</definedName>
    <definedName name="Jatinegara" localSheetId="5">#REF!</definedName>
    <definedName name="Jatinegara" localSheetId="38">#REF!</definedName>
    <definedName name="Jatinegara" localSheetId="8">#REF!</definedName>
    <definedName name="Jatinegara" localSheetId="30">#REF!</definedName>
    <definedName name="Jatinegara" localSheetId="46">#REF!</definedName>
    <definedName name="Jatinegara" localSheetId="6">#REF!</definedName>
    <definedName name="Jatinegara" localSheetId="40">#REF!</definedName>
    <definedName name="Jatinegara" localSheetId="41">#REF!</definedName>
    <definedName name="Jatinegara" localSheetId="45">#REF!</definedName>
    <definedName name="Jatinegara" localSheetId="43">#REF!</definedName>
    <definedName name="Jatinegara" localSheetId="44">#REF!</definedName>
    <definedName name="Jatinegara" localSheetId="42">#REF!</definedName>
    <definedName name="Jatinegara" localSheetId="16">#REF!</definedName>
    <definedName name="Jatinegara" localSheetId="14">#REF!</definedName>
    <definedName name="Jatinegara" localSheetId="12">#REF!</definedName>
    <definedName name="Jatinegara" localSheetId="36">#REF!</definedName>
    <definedName name="Jatinegara" localSheetId="34">#REF!</definedName>
    <definedName name="Jatinegara">#REF!</definedName>
    <definedName name="Jatisampurna" localSheetId="9">#REF!</definedName>
    <definedName name="Jatisampurna" localSheetId="5">#REF!</definedName>
    <definedName name="Jatisampurna" localSheetId="38">#REF!</definedName>
    <definedName name="Jatisampurna" localSheetId="8">#REF!</definedName>
    <definedName name="Jatisampurna" localSheetId="30">#REF!</definedName>
    <definedName name="Jatisampurna" localSheetId="46">#REF!</definedName>
    <definedName name="Jatisampurna" localSheetId="6">#REF!</definedName>
    <definedName name="Jatisampurna" localSheetId="40">#REF!</definedName>
    <definedName name="Jatisampurna" localSheetId="41">#REF!</definedName>
    <definedName name="Jatisampurna" localSheetId="45">#REF!</definedName>
    <definedName name="Jatisampurna" localSheetId="43">#REF!</definedName>
    <definedName name="Jatisampurna" localSheetId="44">#REF!</definedName>
    <definedName name="Jatisampurna" localSheetId="42">#REF!</definedName>
    <definedName name="Jatisampurna" localSheetId="16">#REF!</definedName>
    <definedName name="Jatisampurna" localSheetId="14">#REF!</definedName>
    <definedName name="Jatisampurna" localSheetId="12">#REF!</definedName>
    <definedName name="Jatisampurna" localSheetId="36">#REF!</definedName>
    <definedName name="Jatisampurna">#REF!</definedName>
    <definedName name="Jatiuwung" localSheetId="9">#REF!</definedName>
    <definedName name="Jatiuwung" localSheetId="5">#REF!</definedName>
    <definedName name="Jatiuwung" localSheetId="38">#REF!</definedName>
    <definedName name="Jatiuwung" localSheetId="8">#REF!</definedName>
    <definedName name="Jatiuwung" localSheetId="30">#REF!</definedName>
    <definedName name="Jatiuwung" localSheetId="46">#REF!</definedName>
    <definedName name="Jatiuwung" localSheetId="6">#REF!</definedName>
    <definedName name="Jatiuwung" localSheetId="40">#REF!</definedName>
    <definedName name="Jatiuwung" localSheetId="41">#REF!</definedName>
    <definedName name="Jatiuwung" localSheetId="45">#REF!</definedName>
    <definedName name="Jatiuwung" localSheetId="43">#REF!</definedName>
    <definedName name="Jatiuwung" localSheetId="44">#REF!</definedName>
    <definedName name="Jatiuwung" localSheetId="42">#REF!</definedName>
    <definedName name="Jatiuwung" localSheetId="16">#REF!</definedName>
    <definedName name="Jatiuwung" localSheetId="14">#REF!</definedName>
    <definedName name="Jatiuwung" localSheetId="12">#REF!</definedName>
    <definedName name="Jatiuwung" localSheetId="36">#REF!</definedName>
    <definedName name="Jatiuwung">#REF!</definedName>
    <definedName name="JBR" localSheetId="9">#REF!</definedName>
    <definedName name="JBR" localSheetId="5">#REF!</definedName>
    <definedName name="JBR" localSheetId="38">#REF!</definedName>
    <definedName name="JBR" localSheetId="8">#REF!</definedName>
    <definedName name="JBR" localSheetId="30">#REF!</definedName>
    <definedName name="JBR" localSheetId="46">#REF!</definedName>
    <definedName name="JBR" localSheetId="6">#REF!</definedName>
    <definedName name="JBR" localSheetId="40">#REF!</definedName>
    <definedName name="JBR" localSheetId="41">#REF!</definedName>
    <definedName name="JBR" localSheetId="45">#REF!</definedName>
    <definedName name="JBR" localSheetId="43">#REF!</definedName>
    <definedName name="JBR" localSheetId="44">#REF!</definedName>
    <definedName name="JBR" localSheetId="42">#REF!</definedName>
    <definedName name="JBR" localSheetId="16">#REF!</definedName>
    <definedName name="JBR" localSheetId="14">#REF!</definedName>
    <definedName name="JBR" localSheetId="12">#REF!</definedName>
    <definedName name="JBR" localSheetId="36">#REF!</definedName>
    <definedName name="JBR">#REF!</definedName>
    <definedName name="JED" localSheetId="30">#REF!</definedName>
    <definedName name="JED" localSheetId="4">#REF!</definedName>
    <definedName name="JED" localSheetId="16">#REF!</definedName>
    <definedName name="JED" localSheetId="36">#REF!</definedName>
    <definedName name="JED">#REF!</definedName>
    <definedName name="JEND" localSheetId="30">#REF!</definedName>
    <definedName name="JEND" localSheetId="16">#REF!</definedName>
    <definedName name="JEND" localSheetId="36">#REF!</definedName>
    <definedName name="JEND">#REF!</definedName>
    <definedName name="Jend_1" localSheetId="30">'[159]Analisa Harga Satuan'!$G$2417</definedName>
    <definedName name="Jend_1">'[159]Analisa Harga Satuan'!$G$2417</definedName>
    <definedName name="JendBV1" localSheetId="30">'[159]Analisa Harga Satuan'!$G$2448</definedName>
    <definedName name="JendBV1">'[159]Analisa Harga Satuan'!$G$2448</definedName>
    <definedName name="JendBV2" localSheetId="30">'[159]Analisa Harga Satuan'!$G$2456</definedName>
    <definedName name="JendBV2">'[159]Analisa Harga Satuan'!$G$2456</definedName>
    <definedName name="JENDELA" localSheetId="5">[147]data!$H$23:$H$30</definedName>
    <definedName name="JENDELA" localSheetId="30">[142]datateknis!$H$23:$H$30</definedName>
    <definedName name="JENDELA" localSheetId="4">[148]datasheet!$H$23:$H$30</definedName>
    <definedName name="JENDELA" localSheetId="6">[147]data!$H$23:$H$30</definedName>
    <definedName name="JENDELA" localSheetId="7">[147]data!$H$23:$H$30</definedName>
    <definedName name="JENDELA" localSheetId="14">[147]data!$H$23:$H$30</definedName>
    <definedName name="JENDELA" localSheetId="12">[147]data!$H$23:$H$30</definedName>
    <definedName name="JENDELA" localSheetId="49">[147]data!$H$23:$H$30</definedName>
    <definedName name="JENDELA" localSheetId="34">[142]datateknis!$H$23:$H$30</definedName>
    <definedName name="JENDELA">[142]datateknis!$H$23:$H$30</definedName>
    <definedName name="jendelakacaram" localSheetId="30">'[120]Harga Satuan'!$I$101</definedName>
    <definedName name="jendelakacaram">'[120]Harga Satuan'!$I$101</definedName>
    <definedName name="jenis" localSheetId="5">[337]List!$B$1:$B$9</definedName>
    <definedName name="jenis" localSheetId="30">[187]List!$B$1:$B$9</definedName>
    <definedName name="jenis" localSheetId="46">[188]List!$B$1:$B$9</definedName>
    <definedName name="jenis" localSheetId="4">[189]List!$B$1:$B$9</definedName>
    <definedName name="jenis" localSheetId="6">[337]List!$B$1:$B$9</definedName>
    <definedName name="jenis" localSheetId="7">[337]List!$B$1:$B$9</definedName>
    <definedName name="jenis" localSheetId="14">[337]List!$B$1:$B$9</definedName>
    <definedName name="jenis" localSheetId="12">[337]List!$B$1:$B$9</definedName>
    <definedName name="jenis" localSheetId="49">[337]List!$B$1:$B$9</definedName>
    <definedName name="jenis" localSheetId="34">[172]List!$B$1:$B$10</definedName>
    <definedName name="jenis">[187]List!$B$1:$B$9</definedName>
    <definedName name="Jenis_Properti" localSheetId="5">[190]datasheet!$A$3:$A$12</definedName>
    <definedName name="Jenis_Properti" localSheetId="30">[191]data!$A$3:$A$12</definedName>
    <definedName name="Jenis_Properti" localSheetId="4">[148]datasheet!$A$3:$A$12</definedName>
    <definedName name="Jenis_Properti" localSheetId="6">[190]datasheet!$A$3:$A$12</definedName>
    <definedName name="Jenis_Properti" localSheetId="7">[190]datasheet!$A$3:$A$12</definedName>
    <definedName name="Jenis_Properti" localSheetId="14">[190]datasheet!$A$3:$A$12</definedName>
    <definedName name="Jenis_Properti" localSheetId="12">[190]datasheet!$A$3:$A$12</definedName>
    <definedName name="Jenis_Properti" localSheetId="49">[190]datasheet!$A$3:$A$12</definedName>
    <definedName name="Jenis_Properti" localSheetId="34">[190]datasheet!$A$3:$A$12</definedName>
    <definedName name="Jenis_Properti">[191]data!$A$3:$A$12</definedName>
    <definedName name="jenis1" localSheetId="5">[143]List!$B$1:$B$10</definedName>
    <definedName name="jenis1" localSheetId="46">[143]List!$B$1:$B$10</definedName>
    <definedName name="jenis1" localSheetId="4">[143]List!$B$1:$B$10</definedName>
    <definedName name="jenis1" localSheetId="6">[143]List!$B$1:$B$10</definedName>
    <definedName name="jenis1" localSheetId="7">[143]List!$B$1:$B$10</definedName>
    <definedName name="jenis1" localSheetId="14">[143]List!$B$1:$B$10</definedName>
    <definedName name="jenis1" localSheetId="12">[143]List!$B$1:$B$10</definedName>
    <definedName name="jenis1" localSheetId="49">[143]List!$B$1:$B$10</definedName>
    <definedName name="jenis1" localSheetId="34">[175]List!$B$1:$B$10</definedName>
    <definedName name="jenis1">[175]List!$B$1:$B$10</definedName>
    <definedName name="JINPUT2" localSheetId="30">'[77]INPUT 2'!$J$1:$J$65536</definedName>
    <definedName name="JINPUT2">'[77]INPUT 2'!$J$1:$J$65536</definedName>
    <definedName name="JJHJGJ" localSheetId="9">#REF!</definedName>
    <definedName name="JJHJGJ" localSheetId="38">#REF!</definedName>
    <definedName name="JJHJGJ" localSheetId="8">#REF!</definedName>
    <definedName name="JJHJGJ" localSheetId="30">#REF!</definedName>
    <definedName name="JJHJGJ" localSheetId="46">#REF!</definedName>
    <definedName name="JJHJGJ" localSheetId="40">#REF!</definedName>
    <definedName name="JJHJGJ" localSheetId="41">#REF!</definedName>
    <definedName name="JJHJGJ" localSheetId="45">#REF!</definedName>
    <definedName name="JJHJGJ" localSheetId="43">#REF!</definedName>
    <definedName name="JJHJGJ" localSheetId="44">#REF!</definedName>
    <definedName name="JJHJGJ" localSheetId="42">#REF!</definedName>
    <definedName name="JJHJGJ" localSheetId="16">#REF!</definedName>
    <definedName name="JJHJGJ" localSheetId="36">#REF!</definedName>
    <definedName name="JJHJGJ">#REF!</definedName>
    <definedName name="jkhkjlhjk" localSheetId="9">#REF!</definedName>
    <definedName name="jkhkjlhjk" localSheetId="38">#REF!</definedName>
    <definedName name="jkhkjlhjk" localSheetId="8">#REF!</definedName>
    <definedName name="jkhkjlhjk" localSheetId="30">#REF!</definedName>
    <definedName name="jkhkjlhjk" localSheetId="46">#REF!</definedName>
    <definedName name="jkhkjlhjk" localSheetId="40">#REF!</definedName>
    <definedName name="jkhkjlhjk" localSheetId="41">#REF!</definedName>
    <definedName name="jkhkjlhjk" localSheetId="45">#REF!</definedName>
    <definedName name="jkhkjlhjk" localSheetId="43">#REF!</definedName>
    <definedName name="jkhkjlhjk" localSheetId="44">#REF!</definedName>
    <definedName name="jkhkjlhjk" localSheetId="42">#REF!</definedName>
    <definedName name="jkhkjlhjk" localSheetId="16">#REF!</definedName>
    <definedName name="jkhkjlhjk" localSheetId="36">#REF!</definedName>
    <definedName name="jkhkjlhjk">#REF!</definedName>
    <definedName name="JML" localSheetId="9">[320]T.material!#REF!</definedName>
    <definedName name="JML" localSheetId="5">[321]T.material!#REF!</definedName>
    <definedName name="JML" localSheetId="8">[320]T.material!#REF!</definedName>
    <definedName name="JML" localSheetId="30">[320]T.material!#REF!</definedName>
    <definedName name="JML" localSheetId="4">[321]T.material!#REF!</definedName>
    <definedName name="JML" localSheetId="6">[321]T.material!#REF!</definedName>
    <definedName name="JML" localSheetId="7">[321]T.material!#REF!</definedName>
    <definedName name="JML" localSheetId="16">[320]T.material!#REF!</definedName>
    <definedName name="JML" localSheetId="14">[321]T.material!#REF!</definedName>
    <definedName name="JML" localSheetId="12">[321]T.material!#REF!</definedName>
    <definedName name="JML" localSheetId="36">[320]T.material!#REF!</definedName>
    <definedName name="JML" localSheetId="49">[321]T.material!#REF!</definedName>
    <definedName name="JML" localSheetId="34">[321]T.material!#REF!</definedName>
    <definedName name="JML">[320]T.material!#REF!</definedName>
    <definedName name="JML_USD" localSheetId="9">[320]T.material!#REF!</definedName>
    <definedName name="JML_USD" localSheetId="5">[321]T.material!#REF!</definedName>
    <definedName name="JML_USD" localSheetId="8">[320]T.material!#REF!</definedName>
    <definedName name="JML_USD" localSheetId="30">[320]T.material!#REF!</definedName>
    <definedName name="JML_USD" localSheetId="4">[321]T.material!#REF!</definedName>
    <definedName name="JML_USD" localSheetId="6">[321]T.material!#REF!</definedName>
    <definedName name="JML_USD" localSheetId="7">[321]T.material!#REF!</definedName>
    <definedName name="JML_USD" localSheetId="16">[320]T.material!#REF!</definedName>
    <definedName name="JML_USD" localSheetId="14">[321]T.material!#REF!</definedName>
    <definedName name="JML_USD" localSheetId="12">[321]T.material!#REF!</definedName>
    <definedName name="JML_USD" localSheetId="36">[320]T.material!#REF!</definedName>
    <definedName name="JML_USD" localSheetId="49">[321]T.material!#REF!</definedName>
    <definedName name="JML_USD" localSheetId="34">[321]T.material!#REF!</definedName>
    <definedName name="JML_USD">[320]T.material!#REF!</definedName>
    <definedName name="JMLKELUARGA" localSheetId="30">'[242]TABEL-DETASIR'!$B$90:$D$94</definedName>
    <definedName name="JMLKELUARGA">'[242]TABEL-DETASIR'!$B$90:$D$94</definedName>
    <definedName name="jns" localSheetId="30">[103]List!$B$1:$B$10</definedName>
    <definedName name="jns">[103]List!$B$1:$B$10</definedName>
    <definedName name="JOHAN" localSheetId="30">#REF!</definedName>
    <definedName name="JOHAN" localSheetId="4">#REF!</definedName>
    <definedName name="JOHAN" localSheetId="7">#REF!</definedName>
    <definedName name="JOHAN" localSheetId="16">#REF!</definedName>
    <definedName name="JOHAN" localSheetId="36">#REF!</definedName>
    <definedName name="JOHAN" localSheetId="49">#REF!</definedName>
    <definedName name="JOHAN" localSheetId="34">#REF!</definedName>
    <definedName name="JOHAN">#REF!</definedName>
    <definedName name="Jonggol" localSheetId="9">#REF!</definedName>
    <definedName name="Jonggol" localSheetId="5">#REF!</definedName>
    <definedName name="Jonggol" localSheetId="38">#REF!</definedName>
    <definedName name="Jonggol" localSheetId="8">#REF!</definedName>
    <definedName name="Jonggol" localSheetId="30">#REF!</definedName>
    <definedName name="Jonggol" localSheetId="46">#REF!</definedName>
    <definedName name="Jonggol" localSheetId="6">#REF!</definedName>
    <definedName name="Jonggol" localSheetId="40">#REF!</definedName>
    <definedName name="Jonggol" localSheetId="41">#REF!</definedName>
    <definedName name="Jonggol" localSheetId="45">#REF!</definedName>
    <definedName name="Jonggol" localSheetId="43">#REF!</definedName>
    <definedName name="Jonggol" localSheetId="44">#REF!</definedName>
    <definedName name="Jonggol" localSheetId="42">#REF!</definedName>
    <definedName name="Jonggol" localSheetId="16">#REF!</definedName>
    <definedName name="Jonggol" localSheetId="14">#REF!</definedName>
    <definedName name="Jonggol" localSheetId="12">#REF!</definedName>
    <definedName name="Jonggol" localSheetId="36">#REF!</definedName>
    <definedName name="Jonggol">#REF!</definedName>
    <definedName name="jrjtj">#N/A</definedName>
    <definedName name="jual_kavling" localSheetId="5">'[201]Rinci-Pendapatan'!$A$40:$IV$40</definedName>
    <definedName name="jual_kavling" localSheetId="30">'[201]Rinci-Pendapatan'!$A$40:$IV$40</definedName>
    <definedName name="jual_kavling" localSheetId="4">'[201]Rinci-Pendapatan'!$40:$40</definedName>
    <definedName name="jual_kavling" localSheetId="6">'[201]Rinci-Pendapatan'!$A$40:$IV$40</definedName>
    <definedName name="jual_kavling" localSheetId="7">'[201]Rinci-Pendapatan'!$A$40:$IV$40</definedName>
    <definedName name="jual_kavling" localSheetId="14">'[201]Rinci-Pendapatan'!$A$40:$IV$40</definedName>
    <definedName name="jual_kavling" localSheetId="12">'[201]Rinci-Pendapatan'!$A$40:$IV$40</definedName>
    <definedName name="jual_kavling" localSheetId="49">'[201]Rinci-Pendapatan'!$A$40:$IV$40</definedName>
    <definedName name="jual_kavling" localSheetId="34">'[201]Rinci-Pendapatan'!$A$40:$IV$40</definedName>
    <definedName name="jual_kavling">'[201]Rinci-Pendapatan'!$A$40:$IV$40</definedName>
    <definedName name="jual_rumah" localSheetId="5">'[201]Rinci-Pendapatan'!$A$72:$IV$72</definedName>
    <definedName name="jual_rumah" localSheetId="30">'[201]Rinci-Pendapatan'!$A$72:$IV$72</definedName>
    <definedName name="jual_rumah" localSheetId="4">'[201]Rinci-Pendapatan'!$72:$72</definedName>
    <definedName name="jual_rumah" localSheetId="6">'[201]Rinci-Pendapatan'!$A$72:$IV$72</definedName>
    <definedName name="jual_rumah" localSheetId="7">'[201]Rinci-Pendapatan'!$A$72:$IV$72</definedName>
    <definedName name="jual_rumah" localSheetId="14">'[201]Rinci-Pendapatan'!$A$72:$IV$72</definedName>
    <definedName name="jual_rumah" localSheetId="12">'[201]Rinci-Pendapatan'!$A$72:$IV$72</definedName>
    <definedName name="jual_rumah" localSheetId="49">'[201]Rinci-Pendapatan'!$A$72:$IV$72</definedName>
    <definedName name="jual_rumah" localSheetId="34">'[201]Rinci-Pendapatan'!$A$72:$IV$72</definedName>
    <definedName name="jual_rumah">'[201]Rinci-Pendapatan'!$A$72:$IV$72</definedName>
    <definedName name="jual_spbu" localSheetId="5">'[201]Rinci-Pendapatan'!$A$296:$IV$296</definedName>
    <definedName name="jual_spbu" localSheetId="30">'[201]Rinci-Pendapatan'!$A$296:$IV$296</definedName>
    <definedName name="jual_spbu" localSheetId="4">'[201]Rinci-Pendapatan'!$296:$296</definedName>
    <definedName name="jual_spbu" localSheetId="6">'[201]Rinci-Pendapatan'!$A$296:$IV$296</definedName>
    <definedName name="jual_spbu" localSheetId="7">'[201]Rinci-Pendapatan'!$A$296:$IV$296</definedName>
    <definedName name="jual_spbu" localSheetId="14">'[201]Rinci-Pendapatan'!$A$296:$IV$296</definedName>
    <definedName name="jual_spbu" localSheetId="12">'[201]Rinci-Pendapatan'!$A$296:$IV$296</definedName>
    <definedName name="jual_spbu" localSheetId="49">'[201]Rinci-Pendapatan'!$A$296:$IV$296</definedName>
    <definedName name="jual_spbu" localSheetId="34">'[201]Rinci-Pendapatan'!$A$296:$IV$296</definedName>
    <definedName name="jual_spbu">'[201]Rinci-Pendapatan'!$A$296:$IV$296</definedName>
    <definedName name="JUD" localSheetId="30">#REF!</definedName>
    <definedName name="JUD" localSheetId="4">#REF!</definedName>
    <definedName name="JUD" localSheetId="7">#REF!</definedName>
    <definedName name="JUD" localSheetId="16">#REF!</definedName>
    <definedName name="JUD" localSheetId="36">#REF!</definedName>
    <definedName name="JUD" localSheetId="49">#REF!</definedName>
    <definedName name="JUD" localSheetId="34">#REF!</definedName>
    <definedName name="JUD">#REF!</definedName>
    <definedName name="Juli" localSheetId="30">'[119]peb''03'!#REF!</definedName>
    <definedName name="Juli" localSheetId="4">'[119]peb''03'!#REF!</definedName>
    <definedName name="Juli" localSheetId="7">'[119]peb''03'!#REF!</definedName>
    <definedName name="Juli" localSheetId="16">'[119]peb''03'!#REF!</definedName>
    <definedName name="Juli" localSheetId="36">'[119]peb''03'!#REF!</definedName>
    <definedName name="Juli" localSheetId="49">'[119]peb''03'!#REF!</definedName>
    <definedName name="Juli" localSheetId="34">'[119]peb''03'!#REF!</definedName>
    <definedName name="Juli">'[119]peb''03'!#REF!</definedName>
    <definedName name="julspt" localSheetId="30">#REF!</definedName>
    <definedName name="julspt" localSheetId="4">#REF!</definedName>
    <definedName name="julspt" localSheetId="7">#REF!</definedName>
    <definedName name="julspt" localSheetId="16">#REF!</definedName>
    <definedName name="julspt" localSheetId="36">#REF!</definedName>
    <definedName name="julspt" localSheetId="49">#REF!</definedName>
    <definedName name="julspt" localSheetId="34">#REF!</definedName>
    <definedName name="julspt">#REF!</definedName>
    <definedName name="July" localSheetId="30">'[149]may''03'!#REF!</definedName>
    <definedName name="July" localSheetId="4">'[149]may''03'!#REF!</definedName>
    <definedName name="July" localSheetId="7">'[149]may''03'!#REF!</definedName>
    <definedName name="July" localSheetId="16">'[149]may''03'!#REF!</definedName>
    <definedName name="July" localSheetId="36">'[149]may''03'!#REF!</definedName>
    <definedName name="July" localSheetId="49">'[149]may''03'!#REF!</definedName>
    <definedName name="July" localSheetId="34">'[149]may''03'!#REF!</definedName>
    <definedName name="July">'[149]may''03'!#REF!</definedName>
    <definedName name="JUMLAH" localSheetId="9">#REF!</definedName>
    <definedName name="JUMLAH" localSheetId="5">#REF!</definedName>
    <definedName name="JUMLAH" localSheetId="38">#REF!</definedName>
    <definedName name="JUMLAH" localSheetId="8">#REF!</definedName>
    <definedName name="JUMLAH" localSheetId="30">#REF!</definedName>
    <definedName name="JUMLAH" localSheetId="46">#REF!</definedName>
    <definedName name="JUMLAH" localSheetId="6">#REF!</definedName>
    <definedName name="JUMLAH" localSheetId="40">#REF!</definedName>
    <definedName name="JUMLAH" localSheetId="41">#REF!</definedName>
    <definedName name="JUMLAH" localSheetId="45">#REF!</definedName>
    <definedName name="JUMLAH" localSheetId="43">#REF!</definedName>
    <definedName name="JUMLAH" localSheetId="44">#REF!</definedName>
    <definedName name="JUMLAH" localSheetId="42">#REF!</definedName>
    <definedName name="JUMLAH" localSheetId="16">#REF!</definedName>
    <definedName name="JUMLAH" localSheetId="14">#REF!</definedName>
    <definedName name="JUMLAH" localSheetId="12">#REF!</definedName>
    <definedName name="JUMLAH" localSheetId="36">#REF!</definedName>
    <definedName name="JUMLAH" localSheetId="34">#REF!</definedName>
    <definedName name="JUMLAH">#REF!</definedName>
    <definedName name="JUMLAH__AKTIVA_" localSheetId="9">[84]NERACA!#REF!</definedName>
    <definedName name="JUMLAH__AKTIVA_" localSheetId="5">[85]NERACA!#REF!</definedName>
    <definedName name="JUMLAH__AKTIVA_" localSheetId="38">[84]NERACA!#REF!</definedName>
    <definedName name="JUMLAH__AKTIVA_" localSheetId="8">[84]NERACA!#REF!</definedName>
    <definedName name="JUMLAH__AKTIVA_" localSheetId="30">[84]NERACA!#REF!</definedName>
    <definedName name="JUMLAH__AKTIVA_" localSheetId="46">[84]NERACA!#REF!</definedName>
    <definedName name="JUMLAH__AKTIVA_" localSheetId="4">[85]NERACA!#REF!</definedName>
    <definedName name="JUMLAH__AKTIVA_" localSheetId="6">[85]NERACA!#REF!</definedName>
    <definedName name="JUMLAH__AKTIVA_" localSheetId="7">[85]NERACA!#REF!</definedName>
    <definedName name="JUMLAH__AKTIVA_" localSheetId="40">[84]NERACA!#REF!</definedName>
    <definedName name="JUMLAH__AKTIVA_" localSheetId="41">[84]NERACA!#REF!</definedName>
    <definedName name="JUMLAH__AKTIVA_" localSheetId="45">[84]NERACA!#REF!</definedName>
    <definedName name="JUMLAH__AKTIVA_" localSheetId="43">[84]NERACA!#REF!</definedName>
    <definedName name="JUMLAH__AKTIVA_" localSheetId="44">[84]NERACA!#REF!</definedName>
    <definedName name="JUMLAH__AKTIVA_" localSheetId="42">[84]NERACA!#REF!</definedName>
    <definedName name="JUMLAH__AKTIVA_" localSheetId="16">[84]NERACA!#REF!</definedName>
    <definedName name="JUMLAH__AKTIVA_" localSheetId="14">[85]NERACA!#REF!</definedName>
    <definedName name="JUMLAH__AKTIVA_" localSheetId="12">[85]NERACA!#REF!</definedName>
    <definedName name="JUMLAH__AKTIVA_" localSheetId="36">[84]NERACA!#REF!</definedName>
    <definedName name="JUMLAH__AKTIVA_" localSheetId="49">[85]NERACA!#REF!</definedName>
    <definedName name="JUMLAH__AKTIVA_" localSheetId="34">[85]NERACA!#REF!</definedName>
    <definedName name="JUMLAH__AKTIVA_">[84]NERACA!#REF!</definedName>
    <definedName name="JUMLAH_AKTIVA_L" localSheetId="9">[84]NERACA!#REF!</definedName>
    <definedName name="JUMLAH_AKTIVA_L" localSheetId="5">[85]NERACA!#REF!</definedName>
    <definedName name="JUMLAH_AKTIVA_L" localSheetId="38">[84]NERACA!#REF!</definedName>
    <definedName name="JUMLAH_AKTIVA_L" localSheetId="8">[84]NERACA!#REF!</definedName>
    <definedName name="JUMLAH_AKTIVA_L" localSheetId="30">[84]NERACA!#REF!</definedName>
    <definedName name="JUMLAH_AKTIVA_L" localSheetId="46">[84]NERACA!#REF!</definedName>
    <definedName name="JUMLAH_AKTIVA_L" localSheetId="4">[85]NERACA!#REF!</definedName>
    <definedName name="JUMLAH_AKTIVA_L" localSheetId="6">[85]NERACA!#REF!</definedName>
    <definedName name="JUMLAH_AKTIVA_L" localSheetId="7">[85]NERACA!#REF!</definedName>
    <definedName name="JUMLAH_AKTIVA_L" localSheetId="40">[84]NERACA!#REF!</definedName>
    <definedName name="JUMLAH_AKTIVA_L" localSheetId="41">[84]NERACA!#REF!</definedName>
    <definedName name="JUMLAH_AKTIVA_L" localSheetId="45">[84]NERACA!#REF!</definedName>
    <definedName name="JUMLAH_AKTIVA_L" localSheetId="43">[84]NERACA!#REF!</definedName>
    <definedName name="JUMLAH_AKTIVA_L" localSheetId="44">[84]NERACA!#REF!</definedName>
    <definedName name="JUMLAH_AKTIVA_L" localSheetId="42">[84]NERACA!#REF!</definedName>
    <definedName name="JUMLAH_AKTIVA_L" localSheetId="16">[84]NERACA!#REF!</definedName>
    <definedName name="JUMLAH_AKTIVA_L" localSheetId="14">[85]NERACA!#REF!</definedName>
    <definedName name="JUMLAH_AKTIVA_L" localSheetId="12">[85]NERACA!#REF!</definedName>
    <definedName name="JUMLAH_AKTIVA_L" localSheetId="36">[84]NERACA!#REF!</definedName>
    <definedName name="JUMLAH_AKTIVA_L" localSheetId="49">[85]NERACA!#REF!</definedName>
    <definedName name="JUMLAH_AKTIVA_L" localSheetId="34">[85]NERACA!#REF!</definedName>
    <definedName name="JUMLAH_AKTIVA_L">[84]NERACA!#REF!</definedName>
    <definedName name="Jumlah_II" localSheetId="30">#REF!</definedName>
    <definedName name="Jumlah_II" localSheetId="4">#REF!</definedName>
    <definedName name="Jumlah_II" localSheetId="7">#REF!</definedName>
    <definedName name="Jumlah_II" localSheetId="16">#REF!</definedName>
    <definedName name="Jumlah_II" localSheetId="36">#REF!</definedName>
    <definedName name="Jumlah_II" localSheetId="49">#REF!</definedName>
    <definedName name="Jumlah_II" localSheetId="34">#REF!</definedName>
    <definedName name="Jumlah_II">#REF!</definedName>
    <definedName name="Jumlah_III" localSheetId="30">#REF!</definedName>
    <definedName name="Jumlah_III" localSheetId="4">#REF!</definedName>
    <definedName name="Jumlah_III" localSheetId="7">#REF!</definedName>
    <definedName name="Jumlah_III" localSheetId="16">#REF!</definedName>
    <definedName name="Jumlah_III" localSheetId="36">#REF!</definedName>
    <definedName name="Jumlah_III" localSheetId="49">#REF!</definedName>
    <definedName name="Jumlah_III" localSheetId="34">#REF!</definedName>
    <definedName name="Jumlah_III">#REF!</definedName>
    <definedName name="Jumlah_IV" localSheetId="30">#REF!</definedName>
    <definedName name="Jumlah_IV" localSheetId="4">#REF!</definedName>
    <definedName name="Jumlah_IV" localSheetId="7">#REF!</definedName>
    <definedName name="Jumlah_IV" localSheetId="16">#REF!</definedName>
    <definedName name="Jumlah_IV" localSheetId="36">#REF!</definedName>
    <definedName name="Jumlah_IV" localSheetId="49">#REF!</definedName>
    <definedName name="Jumlah_IV" localSheetId="34">#REF!</definedName>
    <definedName name="Jumlah_IV">#REF!</definedName>
    <definedName name="Jumlah_Lantai" localSheetId="9">#REF!</definedName>
    <definedName name="JUMLAH_LANTAI" localSheetId="5">#REF!</definedName>
    <definedName name="Jumlah_Lantai" localSheetId="38">#REF!</definedName>
    <definedName name="Jumlah_Lantai" localSheetId="8">#REF!</definedName>
    <definedName name="Jumlah_Lantai" localSheetId="30">#REF!</definedName>
    <definedName name="Jumlah_Lantai" localSheetId="46">#REF!</definedName>
    <definedName name="JUMLAH_LANTAI" localSheetId="6">#REF!</definedName>
    <definedName name="JUMLAH_LANTAI" localSheetId="23">#REF!</definedName>
    <definedName name="Jumlah_Lantai" localSheetId="40">#REF!</definedName>
    <definedName name="Jumlah_Lantai" localSheetId="41">#REF!</definedName>
    <definedName name="Jumlah_Lantai" localSheetId="45">#REF!</definedName>
    <definedName name="Jumlah_Lantai" localSheetId="43">#REF!</definedName>
    <definedName name="Jumlah_Lantai" localSheetId="44">#REF!</definedName>
    <definedName name="Jumlah_Lantai" localSheetId="42">#REF!</definedName>
    <definedName name="JUMLAH_LANTAI" localSheetId="19">#REF!</definedName>
    <definedName name="Jumlah_Lantai" localSheetId="16">#REF!</definedName>
    <definedName name="JUMLAH_LANTAI" localSheetId="14">#REF!</definedName>
    <definedName name="JUMLAH_LANTAI" localSheetId="21">#REF!</definedName>
    <definedName name="JUMLAH_LANTAI" localSheetId="12">#REF!</definedName>
    <definedName name="Jumlah_Lantai" localSheetId="36">#REF!</definedName>
    <definedName name="JUMLAH_LANTAI" localSheetId="25">#REF!</definedName>
    <definedName name="JUMLAH_LANTAI" localSheetId="10">#REF!</definedName>
    <definedName name="JUMLAH_LANTAI" localSheetId="11">#REF!</definedName>
    <definedName name="JUMLAH_LANTAI" localSheetId="20">#REF!</definedName>
    <definedName name="JUMLAH_LANTAI" localSheetId="15">#REF!</definedName>
    <definedName name="Jumlah_Lantai">#REF!</definedName>
    <definedName name="JUMLAH_SUDUT" localSheetId="30">#REF!</definedName>
    <definedName name="JUMLAH_SUDUT" localSheetId="23">#REF!</definedName>
    <definedName name="JUMLAH_SUDUT" localSheetId="19">#REF!</definedName>
    <definedName name="JUMLAH_SUDUT" localSheetId="16">#REF!</definedName>
    <definedName name="JUMLAH_SUDUT" localSheetId="21">#REF!</definedName>
    <definedName name="JUMLAH_SUDUT" localSheetId="36">#REF!</definedName>
    <definedName name="JUMLAH_SUDUT" localSheetId="25">#REF!</definedName>
    <definedName name="JUMLAH_SUDUT" localSheetId="10">#REF!</definedName>
    <definedName name="JUMLAH_SUDUT" localSheetId="11">#REF!</definedName>
    <definedName name="JUMLAH_SUDUT" localSheetId="20">#REF!</definedName>
    <definedName name="JUMLAH_SUDUT" localSheetId="15">#REF!</definedName>
    <definedName name="JUMLAH_SUDUT">#REF!</definedName>
    <definedName name="Jumlah_V" localSheetId="30">#REF!</definedName>
    <definedName name="Jumlah_V" localSheetId="16">#REF!</definedName>
    <definedName name="Jumlah_V" localSheetId="36">#REF!</definedName>
    <definedName name="Jumlah_V">#REF!</definedName>
    <definedName name="Jumlah_VI" localSheetId="30">#REF!</definedName>
    <definedName name="Jumlah_VI" localSheetId="16">#REF!</definedName>
    <definedName name="Jumlah_VI" localSheetId="36">#REF!</definedName>
    <definedName name="Jumlah_VI">#REF!</definedName>
    <definedName name="June" localSheetId="30">'[149]may''03'!#REF!</definedName>
    <definedName name="June" localSheetId="4">'[149]may''03'!#REF!</definedName>
    <definedName name="June" localSheetId="7">'[149]may''03'!#REF!</definedName>
    <definedName name="June" localSheetId="16">'[149]may''03'!#REF!</definedName>
    <definedName name="June" localSheetId="36">'[149]may''03'!#REF!</definedName>
    <definedName name="June" localSheetId="49">'[149]may''03'!#REF!</definedName>
    <definedName name="June" localSheetId="34">'[149]may''03'!#REF!</definedName>
    <definedName name="June">'[149]may''03'!#REF!</definedName>
    <definedName name="juo" localSheetId="9" hidden="1">#REF!</definedName>
    <definedName name="juo" localSheetId="5" hidden="1">#REF!</definedName>
    <definedName name="juo" localSheetId="38" hidden="1">#REF!</definedName>
    <definedName name="juo" localSheetId="8" hidden="1">#REF!</definedName>
    <definedName name="juo" localSheetId="30" hidden="1">#REF!</definedName>
    <definedName name="juo" localSheetId="46" hidden="1">#REF!</definedName>
    <definedName name="juo" localSheetId="4" hidden="1">#REF!</definedName>
    <definedName name="juo" localSheetId="6" hidden="1">#REF!</definedName>
    <definedName name="juo" localSheetId="40" hidden="1">#REF!</definedName>
    <definedName name="juo" localSheetId="41" hidden="1">#REF!</definedName>
    <definedName name="juo" localSheetId="45" hidden="1">#REF!</definedName>
    <definedName name="juo" localSheetId="43" hidden="1">#REF!</definedName>
    <definedName name="juo" localSheetId="44" hidden="1">#REF!</definedName>
    <definedName name="juo" localSheetId="42" hidden="1">#REF!</definedName>
    <definedName name="juo" localSheetId="16" hidden="1">#REF!</definedName>
    <definedName name="juo" localSheetId="14" hidden="1">#REF!</definedName>
    <definedName name="juo" localSheetId="12" hidden="1">#REF!</definedName>
    <definedName name="juo" localSheetId="36" hidden="1">#REF!</definedName>
    <definedName name="juo" localSheetId="34" hidden="1">#REF!</definedName>
    <definedName name="juo" hidden="1">#REF!</definedName>
    <definedName name="JURNAL" localSheetId="30">#REF!</definedName>
    <definedName name="JURNAL" localSheetId="16">#REF!</definedName>
    <definedName name="JURNAL" localSheetId="36">#REF!</definedName>
    <definedName name="JURNAL">#REF!</definedName>
    <definedName name="juruukur" localSheetId="30">'[120]Harga Satuan'!$I$28</definedName>
    <definedName name="juruukur">'[120]Harga Satuan'!$I$28</definedName>
    <definedName name="K" localSheetId="9">[151]As!#REF!</definedName>
    <definedName name="K" localSheetId="5">'[338]Analisa Harga Satuan'!$G$1688</definedName>
    <definedName name="K" localSheetId="38">[151]As!#REF!</definedName>
    <definedName name="K" localSheetId="8">[151]As!#REF!</definedName>
    <definedName name="K" localSheetId="46">[151]As!#REF!</definedName>
    <definedName name="K" localSheetId="4">[238]As!#REF!</definedName>
    <definedName name="K" localSheetId="6">'[338]Analisa Harga Satuan'!$G$1688</definedName>
    <definedName name="K" localSheetId="7">'[338]Analisa Harga Satuan'!$G$1688</definedName>
    <definedName name="K" localSheetId="40">[151]As!#REF!</definedName>
    <definedName name="K" localSheetId="41">[151]As!#REF!</definedName>
    <definedName name="K" localSheetId="45">[151]As!#REF!</definedName>
    <definedName name="K" localSheetId="43">[151]As!#REF!</definedName>
    <definedName name="K" localSheetId="44">[151]As!#REF!</definedName>
    <definedName name="K" localSheetId="42">[151]As!#REF!</definedName>
    <definedName name="K" localSheetId="16">[151]As!#REF!</definedName>
    <definedName name="K" localSheetId="14">'[338]Analisa Harga Satuan'!$G$1688</definedName>
    <definedName name="K" localSheetId="12">'[338]Analisa Harga Satuan'!$G$1688</definedName>
    <definedName name="K" localSheetId="36">[151]As!#REF!</definedName>
    <definedName name="K" localSheetId="49">'[338]Analisa Harga Satuan'!$G$1688</definedName>
    <definedName name="K" localSheetId="34">[151]As!#REF!</definedName>
    <definedName name="K">[151]As!#REF!</definedName>
    <definedName name="k_10" localSheetId="30">'[129]ANALISA PEK.UMUM'!#REF!</definedName>
    <definedName name="k_10" localSheetId="4">'[129]ANALISA PEK.UMUM'!#REF!</definedName>
    <definedName name="k_10" localSheetId="7">'[129]ANALISA PEK.UMUM'!#REF!</definedName>
    <definedName name="k_10" localSheetId="16">'[129]ANALISA PEK.UMUM'!#REF!</definedName>
    <definedName name="k_10" localSheetId="36">'[129]ANALISA PEK.UMUM'!#REF!</definedName>
    <definedName name="k_10" localSheetId="49">'[129]ANALISA PEK.UMUM'!#REF!</definedName>
    <definedName name="k_10" localSheetId="34">'[129]ANALISA PEK.UMUM'!#REF!</definedName>
    <definedName name="k_10">'[129]ANALISA PEK.UMUM'!#REF!</definedName>
    <definedName name="k_11" localSheetId="30">'[129]ANALISA PEK.UMUM'!#REF!</definedName>
    <definedName name="k_11" localSheetId="4">'[129]ANALISA PEK.UMUM'!#REF!</definedName>
    <definedName name="k_11" localSheetId="7">'[129]ANALISA PEK.UMUM'!#REF!</definedName>
    <definedName name="k_11" localSheetId="16">'[129]ANALISA PEK.UMUM'!#REF!</definedName>
    <definedName name="k_11" localSheetId="36">'[129]ANALISA PEK.UMUM'!#REF!</definedName>
    <definedName name="k_11" localSheetId="49">'[129]ANALISA PEK.UMUM'!#REF!</definedName>
    <definedName name="k_11" localSheetId="34">'[129]ANALISA PEK.UMUM'!#REF!</definedName>
    <definedName name="k_11">'[129]ANALISA PEK.UMUM'!#REF!</definedName>
    <definedName name="K_2" localSheetId="30">'[105]ANALISA PEK.UMUM'!#REF!</definedName>
    <definedName name="K_2" localSheetId="4">'[105]ANALISA PEK.UMUM'!#REF!</definedName>
    <definedName name="K_2" localSheetId="7">'[105]ANALISA PEK.UMUM'!#REF!</definedName>
    <definedName name="K_2" localSheetId="16">'[105]ANALISA PEK.UMUM'!#REF!</definedName>
    <definedName name="K_2" localSheetId="36">'[105]ANALISA PEK.UMUM'!#REF!</definedName>
    <definedName name="K_2" localSheetId="49">'[105]ANALISA PEK.UMUM'!#REF!</definedName>
    <definedName name="K_2" localSheetId="34">'[105]ANALISA PEK.UMUM'!#REF!</definedName>
    <definedName name="K_2">'[105]ANALISA PEK.UMUM'!#REF!</definedName>
    <definedName name="k_2020">[300]harsat!$H$42</definedName>
    <definedName name="k_250">[161]harsat!$H$23</definedName>
    <definedName name="K_3" localSheetId="30">'[105]ANALISA PEK.UMUM'!#REF!</definedName>
    <definedName name="K_3" localSheetId="4">'[105]ANALISA PEK.UMUM'!#REF!</definedName>
    <definedName name="K_3" localSheetId="7">'[105]ANALISA PEK.UMUM'!#REF!</definedName>
    <definedName name="K_3" localSheetId="16">'[105]ANALISA PEK.UMUM'!#REF!</definedName>
    <definedName name="K_3" localSheetId="36">'[105]ANALISA PEK.UMUM'!#REF!</definedName>
    <definedName name="K_3" localSheetId="49">'[105]ANALISA PEK.UMUM'!#REF!</definedName>
    <definedName name="K_3" localSheetId="34">'[105]ANALISA PEK.UMUM'!#REF!</definedName>
    <definedName name="K_3">'[105]ANALISA PEK.UMUM'!#REF!</definedName>
    <definedName name="k_3030">[161]harsat!$H$34</definedName>
    <definedName name="k_35">[157]HSATUAN!$H$23</definedName>
    <definedName name="K_4" localSheetId="30">'[105]ANALISA PEK.UMUM'!#REF!</definedName>
    <definedName name="K_4" localSheetId="4">'[105]ANALISA PEK.UMUM'!#REF!</definedName>
    <definedName name="K_4" localSheetId="7">'[105]ANALISA PEK.UMUM'!#REF!</definedName>
    <definedName name="K_4" localSheetId="16">'[105]ANALISA PEK.UMUM'!#REF!</definedName>
    <definedName name="K_4" localSheetId="36">'[105]ANALISA PEK.UMUM'!#REF!</definedName>
    <definedName name="K_4" localSheetId="49">'[105]ANALISA PEK.UMUM'!#REF!</definedName>
    <definedName name="K_4" localSheetId="34">'[105]ANALISA PEK.UMUM'!#REF!</definedName>
    <definedName name="K_4">'[105]ANALISA PEK.UMUM'!#REF!</definedName>
    <definedName name="K_5" localSheetId="30">'[105]ANALISA PEK.UMUM'!#REF!</definedName>
    <definedName name="K_5" localSheetId="4">'[105]ANALISA PEK.UMUM'!#REF!</definedName>
    <definedName name="K_5" localSheetId="7">'[105]ANALISA PEK.UMUM'!#REF!</definedName>
    <definedName name="K_5" localSheetId="16">'[105]ANALISA PEK.UMUM'!#REF!</definedName>
    <definedName name="K_5" localSheetId="36">'[105]ANALISA PEK.UMUM'!#REF!</definedName>
    <definedName name="K_5" localSheetId="49">'[105]ANALISA PEK.UMUM'!#REF!</definedName>
    <definedName name="K_5" localSheetId="34">'[105]ANALISA PEK.UMUM'!#REF!</definedName>
    <definedName name="K_5">'[105]ANALISA PEK.UMUM'!#REF!</definedName>
    <definedName name="k_57">[339]harsat!$H$18</definedName>
    <definedName name="K_6" localSheetId="30">'[105]ANALISA PEK.UMUM'!#REF!</definedName>
    <definedName name="K_6" localSheetId="4">'[105]ANALISA PEK.UMUM'!#REF!</definedName>
    <definedName name="K_6" localSheetId="7">'[105]ANALISA PEK.UMUM'!#REF!</definedName>
    <definedName name="K_6" localSheetId="16">'[105]ANALISA PEK.UMUM'!#REF!</definedName>
    <definedName name="K_6" localSheetId="36">'[105]ANALISA PEK.UMUM'!#REF!</definedName>
    <definedName name="K_6" localSheetId="49">'[105]ANALISA PEK.UMUM'!#REF!</definedName>
    <definedName name="K_6" localSheetId="34">'[105]ANALISA PEK.UMUM'!#REF!</definedName>
    <definedName name="K_6">'[105]ANALISA PEK.UMUM'!#REF!</definedName>
    <definedName name="K_7" localSheetId="30">'[105]ANALISA PEK.UMUM'!#REF!</definedName>
    <definedName name="K_7" localSheetId="4">'[105]ANALISA PEK.UMUM'!#REF!</definedName>
    <definedName name="K_7" localSheetId="7">'[105]ANALISA PEK.UMUM'!#REF!</definedName>
    <definedName name="K_7" localSheetId="16">'[105]ANALISA PEK.UMUM'!#REF!</definedName>
    <definedName name="K_7" localSheetId="36">'[105]ANALISA PEK.UMUM'!#REF!</definedName>
    <definedName name="K_7" localSheetId="49">'[105]ANALISA PEK.UMUM'!#REF!</definedName>
    <definedName name="K_7" localSheetId="34">'[105]ANALISA PEK.UMUM'!#REF!</definedName>
    <definedName name="K_7">'[105]ANALISA PEK.UMUM'!#REF!</definedName>
    <definedName name="k_8" localSheetId="30">'[129]ANALISA PEK.UMUM'!#REF!</definedName>
    <definedName name="k_8" localSheetId="4">'[129]ANALISA PEK.UMUM'!#REF!</definedName>
    <definedName name="k_8" localSheetId="7">'[129]ANALISA PEK.UMUM'!#REF!</definedName>
    <definedName name="k_8" localSheetId="16">'[129]ANALISA PEK.UMUM'!#REF!</definedName>
    <definedName name="k_8" localSheetId="36">'[129]ANALISA PEK.UMUM'!#REF!</definedName>
    <definedName name="k_8" localSheetId="49">'[129]ANALISA PEK.UMUM'!#REF!</definedName>
    <definedName name="k_8" localSheetId="34">'[129]ANALISA PEK.UMUM'!#REF!</definedName>
    <definedName name="k_8">'[129]ANALISA PEK.UMUM'!#REF!</definedName>
    <definedName name="k_9" localSheetId="30">'[129]ANALISA PEK.UMUM'!#REF!</definedName>
    <definedName name="k_9" localSheetId="4">'[129]ANALISA PEK.UMUM'!#REF!</definedName>
    <definedName name="k_9" localSheetId="7">'[129]ANALISA PEK.UMUM'!#REF!</definedName>
    <definedName name="k_9" localSheetId="16">'[129]ANALISA PEK.UMUM'!#REF!</definedName>
    <definedName name="k_9" localSheetId="36">'[129]ANALISA PEK.UMUM'!#REF!</definedName>
    <definedName name="k_9" localSheetId="49">'[129]ANALISA PEK.UMUM'!#REF!</definedName>
    <definedName name="k_9" localSheetId="34">'[129]ANALISA PEK.UMUM'!#REF!</definedName>
    <definedName name="k_9">'[129]ANALISA PEK.UMUM'!#REF!</definedName>
    <definedName name="k_qty">[219]STRUKTUR!$O$48</definedName>
    <definedName name="k_up">[219]STRUKTUR!$O$49</definedName>
    <definedName name="ka" localSheetId="30">[139]OE!$Y$39</definedName>
    <definedName name="ka">[139]OE!$Y$39</definedName>
    <definedName name="Kabel_NYA__1x_2.5__Prima__1_rol___50_m" localSheetId="30">[105]BAHAN!#REF!</definedName>
    <definedName name="Kabel_NYA__1x_2.5__Prima__1_rol___50_m" localSheetId="4">[105]BAHAN!#REF!</definedName>
    <definedName name="Kabel_NYA__1x_2.5__Prima__1_rol___50_m" localSheetId="7">[105]BAHAN!#REF!</definedName>
    <definedName name="Kabel_NYA__1x_2.5__Prima__1_rol___50_m" localSheetId="16">[105]BAHAN!#REF!</definedName>
    <definedName name="Kabel_NYA__1x_2.5__Prima__1_rol___50_m" localSheetId="36">[105]BAHAN!#REF!</definedName>
    <definedName name="Kabel_NYA__1x_2.5__Prima__1_rol___50_m" localSheetId="49">[105]BAHAN!#REF!</definedName>
    <definedName name="Kabel_NYA__1x_2.5__Prima__1_rol___50_m" localSheetId="34">[105]BAHAN!#REF!</definedName>
    <definedName name="Kabel_NYA__1x_2.5__Prima__1_rol___50_m">[105]BAHAN!#REF!</definedName>
    <definedName name="Kabel_NYM_2_x_1.5_Prima__1_rol___50_m" localSheetId="30">[105]BAHAN!#REF!</definedName>
    <definedName name="Kabel_NYM_2_x_1.5_Prima__1_rol___50_m" localSheetId="4">[105]BAHAN!#REF!</definedName>
    <definedName name="Kabel_NYM_2_x_1.5_Prima__1_rol___50_m" localSheetId="7">[105]BAHAN!#REF!</definedName>
    <definedName name="Kabel_NYM_2_x_1.5_Prima__1_rol___50_m" localSheetId="16">[105]BAHAN!#REF!</definedName>
    <definedName name="Kabel_NYM_2_x_1.5_Prima__1_rol___50_m" localSheetId="36">[105]BAHAN!#REF!</definedName>
    <definedName name="Kabel_NYM_2_x_1.5_Prima__1_rol___50_m" localSheetId="49">[105]BAHAN!#REF!</definedName>
    <definedName name="Kabel_NYM_2_x_1.5_Prima__1_rol___50_m" localSheetId="34">[105]BAHAN!#REF!</definedName>
    <definedName name="Kabel_NYM_2_x_1.5_Prima__1_rol___50_m">[105]BAHAN!#REF!</definedName>
    <definedName name="Kabel_NYM_2_x_10__Supreme__1_rol___50_m" localSheetId="30">[105]BAHAN!#REF!</definedName>
    <definedName name="Kabel_NYM_2_x_10__Supreme__1_rol___50_m" localSheetId="4">[105]BAHAN!#REF!</definedName>
    <definedName name="Kabel_NYM_2_x_10__Supreme__1_rol___50_m" localSheetId="7">[105]BAHAN!#REF!</definedName>
    <definedName name="Kabel_NYM_2_x_10__Supreme__1_rol___50_m" localSheetId="16">[105]BAHAN!#REF!</definedName>
    <definedName name="Kabel_NYM_2_x_10__Supreme__1_rol___50_m" localSheetId="36">[105]BAHAN!#REF!</definedName>
    <definedName name="Kabel_NYM_2_x_10__Supreme__1_rol___50_m" localSheetId="49">[105]BAHAN!#REF!</definedName>
    <definedName name="Kabel_NYM_2_x_10__Supreme__1_rol___50_m" localSheetId="34">[105]BAHAN!#REF!</definedName>
    <definedName name="Kabel_NYM_2_x_10__Supreme__1_rol___50_m">[105]BAHAN!#REF!</definedName>
    <definedName name="Kabel_NYM_2_x_2.5_Prima__1_rol___50_m" localSheetId="30">[105]BAHAN!#REF!</definedName>
    <definedName name="Kabel_NYM_2_x_2.5_Prima__1_rol___50_m" localSheetId="4">[105]BAHAN!#REF!</definedName>
    <definedName name="Kabel_NYM_2_x_2.5_Prima__1_rol___50_m" localSheetId="7">[105]BAHAN!#REF!</definedName>
    <definedName name="Kabel_NYM_2_x_2.5_Prima__1_rol___50_m" localSheetId="16">[105]BAHAN!#REF!</definedName>
    <definedName name="Kabel_NYM_2_x_2.5_Prima__1_rol___50_m" localSheetId="36">[105]BAHAN!#REF!</definedName>
    <definedName name="Kabel_NYM_2_x_2.5_Prima__1_rol___50_m" localSheetId="49">[105]BAHAN!#REF!</definedName>
    <definedName name="Kabel_NYM_2_x_2.5_Prima__1_rol___50_m" localSheetId="34">[105]BAHAN!#REF!</definedName>
    <definedName name="Kabel_NYM_2_x_2.5_Prima__1_rol___50_m">[105]BAHAN!#REF!</definedName>
    <definedName name="Kabel_NYM_2_x_4____Prima__1_rol___50_m" localSheetId="30">[105]BAHAN!#REF!</definedName>
    <definedName name="Kabel_NYM_2_x_4____Prima__1_rol___50_m" localSheetId="16">[105]BAHAN!#REF!</definedName>
    <definedName name="Kabel_NYM_2_x_4____Prima__1_rol___50_m" localSheetId="36">[105]BAHAN!#REF!</definedName>
    <definedName name="Kabel_NYM_2_x_4____Prima__1_rol___50_m">[105]BAHAN!#REF!</definedName>
    <definedName name="Kabel_NYM_2_x_6____Supreme__1_rol___50_m" localSheetId="30">[105]BAHAN!#REF!</definedName>
    <definedName name="Kabel_NYM_2_x_6____Supreme__1_rol___50_m" localSheetId="16">[105]BAHAN!#REF!</definedName>
    <definedName name="Kabel_NYM_2_x_6____Supreme__1_rol___50_m" localSheetId="36">[105]BAHAN!#REF!</definedName>
    <definedName name="Kabel_NYM_2_x_6____Supreme__1_rol___50_m">[105]BAHAN!#REF!</definedName>
    <definedName name="Kabel_NYM_3_x_1.5_Prima__1_rol___50_m" localSheetId="30">[105]BAHAN!#REF!</definedName>
    <definedName name="Kabel_NYM_3_x_1.5_Prima__1_rol___50_m" localSheetId="16">[105]BAHAN!#REF!</definedName>
    <definedName name="Kabel_NYM_3_x_1.5_Prima__1_rol___50_m" localSheetId="36">[105]BAHAN!#REF!</definedName>
    <definedName name="Kabel_NYM_3_x_1.5_Prima__1_rol___50_m">[105]BAHAN!#REF!</definedName>
    <definedName name="Kabel_NYM_3_x_10__Supreme__1_rol___50_m" localSheetId="30">[105]BAHAN!#REF!</definedName>
    <definedName name="Kabel_NYM_3_x_10__Supreme__1_rol___50_m" localSheetId="16">[105]BAHAN!#REF!</definedName>
    <definedName name="Kabel_NYM_3_x_10__Supreme__1_rol___50_m" localSheetId="36">[105]BAHAN!#REF!</definedName>
    <definedName name="Kabel_NYM_3_x_10__Supreme__1_rol___50_m">[105]BAHAN!#REF!</definedName>
    <definedName name="Kabel_NYM_3_x_2.5_Prima__1_rol___50_m" localSheetId="30">[105]BAHAN!#REF!</definedName>
    <definedName name="Kabel_NYM_3_x_2.5_Prima__1_rol___50_m" localSheetId="16">[105]BAHAN!#REF!</definedName>
    <definedName name="Kabel_NYM_3_x_2.5_Prima__1_rol___50_m" localSheetId="36">[105]BAHAN!#REF!</definedName>
    <definedName name="Kabel_NYM_3_x_2.5_Prima__1_rol___50_m">[105]BAHAN!#REF!</definedName>
    <definedName name="Kabel_NYM_3_x_4____Prima__1_rol___50_m" localSheetId="30">[105]BAHAN!#REF!</definedName>
    <definedName name="Kabel_NYM_3_x_4____Prima__1_rol___50_m" localSheetId="16">[105]BAHAN!#REF!</definedName>
    <definedName name="Kabel_NYM_3_x_4____Prima__1_rol___50_m" localSheetId="36">[105]BAHAN!#REF!</definedName>
    <definedName name="Kabel_NYM_3_x_4____Prima__1_rol___50_m">[105]BAHAN!#REF!</definedName>
    <definedName name="Kabel_NYM_3_x_6____Supreme__1_rol___50_m" localSheetId="30">[105]BAHAN!#REF!</definedName>
    <definedName name="Kabel_NYM_3_x_6____Supreme__1_rol___50_m" localSheetId="16">[105]BAHAN!#REF!</definedName>
    <definedName name="Kabel_NYM_3_x_6____Supreme__1_rol___50_m" localSheetId="36">[105]BAHAN!#REF!</definedName>
    <definedName name="Kabel_NYM_3_x_6____Supreme__1_rol___50_m">[105]BAHAN!#REF!</definedName>
    <definedName name="Kabel_NYM_4_x_10__Supreme__1_rol___50_m" localSheetId="30">[105]BAHAN!#REF!</definedName>
    <definedName name="Kabel_NYM_4_x_10__Supreme__1_rol___50_m" localSheetId="16">[105]BAHAN!#REF!</definedName>
    <definedName name="Kabel_NYM_4_x_10__Supreme__1_rol___50_m" localSheetId="36">[105]BAHAN!#REF!</definedName>
    <definedName name="Kabel_NYM_4_x_10__Supreme__1_rol___50_m">[105]BAHAN!#REF!</definedName>
    <definedName name="Kabel_NYM_4_x_16__Supreme__1_rol___50_m" localSheetId="30">[105]BAHAN!#REF!</definedName>
    <definedName name="Kabel_NYM_4_x_16__Supreme__1_rol___50_m" localSheetId="16">[105]BAHAN!#REF!</definedName>
    <definedName name="Kabel_NYM_4_x_16__Supreme__1_rol___50_m" localSheetId="36">[105]BAHAN!#REF!</definedName>
    <definedName name="Kabel_NYM_4_x_16__Supreme__1_rol___50_m">[105]BAHAN!#REF!</definedName>
    <definedName name="Kabel_NYM_4_x_2.5_Prima__1_rol___50_m" localSheetId="30">[105]BAHAN!#REF!</definedName>
    <definedName name="Kabel_NYM_4_x_2.5_Prima__1_rol___50_m" localSheetId="16">[105]BAHAN!#REF!</definedName>
    <definedName name="Kabel_NYM_4_x_2.5_Prima__1_rol___50_m" localSheetId="36">[105]BAHAN!#REF!</definedName>
    <definedName name="Kabel_NYM_4_x_2.5_Prima__1_rol___50_m">[105]BAHAN!#REF!</definedName>
    <definedName name="Kabel_NYM_4_x_4____Prima__1_rol___50_m" localSheetId="30">[105]BAHAN!#REF!</definedName>
    <definedName name="Kabel_NYM_4_x_4____Prima__1_rol___50_m" localSheetId="16">[105]BAHAN!#REF!</definedName>
    <definedName name="Kabel_NYM_4_x_4____Prima__1_rol___50_m" localSheetId="36">[105]BAHAN!#REF!</definedName>
    <definedName name="Kabel_NYM_4_x_4____Prima__1_rol___50_m">[105]BAHAN!#REF!</definedName>
    <definedName name="Kabel_NYM_4_x_6____Supreme__1_rol___50_m" localSheetId="30">[105]BAHAN!#REF!</definedName>
    <definedName name="Kabel_NYM_4_x_6____Supreme__1_rol___50_m" localSheetId="16">[105]BAHAN!#REF!</definedName>
    <definedName name="Kabel_NYM_4_x_6____Supreme__1_rol___50_m" localSheetId="36">[105]BAHAN!#REF!</definedName>
    <definedName name="Kabel_NYM_4_x_6____Supreme__1_rol___50_m">[105]BAHAN!#REF!</definedName>
    <definedName name="Kabel_NYY_2__x_4____Supreme__1_rol___50_m" localSheetId="30">[105]BAHAN!#REF!</definedName>
    <definedName name="Kabel_NYY_2__x_4____Supreme__1_rol___50_m" localSheetId="16">[105]BAHAN!#REF!</definedName>
    <definedName name="Kabel_NYY_2__x_4____Supreme__1_rol___50_m" localSheetId="36">[105]BAHAN!#REF!</definedName>
    <definedName name="Kabel_NYY_2__x_4____Supreme__1_rol___50_m">[105]BAHAN!#REF!</definedName>
    <definedName name="Kabel_NYY_2__x_6____Supreme__1_rol___50_m" localSheetId="30">[105]BAHAN!#REF!</definedName>
    <definedName name="Kabel_NYY_2__x_6____Supreme__1_rol___50_m" localSheetId="16">[105]BAHAN!#REF!</definedName>
    <definedName name="Kabel_NYY_2__x_6____Supreme__1_rol___50_m" localSheetId="36">[105]BAHAN!#REF!</definedName>
    <definedName name="Kabel_NYY_2__x_6____Supreme__1_rol___50_m">[105]BAHAN!#REF!</definedName>
    <definedName name="Kabel_NYY_2_x_10___Supreme__1_rol___50_m" localSheetId="30">[105]BAHAN!#REF!</definedName>
    <definedName name="Kabel_NYY_2_x_10___Supreme__1_rol___50_m" localSheetId="16">[105]BAHAN!#REF!</definedName>
    <definedName name="Kabel_NYY_2_x_10___Supreme__1_rol___50_m" localSheetId="36">[105]BAHAN!#REF!</definedName>
    <definedName name="Kabel_NYY_2_x_10___Supreme__1_rol___50_m">[105]BAHAN!#REF!</definedName>
    <definedName name="Kabel_NYY_3__x_4____Supreme__1_rol___50_m" localSheetId="30">[105]BAHAN!#REF!</definedName>
    <definedName name="Kabel_NYY_3__x_4____Supreme__1_rol___50_m" localSheetId="16">[105]BAHAN!#REF!</definedName>
    <definedName name="Kabel_NYY_3__x_4____Supreme__1_rol___50_m" localSheetId="36">[105]BAHAN!#REF!</definedName>
    <definedName name="Kabel_NYY_3__x_4____Supreme__1_rol___50_m">[105]BAHAN!#REF!</definedName>
    <definedName name="Kabel_NYY_3__x_6____Supreme__1_rol___50_m" localSheetId="30">[105]BAHAN!#REF!</definedName>
    <definedName name="Kabel_NYY_3__x_6____Supreme__1_rol___50_m" localSheetId="16">[105]BAHAN!#REF!</definedName>
    <definedName name="Kabel_NYY_3__x_6____Supreme__1_rol___50_m" localSheetId="36">[105]BAHAN!#REF!</definedName>
    <definedName name="Kabel_NYY_3__x_6____Supreme__1_rol___50_m">[105]BAHAN!#REF!</definedName>
    <definedName name="Kabel_NYY_3_x_10___Supreme__1_rol___50_m" localSheetId="30">[105]BAHAN!#REF!</definedName>
    <definedName name="Kabel_NYY_3_x_10___Supreme__1_rol___50_m" localSheetId="16">[105]BAHAN!#REF!</definedName>
    <definedName name="Kabel_NYY_3_x_10___Supreme__1_rol___50_m" localSheetId="36">[105]BAHAN!#REF!</definedName>
    <definedName name="Kabel_NYY_3_x_10___Supreme__1_rol___50_m">[105]BAHAN!#REF!</definedName>
    <definedName name="Kabel_NYY_4__x_4____Supreme__1_rol___50_m" localSheetId="30">[105]BAHAN!#REF!</definedName>
    <definedName name="Kabel_NYY_4__x_4____Supreme__1_rol___50_m" localSheetId="16">[105]BAHAN!#REF!</definedName>
    <definedName name="Kabel_NYY_4__x_4____Supreme__1_rol___50_m" localSheetId="36">[105]BAHAN!#REF!</definedName>
    <definedName name="Kabel_NYY_4__x_4____Supreme__1_rol___50_m">[105]BAHAN!#REF!</definedName>
    <definedName name="Kabel_NYY_4__x_6____Supreme__1_rol___50_m" localSheetId="30">[105]BAHAN!#REF!</definedName>
    <definedName name="Kabel_NYY_4__x_6____Supreme__1_rol___50_m" localSheetId="16">[105]BAHAN!#REF!</definedName>
    <definedName name="Kabel_NYY_4__x_6____Supreme__1_rol___50_m" localSheetId="36">[105]BAHAN!#REF!</definedName>
    <definedName name="Kabel_NYY_4__x_6____Supreme__1_rol___50_m">[105]BAHAN!#REF!</definedName>
    <definedName name="Kabel_NYY_4_x_10___Supreme__1_rol___50_m" localSheetId="30">[105]BAHAN!#REF!</definedName>
    <definedName name="Kabel_NYY_4_x_10___Supreme__1_rol___50_m" localSheetId="16">[105]BAHAN!#REF!</definedName>
    <definedName name="Kabel_NYY_4_x_10___Supreme__1_rol___50_m" localSheetId="36">[105]BAHAN!#REF!</definedName>
    <definedName name="Kabel_NYY_4_x_10___Supreme__1_rol___50_m">[105]BAHAN!#REF!</definedName>
    <definedName name="Kabel_NYY_4_x_16___Supreme__1_rol___50_m" localSheetId="30">[105]BAHAN!#REF!</definedName>
    <definedName name="Kabel_NYY_4_x_16___Supreme__1_rol___50_m" localSheetId="16">[105]BAHAN!#REF!</definedName>
    <definedName name="Kabel_NYY_4_x_16___Supreme__1_rol___50_m" localSheetId="36">[105]BAHAN!#REF!</definedName>
    <definedName name="Kabel_NYY_4_x_16___Supreme__1_rol___50_m">[105]BAHAN!#REF!</definedName>
    <definedName name="kabellenteralampu11" localSheetId="30">#REF!</definedName>
    <definedName name="kabellenteralampu11" localSheetId="4">#REF!</definedName>
    <definedName name="kabellenteralampu11" localSheetId="7">#REF!</definedName>
    <definedName name="kabellenteralampu11" localSheetId="16">#REF!</definedName>
    <definedName name="kabellenteralampu11" localSheetId="36">#REF!</definedName>
    <definedName name="kabellenteralampu11" localSheetId="49">#REF!</definedName>
    <definedName name="kabellenteralampu11" localSheetId="34">#REF!</definedName>
    <definedName name="kabellenteralampu11">#REF!</definedName>
    <definedName name="kabellenteralampu9koma5" localSheetId="30">#REF!</definedName>
    <definedName name="kabellenteralampu9koma5" localSheetId="4">#REF!</definedName>
    <definedName name="kabellenteralampu9koma5" localSheetId="7">#REF!</definedName>
    <definedName name="kabellenteralampu9koma5" localSheetId="16">#REF!</definedName>
    <definedName name="kabellenteralampu9koma5" localSheetId="36">#REF!</definedName>
    <definedName name="kabellenteralampu9koma5" localSheetId="49">#REF!</definedName>
    <definedName name="kabellenteralampu9koma5" localSheetId="34">#REF!</definedName>
    <definedName name="kabellenteralampu9koma5">#REF!</definedName>
    <definedName name="kabelpower4x4" localSheetId="30">#REF!</definedName>
    <definedName name="kabelpower4x4" localSheetId="4">#REF!</definedName>
    <definedName name="kabelpower4x4" localSheetId="7">#REF!</definedName>
    <definedName name="kabelpower4x4" localSheetId="16">#REF!</definedName>
    <definedName name="kabelpower4x4" localSheetId="36">#REF!</definedName>
    <definedName name="kabelpower4x4" localSheetId="49">#REF!</definedName>
    <definedName name="kabelpower4x4" localSheetId="34">#REF!</definedName>
    <definedName name="kabelpower4x4">#REF!</definedName>
    <definedName name="kabeltanah" localSheetId="30">#REF!</definedName>
    <definedName name="kabeltanah" localSheetId="16">#REF!</definedName>
    <definedName name="kabeltanah" localSheetId="36">#REF!</definedName>
    <definedName name="kabeltanah">#REF!</definedName>
    <definedName name="kabet" localSheetId="30">'[75]Sat Bah &amp; Up'!$G$54</definedName>
    <definedName name="kabet">'[75]Sat Bah &amp; Up'!$G$54</definedName>
    <definedName name="KACA_C">[90]harsat!$H$61</definedName>
    <definedName name="Kaca_Polos_6_mm___ASAHI" localSheetId="30">[129]BAHAN!#REF!</definedName>
    <definedName name="Kaca_Polos_6_mm___ASAHI" localSheetId="4">[129]BAHAN!#REF!</definedName>
    <definedName name="Kaca_Polos_6_mm___ASAHI" localSheetId="7">[129]BAHAN!#REF!</definedName>
    <definedName name="Kaca_Polos_6_mm___ASAHI" localSheetId="16">[129]BAHAN!#REF!</definedName>
    <definedName name="Kaca_Polos_6_mm___ASAHI" localSheetId="36">[129]BAHAN!#REF!</definedName>
    <definedName name="Kaca_Polos_6_mm___ASAHI" localSheetId="49">[129]BAHAN!#REF!</definedName>
    <definedName name="Kaca_Polos_6_mm___ASAHI" localSheetId="34">[129]BAHAN!#REF!</definedName>
    <definedName name="Kaca_Polos_6_mm___ASAHI">[129]BAHAN!#REF!</definedName>
    <definedName name="Kaca_Polos_8_mm___ASAHI" localSheetId="30">[105]BAHAN!#REF!</definedName>
    <definedName name="Kaca_Polos_8_mm___ASAHI" localSheetId="4">[105]BAHAN!#REF!</definedName>
    <definedName name="Kaca_Polos_8_mm___ASAHI" localSheetId="7">[105]BAHAN!#REF!</definedName>
    <definedName name="Kaca_Polos_8_mm___ASAHI" localSheetId="16">[105]BAHAN!#REF!</definedName>
    <definedName name="Kaca_Polos_8_mm___ASAHI" localSheetId="36">[105]BAHAN!#REF!</definedName>
    <definedName name="Kaca_Polos_8_mm___ASAHI" localSheetId="49">[105]BAHAN!#REF!</definedName>
    <definedName name="Kaca_Polos_8_mm___ASAHI" localSheetId="34">[105]BAHAN!#REF!</definedName>
    <definedName name="Kaca_Polos_8_mm___ASAHI">[105]BAHAN!#REF!</definedName>
    <definedName name="Kaca_Rayband_12_mm___ASAHI" localSheetId="30">[105]BAHAN!#REF!</definedName>
    <definedName name="Kaca_Rayband_12_mm___ASAHI" localSheetId="4">[105]BAHAN!#REF!</definedName>
    <definedName name="Kaca_Rayband_12_mm___ASAHI" localSheetId="7">[105]BAHAN!#REF!</definedName>
    <definedName name="Kaca_Rayband_12_mm___ASAHI" localSheetId="16">[105]BAHAN!#REF!</definedName>
    <definedName name="Kaca_Rayband_12_mm___ASAHI" localSheetId="36">[105]BAHAN!#REF!</definedName>
    <definedName name="Kaca_Rayband_12_mm___ASAHI" localSheetId="49">[105]BAHAN!#REF!</definedName>
    <definedName name="Kaca_Rayband_12_mm___ASAHI" localSheetId="34">[105]BAHAN!#REF!</definedName>
    <definedName name="Kaca_Rayband_12_mm___ASAHI">[105]BAHAN!#REF!</definedName>
    <definedName name="Kaca_Rayband_5_mm___ASAHI" localSheetId="30">[105]BAHAN!#REF!</definedName>
    <definedName name="Kaca_Rayband_5_mm___ASAHI" localSheetId="4">[105]BAHAN!#REF!</definedName>
    <definedName name="Kaca_Rayband_5_mm___ASAHI" localSheetId="7">[105]BAHAN!#REF!</definedName>
    <definedName name="Kaca_Rayband_5_mm___ASAHI" localSheetId="16">[105]BAHAN!#REF!</definedName>
    <definedName name="Kaca_Rayband_5_mm___ASAHI" localSheetId="36">[105]BAHAN!#REF!</definedName>
    <definedName name="Kaca_Rayband_5_mm___ASAHI" localSheetId="49">[105]BAHAN!#REF!</definedName>
    <definedName name="Kaca_Rayband_5_mm___ASAHI" localSheetId="34">[105]BAHAN!#REF!</definedName>
    <definedName name="Kaca_Rayband_5_mm___ASAHI">[105]BAHAN!#REF!</definedName>
    <definedName name="Kaca_Rayband_8_mm___ASAHI" localSheetId="30">[105]BAHAN!#REF!</definedName>
    <definedName name="Kaca_Rayband_8_mm___ASAHI" localSheetId="16">[105]BAHAN!#REF!</definedName>
    <definedName name="Kaca_Rayband_8_mm___ASAHI" localSheetId="36">[105]BAHAN!#REF!</definedName>
    <definedName name="Kaca_Rayband_8_mm___ASAHI">[105]BAHAN!#REF!</definedName>
    <definedName name="kaca_Wiremess_8_mm" localSheetId="30">[105]BAHAN!#REF!</definedName>
    <definedName name="kaca_Wiremess_8_mm" localSheetId="16">[105]BAHAN!#REF!</definedName>
    <definedName name="kaca_Wiremess_8_mm" localSheetId="36">[105]BAHAN!#REF!</definedName>
    <definedName name="kaca_Wiremess_8_mm">[105]BAHAN!#REF!</definedName>
    <definedName name="kaca3" localSheetId="9">#REF!</definedName>
    <definedName name="kaca3" localSheetId="38">#REF!</definedName>
    <definedName name="kaca3" localSheetId="8">#REF!</definedName>
    <definedName name="kaca3" localSheetId="30">#REF!</definedName>
    <definedName name="kaca3" localSheetId="46">#REF!</definedName>
    <definedName name="kaca3" localSheetId="40">#REF!</definedName>
    <definedName name="kaca3" localSheetId="41">#REF!</definedName>
    <definedName name="kaca3" localSheetId="45">#REF!</definedName>
    <definedName name="kaca3" localSheetId="43">#REF!</definedName>
    <definedName name="kaca3" localSheetId="44">#REF!</definedName>
    <definedName name="kaca3" localSheetId="42">#REF!</definedName>
    <definedName name="kaca3" localSheetId="16">#REF!</definedName>
    <definedName name="kaca3" localSheetId="36">#REF!</definedName>
    <definedName name="kaca3">#REF!</definedName>
    <definedName name="kaca3b" localSheetId="9">#REF!</definedName>
    <definedName name="kaca3b" localSheetId="38">#REF!</definedName>
    <definedName name="kaca3b" localSheetId="8">#REF!</definedName>
    <definedName name="kaca3b" localSheetId="30">#REF!</definedName>
    <definedName name="kaca3b" localSheetId="46">#REF!</definedName>
    <definedName name="kaca3b" localSheetId="40">#REF!</definedName>
    <definedName name="kaca3b" localSheetId="41">#REF!</definedName>
    <definedName name="kaca3b" localSheetId="45">#REF!</definedName>
    <definedName name="kaca3b" localSheetId="43">#REF!</definedName>
    <definedName name="kaca3b" localSheetId="44">#REF!</definedName>
    <definedName name="kaca3b" localSheetId="42">#REF!</definedName>
    <definedName name="kaca3b" localSheetId="16">#REF!</definedName>
    <definedName name="kaca3b" localSheetId="36">#REF!</definedName>
    <definedName name="kaca3b">#REF!</definedName>
    <definedName name="kaca3c" localSheetId="9">#REF!</definedName>
    <definedName name="kaca3c" localSheetId="38">#REF!</definedName>
    <definedName name="kaca3c" localSheetId="8">#REF!</definedName>
    <definedName name="kaca3c" localSheetId="30">#REF!</definedName>
    <definedName name="kaca3c" localSheetId="46">#REF!</definedName>
    <definedName name="kaca3c" localSheetId="40">#REF!</definedName>
    <definedName name="kaca3c" localSheetId="41">#REF!</definedName>
    <definedName name="kaca3c" localSheetId="45">#REF!</definedName>
    <definedName name="kaca3c" localSheetId="43">#REF!</definedName>
    <definedName name="kaca3c" localSheetId="44">#REF!</definedName>
    <definedName name="kaca3c" localSheetId="42">#REF!</definedName>
    <definedName name="kaca3c" localSheetId="16">#REF!</definedName>
    <definedName name="kaca3c" localSheetId="36">#REF!</definedName>
    <definedName name="kaca3c">#REF!</definedName>
    <definedName name="kaca5" localSheetId="9">#REF!</definedName>
    <definedName name="kaca5" localSheetId="38">#REF!</definedName>
    <definedName name="kaca5" localSheetId="8">#REF!</definedName>
    <definedName name="kaca5" localSheetId="30">#REF!</definedName>
    <definedName name="kaca5" localSheetId="46">#REF!</definedName>
    <definedName name="kaca5" localSheetId="40">#REF!</definedName>
    <definedName name="kaca5" localSheetId="41">#REF!</definedName>
    <definedName name="kaca5" localSheetId="45">#REF!</definedName>
    <definedName name="kaca5" localSheetId="43">#REF!</definedName>
    <definedName name="kaca5" localSheetId="44">#REF!</definedName>
    <definedName name="kaca5" localSheetId="42">#REF!</definedName>
    <definedName name="kaca5" localSheetId="16">#REF!</definedName>
    <definedName name="kaca5" localSheetId="36">#REF!</definedName>
    <definedName name="kaca5">#REF!</definedName>
    <definedName name="kaca5b" localSheetId="9">#REF!</definedName>
    <definedName name="kaca5b" localSheetId="38">#REF!</definedName>
    <definedName name="kaca5b" localSheetId="8">#REF!</definedName>
    <definedName name="kaca5b" localSheetId="30">#REF!</definedName>
    <definedName name="kaca5b" localSheetId="46">#REF!</definedName>
    <definedName name="kaca5b" localSheetId="40">#REF!</definedName>
    <definedName name="kaca5b" localSheetId="41">#REF!</definedName>
    <definedName name="kaca5b" localSheetId="45">#REF!</definedName>
    <definedName name="kaca5b" localSheetId="43">#REF!</definedName>
    <definedName name="kaca5b" localSheetId="44">#REF!</definedName>
    <definedName name="kaca5b" localSheetId="42">#REF!</definedName>
    <definedName name="kaca5b" localSheetId="16">#REF!</definedName>
    <definedName name="kaca5b" localSheetId="36">#REF!</definedName>
    <definedName name="kaca5b">#REF!</definedName>
    <definedName name="kaca5c" localSheetId="9">#REF!</definedName>
    <definedName name="kaca5c" localSheetId="38">#REF!</definedName>
    <definedName name="kaca5c" localSheetId="8">#REF!</definedName>
    <definedName name="kaca5c" localSheetId="30">#REF!</definedName>
    <definedName name="kaca5c" localSheetId="46">#REF!</definedName>
    <definedName name="kaca5c" localSheetId="40">#REF!</definedName>
    <definedName name="kaca5c" localSheetId="41">#REF!</definedName>
    <definedName name="kaca5c" localSheetId="45">#REF!</definedName>
    <definedName name="kaca5c" localSheetId="43">#REF!</definedName>
    <definedName name="kaca5c" localSheetId="44">#REF!</definedName>
    <definedName name="kaca5c" localSheetId="42">#REF!</definedName>
    <definedName name="kaca5c" localSheetId="16">#REF!</definedName>
    <definedName name="kaca5c" localSheetId="36">#REF!</definedName>
    <definedName name="kaca5c">#REF!</definedName>
    <definedName name="kacacermin" localSheetId="30">'[128]Harga Satuan'!$G$108</definedName>
    <definedName name="kacacermin">'[128]Harga Satuan'!$G$108</definedName>
    <definedName name="kacaes" localSheetId="9">#REF!</definedName>
    <definedName name="kacaes" localSheetId="38">#REF!</definedName>
    <definedName name="kacaes" localSheetId="8">#REF!</definedName>
    <definedName name="kacaes" localSheetId="30">#REF!</definedName>
    <definedName name="kacaes" localSheetId="46">#REF!</definedName>
    <definedName name="kacaes" localSheetId="40">#REF!</definedName>
    <definedName name="kacaes" localSheetId="41">#REF!</definedName>
    <definedName name="kacaes" localSheetId="45">#REF!</definedName>
    <definedName name="kacaes" localSheetId="43">#REF!</definedName>
    <definedName name="kacaes" localSheetId="44">#REF!</definedName>
    <definedName name="kacaes" localSheetId="42">#REF!</definedName>
    <definedName name="kacaes" localSheetId="16">#REF!</definedName>
    <definedName name="kacaes" localSheetId="36">#REF!</definedName>
    <definedName name="kacaes">#REF!</definedName>
    <definedName name="kacaesb" localSheetId="9">#REF!</definedName>
    <definedName name="kacaesb" localSheetId="38">#REF!</definedName>
    <definedName name="kacaesb" localSheetId="8">#REF!</definedName>
    <definedName name="kacaesb" localSheetId="30">#REF!</definedName>
    <definedName name="kacaesb" localSheetId="46">#REF!</definedName>
    <definedName name="kacaesb" localSheetId="40">#REF!</definedName>
    <definedName name="kacaesb" localSheetId="41">#REF!</definedName>
    <definedName name="kacaesb" localSheetId="45">#REF!</definedName>
    <definedName name="kacaesb" localSheetId="43">#REF!</definedName>
    <definedName name="kacaesb" localSheetId="44">#REF!</definedName>
    <definedName name="kacaesb" localSheetId="42">#REF!</definedName>
    <definedName name="kacaesb" localSheetId="16">#REF!</definedName>
    <definedName name="kacaesb" localSheetId="36">#REF!</definedName>
    <definedName name="kacaesb">#REF!</definedName>
    <definedName name="kacaesc" localSheetId="9">#REF!</definedName>
    <definedName name="kacaesc" localSheetId="38">#REF!</definedName>
    <definedName name="kacaesc" localSheetId="8">#REF!</definedName>
    <definedName name="kacaesc" localSheetId="30">#REF!</definedName>
    <definedName name="kacaesc" localSheetId="46">#REF!</definedName>
    <definedName name="kacaesc" localSheetId="40">#REF!</definedName>
    <definedName name="kacaesc" localSheetId="41">#REF!</definedName>
    <definedName name="kacaesc" localSheetId="45">#REF!</definedName>
    <definedName name="kacaesc" localSheetId="43">#REF!</definedName>
    <definedName name="kacaesc" localSheetId="44">#REF!</definedName>
    <definedName name="kacaesc" localSheetId="42">#REF!</definedName>
    <definedName name="kacaesc" localSheetId="16">#REF!</definedName>
    <definedName name="kacaesc" localSheetId="36">#REF!</definedName>
    <definedName name="kacaesc">#REF!</definedName>
    <definedName name="kacamatalas" localSheetId="30">'[120]Harga Satuan'!$I$175</definedName>
    <definedName name="kacamatalas">'[120]Harga Satuan'!$I$175</definedName>
    <definedName name="kacangan" localSheetId="9">#REF!</definedName>
    <definedName name="kacangan" localSheetId="5">#REF!</definedName>
    <definedName name="kacangan" localSheetId="38">#REF!</definedName>
    <definedName name="kacangan" localSheetId="8">#REF!</definedName>
    <definedName name="kacangan" localSheetId="30">#REF!</definedName>
    <definedName name="kacangan" localSheetId="46">#REF!</definedName>
    <definedName name="kacangan" localSheetId="4">#REF!</definedName>
    <definedName name="kacangan" localSheetId="6">#REF!</definedName>
    <definedName name="kacangan" localSheetId="40">#REF!</definedName>
    <definedName name="kacangan" localSheetId="41">#REF!</definedName>
    <definedName name="kacangan" localSheetId="45">#REF!</definedName>
    <definedName name="kacangan" localSheetId="43">#REF!</definedName>
    <definedName name="kacangan" localSheetId="44">#REF!</definedName>
    <definedName name="kacangan" localSheetId="42">#REF!</definedName>
    <definedName name="kacangan" localSheetId="16">#REF!</definedName>
    <definedName name="kacangan" localSheetId="14">#REF!</definedName>
    <definedName name="kacangan" localSheetId="12">#REF!</definedName>
    <definedName name="kacangan" localSheetId="36">#REF!</definedName>
    <definedName name="kacangan" localSheetId="34">#REF!</definedName>
    <definedName name="kacangan">#REF!</definedName>
    <definedName name="KAH" localSheetId="30">#REF!</definedName>
    <definedName name="KAH" localSheetId="16">#REF!</definedName>
    <definedName name="KAH" localSheetId="36">#REF!</definedName>
    <definedName name="KAH">#REF!</definedName>
    <definedName name="KAH_1" localSheetId="30">#REF!</definedName>
    <definedName name="KAH_1" localSheetId="16">#REF!</definedName>
    <definedName name="KAH_1" localSheetId="36">#REF!</definedName>
    <definedName name="KAH_1">#REF!</definedName>
    <definedName name="KAH_4" localSheetId="30">#REF!</definedName>
    <definedName name="KAH_4" localSheetId="16">#REF!</definedName>
    <definedName name="KAH_4" localSheetId="36">#REF!</definedName>
    <definedName name="KAH_4">#REF!</definedName>
    <definedName name="KAH_5" localSheetId="30">#REF!</definedName>
    <definedName name="KAH_5" localSheetId="16">#REF!</definedName>
    <definedName name="KAH_5" localSheetId="36">#REF!</definedName>
    <definedName name="KAH_5">#REF!</definedName>
    <definedName name="kainlap" localSheetId="30">'[120]Harga Satuan'!$I$243</definedName>
    <definedName name="kainlap">'[120]Harga Satuan'!$I$243</definedName>
    <definedName name="KALI" localSheetId="34">[20]BoQ!$G$58</definedName>
    <definedName name="KALI">[21]BoQ!$G$58</definedName>
    <definedName name="Kalideres" localSheetId="9">#REF!</definedName>
    <definedName name="Kalideres" localSheetId="5">#REF!</definedName>
    <definedName name="Kalideres" localSheetId="38">#REF!</definedName>
    <definedName name="Kalideres" localSheetId="8">#REF!</definedName>
    <definedName name="Kalideres" localSheetId="30">#REF!</definedName>
    <definedName name="Kalideres" localSheetId="46">#REF!</definedName>
    <definedName name="Kalideres" localSheetId="6">#REF!</definedName>
    <definedName name="Kalideres" localSheetId="40">#REF!</definedName>
    <definedName name="Kalideres" localSheetId="41">#REF!</definedName>
    <definedName name="Kalideres" localSheetId="45">#REF!</definedName>
    <definedName name="Kalideres" localSheetId="43">#REF!</definedName>
    <definedName name="Kalideres" localSheetId="44">#REF!</definedName>
    <definedName name="Kalideres" localSheetId="42">#REF!</definedName>
    <definedName name="Kalideres" localSheetId="16">#REF!</definedName>
    <definedName name="Kalideres" localSheetId="14">#REF!</definedName>
    <definedName name="Kalideres" localSheetId="12">#REF!</definedName>
    <definedName name="Kalideres" localSheetId="36">#REF!</definedName>
    <definedName name="Kalideres" localSheetId="34">#REF!</definedName>
    <definedName name="Kalideres">#REF!</definedName>
    <definedName name="KAMI" localSheetId="30">#REF!</definedName>
    <definedName name="KAMI" localSheetId="16">#REF!</definedName>
    <definedName name="KAMI" localSheetId="36">#REF!</definedName>
    <definedName name="KAMI" localSheetId="34">#REF!</definedName>
    <definedName name="KAMI">#REF!</definedName>
    <definedName name="KAMI_1" localSheetId="30">#REF!</definedName>
    <definedName name="KAMI_1" localSheetId="16">#REF!</definedName>
    <definedName name="KAMI_1" localSheetId="36">#REF!</definedName>
    <definedName name="KAMI_1" localSheetId="34">#REF!</definedName>
    <definedName name="KAMI_1">#REF!</definedName>
    <definedName name="KAMI_4" localSheetId="30">#REF!</definedName>
    <definedName name="KAMI_4" localSheetId="16">#REF!</definedName>
    <definedName name="KAMI_4" localSheetId="36">#REF!</definedName>
    <definedName name="KAMI_4">#REF!</definedName>
    <definedName name="KAMI_5" localSheetId="30">#REF!</definedName>
    <definedName name="KAMI_5" localSheetId="16">#REF!</definedName>
    <definedName name="KAMI_5" localSheetId="36">#REF!</definedName>
    <definedName name="KAMI_5">#REF!</definedName>
    <definedName name="kamper" localSheetId="30">[92]harsat!$H$19</definedName>
    <definedName name="kamper">[92]harsat!$H$19</definedName>
    <definedName name="Kanstin_Paving_Blok" localSheetId="30">[105]BAHAN!#REF!</definedName>
    <definedName name="Kanstin_Paving_Blok" localSheetId="4">[105]BAHAN!#REF!</definedName>
    <definedName name="Kanstin_Paving_Blok" localSheetId="7">[105]BAHAN!#REF!</definedName>
    <definedName name="Kanstin_Paving_Blok" localSheetId="16">[105]BAHAN!#REF!</definedName>
    <definedName name="Kanstin_Paving_Blok" localSheetId="36">[105]BAHAN!#REF!</definedName>
    <definedName name="Kanstin_Paving_Blok" localSheetId="49">[105]BAHAN!#REF!</definedName>
    <definedName name="Kanstin_Paving_Blok" localSheetId="34">[105]BAHAN!#REF!</definedName>
    <definedName name="Kanstin_Paving_Blok">[105]BAHAN!#REF!</definedName>
    <definedName name="kapasitas" localSheetId="30">#REF!</definedName>
    <definedName name="kapasitas" localSheetId="4">#REF!</definedName>
    <definedName name="kapasitas" localSheetId="7">#REF!</definedName>
    <definedName name="kapasitas" localSheetId="16">#REF!</definedName>
    <definedName name="kapasitas" localSheetId="36">#REF!</definedName>
    <definedName name="kapasitas" localSheetId="49">#REF!</definedName>
    <definedName name="kapasitas" localSheetId="34">#REF!</definedName>
    <definedName name="kapasitas">#REF!</definedName>
    <definedName name="kapasitas_produk1" localSheetId="30">'[251]RMatl-Cons.Fig'!#REF!</definedName>
    <definedName name="kapasitas_produk1" localSheetId="4">'[251]RMatl-Cons.Fig'!#REF!</definedName>
    <definedName name="kapasitas_produk1" localSheetId="7">'[251]RMatl-Cons.Fig'!#REF!</definedName>
    <definedName name="kapasitas_produk1" localSheetId="16">'[251]RMatl-Cons.Fig'!#REF!</definedName>
    <definedName name="kapasitas_produk1" localSheetId="36">'[251]RMatl-Cons.Fig'!#REF!</definedName>
    <definedName name="kapasitas_produk1" localSheetId="49">'[251]RMatl-Cons.Fig'!#REF!</definedName>
    <definedName name="kapasitas_produk1" localSheetId="34">'[251]RMatl-Cons.Fig'!#REF!</definedName>
    <definedName name="kapasitas_produk1">'[251]RMatl-Cons.Fig'!#REF!</definedName>
    <definedName name="kapasitas_produk3" localSheetId="30">#REF!</definedName>
    <definedName name="kapasitas_produk3" localSheetId="4">#REF!</definedName>
    <definedName name="kapasitas_produk3" localSheetId="7">#REF!</definedName>
    <definedName name="kapasitas_produk3" localSheetId="16">#REF!</definedName>
    <definedName name="kapasitas_produk3" localSheetId="36">#REF!</definedName>
    <definedName name="kapasitas_produk3" localSheetId="49">#REF!</definedName>
    <definedName name="kapasitas_produk3" localSheetId="34">#REF!</definedName>
    <definedName name="kapasitas_produk3">#REF!</definedName>
    <definedName name="kapasitas_produksi" localSheetId="30">#REF!</definedName>
    <definedName name="kapasitas_produksi" localSheetId="4">#REF!</definedName>
    <definedName name="kapasitas_produksi" localSheetId="7">#REF!</definedName>
    <definedName name="kapasitas_produksi" localSheetId="16">#REF!</definedName>
    <definedName name="kapasitas_produksi" localSheetId="36">#REF!</definedName>
    <definedName name="kapasitas_produksi" localSheetId="49">#REF!</definedName>
    <definedName name="kapasitas_produksi" localSheetId="34">#REF!</definedName>
    <definedName name="kapasitas_produksi">#REF!</definedName>
    <definedName name="kapasitas1" localSheetId="30">#REF!</definedName>
    <definedName name="kapasitas1" localSheetId="4">#REF!</definedName>
    <definedName name="kapasitas1" localSheetId="7">#REF!</definedName>
    <definedName name="kapasitas1" localSheetId="16">#REF!</definedName>
    <definedName name="kapasitas1" localSheetId="36">#REF!</definedName>
    <definedName name="kapasitas1" localSheetId="49">#REF!</definedName>
    <definedName name="kapasitas1" localSheetId="34">#REF!</definedName>
    <definedName name="kapasitas1">#REF!</definedName>
    <definedName name="kapasitas2" localSheetId="30">#REF!</definedName>
    <definedName name="kapasitas2" localSheetId="16">#REF!</definedName>
    <definedName name="kapasitas2" localSheetId="36">#REF!</definedName>
    <definedName name="kapasitas2">#REF!</definedName>
    <definedName name="kapasitas3" localSheetId="30">#REF!</definedName>
    <definedName name="kapasitas3" localSheetId="16">#REF!</definedName>
    <definedName name="kapasitas3" localSheetId="36">#REF!</definedName>
    <definedName name="kapasitas3">#REF!</definedName>
    <definedName name="kapasitas4" localSheetId="30">#REF!</definedName>
    <definedName name="kapasitas4" localSheetId="16">#REF!</definedName>
    <definedName name="kapasitas4" localSheetId="36">#REF!</definedName>
    <definedName name="kapasitas4">#REF!</definedName>
    <definedName name="kapasitasplant" localSheetId="30">#REF!</definedName>
    <definedName name="kapasitasplant" localSheetId="16">#REF!</definedName>
    <definedName name="kapasitasplant" localSheetId="36">#REF!</definedName>
    <definedName name="kapasitasplant">#REF!</definedName>
    <definedName name="kapur" localSheetId="9">#REF!</definedName>
    <definedName name="kapur" localSheetId="38">#REF!</definedName>
    <definedName name="kapur" localSheetId="8">#REF!</definedName>
    <definedName name="kapur" localSheetId="30">#REF!</definedName>
    <definedName name="kapur" localSheetId="46">#REF!</definedName>
    <definedName name="kapur" localSheetId="40">#REF!</definedName>
    <definedName name="kapur" localSheetId="41">#REF!</definedName>
    <definedName name="kapur" localSheetId="45">#REF!</definedName>
    <definedName name="kapur" localSheetId="43">#REF!</definedName>
    <definedName name="kapur" localSheetId="44">#REF!</definedName>
    <definedName name="kapur" localSheetId="42">#REF!</definedName>
    <definedName name="kapur" localSheetId="16">#REF!</definedName>
    <definedName name="kapur" localSheetId="36">#REF!</definedName>
    <definedName name="kapur">#REF!</definedName>
    <definedName name="kapurb" localSheetId="9">#REF!</definedName>
    <definedName name="kapurb" localSheetId="38">#REF!</definedName>
    <definedName name="kapurb" localSheetId="8">#REF!</definedName>
    <definedName name="kapurb" localSheetId="30">#REF!</definedName>
    <definedName name="kapurb" localSheetId="46">#REF!</definedName>
    <definedName name="kapurb" localSheetId="40">#REF!</definedName>
    <definedName name="kapurb" localSheetId="41">#REF!</definedName>
    <definedName name="kapurb" localSheetId="45">#REF!</definedName>
    <definedName name="kapurb" localSheetId="43">#REF!</definedName>
    <definedName name="kapurb" localSheetId="44">#REF!</definedName>
    <definedName name="kapurb" localSheetId="42">#REF!</definedName>
    <definedName name="kapurb" localSheetId="16">#REF!</definedName>
    <definedName name="kapurb" localSheetId="36">#REF!</definedName>
    <definedName name="kapurb">#REF!</definedName>
    <definedName name="kapurc" localSheetId="9">#REF!</definedName>
    <definedName name="kapurc" localSheetId="38">#REF!</definedName>
    <definedName name="kapurc" localSheetId="8">#REF!</definedName>
    <definedName name="kapurc" localSheetId="30">#REF!</definedName>
    <definedName name="kapurc" localSheetId="46">#REF!</definedName>
    <definedName name="kapurc" localSheetId="40">#REF!</definedName>
    <definedName name="kapurc" localSheetId="41">#REF!</definedName>
    <definedName name="kapurc" localSheetId="45">#REF!</definedName>
    <definedName name="kapurc" localSheetId="43">#REF!</definedName>
    <definedName name="kapurc" localSheetId="44">#REF!</definedName>
    <definedName name="kapurc" localSheetId="42">#REF!</definedName>
    <definedName name="kapurc" localSheetId="16">#REF!</definedName>
    <definedName name="kapurc" localSheetId="36">#REF!</definedName>
    <definedName name="kapurc">#REF!</definedName>
    <definedName name="Karang_Tengah" localSheetId="9">#REF!</definedName>
    <definedName name="Karang_Tengah" localSheetId="5">#REF!</definedName>
    <definedName name="Karang_Tengah" localSheetId="38">#REF!</definedName>
    <definedName name="Karang_Tengah" localSheetId="8">#REF!</definedName>
    <definedName name="Karang_Tengah" localSheetId="30">#REF!</definedName>
    <definedName name="Karang_Tengah" localSheetId="46">#REF!</definedName>
    <definedName name="Karang_Tengah" localSheetId="6">#REF!</definedName>
    <definedName name="Karang_Tengah" localSheetId="40">#REF!</definedName>
    <definedName name="Karang_Tengah" localSheetId="41">#REF!</definedName>
    <definedName name="Karang_Tengah" localSheetId="45">#REF!</definedName>
    <definedName name="Karang_Tengah" localSheetId="43">#REF!</definedName>
    <definedName name="Karang_Tengah" localSheetId="44">#REF!</definedName>
    <definedName name="Karang_Tengah" localSheetId="42">#REF!</definedName>
    <definedName name="Karang_Tengah" localSheetId="16">#REF!</definedName>
    <definedName name="Karang_Tengah" localSheetId="14">#REF!</definedName>
    <definedName name="Karang_Tengah" localSheetId="12">#REF!</definedName>
    <definedName name="Karang_Tengah" localSheetId="36">#REF!</definedName>
    <definedName name="Karang_Tengah">#REF!</definedName>
    <definedName name="Karawaci" localSheetId="9">#REF!</definedName>
    <definedName name="Karawaci" localSheetId="5">#REF!</definedName>
    <definedName name="Karawaci" localSheetId="38">#REF!</definedName>
    <definedName name="Karawaci" localSheetId="8">#REF!</definedName>
    <definedName name="Karawaci" localSheetId="30">#REF!</definedName>
    <definedName name="Karawaci" localSheetId="46">#REF!</definedName>
    <definedName name="Karawaci" localSheetId="6">#REF!</definedName>
    <definedName name="Karawaci" localSheetId="40">#REF!</definedName>
    <definedName name="Karawaci" localSheetId="41">#REF!</definedName>
    <definedName name="Karawaci" localSheetId="45">#REF!</definedName>
    <definedName name="Karawaci" localSheetId="43">#REF!</definedName>
    <definedName name="Karawaci" localSheetId="44">#REF!</definedName>
    <definedName name="Karawaci" localSheetId="42">#REF!</definedName>
    <definedName name="Karawaci" localSheetId="16">#REF!</definedName>
    <definedName name="Karawaci" localSheetId="14">#REF!</definedName>
    <definedName name="Karawaci" localSheetId="12">#REF!</definedName>
    <definedName name="Karawaci" localSheetId="36">#REF!</definedName>
    <definedName name="Karawaci">#REF!</definedName>
    <definedName name="KAREB" localSheetId="30">#REF!</definedName>
    <definedName name="KAREB" localSheetId="4">#REF!</definedName>
    <definedName name="KAREB" localSheetId="16">#REF!</definedName>
    <definedName name="KAREB" localSheetId="36">#REF!</definedName>
    <definedName name="KAREB">#REF!</definedName>
    <definedName name="KAREB_PERF" localSheetId="30">#REF!</definedName>
    <definedName name="KAREB_PERF" localSheetId="4">#REF!</definedName>
    <definedName name="KAREB_PERF" localSheetId="16">#REF!</definedName>
    <definedName name="KAREB_PERF" localSheetId="36">#REF!</definedName>
    <definedName name="KAREB_PERF">#REF!</definedName>
    <definedName name="karso" localSheetId="30">[340]List!$B$51:$B$53</definedName>
    <definedName name="karso">[340]List!$B$51:$B$53</definedName>
    <definedName name="KARWANTO" localSheetId="30">#REF!</definedName>
    <definedName name="KARWANTO" localSheetId="4">#REF!</definedName>
    <definedName name="KARWANTO" localSheetId="7">#REF!</definedName>
    <definedName name="KARWANTO" localSheetId="16">#REF!</definedName>
    <definedName name="KARWANTO" localSheetId="36">#REF!</definedName>
    <definedName name="KARWANTO" localSheetId="49">#REF!</definedName>
    <definedName name="KARWANTO" localSheetId="34">#REF!</definedName>
    <definedName name="KARWANTO">#REF!</definedName>
    <definedName name="KAS_DAN_SETARA_" localSheetId="9">[84]NERACA!#REF!</definedName>
    <definedName name="KAS_DAN_SETARA_" localSheetId="5">[85]NERACA!#REF!</definedName>
    <definedName name="KAS_DAN_SETARA_" localSheetId="38">[84]NERACA!#REF!</definedName>
    <definedName name="KAS_DAN_SETARA_" localSheetId="8">[84]NERACA!#REF!</definedName>
    <definedName name="KAS_DAN_SETARA_" localSheetId="30">[84]NERACA!#REF!</definedName>
    <definedName name="KAS_DAN_SETARA_" localSheetId="46">[84]NERACA!#REF!</definedName>
    <definedName name="KAS_DAN_SETARA_" localSheetId="4">[85]NERACA!#REF!</definedName>
    <definedName name="KAS_DAN_SETARA_" localSheetId="6">[85]NERACA!#REF!</definedName>
    <definedName name="KAS_DAN_SETARA_" localSheetId="7">[85]NERACA!#REF!</definedName>
    <definedName name="KAS_DAN_SETARA_" localSheetId="40">[84]NERACA!#REF!</definedName>
    <definedName name="KAS_DAN_SETARA_" localSheetId="41">[84]NERACA!#REF!</definedName>
    <definedName name="KAS_DAN_SETARA_" localSheetId="45">[84]NERACA!#REF!</definedName>
    <definedName name="KAS_DAN_SETARA_" localSheetId="43">[84]NERACA!#REF!</definedName>
    <definedName name="KAS_DAN_SETARA_" localSheetId="44">[84]NERACA!#REF!</definedName>
    <definedName name="KAS_DAN_SETARA_" localSheetId="42">[84]NERACA!#REF!</definedName>
    <definedName name="KAS_DAN_SETARA_" localSheetId="16">[84]NERACA!#REF!</definedName>
    <definedName name="KAS_DAN_SETARA_" localSheetId="14">[85]NERACA!#REF!</definedName>
    <definedName name="KAS_DAN_SETARA_" localSheetId="12">[85]NERACA!#REF!</definedName>
    <definedName name="KAS_DAN_SETARA_" localSheetId="36">[84]NERACA!#REF!</definedName>
    <definedName name="KAS_DAN_SETARA_" localSheetId="49">[85]NERACA!#REF!</definedName>
    <definedName name="KAS_DAN_SETARA_" localSheetId="34">[85]NERACA!#REF!</definedName>
    <definedName name="KAS_DAN_SETARA_">[84]NERACA!#REF!</definedName>
    <definedName name="Kas_Kons" localSheetId="30">[333]KEUANGAN!#REF!</definedName>
    <definedName name="Kas_Kons" localSheetId="16">[333]KEUANGAN!#REF!</definedName>
    <definedName name="Kas_Kons" localSheetId="36">[333]KEUANGAN!#REF!</definedName>
    <definedName name="Kas_Kons" localSheetId="34">[333]KEUANGAN!#REF!</definedName>
    <definedName name="Kas_Kons">[333]KEUANGAN!#REF!</definedName>
    <definedName name="Kas_PKS" localSheetId="30">#REF!</definedName>
    <definedName name="Kas_PKS" localSheetId="4">#REF!</definedName>
    <definedName name="Kas_PKS" localSheetId="7">#REF!</definedName>
    <definedName name="Kas_PKS" localSheetId="16">#REF!</definedName>
    <definedName name="Kas_PKS" localSheetId="36">#REF!</definedName>
    <definedName name="Kas_PKS" localSheetId="49">#REF!</definedName>
    <definedName name="Kas_PKS" localSheetId="34">#REF!</definedName>
    <definedName name="Kas_PKS">#REF!</definedName>
    <definedName name="Kas0_5_7_Borneo_SP__2_x_pakai__50" localSheetId="30">#REF!</definedName>
    <definedName name="Kas0_5_7_Borneo_SP__2_x_pakai__50" localSheetId="4">#REF!</definedName>
    <definedName name="Kas0_5_7_Borneo_SP__2_x_pakai__50" localSheetId="7">#REF!</definedName>
    <definedName name="Kas0_5_7_Borneo_SP__2_x_pakai__50" localSheetId="16">#REF!</definedName>
    <definedName name="Kas0_5_7_Borneo_SP__2_x_pakai__50" localSheetId="36">#REF!</definedName>
    <definedName name="Kas0_5_7_Borneo_SP__2_x_pakai__50" localSheetId="49">#REF!</definedName>
    <definedName name="Kas0_5_7_Borneo_SP__2_x_pakai__50" localSheetId="34">#REF!</definedName>
    <definedName name="Kas0_5_7_Borneo_SP__2_x_pakai__50">#REF!</definedName>
    <definedName name="kawat" localSheetId="30">[92]harsat!$H$17</definedName>
    <definedName name="kawat">[92]harsat!$H$17</definedName>
    <definedName name="Kawat_Harmonika_2_cm" localSheetId="30">[105]BAHAN!#REF!</definedName>
    <definedName name="Kawat_Harmonika_2_cm" localSheetId="4">[105]BAHAN!#REF!</definedName>
    <definedName name="Kawat_Harmonika_2_cm" localSheetId="7">[105]BAHAN!#REF!</definedName>
    <definedName name="Kawat_Harmonika_2_cm" localSheetId="16">[105]BAHAN!#REF!</definedName>
    <definedName name="Kawat_Harmonika_2_cm" localSheetId="36">[105]BAHAN!#REF!</definedName>
    <definedName name="Kawat_Harmonika_2_cm" localSheetId="49">[105]BAHAN!#REF!</definedName>
    <definedName name="Kawat_Harmonika_2_cm" localSheetId="34">[105]BAHAN!#REF!</definedName>
    <definedName name="Kawat_Harmonika_2_cm">[105]BAHAN!#REF!</definedName>
    <definedName name="Kawat_Harmonika_4_cm" localSheetId="30">[105]BAHAN!#REF!</definedName>
    <definedName name="Kawat_Harmonika_4_cm" localSheetId="4">[105]BAHAN!#REF!</definedName>
    <definedName name="Kawat_Harmonika_4_cm" localSheetId="7">[105]BAHAN!#REF!</definedName>
    <definedName name="Kawat_Harmonika_4_cm" localSheetId="16">[105]BAHAN!#REF!</definedName>
    <definedName name="Kawat_Harmonika_4_cm" localSheetId="36">[105]BAHAN!#REF!</definedName>
    <definedName name="Kawat_Harmonika_4_cm" localSheetId="49">[105]BAHAN!#REF!</definedName>
    <definedName name="Kawat_Harmonika_4_cm" localSheetId="34">[105]BAHAN!#REF!</definedName>
    <definedName name="Kawat_Harmonika_4_cm">[105]BAHAN!#REF!</definedName>
    <definedName name="Kawat_Kasa_1_x_1_cm___Putih" localSheetId="30">[105]BAHAN!#REF!</definedName>
    <definedName name="Kawat_Kasa_1_x_1_cm___Putih" localSheetId="4">[105]BAHAN!#REF!</definedName>
    <definedName name="Kawat_Kasa_1_x_1_cm___Putih" localSheetId="7">[105]BAHAN!#REF!</definedName>
    <definedName name="Kawat_Kasa_1_x_1_cm___Putih" localSheetId="16">[105]BAHAN!#REF!</definedName>
    <definedName name="Kawat_Kasa_1_x_1_cm___Putih" localSheetId="36">[105]BAHAN!#REF!</definedName>
    <definedName name="Kawat_Kasa_1_x_1_cm___Putih" localSheetId="49">[105]BAHAN!#REF!</definedName>
    <definedName name="Kawat_Kasa_1_x_1_cm___Putih" localSheetId="34">[105]BAHAN!#REF!</definedName>
    <definedName name="Kawat_Kasa_1_x_1_cm___Putih">[105]BAHAN!#REF!</definedName>
    <definedName name="Kawat_Las" localSheetId="30">[105]BAHAN!#REF!</definedName>
    <definedName name="Kawat_Las" localSheetId="4">[105]BAHAN!#REF!</definedName>
    <definedName name="Kawat_Las" localSheetId="7">[105]BAHAN!#REF!</definedName>
    <definedName name="Kawat_Las" localSheetId="16">[105]BAHAN!#REF!</definedName>
    <definedName name="Kawat_Las" localSheetId="36">[105]BAHAN!#REF!</definedName>
    <definedName name="Kawat_Las" localSheetId="49">[105]BAHAN!#REF!</definedName>
    <definedName name="Kawat_Las" localSheetId="34">[105]BAHAN!#REF!</definedName>
    <definedName name="Kawat_Las">[105]BAHAN!#REF!</definedName>
    <definedName name="kawat_las_listrik" localSheetId="30">[105]BAHAN!#REF!</definedName>
    <definedName name="kawat_las_listrik" localSheetId="16">[105]BAHAN!#REF!</definedName>
    <definedName name="kawat_las_listrik" localSheetId="36">[105]BAHAN!#REF!</definedName>
    <definedName name="kawat_las_listrik">[105]BAHAN!#REF!</definedName>
    <definedName name="Kawat_Pengikat" localSheetId="30">[129]BAHAN!#REF!</definedName>
    <definedName name="Kawat_Pengikat" localSheetId="16">[129]BAHAN!#REF!</definedName>
    <definedName name="Kawat_Pengikat" localSheetId="36">[129]BAHAN!#REF!</definedName>
    <definedName name="Kawat_Pengikat">[129]BAHAN!#REF!</definedName>
    <definedName name="Kawat_Tembaga" localSheetId="30">[129]BAHAN!#REF!</definedName>
    <definedName name="Kawat_Tembaga" localSheetId="16">[129]BAHAN!#REF!</definedName>
    <definedName name="Kawat_Tembaga" localSheetId="36">[129]BAHAN!#REF!</definedName>
    <definedName name="Kawat_Tembaga">[129]BAHAN!#REF!</definedName>
    <definedName name="kawatbeton" localSheetId="30">'[145]upah-bahan satker_revisi'!$J$72</definedName>
    <definedName name="kawatbeton">'[145]upah-bahan satker_revisi'!$J$72</definedName>
    <definedName name="kawatikat5mm" localSheetId="30">'[120]Harga Satuan'!$I$86</definedName>
    <definedName name="kawatikat5mm">'[120]Harga Satuan'!$I$86</definedName>
    <definedName name="kawatlaselektroda" localSheetId="34">'[168]Harga Satuan'!$I$82</definedName>
    <definedName name="kawatlaselektroda">'[168]Harga Satuan'!$I$82</definedName>
    <definedName name="kawatpral" localSheetId="30">'[120]Harga Satuan'!$I$84</definedName>
    <definedName name="kawatpral">'[120]Harga Satuan'!$I$84</definedName>
    <definedName name="kayu" localSheetId="5">[341]Saf.Bang.!$C$14:$D$16</definedName>
    <definedName name="kayu" localSheetId="38">'[342]SM Bgn'!$C$14:$D$16</definedName>
    <definedName name="kayu" localSheetId="30">'[343]SM Bgn'!$C$14:$D$16</definedName>
    <definedName name="kayu" localSheetId="46">#REF!</definedName>
    <definedName name="Kayu" localSheetId="4">#REF!</definedName>
    <definedName name="kayu" localSheetId="6">[341]Saf.Bang.!$C$14:$D$16</definedName>
    <definedName name="kayu" localSheetId="7">[341]Saf.Bang.!$C$14:$D$16</definedName>
    <definedName name="kayu" localSheetId="2">'[344]SM Bgn'!$C$14:$D$16</definedName>
    <definedName name="kayu" localSheetId="40">'[342]SM Bgn'!$C$14:$D$16</definedName>
    <definedName name="kayu" localSheetId="41">'[342]SM Bgn'!$C$14:$D$16</definedName>
    <definedName name="kayu" localSheetId="45">'[342]SM Bgn'!$C$14:$D$16</definedName>
    <definedName name="kayu" localSheetId="43">'[342]SM Bgn'!$C$14:$D$16</definedName>
    <definedName name="kayu" localSheetId="44">'[342]SM Bgn'!$C$14:$D$16</definedName>
    <definedName name="kayu" localSheetId="42">'[342]SM Bgn'!$C$14:$D$16</definedName>
    <definedName name="kayu" localSheetId="14">[341]Saf.Bang.!$C$14:$D$16</definedName>
    <definedName name="kayu" localSheetId="12">[341]Saf.Bang.!$C$14:$D$16</definedName>
    <definedName name="kayu" localSheetId="49">[341]Saf.Bang.!$C$14:$D$16</definedName>
    <definedName name="Kayu" localSheetId="34">#REF!</definedName>
    <definedName name="kayu">'[343]SM Bgn'!$C$14:$D$16</definedName>
    <definedName name="kayu_10" localSheetId="30">#REF!</definedName>
    <definedName name="kayu_10" localSheetId="4">#REF!</definedName>
    <definedName name="kayu_10" localSheetId="7">#REF!</definedName>
    <definedName name="kayu_10" localSheetId="16">#REF!</definedName>
    <definedName name="kayu_10" localSheetId="36">#REF!</definedName>
    <definedName name="kayu_10" localSheetId="49">#REF!</definedName>
    <definedName name="kayu_10" localSheetId="34">#REF!</definedName>
    <definedName name="kayu_10">#REF!</definedName>
    <definedName name="kayu_13" localSheetId="30">'[345]SM Bgn'!$C$14:$D$16</definedName>
    <definedName name="kayu_13" localSheetId="34">'[346]SM Bgn'!$C$14:$D$16</definedName>
    <definedName name="kayu_13">'[345]SM Bgn'!$C$14:$D$16</definedName>
    <definedName name="kayu_15" localSheetId="30">#REF!</definedName>
    <definedName name="kayu_15" localSheetId="4">#REF!</definedName>
    <definedName name="kayu_15" localSheetId="7">#REF!</definedName>
    <definedName name="kayu_15" localSheetId="16">#REF!</definedName>
    <definedName name="kayu_15" localSheetId="36">#REF!</definedName>
    <definedName name="kayu_15" localSheetId="49">#REF!</definedName>
    <definedName name="kayu_15" localSheetId="34">#REF!</definedName>
    <definedName name="kayu_15">#REF!</definedName>
    <definedName name="kayu_18" localSheetId="30">#REF!</definedName>
    <definedName name="kayu_18" localSheetId="4">#REF!</definedName>
    <definedName name="kayu_18" localSheetId="7">#REF!</definedName>
    <definedName name="kayu_18" localSheetId="16">#REF!</definedName>
    <definedName name="kayu_18" localSheetId="36">#REF!</definedName>
    <definedName name="kayu_18" localSheetId="49">#REF!</definedName>
    <definedName name="kayu_18" localSheetId="34">#REF!</definedName>
    <definedName name="kayu_18">#REF!</definedName>
    <definedName name="Kayu_Balok_Kamper_Medan__Kruing" localSheetId="30">[129]BAHAN!#REF!</definedName>
    <definedName name="Kayu_Balok_Kamper_Medan__Kruing" localSheetId="4">[129]BAHAN!#REF!</definedName>
    <definedName name="Kayu_Balok_Kamper_Medan__Kruing" localSheetId="7">[129]BAHAN!#REF!</definedName>
    <definedName name="Kayu_Balok_Kamper_Medan__Kruing" localSheetId="16">[129]BAHAN!#REF!</definedName>
    <definedName name="Kayu_Balok_Kamper_Medan__Kruing" localSheetId="36">[129]BAHAN!#REF!</definedName>
    <definedName name="Kayu_Balok_Kamper_Medan__Kruing" localSheetId="49">[129]BAHAN!#REF!</definedName>
    <definedName name="Kayu_Balok_Kamper_Medan__Kruing" localSheetId="34">[129]BAHAN!#REF!</definedName>
    <definedName name="Kayu_Balok_Kamper_Medan__Kruing">[129]BAHAN!#REF!</definedName>
    <definedName name="Kayu_Balok_Kamper_Samarinda" localSheetId="30">[129]BAHAN!#REF!</definedName>
    <definedName name="Kayu_Balok_Kamper_Samarinda" localSheetId="4">[129]BAHAN!#REF!</definedName>
    <definedName name="Kayu_Balok_Kamper_Samarinda" localSheetId="7">[129]BAHAN!#REF!</definedName>
    <definedName name="Kayu_Balok_Kamper_Samarinda" localSheetId="16">[129]BAHAN!#REF!</definedName>
    <definedName name="Kayu_Balok_Kamper_Samarinda" localSheetId="36">[129]BAHAN!#REF!</definedName>
    <definedName name="Kayu_Balok_Kamper_Samarinda" localSheetId="49">[129]BAHAN!#REF!</definedName>
    <definedName name="Kayu_Balok_Kamper_Samarinda" localSheetId="34">[129]BAHAN!#REF!</definedName>
    <definedName name="Kayu_Balok_Kamper_Samarinda">[129]BAHAN!#REF!</definedName>
    <definedName name="Kayu_Balok_Kamper_singkil" localSheetId="30">[129]BAHAN!#REF!</definedName>
    <definedName name="Kayu_Balok_Kamper_singkil" localSheetId="4">[129]BAHAN!#REF!</definedName>
    <definedName name="Kayu_Balok_Kamper_singkil" localSheetId="7">[129]BAHAN!#REF!</definedName>
    <definedName name="Kayu_Balok_Kamper_singkil" localSheetId="16">[129]BAHAN!#REF!</definedName>
    <definedName name="Kayu_Balok_Kamper_singkil" localSheetId="36">[129]BAHAN!#REF!</definedName>
    <definedName name="Kayu_Balok_Kamper_singkil" localSheetId="49">[129]BAHAN!#REF!</definedName>
    <definedName name="Kayu_Balok_Kamper_singkil" localSheetId="34">[129]BAHAN!#REF!</definedName>
    <definedName name="Kayu_Balok_Kamper_singkil">[129]BAHAN!#REF!</definedName>
    <definedName name="kayu_Balok_Rasamala" localSheetId="30">[129]BAHAN!#REF!</definedName>
    <definedName name="kayu_Balok_Rasamala" localSheetId="4">[129]BAHAN!#REF!</definedName>
    <definedName name="kayu_Balok_Rasamala" localSheetId="7">[129]BAHAN!#REF!</definedName>
    <definedName name="kayu_Balok_Rasamala" localSheetId="16">[129]BAHAN!#REF!</definedName>
    <definedName name="kayu_Balok_Rasamala" localSheetId="36">[129]BAHAN!#REF!</definedName>
    <definedName name="kayu_Balok_Rasamala" localSheetId="49">[129]BAHAN!#REF!</definedName>
    <definedName name="kayu_Balok_Rasamala" localSheetId="34">[129]BAHAN!#REF!</definedName>
    <definedName name="kayu_Balok_Rasamala">[129]BAHAN!#REF!</definedName>
    <definedName name="Kayu_Hutan_Kelas_I__Segeng_Mahoni_laban" localSheetId="30">[129]BAHAN!#REF!</definedName>
    <definedName name="Kayu_Hutan_Kelas_I__Segeng_Mahoni_laban" localSheetId="16">[129]BAHAN!#REF!</definedName>
    <definedName name="Kayu_Hutan_Kelas_I__Segeng_Mahoni_laban" localSheetId="36">[129]BAHAN!#REF!</definedName>
    <definedName name="Kayu_Hutan_Kelas_I__Segeng_Mahoni_laban">[129]BAHAN!#REF!</definedName>
    <definedName name="Kayu_jati_Jabar_Dia._40_cm_Kebawah" localSheetId="30">[105]BAHAN!#REF!</definedName>
    <definedName name="Kayu_jati_Jabar_Dia._40_cm_Kebawah" localSheetId="16">[105]BAHAN!#REF!</definedName>
    <definedName name="Kayu_jati_Jabar_Dia._40_cm_Kebawah" localSheetId="36">[105]BAHAN!#REF!</definedName>
    <definedName name="Kayu_jati_Jabar_Dia._40_cm_Kebawah">[105]BAHAN!#REF!</definedName>
    <definedName name="Kayu_Jati_Jabar_Tua__dia._40_cm" localSheetId="30">[105]BAHAN!#REF!</definedName>
    <definedName name="Kayu_Jati_Jabar_Tua__dia._40_cm" localSheetId="16">[105]BAHAN!#REF!</definedName>
    <definedName name="Kayu_Jati_Jabar_Tua__dia._40_cm" localSheetId="36">[105]BAHAN!#REF!</definedName>
    <definedName name="Kayu_Jati_Jabar_Tua__dia._40_cm">[105]BAHAN!#REF!</definedName>
    <definedName name="Kayu_jati_Jabar_Tua_dia._40_cm" localSheetId="30">[105]BAHAN!#REF!</definedName>
    <definedName name="Kayu_jati_Jabar_Tua_dia._40_cm" localSheetId="16">[105]BAHAN!#REF!</definedName>
    <definedName name="Kayu_jati_Jabar_Tua_dia._40_cm" localSheetId="36">[105]BAHAN!#REF!</definedName>
    <definedName name="Kayu_jati_Jabar_Tua_dia._40_cm">[105]BAHAN!#REF!</definedName>
    <definedName name="Kayu_Jati_Jateng_Tua_dia._40_Cm" localSheetId="30">[105]BAHAN!#REF!</definedName>
    <definedName name="Kayu_Jati_Jateng_Tua_dia._40_Cm" localSheetId="16">[105]BAHAN!#REF!</definedName>
    <definedName name="Kayu_Jati_Jateng_Tua_dia._40_Cm" localSheetId="36">[105]BAHAN!#REF!</definedName>
    <definedName name="Kayu_Jati_Jateng_Tua_dia._40_Cm">[105]BAHAN!#REF!</definedName>
    <definedName name="Kayu_jati_Jatim_Tua_dia._40_cm" localSheetId="30">[105]BAHAN!#REF!</definedName>
    <definedName name="Kayu_jati_Jatim_Tua_dia._40_cm" localSheetId="16">[105]BAHAN!#REF!</definedName>
    <definedName name="Kayu_jati_Jatim_Tua_dia._40_cm" localSheetId="36">[105]BAHAN!#REF!</definedName>
    <definedName name="Kayu_jati_Jatim_Tua_dia._40_cm">[105]BAHAN!#REF!</definedName>
    <definedName name="kayu_kamper_singkil__kapur__K._samarinda_klas_II" localSheetId="30">[129]BAHAN!#REF!</definedName>
    <definedName name="kayu_kamper_singkil__kapur__K._samarinda_klas_II" localSheetId="16">[129]BAHAN!#REF!</definedName>
    <definedName name="kayu_kamper_singkil__kapur__K._samarinda_klas_II" localSheetId="36">[129]BAHAN!#REF!</definedName>
    <definedName name="kayu_kamper_singkil__kapur__K._samarinda_klas_II">[129]BAHAN!#REF!</definedName>
    <definedName name="Kayu_Papan_Borneo_super" localSheetId="30">[108]BAHAN!#REF!</definedName>
    <definedName name="Kayu_Papan_Borneo_super" localSheetId="16">[108]BAHAN!#REF!</definedName>
    <definedName name="Kayu_Papan_Borneo_super" localSheetId="36">[108]BAHAN!#REF!</definedName>
    <definedName name="Kayu_Papan_Borneo_super">[108]BAHAN!#REF!</definedName>
    <definedName name="kayu_papan_cor__borneo" localSheetId="30">[105]BAHAN!#REF!</definedName>
    <definedName name="kayu_papan_cor__borneo" localSheetId="16">[105]BAHAN!#REF!</definedName>
    <definedName name="kayu_papan_cor__borneo" localSheetId="36">[105]BAHAN!#REF!</definedName>
    <definedName name="kayu_papan_cor__borneo">[105]BAHAN!#REF!</definedName>
    <definedName name="kayu_papan_kamper_banjar" localSheetId="30">[129]BAHAN!#REF!</definedName>
    <definedName name="kayu_papan_kamper_banjar" localSheetId="16">[129]BAHAN!#REF!</definedName>
    <definedName name="kayu_papan_kamper_banjar" localSheetId="36">[129]BAHAN!#REF!</definedName>
    <definedName name="kayu_papan_kamper_banjar">[129]BAHAN!#REF!</definedName>
    <definedName name="Kayu_papan_Kamper_Medan__Kruing" localSheetId="30">[129]BAHAN!#REF!</definedName>
    <definedName name="Kayu_papan_Kamper_Medan__Kruing" localSheetId="16">[129]BAHAN!#REF!</definedName>
    <definedName name="Kayu_papan_Kamper_Medan__Kruing" localSheetId="36">[129]BAHAN!#REF!</definedName>
    <definedName name="Kayu_papan_Kamper_Medan__Kruing">[129]BAHAN!#REF!</definedName>
    <definedName name="Kayu_papan_Kamper_Samarinda" localSheetId="30">[129]BAHAN!#REF!</definedName>
    <definedName name="Kayu_papan_Kamper_Samarinda" localSheetId="16">[129]BAHAN!#REF!</definedName>
    <definedName name="Kayu_papan_Kamper_Samarinda" localSheetId="36">[129]BAHAN!#REF!</definedName>
    <definedName name="Kayu_papan_Kamper_Samarinda">[129]BAHAN!#REF!</definedName>
    <definedName name="Kayu_Papan_Kamper_Singkil" localSheetId="30">[129]BAHAN!#REF!</definedName>
    <definedName name="Kayu_Papan_Kamper_Singkil" localSheetId="16">[129]BAHAN!#REF!</definedName>
    <definedName name="Kayu_Papan_Kamper_Singkil" localSheetId="36">[129]BAHAN!#REF!</definedName>
    <definedName name="Kayu_Papan_Kamper_Singkil">[129]BAHAN!#REF!</definedName>
    <definedName name="kayu_reng_2_3_borneo_super" localSheetId="30">[129]BAHAN!#REF!</definedName>
    <definedName name="kayu_reng_2_3_borneo_super" localSheetId="16">[129]BAHAN!#REF!</definedName>
    <definedName name="kayu_reng_2_3_borneo_super" localSheetId="36">[129]BAHAN!#REF!</definedName>
    <definedName name="kayu_reng_2_3_borneo_super">[129]BAHAN!#REF!</definedName>
    <definedName name="kayu_reng_2_3_kamper_banjar" localSheetId="30">[129]BAHAN!#REF!</definedName>
    <definedName name="kayu_reng_2_3_kamper_banjar" localSheetId="16">[129]BAHAN!#REF!</definedName>
    <definedName name="kayu_reng_2_3_kamper_banjar" localSheetId="36">[129]BAHAN!#REF!</definedName>
    <definedName name="kayu_reng_2_3_kamper_banjar">[129]BAHAN!#REF!</definedName>
    <definedName name="Kayu_Reng_2_3_Kamper_Medan" localSheetId="30">[298]BAHAN!#REF!</definedName>
    <definedName name="Kayu_Reng_2_3_Kamper_Medan" localSheetId="16">[298]BAHAN!#REF!</definedName>
    <definedName name="Kayu_Reng_2_3_Kamper_Medan" localSheetId="36">[298]BAHAN!#REF!</definedName>
    <definedName name="Kayu_Reng_2_3_Kamper_Medan">[298]BAHAN!#REF!</definedName>
    <definedName name="Kayu_Reng_3_4_Borneo_Super" localSheetId="30">[105]BAHAN!#REF!</definedName>
    <definedName name="Kayu_Reng_3_4_Borneo_Super" localSheetId="16">[105]BAHAN!#REF!</definedName>
    <definedName name="Kayu_Reng_3_4_Borneo_Super" localSheetId="36">[105]BAHAN!#REF!</definedName>
    <definedName name="Kayu_Reng_3_4_Borneo_Super">[105]BAHAN!#REF!</definedName>
    <definedName name="kayu_reng_3_4_kamper_banjar" localSheetId="30">[129]BAHAN!#REF!</definedName>
    <definedName name="kayu_reng_3_4_kamper_banjar" localSheetId="16">[129]BAHAN!#REF!</definedName>
    <definedName name="kayu_reng_3_4_kamper_banjar" localSheetId="36">[129]BAHAN!#REF!</definedName>
    <definedName name="kayu_reng_3_4_kamper_banjar">[129]BAHAN!#REF!</definedName>
    <definedName name="Kayu_Reng_3_4_Kamper_Medan" localSheetId="30">[105]BAHAN!#REF!</definedName>
    <definedName name="Kayu_Reng_3_4_Kamper_Medan" localSheetId="16">[105]BAHAN!#REF!</definedName>
    <definedName name="Kayu_Reng_3_4_Kamper_Medan" localSheetId="36">[105]BAHAN!#REF!</definedName>
    <definedName name="Kayu_Reng_3_4_Kamper_Medan">[105]BAHAN!#REF!</definedName>
    <definedName name="kayu01" localSheetId="30">'[144]Harga Material Lokal'!$F$5</definedName>
    <definedName name="kayu01">'[144]Harga Material Lokal'!$F$5</definedName>
    <definedName name="kayu02" localSheetId="30">'[144]Harga Material Lokal'!$F$6</definedName>
    <definedName name="kayu02">'[144]Harga Material Lokal'!$F$6</definedName>
    <definedName name="kayu03" localSheetId="30">'[144]Harga Material Lokal'!$F$7</definedName>
    <definedName name="kayu03">'[144]Harga Material Lokal'!$F$7</definedName>
    <definedName name="Kayu1" localSheetId="4">#REF!</definedName>
    <definedName name="Kayu1" localSheetId="34">#REF!</definedName>
    <definedName name="kayu1">[79]upah!$D$20</definedName>
    <definedName name="kayu2">[79]upah!$D$21</definedName>
    <definedName name="kayu3">[79]upah!$D$22</definedName>
    <definedName name="kayubangkir" localSheetId="9">#REF!</definedName>
    <definedName name="kayubangkir" localSheetId="38">#REF!</definedName>
    <definedName name="kayubangkir" localSheetId="8">#REF!</definedName>
    <definedName name="kayubangkir" localSheetId="30">#REF!</definedName>
    <definedName name="kayubangkir" localSheetId="46">#REF!</definedName>
    <definedName name="kayubangkir" localSheetId="40">#REF!</definedName>
    <definedName name="kayubangkir" localSheetId="41">#REF!</definedName>
    <definedName name="kayubangkir" localSheetId="45">#REF!</definedName>
    <definedName name="kayubangkir" localSheetId="43">#REF!</definedName>
    <definedName name="kayubangkir" localSheetId="44">#REF!</definedName>
    <definedName name="kayubangkir" localSheetId="42">#REF!</definedName>
    <definedName name="kayubangkir" localSheetId="16">#REF!</definedName>
    <definedName name="kayubangkir" localSheetId="36">#REF!</definedName>
    <definedName name="kayubangkir">#REF!</definedName>
    <definedName name="kayubangkirb" localSheetId="9">#REF!</definedName>
    <definedName name="kayubangkirb" localSheetId="38">#REF!</definedName>
    <definedName name="kayubangkirb" localSheetId="8">#REF!</definedName>
    <definedName name="kayubangkirb" localSheetId="30">#REF!</definedName>
    <definedName name="kayubangkirb" localSheetId="46">#REF!</definedName>
    <definedName name="kayubangkirb" localSheetId="40">#REF!</definedName>
    <definedName name="kayubangkirb" localSheetId="41">#REF!</definedName>
    <definedName name="kayubangkirb" localSheetId="45">#REF!</definedName>
    <definedName name="kayubangkirb" localSheetId="43">#REF!</definedName>
    <definedName name="kayubangkirb" localSheetId="44">#REF!</definedName>
    <definedName name="kayubangkirb" localSheetId="42">#REF!</definedName>
    <definedName name="kayubangkirb" localSheetId="16">#REF!</definedName>
    <definedName name="kayubangkirb" localSheetId="36">#REF!</definedName>
    <definedName name="kayubangkirb">#REF!</definedName>
    <definedName name="kayubangkirc" localSheetId="9">#REF!</definedName>
    <definedName name="kayubangkirc" localSheetId="38">#REF!</definedName>
    <definedName name="kayubangkirc" localSheetId="8">#REF!</definedName>
    <definedName name="kayubangkirc" localSheetId="30">#REF!</definedName>
    <definedName name="kayubangkirc" localSheetId="46">#REF!</definedName>
    <definedName name="kayubangkirc" localSheetId="40">#REF!</definedName>
    <definedName name="kayubangkirc" localSheetId="41">#REF!</definedName>
    <definedName name="kayubangkirc" localSheetId="45">#REF!</definedName>
    <definedName name="kayubangkirc" localSheetId="43">#REF!</definedName>
    <definedName name="kayubangkirc" localSheetId="44">#REF!</definedName>
    <definedName name="kayubangkirc" localSheetId="42">#REF!</definedName>
    <definedName name="kayubangkirc" localSheetId="16">#REF!</definedName>
    <definedName name="kayubangkirc" localSheetId="36">#REF!</definedName>
    <definedName name="kayubangkirc">#REF!</definedName>
    <definedName name="kayubkt">'[180]HARGA SATUAN'!$G$24</definedName>
    <definedName name="kayucetakana" localSheetId="9">#REF!</definedName>
    <definedName name="kayucetakana" localSheetId="38">#REF!</definedName>
    <definedName name="kayucetakana" localSheetId="8">#REF!</definedName>
    <definedName name="kayucetakana" localSheetId="30">#REF!</definedName>
    <definedName name="kayucetakana" localSheetId="46">#REF!</definedName>
    <definedName name="kayucetakana" localSheetId="40">#REF!</definedName>
    <definedName name="kayucetakana" localSheetId="41">#REF!</definedName>
    <definedName name="kayucetakana" localSheetId="45">#REF!</definedName>
    <definedName name="kayucetakana" localSheetId="43">#REF!</definedName>
    <definedName name="kayucetakana" localSheetId="44">#REF!</definedName>
    <definedName name="kayucetakana" localSheetId="42">#REF!</definedName>
    <definedName name="kayucetakana" localSheetId="16">#REF!</definedName>
    <definedName name="kayucetakana" localSheetId="36">#REF!</definedName>
    <definedName name="kayucetakana">#REF!</definedName>
    <definedName name="kayucetakanb" localSheetId="9">#REF!</definedName>
    <definedName name="kayucetakanb" localSheetId="38">#REF!</definedName>
    <definedName name="kayucetakanb" localSheetId="8">#REF!</definedName>
    <definedName name="kayucetakanb" localSheetId="30">#REF!</definedName>
    <definedName name="kayucetakanb" localSheetId="46">#REF!</definedName>
    <definedName name="kayucetakanb" localSheetId="40">#REF!</definedName>
    <definedName name="kayucetakanb" localSheetId="41">#REF!</definedName>
    <definedName name="kayucetakanb" localSheetId="45">#REF!</definedName>
    <definedName name="kayucetakanb" localSheetId="43">#REF!</definedName>
    <definedName name="kayucetakanb" localSheetId="44">#REF!</definedName>
    <definedName name="kayucetakanb" localSheetId="42">#REF!</definedName>
    <definedName name="kayucetakanb" localSheetId="16">#REF!</definedName>
    <definedName name="kayucetakanb" localSheetId="36">#REF!</definedName>
    <definedName name="kayucetakanb">#REF!</definedName>
    <definedName name="kayugelamkasau" localSheetId="30">'[120]Harga Satuan'!$I$105</definedName>
    <definedName name="kayugelamkasau">'[120]Harga Satuan'!$I$105</definedName>
    <definedName name="kayukamper" localSheetId="9">#REF!</definedName>
    <definedName name="kayukamper" localSheetId="38">#REF!</definedName>
    <definedName name="kayukamper" localSheetId="8">#REF!</definedName>
    <definedName name="kayukamper" localSheetId="30">#REF!</definedName>
    <definedName name="kayukamper" localSheetId="46">#REF!</definedName>
    <definedName name="kayukamper" localSheetId="40">#REF!</definedName>
    <definedName name="kayukamper" localSheetId="41">#REF!</definedName>
    <definedName name="kayukamper" localSheetId="45">#REF!</definedName>
    <definedName name="kayukamper" localSheetId="43">#REF!</definedName>
    <definedName name="kayukamper" localSheetId="44">#REF!</definedName>
    <definedName name="kayukamper" localSheetId="42">#REF!</definedName>
    <definedName name="kayukamper" localSheetId="16">#REF!</definedName>
    <definedName name="kayukamper" localSheetId="36">#REF!</definedName>
    <definedName name="kayukamper">#REF!</definedName>
    <definedName name="kayukamperb" localSheetId="9">#REF!</definedName>
    <definedName name="kayukamperb" localSheetId="38">#REF!</definedName>
    <definedName name="kayukamperb" localSheetId="8">#REF!</definedName>
    <definedName name="kayukamperb" localSheetId="30">#REF!</definedName>
    <definedName name="kayukamperb" localSheetId="46">#REF!</definedName>
    <definedName name="kayukamperb" localSheetId="40">#REF!</definedName>
    <definedName name="kayukamperb" localSheetId="41">#REF!</definedName>
    <definedName name="kayukamperb" localSheetId="45">#REF!</definedName>
    <definedName name="kayukamperb" localSheetId="43">#REF!</definedName>
    <definedName name="kayukamperb" localSheetId="44">#REF!</definedName>
    <definedName name="kayukamperb" localSheetId="42">#REF!</definedName>
    <definedName name="kayukamperb" localSheetId="16">#REF!</definedName>
    <definedName name="kayukamperb" localSheetId="36">#REF!</definedName>
    <definedName name="kayukamperb">#REF!</definedName>
    <definedName name="kayukamperc" localSheetId="9">#REF!</definedName>
    <definedName name="kayukamperc" localSheetId="38">#REF!</definedName>
    <definedName name="kayukamperc" localSheetId="8">#REF!</definedName>
    <definedName name="kayukamperc" localSheetId="30">#REF!</definedName>
    <definedName name="kayukamperc" localSheetId="46">#REF!</definedName>
    <definedName name="kayukamperc" localSheetId="40">#REF!</definedName>
    <definedName name="kayukamperc" localSheetId="41">#REF!</definedName>
    <definedName name="kayukamperc" localSheetId="45">#REF!</definedName>
    <definedName name="kayukamperc" localSheetId="43">#REF!</definedName>
    <definedName name="kayukamperc" localSheetId="44">#REF!</definedName>
    <definedName name="kayukamperc" localSheetId="42">#REF!</definedName>
    <definedName name="kayukamperc" localSheetId="16">#REF!</definedName>
    <definedName name="kayukamperc" localSheetId="36">#REF!</definedName>
    <definedName name="kayukamperc">#REF!</definedName>
    <definedName name="kayukelasIII" localSheetId="30">'[145]upah-bahan satker_revisi'!$J$76</definedName>
    <definedName name="kayukelasIII">'[145]upah-bahan satker_revisi'!$J$76</definedName>
    <definedName name="kayukelasIV" localSheetId="30">'[120]Harga Satuan'!$I$109</definedName>
    <definedName name="kayukelasIV">'[120]Harga Satuan'!$I$109</definedName>
    <definedName name="kayuklasIII" localSheetId="30">'[120]Harga Satuan'!$I$106</definedName>
    <definedName name="kayuklasIII">'[120]Harga Satuan'!$I$106</definedName>
    <definedName name="kayukruing" localSheetId="9">#REF!</definedName>
    <definedName name="kayukruing" localSheetId="38">#REF!</definedName>
    <definedName name="kayukruing" localSheetId="8">#REF!</definedName>
    <definedName name="kayukruing" localSheetId="30">#REF!</definedName>
    <definedName name="kayukruing" localSheetId="46">#REF!</definedName>
    <definedName name="kayukruing" localSheetId="40">#REF!</definedName>
    <definedName name="kayukruing" localSheetId="41">#REF!</definedName>
    <definedName name="kayukruing" localSheetId="45">#REF!</definedName>
    <definedName name="kayukruing" localSheetId="43">#REF!</definedName>
    <definedName name="kayukruing" localSheetId="44">#REF!</definedName>
    <definedName name="kayukruing" localSheetId="42">#REF!</definedName>
    <definedName name="kayukruing" localSheetId="16">#REF!</definedName>
    <definedName name="kayukruing" localSheetId="36">#REF!</definedName>
    <definedName name="kayukruing">#REF!</definedName>
    <definedName name="kayukruingb" localSheetId="9">#REF!</definedName>
    <definedName name="kayukruingb" localSheetId="38">#REF!</definedName>
    <definedName name="kayukruingb" localSheetId="8">#REF!</definedName>
    <definedName name="kayukruingb" localSheetId="30">#REF!</definedName>
    <definedName name="kayukruingb" localSheetId="46">#REF!</definedName>
    <definedName name="kayukruingb" localSheetId="40">#REF!</definedName>
    <definedName name="kayukruingb" localSheetId="41">#REF!</definedName>
    <definedName name="kayukruingb" localSheetId="45">#REF!</definedName>
    <definedName name="kayukruingb" localSheetId="43">#REF!</definedName>
    <definedName name="kayukruingb" localSheetId="44">#REF!</definedName>
    <definedName name="kayukruingb" localSheetId="42">#REF!</definedName>
    <definedName name="kayukruingb" localSheetId="16">#REF!</definedName>
    <definedName name="kayukruingb" localSheetId="36">#REF!</definedName>
    <definedName name="kayukruingb">#REF!</definedName>
    <definedName name="kayukruingc" localSheetId="9">#REF!</definedName>
    <definedName name="kayukruingc" localSheetId="38">#REF!</definedName>
    <definedName name="kayukruingc" localSheetId="8">#REF!</definedName>
    <definedName name="kayukruingc" localSheetId="30">#REF!</definedName>
    <definedName name="kayukruingc" localSheetId="46">#REF!</definedName>
    <definedName name="kayukruingc" localSheetId="40">#REF!</definedName>
    <definedName name="kayukruingc" localSheetId="41">#REF!</definedName>
    <definedName name="kayukruingc" localSheetId="45">#REF!</definedName>
    <definedName name="kayukruingc" localSheetId="43">#REF!</definedName>
    <definedName name="kayukruingc" localSheetId="44">#REF!</definedName>
    <definedName name="kayukruingc" localSheetId="42">#REF!</definedName>
    <definedName name="kayukruingc" localSheetId="16">#REF!</definedName>
    <definedName name="kayukruingc" localSheetId="36">#REF!</definedName>
    <definedName name="kayukruingc">#REF!</definedName>
    <definedName name="kayumeranti" localSheetId="9">#REF!</definedName>
    <definedName name="kayumeranti" localSheetId="5">'[168]Harga Satuan'!$I$91</definedName>
    <definedName name="kayumeranti" localSheetId="38">#REF!</definedName>
    <definedName name="kayumeranti" localSheetId="8">#REF!</definedName>
    <definedName name="kayumeranti" localSheetId="30">#REF!</definedName>
    <definedName name="kayumeranti" localSheetId="46">#REF!</definedName>
    <definedName name="kayumeranti" localSheetId="4">'[168]Harga Satuan'!$I$91</definedName>
    <definedName name="kayumeranti" localSheetId="6">'[168]Harga Satuan'!$I$91</definedName>
    <definedName name="kayumeranti" localSheetId="7">'[168]Harga Satuan'!$I$91</definedName>
    <definedName name="kayumeranti" localSheetId="40">#REF!</definedName>
    <definedName name="kayumeranti" localSheetId="41">#REF!</definedName>
    <definedName name="kayumeranti" localSheetId="45">#REF!</definedName>
    <definedName name="kayumeranti" localSheetId="43">#REF!</definedName>
    <definedName name="kayumeranti" localSheetId="44">#REF!</definedName>
    <definedName name="kayumeranti" localSheetId="42">#REF!</definedName>
    <definedName name="kayumeranti" localSheetId="16">#REF!</definedName>
    <definedName name="kayumeranti" localSheetId="14">'[168]Harga Satuan'!$I$91</definedName>
    <definedName name="kayumeranti" localSheetId="12">'[168]Harga Satuan'!$I$91</definedName>
    <definedName name="kayumeranti" localSheetId="36">#REF!</definedName>
    <definedName name="kayumeranti" localSheetId="49">'[168]Harga Satuan'!$I$91</definedName>
    <definedName name="kayumeranti" localSheetId="34">'[168]Harga Satuan'!$I$91</definedName>
    <definedName name="kayumeranti">#REF!</definedName>
    <definedName name="kayumerantib" localSheetId="9">#REF!</definedName>
    <definedName name="kayumerantib" localSheetId="38">#REF!</definedName>
    <definedName name="kayumerantib" localSheetId="8">#REF!</definedName>
    <definedName name="kayumerantib" localSheetId="30">#REF!</definedName>
    <definedName name="kayumerantib" localSheetId="46">#REF!</definedName>
    <definedName name="kayumerantib" localSheetId="40">#REF!</definedName>
    <definedName name="kayumerantib" localSheetId="41">#REF!</definedName>
    <definedName name="kayumerantib" localSheetId="45">#REF!</definedName>
    <definedName name="kayumerantib" localSheetId="43">#REF!</definedName>
    <definedName name="kayumerantib" localSheetId="44">#REF!</definedName>
    <definedName name="kayumerantib" localSheetId="42">#REF!</definedName>
    <definedName name="kayumerantib" localSheetId="16">#REF!</definedName>
    <definedName name="kayumerantib" localSheetId="36">#REF!</definedName>
    <definedName name="kayumerantib">#REF!</definedName>
    <definedName name="kayumerantic" localSheetId="9">#REF!</definedName>
    <definedName name="kayumerantic" localSheetId="38">#REF!</definedName>
    <definedName name="kayumerantic" localSheetId="8">#REF!</definedName>
    <definedName name="kayumerantic" localSheetId="30">#REF!</definedName>
    <definedName name="kayumerantic" localSheetId="46">#REF!</definedName>
    <definedName name="kayumerantic" localSheetId="40">#REF!</definedName>
    <definedName name="kayumerantic" localSheetId="41">#REF!</definedName>
    <definedName name="kayumerantic" localSheetId="45">#REF!</definedName>
    <definedName name="kayumerantic" localSheetId="43">#REF!</definedName>
    <definedName name="kayumerantic" localSheetId="44">#REF!</definedName>
    <definedName name="kayumerantic" localSheetId="42">#REF!</definedName>
    <definedName name="kayumerantic" localSheetId="16">#REF!</definedName>
    <definedName name="kayumerantic" localSheetId="36">#REF!</definedName>
    <definedName name="kayumerantic">#REF!</definedName>
    <definedName name="kayuplaf">'[180]HARGA SATUAN'!$G$25</definedName>
    <definedName name="kayutahun" localSheetId="9">#REF!</definedName>
    <definedName name="kayutahun" localSheetId="38">#REF!</definedName>
    <definedName name="kayutahun" localSheetId="8">#REF!</definedName>
    <definedName name="kayutahun" localSheetId="30">#REF!</definedName>
    <definedName name="kayutahun" localSheetId="46">#REF!</definedName>
    <definedName name="kayutahun" localSheetId="40">#REF!</definedName>
    <definedName name="kayutahun" localSheetId="41">#REF!</definedName>
    <definedName name="kayutahun" localSheetId="45">#REF!</definedName>
    <definedName name="kayutahun" localSheetId="43">#REF!</definedName>
    <definedName name="kayutahun" localSheetId="44">#REF!</definedName>
    <definedName name="kayutahun" localSheetId="42">#REF!</definedName>
    <definedName name="kayutahun" localSheetId="16">#REF!</definedName>
    <definedName name="kayutahun" localSheetId="36">#REF!</definedName>
    <definedName name="kayutahun">#REF!</definedName>
    <definedName name="kayutahunb" localSheetId="9">#REF!</definedName>
    <definedName name="kayutahunb" localSheetId="38">#REF!</definedName>
    <definedName name="kayutahunb" localSheetId="8">#REF!</definedName>
    <definedName name="kayutahunb" localSheetId="30">#REF!</definedName>
    <definedName name="kayutahunb" localSheetId="46">#REF!</definedName>
    <definedName name="kayutahunb" localSheetId="40">#REF!</definedName>
    <definedName name="kayutahunb" localSheetId="41">#REF!</definedName>
    <definedName name="kayutahunb" localSheetId="45">#REF!</definedName>
    <definedName name="kayutahunb" localSheetId="43">#REF!</definedName>
    <definedName name="kayutahunb" localSheetId="44">#REF!</definedName>
    <definedName name="kayutahunb" localSheetId="42">#REF!</definedName>
    <definedName name="kayutahunb" localSheetId="16">#REF!</definedName>
    <definedName name="kayutahunb" localSheetId="36">#REF!</definedName>
    <definedName name="kayutahunb">#REF!</definedName>
    <definedName name="kayutahunc" localSheetId="9">#REF!</definedName>
    <definedName name="kayutahunc" localSheetId="38">#REF!</definedName>
    <definedName name="kayutahunc" localSheetId="8">#REF!</definedName>
    <definedName name="kayutahunc" localSheetId="30">#REF!</definedName>
    <definedName name="kayutahunc" localSheetId="46">#REF!</definedName>
    <definedName name="kayutahunc" localSheetId="40">#REF!</definedName>
    <definedName name="kayutahunc" localSheetId="41">#REF!</definedName>
    <definedName name="kayutahunc" localSheetId="45">#REF!</definedName>
    <definedName name="kayutahunc" localSheetId="43">#REF!</definedName>
    <definedName name="kayutahunc" localSheetId="44">#REF!</definedName>
    <definedName name="kayutahunc" localSheetId="42">#REF!</definedName>
    <definedName name="kayutahunc" localSheetId="16">#REF!</definedName>
    <definedName name="kayutahunc" localSheetId="36">#REF!</definedName>
    <definedName name="kayutahunc">#REF!</definedName>
    <definedName name="kb">10%</definedName>
    <definedName name="kb_612" localSheetId="30">[158]harsat!$I$20</definedName>
    <definedName name="kb_612">[158]harsat!$I$20</definedName>
    <definedName name="kc5mm" localSheetId="30">'[144]Harga Material Lokal'!$F$12</definedName>
    <definedName name="kc5mm">'[144]Harga Material Lokal'!$F$12</definedName>
    <definedName name="kd_2020" localSheetId="30">'[100]SAT-BHN'!$H$11</definedName>
    <definedName name="kd_2020">'[100]SAT-BHN'!$H$11</definedName>
    <definedName name="kdswzMB" localSheetId="5" hidden="1">'[48]TON  per Jam'!#REF!</definedName>
    <definedName name="kdswzMB" localSheetId="30" hidden="1">'[48]TON  per Jam'!#REF!</definedName>
    <definedName name="kdswzMB" localSheetId="4" hidden="1">'[48]TON  per Jam'!#REF!</definedName>
    <definedName name="kdswzMB" localSheetId="7" hidden="1">'[48]TON  per Jam'!#REF!</definedName>
    <definedName name="kdswzMB" localSheetId="16" hidden="1">'[48]TON  per Jam'!#REF!</definedName>
    <definedName name="kdswzMB" localSheetId="36" hidden="1">'[48]TON  per Jam'!#REF!</definedName>
    <definedName name="kdswzMB" localSheetId="49" hidden="1">'[48]TON  per Jam'!#REF!</definedName>
    <definedName name="kdswzMB" localSheetId="34" hidden="1">'[48]TON  per Jam'!#REF!</definedName>
    <definedName name="kdswzMB" hidden="1">'[48]TON  per Jam'!#REF!</definedName>
    <definedName name="Kebayoran_Baru" localSheetId="9">#REF!</definedName>
    <definedName name="Kebayoran_Baru" localSheetId="5">#REF!</definedName>
    <definedName name="Kebayoran_Baru" localSheetId="38">#REF!</definedName>
    <definedName name="Kebayoran_Baru" localSheetId="8">#REF!</definedName>
    <definedName name="Kebayoran_Baru" localSheetId="30">#REF!</definedName>
    <definedName name="Kebayoran_Baru" localSheetId="46">#REF!</definedName>
    <definedName name="Kebayoran_Baru" localSheetId="6">#REF!</definedName>
    <definedName name="Kebayoran_Baru" localSheetId="40">#REF!</definedName>
    <definedName name="Kebayoran_Baru" localSheetId="41">#REF!</definedName>
    <definedName name="Kebayoran_Baru" localSheetId="45">#REF!</definedName>
    <definedName name="Kebayoran_Baru" localSheetId="43">#REF!</definedName>
    <definedName name="Kebayoran_Baru" localSheetId="44">#REF!</definedName>
    <definedName name="Kebayoran_Baru" localSheetId="42">#REF!</definedName>
    <definedName name="Kebayoran_Baru" localSheetId="16">#REF!</definedName>
    <definedName name="Kebayoran_Baru" localSheetId="14">#REF!</definedName>
    <definedName name="Kebayoran_Baru" localSheetId="12">#REF!</definedName>
    <definedName name="Kebayoran_Baru" localSheetId="36">#REF!</definedName>
    <definedName name="Kebayoran_Baru" localSheetId="34">#REF!</definedName>
    <definedName name="Kebayoran_Baru">#REF!</definedName>
    <definedName name="Kebayoran_Lama" localSheetId="9">#REF!</definedName>
    <definedName name="Kebayoran_Lama" localSheetId="5">#REF!</definedName>
    <definedName name="Kebayoran_Lama" localSheetId="38">#REF!</definedName>
    <definedName name="Kebayoran_Lama" localSheetId="8">#REF!</definedName>
    <definedName name="Kebayoran_Lama" localSheetId="30">#REF!</definedName>
    <definedName name="Kebayoran_Lama" localSheetId="46">#REF!</definedName>
    <definedName name="Kebayoran_Lama" localSheetId="6">#REF!</definedName>
    <definedName name="Kebayoran_Lama" localSheetId="40">#REF!</definedName>
    <definedName name="Kebayoran_Lama" localSheetId="41">#REF!</definedName>
    <definedName name="Kebayoran_Lama" localSheetId="45">#REF!</definedName>
    <definedName name="Kebayoran_Lama" localSheetId="43">#REF!</definedName>
    <definedName name="Kebayoran_Lama" localSheetId="44">#REF!</definedName>
    <definedName name="Kebayoran_Lama" localSheetId="42">#REF!</definedName>
    <definedName name="Kebayoran_Lama" localSheetId="16">#REF!</definedName>
    <definedName name="Kebayoran_Lama" localSheetId="14">#REF!</definedName>
    <definedName name="Kebayoran_Lama" localSheetId="12">#REF!</definedName>
    <definedName name="Kebayoran_Lama" localSheetId="36">#REF!</definedName>
    <definedName name="Kebayoran_Lama" localSheetId="34">#REF!</definedName>
    <definedName name="Kebayoran_Lama">#REF!</definedName>
    <definedName name="Kebon_Jeruk" localSheetId="9">#REF!</definedName>
    <definedName name="Kebon_Jeruk" localSheetId="5">#REF!</definedName>
    <definedName name="Kebon_Jeruk" localSheetId="38">#REF!</definedName>
    <definedName name="Kebon_Jeruk" localSheetId="8">#REF!</definedName>
    <definedName name="Kebon_Jeruk" localSheetId="30">#REF!</definedName>
    <definedName name="Kebon_Jeruk" localSheetId="46">#REF!</definedName>
    <definedName name="Kebon_Jeruk" localSheetId="6">#REF!</definedName>
    <definedName name="Kebon_Jeruk" localSheetId="40">#REF!</definedName>
    <definedName name="Kebon_Jeruk" localSheetId="41">#REF!</definedName>
    <definedName name="Kebon_Jeruk" localSheetId="45">#REF!</definedName>
    <definedName name="Kebon_Jeruk" localSheetId="43">#REF!</definedName>
    <definedName name="Kebon_Jeruk" localSheetId="44">#REF!</definedName>
    <definedName name="Kebon_Jeruk" localSheetId="42">#REF!</definedName>
    <definedName name="Kebon_Jeruk" localSheetId="16">#REF!</definedName>
    <definedName name="Kebon_Jeruk" localSheetId="14">#REF!</definedName>
    <definedName name="Kebon_Jeruk" localSheetId="12">#REF!</definedName>
    <definedName name="Kebon_Jeruk" localSheetId="36">#REF!</definedName>
    <definedName name="Kebon_Jeruk" localSheetId="34">#REF!</definedName>
    <definedName name="Kebon_Jeruk">#REF!</definedName>
    <definedName name="kebun" localSheetId="9">#REF!</definedName>
    <definedName name="kebun" localSheetId="5">#REF!</definedName>
    <definedName name="kebun" localSheetId="38">#REF!</definedName>
    <definedName name="kebun" localSheetId="8">#REF!</definedName>
    <definedName name="kebun" localSheetId="30">#REF!</definedName>
    <definedName name="kebun" localSheetId="46">#REF!</definedName>
    <definedName name="kebun" localSheetId="4">#REF!</definedName>
    <definedName name="kebun" localSheetId="6">#REF!</definedName>
    <definedName name="kebun" localSheetId="40">#REF!</definedName>
    <definedName name="kebun" localSheetId="41">#REF!</definedName>
    <definedName name="kebun" localSheetId="45">#REF!</definedName>
    <definedName name="kebun" localSheetId="43">#REF!</definedName>
    <definedName name="kebun" localSheetId="44">#REF!</definedName>
    <definedName name="kebun" localSheetId="42">#REF!</definedName>
    <definedName name="kebun" localSheetId="16">#REF!</definedName>
    <definedName name="kebun" localSheetId="14">#REF!</definedName>
    <definedName name="kebun" localSheetId="12">#REF!</definedName>
    <definedName name="kebun" localSheetId="36">#REF!</definedName>
    <definedName name="kebun">#REF!</definedName>
    <definedName name="Kebun_all">[316]Inv!$B$5:$AC$29</definedName>
    <definedName name="kebun_tt" localSheetId="9">#REF!</definedName>
    <definedName name="kebun_tt" localSheetId="5">#REF!</definedName>
    <definedName name="kebun_tt" localSheetId="38">#REF!</definedName>
    <definedName name="kebun_tt" localSheetId="8">#REF!</definedName>
    <definedName name="kebun_tt" localSheetId="30">#REF!</definedName>
    <definedName name="kebun_tt" localSheetId="46">#REF!</definedName>
    <definedName name="kebun_tt" localSheetId="4">#REF!</definedName>
    <definedName name="kebun_tt" localSheetId="6">#REF!</definedName>
    <definedName name="kebun_tt" localSheetId="40">#REF!</definedName>
    <definedName name="kebun_tt" localSheetId="41">#REF!</definedName>
    <definedName name="kebun_tt" localSheetId="45">#REF!</definedName>
    <definedName name="kebun_tt" localSheetId="43">#REF!</definedName>
    <definedName name="kebun_tt" localSheetId="44">#REF!</definedName>
    <definedName name="kebun_tt" localSheetId="42">#REF!</definedName>
    <definedName name="kebun_tt" localSheetId="16">#REF!</definedName>
    <definedName name="kebun_tt" localSheetId="14">#REF!</definedName>
    <definedName name="kebun_tt" localSheetId="12">#REF!</definedName>
    <definedName name="kebun_tt" localSheetId="36">#REF!</definedName>
    <definedName name="kebun_tt">#REF!</definedName>
    <definedName name="Kedung_Halang" localSheetId="9">#REF!</definedName>
    <definedName name="Kedung_Halang" localSheetId="5">#REF!</definedName>
    <definedName name="Kedung_Halang" localSheetId="38">#REF!</definedName>
    <definedName name="Kedung_Halang" localSheetId="8">#REF!</definedName>
    <definedName name="Kedung_Halang" localSheetId="30">#REF!</definedName>
    <definedName name="Kedung_Halang" localSheetId="46">#REF!</definedName>
    <definedName name="Kedung_Halang" localSheetId="6">#REF!</definedName>
    <definedName name="Kedung_Halang" localSheetId="40">#REF!</definedName>
    <definedName name="Kedung_Halang" localSheetId="41">#REF!</definedName>
    <definedName name="Kedung_Halang" localSheetId="45">#REF!</definedName>
    <definedName name="Kedung_Halang" localSheetId="43">#REF!</definedName>
    <definedName name="Kedung_Halang" localSheetId="44">#REF!</definedName>
    <definedName name="Kedung_Halang" localSheetId="42">#REF!</definedName>
    <definedName name="Kedung_Halang" localSheetId="16">#REF!</definedName>
    <definedName name="Kedung_Halang" localSheetId="14">#REF!</definedName>
    <definedName name="Kedung_Halang" localSheetId="12">#REF!</definedName>
    <definedName name="Kedung_Halang" localSheetId="36">#REF!</definedName>
    <definedName name="Kedung_Halang">#REF!</definedName>
    <definedName name="Kedungwaringin" localSheetId="9">#REF!</definedName>
    <definedName name="Kedungwaringin" localSheetId="5">#REF!</definedName>
    <definedName name="Kedungwaringin" localSheetId="38">#REF!</definedName>
    <definedName name="Kedungwaringin" localSheetId="8">#REF!</definedName>
    <definedName name="Kedungwaringin" localSheetId="30">#REF!</definedName>
    <definedName name="Kedungwaringin" localSheetId="46">#REF!</definedName>
    <definedName name="Kedungwaringin" localSheetId="6">#REF!</definedName>
    <definedName name="Kedungwaringin" localSheetId="40">#REF!</definedName>
    <definedName name="Kedungwaringin" localSheetId="41">#REF!</definedName>
    <definedName name="Kedungwaringin" localSheetId="45">#REF!</definedName>
    <definedName name="Kedungwaringin" localSheetId="43">#REF!</definedName>
    <definedName name="Kedungwaringin" localSheetId="44">#REF!</definedName>
    <definedName name="Kedungwaringin" localSheetId="42">#REF!</definedName>
    <definedName name="Kedungwaringin" localSheetId="16">#REF!</definedName>
    <definedName name="Kedungwaringin" localSheetId="14">#REF!</definedName>
    <definedName name="Kedungwaringin" localSheetId="12">#REF!</definedName>
    <definedName name="Kedungwaringin" localSheetId="36">#REF!</definedName>
    <definedName name="Kedungwaringin">#REF!</definedName>
    <definedName name="kegiatanfisik" localSheetId="9">#REF!</definedName>
    <definedName name="kegiatanfisik" localSheetId="5">#REF!</definedName>
    <definedName name="kegiatanfisik" localSheetId="38">#REF!</definedName>
    <definedName name="kegiatanfisik" localSheetId="8">#REF!</definedName>
    <definedName name="kegiatanfisik" localSheetId="30">#REF!</definedName>
    <definedName name="kegiatanfisik" localSheetId="46">#REF!</definedName>
    <definedName name="kegiatanfisik" localSheetId="4">#REF!</definedName>
    <definedName name="kegiatanfisik" localSheetId="6">#REF!</definedName>
    <definedName name="kegiatanfisik" localSheetId="40">#REF!</definedName>
    <definedName name="kegiatanfisik" localSheetId="41">#REF!</definedName>
    <definedName name="kegiatanfisik" localSheetId="45">#REF!</definedName>
    <definedName name="kegiatanfisik" localSheetId="43">#REF!</definedName>
    <definedName name="kegiatanfisik" localSheetId="44">#REF!</definedName>
    <definedName name="kegiatanfisik" localSheetId="42">#REF!</definedName>
    <definedName name="kegiatanfisik" localSheetId="16">#REF!</definedName>
    <definedName name="kegiatanfisik" localSheetId="14">#REF!</definedName>
    <definedName name="kegiatanfisik" localSheetId="12">#REF!</definedName>
    <definedName name="kegiatanfisik" localSheetId="36">#REF!</definedName>
    <definedName name="kegiatanfisik">#REF!</definedName>
    <definedName name="kel" localSheetId="30">#REF!</definedName>
    <definedName name="kel" localSheetId="16">#REF!</definedName>
    <definedName name="kel" localSheetId="36">#REF!</definedName>
    <definedName name="kel">#REF!</definedName>
    <definedName name="Kelapa_Gading" localSheetId="9">#REF!</definedName>
    <definedName name="Kelapa_Gading" localSheetId="5">#REF!</definedName>
    <definedName name="Kelapa_Gading" localSheetId="38">#REF!</definedName>
    <definedName name="Kelapa_Gading" localSheetId="8">#REF!</definedName>
    <definedName name="Kelapa_Gading" localSheetId="30">#REF!</definedName>
    <definedName name="Kelapa_Gading" localSheetId="46">#REF!</definedName>
    <definedName name="Kelapa_Gading" localSheetId="6">#REF!</definedName>
    <definedName name="Kelapa_Gading" localSheetId="40">#REF!</definedName>
    <definedName name="Kelapa_Gading" localSheetId="41">#REF!</definedName>
    <definedName name="Kelapa_Gading" localSheetId="45">#REF!</definedName>
    <definedName name="Kelapa_Gading" localSheetId="43">#REF!</definedName>
    <definedName name="Kelapa_Gading" localSheetId="44">#REF!</definedName>
    <definedName name="Kelapa_Gading" localSheetId="42">#REF!</definedName>
    <definedName name="Kelapa_Gading" localSheetId="16">#REF!</definedName>
    <definedName name="Kelapa_Gading" localSheetId="14">#REF!</definedName>
    <definedName name="Kelapa_Gading" localSheetId="12">#REF!</definedName>
    <definedName name="Kelapa_Gading" localSheetId="36">#REF!</definedName>
    <definedName name="Kelapa_Gading">#REF!</definedName>
    <definedName name="Kelapa_sawit" localSheetId="9">#REF!</definedName>
    <definedName name="Kelapa_sawit" localSheetId="38">#REF!</definedName>
    <definedName name="Kelapa_sawit" localSheetId="8">#REF!</definedName>
    <definedName name="Kelapa_sawit" localSheetId="30">#REF!</definedName>
    <definedName name="Kelapa_sawit" localSheetId="46">#REF!</definedName>
    <definedName name="Kelapa_sawit" localSheetId="40">#REF!</definedName>
    <definedName name="Kelapa_sawit" localSheetId="41">#REF!</definedName>
    <definedName name="Kelapa_sawit" localSheetId="45">#REF!</definedName>
    <definedName name="Kelapa_sawit" localSheetId="43">#REF!</definedName>
    <definedName name="Kelapa_sawit" localSheetId="44">#REF!</definedName>
    <definedName name="Kelapa_sawit" localSheetId="42">#REF!</definedName>
    <definedName name="Kelapa_sawit" localSheetId="16">#REF!</definedName>
    <definedName name="Kelapa_sawit" localSheetId="36">#REF!</definedName>
    <definedName name="Kelapa_sawit">#REF!</definedName>
    <definedName name="kelapasawit" localSheetId="9">#REF!</definedName>
    <definedName name="kelapasawit" localSheetId="5">#REF!</definedName>
    <definedName name="kelapasawit" localSheetId="38">#REF!</definedName>
    <definedName name="kelapasawit" localSheetId="8">#REF!</definedName>
    <definedName name="kelapasawit" localSheetId="30">#REF!</definedName>
    <definedName name="kelapasawit" localSheetId="46">#REF!</definedName>
    <definedName name="kelapasawit" localSheetId="4">#REF!</definedName>
    <definedName name="kelapasawit" localSheetId="6">#REF!</definedName>
    <definedName name="kelapasawit" localSheetId="40">#REF!</definedName>
    <definedName name="kelapasawit" localSheetId="41">#REF!</definedName>
    <definedName name="kelapasawit" localSheetId="45">#REF!</definedName>
    <definedName name="kelapasawit" localSheetId="43">#REF!</definedName>
    <definedName name="kelapasawit" localSheetId="44">#REF!</definedName>
    <definedName name="kelapasawit" localSheetId="42">#REF!</definedName>
    <definedName name="kelapasawit" localSheetId="16">#REF!</definedName>
    <definedName name="kelapasawit" localSheetId="14">#REF!</definedName>
    <definedName name="kelapasawit" localSheetId="12">#REF!</definedName>
    <definedName name="kelapasawit" localSheetId="36">#REF!</definedName>
    <definedName name="kelapasawit">#REF!</definedName>
    <definedName name="KELAS" localSheetId="30">#REF!</definedName>
    <definedName name="KELAS" localSheetId="16">#REF!</definedName>
    <definedName name="KELAS" localSheetId="36">#REF!</definedName>
    <definedName name="KELAS">#REF!</definedName>
    <definedName name="Kelas_kebun" localSheetId="9">#REF!</definedName>
    <definedName name="Kelas_kebun" localSheetId="5">#REF!</definedName>
    <definedName name="Kelas_kebun" localSheetId="38">#REF!</definedName>
    <definedName name="Kelas_kebun" localSheetId="8">#REF!</definedName>
    <definedName name="Kelas_kebun" localSheetId="30">#REF!</definedName>
    <definedName name="Kelas_kebun" localSheetId="46">#REF!</definedName>
    <definedName name="Kelas_kebun" localSheetId="4">#REF!</definedName>
    <definedName name="Kelas_kebun" localSheetId="6">#REF!</definedName>
    <definedName name="Kelas_kebun" localSheetId="40">#REF!</definedName>
    <definedName name="Kelas_kebun" localSheetId="41">#REF!</definedName>
    <definedName name="Kelas_kebun" localSheetId="45">#REF!</definedName>
    <definedName name="Kelas_kebun" localSheetId="43">#REF!</definedName>
    <definedName name="Kelas_kebun" localSheetId="44">#REF!</definedName>
    <definedName name="Kelas_kebun" localSheetId="42">#REF!</definedName>
    <definedName name="Kelas_kebun" localSheetId="16">#REF!</definedName>
    <definedName name="Kelas_kebun" localSheetId="14">#REF!</definedName>
    <definedName name="Kelas_kebun" localSheetId="12">#REF!</definedName>
    <definedName name="Kelas_kebun" localSheetId="36">#REF!</definedName>
    <definedName name="Kelas_kebun">#REF!</definedName>
    <definedName name="Kemayoran" localSheetId="9">#REF!</definedName>
    <definedName name="Kemayoran" localSheetId="5">#REF!</definedName>
    <definedName name="Kemayoran" localSheetId="38">#REF!</definedName>
    <definedName name="Kemayoran" localSheetId="8">#REF!</definedName>
    <definedName name="Kemayoran" localSheetId="30">#REF!</definedName>
    <definedName name="Kemayoran" localSheetId="46">#REF!</definedName>
    <definedName name="Kemayoran" localSheetId="6">#REF!</definedName>
    <definedName name="Kemayoran" localSheetId="40">#REF!</definedName>
    <definedName name="Kemayoran" localSheetId="41">#REF!</definedName>
    <definedName name="Kemayoran" localSheetId="45">#REF!</definedName>
    <definedName name="Kemayoran" localSheetId="43">#REF!</definedName>
    <definedName name="Kemayoran" localSheetId="44">#REF!</definedName>
    <definedName name="Kemayoran" localSheetId="42">#REF!</definedName>
    <definedName name="Kemayoran" localSheetId="16">#REF!</definedName>
    <definedName name="Kemayoran" localSheetId="14">#REF!</definedName>
    <definedName name="Kemayoran" localSheetId="12">#REF!</definedName>
    <definedName name="Kemayoran" localSheetId="36">#REF!</definedName>
    <definedName name="Kemayoran">#REF!</definedName>
    <definedName name="Kembangan" localSheetId="9">#REF!</definedName>
    <definedName name="Kembangan" localSheetId="5">#REF!</definedName>
    <definedName name="Kembangan" localSheetId="38">#REF!</definedName>
    <definedName name="Kembangan" localSheetId="8">#REF!</definedName>
    <definedName name="Kembangan" localSheetId="30">#REF!</definedName>
    <definedName name="Kembangan" localSheetId="46">#REF!</definedName>
    <definedName name="Kembangan" localSheetId="6">#REF!</definedName>
    <definedName name="Kembangan" localSheetId="40">#REF!</definedName>
    <definedName name="Kembangan" localSheetId="41">#REF!</definedName>
    <definedName name="Kembangan" localSheetId="45">#REF!</definedName>
    <definedName name="Kembangan" localSheetId="43">#REF!</definedName>
    <definedName name="Kembangan" localSheetId="44">#REF!</definedName>
    <definedName name="Kembangan" localSheetId="42">#REF!</definedName>
    <definedName name="Kembangan" localSheetId="16">#REF!</definedName>
    <definedName name="Kembangan" localSheetId="14">#REF!</definedName>
    <definedName name="Kembangan" localSheetId="12">#REF!</definedName>
    <definedName name="Kembangan" localSheetId="36">#REF!</definedName>
    <definedName name="Kembangan">#REF!</definedName>
    <definedName name="ken" localSheetId="9">#REF!</definedName>
    <definedName name="ken" localSheetId="38">#REF!</definedName>
    <definedName name="ken" localSheetId="8">#REF!</definedName>
    <definedName name="ken" localSheetId="30">#REF!</definedName>
    <definedName name="ken" localSheetId="46">#REF!</definedName>
    <definedName name="ken" localSheetId="40">#REF!</definedName>
    <definedName name="ken" localSheetId="41">#REF!</definedName>
    <definedName name="ken" localSheetId="45">#REF!</definedName>
    <definedName name="ken" localSheetId="43">#REF!</definedName>
    <definedName name="ken" localSheetId="44">#REF!</definedName>
    <definedName name="ken" localSheetId="42">#REF!</definedName>
    <definedName name="ken" localSheetId="16">#REF!</definedName>
    <definedName name="ken" localSheetId="36">#REF!</definedName>
    <definedName name="ken">#REF!</definedName>
    <definedName name="Kenaikan_HJ" localSheetId="9">#REF!</definedName>
    <definedName name="Kenaikan_HJ" localSheetId="5">#REF!</definedName>
    <definedName name="Kenaikan_HJ" localSheetId="38">#REF!</definedName>
    <definedName name="Kenaikan_HJ" localSheetId="8">#REF!</definedName>
    <definedName name="Kenaikan_HJ" localSheetId="30">#REF!</definedName>
    <definedName name="Kenaikan_HJ" localSheetId="46">#REF!</definedName>
    <definedName name="Kenaikan_HJ" localSheetId="4">#REF!</definedName>
    <definedName name="Kenaikan_HJ" localSheetId="6">#REF!</definedName>
    <definedName name="Kenaikan_HJ" localSheetId="40">#REF!</definedName>
    <definedName name="Kenaikan_HJ" localSheetId="41">#REF!</definedName>
    <definedName name="Kenaikan_HJ" localSheetId="45">#REF!</definedName>
    <definedName name="Kenaikan_HJ" localSheetId="43">#REF!</definedName>
    <definedName name="Kenaikan_HJ" localSheetId="44">#REF!</definedName>
    <definedName name="Kenaikan_HJ" localSheetId="42">#REF!</definedName>
    <definedName name="Kenaikan_HJ" localSheetId="16">#REF!</definedName>
    <definedName name="Kenaikan_HJ" localSheetId="14">#REF!</definedName>
    <definedName name="Kenaikan_HJ" localSheetId="12">#REF!</definedName>
    <definedName name="Kenaikan_HJ" localSheetId="36">#REF!</definedName>
    <definedName name="Kenaikan_HJ">#REF!</definedName>
    <definedName name="KenaikanBiayaPabrik" localSheetId="9">#REF!</definedName>
    <definedName name="KenaikanBiayaPabrik" localSheetId="5">#REF!</definedName>
    <definedName name="KenaikanBiayaPabrik" localSheetId="38">#REF!</definedName>
    <definedName name="KenaikanBiayaPabrik" localSheetId="8">#REF!</definedName>
    <definedName name="KenaikanBiayaPabrik" localSheetId="30">#REF!</definedName>
    <definedName name="KenaikanBiayaPabrik" localSheetId="46">#REF!</definedName>
    <definedName name="KenaikanBiayaPabrik" localSheetId="4">#REF!</definedName>
    <definedName name="KenaikanBiayaPabrik" localSheetId="6">#REF!</definedName>
    <definedName name="KenaikanBiayaPabrik" localSheetId="40">#REF!</definedName>
    <definedName name="KenaikanBiayaPabrik" localSheetId="41">#REF!</definedName>
    <definedName name="KenaikanBiayaPabrik" localSheetId="45">#REF!</definedName>
    <definedName name="KenaikanBiayaPabrik" localSheetId="43">#REF!</definedName>
    <definedName name="KenaikanBiayaPabrik" localSheetId="44">#REF!</definedName>
    <definedName name="KenaikanBiayaPabrik" localSheetId="42">#REF!</definedName>
    <definedName name="KenaikanBiayaPabrik" localSheetId="16">#REF!</definedName>
    <definedName name="KenaikanBiayaPabrik" localSheetId="14">#REF!</definedName>
    <definedName name="KenaikanBiayaPabrik" localSheetId="12">#REF!</definedName>
    <definedName name="KenaikanBiayaPabrik" localSheetId="36">#REF!</definedName>
    <definedName name="KenaikanBiayaPabrik">#REF!</definedName>
    <definedName name="KEND.KANTOR" localSheetId="30">#REF!</definedName>
    <definedName name="KEND.KANTOR" localSheetId="16">#REF!</definedName>
    <definedName name="KEND.KANTOR" localSheetId="36">#REF!</definedName>
    <definedName name="KEND.KANTOR">#REF!</definedName>
    <definedName name="kendaraan" localSheetId="9">#REF!</definedName>
    <definedName name="kendaraan" localSheetId="38">#REF!</definedName>
    <definedName name="kendaraan" localSheetId="8">#REF!</definedName>
    <definedName name="kendaraan" localSheetId="30">#REF!</definedName>
    <definedName name="kendaraan" localSheetId="46">#REF!</definedName>
    <definedName name="kendaraan" localSheetId="40">#REF!</definedName>
    <definedName name="kendaraan" localSheetId="41">#REF!</definedName>
    <definedName name="kendaraan" localSheetId="45">#REF!</definedName>
    <definedName name="kendaraan" localSheetId="43">#REF!</definedName>
    <definedName name="kendaraan" localSheetId="44">#REF!</definedName>
    <definedName name="kendaraan" localSheetId="42">#REF!</definedName>
    <definedName name="kendaraan" localSheetId="16">#REF!</definedName>
    <definedName name="kendaraan" localSheetId="36">#REF!</definedName>
    <definedName name="kendaraan">#REF!</definedName>
    <definedName name="KEP.TUKANG">[82]S.UPAH!$J$18</definedName>
    <definedName name="Kepala_Tukang_Besi_Profil" localSheetId="30">#REF!</definedName>
    <definedName name="Kepala_Tukang_Besi_Profil" localSheetId="4">#REF!</definedName>
    <definedName name="Kepala_Tukang_Besi_Profil" localSheetId="7">#REF!</definedName>
    <definedName name="Kepala_Tukang_Besi_Profil" localSheetId="16">#REF!</definedName>
    <definedName name="Kepala_Tukang_Besi_Profil" localSheetId="36">#REF!</definedName>
    <definedName name="Kepala_Tukang_Besi_Profil" localSheetId="49">#REF!</definedName>
    <definedName name="Kepala_Tukang_Besi_Profil" localSheetId="34">#REF!</definedName>
    <definedName name="Kepala_Tukang_Besi_Profil">#REF!</definedName>
    <definedName name="Kepala_Tukang_Cat" localSheetId="30">#REF!</definedName>
    <definedName name="Kepala_Tukang_Cat" localSheetId="4">#REF!</definedName>
    <definedName name="Kepala_Tukang_Cat" localSheetId="7">#REF!</definedName>
    <definedName name="Kepala_Tukang_Cat" localSheetId="16">#REF!</definedName>
    <definedName name="Kepala_Tukang_Cat" localSheetId="36">#REF!</definedName>
    <definedName name="Kepala_Tukang_Cat" localSheetId="49">#REF!</definedName>
    <definedName name="Kepala_Tukang_Cat" localSheetId="34">#REF!</definedName>
    <definedName name="Kepala_Tukang_Cat">#REF!</definedName>
    <definedName name="Kepala_Tukang_Cat_Pelitur" localSheetId="30">[129]UPAH!$D$18</definedName>
    <definedName name="Kepala_Tukang_Cat_Pelitur">[129]UPAH!$D$18</definedName>
    <definedName name="kepalatk" localSheetId="9">#REF!</definedName>
    <definedName name="kepalatk" localSheetId="38">#REF!</definedName>
    <definedName name="kepalatk" localSheetId="8">#REF!</definedName>
    <definedName name="kepalatk" localSheetId="30">#REF!</definedName>
    <definedName name="kepalatk" localSheetId="46">#REF!</definedName>
    <definedName name="kepalatk" localSheetId="40">#REF!</definedName>
    <definedName name="kepalatk" localSheetId="41">#REF!</definedName>
    <definedName name="kepalatk" localSheetId="45">#REF!</definedName>
    <definedName name="kepalatk" localSheetId="43">#REF!</definedName>
    <definedName name="kepalatk" localSheetId="44">#REF!</definedName>
    <definedName name="kepalatk" localSheetId="42">#REF!</definedName>
    <definedName name="kepalatk" localSheetId="16">#REF!</definedName>
    <definedName name="kepalatk" localSheetId="36">#REF!</definedName>
    <definedName name="kepalatk">#REF!</definedName>
    <definedName name="kepalatkb" localSheetId="9">#REF!</definedName>
    <definedName name="kepalatkb" localSheetId="38">#REF!</definedName>
    <definedName name="kepalatkb" localSheetId="8">#REF!</definedName>
    <definedName name="kepalatkb" localSheetId="30">#REF!</definedName>
    <definedName name="kepalatkb" localSheetId="46">#REF!</definedName>
    <definedName name="kepalatkb" localSheetId="40">#REF!</definedName>
    <definedName name="kepalatkb" localSheetId="41">#REF!</definedName>
    <definedName name="kepalatkb" localSheetId="45">#REF!</definedName>
    <definedName name="kepalatkb" localSheetId="43">#REF!</definedName>
    <definedName name="kepalatkb" localSheetId="44">#REF!</definedName>
    <definedName name="kepalatkb" localSheetId="42">#REF!</definedName>
    <definedName name="kepalatkb" localSheetId="16">#REF!</definedName>
    <definedName name="kepalatkb" localSheetId="36">#REF!</definedName>
    <definedName name="kepalatkb">#REF!</definedName>
    <definedName name="kepalatkc" localSheetId="9">#REF!</definedName>
    <definedName name="kepalatkc" localSheetId="38">#REF!</definedName>
    <definedName name="kepalatkc" localSheetId="8">#REF!</definedName>
    <definedName name="kepalatkc" localSheetId="30">#REF!</definedName>
    <definedName name="kepalatkc" localSheetId="46">#REF!</definedName>
    <definedName name="kepalatkc" localSheetId="40">#REF!</definedName>
    <definedName name="kepalatkc" localSheetId="41">#REF!</definedName>
    <definedName name="kepalatkc" localSheetId="45">#REF!</definedName>
    <definedName name="kepalatkc" localSheetId="43">#REF!</definedName>
    <definedName name="kepalatkc" localSheetId="44">#REF!</definedName>
    <definedName name="kepalatkc" localSheetId="42">#REF!</definedName>
    <definedName name="kepalatkc" localSheetId="16">#REF!</definedName>
    <definedName name="kepalatkc" localSheetId="36">#REF!</definedName>
    <definedName name="kepalatkc">#REF!</definedName>
    <definedName name="KEPALATUKANG" localSheetId="30">'[120]Harga Satuan'!$I$19</definedName>
    <definedName name="KEPALATUKANG">'[120]Harga Satuan'!$I$19</definedName>
    <definedName name="keradin20" localSheetId="9">#REF!</definedName>
    <definedName name="keradin20" localSheetId="38">#REF!</definedName>
    <definedName name="keradin20" localSheetId="8">#REF!</definedName>
    <definedName name="keradin20" localSheetId="30">#REF!</definedName>
    <definedName name="keradin20" localSheetId="46">#REF!</definedName>
    <definedName name="keradin20" localSheetId="40">#REF!</definedName>
    <definedName name="keradin20" localSheetId="41">#REF!</definedName>
    <definedName name="keradin20" localSheetId="45">#REF!</definedName>
    <definedName name="keradin20" localSheetId="43">#REF!</definedName>
    <definedName name="keradin20" localSheetId="44">#REF!</definedName>
    <definedName name="keradin20" localSheetId="42">#REF!</definedName>
    <definedName name="keradin20" localSheetId="16">#REF!</definedName>
    <definedName name="keradin20" localSheetId="36">#REF!</definedName>
    <definedName name="keradin20">#REF!</definedName>
    <definedName name="keradin20b" localSheetId="9">#REF!</definedName>
    <definedName name="keradin20b" localSheetId="38">#REF!</definedName>
    <definedName name="keradin20b" localSheetId="8">#REF!</definedName>
    <definedName name="keradin20b" localSheetId="30">#REF!</definedName>
    <definedName name="keradin20b" localSheetId="46">#REF!</definedName>
    <definedName name="keradin20b" localSheetId="40">#REF!</definedName>
    <definedName name="keradin20b" localSheetId="41">#REF!</definedName>
    <definedName name="keradin20b" localSheetId="45">#REF!</definedName>
    <definedName name="keradin20b" localSheetId="43">#REF!</definedName>
    <definedName name="keradin20b" localSheetId="44">#REF!</definedName>
    <definedName name="keradin20b" localSheetId="42">#REF!</definedName>
    <definedName name="keradin20b" localSheetId="16">#REF!</definedName>
    <definedName name="keradin20b" localSheetId="36">#REF!</definedName>
    <definedName name="keradin20b">#REF!</definedName>
    <definedName name="keradin20c" localSheetId="9">#REF!</definedName>
    <definedName name="keradin20c" localSheetId="38">#REF!</definedName>
    <definedName name="keradin20c" localSheetId="8">#REF!</definedName>
    <definedName name="keradin20c" localSheetId="30">#REF!</definedName>
    <definedName name="keradin20c" localSheetId="46">#REF!</definedName>
    <definedName name="keradin20c" localSheetId="40">#REF!</definedName>
    <definedName name="keradin20c" localSheetId="41">#REF!</definedName>
    <definedName name="keradin20c" localSheetId="45">#REF!</definedName>
    <definedName name="keradin20c" localSheetId="43">#REF!</definedName>
    <definedName name="keradin20c" localSheetId="44">#REF!</definedName>
    <definedName name="keradin20c" localSheetId="42">#REF!</definedName>
    <definedName name="keradin20c" localSheetId="16">#REF!</definedName>
    <definedName name="keradin20c" localSheetId="36">#REF!</definedName>
    <definedName name="keradin20c">#REF!</definedName>
    <definedName name="keradin25" localSheetId="9">#REF!</definedName>
    <definedName name="keradin25" localSheetId="38">#REF!</definedName>
    <definedName name="keradin25" localSheetId="8">#REF!</definedName>
    <definedName name="keradin25" localSheetId="30">#REF!</definedName>
    <definedName name="keradin25" localSheetId="46">#REF!</definedName>
    <definedName name="keradin25" localSheetId="40">#REF!</definedName>
    <definedName name="keradin25" localSheetId="41">#REF!</definedName>
    <definedName name="keradin25" localSheetId="45">#REF!</definedName>
    <definedName name="keradin25" localSheetId="43">#REF!</definedName>
    <definedName name="keradin25" localSheetId="44">#REF!</definedName>
    <definedName name="keradin25" localSheetId="42">#REF!</definedName>
    <definedName name="keradin25" localSheetId="16">#REF!</definedName>
    <definedName name="keradin25" localSheetId="36">#REF!</definedName>
    <definedName name="keradin25">#REF!</definedName>
    <definedName name="keradin25b" localSheetId="9">#REF!</definedName>
    <definedName name="keradin25b" localSheetId="38">#REF!</definedName>
    <definedName name="keradin25b" localSheetId="8">#REF!</definedName>
    <definedName name="keradin25b" localSheetId="30">#REF!</definedName>
    <definedName name="keradin25b" localSheetId="46">#REF!</definedName>
    <definedName name="keradin25b" localSheetId="40">#REF!</definedName>
    <definedName name="keradin25b" localSheetId="41">#REF!</definedName>
    <definedName name="keradin25b" localSheetId="45">#REF!</definedName>
    <definedName name="keradin25b" localSheetId="43">#REF!</definedName>
    <definedName name="keradin25b" localSheetId="44">#REF!</definedName>
    <definedName name="keradin25b" localSheetId="42">#REF!</definedName>
    <definedName name="keradin25b" localSheetId="16">#REF!</definedName>
    <definedName name="keradin25b" localSheetId="36">#REF!</definedName>
    <definedName name="keradin25b">#REF!</definedName>
    <definedName name="keradin25c" localSheetId="9">#REF!</definedName>
    <definedName name="keradin25c" localSheetId="38">#REF!</definedName>
    <definedName name="keradin25c" localSheetId="8">#REF!</definedName>
    <definedName name="keradin25c" localSheetId="30">#REF!</definedName>
    <definedName name="keradin25c" localSheetId="46">#REF!</definedName>
    <definedName name="keradin25c" localSheetId="40">#REF!</definedName>
    <definedName name="keradin25c" localSheetId="41">#REF!</definedName>
    <definedName name="keradin25c" localSheetId="45">#REF!</definedName>
    <definedName name="keradin25c" localSheetId="43">#REF!</definedName>
    <definedName name="keradin25c" localSheetId="44">#REF!</definedName>
    <definedName name="keradin25c" localSheetId="42">#REF!</definedName>
    <definedName name="keradin25c" localSheetId="16">#REF!</definedName>
    <definedName name="keradin25c" localSheetId="36">#REF!</definedName>
    <definedName name="keradin25c">#REF!</definedName>
    <definedName name="keralan20" localSheetId="9">#REF!</definedName>
    <definedName name="keralan20" localSheetId="38">#REF!</definedName>
    <definedName name="keralan20" localSheetId="8">#REF!</definedName>
    <definedName name="keralan20" localSheetId="30">#REF!</definedName>
    <definedName name="keralan20" localSheetId="46">#REF!</definedName>
    <definedName name="keralan20" localSheetId="40">#REF!</definedName>
    <definedName name="keralan20" localSheetId="41">#REF!</definedName>
    <definedName name="keralan20" localSheetId="45">#REF!</definedName>
    <definedName name="keralan20" localSheetId="43">#REF!</definedName>
    <definedName name="keralan20" localSheetId="44">#REF!</definedName>
    <definedName name="keralan20" localSheetId="42">#REF!</definedName>
    <definedName name="keralan20" localSheetId="16">#REF!</definedName>
    <definedName name="keralan20" localSheetId="36">#REF!</definedName>
    <definedName name="keralan20">#REF!</definedName>
    <definedName name="keralan20b" localSheetId="9">#REF!</definedName>
    <definedName name="keralan20b" localSheetId="38">#REF!</definedName>
    <definedName name="keralan20b" localSheetId="8">#REF!</definedName>
    <definedName name="keralan20b" localSheetId="30">#REF!</definedName>
    <definedName name="keralan20b" localSheetId="46">#REF!</definedName>
    <definedName name="keralan20b" localSheetId="40">#REF!</definedName>
    <definedName name="keralan20b" localSheetId="41">#REF!</definedName>
    <definedName name="keralan20b" localSheetId="45">#REF!</definedName>
    <definedName name="keralan20b" localSheetId="43">#REF!</definedName>
    <definedName name="keralan20b" localSheetId="44">#REF!</definedName>
    <definedName name="keralan20b" localSheetId="42">#REF!</definedName>
    <definedName name="keralan20b" localSheetId="16">#REF!</definedName>
    <definedName name="keralan20b" localSheetId="36">#REF!</definedName>
    <definedName name="keralan20b">#REF!</definedName>
    <definedName name="keralan20c" localSheetId="9">#REF!</definedName>
    <definedName name="keralan20c" localSheetId="38">#REF!</definedName>
    <definedName name="keralan20c" localSheetId="8">#REF!</definedName>
    <definedName name="keralan20c" localSheetId="30">#REF!</definedName>
    <definedName name="keralan20c" localSheetId="46">#REF!</definedName>
    <definedName name="keralan20c" localSheetId="40">#REF!</definedName>
    <definedName name="keralan20c" localSheetId="41">#REF!</definedName>
    <definedName name="keralan20c" localSheetId="45">#REF!</definedName>
    <definedName name="keralan20c" localSheetId="43">#REF!</definedName>
    <definedName name="keralan20c" localSheetId="44">#REF!</definedName>
    <definedName name="keralan20c" localSheetId="42">#REF!</definedName>
    <definedName name="keralan20c" localSheetId="16">#REF!</definedName>
    <definedName name="keralan20c" localSheetId="36">#REF!</definedName>
    <definedName name="keralan20c">#REF!</definedName>
    <definedName name="keralan30" localSheetId="9">#REF!</definedName>
    <definedName name="keralan30" localSheetId="38">#REF!</definedName>
    <definedName name="keralan30" localSheetId="8">#REF!</definedName>
    <definedName name="keralan30" localSheetId="30">#REF!</definedName>
    <definedName name="keralan30" localSheetId="46">#REF!</definedName>
    <definedName name="keralan30" localSheetId="40">#REF!</definedName>
    <definedName name="keralan30" localSheetId="41">#REF!</definedName>
    <definedName name="keralan30" localSheetId="45">#REF!</definedName>
    <definedName name="keralan30" localSheetId="43">#REF!</definedName>
    <definedName name="keralan30" localSheetId="44">#REF!</definedName>
    <definedName name="keralan30" localSheetId="42">#REF!</definedName>
    <definedName name="keralan30" localSheetId="16">#REF!</definedName>
    <definedName name="keralan30" localSheetId="36">#REF!</definedName>
    <definedName name="keralan30">#REF!</definedName>
    <definedName name="keralan30b" localSheetId="9">#REF!</definedName>
    <definedName name="keralan30b" localSheetId="38">#REF!</definedName>
    <definedName name="keralan30b" localSheetId="8">#REF!</definedName>
    <definedName name="keralan30b" localSheetId="30">#REF!</definedName>
    <definedName name="keralan30b" localSheetId="46">#REF!</definedName>
    <definedName name="keralan30b" localSheetId="40">#REF!</definedName>
    <definedName name="keralan30b" localSheetId="41">#REF!</definedName>
    <definedName name="keralan30b" localSheetId="45">#REF!</definedName>
    <definedName name="keralan30b" localSheetId="43">#REF!</definedName>
    <definedName name="keralan30b" localSheetId="44">#REF!</definedName>
    <definedName name="keralan30b" localSheetId="42">#REF!</definedName>
    <definedName name="keralan30b" localSheetId="16">#REF!</definedName>
    <definedName name="keralan30b" localSheetId="36">#REF!</definedName>
    <definedName name="keralan30b">#REF!</definedName>
    <definedName name="keralan30c" localSheetId="9">#REF!</definedName>
    <definedName name="keralan30c" localSheetId="38">#REF!</definedName>
    <definedName name="keralan30c" localSheetId="8">#REF!</definedName>
    <definedName name="keralan30c" localSheetId="30">#REF!</definedName>
    <definedName name="keralan30c" localSheetId="46">#REF!</definedName>
    <definedName name="keralan30c" localSheetId="40">#REF!</definedName>
    <definedName name="keralan30c" localSheetId="41">#REF!</definedName>
    <definedName name="keralan30c" localSheetId="45">#REF!</definedName>
    <definedName name="keralan30c" localSheetId="43">#REF!</definedName>
    <definedName name="keralan30c" localSheetId="44">#REF!</definedName>
    <definedName name="keralan30c" localSheetId="42">#REF!</definedName>
    <definedName name="keralan30c" localSheetId="16">#REF!</definedName>
    <definedName name="keralan30c" localSheetId="36">#REF!</definedName>
    <definedName name="keralan30c">#REF!</definedName>
    <definedName name="keralan40" localSheetId="9">#REF!</definedName>
    <definedName name="keralan40" localSheetId="38">#REF!</definedName>
    <definedName name="keralan40" localSheetId="8">#REF!</definedName>
    <definedName name="keralan40" localSheetId="30">#REF!</definedName>
    <definedName name="keralan40" localSheetId="46">#REF!</definedName>
    <definedName name="keralan40" localSheetId="40">#REF!</definedName>
    <definedName name="keralan40" localSheetId="41">#REF!</definedName>
    <definedName name="keralan40" localSheetId="45">#REF!</definedName>
    <definedName name="keralan40" localSheetId="43">#REF!</definedName>
    <definedName name="keralan40" localSheetId="44">#REF!</definedName>
    <definedName name="keralan40" localSheetId="42">#REF!</definedName>
    <definedName name="keralan40" localSheetId="16">#REF!</definedName>
    <definedName name="keralan40" localSheetId="36">#REF!</definedName>
    <definedName name="keralan40">#REF!</definedName>
    <definedName name="keralan40b" localSheetId="9">#REF!</definedName>
    <definedName name="keralan40b" localSheetId="38">#REF!</definedName>
    <definedName name="keralan40b" localSheetId="8">#REF!</definedName>
    <definedName name="keralan40b" localSheetId="30">#REF!</definedName>
    <definedName name="keralan40b" localSheetId="46">#REF!</definedName>
    <definedName name="keralan40b" localSheetId="40">#REF!</definedName>
    <definedName name="keralan40b" localSheetId="41">#REF!</definedName>
    <definedName name="keralan40b" localSheetId="45">#REF!</definedName>
    <definedName name="keralan40b" localSheetId="43">#REF!</definedName>
    <definedName name="keralan40b" localSheetId="44">#REF!</definedName>
    <definedName name="keralan40b" localSheetId="42">#REF!</definedName>
    <definedName name="keralan40b" localSheetId="16">#REF!</definedName>
    <definedName name="keralan40b" localSheetId="36">#REF!</definedName>
    <definedName name="keralan40b">#REF!</definedName>
    <definedName name="keralan40c" localSheetId="9">#REF!</definedName>
    <definedName name="keralan40c" localSheetId="38">#REF!</definedName>
    <definedName name="keralan40c" localSheetId="8">#REF!</definedName>
    <definedName name="keralan40c" localSheetId="30">#REF!</definedName>
    <definedName name="keralan40c" localSheetId="46">#REF!</definedName>
    <definedName name="keralan40c" localSheetId="40">#REF!</definedName>
    <definedName name="keralan40c" localSheetId="41">#REF!</definedName>
    <definedName name="keralan40c" localSheetId="45">#REF!</definedName>
    <definedName name="keralan40c" localSheetId="43">#REF!</definedName>
    <definedName name="keralan40c" localSheetId="44">#REF!</definedName>
    <definedName name="keralan40c" localSheetId="42">#REF!</definedName>
    <definedName name="keralan40c" localSheetId="16">#REF!</definedName>
    <definedName name="keralan40c" localSheetId="36">#REF!</definedName>
    <definedName name="keralan40c">#REF!</definedName>
    <definedName name="keramik" localSheetId="30">[347]DATA1!$I$38</definedName>
    <definedName name="keramik">[347]DATA1!$I$38</definedName>
    <definedName name="Keramik_20_x_25_Dinding_KM_KWI_DN_Corak" localSheetId="30">[129]BAHAN!#REF!</definedName>
    <definedName name="Keramik_20_x_25_Dinding_KM_KWI_DN_Corak" localSheetId="4">[129]BAHAN!#REF!</definedName>
    <definedName name="Keramik_20_x_25_Dinding_KM_KWI_DN_Corak" localSheetId="7">[129]BAHAN!#REF!</definedName>
    <definedName name="Keramik_20_x_25_Dinding_KM_KWI_DN_Corak" localSheetId="16">[129]BAHAN!#REF!</definedName>
    <definedName name="Keramik_20_x_25_Dinding_KM_KWI_DN_Corak" localSheetId="36">[129]BAHAN!#REF!</definedName>
    <definedName name="Keramik_20_x_25_Dinding_KM_KWI_DN_Corak" localSheetId="49">[129]BAHAN!#REF!</definedName>
    <definedName name="Keramik_20_x_25_Dinding_KM_KWI_DN_Corak" localSheetId="34">[129]BAHAN!#REF!</definedName>
    <definedName name="Keramik_20_x_25_Dinding_KM_KWI_DN_Corak">[129]BAHAN!#REF!</definedName>
    <definedName name="Keramik_30_x_30_KW_I_DN_putih_polos" localSheetId="30">[129]BAHAN!#REF!</definedName>
    <definedName name="Keramik_30_x_30_KW_I_DN_putih_polos" localSheetId="4">[129]BAHAN!#REF!</definedName>
    <definedName name="Keramik_30_x_30_KW_I_DN_putih_polos" localSheetId="7">[129]BAHAN!#REF!</definedName>
    <definedName name="Keramik_30_x_30_KW_I_DN_putih_polos" localSheetId="16">[129]BAHAN!#REF!</definedName>
    <definedName name="Keramik_30_x_30_KW_I_DN_putih_polos" localSheetId="36">[129]BAHAN!#REF!</definedName>
    <definedName name="Keramik_30_x_30_KW_I_DN_putih_polos" localSheetId="49">[129]BAHAN!#REF!</definedName>
    <definedName name="Keramik_30_x_30_KW_I_DN_putih_polos" localSheetId="34">[129]BAHAN!#REF!</definedName>
    <definedName name="Keramik_30_x_30_KW_I_DN_putih_polos">[129]BAHAN!#REF!</definedName>
    <definedName name="Keramik_30_x_30_KW_I_DN_putih_polos_setara_mulia" localSheetId="30">[129]BAHAN!#REF!</definedName>
    <definedName name="Keramik_30_x_30_KW_I_DN_putih_polos_setara_mulia" localSheetId="4">[129]BAHAN!#REF!</definedName>
    <definedName name="Keramik_30_x_30_KW_I_DN_putih_polos_setara_mulia" localSheetId="7">[129]BAHAN!#REF!</definedName>
    <definedName name="Keramik_30_x_30_KW_I_DN_putih_polos_setara_mulia" localSheetId="16">[129]BAHAN!#REF!</definedName>
    <definedName name="Keramik_30_x_30_KW_I_DN_putih_polos_setara_mulia" localSheetId="36">[129]BAHAN!#REF!</definedName>
    <definedName name="Keramik_30_x_30_KW_I_DN_putih_polos_setara_mulia" localSheetId="49">[129]BAHAN!#REF!</definedName>
    <definedName name="Keramik_30_x_30_KW_I_DN_putih_polos_setara_mulia" localSheetId="34">[129]BAHAN!#REF!</definedName>
    <definedName name="Keramik_30_x_30_KW_I_DN_putih_polos_setara_mulia">[129]BAHAN!#REF!</definedName>
    <definedName name="Keramik_30_x_30_KW_I_DN_putih_polos_setara_roman" localSheetId="30">[129]BAHAN!#REF!</definedName>
    <definedName name="Keramik_30_x_30_KW_I_DN_putih_polos_setara_roman" localSheetId="4">[129]BAHAN!#REF!</definedName>
    <definedName name="Keramik_30_x_30_KW_I_DN_putih_polos_setara_roman" localSheetId="7">[129]BAHAN!#REF!</definedName>
    <definedName name="Keramik_30_x_30_KW_I_DN_putih_polos_setara_roman" localSheetId="16">[129]BAHAN!#REF!</definedName>
    <definedName name="Keramik_30_x_30_KW_I_DN_putih_polos_setara_roman" localSheetId="36">[129]BAHAN!#REF!</definedName>
    <definedName name="Keramik_30_x_30_KW_I_DN_putih_polos_setara_roman" localSheetId="49">[129]BAHAN!#REF!</definedName>
    <definedName name="Keramik_30_x_30_KW_I_DN_putih_polos_setara_roman" localSheetId="34">[129]BAHAN!#REF!</definedName>
    <definedName name="Keramik_30_x_30_KW_I_DN_putih_polos_setara_roman">[129]BAHAN!#REF!</definedName>
    <definedName name="Keramik_30_x_30_KW_I_DN_Warna_Corak___ANTI_SLIP" localSheetId="30">[108]BAHAN!$C$108</definedName>
    <definedName name="Keramik_30_x_30_KW_I_DN_Warna_Corak___ANTI_SLIP">[108]BAHAN!$C$108</definedName>
    <definedName name="KeramikDinding2025" localSheetId="30">'[159]Analisa Harga Satuan'!$G$1720</definedName>
    <definedName name="KeramikDinding2025">'[159]Analisa Harga Satuan'!$G$1720</definedName>
    <definedName name="KeramikLantai2020" localSheetId="30">'[159]Analisa Harga Satuan'!$G$1688</definedName>
    <definedName name="KeramikLantai2020">'[159]Analisa Harga Satuan'!$G$1688</definedName>
    <definedName name="KeramikLantai3030" localSheetId="30">'[159]Analisa Harga Satuan'!$G$1672</definedName>
    <definedName name="KeramikLantai3030">'[159]Analisa Harga Satuan'!$G$1672</definedName>
    <definedName name="KeramikStep1020" localSheetId="30">'[159]Analisa Harga Satuan'!$G$1752</definedName>
    <definedName name="KeramikStep1020">'[159]Analisa Harga Satuan'!$G$1752</definedName>
    <definedName name="kerddg20" localSheetId="30">[92]harsat!$H$33</definedName>
    <definedName name="kerddg20">[92]harsat!$H$33</definedName>
    <definedName name="kerlan20" localSheetId="30">'[75]Sat Bah &amp; Up'!$G$80</definedName>
    <definedName name="kerlan20">'[75]Sat Bah &amp; Up'!$G$80</definedName>
    <definedName name="kerlt20" localSheetId="30">[92]harsat!$H$31</definedName>
    <definedName name="kerlt20">[92]harsat!$H$31</definedName>
    <definedName name="kerlt30" localSheetId="30">[92]harsat!$H$32</definedName>
    <definedName name="kerlt30">[92]harsat!$H$32</definedName>
    <definedName name="kernet" localSheetId="30">[214]UPAH!$D$30</definedName>
    <definedName name="kernet">[214]UPAH!$D$30</definedName>
    <definedName name="Keronjo" localSheetId="9">#REF!</definedName>
    <definedName name="Keronjo" localSheetId="5">#REF!</definedName>
    <definedName name="Keronjo" localSheetId="38">#REF!</definedName>
    <definedName name="Keronjo" localSheetId="8">#REF!</definedName>
    <definedName name="Keronjo" localSheetId="30">#REF!</definedName>
    <definedName name="Keronjo" localSheetId="46">#REF!</definedName>
    <definedName name="Keronjo" localSheetId="6">#REF!</definedName>
    <definedName name="Keronjo" localSheetId="40">#REF!</definedName>
    <definedName name="Keronjo" localSheetId="41">#REF!</definedName>
    <definedName name="Keronjo" localSheetId="45">#REF!</definedName>
    <definedName name="Keronjo" localSheetId="43">#REF!</definedName>
    <definedName name="Keronjo" localSheetId="44">#REF!</definedName>
    <definedName name="Keronjo" localSheetId="42">#REF!</definedName>
    <definedName name="Keronjo" localSheetId="16">#REF!</definedName>
    <definedName name="Keronjo" localSheetId="14">#REF!</definedName>
    <definedName name="Keronjo" localSheetId="12">#REF!</definedName>
    <definedName name="Keronjo" localSheetId="36">#REF!</definedName>
    <definedName name="Keronjo" localSheetId="34">#REF!</definedName>
    <definedName name="Keronjo">#REF!</definedName>
    <definedName name="kerpusgendeng" localSheetId="9">#REF!</definedName>
    <definedName name="kerpusgendeng" localSheetId="38">#REF!</definedName>
    <definedName name="kerpusgendeng" localSheetId="8">#REF!</definedName>
    <definedName name="kerpusgendeng" localSheetId="30">#REF!</definedName>
    <definedName name="kerpusgendeng" localSheetId="46">#REF!</definedName>
    <definedName name="kerpusgendeng" localSheetId="40">#REF!</definedName>
    <definedName name="kerpusgendeng" localSheetId="41">#REF!</definedName>
    <definedName name="kerpusgendeng" localSheetId="45">#REF!</definedName>
    <definedName name="kerpusgendeng" localSheetId="43">#REF!</definedName>
    <definedName name="kerpusgendeng" localSheetId="44">#REF!</definedName>
    <definedName name="kerpusgendeng" localSheetId="42">#REF!</definedName>
    <definedName name="kerpusgendeng" localSheetId="16">#REF!</definedName>
    <definedName name="kerpusgendeng" localSheetId="36">#REF!</definedName>
    <definedName name="kerpusgendeng">#REF!</definedName>
    <definedName name="kerpusgendengb" localSheetId="9">#REF!</definedName>
    <definedName name="kerpusgendengb" localSheetId="38">#REF!</definedName>
    <definedName name="kerpusgendengb" localSheetId="8">#REF!</definedName>
    <definedName name="kerpusgendengb" localSheetId="30">#REF!</definedName>
    <definedName name="kerpusgendengb" localSheetId="46">#REF!</definedName>
    <definedName name="kerpusgendengb" localSheetId="40">#REF!</definedName>
    <definedName name="kerpusgendengb" localSheetId="41">#REF!</definedName>
    <definedName name="kerpusgendengb" localSheetId="45">#REF!</definedName>
    <definedName name="kerpusgendengb" localSheetId="43">#REF!</definedName>
    <definedName name="kerpusgendengb" localSheetId="44">#REF!</definedName>
    <definedName name="kerpusgendengb" localSheetId="42">#REF!</definedName>
    <definedName name="kerpusgendengb" localSheetId="16">#REF!</definedName>
    <definedName name="kerpusgendengb" localSheetId="36">#REF!</definedName>
    <definedName name="kerpusgendengb">#REF!</definedName>
    <definedName name="kerpusgendengc" localSheetId="9">#REF!</definedName>
    <definedName name="kerpusgendengc" localSheetId="38">#REF!</definedName>
    <definedName name="kerpusgendengc" localSheetId="8">#REF!</definedName>
    <definedName name="kerpusgendengc" localSheetId="30">#REF!</definedName>
    <definedName name="kerpusgendengc" localSheetId="46">#REF!</definedName>
    <definedName name="kerpusgendengc" localSheetId="40">#REF!</definedName>
    <definedName name="kerpusgendengc" localSheetId="41">#REF!</definedName>
    <definedName name="kerpusgendengc" localSheetId="45">#REF!</definedName>
    <definedName name="kerpusgendengc" localSheetId="43">#REF!</definedName>
    <definedName name="kerpusgendengc" localSheetId="44">#REF!</definedName>
    <definedName name="kerpusgendengc" localSheetId="42">#REF!</definedName>
    <definedName name="kerpusgendengc" localSheetId="16">#REF!</definedName>
    <definedName name="kerpusgendengc" localSheetId="36">#REF!</definedName>
    <definedName name="kerpusgendengc">#REF!</definedName>
    <definedName name="kerpusmagas" localSheetId="9">#REF!</definedName>
    <definedName name="kerpusmagas" localSheetId="38">#REF!</definedName>
    <definedName name="kerpusmagas" localSheetId="8">#REF!</definedName>
    <definedName name="kerpusmagas" localSheetId="30">#REF!</definedName>
    <definedName name="kerpusmagas" localSheetId="46">#REF!</definedName>
    <definedName name="kerpusmagas" localSheetId="40">#REF!</definedName>
    <definedName name="kerpusmagas" localSheetId="41">#REF!</definedName>
    <definedName name="kerpusmagas" localSheetId="45">#REF!</definedName>
    <definedName name="kerpusmagas" localSheetId="43">#REF!</definedName>
    <definedName name="kerpusmagas" localSheetId="44">#REF!</definedName>
    <definedName name="kerpusmagas" localSheetId="42">#REF!</definedName>
    <definedName name="kerpusmagas" localSheetId="16">#REF!</definedName>
    <definedName name="kerpusmagas" localSheetId="36">#REF!</definedName>
    <definedName name="kerpusmagas">#REF!</definedName>
    <definedName name="kerpusmagasb" localSheetId="9">#REF!</definedName>
    <definedName name="kerpusmagasb" localSheetId="38">#REF!</definedName>
    <definedName name="kerpusmagasb" localSheetId="8">#REF!</definedName>
    <definedName name="kerpusmagasb" localSheetId="30">#REF!</definedName>
    <definedName name="kerpusmagasb" localSheetId="46">#REF!</definedName>
    <definedName name="kerpusmagasb" localSheetId="40">#REF!</definedName>
    <definedName name="kerpusmagasb" localSheetId="41">#REF!</definedName>
    <definedName name="kerpusmagasb" localSheetId="45">#REF!</definedName>
    <definedName name="kerpusmagasb" localSheetId="43">#REF!</definedName>
    <definedName name="kerpusmagasb" localSheetId="44">#REF!</definedName>
    <definedName name="kerpusmagasb" localSheetId="42">#REF!</definedName>
    <definedName name="kerpusmagasb" localSheetId="16">#REF!</definedName>
    <definedName name="kerpusmagasb" localSheetId="36">#REF!</definedName>
    <definedName name="kerpusmagasb">#REF!</definedName>
    <definedName name="kerpusmagasc" localSheetId="9">#REF!</definedName>
    <definedName name="kerpusmagasc" localSheetId="38">#REF!</definedName>
    <definedName name="kerpusmagasc" localSheetId="8">#REF!</definedName>
    <definedName name="kerpusmagasc" localSheetId="30">#REF!</definedName>
    <definedName name="kerpusmagasc" localSheetId="46">#REF!</definedName>
    <definedName name="kerpusmagasc" localSheetId="40">#REF!</definedName>
    <definedName name="kerpusmagasc" localSheetId="41">#REF!</definedName>
    <definedName name="kerpusmagasc" localSheetId="45">#REF!</definedName>
    <definedName name="kerpusmagasc" localSheetId="43">#REF!</definedName>
    <definedName name="kerpusmagasc" localSheetId="44">#REF!</definedName>
    <definedName name="kerpusmagasc" localSheetId="42">#REF!</definedName>
    <definedName name="kerpusmagasc" localSheetId="16">#REF!</definedName>
    <definedName name="kerpusmagasc" localSheetId="36">#REF!</definedName>
    <definedName name="kerpusmagasc">#REF!</definedName>
    <definedName name="kerwall20" localSheetId="30">'[75]Sat Bah &amp; Up'!$G$79</definedName>
    <definedName name="kerwall20">'[75]Sat Bah &amp; Up'!$G$79</definedName>
    <definedName name="ketam">[178]S.UPAH!$I$35</definedName>
    <definedName name="keu" localSheetId="30">#REF!</definedName>
    <definedName name="keu" localSheetId="4">#REF!</definedName>
    <definedName name="keu" localSheetId="7">#REF!</definedName>
    <definedName name="keu" localSheetId="16">#REF!</definedName>
    <definedName name="keu" localSheetId="36">#REF!</definedName>
    <definedName name="keu" localSheetId="49">#REF!</definedName>
    <definedName name="keu" localSheetId="34">#REF!</definedName>
    <definedName name="keu">#REF!</definedName>
    <definedName name="keu_1" localSheetId="30">#REF!</definedName>
    <definedName name="keu_1" localSheetId="4">#REF!</definedName>
    <definedName name="keu_1" localSheetId="7">#REF!</definedName>
    <definedName name="keu_1" localSheetId="16">#REF!</definedName>
    <definedName name="keu_1" localSheetId="36">#REF!</definedName>
    <definedName name="keu_1" localSheetId="49">#REF!</definedName>
    <definedName name="keu_1" localSheetId="34">#REF!</definedName>
    <definedName name="keu_1">#REF!</definedName>
    <definedName name="keu_4" localSheetId="30">#REF!</definedName>
    <definedName name="keu_4" localSheetId="4">#REF!</definedName>
    <definedName name="keu_4" localSheetId="7">#REF!</definedName>
    <definedName name="keu_4" localSheetId="16">#REF!</definedName>
    <definedName name="keu_4" localSheetId="36">#REF!</definedName>
    <definedName name="keu_4" localSheetId="49">#REF!</definedName>
    <definedName name="keu_4" localSheetId="34">#REF!</definedName>
    <definedName name="keu_4">#REF!</definedName>
    <definedName name="keu_5" localSheetId="30">#REF!</definedName>
    <definedName name="keu_5" localSheetId="16">#REF!</definedName>
    <definedName name="keu_5" localSheetId="36">#REF!</definedName>
    <definedName name="keu_5">#REF!</definedName>
    <definedName name="KEUANGAN" localSheetId="9">#REF!</definedName>
    <definedName name="KEUANGAN" localSheetId="5">#REF!</definedName>
    <definedName name="KEUANGAN" localSheetId="38">#REF!</definedName>
    <definedName name="KEUANGAN" localSheetId="8">#REF!</definedName>
    <definedName name="KEUANGAN" localSheetId="30">#REF!</definedName>
    <definedName name="KEUANGAN" localSheetId="46">#REF!</definedName>
    <definedName name="KEUANGAN" localSheetId="6">#REF!</definedName>
    <definedName name="KEUANGAN" localSheetId="40">#REF!</definedName>
    <definedName name="KEUANGAN" localSheetId="41">#REF!</definedName>
    <definedName name="KEUANGAN" localSheetId="45">#REF!</definedName>
    <definedName name="KEUANGAN" localSheetId="43">#REF!</definedName>
    <definedName name="KEUANGAN" localSheetId="44">#REF!</definedName>
    <definedName name="KEUANGAN" localSheetId="42">#REF!</definedName>
    <definedName name="KEUANGAN" localSheetId="16">#REF!</definedName>
    <definedName name="KEUANGAN" localSheetId="14">#REF!</definedName>
    <definedName name="KEUANGAN" localSheetId="12">#REF!</definedName>
    <definedName name="KEUANGAN" localSheetId="36">#REF!</definedName>
    <definedName name="KEUANGAN">#REF!</definedName>
    <definedName name="KIH" localSheetId="30">#REF!</definedName>
    <definedName name="KIH" localSheetId="16">#REF!</definedName>
    <definedName name="KIH" localSheetId="36">#REF!</definedName>
    <definedName name="KIH">#REF!</definedName>
    <definedName name="KIH_1" localSheetId="30">#REF!</definedName>
    <definedName name="KIH_1" localSheetId="16">#REF!</definedName>
    <definedName name="KIH_1" localSheetId="36">#REF!</definedName>
    <definedName name="KIH_1">#REF!</definedName>
    <definedName name="KIH_4" localSheetId="30">#REF!</definedName>
    <definedName name="KIH_4" localSheetId="16">#REF!</definedName>
    <definedName name="KIH_4" localSheetId="36">#REF!</definedName>
    <definedName name="KIH_4">#REF!</definedName>
    <definedName name="KIH_5" localSheetId="30">#REF!</definedName>
    <definedName name="KIH_5" localSheetId="16">#REF!</definedName>
    <definedName name="KIH_5" localSheetId="36">#REF!</definedName>
    <definedName name="KIH_5">#REF!</definedName>
    <definedName name="kikirsegi4" localSheetId="30">'[120]Harga Satuan'!$I$184</definedName>
    <definedName name="kikirsegi4">'[120]Harga Satuan'!$I$184</definedName>
    <definedName name="KINPUT2" localSheetId="30">'[77]INPUT 2'!$K$1:$K$65536</definedName>
    <definedName name="KINPUT2">'[77]INPUT 2'!$K$1:$K$65536</definedName>
    <definedName name="KIST_1" localSheetId="9">#REF!</definedName>
    <definedName name="KIST_1" localSheetId="5">#REF!</definedName>
    <definedName name="KIST_1" localSheetId="38">#REF!</definedName>
    <definedName name="KIST_1" localSheetId="8">#REF!</definedName>
    <definedName name="KIST_1" localSheetId="30">#REF!</definedName>
    <definedName name="KIST_1" localSheetId="46">#REF!</definedName>
    <definedName name="KIST_1" localSheetId="6">#REF!</definedName>
    <definedName name="KIST_1" localSheetId="40">#REF!</definedName>
    <definedName name="KIST_1" localSheetId="41">#REF!</definedName>
    <definedName name="KIST_1" localSheetId="45">#REF!</definedName>
    <definedName name="KIST_1" localSheetId="43">#REF!</definedName>
    <definedName name="KIST_1" localSheetId="44">#REF!</definedName>
    <definedName name="KIST_1" localSheetId="42">#REF!</definedName>
    <definedName name="KIST_1" localSheetId="16">#REF!</definedName>
    <definedName name="KIST_1" localSheetId="14">#REF!</definedName>
    <definedName name="KIST_1" localSheetId="12">#REF!</definedName>
    <definedName name="KIST_1" localSheetId="36">#REF!</definedName>
    <definedName name="KIST_1" localSheetId="34">#REF!</definedName>
    <definedName name="KIST_1">#REF!</definedName>
    <definedName name="KIST_2" localSheetId="9">#REF!</definedName>
    <definedName name="KIST_2" localSheetId="5">#REF!</definedName>
    <definedName name="KIST_2" localSheetId="38">#REF!</definedName>
    <definedName name="KIST_2" localSheetId="8">#REF!</definedName>
    <definedName name="KIST_2" localSheetId="30">#REF!</definedName>
    <definedName name="KIST_2" localSheetId="46">#REF!</definedName>
    <definedName name="KIST_2" localSheetId="6">#REF!</definedName>
    <definedName name="KIST_2" localSheetId="40">#REF!</definedName>
    <definedName name="KIST_2" localSheetId="41">#REF!</definedName>
    <definedName name="KIST_2" localSheetId="45">#REF!</definedName>
    <definedName name="KIST_2" localSheetId="43">#REF!</definedName>
    <definedName name="KIST_2" localSheetId="44">#REF!</definedName>
    <definedName name="KIST_2" localSheetId="42">#REF!</definedName>
    <definedName name="KIST_2" localSheetId="16">#REF!</definedName>
    <definedName name="KIST_2" localSheetId="14">#REF!</definedName>
    <definedName name="KIST_2" localSheetId="12">#REF!</definedName>
    <definedName name="KIST_2" localSheetId="36">#REF!</definedName>
    <definedName name="KIST_2" localSheetId="34">#REF!</definedName>
    <definedName name="KIST_2">#REF!</definedName>
    <definedName name="KIST_3" localSheetId="9">#REF!</definedName>
    <definedName name="KIST_3" localSheetId="5">#REF!</definedName>
    <definedName name="KIST_3" localSheetId="38">#REF!</definedName>
    <definedName name="KIST_3" localSheetId="8">#REF!</definedName>
    <definedName name="KIST_3" localSheetId="30">#REF!</definedName>
    <definedName name="KIST_3" localSheetId="46">#REF!</definedName>
    <definedName name="KIST_3" localSheetId="6">#REF!</definedName>
    <definedName name="KIST_3" localSheetId="40">#REF!</definedName>
    <definedName name="KIST_3" localSheetId="41">#REF!</definedName>
    <definedName name="KIST_3" localSheetId="45">#REF!</definedName>
    <definedName name="KIST_3" localSheetId="43">#REF!</definedName>
    <definedName name="KIST_3" localSheetId="44">#REF!</definedName>
    <definedName name="KIST_3" localSheetId="42">#REF!</definedName>
    <definedName name="KIST_3" localSheetId="16">#REF!</definedName>
    <definedName name="KIST_3" localSheetId="14">#REF!</definedName>
    <definedName name="KIST_3" localSheetId="12">#REF!</definedName>
    <definedName name="KIST_3" localSheetId="36">#REF!</definedName>
    <definedName name="KIST_3" localSheetId="34">#REF!</definedName>
    <definedName name="KIST_3">#REF!</definedName>
    <definedName name="KIST_4" localSheetId="9">#REF!</definedName>
    <definedName name="KIST_4" localSheetId="5">#REF!</definedName>
    <definedName name="KIST_4" localSheetId="38">#REF!</definedName>
    <definedName name="KIST_4" localSheetId="8">#REF!</definedName>
    <definedName name="KIST_4" localSheetId="30">#REF!</definedName>
    <definedName name="KIST_4" localSheetId="46">#REF!</definedName>
    <definedName name="KIST_4" localSheetId="6">#REF!</definedName>
    <definedName name="KIST_4" localSheetId="40">#REF!</definedName>
    <definedName name="KIST_4" localSheetId="41">#REF!</definedName>
    <definedName name="KIST_4" localSheetId="45">#REF!</definedName>
    <definedName name="KIST_4" localSheetId="43">#REF!</definedName>
    <definedName name="KIST_4" localSheetId="44">#REF!</definedName>
    <definedName name="KIST_4" localSheetId="42">#REF!</definedName>
    <definedName name="KIST_4" localSheetId="16">#REF!</definedName>
    <definedName name="KIST_4" localSheetId="14">#REF!</definedName>
    <definedName name="KIST_4" localSheetId="12">#REF!</definedName>
    <definedName name="KIST_4" localSheetId="36">#REF!</definedName>
    <definedName name="KIST_4">#REF!</definedName>
    <definedName name="KIST_5" localSheetId="9">#REF!</definedName>
    <definedName name="KIST_5" localSheetId="5">#REF!</definedName>
    <definedName name="KIST_5" localSheetId="38">#REF!</definedName>
    <definedName name="KIST_5" localSheetId="8">#REF!</definedName>
    <definedName name="KIST_5" localSheetId="30">#REF!</definedName>
    <definedName name="KIST_5" localSheetId="46">#REF!</definedName>
    <definedName name="KIST_5" localSheetId="6">#REF!</definedName>
    <definedName name="KIST_5" localSheetId="40">#REF!</definedName>
    <definedName name="KIST_5" localSheetId="41">#REF!</definedName>
    <definedName name="KIST_5" localSheetId="45">#REF!</definedName>
    <definedName name="KIST_5" localSheetId="43">#REF!</definedName>
    <definedName name="KIST_5" localSheetId="44">#REF!</definedName>
    <definedName name="KIST_5" localSheetId="42">#REF!</definedName>
    <definedName name="KIST_5" localSheetId="16">#REF!</definedName>
    <definedName name="KIST_5" localSheetId="14">#REF!</definedName>
    <definedName name="KIST_5" localSheetId="12">#REF!</definedName>
    <definedName name="KIST_5" localSheetId="36">#REF!</definedName>
    <definedName name="KIST_5">#REF!</definedName>
    <definedName name="KIST_6" localSheetId="9">#REF!</definedName>
    <definedName name="KIST_6" localSheetId="5">#REF!</definedName>
    <definedName name="KIST_6" localSheetId="38">#REF!</definedName>
    <definedName name="KIST_6" localSheetId="8">#REF!</definedName>
    <definedName name="KIST_6" localSheetId="30">#REF!</definedName>
    <definedName name="KIST_6" localSheetId="46">#REF!</definedName>
    <definedName name="KIST_6" localSheetId="6">#REF!</definedName>
    <definedName name="KIST_6" localSheetId="40">#REF!</definedName>
    <definedName name="KIST_6" localSheetId="41">#REF!</definedName>
    <definedName name="KIST_6" localSheetId="45">#REF!</definedName>
    <definedName name="KIST_6" localSheetId="43">#REF!</definedName>
    <definedName name="KIST_6" localSheetId="44">#REF!</definedName>
    <definedName name="KIST_6" localSheetId="42">#REF!</definedName>
    <definedName name="KIST_6" localSheetId="16">#REF!</definedName>
    <definedName name="KIST_6" localSheetId="14">#REF!</definedName>
    <definedName name="KIST_6" localSheetId="12">#REF!</definedName>
    <definedName name="KIST_6" localSheetId="36">#REF!</definedName>
    <definedName name="KIST_6">#REF!</definedName>
    <definedName name="KIST_7" localSheetId="9">#REF!</definedName>
    <definedName name="KIST_7" localSheetId="5">#REF!</definedName>
    <definedName name="KIST_7" localSheetId="38">#REF!</definedName>
    <definedName name="KIST_7" localSheetId="8">#REF!</definedName>
    <definedName name="KIST_7" localSheetId="30">#REF!</definedName>
    <definedName name="KIST_7" localSheetId="46">#REF!</definedName>
    <definedName name="KIST_7" localSheetId="6">#REF!</definedName>
    <definedName name="KIST_7" localSheetId="40">#REF!</definedName>
    <definedName name="KIST_7" localSheetId="41">#REF!</definedName>
    <definedName name="KIST_7" localSheetId="45">#REF!</definedName>
    <definedName name="KIST_7" localSheetId="43">#REF!</definedName>
    <definedName name="KIST_7" localSheetId="44">#REF!</definedName>
    <definedName name="KIST_7" localSheetId="42">#REF!</definedName>
    <definedName name="KIST_7" localSheetId="16">#REF!</definedName>
    <definedName name="KIST_7" localSheetId="14">#REF!</definedName>
    <definedName name="KIST_7" localSheetId="12">#REF!</definedName>
    <definedName name="KIST_7" localSheetId="36">#REF!</definedName>
    <definedName name="KIST_7">#REF!</definedName>
    <definedName name="KIST_BATA" localSheetId="9">#REF!</definedName>
    <definedName name="KIST_BATA" localSheetId="5">#REF!</definedName>
    <definedName name="KIST_BATA" localSheetId="38">#REF!</definedName>
    <definedName name="KIST_BATA" localSheetId="8">#REF!</definedName>
    <definedName name="KIST_BATA" localSheetId="30">#REF!</definedName>
    <definedName name="KIST_BATA" localSheetId="46">#REF!</definedName>
    <definedName name="KIST_BATA" localSheetId="6">#REF!</definedName>
    <definedName name="KIST_BATA" localSheetId="40">#REF!</definedName>
    <definedName name="KIST_BATA" localSheetId="41">#REF!</definedName>
    <definedName name="KIST_BATA" localSheetId="45">#REF!</definedName>
    <definedName name="KIST_BATA" localSheetId="43">#REF!</definedName>
    <definedName name="KIST_BATA" localSheetId="44">#REF!</definedName>
    <definedName name="KIST_BATA" localSheetId="42">#REF!</definedName>
    <definedName name="KIST_BATA" localSheetId="16">#REF!</definedName>
    <definedName name="KIST_BATA" localSheetId="14">#REF!</definedName>
    <definedName name="KIST_BATA" localSheetId="12">#REF!</definedName>
    <definedName name="KIST_BATA" localSheetId="36">#REF!</definedName>
    <definedName name="KIST_BATA">#REF!</definedName>
    <definedName name="KIST_PLTBLK" localSheetId="9">#REF!</definedName>
    <definedName name="KIST_PLTBLK" localSheetId="5">#REF!</definedName>
    <definedName name="KIST_PLTBLK" localSheetId="38">#REF!</definedName>
    <definedName name="KIST_PLTBLK" localSheetId="8">#REF!</definedName>
    <definedName name="KIST_PLTBLK" localSheetId="30">#REF!</definedName>
    <definedName name="KIST_PLTBLK" localSheetId="46">#REF!</definedName>
    <definedName name="KIST_PLTBLK" localSheetId="6">#REF!</definedName>
    <definedName name="KIST_PLTBLK" localSheetId="40">#REF!</definedName>
    <definedName name="KIST_PLTBLK" localSheetId="41">#REF!</definedName>
    <definedName name="KIST_PLTBLK" localSheetId="45">#REF!</definedName>
    <definedName name="KIST_PLTBLK" localSheetId="43">#REF!</definedName>
    <definedName name="KIST_PLTBLK" localSheetId="44">#REF!</definedName>
    <definedName name="KIST_PLTBLK" localSheetId="42">#REF!</definedName>
    <definedName name="KIST_PLTBLK" localSheetId="16">#REF!</definedName>
    <definedName name="KIST_PLTBLK" localSheetId="14">#REF!</definedName>
    <definedName name="KIST_PLTBLK" localSheetId="12">#REF!</definedName>
    <definedName name="KIST_PLTBLK" localSheetId="36">#REF!</definedName>
    <definedName name="KIST_PLTBLK">#REF!</definedName>
    <definedName name="kk" localSheetId="30">[139]OE!$Y$21</definedName>
    <definedName name="kk">[139]OE!$Y$21</definedName>
    <definedName name="kkkkkkkkkkkk" localSheetId="9">'[117]Pro-Base'!#REF!</definedName>
    <definedName name="kkkkkkkkkkkk" localSheetId="8">'[117]Pro-Base'!#REF!</definedName>
    <definedName name="kkkkkkkkkkkk" localSheetId="30">'[117]Pro-Base'!#REF!</definedName>
    <definedName name="kkkkkkkkkkkk" localSheetId="16">'[117]Pro-Base'!#REF!</definedName>
    <definedName name="kkkkkkkkkkkk" localSheetId="36">'[117]Pro-Base'!#REF!</definedName>
    <definedName name="kkkkkkkkkkkk">'[117]Pro-Base'!#REF!</definedName>
    <definedName name="kkpa_luwu" localSheetId="30">#REF!</definedName>
    <definedName name="kkpa_luwu" localSheetId="4">#REF!</definedName>
    <definedName name="kkpa_luwu" localSheetId="7">#REF!</definedName>
    <definedName name="kkpa_luwu" localSheetId="16">#REF!</definedName>
    <definedName name="kkpa_luwu" localSheetId="36">#REF!</definedName>
    <definedName name="kkpa_luwu" localSheetId="49">#REF!</definedName>
    <definedName name="kkpa_luwu" localSheetId="34">#REF!</definedName>
    <definedName name="kkpa_luwu">#REF!</definedName>
    <definedName name="kkpa_malili" localSheetId="30">#REF!</definedName>
    <definedName name="kkpa_malili" localSheetId="4">#REF!</definedName>
    <definedName name="kkpa_malili" localSheetId="7">#REF!</definedName>
    <definedName name="kkpa_malili" localSheetId="16">#REF!</definedName>
    <definedName name="kkpa_malili" localSheetId="36">#REF!</definedName>
    <definedName name="kkpa_malili" localSheetId="49">#REF!</definedName>
    <definedName name="kkpa_malili" localSheetId="34">#REF!</definedName>
    <definedName name="kkpa_malili">#REF!</definedName>
    <definedName name="KKU" localSheetId="9">#REF!</definedName>
    <definedName name="KKU" localSheetId="5">#REF!</definedName>
    <definedName name="KKU" localSheetId="38">#REF!</definedName>
    <definedName name="KKU" localSheetId="8">#REF!</definedName>
    <definedName name="KKU" localSheetId="30">#REF!</definedName>
    <definedName name="KKU" localSheetId="46">#REF!</definedName>
    <definedName name="KKU" localSheetId="6">#REF!</definedName>
    <definedName name="KKU" localSheetId="40">#REF!</definedName>
    <definedName name="KKU" localSheetId="41">#REF!</definedName>
    <definedName name="KKU" localSheetId="45">#REF!</definedName>
    <definedName name="KKU" localSheetId="43">#REF!</definedName>
    <definedName name="KKU" localSheetId="44">#REF!</definedName>
    <definedName name="KKU" localSheetId="42">#REF!</definedName>
    <definedName name="KKU" localSheetId="16">#REF!</definedName>
    <definedName name="KKU" localSheetId="14">#REF!</definedName>
    <definedName name="KKU" localSheetId="12">#REF!</definedName>
    <definedName name="KKU" localSheetId="36">#REF!</definedName>
    <definedName name="KKU">#REF!</definedName>
    <definedName name="kl" localSheetId="5">'[348]FORM-X-1'!#REF!</definedName>
    <definedName name="kl" localSheetId="30">[139]OE!$Y$22</definedName>
    <definedName name="kl" localSheetId="4">'[348]FORM-X-1'!#REF!</definedName>
    <definedName name="kl" localSheetId="6">'[348]FORM-X-1'!#REF!</definedName>
    <definedName name="kl" localSheetId="7">'[348]FORM-X-1'!#REF!</definedName>
    <definedName name="kl" localSheetId="14">'[348]FORM-X-1'!#REF!</definedName>
    <definedName name="kl" localSheetId="12">'[348]FORM-X-1'!#REF!</definedName>
    <definedName name="kl" localSheetId="49">'[348]FORM-X-1'!#REF!</definedName>
    <definedName name="kl" localSheetId="34">'[348]FORM-X-1'!#REF!</definedName>
    <definedName name="kl">[139]OE!$Y$22</definedName>
    <definedName name="KLAS" localSheetId="9">#REF!</definedName>
    <definedName name="KLAS" localSheetId="5">#REF!</definedName>
    <definedName name="KLAS" localSheetId="38">#REF!</definedName>
    <definedName name="KLAS" localSheetId="8">#REF!</definedName>
    <definedName name="KLAS" localSheetId="30">#REF!</definedName>
    <definedName name="KLAS" localSheetId="46">#REF!</definedName>
    <definedName name="KLAS" localSheetId="6">#REF!</definedName>
    <definedName name="KLAS" localSheetId="40">#REF!</definedName>
    <definedName name="KLAS" localSheetId="41">#REF!</definedName>
    <definedName name="KLAS" localSheetId="45">#REF!</definedName>
    <definedName name="KLAS" localSheetId="43">#REF!</definedName>
    <definedName name="KLAS" localSheetId="44">#REF!</definedName>
    <definedName name="KLAS" localSheetId="42">#REF!</definedName>
    <definedName name="KLAS" localSheetId="16">#REF!</definedName>
    <definedName name="KLAS" localSheetId="14">#REF!</definedName>
    <definedName name="KLAS" localSheetId="12">#REF!</definedName>
    <definedName name="KLAS" localSheetId="36">#REF!</definedName>
    <definedName name="KLAS" localSheetId="34">#REF!</definedName>
    <definedName name="KLAS">#REF!</definedName>
    <definedName name="KLAS_1" localSheetId="30">#REF!</definedName>
    <definedName name="KLAS_1" localSheetId="16">#REF!</definedName>
    <definedName name="KLAS_1" localSheetId="36">#REF!</definedName>
    <definedName name="KLAS_1" localSheetId="34">#REF!</definedName>
    <definedName name="KLAS_1">#REF!</definedName>
    <definedName name="KLAS_4" localSheetId="30">#REF!</definedName>
    <definedName name="KLAS_4" localSheetId="16">#REF!</definedName>
    <definedName name="KLAS_4" localSheetId="36">#REF!</definedName>
    <definedName name="KLAS_4" localSheetId="34">#REF!</definedName>
    <definedName name="KLAS_4">#REF!</definedName>
    <definedName name="KLAS_5" localSheetId="30">#REF!</definedName>
    <definedName name="KLAS_5" localSheetId="16">#REF!</definedName>
    <definedName name="KLAS_5" localSheetId="36">#REF!</definedName>
    <definedName name="KLAS_5">#REF!</definedName>
    <definedName name="klemrel" localSheetId="30">#REF!</definedName>
    <definedName name="klemrel" localSheetId="16">#REF!</definedName>
    <definedName name="klemrel" localSheetId="36">#REF!</definedName>
    <definedName name="klemrel">#REF!</definedName>
    <definedName name="klemterminalarde" localSheetId="30">#REF!</definedName>
    <definedName name="klemterminalarde" localSheetId="16">#REF!</definedName>
    <definedName name="klemterminalarde" localSheetId="36">#REF!</definedName>
    <definedName name="klemterminalarde">#REF!</definedName>
    <definedName name="klemterminalkabel" localSheetId="30">#REF!</definedName>
    <definedName name="klemterminalkabel" localSheetId="16">#REF!</definedName>
    <definedName name="klemterminalkabel" localSheetId="36">#REF!</definedName>
    <definedName name="klemterminalkabel">#REF!</definedName>
    <definedName name="KlosedJongkok" localSheetId="30">'[159]Analisa Harga Satuan'!$G$1769</definedName>
    <definedName name="KlosedJongkok">'[159]Analisa Harga Satuan'!$G$1769</definedName>
    <definedName name="KM" localSheetId="9">#REF!</definedName>
    <definedName name="KM" localSheetId="5">#REF!</definedName>
    <definedName name="KM" localSheetId="38">#REF!</definedName>
    <definedName name="KM" localSheetId="8">#REF!</definedName>
    <definedName name="KM" localSheetId="30">#REF!</definedName>
    <definedName name="KM" localSheetId="46">#REF!</definedName>
    <definedName name="KM" localSheetId="6">#REF!</definedName>
    <definedName name="KM" localSheetId="40">#REF!</definedName>
    <definedName name="KM" localSheetId="41">#REF!</definedName>
    <definedName name="KM" localSheetId="45">#REF!</definedName>
    <definedName name="KM" localSheetId="43">#REF!</definedName>
    <definedName name="KM" localSheetId="44">#REF!</definedName>
    <definedName name="KM" localSheetId="42">#REF!</definedName>
    <definedName name="KM" localSheetId="16">#REF!</definedName>
    <definedName name="KM" localSheetId="14">#REF!</definedName>
    <definedName name="KM" localSheetId="12">#REF!</definedName>
    <definedName name="KM" localSheetId="36">#REF!</definedName>
    <definedName name="KM" localSheetId="34">#REF!</definedName>
    <definedName name="KM">#REF!</definedName>
    <definedName name="knoptekantunggal" localSheetId="30">#REF!</definedName>
    <definedName name="knoptekantunggal" localSheetId="16">#REF!</definedName>
    <definedName name="knoptekantunggal" localSheetId="36">#REF!</definedName>
    <definedName name="knoptekantunggal" localSheetId="34">#REF!</definedName>
    <definedName name="knoptekantunggal">#REF!</definedName>
    <definedName name="koas" localSheetId="30">#REF!</definedName>
    <definedName name="koas" localSheetId="16">#REF!</definedName>
    <definedName name="koas" localSheetId="36">#REF!</definedName>
    <definedName name="koas" localSheetId="34">#REF!</definedName>
    <definedName name="koas">#REF!</definedName>
    <definedName name="Kode" localSheetId="9">#REF!</definedName>
    <definedName name="Kode" localSheetId="5">#REF!</definedName>
    <definedName name="Kode" localSheetId="38">#REF!</definedName>
    <definedName name="Kode" localSheetId="8">#REF!</definedName>
    <definedName name="Kode" localSheetId="30">#REF!</definedName>
    <definedName name="Kode" localSheetId="46">#REF!</definedName>
    <definedName name="Kode" localSheetId="6">#REF!</definedName>
    <definedName name="Kode" localSheetId="40">#REF!</definedName>
    <definedName name="Kode" localSheetId="41">#REF!</definedName>
    <definedName name="Kode" localSheetId="45">#REF!</definedName>
    <definedName name="Kode" localSheetId="43">#REF!</definedName>
    <definedName name="Kode" localSheetId="44">#REF!</definedName>
    <definedName name="Kode" localSheetId="42">#REF!</definedName>
    <definedName name="Kode" localSheetId="16">#REF!</definedName>
    <definedName name="Kode" localSheetId="14">#REF!</definedName>
    <definedName name="Kode" localSheetId="12">#REF!</definedName>
    <definedName name="Kode" localSheetId="36">#REF!</definedName>
    <definedName name="Kode">#REF!</definedName>
    <definedName name="KODE_HTG" localSheetId="5">'[349]TERM OF PAYMENT'!$A$6:$C$98</definedName>
    <definedName name="KODE_HTG" localSheetId="30">'[350]TERM OF PAYMENT'!$A$6:$C$98</definedName>
    <definedName name="KODE_HTG" localSheetId="4">'[349]TERM OF PAYMENT'!$A$6:$C$98</definedName>
    <definedName name="KODE_HTG" localSheetId="6">'[349]TERM OF PAYMENT'!$A$6:$C$98</definedName>
    <definedName name="KODE_HTG" localSheetId="7">'[349]TERM OF PAYMENT'!$A$6:$C$98</definedName>
    <definedName name="KODE_HTG" localSheetId="14">'[349]TERM OF PAYMENT'!$A$6:$C$98</definedName>
    <definedName name="KODE_HTG" localSheetId="12">'[349]TERM OF PAYMENT'!$A$6:$C$98</definedName>
    <definedName name="KODE_HTG" localSheetId="49">'[349]TERM OF PAYMENT'!$A$6:$C$98</definedName>
    <definedName name="KODE_HTG" localSheetId="34">'[349]TERM OF PAYMENT'!$A$6:$C$98</definedName>
    <definedName name="KODE_HTG">'[350]TERM OF PAYMENT'!$A$6:$C$98</definedName>
    <definedName name="Kode_Jenis_Bangunan_Umur" localSheetId="9">#REF!</definedName>
    <definedName name="Kode_Jenis_Bangunan_Umur" localSheetId="5">#REF!</definedName>
    <definedName name="Kode_Jenis_Bangunan_Umur" localSheetId="38">#REF!</definedName>
    <definedName name="Kode_Jenis_Bangunan_Umur" localSheetId="8">#REF!</definedName>
    <definedName name="Kode_Jenis_Bangunan_Umur" localSheetId="30">#REF!</definedName>
    <definedName name="Kode_Jenis_Bangunan_Umur" localSheetId="46">#REF!</definedName>
    <definedName name="Kode_Jenis_Bangunan_Umur" localSheetId="6">#REF!</definedName>
    <definedName name="Kode_Jenis_Bangunan_Umur" localSheetId="40">#REF!</definedName>
    <definedName name="Kode_Jenis_Bangunan_Umur" localSheetId="41">#REF!</definedName>
    <definedName name="Kode_Jenis_Bangunan_Umur" localSheetId="45">#REF!</definedName>
    <definedName name="Kode_Jenis_Bangunan_Umur" localSheetId="43">#REF!</definedName>
    <definedName name="Kode_Jenis_Bangunan_Umur" localSheetId="44">#REF!</definedName>
    <definedName name="Kode_Jenis_Bangunan_Umur" localSheetId="42">#REF!</definedName>
    <definedName name="Kode_Jenis_Bangunan_Umur" localSheetId="16">#REF!</definedName>
    <definedName name="Kode_Jenis_Bangunan_Umur" localSheetId="14">#REF!</definedName>
    <definedName name="Kode_Jenis_Bangunan_Umur" localSheetId="12">#REF!</definedName>
    <definedName name="Kode_Jenis_Bangunan_Umur" localSheetId="36">#REF!</definedName>
    <definedName name="Kode_Jenis_Bangunan_Umur" localSheetId="34">#REF!</definedName>
    <definedName name="Kode_Jenis_Bangunan_Umur">#REF!</definedName>
    <definedName name="Kode_k" localSheetId="9">#REF!</definedName>
    <definedName name="Kode_k" localSheetId="5">#REF!</definedName>
    <definedName name="Kode_k" localSheetId="38">#REF!</definedName>
    <definedName name="Kode_k" localSheetId="8">#REF!</definedName>
    <definedName name="Kode_k" localSheetId="30">#REF!</definedName>
    <definedName name="Kode_k" localSheetId="46">#REF!</definedName>
    <definedName name="Kode_k" localSheetId="6">#REF!</definedName>
    <definedName name="Kode_k" localSheetId="40">#REF!</definedName>
    <definedName name="Kode_k" localSheetId="41">#REF!</definedName>
    <definedName name="Kode_k" localSheetId="45">#REF!</definedName>
    <definedName name="Kode_k" localSheetId="43">#REF!</definedName>
    <definedName name="Kode_k" localSheetId="44">#REF!</definedName>
    <definedName name="Kode_k" localSheetId="42">#REF!</definedName>
    <definedName name="Kode_k" localSheetId="16">#REF!</definedName>
    <definedName name="Kode_k" localSheetId="14">#REF!</definedName>
    <definedName name="Kode_k" localSheetId="12">#REF!</definedName>
    <definedName name="Kode_k" localSheetId="36">#REF!</definedName>
    <definedName name="Kode_k" localSheetId="34">#REF!</definedName>
    <definedName name="Kode_k">#REF!</definedName>
    <definedName name="Kode_Lokasi_Kabupaten" localSheetId="9">#REF!</definedName>
    <definedName name="Kode_Lokasi_Kabupaten" localSheetId="5">#REF!</definedName>
    <definedName name="Kode_Lokasi_Kabupaten" localSheetId="38">#REF!</definedName>
    <definedName name="Kode_Lokasi_Kabupaten" localSheetId="8">#REF!</definedName>
    <definedName name="Kode_Lokasi_Kabupaten" localSheetId="30">#REF!</definedName>
    <definedName name="Kode_Lokasi_Kabupaten" localSheetId="46">#REF!</definedName>
    <definedName name="Kode_Lokasi_Kabupaten" localSheetId="6">#REF!</definedName>
    <definedName name="Kode_Lokasi_Kabupaten" localSheetId="40">#REF!</definedName>
    <definedName name="Kode_Lokasi_Kabupaten" localSheetId="41">#REF!</definedName>
    <definedName name="Kode_Lokasi_Kabupaten" localSheetId="45">#REF!</definedName>
    <definedName name="Kode_Lokasi_Kabupaten" localSheetId="43">#REF!</definedName>
    <definedName name="Kode_Lokasi_Kabupaten" localSheetId="44">#REF!</definedName>
    <definedName name="Kode_Lokasi_Kabupaten" localSheetId="42">#REF!</definedName>
    <definedName name="Kode_Lokasi_Kabupaten" localSheetId="16">#REF!</definedName>
    <definedName name="Kode_Lokasi_Kabupaten" localSheetId="14">#REF!</definedName>
    <definedName name="Kode_Lokasi_Kabupaten" localSheetId="12">#REF!</definedName>
    <definedName name="Kode_Lokasi_Kabupaten" localSheetId="36">#REF!</definedName>
    <definedName name="Kode_Lokasi_Kabupaten" localSheetId="34">#REF!</definedName>
    <definedName name="Kode_Lokasi_Kabupaten">#REF!</definedName>
    <definedName name="KOEF" localSheetId="30">'[351]1-LISTRIK'!$U$6</definedName>
    <definedName name="KOEF">'[351]1-LISTRIK'!$U$6</definedName>
    <definedName name="Koja" localSheetId="9">#REF!</definedName>
    <definedName name="Koja" localSheetId="5">#REF!</definedName>
    <definedName name="Koja" localSheetId="38">#REF!</definedName>
    <definedName name="Koja" localSheetId="8">#REF!</definedName>
    <definedName name="Koja" localSheetId="30">#REF!</definedName>
    <definedName name="Koja" localSheetId="46">#REF!</definedName>
    <definedName name="Koja" localSheetId="6">#REF!</definedName>
    <definedName name="Koja" localSheetId="40">#REF!</definedName>
    <definedName name="Koja" localSheetId="41">#REF!</definedName>
    <definedName name="Koja" localSheetId="45">#REF!</definedName>
    <definedName name="Koja" localSheetId="43">#REF!</definedName>
    <definedName name="Koja" localSheetId="44">#REF!</definedName>
    <definedName name="Koja" localSheetId="42">#REF!</definedName>
    <definedName name="Koja" localSheetId="16">#REF!</definedName>
    <definedName name="Koja" localSheetId="14">#REF!</definedName>
    <definedName name="Koja" localSheetId="12">#REF!</definedName>
    <definedName name="Koja" localSheetId="36">#REF!</definedName>
    <definedName name="Koja" localSheetId="34">#REF!</definedName>
    <definedName name="Koja">#REF!</definedName>
    <definedName name="Kolam_Renang" localSheetId="9">#REF!</definedName>
    <definedName name="Kolam_Renang" localSheetId="5">#REF!</definedName>
    <definedName name="Kolam_Renang" localSheetId="38">#REF!</definedName>
    <definedName name="Kolam_Renang" localSheetId="8">#REF!</definedName>
    <definedName name="Kolam_Renang" localSheetId="30">#REF!</definedName>
    <definedName name="Kolam_Renang" localSheetId="46">#REF!</definedName>
    <definedName name="Kolam_Renang" localSheetId="6">#REF!</definedName>
    <definedName name="Kolam_Renang" localSheetId="40">#REF!</definedName>
    <definedName name="Kolam_Renang" localSheetId="41">#REF!</definedName>
    <definedName name="Kolam_Renang" localSheetId="45">#REF!</definedName>
    <definedName name="Kolam_Renang" localSheetId="43">#REF!</definedName>
    <definedName name="Kolam_Renang" localSheetId="44">#REF!</definedName>
    <definedName name="Kolam_Renang" localSheetId="42">#REF!</definedName>
    <definedName name="Kolam_Renang" localSheetId="16">#REF!</definedName>
    <definedName name="Kolam_Renang" localSheetId="14">#REF!</definedName>
    <definedName name="Kolam_Renang" localSheetId="12">#REF!</definedName>
    <definedName name="Kolam_Renang" localSheetId="36">#REF!</definedName>
    <definedName name="Kolam_Renang" localSheetId="34">#REF!</definedName>
    <definedName name="Kolam_Renang">#REF!</definedName>
    <definedName name="KOLOM" localSheetId="30">'[69]Bill rekap'!$E$16</definedName>
    <definedName name="KOLOM">'[69]Bill rekap'!$E$16</definedName>
    <definedName name="kolompraktis" localSheetId="30">'[128]Harga Satuan'!$G$43</definedName>
    <definedName name="kolompraktis">'[128]Harga Satuan'!$G$43</definedName>
    <definedName name="kom" localSheetId="30">[139]OE!$Y$29</definedName>
    <definedName name="kom">[139]OE!$Y$29</definedName>
    <definedName name="KOMBINASI_MEZANIN" localSheetId="30">#REF!</definedName>
    <definedName name="KOMBINASI_MEZANIN" localSheetId="4">#REF!</definedName>
    <definedName name="KOMBINASI_MEZANIN" localSheetId="7">#REF!</definedName>
    <definedName name="KOMBINASI_MEZANIN" localSheetId="23">#REF!</definedName>
    <definedName name="KOMBINASI_MEZANIN" localSheetId="19">#REF!</definedName>
    <definedName name="KOMBINASI_MEZANIN" localSheetId="16">#REF!</definedName>
    <definedName name="KOMBINASI_MEZANIN" localSheetId="21">#REF!</definedName>
    <definedName name="KOMBINASI_MEZANIN" localSheetId="36">#REF!</definedName>
    <definedName name="KOMBINASI_MEZANIN" localSheetId="25">#REF!</definedName>
    <definedName name="KOMBINASI_MEZANIN" localSheetId="10">#REF!</definedName>
    <definedName name="KOMBINASI_MEZANIN" localSheetId="11">#REF!</definedName>
    <definedName name="KOMBINASI_MEZANIN" localSheetId="20">#REF!</definedName>
    <definedName name="KOMBINASI_MEZANIN" localSheetId="15">#REF!</definedName>
    <definedName name="KOMBINASI_MEZANIN" localSheetId="49">#REF!</definedName>
    <definedName name="KOMBINASI_MEZANIN" localSheetId="34">#REF!</definedName>
    <definedName name="KOMBINASI_MEZANIN">#REF!</definedName>
    <definedName name="KOMPONEN_APARTEMEN" localSheetId="9">#REF!</definedName>
    <definedName name="KOMPONEN_APARTEMEN" localSheetId="5">#REF!</definedName>
    <definedName name="KOMPONEN_APARTEMEN" localSheetId="38">#REF!</definedName>
    <definedName name="KOMPONEN_APARTEMEN" localSheetId="8">#REF!</definedName>
    <definedName name="KOMPONEN_APARTEMEN" localSheetId="30">#REF!</definedName>
    <definedName name="KOMPONEN_APARTEMEN" localSheetId="46">#REF!</definedName>
    <definedName name="KOMPONEN_APARTEMEN" localSheetId="6">#REF!</definedName>
    <definedName name="KOMPONEN_APARTEMEN" localSheetId="40">#REF!</definedName>
    <definedName name="KOMPONEN_APARTEMEN" localSheetId="41">#REF!</definedName>
    <definedName name="KOMPONEN_APARTEMEN" localSheetId="45">#REF!</definedName>
    <definedName name="KOMPONEN_APARTEMEN" localSheetId="43">#REF!</definedName>
    <definedName name="KOMPONEN_APARTEMEN" localSheetId="44">#REF!</definedName>
    <definedName name="KOMPONEN_APARTEMEN" localSheetId="42">#REF!</definedName>
    <definedName name="KOMPONEN_APARTEMEN" localSheetId="16">#REF!</definedName>
    <definedName name="KOMPONEN_APARTEMEN" localSheetId="14">#REF!</definedName>
    <definedName name="KOMPONEN_APARTEMEN" localSheetId="12">#REF!</definedName>
    <definedName name="KOMPONEN_APARTEMEN" localSheetId="36">#REF!</definedName>
    <definedName name="KOMPONEN_APARTEMEN">#REF!</definedName>
    <definedName name="KOMPONEN_HOTEL" localSheetId="9">#REF!</definedName>
    <definedName name="KOMPONEN_HOTEL" localSheetId="5">#REF!</definedName>
    <definedName name="KOMPONEN_HOTEL" localSheetId="38">#REF!</definedName>
    <definedName name="KOMPONEN_HOTEL" localSheetId="8">#REF!</definedName>
    <definedName name="KOMPONEN_HOTEL" localSheetId="30">#REF!</definedName>
    <definedName name="KOMPONEN_HOTEL" localSheetId="46">#REF!</definedName>
    <definedName name="KOMPONEN_HOTEL" localSheetId="6">#REF!</definedName>
    <definedName name="KOMPONEN_HOTEL" localSheetId="40">#REF!</definedName>
    <definedName name="KOMPONEN_HOTEL" localSheetId="41">#REF!</definedName>
    <definedName name="KOMPONEN_HOTEL" localSheetId="45">#REF!</definedName>
    <definedName name="KOMPONEN_HOTEL" localSheetId="43">#REF!</definedName>
    <definedName name="KOMPONEN_HOTEL" localSheetId="44">#REF!</definedName>
    <definedName name="KOMPONEN_HOTEL" localSheetId="42">#REF!</definedName>
    <definedName name="KOMPONEN_HOTEL" localSheetId="16">#REF!</definedName>
    <definedName name="KOMPONEN_HOTEL" localSheetId="14">#REF!</definedName>
    <definedName name="KOMPONEN_HOTEL" localSheetId="12">#REF!</definedName>
    <definedName name="KOMPONEN_HOTEL" localSheetId="36">#REF!</definedName>
    <definedName name="KOMPONEN_HOTEL">#REF!</definedName>
    <definedName name="KOMPONEN_KANTOR" localSheetId="9">#REF!</definedName>
    <definedName name="KOMPONEN_KANTOR" localSheetId="5">#REF!</definedName>
    <definedName name="KOMPONEN_KANTOR" localSheetId="38">#REF!</definedName>
    <definedName name="KOMPONEN_KANTOR" localSheetId="8">#REF!</definedName>
    <definedName name="KOMPONEN_KANTOR" localSheetId="30">#REF!</definedName>
    <definedName name="KOMPONEN_KANTOR" localSheetId="46">#REF!</definedName>
    <definedName name="KOMPONEN_KANTOR" localSheetId="6">#REF!</definedName>
    <definedName name="KOMPONEN_KANTOR" localSheetId="40">#REF!</definedName>
    <definedName name="KOMPONEN_KANTOR" localSheetId="41">#REF!</definedName>
    <definedName name="KOMPONEN_KANTOR" localSheetId="45">#REF!</definedName>
    <definedName name="KOMPONEN_KANTOR" localSheetId="43">#REF!</definedName>
    <definedName name="KOMPONEN_KANTOR" localSheetId="44">#REF!</definedName>
    <definedName name="KOMPONEN_KANTOR" localSheetId="42">#REF!</definedName>
    <definedName name="KOMPONEN_KANTOR" localSheetId="16">#REF!</definedName>
    <definedName name="KOMPONEN_KANTOR" localSheetId="14">#REF!</definedName>
    <definedName name="KOMPONEN_KANTOR" localSheetId="12">#REF!</definedName>
    <definedName name="KOMPONEN_KANTOR" localSheetId="36">#REF!</definedName>
    <definedName name="KOMPONEN_KANTOR">#REF!</definedName>
    <definedName name="KOMPONEN_MALL" localSheetId="9">#REF!</definedName>
    <definedName name="KOMPONEN_MALL" localSheetId="5">#REF!</definedName>
    <definedName name="KOMPONEN_MALL" localSheetId="38">#REF!</definedName>
    <definedName name="KOMPONEN_MALL" localSheetId="8">#REF!</definedName>
    <definedName name="KOMPONEN_MALL" localSheetId="30">#REF!</definedName>
    <definedName name="KOMPONEN_MALL" localSheetId="46">#REF!</definedName>
    <definedName name="KOMPONEN_MALL" localSheetId="6">#REF!</definedName>
    <definedName name="KOMPONEN_MALL" localSheetId="40">#REF!</definedName>
    <definedName name="KOMPONEN_MALL" localSheetId="41">#REF!</definedName>
    <definedName name="KOMPONEN_MALL" localSheetId="45">#REF!</definedName>
    <definedName name="KOMPONEN_MALL" localSheetId="43">#REF!</definedName>
    <definedName name="KOMPONEN_MALL" localSheetId="44">#REF!</definedName>
    <definedName name="KOMPONEN_MALL" localSheetId="42">#REF!</definedName>
    <definedName name="KOMPONEN_MALL" localSheetId="16">#REF!</definedName>
    <definedName name="KOMPONEN_MALL" localSheetId="14">#REF!</definedName>
    <definedName name="KOMPONEN_MALL" localSheetId="12">#REF!</definedName>
    <definedName name="KOMPONEN_MALL" localSheetId="36">#REF!</definedName>
    <definedName name="KOMPONEN_MALL">#REF!</definedName>
    <definedName name="KOMPONEN_PARKIR" localSheetId="9">#REF!</definedName>
    <definedName name="KOMPONEN_PARKIR" localSheetId="5">#REF!</definedName>
    <definedName name="KOMPONEN_PARKIR" localSheetId="38">#REF!</definedName>
    <definedName name="KOMPONEN_PARKIR" localSheetId="8">#REF!</definedName>
    <definedName name="KOMPONEN_PARKIR" localSheetId="30">#REF!</definedName>
    <definedName name="KOMPONEN_PARKIR" localSheetId="46">#REF!</definedName>
    <definedName name="KOMPONEN_PARKIR" localSheetId="6">#REF!</definedName>
    <definedName name="KOMPONEN_PARKIR" localSheetId="40">#REF!</definedName>
    <definedName name="KOMPONEN_PARKIR" localSheetId="41">#REF!</definedName>
    <definedName name="KOMPONEN_PARKIR" localSheetId="45">#REF!</definedName>
    <definedName name="KOMPONEN_PARKIR" localSheetId="43">#REF!</definedName>
    <definedName name="KOMPONEN_PARKIR" localSheetId="44">#REF!</definedName>
    <definedName name="KOMPONEN_PARKIR" localSheetId="42">#REF!</definedName>
    <definedName name="KOMPONEN_PARKIR" localSheetId="16">#REF!</definedName>
    <definedName name="KOMPONEN_PARKIR" localSheetId="14">#REF!</definedName>
    <definedName name="KOMPONEN_PARKIR" localSheetId="12">#REF!</definedName>
    <definedName name="KOMPONEN_PARKIR" localSheetId="36">#REF!</definedName>
    <definedName name="KOMPONEN_PARKIR">#REF!</definedName>
    <definedName name="kon" localSheetId="9" hidden="1">#REF!</definedName>
    <definedName name="kon" localSheetId="5" hidden="1">#REF!</definedName>
    <definedName name="kon" localSheetId="38" hidden="1">#REF!</definedName>
    <definedName name="kon" localSheetId="8" hidden="1">#REF!</definedName>
    <definedName name="kon" localSheetId="30" hidden="1">#REF!</definedName>
    <definedName name="kon" localSheetId="46" hidden="1">#REF!</definedName>
    <definedName name="kon" localSheetId="4" hidden="1">#REF!</definedName>
    <definedName name="kon" localSheetId="6" hidden="1">#REF!</definedName>
    <definedName name="kon" localSheetId="40" hidden="1">#REF!</definedName>
    <definedName name="kon" localSheetId="41" hidden="1">#REF!</definedName>
    <definedName name="kon" localSheetId="45" hidden="1">#REF!</definedName>
    <definedName name="kon" localSheetId="43" hidden="1">#REF!</definedName>
    <definedName name="kon" localSheetId="44" hidden="1">#REF!</definedName>
    <definedName name="kon" localSheetId="42" hidden="1">#REF!</definedName>
    <definedName name="kon" localSheetId="16" hidden="1">#REF!</definedName>
    <definedName name="kon" localSheetId="14" hidden="1">#REF!</definedName>
    <definedName name="kon" localSheetId="12" hidden="1">#REF!</definedName>
    <definedName name="kon" localSheetId="36" hidden="1">#REF!</definedName>
    <definedName name="kon" hidden="1">#REF!</definedName>
    <definedName name="kondisi" localSheetId="5">[341]Saf.Bang.!$C$22:$D$26</definedName>
    <definedName name="kondisi" localSheetId="38">'[342]SM Bgn'!$C$26:$D$30</definedName>
    <definedName name="kondisi" localSheetId="30">'[343]SM Bgn'!$C$26:$D$30</definedName>
    <definedName name="kondisi" localSheetId="46">#REF!</definedName>
    <definedName name="kondisi" localSheetId="4">[352]Bgn!$C$26:$D$30</definedName>
    <definedName name="kondisi" localSheetId="6">[341]Saf.Bang.!$C$22:$D$26</definedName>
    <definedName name="kondisi" localSheetId="7">[341]Saf.Bang.!$C$22:$D$26</definedName>
    <definedName name="kondisi" localSheetId="2">'[344]SM Bgn'!$C$26:$D$30</definedName>
    <definedName name="kondisi" localSheetId="40">'[342]SM Bgn'!$C$26:$D$30</definedName>
    <definedName name="kondisi" localSheetId="41">'[342]SM Bgn'!$C$26:$D$30</definedName>
    <definedName name="kondisi" localSheetId="45">'[342]SM Bgn'!$C$26:$D$30</definedName>
    <definedName name="kondisi" localSheetId="43">'[342]SM Bgn'!$C$26:$D$30</definedName>
    <definedName name="kondisi" localSheetId="44">'[342]SM Bgn'!$C$26:$D$30</definedName>
    <definedName name="kondisi" localSheetId="42">'[342]SM Bgn'!$C$26:$D$30</definedName>
    <definedName name="kondisi" localSheetId="14">[341]Saf.Bang.!$C$22:$D$26</definedName>
    <definedName name="kondisi" localSheetId="12">[341]Saf.Bang.!$C$22:$D$26</definedName>
    <definedName name="kondisi" localSheetId="49">[341]Saf.Bang.!$C$22:$D$26</definedName>
    <definedName name="kondisi" localSheetId="34">'[353]SM Bgn'!$C$26:$D$30</definedName>
    <definedName name="kondisi">'[343]SM Bgn'!$C$26:$D$30</definedName>
    <definedName name="kondisi_10" localSheetId="30">#REF!</definedName>
    <definedName name="kondisi_10" localSheetId="4">#REF!</definedName>
    <definedName name="kondisi_10" localSheetId="7">#REF!</definedName>
    <definedName name="kondisi_10" localSheetId="16">#REF!</definedName>
    <definedName name="kondisi_10" localSheetId="36">#REF!</definedName>
    <definedName name="kondisi_10" localSheetId="49">#REF!</definedName>
    <definedName name="kondisi_10" localSheetId="34">#REF!</definedName>
    <definedName name="kondisi_10">#REF!</definedName>
    <definedName name="kondisi_13" localSheetId="30">'[345]SM Bgn'!$C$26:$D$30</definedName>
    <definedName name="kondisi_13" localSheetId="34">'[346]SM Bgn'!$C$26:$D$30</definedName>
    <definedName name="kondisi_13">'[345]SM Bgn'!$C$26:$D$30</definedName>
    <definedName name="kondisi_15" localSheetId="30">#REF!</definedName>
    <definedName name="kondisi_15" localSheetId="4">#REF!</definedName>
    <definedName name="kondisi_15" localSheetId="7">#REF!</definedName>
    <definedName name="kondisi_15" localSheetId="16">#REF!</definedName>
    <definedName name="kondisi_15" localSheetId="36">#REF!</definedName>
    <definedName name="kondisi_15" localSheetId="49">#REF!</definedName>
    <definedName name="kondisi_15" localSheetId="34">#REF!</definedName>
    <definedName name="kondisi_15">#REF!</definedName>
    <definedName name="kondisi_18" localSheetId="30">#REF!</definedName>
    <definedName name="kondisi_18" localSheetId="4">#REF!</definedName>
    <definedName name="kondisi_18" localSheetId="7">#REF!</definedName>
    <definedName name="kondisi_18" localSheetId="16">#REF!</definedName>
    <definedName name="kondisi_18" localSheetId="36">#REF!</definedName>
    <definedName name="kondisi_18" localSheetId="49">#REF!</definedName>
    <definedName name="kondisi_18" localSheetId="34">#REF!</definedName>
    <definedName name="kondisi_18">#REF!</definedName>
    <definedName name="Kondisi_Barang" localSheetId="9">#REF!</definedName>
    <definedName name="Kondisi_Barang" localSheetId="5">#REF!</definedName>
    <definedName name="Kondisi_Barang" localSheetId="38">#REF!</definedName>
    <definedName name="Kondisi_Barang" localSheetId="8">#REF!</definedName>
    <definedName name="Kondisi_Barang" localSheetId="30">#REF!</definedName>
    <definedName name="Kondisi_Barang" localSheetId="46">#REF!</definedName>
    <definedName name="Kondisi_Barang" localSheetId="6">#REF!</definedName>
    <definedName name="Kondisi_Barang" localSheetId="40">#REF!</definedName>
    <definedName name="Kondisi_Barang" localSheetId="41">#REF!</definedName>
    <definedName name="Kondisi_Barang" localSheetId="45">#REF!</definedName>
    <definedName name="Kondisi_Barang" localSheetId="43">#REF!</definedName>
    <definedName name="Kondisi_Barang" localSheetId="44">#REF!</definedName>
    <definedName name="Kondisi_Barang" localSheetId="42">#REF!</definedName>
    <definedName name="Kondisi_Barang" localSheetId="16">#REF!</definedName>
    <definedName name="Kondisi_Barang" localSheetId="14">#REF!</definedName>
    <definedName name="Kondisi_Barang" localSheetId="12">#REF!</definedName>
    <definedName name="Kondisi_Barang" localSheetId="36">#REF!</definedName>
    <definedName name="Kondisi_Barang" localSheetId="34">#REF!</definedName>
    <definedName name="Kondisi_Barang">#REF!</definedName>
    <definedName name="Kondisi_fisik" localSheetId="5">[190]datasheet!$A$39:$A$44</definedName>
    <definedName name="Kondisi_fisik" localSheetId="30">[191]data!$A$39:$A$44</definedName>
    <definedName name="Kondisi_fisik" localSheetId="4">[148]datasheet!$A$39:$A$44</definedName>
    <definedName name="Kondisi_fisik" localSheetId="6">[190]datasheet!$A$39:$A$44</definedName>
    <definedName name="Kondisi_fisik" localSheetId="7">[190]datasheet!$A$39:$A$44</definedName>
    <definedName name="Kondisi_fisik" localSheetId="14">[190]datasheet!$A$39:$A$44</definedName>
    <definedName name="Kondisi_fisik" localSheetId="12">[190]datasheet!$A$39:$A$44</definedName>
    <definedName name="Kondisi_fisik" localSheetId="49">[190]datasheet!$A$39:$A$44</definedName>
    <definedName name="Kondisi_fisik" localSheetId="34">[190]datasheet!$A$39:$A$44</definedName>
    <definedName name="Kondisi_fisik">[191]data!$A$39:$A$44</definedName>
    <definedName name="KONDISI_KESESUAIAN" localSheetId="30">#REF!</definedName>
    <definedName name="KONDISI_KESESUAIAN" localSheetId="4">#REF!</definedName>
    <definedName name="KONDISI_KESESUAIAN" localSheetId="7">#REF!</definedName>
    <definedName name="KONDISI_KESESUAIAN" localSheetId="23">#REF!</definedName>
    <definedName name="KONDISI_KESESUAIAN" localSheetId="19">#REF!</definedName>
    <definedName name="KONDISI_KESESUAIAN" localSheetId="16">#REF!</definedName>
    <definedName name="KONDISI_KESESUAIAN" localSheetId="21">#REF!</definedName>
    <definedName name="KONDISI_KESESUAIAN" localSheetId="36">#REF!</definedName>
    <definedName name="KONDISI_KESESUAIAN" localSheetId="25">#REF!</definedName>
    <definedName name="KONDISI_KESESUAIAN" localSheetId="10">#REF!</definedName>
    <definedName name="KONDISI_KESESUAIAN" localSheetId="11">#REF!</definedName>
    <definedName name="KONDISI_KESESUAIAN" localSheetId="20">#REF!</definedName>
    <definedName name="KONDISI_KESESUAIAN" localSheetId="15">#REF!</definedName>
    <definedName name="KONDISI_KESESUAIAN" localSheetId="49">#REF!</definedName>
    <definedName name="KONDISI_KESESUAIAN" localSheetId="34">#REF!</definedName>
    <definedName name="KONDISI_KESESUAIAN">#REF!</definedName>
    <definedName name="Kondisi_Struktur" localSheetId="9">#REF!</definedName>
    <definedName name="Kondisi_Struktur" localSheetId="5">#REF!</definedName>
    <definedName name="Kondisi_Struktur" localSheetId="38">#REF!</definedName>
    <definedName name="Kondisi_Struktur" localSheetId="8">#REF!</definedName>
    <definedName name="Kondisi_Struktur" localSheetId="30">#REF!</definedName>
    <definedName name="Kondisi_Struktur" localSheetId="46">#REF!</definedName>
    <definedName name="Kondisi_Struktur" localSheetId="6">#REF!</definedName>
    <definedName name="Kondisi_Struktur" localSheetId="40">#REF!</definedName>
    <definedName name="Kondisi_Struktur" localSheetId="41">#REF!</definedName>
    <definedName name="Kondisi_Struktur" localSheetId="45">#REF!</definedName>
    <definedName name="Kondisi_Struktur" localSheetId="43">#REF!</definedName>
    <definedName name="Kondisi_Struktur" localSheetId="44">#REF!</definedName>
    <definedName name="Kondisi_Struktur" localSheetId="42">#REF!</definedName>
    <definedName name="Kondisi_Struktur" localSheetId="16">#REF!</definedName>
    <definedName name="Kondisi_Struktur" localSheetId="14">#REF!</definedName>
    <definedName name="Kondisi_Struktur" localSheetId="12">#REF!</definedName>
    <definedName name="Kondisi_Struktur" localSheetId="36">#REF!</definedName>
    <definedName name="Kondisi_Struktur">#REF!</definedName>
    <definedName name="KONDISI_TANAH" localSheetId="30">#REF!</definedName>
    <definedName name="KONDISI_TANAH" localSheetId="23">#REF!</definedName>
    <definedName name="KONDISI_TANAH" localSheetId="19">#REF!</definedName>
    <definedName name="KONDISI_TANAH" localSheetId="16">#REF!</definedName>
    <definedName name="KONDISI_TANAH" localSheetId="21">#REF!</definedName>
    <definedName name="KONDISI_TANAH" localSheetId="36">#REF!</definedName>
    <definedName name="KONDISI_TANAH" localSheetId="25">#REF!</definedName>
    <definedName name="KONDISI_TANAH" localSheetId="10">#REF!</definedName>
    <definedName name="KONDISI_TANAH" localSheetId="11">#REF!</definedName>
    <definedName name="KONDISI_TANAH" localSheetId="20">#REF!</definedName>
    <definedName name="KONDISI_TANAH" localSheetId="15">#REF!</definedName>
    <definedName name="KONDISI_TANAH">#REF!</definedName>
    <definedName name="konstruksi" localSheetId="5">[341]Saf.Bang.!$C$10:$D$12</definedName>
    <definedName name="konstruksi" localSheetId="38">'[342]SM Bgn'!$C$10:$D$12</definedName>
    <definedName name="konstruksi" localSheetId="30">'[343]SM Bgn'!$C$10:$D$12</definedName>
    <definedName name="konstruksi" localSheetId="46">#REF!</definedName>
    <definedName name="KONSTRUKSI" localSheetId="4">#REF!</definedName>
    <definedName name="konstruksi" localSheetId="6">[341]Saf.Bang.!$C$10:$D$12</definedName>
    <definedName name="konstruksi" localSheetId="7">[341]Saf.Bang.!$C$10:$D$12</definedName>
    <definedName name="konstruksi" localSheetId="2">'[344]SM Bgn'!$C$10:$D$12</definedName>
    <definedName name="konstruksi" localSheetId="40">'[342]SM Bgn'!$C$10:$D$12</definedName>
    <definedName name="konstruksi" localSheetId="41">'[342]SM Bgn'!$C$10:$D$12</definedName>
    <definedName name="konstruksi" localSheetId="45">'[342]SM Bgn'!$C$10:$D$12</definedName>
    <definedName name="konstruksi" localSheetId="43">'[342]SM Bgn'!$C$10:$D$12</definedName>
    <definedName name="konstruksi" localSheetId="44">'[342]SM Bgn'!$C$10:$D$12</definedName>
    <definedName name="konstruksi" localSheetId="42">'[342]SM Bgn'!$C$10:$D$12</definedName>
    <definedName name="konstruksi" localSheetId="14">[341]Saf.Bang.!$C$10:$D$12</definedName>
    <definedName name="konstruksi" localSheetId="12">[341]Saf.Bang.!$C$10:$D$12</definedName>
    <definedName name="konstruksi" localSheetId="49">[341]Saf.Bang.!$C$10:$D$12</definedName>
    <definedName name="konstruksi" localSheetId="34">'[354]SM Bgn'!$C$10:$D$12</definedName>
    <definedName name="konstruksi">'[343]SM Bgn'!$C$10:$D$12</definedName>
    <definedName name="konstruksi_10" localSheetId="30">#REF!</definedName>
    <definedName name="konstruksi_10" localSheetId="4">#REF!</definedName>
    <definedName name="konstruksi_10" localSheetId="7">#REF!</definedName>
    <definedName name="konstruksi_10" localSheetId="16">#REF!</definedName>
    <definedName name="konstruksi_10" localSheetId="36">#REF!</definedName>
    <definedName name="konstruksi_10" localSheetId="49">#REF!</definedName>
    <definedName name="konstruksi_10" localSheetId="34">#REF!</definedName>
    <definedName name="konstruksi_10">#REF!</definedName>
    <definedName name="konstruksi_13" localSheetId="30">'[345]SM Bgn'!$C$10:$D$12</definedName>
    <definedName name="konstruksi_13" localSheetId="34">'[346]SM Bgn'!$C$10:$D$12</definedName>
    <definedName name="konstruksi_13">'[345]SM Bgn'!$C$10:$D$12</definedName>
    <definedName name="konstruksi_15" localSheetId="30">#REF!</definedName>
    <definedName name="konstruksi_15" localSheetId="4">#REF!</definedName>
    <definedName name="konstruksi_15" localSheetId="7">#REF!</definedName>
    <definedName name="konstruksi_15" localSheetId="16">#REF!</definedName>
    <definedName name="konstruksi_15" localSheetId="36">#REF!</definedName>
    <definedName name="konstruksi_15" localSheetId="49">#REF!</definedName>
    <definedName name="konstruksi_15" localSheetId="34">#REF!</definedName>
    <definedName name="konstruksi_15">#REF!</definedName>
    <definedName name="konstruksi_18" localSheetId="30">#REF!</definedName>
    <definedName name="konstruksi_18" localSheetId="4">#REF!</definedName>
    <definedName name="konstruksi_18" localSheetId="7">#REF!</definedName>
    <definedName name="konstruksi_18" localSheetId="16">#REF!</definedName>
    <definedName name="konstruksi_18" localSheetId="36">#REF!</definedName>
    <definedName name="konstruksi_18" localSheetId="49">#REF!</definedName>
    <definedName name="konstruksi_18" localSheetId="34">#REF!</definedName>
    <definedName name="konstruksi_18">#REF!</definedName>
    <definedName name="Konstruksi_Utama" localSheetId="9">#REF!</definedName>
    <definedName name="Konstruksi_Utama" localSheetId="5">#REF!</definedName>
    <definedName name="Konstruksi_Utama" localSheetId="38">#REF!</definedName>
    <definedName name="Konstruksi_Utama" localSheetId="8">#REF!</definedName>
    <definedName name="Konstruksi_Utama" localSheetId="30">#REF!</definedName>
    <definedName name="Konstruksi_Utama" localSheetId="46">#REF!</definedName>
    <definedName name="Konstruksi_Utama" localSheetId="6">#REF!</definedName>
    <definedName name="Konstruksi_Utama" localSheetId="40">#REF!</definedName>
    <definedName name="Konstruksi_Utama" localSheetId="41">#REF!</definedName>
    <definedName name="Konstruksi_Utama" localSheetId="45">#REF!</definedName>
    <definedName name="Konstruksi_Utama" localSheetId="43">#REF!</definedName>
    <definedName name="Konstruksi_Utama" localSheetId="44">#REF!</definedName>
    <definedName name="Konstruksi_Utama" localSheetId="42">#REF!</definedName>
    <definedName name="Konstruksi_Utama" localSheetId="16">#REF!</definedName>
    <definedName name="Konstruksi_Utama" localSheetId="14">#REF!</definedName>
    <definedName name="Konstruksi_Utama" localSheetId="12">#REF!</definedName>
    <definedName name="Konstruksi_Utama" localSheetId="36">#REF!</definedName>
    <definedName name="Konstruksi_Utama" localSheetId="34">#REF!</definedName>
    <definedName name="Konstruksi_Utama">#REF!</definedName>
    <definedName name="konsumsi" localSheetId="30">#REF!</definedName>
    <definedName name="konsumsi" localSheetId="16">#REF!</definedName>
    <definedName name="konsumsi" localSheetId="36">#REF!</definedName>
    <definedName name="konsumsi">#REF!</definedName>
    <definedName name="konsumsi1" localSheetId="30">#REF!</definedName>
    <definedName name="konsumsi1" localSheetId="16">#REF!</definedName>
    <definedName name="konsumsi1" localSheetId="36">#REF!</definedName>
    <definedName name="konsumsi1">#REF!</definedName>
    <definedName name="konsumsi10" localSheetId="30">#REF!</definedName>
    <definedName name="konsumsi10" localSheetId="16">#REF!</definedName>
    <definedName name="konsumsi10" localSheetId="36">#REF!</definedName>
    <definedName name="konsumsi10">#REF!</definedName>
    <definedName name="konsumsi2" localSheetId="30">#REF!</definedName>
    <definedName name="konsumsi2" localSheetId="16">#REF!</definedName>
    <definedName name="konsumsi2" localSheetId="36">#REF!</definedName>
    <definedName name="konsumsi2">#REF!</definedName>
    <definedName name="konsumsi3" localSheetId="30">#REF!</definedName>
    <definedName name="konsumsi3" localSheetId="16">#REF!</definedName>
    <definedName name="konsumsi3" localSheetId="36">#REF!</definedName>
    <definedName name="konsumsi3">#REF!</definedName>
    <definedName name="konsumsi4" localSheetId="30">#REF!</definedName>
    <definedName name="konsumsi4" localSheetId="16">#REF!</definedName>
    <definedName name="konsumsi4" localSheetId="36">#REF!</definedName>
    <definedName name="konsumsi4">#REF!</definedName>
    <definedName name="konsumsi5" localSheetId="30">#REF!</definedName>
    <definedName name="konsumsi5" localSheetId="16">#REF!</definedName>
    <definedName name="konsumsi5" localSheetId="36">#REF!</definedName>
    <definedName name="konsumsi5">#REF!</definedName>
    <definedName name="konsumsi6" localSheetId="30">#REF!</definedName>
    <definedName name="konsumsi6" localSheetId="16">#REF!</definedName>
    <definedName name="konsumsi6" localSheetId="36">#REF!</definedName>
    <definedName name="konsumsi6">#REF!</definedName>
    <definedName name="konsumsi7" localSheetId="30">#REF!</definedName>
    <definedName name="konsumsi7" localSheetId="16">#REF!</definedName>
    <definedName name="konsumsi7" localSheetId="36">#REF!</definedName>
    <definedName name="konsumsi7">#REF!</definedName>
    <definedName name="konsumsi8" localSheetId="30">#REF!</definedName>
    <definedName name="konsumsi8" localSheetId="16">#REF!</definedName>
    <definedName name="konsumsi8" localSheetId="36">#REF!</definedName>
    <definedName name="konsumsi8">#REF!</definedName>
    <definedName name="konsumsi9" localSheetId="30">#REF!</definedName>
    <definedName name="konsumsi9" localSheetId="16">#REF!</definedName>
    <definedName name="konsumsi9" localSheetId="36">#REF!</definedName>
    <definedName name="konsumsi9">#REF!</definedName>
    <definedName name="kontakkerjamicroswitchrelisol" localSheetId="30">#REF!</definedName>
    <definedName name="kontakkerjamicroswitchrelisol" localSheetId="16">#REF!</definedName>
    <definedName name="kontakkerjamicroswitchrelisol" localSheetId="36">#REF!</definedName>
    <definedName name="kontakkerjamicroswitchrelisol">#REF!</definedName>
    <definedName name="kontingensi" localSheetId="30">#REF!</definedName>
    <definedName name="kontingensi" localSheetId="16">#REF!</definedName>
    <definedName name="kontingensi" localSheetId="36">#REF!</definedName>
    <definedName name="kontingensi">#REF!</definedName>
    <definedName name="Kontraktor" localSheetId="9">#REF!</definedName>
    <definedName name="Kontraktor" localSheetId="5">#REF!</definedName>
    <definedName name="Kontraktor" localSheetId="38">#REF!</definedName>
    <definedName name="Kontraktor" localSheetId="8">#REF!</definedName>
    <definedName name="Kontraktor" localSheetId="30">#REF!</definedName>
    <definedName name="Kontraktor" localSheetId="46">#REF!</definedName>
    <definedName name="Kontraktor" localSheetId="6">#REF!</definedName>
    <definedName name="Kontraktor" localSheetId="40">#REF!</definedName>
    <definedName name="Kontraktor" localSheetId="41">#REF!</definedName>
    <definedName name="Kontraktor" localSheetId="45">#REF!</definedName>
    <definedName name="Kontraktor" localSheetId="43">#REF!</definedName>
    <definedName name="Kontraktor" localSheetId="44">#REF!</definedName>
    <definedName name="Kontraktor" localSheetId="42">#REF!</definedName>
    <definedName name="Kontraktor" localSheetId="16">#REF!</definedName>
    <definedName name="Kontraktor" localSheetId="14">#REF!</definedName>
    <definedName name="Kontraktor" localSheetId="12">#REF!</definedName>
    <definedName name="Kontraktor" localSheetId="36">#REF!</definedName>
    <definedName name="Kontraktor">#REF!</definedName>
    <definedName name="koralbeton" localSheetId="30">'[120]Bahan Ars &amp; Str'!$H$32</definedName>
    <definedName name="koralbeton">'[120]Bahan Ars &amp; Str'!$H$32</definedName>
    <definedName name="koralbton">[107]Sheet1!$H$11</definedName>
    <definedName name="korpaku" localSheetId="34">'[168]Harga Satuan'!$K$118</definedName>
    <definedName name="korpaku">'[168]Harga Satuan'!$K$118</definedName>
    <definedName name="korstapling" localSheetId="34">'[168]Harga Satuan'!$K$103</definedName>
    <definedName name="korstapling">'[168]Harga Satuan'!$K$103</definedName>
    <definedName name="Kosambi" localSheetId="9">#REF!</definedName>
    <definedName name="Kosambi" localSheetId="5">#REF!</definedName>
    <definedName name="Kosambi" localSheetId="38">#REF!</definedName>
    <definedName name="Kosambi" localSheetId="8">#REF!</definedName>
    <definedName name="Kosambi" localSheetId="30">#REF!</definedName>
    <definedName name="Kosambi" localSheetId="46">#REF!</definedName>
    <definedName name="Kosambi" localSheetId="6">#REF!</definedName>
    <definedName name="Kosambi" localSheetId="40">#REF!</definedName>
    <definedName name="Kosambi" localSheetId="41">#REF!</definedName>
    <definedName name="Kosambi" localSheetId="45">#REF!</definedName>
    <definedName name="Kosambi" localSheetId="43">#REF!</definedName>
    <definedName name="Kosambi" localSheetId="44">#REF!</definedName>
    <definedName name="Kosambi" localSheetId="42">#REF!</definedName>
    <definedName name="Kosambi" localSheetId="16">#REF!</definedName>
    <definedName name="Kosambi" localSheetId="14">#REF!</definedName>
    <definedName name="Kosambi" localSheetId="12">#REF!</definedName>
    <definedName name="Kosambi" localSheetId="36">#REF!</definedName>
    <definedName name="Kosambi" localSheetId="34">#REF!</definedName>
    <definedName name="Kosambi">#REF!</definedName>
    <definedName name="Kota" localSheetId="38">'[355]1.Isian'!$C$21</definedName>
    <definedName name="Kota" localSheetId="46">'[355]1.Isian'!$C$21</definedName>
    <definedName name="Kota" localSheetId="2">'[356]1.Isian'!$C$21</definedName>
    <definedName name="Kota" localSheetId="40">'[355]1.Isian'!$C$21</definedName>
    <definedName name="Kota" localSheetId="41">'[355]1.Isian'!$C$21</definedName>
    <definedName name="Kota" localSheetId="45">'[355]1.Isian'!$C$21</definedName>
    <definedName name="Kota" localSheetId="43">'[355]1.Isian'!$C$21</definedName>
    <definedName name="Kota" localSheetId="44">'[355]1.Isian'!$C$21</definedName>
    <definedName name="Kota" localSheetId="42">'[355]1.Isian'!$C$21</definedName>
    <definedName name="Kota">'[357]1.Isian'!$C$21</definedName>
    <definedName name="kotak" localSheetId="30">[358]BCT!#REF!</definedName>
    <definedName name="kotak" localSheetId="4">[358]BCT!#REF!</definedName>
    <definedName name="kotak" localSheetId="7">[358]BCT!#REF!</definedName>
    <definedName name="kotak" localSheetId="16">[358]BCT!#REF!</definedName>
    <definedName name="kotak" localSheetId="36">[358]BCT!#REF!</definedName>
    <definedName name="kotak" localSheetId="49">[358]BCT!#REF!</definedName>
    <definedName name="kotak" localSheetId="34">[358]BCT!#REF!</definedName>
    <definedName name="kotak">[358]BCT!#REF!</definedName>
    <definedName name="KOTAK1" localSheetId="9">[269]BCT!#REF!</definedName>
    <definedName name="KOTAK1" localSheetId="5">[164]BCT!#REF!</definedName>
    <definedName name="KOTAK1" localSheetId="38">[270]BCT!#REF!</definedName>
    <definedName name="KOTAK1" localSheetId="8">[269]BCT!#REF!</definedName>
    <definedName name="KOTAK1" localSheetId="46">[270]BCT!#REF!</definedName>
    <definedName name="KOTAK1" localSheetId="4">[164]BCT!#REF!</definedName>
    <definedName name="KOTAK1" localSheetId="6">[164]BCT!#REF!</definedName>
    <definedName name="KOTAK1" localSheetId="7">[164]BCT!#REF!</definedName>
    <definedName name="KOTAK1" localSheetId="2">[271]BCT!#REF!</definedName>
    <definedName name="KOTAK1" localSheetId="40">[270]BCT!#REF!</definedName>
    <definedName name="KOTAK1" localSheetId="41">[270]BCT!#REF!</definedName>
    <definedName name="KOTAK1" localSheetId="45">[270]BCT!#REF!</definedName>
    <definedName name="KOTAK1" localSheetId="43">[270]BCT!#REF!</definedName>
    <definedName name="KOTAK1" localSheetId="44">[270]BCT!#REF!</definedName>
    <definedName name="KOTAK1" localSheetId="42">[270]BCT!#REF!</definedName>
    <definedName name="KOTAK1" localSheetId="16">[269]BCT!#REF!</definedName>
    <definedName name="KOTAK1" localSheetId="14">[164]BCT!#REF!</definedName>
    <definedName name="KOTAK1" localSheetId="12">[164]BCT!#REF!</definedName>
    <definedName name="KOTAK1" localSheetId="36">[269]BCT!#REF!</definedName>
    <definedName name="KOTAK1" localSheetId="49">[164]BCT!#REF!</definedName>
    <definedName name="KOTAK1" localSheetId="34">[272]BCT!#REF!</definedName>
    <definedName name="KOTAK1">[269]BCT!#REF!</definedName>
    <definedName name="KOTAK2" localSheetId="9">[269]BCT!#REF!</definedName>
    <definedName name="KOTAK2" localSheetId="5">[164]BCT!#REF!</definedName>
    <definedName name="KOTAK2" localSheetId="38">[270]BCT!#REF!</definedName>
    <definedName name="KOTAK2" localSheetId="8">[269]BCT!#REF!</definedName>
    <definedName name="KOTAK2" localSheetId="46">[270]BCT!#REF!</definedName>
    <definedName name="KOTAK2" localSheetId="4">[164]BCT!#REF!</definedName>
    <definedName name="KOTAK2" localSheetId="6">[164]BCT!#REF!</definedName>
    <definedName name="KOTAK2" localSheetId="7">[164]BCT!#REF!</definedName>
    <definedName name="KOTAK2" localSheetId="2">[271]BCT!#REF!</definedName>
    <definedName name="KOTAK2" localSheetId="40">[270]BCT!#REF!</definedName>
    <definedName name="KOTAK2" localSheetId="41">[270]BCT!#REF!</definedName>
    <definedName name="KOTAK2" localSheetId="45">[270]BCT!#REF!</definedName>
    <definedName name="KOTAK2" localSheetId="43">[270]BCT!#REF!</definedName>
    <definedName name="KOTAK2" localSheetId="44">[270]BCT!#REF!</definedName>
    <definedName name="KOTAK2" localSheetId="42">[270]BCT!#REF!</definedName>
    <definedName name="KOTAK2" localSheetId="16">[269]BCT!#REF!</definedName>
    <definedName name="KOTAK2" localSheetId="14">[164]BCT!#REF!</definedName>
    <definedName name="KOTAK2" localSheetId="12">[164]BCT!#REF!</definedName>
    <definedName name="KOTAK2" localSheetId="36">[269]BCT!#REF!</definedName>
    <definedName name="KOTAK2" localSheetId="49">[164]BCT!#REF!</definedName>
    <definedName name="KOTAK2" localSheetId="34">[272]BCT!#REF!</definedName>
    <definedName name="KOTAK2">[269]BCT!#REF!</definedName>
    <definedName name="KOTAK3" localSheetId="9">[269]BCT!#REF!</definedName>
    <definedName name="KOTAK3" localSheetId="5">[164]BCT!#REF!</definedName>
    <definedName name="KOTAK3" localSheetId="38">[270]BCT!#REF!</definedName>
    <definedName name="KOTAK3" localSheetId="8">[269]BCT!#REF!</definedName>
    <definedName name="KOTAK3" localSheetId="46">[270]BCT!#REF!</definedName>
    <definedName name="KOTAK3" localSheetId="4">[164]BCT!#REF!</definedName>
    <definedName name="KOTAK3" localSheetId="6">[164]BCT!#REF!</definedName>
    <definedName name="KOTAK3" localSheetId="7">[164]BCT!#REF!</definedName>
    <definedName name="KOTAK3" localSheetId="2">[271]BCT!#REF!</definedName>
    <definedName name="KOTAK3" localSheetId="40">[270]BCT!#REF!</definedName>
    <definedName name="KOTAK3" localSheetId="41">[270]BCT!#REF!</definedName>
    <definedName name="KOTAK3" localSheetId="45">[270]BCT!#REF!</definedName>
    <definedName name="KOTAK3" localSheetId="43">[270]BCT!#REF!</definedName>
    <definedName name="KOTAK3" localSheetId="44">[270]BCT!#REF!</definedName>
    <definedName name="KOTAK3" localSheetId="42">[270]BCT!#REF!</definedName>
    <definedName name="KOTAK3" localSheetId="16">[269]BCT!#REF!</definedName>
    <definedName name="KOTAK3" localSheetId="14">[164]BCT!#REF!</definedName>
    <definedName name="KOTAK3" localSheetId="12">[164]BCT!#REF!</definedName>
    <definedName name="KOTAK3" localSheetId="36">[269]BCT!#REF!</definedName>
    <definedName name="KOTAK3" localSheetId="49">[164]BCT!#REF!</definedName>
    <definedName name="KOTAK3" localSheetId="34">[272]BCT!#REF!</definedName>
    <definedName name="KOTAK3">[269]BCT!#REF!</definedName>
    <definedName name="KOTAK4" localSheetId="9">[269]BCT!#REF!</definedName>
    <definedName name="KOTAK4" localSheetId="5">[164]BCT!#REF!</definedName>
    <definedName name="KOTAK4" localSheetId="38">[270]BCT!#REF!</definedName>
    <definedName name="KOTAK4" localSheetId="8">[269]BCT!#REF!</definedName>
    <definedName name="KOTAK4" localSheetId="46">[270]BCT!#REF!</definedName>
    <definedName name="KOTAK4" localSheetId="4">[164]BCT!#REF!</definedName>
    <definedName name="KOTAK4" localSheetId="6">[164]BCT!#REF!</definedName>
    <definedName name="KOTAK4" localSheetId="7">[164]BCT!#REF!</definedName>
    <definedName name="KOTAK4" localSheetId="2">[271]BCT!#REF!</definedName>
    <definedName name="KOTAK4" localSheetId="40">[270]BCT!#REF!</definedName>
    <definedName name="KOTAK4" localSheetId="41">[270]BCT!#REF!</definedName>
    <definedName name="KOTAK4" localSheetId="45">[270]BCT!#REF!</definedName>
    <definedName name="KOTAK4" localSheetId="43">[270]BCT!#REF!</definedName>
    <definedName name="KOTAK4" localSheetId="44">[270]BCT!#REF!</definedName>
    <definedName name="KOTAK4" localSheetId="42">[270]BCT!#REF!</definedName>
    <definedName name="KOTAK4" localSheetId="16">[269]BCT!#REF!</definedName>
    <definedName name="KOTAK4" localSheetId="14">[164]BCT!#REF!</definedName>
    <definedName name="KOTAK4" localSheetId="12">[164]BCT!#REF!</definedName>
    <definedName name="KOTAK4" localSheetId="36">[269]BCT!#REF!</definedName>
    <definedName name="KOTAK4" localSheetId="49">[164]BCT!#REF!</definedName>
    <definedName name="KOTAK4" localSheetId="34">[272]BCT!#REF!</definedName>
    <definedName name="KOTAK4">[269]BCT!#REF!</definedName>
    <definedName name="KOTAK6" localSheetId="9">[269]BCT!#REF!</definedName>
    <definedName name="KOTAK6" localSheetId="5">[164]BCT!#REF!</definedName>
    <definedName name="KOTAK6" localSheetId="38">[270]BCT!#REF!</definedName>
    <definedName name="KOTAK6" localSheetId="8">[269]BCT!#REF!</definedName>
    <definedName name="KOTAK6" localSheetId="46">[270]BCT!#REF!</definedName>
    <definedName name="KOTAK6" localSheetId="4">[164]BCT!#REF!</definedName>
    <definedName name="KOTAK6" localSheetId="6">[164]BCT!#REF!</definedName>
    <definedName name="KOTAK6" localSheetId="7">[164]BCT!#REF!</definedName>
    <definedName name="KOTAK6" localSheetId="2">[271]BCT!#REF!</definedName>
    <definedName name="KOTAK6" localSheetId="40">[270]BCT!#REF!</definedName>
    <definedName name="KOTAK6" localSheetId="41">[270]BCT!#REF!</definedName>
    <definedName name="KOTAK6" localSheetId="45">[270]BCT!#REF!</definedName>
    <definedName name="KOTAK6" localSheetId="43">[270]BCT!#REF!</definedName>
    <definedName name="KOTAK6" localSheetId="44">[270]BCT!#REF!</definedName>
    <definedName name="KOTAK6" localSheetId="42">[270]BCT!#REF!</definedName>
    <definedName name="KOTAK6" localSheetId="16">[269]BCT!#REF!</definedName>
    <definedName name="KOTAK6" localSheetId="14">[164]BCT!#REF!</definedName>
    <definedName name="KOTAK6" localSheetId="12">[164]BCT!#REF!</definedName>
    <definedName name="KOTAK6" localSheetId="36">[269]BCT!#REF!</definedName>
    <definedName name="KOTAK6" localSheetId="49">[164]BCT!#REF!</definedName>
    <definedName name="KOTAK6" localSheetId="34">[272]BCT!#REF!</definedName>
    <definedName name="KOTAK6">[269]BCT!#REF!</definedName>
    <definedName name="KOTAK7" localSheetId="9">[359]BCT!#REF!</definedName>
    <definedName name="KOTAK7" localSheetId="5">[360]BCT!#REF!</definedName>
    <definedName name="KOTAK7" localSheetId="38">[361]BCT!#REF!</definedName>
    <definedName name="KOTAK7" localSheetId="8">[359]BCT!#REF!</definedName>
    <definedName name="KOTAK7" localSheetId="46">[361]BCT!#REF!</definedName>
    <definedName name="KOTAK7" localSheetId="4">[360]BCT!#REF!</definedName>
    <definedName name="KOTAK7" localSheetId="6">[360]BCT!#REF!</definedName>
    <definedName name="KOTAK7" localSheetId="7">[360]BCT!#REF!</definedName>
    <definedName name="KOTAK7" localSheetId="2">[362]BCT!#REF!</definedName>
    <definedName name="KOTAK7" localSheetId="40">[361]BCT!#REF!</definedName>
    <definedName name="KOTAK7" localSheetId="41">[361]BCT!#REF!</definedName>
    <definedName name="KOTAK7" localSheetId="45">[361]BCT!#REF!</definedName>
    <definedName name="KOTAK7" localSheetId="43">[361]BCT!#REF!</definedName>
    <definedName name="KOTAK7" localSheetId="44">[361]BCT!#REF!</definedName>
    <definedName name="KOTAK7" localSheetId="42">[361]BCT!#REF!</definedName>
    <definedName name="KOTAK7" localSheetId="16">[359]BCT!#REF!</definedName>
    <definedName name="KOTAK7" localSheetId="14">[360]BCT!#REF!</definedName>
    <definedName name="KOTAK7" localSheetId="12">[360]BCT!#REF!</definedName>
    <definedName name="KOTAK7" localSheetId="36">[359]BCT!#REF!</definedName>
    <definedName name="KOTAK7" localSheetId="49">[360]BCT!#REF!</definedName>
    <definedName name="KOTAK7" localSheetId="34">[363]BCT!#REF!</definedName>
    <definedName name="KOTAK7">[359]BCT!#REF!</definedName>
    <definedName name="Kotamadya" localSheetId="9">#REF!</definedName>
    <definedName name="Kotamadya" localSheetId="5">#REF!</definedName>
    <definedName name="Kotamadya" localSheetId="38">#REF!</definedName>
    <definedName name="Kotamadya" localSheetId="8">#REF!</definedName>
    <definedName name="Kotamadya" localSheetId="30">#REF!</definedName>
    <definedName name="Kotamadya" localSheetId="46">#REF!</definedName>
    <definedName name="Kotamadya" localSheetId="6">#REF!</definedName>
    <definedName name="Kotamadya" localSheetId="40">#REF!</definedName>
    <definedName name="Kotamadya" localSheetId="41">#REF!</definedName>
    <definedName name="Kotamadya" localSheetId="45">#REF!</definedName>
    <definedName name="Kotamadya" localSheetId="43">#REF!</definedName>
    <definedName name="Kotamadya" localSheetId="44">#REF!</definedName>
    <definedName name="Kotamadya" localSheetId="42">#REF!</definedName>
    <definedName name="Kotamadya" localSheetId="16">#REF!</definedName>
    <definedName name="Kotamadya" localSheetId="14">#REF!</definedName>
    <definedName name="Kotamadya" localSheetId="12">#REF!</definedName>
    <definedName name="Kotamadya" localSheetId="36">#REF!</definedName>
    <definedName name="Kotamadya" localSheetId="34">#REF!</definedName>
    <definedName name="Kotamadya">#REF!</definedName>
    <definedName name="kpkpn">0%</definedName>
    <definedName name="Kramat_Jati" localSheetId="9">#REF!</definedName>
    <definedName name="Kramat_Jati" localSheetId="5">#REF!</definedName>
    <definedName name="Kramat_Jati" localSheetId="38">#REF!</definedName>
    <definedName name="Kramat_Jati" localSheetId="8">#REF!</definedName>
    <definedName name="Kramat_Jati" localSheetId="30">#REF!</definedName>
    <definedName name="Kramat_Jati" localSheetId="46">#REF!</definedName>
    <definedName name="Kramat_Jati" localSheetId="6">#REF!</definedName>
    <definedName name="Kramat_Jati" localSheetId="40">#REF!</definedName>
    <definedName name="Kramat_Jati" localSheetId="41">#REF!</definedName>
    <definedName name="Kramat_Jati" localSheetId="45">#REF!</definedName>
    <definedName name="Kramat_Jati" localSheetId="43">#REF!</definedName>
    <definedName name="Kramat_Jati" localSheetId="44">#REF!</definedName>
    <definedName name="Kramat_Jati" localSheetId="42">#REF!</definedName>
    <definedName name="Kramat_Jati" localSheetId="16">#REF!</definedName>
    <definedName name="Kramat_Jati" localSheetId="14">#REF!</definedName>
    <definedName name="Kramat_Jati" localSheetId="12">#REF!</definedName>
    <definedName name="Kramat_Jati" localSheetId="36">#REF!</definedName>
    <definedName name="Kramat_Jati" localSheetId="34">#REF!</definedName>
    <definedName name="Kramat_Jati">#REF!</definedName>
    <definedName name="kran">[218]Rekap!$H$57</definedName>
    <definedName name="Kran_Tembok_ITAP_dia._1_2" localSheetId="30">[105]BAHAN!#REF!</definedName>
    <definedName name="Kran_Tembok_ITAP_dia._1_2" localSheetId="4">[105]BAHAN!#REF!</definedName>
    <definedName name="Kran_Tembok_ITAP_dia._1_2" localSheetId="7">[105]BAHAN!#REF!</definedName>
    <definedName name="Kran_Tembok_ITAP_dia._1_2" localSheetId="16">[105]BAHAN!#REF!</definedName>
    <definedName name="Kran_Tembok_ITAP_dia._1_2" localSheetId="36">[105]BAHAN!#REF!</definedName>
    <definedName name="Kran_Tembok_ITAP_dia._1_2" localSheetId="49">[105]BAHAN!#REF!</definedName>
    <definedName name="Kran_Tembok_ITAP_dia._1_2" localSheetId="34">[105]BAHAN!#REF!</definedName>
    <definedName name="Kran_Tembok_ITAP_dia._1_2">[105]BAHAN!#REF!</definedName>
    <definedName name="Kran_Tembok_Sun_Eui__dia._1_2" localSheetId="30">[105]BAHAN!#REF!</definedName>
    <definedName name="Kran_Tembok_Sun_Eui__dia._1_2" localSheetId="4">[105]BAHAN!#REF!</definedName>
    <definedName name="Kran_Tembok_Sun_Eui__dia._1_2" localSheetId="7">[105]BAHAN!#REF!</definedName>
    <definedName name="Kran_Tembok_Sun_Eui__dia._1_2" localSheetId="16">[105]BAHAN!#REF!</definedName>
    <definedName name="Kran_Tembok_Sun_Eui__dia._1_2" localSheetId="36">[105]BAHAN!#REF!</definedName>
    <definedName name="Kran_Tembok_Sun_Eui__dia._1_2" localSheetId="49">[105]BAHAN!#REF!</definedName>
    <definedName name="Kran_Tembok_Sun_Eui__dia._1_2" localSheetId="34">[105]BAHAN!#REF!</definedName>
    <definedName name="Kran_Tembok_Sun_Eui__dia._1_2">[105]BAHAN!#REF!</definedName>
    <definedName name="KranAngsa" localSheetId="30">'[159]Analisa Harga Satuan'!$G$1837</definedName>
    <definedName name="KranAngsa">'[159]Analisa Harga Satuan'!$G$1837</definedName>
    <definedName name="KranShower" localSheetId="30">'[159]Analisa Harga Satuan'!$G$1780</definedName>
    <definedName name="KranShower">'[159]Analisa Harga Satuan'!$G$1780</definedName>
    <definedName name="kraser" localSheetId="9">#REF!</definedName>
    <definedName name="kraser" localSheetId="38">#REF!</definedName>
    <definedName name="kraser" localSheetId="8">#REF!</definedName>
    <definedName name="kraser" localSheetId="30">#REF!</definedName>
    <definedName name="kraser" localSheetId="46">#REF!</definedName>
    <definedName name="kraser" localSheetId="40">#REF!</definedName>
    <definedName name="kraser" localSheetId="41">#REF!</definedName>
    <definedName name="kraser" localSheetId="45">#REF!</definedName>
    <definedName name="kraser" localSheetId="43">#REF!</definedName>
    <definedName name="kraser" localSheetId="44">#REF!</definedName>
    <definedName name="kraser" localSheetId="42">#REF!</definedName>
    <definedName name="kraser" localSheetId="16">#REF!</definedName>
    <definedName name="kraser" localSheetId="36">#REF!</definedName>
    <definedName name="kraser">#REF!</definedName>
    <definedName name="kraserb" localSheetId="9">#REF!</definedName>
    <definedName name="kraserb" localSheetId="38">#REF!</definedName>
    <definedName name="kraserb" localSheetId="8">#REF!</definedName>
    <definedName name="kraserb" localSheetId="30">#REF!</definedName>
    <definedName name="kraserb" localSheetId="46">#REF!</definedName>
    <definedName name="kraserb" localSheetId="40">#REF!</definedName>
    <definedName name="kraserb" localSheetId="41">#REF!</definedName>
    <definedName name="kraserb" localSheetId="45">#REF!</definedName>
    <definedName name="kraserb" localSheetId="43">#REF!</definedName>
    <definedName name="kraserb" localSheetId="44">#REF!</definedName>
    <definedName name="kraserb" localSheetId="42">#REF!</definedName>
    <definedName name="kraserb" localSheetId="16">#REF!</definedName>
    <definedName name="kraserb" localSheetId="36">#REF!</definedName>
    <definedName name="kraserb">#REF!</definedName>
    <definedName name="kraserc" localSheetId="9">#REF!</definedName>
    <definedName name="kraserc" localSheetId="38">#REF!</definedName>
    <definedName name="kraserc" localSheetId="8">#REF!</definedName>
    <definedName name="kraserc" localSheetId="30">#REF!</definedName>
    <definedName name="kraserc" localSheetId="46">#REF!</definedName>
    <definedName name="kraserc" localSheetId="40">#REF!</definedName>
    <definedName name="kraserc" localSheetId="41">#REF!</definedName>
    <definedName name="kraserc" localSheetId="45">#REF!</definedName>
    <definedName name="kraserc" localSheetId="43">#REF!</definedName>
    <definedName name="kraserc" localSheetId="44">#REF!</definedName>
    <definedName name="kraserc" localSheetId="42">#REF!</definedName>
    <definedName name="kraserc" localSheetId="16">#REF!</definedName>
    <definedName name="kraserc" localSheetId="36">#REF!</definedName>
    <definedName name="kraserc">#REF!</definedName>
    <definedName name="KREDIT_BANK" localSheetId="9">#REF!</definedName>
    <definedName name="KREDIT_BANK" localSheetId="5">#REF!</definedName>
    <definedName name="KREDIT_BANK" localSheetId="38">#REF!</definedName>
    <definedName name="KREDIT_BANK" localSheetId="8">#REF!</definedName>
    <definedName name="KREDIT_BANK" localSheetId="30">#REF!</definedName>
    <definedName name="KREDIT_BANK" localSheetId="46">#REF!</definedName>
    <definedName name="KREDIT_BANK" localSheetId="6">#REF!</definedName>
    <definedName name="KREDIT_BANK" localSheetId="40">#REF!</definedName>
    <definedName name="KREDIT_BANK" localSheetId="41">#REF!</definedName>
    <definedName name="KREDIT_BANK" localSheetId="45">#REF!</definedName>
    <definedName name="KREDIT_BANK" localSheetId="43">#REF!</definedName>
    <definedName name="KREDIT_BANK" localSheetId="44">#REF!</definedName>
    <definedName name="KREDIT_BANK" localSheetId="42">#REF!</definedName>
    <definedName name="KREDIT_BANK" localSheetId="16">#REF!</definedName>
    <definedName name="KREDIT_BANK" localSheetId="14">#REF!</definedName>
    <definedName name="KREDIT_BANK" localSheetId="12">#REF!</definedName>
    <definedName name="KREDIT_BANK" localSheetId="36">#REF!</definedName>
    <definedName name="KREDIT_BANK" localSheetId="34">#REF!</definedName>
    <definedName name="KREDIT_BANK">#REF!</definedName>
    <definedName name="Kresek" localSheetId="9">#REF!</definedName>
    <definedName name="Kresek" localSheetId="5">#REF!</definedName>
    <definedName name="Kresek" localSheetId="38">#REF!</definedName>
    <definedName name="Kresek" localSheetId="8">#REF!</definedName>
    <definedName name="Kresek" localSheetId="30">#REF!</definedName>
    <definedName name="Kresek" localSheetId="46">#REF!</definedName>
    <definedName name="Kresek" localSheetId="6">#REF!</definedName>
    <definedName name="Kresek" localSheetId="40">#REF!</definedName>
    <definedName name="Kresek" localSheetId="41">#REF!</definedName>
    <definedName name="Kresek" localSheetId="45">#REF!</definedName>
    <definedName name="Kresek" localSheetId="43">#REF!</definedName>
    <definedName name="Kresek" localSheetId="44">#REF!</definedName>
    <definedName name="Kresek" localSheetId="42">#REF!</definedName>
    <definedName name="Kresek" localSheetId="16">#REF!</definedName>
    <definedName name="Kresek" localSheetId="14">#REF!</definedName>
    <definedName name="Kresek" localSheetId="12">#REF!</definedName>
    <definedName name="Kresek" localSheetId="36">#REF!</definedName>
    <definedName name="Kresek" localSheetId="34">#REF!</definedName>
    <definedName name="Kresek">#REF!</definedName>
    <definedName name="krian" localSheetId="30">#REF!</definedName>
    <definedName name="krian" localSheetId="4">#REF!</definedName>
    <definedName name="krian" localSheetId="16">#REF!</definedName>
    <definedName name="krian" localSheetId="36">#REF!</definedName>
    <definedName name="krian">#REF!</definedName>
    <definedName name="Kriteria1" localSheetId="9">#REF!</definedName>
    <definedName name="Kriteria1" localSheetId="5">#REF!</definedName>
    <definedName name="Kriteria1" localSheetId="38">#REF!</definedName>
    <definedName name="Kriteria1" localSheetId="8">#REF!</definedName>
    <definedName name="Kriteria1" localSheetId="30">#REF!</definedName>
    <definedName name="Kriteria1" localSheetId="46">#REF!</definedName>
    <definedName name="Kriteria1" localSheetId="6">#REF!</definedName>
    <definedName name="Kriteria1" localSheetId="40">#REF!</definedName>
    <definedName name="Kriteria1" localSheetId="41">#REF!</definedName>
    <definedName name="Kriteria1" localSheetId="45">#REF!</definedName>
    <definedName name="Kriteria1" localSheetId="43">#REF!</definedName>
    <definedName name="Kriteria1" localSheetId="44">#REF!</definedName>
    <definedName name="Kriteria1" localSheetId="42">#REF!</definedName>
    <definedName name="Kriteria1" localSheetId="16">#REF!</definedName>
    <definedName name="Kriteria1" localSheetId="14">#REF!</definedName>
    <definedName name="Kriteria1" localSheetId="12">#REF!</definedName>
    <definedName name="Kriteria1" localSheetId="36">#REF!</definedName>
    <definedName name="Kriteria1">#REF!</definedName>
    <definedName name="Kriteria2" localSheetId="9">#REF!</definedName>
    <definedName name="Kriteria2" localSheetId="5">#REF!</definedName>
    <definedName name="Kriteria2" localSheetId="38">#REF!</definedName>
    <definedName name="Kriteria2" localSheetId="8">#REF!</definedName>
    <definedName name="Kriteria2" localSheetId="30">#REF!</definedName>
    <definedName name="Kriteria2" localSheetId="46">#REF!</definedName>
    <definedName name="Kriteria2" localSheetId="6">#REF!</definedName>
    <definedName name="Kriteria2" localSheetId="40">#REF!</definedName>
    <definedName name="Kriteria2" localSheetId="41">#REF!</definedName>
    <definedName name="Kriteria2" localSheetId="45">#REF!</definedName>
    <definedName name="Kriteria2" localSheetId="43">#REF!</definedName>
    <definedName name="Kriteria2" localSheetId="44">#REF!</definedName>
    <definedName name="Kriteria2" localSheetId="42">#REF!</definedName>
    <definedName name="Kriteria2" localSheetId="16">#REF!</definedName>
    <definedName name="Kriteria2" localSheetId="14">#REF!</definedName>
    <definedName name="Kriteria2" localSheetId="12">#REF!</definedName>
    <definedName name="Kriteria2" localSheetId="36">#REF!</definedName>
    <definedName name="Kriteria2">#REF!</definedName>
    <definedName name="KS" localSheetId="9">#REF!</definedName>
    <definedName name="KS" localSheetId="5">#REF!</definedName>
    <definedName name="KS" localSheetId="38">#REF!</definedName>
    <definedName name="KS" localSheetId="8">#REF!</definedName>
    <definedName name="KS" localSheetId="30">#REF!</definedName>
    <definedName name="KS" localSheetId="46">#REF!</definedName>
    <definedName name="KS" localSheetId="6">#REF!</definedName>
    <definedName name="KS" localSheetId="40">#REF!</definedName>
    <definedName name="KS" localSheetId="41">#REF!</definedName>
    <definedName name="KS" localSheetId="45">#REF!</definedName>
    <definedName name="KS" localSheetId="43">#REF!</definedName>
    <definedName name="KS" localSheetId="44">#REF!</definedName>
    <definedName name="KS" localSheetId="42">#REF!</definedName>
    <definedName name="KS" localSheetId="16">#REF!</definedName>
    <definedName name="KS" localSheetId="14">#REF!</definedName>
    <definedName name="KS" localSheetId="12">#REF!</definedName>
    <definedName name="KS" localSheetId="36">#REF!</definedName>
    <definedName name="KS">#REF!</definedName>
    <definedName name="ktb" localSheetId="30">'[75]Sat Bah &amp; Up'!$G$11</definedName>
    <definedName name="KTB" localSheetId="26">'[141]Harsat Upah'!$E$13</definedName>
    <definedName name="KTB" localSheetId="23">'[141]Harsat Upah'!$E$13</definedName>
    <definedName name="KTB" localSheetId="19">'[141]Harsat Upah'!$E$13</definedName>
    <definedName name="KTB" localSheetId="14">'[141]Harsat Upah'!$E$13</definedName>
    <definedName name="KTB" localSheetId="21">'[141]Harsat Upah'!$E$13</definedName>
    <definedName name="KTB" localSheetId="12">'[141]Harsat Upah'!$E$13</definedName>
    <definedName name="KTB" localSheetId="24">'[141]Harsat Upah'!$E$13</definedName>
    <definedName name="KTB" localSheetId="17">'[141]Harsat Upah'!$E$13</definedName>
    <definedName name="KTB" localSheetId="25">'[141]Harsat Upah'!$E$13</definedName>
    <definedName name="KTB" localSheetId="10">'[141]Harsat Upah'!$E$13</definedName>
    <definedName name="KTB" localSheetId="11">'[141]Harsat Upah'!$E$13</definedName>
    <definedName name="KTB" localSheetId="20">'[141]Harsat Upah'!$E$13</definedName>
    <definedName name="KTB" localSheetId="15">'[141]Harsat Upah'!$E$13</definedName>
    <definedName name="KTB" localSheetId="18">'[141]Harsat Upah'!$E$13</definedName>
    <definedName name="ktb">'[75]Sat Bah &amp; Up'!$G$11</definedName>
    <definedName name="ktbes" localSheetId="30">'[75]Sat Bah &amp; Up'!$G$17</definedName>
    <definedName name="ktbes">'[75]Sat Bah &amp; Up'!$G$17</definedName>
    <definedName name="KTBP" localSheetId="30">'[141]Harsat Upah'!$E$25</definedName>
    <definedName name="KTBP">'[141]Harsat Upah'!$E$25</definedName>
    <definedName name="ktc" localSheetId="30">'[75]Sat Bah &amp; Up'!$G$14</definedName>
    <definedName name="KTC" localSheetId="26">'[141]Harsat Upah'!$E$19</definedName>
    <definedName name="KTC" localSheetId="23">'[141]Harsat Upah'!$E$19</definedName>
    <definedName name="KTC" localSheetId="19">'[141]Harsat Upah'!$E$19</definedName>
    <definedName name="KTC" localSheetId="14">'[141]Harsat Upah'!$E$19</definedName>
    <definedName name="KTC" localSheetId="21">'[141]Harsat Upah'!$E$19</definedName>
    <definedName name="KTC" localSheetId="12">'[141]Harsat Upah'!$E$19</definedName>
    <definedName name="KTC" localSheetId="24">'[141]Harsat Upah'!$E$19</definedName>
    <definedName name="KTC" localSheetId="17">'[141]Harsat Upah'!$E$19</definedName>
    <definedName name="KTC" localSheetId="25">'[141]Harsat Upah'!$E$19</definedName>
    <definedName name="KTC" localSheetId="10">'[141]Harsat Upah'!$E$19</definedName>
    <definedName name="KTC" localSheetId="11">'[141]Harsat Upah'!$E$19</definedName>
    <definedName name="KTC" localSheetId="20">'[141]Harsat Upah'!$E$19</definedName>
    <definedName name="KTC" localSheetId="15">'[141]Harsat Upah'!$E$19</definedName>
    <definedName name="KTC" localSheetId="18">'[141]Harsat Upah'!$E$19</definedName>
    <definedName name="ktc">'[75]Sat Bah &amp; Up'!$G$14</definedName>
    <definedName name="KTK" localSheetId="30">#REF!</definedName>
    <definedName name="KTK" localSheetId="4">#REF!</definedName>
    <definedName name="KTK" localSheetId="7">#REF!</definedName>
    <definedName name="KTK" localSheetId="16">#REF!</definedName>
    <definedName name="KTK" localSheetId="36">#REF!</definedName>
    <definedName name="KTK" localSheetId="49">#REF!</definedName>
    <definedName name="KTK" localSheetId="34">#REF!</definedName>
    <definedName name="KTK">#REF!</definedName>
    <definedName name="KU" localSheetId="9">#REF!</definedName>
    <definedName name="KU" localSheetId="5">#REF!</definedName>
    <definedName name="KU" localSheetId="38">#REF!</definedName>
    <definedName name="KU" localSheetId="8">#REF!</definedName>
    <definedName name="KU" localSheetId="30">#REF!</definedName>
    <definedName name="KU" localSheetId="46">#REF!</definedName>
    <definedName name="KU" localSheetId="6">#REF!</definedName>
    <definedName name="KU" localSheetId="40">#REF!</definedName>
    <definedName name="KU" localSheetId="41">#REF!</definedName>
    <definedName name="KU" localSheetId="45">#REF!</definedName>
    <definedName name="KU" localSheetId="43">#REF!</definedName>
    <definedName name="KU" localSheetId="44">#REF!</definedName>
    <definedName name="KU" localSheetId="42">#REF!</definedName>
    <definedName name="KU" localSheetId="16">#REF!</definedName>
    <definedName name="KU" localSheetId="14">#REF!</definedName>
    <definedName name="KU" localSheetId="12">#REF!</definedName>
    <definedName name="KU" localSheetId="36">#REF!</definedName>
    <definedName name="KU" localSheetId="34">#REF!</definedName>
    <definedName name="KU">#REF!</definedName>
    <definedName name="kualitas" localSheetId="5">[341]Saf.Tan.!$D$22:$E$26</definedName>
    <definedName name="kualitas" localSheetId="38">'[342]SM Tnh'!$D$22:$E$26</definedName>
    <definedName name="kualitas" localSheetId="30">'[343]SM Tnh'!$D$22:$E$26</definedName>
    <definedName name="kualitas" localSheetId="46">#REF!</definedName>
    <definedName name="kualitas" localSheetId="4">[352]Tnh!$D$22:$E$26</definedName>
    <definedName name="kualitas" localSheetId="6">[341]Saf.Tan.!$D$22:$E$26</definedName>
    <definedName name="kualitas" localSheetId="7">[341]Saf.Tan.!$D$22:$E$26</definedName>
    <definedName name="kualitas" localSheetId="2">'[344]SM Tnh'!$D$22:$E$26</definedName>
    <definedName name="kualitas" localSheetId="40">'[342]SM Tnh'!$D$22:$E$26</definedName>
    <definedName name="kualitas" localSheetId="41">'[342]SM Tnh'!$D$22:$E$26</definedName>
    <definedName name="kualitas" localSheetId="45">'[342]SM Tnh'!$D$22:$E$26</definedName>
    <definedName name="kualitas" localSheetId="43">'[342]SM Tnh'!$D$22:$E$26</definedName>
    <definedName name="kualitas" localSheetId="44">'[342]SM Tnh'!$D$22:$E$26</definedName>
    <definedName name="kualitas" localSheetId="42">'[342]SM Tnh'!$D$22:$E$26</definedName>
    <definedName name="kualitas" localSheetId="14">[341]Saf.Tan.!$D$22:$E$26</definedName>
    <definedName name="kualitas" localSheetId="12">[341]Saf.Tan.!$D$22:$E$26</definedName>
    <definedName name="kualitas" localSheetId="49">[341]Saf.Tan.!$D$22:$E$26</definedName>
    <definedName name="kualitas" localSheetId="34">'[354]SM Tnh'!$D$22:$E$26</definedName>
    <definedName name="kualitas">'[343]SM Tnh'!$D$22:$E$26</definedName>
    <definedName name="kualitas_10" localSheetId="30">#REF!</definedName>
    <definedName name="kualitas_10" localSheetId="4">#REF!</definedName>
    <definedName name="kualitas_10" localSheetId="7">#REF!</definedName>
    <definedName name="kualitas_10" localSheetId="16">#REF!</definedName>
    <definedName name="kualitas_10" localSheetId="36">#REF!</definedName>
    <definedName name="kualitas_10" localSheetId="49">#REF!</definedName>
    <definedName name="kualitas_10" localSheetId="34">#REF!</definedName>
    <definedName name="kualitas_10">#REF!</definedName>
    <definedName name="kualitas_12" localSheetId="30">'[345]SM Tnh'!$D$22:$E$26</definedName>
    <definedName name="kualitas_12" localSheetId="34">'[346]SM Tnh'!$D$22:$E$26</definedName>
    <definedName name="kualitas_12">'[345]SM Tnh'!$D$22:$E$26</definedName>
    <definedName name="kualitas_15" localSheetId="30">#REF!</definedName>
    <definedName name="kualitas_15" localSheetId="4">#REF!</definedName>
    <definedName name="kualitas_15" localSheetId="7">#REF!</definedName>
    <definedName name="kualitas_15" localSheetId="16">#REF!</definedName>
    <definedName name="kualitas_15" localSheetId="36">#REF!</definedName>
    <definedName name="kualitas_15" localSheetId="49">#REF!</definedName>
    <definedName name="kualitas_15" localSheetId="34">#REF!</definedName>
    <definedName name="kualitas_15">#REF!</definedName>
    <definedName name="kualitas_18" localSheetId="30">#REF!</definedName>
    <definedName name="kualitas_18" localSheetId="4">#REF!</definedName>
    <definedName name="kualitas_18" localSheetId="7">#REF!</definedName>
    <definedName name="kualitas_18" localSheetId="16">#REF!</definedName>
    <definedName name="kualitas_18" localSheetId="36">#REF!</definedName>
    <definedName name="kualitas_18" localSheetId="49">#REF!</definedName>
    <definedName name="kualitas_18" localSheetId="34">#REF!</definedName>
    <definedName name="kualitas_18">#REF!</definedName>
    <definedName name="KUANTITAS" localSheetId="34">[20]BoQ!$A$1:$H$354</definedName>
    <definedName name="KUANTITAS">[21]BoQ!$A$1:$H$354</definedName>
    <definedName name="Kuas" localSheetId="30">#REF!</definedName>
    <definedName name="Kuas" localSheetId="4">#REF!</definedName>
    <definedName name="Kuas" localSheetId="7">#REF!</definedName>
    <definedName name="Kuas" localSheetId="16">#REF!</definedName>
    <definedName name="Kuas" localSheetId="36">#REF!</definedName>
    <definedName name="Kuas" localSheetId="49">#REF!</definedName>
    <definedName name="Kuas" localSheetId="34">#REF!</definedName>
    <definedName name="Kuas">#REF!</definedName>
    <definedName name="kuda" localSheetId="30">[364]BAHAN!$D$326</definedName>
    <definedName name="kuda">[364]BAHAN!$D$326</definedName>
    <definedName name="KUH" localSheetId="30">#REF!</definedName>
    <definedName name="KUH" localSheetId="4">#REF!</definedName>
    <definedName name="KUH" localSheetId="7">#REF!</definedName>
    <definedName name="KUH" localSheetId="16">#REF!</definedName>
    <definedName name="KUH" localSheetId="36">#REF!</definedName>
    <definedName name="KUH" localSheetId="49">#REF!</definedName>
    <definedName name="KUH" localSheetId="34">#REF!</definedName>
    <definedName name="KUH">#REF!</definedName>
    <definedName name="KUH_1" localSheetId="30">#REF!</definedName>
    <definedName name="KUH_1" localSheetId="4">#REF!</definedName>
    <definedName name="KUH_1" localSheetId="7">#REF!</definedName>
    <definedName name="KUH_1" localSheetId="16">#REF!</definedName>
    <definedName name="KUH_1" localSheetId="36">#REF!</definedName>
    <definedName name="KUH_1" localSheetId="49">#REF!</definedName>
    <definedName name="KUH_1" localSheetId="34">#REF!</definedName>
    <definedName name="KUH_1">#REF!</definedName>
    <definedName name="KUH_4" localSheetId="30">#REF!</definedName>
    <definedName name="KUH_4" localSheetId="4">#REF!</definedName>
    <definedName name="KUH_4" localSheetId="7">#REF!</definedName>
    <definedName name="KUH_4" localSheetId="16">#REF!</definedName>
    <definedName name="KUH_4" localSheetId="36">#REF!</definedName>
    <definedName name="KUH_4" localSheetId="49">#REF!</definedName>
    <definedName name="KUH_4" localSheetId="34">#REF!</definedName>
    <definedName name="KUH_4">#REF!</definedName>
    <definedName name="KUH_5" localSheetId="30">#REF!</definedName>
    <definedName name="KUH_5" localSheetId="16">#REF!</definedName>
    <definedName name="KUH_5" localSheetId="36">#REF!</definedName>
    <definedName name="KUH_5">#REF!</definedName>
    <definedName name="KULIM">[178]S.BAHAN!$J$24</definedName>
    <definedName name="Kunci_2_Slaag_Kuda_Terbang" localSheetId="30">[105]BAHAN!#REF!</definedName>
    <definedName name="Kunci_2_Slaag_Kuda_Terbang" localSheetId="4">[105]BAHAN!#REF!</definedName>
    <definedName name="Kunci_2_Slaag_Kuda_Terbang" localSheetId="7">[105]BAHAN!#REF!</definedName>
    <definedName name="Kunci_2_Slaag_Kuda_Terbang" localSheetId="16">[105]BAHAN!#REF!</definedName>
    <definedName name="Kunci_2_Slaag_Kuda_Terbang" localSheetId="36">[105]BAHAN!#REF!</definedName>
    <definedName name="Kunci_2_Slaag_Kuda_Terbang" localSheetId="49">[105]BAHAN!#REF!</definedName>
    <definedName name="Kunci_2_Slaag_Kuda_Terbang" localSheetId="34">[105]BAHAN!#REF!</definedName>
    <definedName name="Kunci_2_Slaag_Kuda_Terbang">[105]BAHAN!#REF!</definedName>
    <definedName name="Kunci_2_Slaag_ROYAL" localSheetId="30">[105]BAHAN!#REF!</definedName>
    <definedName name="Kunci_2_Slaag_ROYAL" localSheetId="4">[105]BAHAN!#REF!</definedName>
    <definedName name="Kunci_2_Slaag_ROYAL" localSheetId="7">[105]BAHAN!#REF!</definedName>
    <definedName name="Kunci_2_Slaag_ROYAL" localSheetId="16">[105]BAHAN!#REF!</definedName>
    <definedName name="Kunci_2_Slaag_ROYAL" localSheetId="36">[105]BAHAN!#REF!</definedName>
    <definedName name="Kunci_2_Slaag_ROYAL" localSheetId="49">[105]BAHAN!#REF!</definedName>
    <definedName name="Kunci_2_Slaag_ROYAL" localSheetId="34">[105]BAHAN!#REF!</definedName>
    <definedName name="Kunci_2_Slaag_ROYAL">[105]BAHAN!#REF!</definedName>
    <definedName name="Kunci_2_Slaag_Silinder_SEIS_Asli_type_210_s_d_type_226" localSheetId="30">[105]BAHAN!#REF!</definedName>
    <definedName name="Kunci_2_Slaag_Silinder_SEIS_Asli_type_210_s_d_type_226" localSheetId="4">[105]BAHAN!#REF!</definedName>
    <definedName name="Kunci_2_Slaag_Silinder_SEIS_Asli_type_210_s_d_type_226" localSheetId="7">[105]BAHAN!#REF!</definedName>
    <definedName name="Kunci_2_Slaag_Silinder_SEIS_Asli_type_210_s_d_type_226" localSheetId="16">[105]BAHAN!#REF!</definedName>
    <definedName name="Kunci_2_Slaag_Silinder_SEIS_Asli_type_210_s_d_type_226" localSheetId="36">[105]BAHAN!#REF!</definedName>
    <definedName name="Kunci_2_Slaag_Silinder_SEIS_Asli_type_210_s_d_type_226" localSheetId="49">[105]BAHAN!#REF!</definedName>
    <definedName name="Kunci_2_Slaag_Silinder_SEIS_Asli_type_210_s_d_type_226" localSheetId="34">[105]BAHAN!#REF!</definedName>
    <definedName name="Kunci_2_Slaag_Silinder_SEIS_Asli_type_210_s_d_type_226">[105]BAHAN!#REF!</definedName>
    <definedName name="Kunci_2_Slaag_Silinder_Utama_Standard" localSheetId="30">[105]BAHAN!#REF!</definedName>
    <definedName name="Kunci_2_Slaag_Silinder_Utama_Standard" localSheetId="4">[105]BAHAN!#REF!</definedName>
    <definedName name="Kunci_2_Slaag_Silinder_Utama_Standard" localSheetId="7">[105]BAHAN!#REF!</definedName>
    <definedName name="Kunci_2_Slaag_Silinder_Utama_Standard" localSheetId="16">[105]BAHAN!#REF!</definedName>
    <definedName name="Kunci_2_Slaag_Silinder_Utama_Standard" localSheetId="36">[105]BAHAN!#REF!</definedName>
    <definedName name="Kunci_2_Slaag_Silinder_Utama_Standard" localSheetId="49">[105]BAHAN!#REF!</definedName>
    <definedName name="Kunci_2_Slaag_Silinder_Utama_Standard" localSheetId="34">[105]BAHAN!#REF!</definedName>
    <definedName name="Kunci_2_Slaag_Silinder_Utama_Standard">[105]BAHAN!#REF!</definedName>
    <definedName name="Kunci_Gembok_Besar" localSheetId="30">[105]BAHAN!#REF!</definedName>
    <definedName name="Kunci_Gembok_Besar" localSheetId="16">[105]BAHAN!#REF!</definedName>
    <definedName name="Kunci_Gembok_Besar" localSheetId="36">[105]BAHAN!#REF!</definedName>
    <definedName name="Kunci_Gembok_Besar">[105]BAHAN!#REF!</definedName>
    <definedName name="Kunci_KM_Bulat_Kualitas_Biasa" localSheetId="30">[105]BAHAN!#REF!</definedName>
    <definedName name="Kunci_KM_Bulat_Kualitas_Biasa" localSheetId="16">[105]BAHAN!#REF!</definedName>
    <definedName name="Kunci_KM_Bulat_Kualitas_Biasa" localSheetId="36">[105]BAHAN!#REF!</definedName>
    <definedName name="Kunci_KM_Bulat_Kualitas_Biasa">[105]BAHAN!#REF!</definedName>
    <definedName name="Kunci_Silinder_ALFA_untuk_Pintu_Alumunium" localSheetId="30">[105]BAHAN!#REF!</definedName>
    <definedName name="Kunci_Silinder_ALFA_untuk_Pintu_Alumunium" localSheetId="16">[105]BAHAN!#REF!</definedName>
    <definedName name="Kunci_Silinder_ALFA_untuk_Pintu_Alumunium" localSheetId="36">[105]BAHAN!#REF!</definedName>
    <definedName name="Kunci_Silinder_ALFA_untuk_Pintu_Alumunium">[105]BAHAN!#REF!</definedName>
    <definedName name="kuncibautlasplat" localSheetId="30">'[120]Harga Satuan'!$I$186</definedName>
    <definedName name="kuncibautlasplat">'[120]Harga Satuan'!$I$186</definedName>
    <definedName name="kunciinggris12inch" localSheetId="30">'[120]Harga Satuan'!$I$180</definedName>
    <definedName name="kunciinggris12inch">'[120]Harga Satuan'!$I$180</definedName>
    <definedName name="kunciinggrisbengkok" localSheetId="30">'[120]Harga Satuan'!$I$182</definedName>
    <definedName name="kunciinggrisbengkok">'[120]Harga Satuan'!$I$182</definedName>
    <definedName name="kuncipasring" localSheetId="30">'[120]Harga Satuan'!$I$181</definedName>
    <definedName name="kuncipasring">'[120]Harga Satuan'!$I$181</definedName>
    <definedName name="kuncitirepon" localSheetId="30">'[120]Harga Satuan'!$I$185</definedName>
    <definedName name="kuncitirepon">'[120]Harga Satuan'!$I$185</definedName>
    <definedName name="KURS" localSheetId="30">#REF!</definedName>
    <definedName name="KURS" localSheetId="4">#REF!</definedName>
    <definedName name="KURS" localSheetId="7">#REF!</definedName>
    <definedName name="KURS" localSheetId="16">#REF!</definedName>
    <definedName name="KURS" localSheetId="36">#REF!</definedName>
    <definedName name="KURS" localSheetId="49">#REF!</definedName>
    <definedName name="KURS" localSheetId="34">#REF!</definedName>
    <definedName name="KURS">#REF!</definedName>
    <definedName name="kusen" localSheetId="30">'[144]Harga Material Lokal'!$F$20</definedName>
    <definedName name="kusen">'[144]Harga Material Lokal'!$F$20</definedName>
    <definedName name="KusenPA1" localSheetId="30">'[159]Analisa Harga Satuan'!$G$2333</definedName>
    <definedName name="KusenPA1">'[159]Analisa Harga Satuan'!$G$2333</definedName>
    <definedName name="KusenPA2" localSheetId="30">'[159]Analisa Harga Satuan'!$G$2345</definedName>
    <definedName name="KusenPA2">'[159]Analisa Harga Satuan'!$G$2345</definedName>
    <definedName name="KusenPA3" localSheetId="30">'[159]Analisa Harga Satuan'!$G$2358</definedName>
    <definedName name="KusenPA3">'[159]Analisa Harga Satuan'!$G$2358</definedName>
    <definedName name="KusenPA4" localSheetId="30">'[159]Analisa Harga Satuan'!$G$2370</definedName>
    <definedName name="KusenPA4">'[159]Analisa Harga Satuan'!$G$2370</definedName>
    <definedName name="KusenPA5" localSheetId="30">'[159]Analisa Harga Satuan'!$G$2382</definedName>
    <definedName name="KusenPA5">'[159]Analisa Harga Satuan'!$G$2382</definedName>
    <definedName name="KusenPA6" localSheetId="30">'[159]Analisa Harga Satuan'!$G$2394</definedName>
    <definedName name="KusenPA6">'[159]Analisa Harga Satuan'!$G$2394</definedName>
    <definedName name="KusenPA7" localSheetId="30">'[159]Analisa Harga Satuan'!$G$2406</definedName>
    <definedName name="KusenPA7">'[159]Analisa Harga Satuan'!$G$2406</definedName>
    <definedName name="KusenPB1Besi" localSheetId="30">'[159]Analisa Harga Satuan'!$G$2321</definedName>
    <definedName name="KusenPB1Besi">'[159]Analisa Harga Satuan'!$G$2321</definedName>
    <definedName name="Kwalitas" localSheetId="9">#REF!</definedName>
    <definedName name="Kwalitas" localSheetId="5">#REF!</definedName>
    <definedName name="Kwalitas" localSheetId="38">#REF!</definedName>
    <definedName name="Kwalitas" localSheetId="8">#REF!</definedName>
    <definedName name="Kwalitas" localSheetId="30">#REF!</definedName>
    <definedName name="Kwalitas" localSheetId="46">#REF!</definedName>
    <definedName name="Kwalitas" localSheetId="6">#REF!</definedName>
    <definedName name="Kwalitas" localSheetId="40">#REF!</definedName>
    <definedName name="Kwalitas" localSheetId="41">#REF!</definedName>
    <definedName name="Kwalitas" localSheetId="45">#REF!</definedName>
    <definedName name="Kwalitas" localSheetId="43">#REF!</definedName>
    <definedName name="Kwalitas" localSheetId="44">#REF!</definedName>
    <definedName name="Kwalitas" localSheetId="42">#REF!</definedName>
    <definedName name="Kwalitas" localSheetId="16">#REF!</definedName>
    <definedName name="Kwalitas" localSheetId="14">#REF!</definedName>
    <definedName name="Kwalitas" localSheetId="12">#REF!</definedName>
    <definedName name="Kwalitas" localSheetId="36">#REF!</definedName>
    <definedName name="Kwalitas" localSheetId="34">#REF!</definedName>
    <definedName name="Kwalitas">#REF!</definedName>
    <definedName name="Kwas_3" localSheetId="30">[108]BAHAN!$C$67</definedName>
    <definedName name="Kwas_3">[108]BAHAN!$C$67</definedName>
    <definedName name="kwtbeton">'[180]HARGA SATUAN'!$G$22</definedName>
    <definedName name="kwtbton">[160]HSATUAN!$H$17</definedName>
    <definedName name="kybegisting" localSheetId="9">#REF!</definedName>
    <definedName name="kybegisting" localSheetId="38">#REF!</definedName>
    <definedName name="kybegisting" localSheetId="8">#REF!</definedName>
    <definedName name="kybegisting" localSheetId="30">#REF!</definedName>
    <definedName name="kybegisting" localSheetId="46">#REF!</definedName>
    <definedName name="kybegisting" localSheetId="40">#REF!</definedName>
    <definedName name="kybegisting" localSheetId="41">#REF!</definedName>
    <definedName name="kybegisting" localSheetId="45">#REF!</definedName>
    <definedName name="kybegisting" localSheetId="43">#REF!</definedName>
    <definedName name="kybegisting" localSheetId="44">#REF!</definedName>
    <definedName name="kybegisting" localSheetId="42">#REF!</definedName>
    <definedName name="kybegisting" localSheetId="16">#REF!</definedName>
    <definedName name="kybegisting" localSheetId="36">#REF!</definedName>
    <definedName name="kybegisting">#REF!</definedName>
    <definedName name="kybegistingb" localSheetId="9">#REF!</definedName>
    <definedName name="kybegistingb" localSheetId="38">#REF!</definedName>
    <definedName name="kybegistingb" localSheetId="8">#REF!</definedName>
    <definedName name="kybegistingb" localSheetId="30">#REF!</definedName>
    <definedName name="kybegistingb" localSheetId="46">#REF!</definedName>
    <definedName name="kybegistingb" localSheetId="40">#REF!</definedName>
    <definedName name="kybegistingb" localSheetId="41">#REF!</definedName>
    <definedName name="kybegistingb" localSheetId="45">#REF!</definedName>
    <definedName name="kybegistingb" localSheetId="43">#REF!</definedName>
    <definedName name="kybegistingb" localSheetId="44">#REF!</definedName>
    <definedName name="kybegistingb" localSheetId="42">#REF!</definedName>
    <definedName name="kybegistingb" localSheetId="16">#REF!</definedName>
    <definedName name="kybegistingb" localSheetId="36">#REF!</definedName>
    <definedName name="kybegistingb">#REF!</definedName>
    <definedName name="kyuborneo">[160]HSATUAN!$H$26</definedName>
    <definedName name="kyukmper">[107]Sheet1!$H$27</definedName>
    <definedName name="l" localSheetId="9">#REF!</definedName>
    <definedName name="l" localSheetId="5">#N/A</definedName>
    <definedName name="l" localSheetId="38">#REF!</definedName>
    <definedName name="l" localSheetId="8">#REF!</definedName>
    <definedName name="l" localSheetId="30">#REF!</definedName>
    <definedName name="l" localSheetId="46">#REF!</definedName>
    <definedName name="l" localSheetId="4">#N/A</definedName>
    <definedName name="l" localSheetId="6">#N/A</definedName>
    <definedName name="l" localSheetId="7">#N/A</definedName>
    <definedName name="l" localSheetId="40">#REF!</definedName>
    <definedName name="l" localSheetId="41">#REF!</definedName>
    <definedName name="l" localSheetId="45">#REF!</definedName>
    <definedName name="l" localSheetId="43">#REF!</definedName>
    <definedName name="l" localSheetId="44">#REF!</definedName>
    <definedName name="l" localSheetId="42">#REF!</definedName>
    <definedName name="l" localSheetId="16">#REF!</definedName>
    <definedName name="l" localSheetId="14">#N/A</definedName>
    <definedName name="l" localSheetId="12">#N/A</definedName>
    <definedName name="l" localSheetId="36">#REF!</definedName>
    <definedName name="l" localSheetId="49">#N/A</definedName>
    <definedName name="l" localSheetId="34">#N/A</definedName>
    <definedName name="l">#REF!</definedName>
    <definedName name="L_12" localSheetId="30">#REF!</definedName>
    <definedName name="L_12" localSheetId="4">#REF!</definedName>
    <definedName name="L_12" localSheetId="7">#REF!</definedName>
    <definedName name="L_12" localSheetId="16">#REF!</definedName>
    <definedName name="L_12" localSheetId="36">#REF!</definedName>
    <definedName name="L_12" localSheetId="49">#REF!</definedName>
    <definedName name="L_12" localSheetId="34">#REF!</definedName>
    <definedName name="L_12">#REF!</definedName>
    <definedName name="L_13" localSheetId="30">#REF!</definedName>
    <definedName name="L_13" localSheetId="4">#REF!</definedName>
    <definedName name="L_13" localSheetId="7">#REF!</definedName>
    <definedName name="L_13" localSheetId="16">#REF!</definedName>
    <definedName name="L_13" localSheetId="36">#REF!</definedName>
    <definedName name="L_13" localSheetId="49">#REF!</definedName>
    <definedName name="L_13" localSheetId="34">#REF!</definedName>
    <definedName name="L_13">#REF!</definedName>
    <definedName name="L_14" localSheetId="30">#REF!</definedName>
    <definedName name="L_14" localSheetId="16">#REF!</definedName>
    <definedName name="L_14" localSheetId="36">#REF!</definedName>
    <definedName name="L_14" localSheetId="34">#REF!</definedName>
    <definedName name="L_14">#REF!</definedName>
    <definedName name="L_15" localSheetId="30">#REF!</definedName>
    <definedName name="L_15" localSheetId="16">#REF!</definedName>
    <definedName name="L_15" localSheetId="36">#REF!</definedName>
    <definedName name="L_15">#REF!</definedName>
    <definedName name="L_21" localSheetId="30">#REF!</definedName>
    <definedName name="L_21" localSheetId="16">#REF!</definedName>
    <definedName name="L_21" localSheetId="36">#REF!</definedName>
    <definedName name="L_21">#REF!</definedName>
    <definedName name="L_22" localSheetId="30">#REF!</definedName>
    <definedName name="L_22" localSheetId="16">#REF!</definedName>
    <definedName name="L_22" localSheetId="36">#REF!</definedName>
    <definedName name="L_22">#REF!</definedName>
    <definedName name="L_23" localSheetId="30">#REF!</definedName>
    <definedName name="L_23" localSheetId="16">#REF!</definedName>
    <definedName name="L_23" localSheetId="36">#REF!</definedName>
    <definedName name="L_23">#REF!</definedName>
    <definedName name="L_24" localSheetId="30">#REF!</definedName>
    <definedName name="L_24" localSheetId="16">#REF!</definedName>
    <definedName name="L_24" localSheetId="36">#REF!</definedName>
    <definedName name="L_24">#REF!</definedName>
    <definedName name="L_25" localSheetId="30">#REF!</definedName>
    <definedName name="L_25" localSheetId="16">#REF!</definedName>
    <definedName name="L_25" localSheetId="36">#REF!</definedName>
    <definedName name="L_25">#REF!</definedName>
    <definedName name="L_26" localSheetId="30">#REF!</definedName>
    <definedName name="L_26" localSheetId="16">#REF!</definedName>
    <definedName name="L_26" localSheetId="36">#REF!</definedName>
    <definedName name="L_26">#REF!</definedName>
    <definedName name="L_27" localSheetId="30">#REF!</definedName>
    <definedName name="L_27" localSheetId="16">#REF!</definedName>
    <definedName name="L_27" localSheetId="36">#REF!</definedName>
    <definedName name="L_27">#REF!</definedName>
    <definedName name="L_8" localSheetId="30">'[105]ANALISA PEK.UMUM'!#REF!</definedName>
    <definedName name="L_8" localSheetId="4">'[105]ANALISA PEK.UMUM'!#REF!</definedName>
    <definedName name="L_8" localSheetId="7">'[105]ANALISA PEK.UMUM'!#REF!</definedName>
    <definedName name="L_8" localSheetId="16">'[105]ANALISA PEK.UMUM'!#REF!</definedName>
    <definedName name="L_8" localSheetId="36">'[105]ANALISA PEK.UMUM'!#REF!</definedName>
    <definedName name="L_8" localSheetId="49">'[105]ANALISA PEK.UMUM'!#REF!</definedName>
    <definedName name="L_8" localSheetId="34">'[105]ANALISA PEK.UMUM'!#REF!</definedName>
    <definedName name="L_8">'[105]ANALISA PEK.UMUM'!#REF!</definedName>
    <definedName name="L_9" localSheetId="30">'[105]ANALISA PEK.UMUM'!#REF!</definedName>
    <definedName name="L_9" localSheetId="4">'[105]ANALISA PEK.UMUM'!#REF!</definedName>
    <definedName name="L_9" localSheetId="7">'[105]ANALISA PEK.UMUM'!#REF!</definedName>
    <definedName name="L_9" localSheetId="16">'[105]ANALISA PEK.UMUM'!#REF!</definedName>
    <definedName name="L_9" localSheetId="36">'[105]ANALISA PEK.UMUM'!#REF!</definedName>
    <definedName name="L_9" localSheetId="49">'[105]ANALISA PEK.UMUM'!#REF!</definedName>
    <definedName name="L_9" localSheetId="34">'[105]ANALISA PEK.UMUM'!#REF!</definedName>
    <definedName name="L_9">'[105]ANALISA PEK.UMUM'!#REF!</definedName>
    <definedName name="L_R_PKS" localSheetId="30">#REF!</definedName>
    <definedName name="L_R_PKS" localSheetId="4">#REF!</definedName>
    <definedName name="L_R_PKS" localSheetId="7">#REF!</definedName>
    <definedName name="L_R_PKS" localSheetId="16">#REF!</definedName>
    <definedName name="L_R_PKS" localSheetId="36">#REF!</definedName>
    <definedName name="L_R_PKS" localSheetId="49">#REF!</definedName>
    <definedName name="L_R_PKS" localSheetId="34">#REF!</definedName>
    <definedName name="L_R_PKS">#REF!</definedName>
    <definedName name="la" localSheetId="30">[139]OE!$Y$23</definedName>
    <definedName name="la">[139]OE!$Y$23</definedName>
    <definedName name="LAB" localSheetId="30">#REF!</definedName>
    <definedName name="LAB" localSheetId="4">#REF!</definedName>
    <definedName name="LAB" localSheetId="7">#REF!</definedName>
    <definedName name="LAB" localSheetId="16">#REF!</definedName>
    <definedName name="LAB" localSheetId="36">#REF!</definedName>
    <definedName name="LAB" localSheetId="49">#REF!</definedName>
    <definedName name="LAB" localSheetId="34">#REF!</definedName>
    <definedName name="LAB">#REF!</definedName>
    <definedName name="LABA_RUGI" localSheetId="9">#REF!</definedName>
    <definedName name="LABA_RUGI" localSheetId="5">#REF!</definedName>
    <definedName name="LABA_RUGI" localSheetId="38">#REF!</definedName>
    <definedName name="LABA_RUGI" localSheetId="8">#REF!</definedName>
    <definedName name="LABA_RUGI" localSheetId="30">#REF!</definedName>
    <definedName name="LABA_RUGI" localSheetId="46">#REF!</definedName>
    <definedName name="LABA_RUGI" localSheetId="6">#REF!</definedName>
    <definedName name="LABA_RUGI" localSheetId="40">#REF!</definedName>
    <definedName name="LABA_RUGI" localSheetId="41">#REF!</definedName>
    <definedName name="LABA_RUGI" localSheetId="45">#REF!</definedName>
    <definedName name="LABA_RUGI" localSheetId="43">#REF!</definedName>
    <definedName name="LABA_RUGI" localSheetId="44">#REF!</definedName>
    <definedName name="LABA_RUGI" localSheetId="42">#REF!</definedName>
    <definedName name="LABA_RUGI" localSheetId="16">#REF!</definedName>
    <definedName name="LABA_RUGI" localSheetId="14">#REF!</definedName>
    <definedName name="LABA_RUGI" localSheetId="12">#REF!</definedName>
    <definedName name="LABA_RUGI" localSheetId="36">#REF!</definedName>
    <definedName name="LABA_RUGI" localSheetId="34">#REF!</definedName>
    <definedName name="LABA_RUGI">#REF!</definedName>
    <definedName name="labor" localSheetId="30">'[251]man power'!#REF!</definedName>
    <definedName name="labor" localSheetId="4">'[251]man power'!#REF!</definedName>
    <definedName name="labor" localSheetId="7">'[251]man power'!#REF!</definedName>
    <definedName name="labor" localSheetId="16">'[251]man power'!#REF!</definedName>
    <definedName name="labor" localSheetId="36">'[251]man power'!#REF!</definedName>
    <definedName name="labor" localSheetId="49">'[251]man power'!#REF!</definedName>
    <definedName name="labor" localSheetId="34">'[251]man power'!#REF!</definedName>
    <definedName name="labor">'[251]man power'!#REF!</definedName>
    <definedName name="Labora">'[146]Lab&amp;Bengkel'!$B$4:$G$115</definedName>
    <definedName name="LADDER" localSheetId="30">[215]price!$B$80:$Q$96</definedName>
    <definedName name="LADDER">[215]price!$B$80:$Q$96</definedName>
    <definedName name="LAINLAIN">[22]BoQ!$A$261:$H$353</definedName>
    <definedName name="lalang" localSheetId="9">#REF!</definedName>
    <definedName name="lalang" localSheetId="5">#REF!</definedName>
    <definedName name="lalang" localSheetId="38">#REF!</definedName>
    <definedName name="lalang" localSheetId="8">#REF!</definedName>
    <definedName name="lalang" localSheetId="30">#REF!</definedName>
    <definedName name="lalang" localSheetId="46">#REF!</definedName>
    <definedName name="lalang" localSheetId="4">#REF!</definedName>
    <definedName name="lalang" localSheetId="6">#REF!</definedName>
    <definedName name="lalang" localSheetId="40">#REF!</definedName>
    <definedName name="lalang" localSheetId="41">#REF!</definedName>
    <definedName name="lalang" localSheetId="45">#REF!</definedName>
    <definedName name="lalang" localSheetId="43">#REF!</definedName>
    <definedName name="lalang" localSheetId="44">#REF!</definedName>
    <definedName name="lalang" localSheetId="42">#REF!</definedName>
    <definedName name="lalang" localSheetId="16">#REF!</definedName>
    <definedName name="lalang" localSheetId="14">#REF!</definedName>
    <definedName name="lalang" localSheetId="12">#REF!</definedName>
    <definedName name="lalang" localSheetId="36">#REF!</definedName>
    <definedName name="lalang" localSheetId="34">#REF!</definedName>
    <definedName name="lalang">#REF!</definedName>
    <definedName name="lalb" localSheetId="30">[139]OE!$Y$47</definedName>
    <definedName name="lalb">[139]OE!$Y$47</definedName>
    <definedName name="lampiran" localSheetId="9">#REF!</definedName>
    <definedName name="lampiran" localSheetId="5">#REF!</definedName>
    <definedName name="lampiran" localSheetId="38">#REF!</definedName>
    <definedName name="lampiran" localSheetId="8">#REF!</definedName>
    <definedName name="lampiran" localSheetId="30">#REF!</definedName>
    <definedName name="lampiran" localSheetId="46">#REF!</definedName>
    <definedName name="lampiran" localSheetId="4">#REF!</definedName>
    <definedName name="lampiran" localSheetId="6">#REF!</definedName>
    <definedName name="lampiran" localSheetId="40">#REF!</definedName>
    <definedName name="lampiran" localSheetId="41">#REF!</definedName>
    <definedName name="lampiran" localSheetId="45">#REF!</definedName>
    <definedName name="lampiran" localSheetId="43">#REF!</definedName>
    <definedName name="lampiran" localSheetId="44">#REF!</definedName>
    <definedName name="lampiran" localSheetId="42">#REF!</definedName>
    <definedName name="lampiran" localSheetId="16">#REF!</definedName>
    <definedName name="lampiran" localSheetId="14">#REF!</definedName>
    <definedName name="lampiran" localSheetId="12">#REF!</definedName>
    <definedName name="lampiran" localSheetId="36">#REF!</definedName>
    <definedName name="lampiran">#REF!</definedName>
    <definedName name="Lampu" localSheetId="30">#REF!</definedName>
    <definedName name="Lampu" localSheetId="16">#REF!</definedName>
    <definedName name="Lampu" localSheetId="36">#REF!</definedName>
    <definedName name="Lampu">#REF!</definedName>
    <definedName name="Lampu_Neon_TL_Philip_40_W" localSheetId="30">[105]BAHAN!#REF!</definedName>
    <definedName name="Lampu_Neon_TL_Philip_40_W" localSheetId="4">[105]BAHAN!#REF!</definedName>
    <definedName name="Lampu_Neon_TL_Philip_40_W" localSheetId="7">[105]BAHAN!#REF!</definedName>
    <definedName name="Lampu_Neon_TL_Philip_40_W" localSheetId="16">[105]BAHAN!#REF!</definedName>
    <definedName name="Lampu_Neon_TL_Philip_40_W" localSheetId="36">[105]BAHAN!#REF!</definedName>
    <definedName name="Lampu_Neon_TL_Philip_40_W" localSheetId="49">[105]BAHAN!#REF!</definedName>
    <definedName name="Lampu_Neon_TL_Philip_40_W" localSheetId="34">[105]BAHAN!#REF!</definedName>
    <definedName name="Lampu_Neon_TL_Philip_40_W">[105]BAHAN!#REF!</definedName>
    <definedName name="Lampu_Sirkel_TL_20_W_Lengkap" localSheetId="30">[105]BAHAN!#REF!</definedName>
    <definedName name="Lampu_Sirkel_TL_20_W_Lengkap" localSheetId="4">[105]BAHAN!#REF!</definedName>
    <definedName name="Lampu_Sirkel_TL_20_W_Lengkap" localSheetId="7">[105]BAHAN!#REF!</definedName>
    <definedName name="Lampu_Sirkel_TL_20_W_Lengkap" localSheetId="16">[105]BAHAN!#REF!</definedName>
    <definedName name="Lampu_Sirkel_TL_20_W_Lengkap" localSheetId="36">[105]BAHAN!#REF!</definedName>
    <definedName name="Lampu_Sirkel_TL_20_W_Lengkap" localSheetId="49">[105]BAHAN!#REF!</definedName>
    <definedName name="Lampu_Sirkel_TL_20_W_Lengkap" localSheetId="34">[105]BAHAN!#REF!</definedName>
    <definedName name="Lampu_Sirkel_TL_20_W_Lengkap">[105]BAHAN!#REF!</definedName>
    <definedName name="Lampu_SL_Philip_25_W" localSheetId="30">[105]BAHAN!#REF!</definedName>
    <definedName name="Lampu_SL_Philip_25_W" localSheetId="4">[105]BAHAN!#REF!</definedName>
    <definedName name="Lampu_SL_Philip_25_W" localSheetId="7">[105]BAHAN!#REF!</definedName>
    <definedName name="Lampu_SL_Philip_25_W" localSheetId="16">[105]BAHAN!#REF!</definedName>
    <definedName name="Lampu_SL_Philip_25_W" localSheetId="36">[105]BAHAN!#REF!</definedName>
    <definedName name="Lampu_SL_Philip_25_W" localSheetId="49">[105]BAHAN!#REF!</definedName>
    <definedName name="Lampu_SL_Philip_25_W" localSheetId="34">[105]BAHAN!#REF!</definedName>
    <definedName name="Lampu_SL_Philip_25_W">[105]BAHAN!#REF!</definedName>
    <definedName name="Lampu_Taman___Tiang___Lampu_1_Buah" localSheetId="30">[105]BAHAN!#REF!</definedName>
    <definedName name="Lampu_Taman___Tiang___Lampu_1_Buah" localSheetId="4">[105]BAHAN!#REF!</definedName>
    <definedName name="Lampu_Taman___Tiang___Lampu_1_Buah" localSheetId="7">[105]BAHAN!#REF!</definedName>
    <definedName name="Lampu_Taman___Tiang___Lampu_1_Buah" localSheetId="16">[105]BAHAN!#REF!</definedName>
    <definedName name="Lampu_Taman___Tiang___Lampu_1_Buah" localSheetId="36">[105]BAHAN!#REF!</definedName>
    <definedName name="Lampu_Taman___Tiang___Lampu_1_Buah" localSheetId="49">[105]BAHAN!#REF!</definedName>
    <definedName name="Lampu_Taman___Tiang___Lampu_1_Buah" localSheetId="34">[105]BAHAN!#REF!</definedName>
    <definedName name="Lampu_Taman___Tiang___Lampu_1_Buah">[105]BAHAN!#REF!</definedName>
    <definedName name="land_cost" localSheetId="30">[349]Investment!$H$7</definedName>
    <definedName name="land_cost">[349]Investment!$H$7</definedName>
    <definedName name="landclearing" localSheetId="30">#REF!</definedName>
    <definedName name="landclearing" localSheetId="4">#REF!</definedName>
    <definedName name="landclearing" localSheetId="7">#REF!</definedName>
    <definedName name="landclearing" localSheetId="16">#REF!</definedName>
    <definedName name="landclearing" localSheetId="36">#REF!</definedName>
    <definedName name="landclearing" localSheetId="49">#REF!</definedName>
    <definedName name="landclearing" localSheetId="34">#REF!</definedName>
    <definedName name="landclearing">#REF!</definedName>
    <definedName name="LandRelatCost" localSheetId="9">#REF!</definedName>
    <definedName name="LandRelatCost" localSheetId="38">#REF!</definedName>
    <definedName name="LandRelatCost" localSheetId="8">#REF!</definedName>
    <definedName name="LandRelatCost" localSheetId="30">#REF!</definedName>
    <definedName name="LandRelatCost" localSheetId="46">#REF!</definedName>
    <definedName name="LandRelatCost" localSheetId="40">#REF!</definedName>
    <definedName name="LandRelatCost" localSheetId="41">#REF!</definedName>
    <definedName name="LandRelatCost" localSheetId="45">#REF!</definedName>
    <definedName name="LandRelatCost" localSheetId="43">#REF!</definedName>
    <definedName name="LandRelatCost" localSheetId="44">#REF!</definedName>
    <definedName name="LandRelatCost" localSheetId="42">#REF!</definedName>
    <definedName name="LandRelatCost" localSheetId="16">#REF!</definedName>
    <definedName name="LandRelatCost" localSheetId="36">#REF!</definedName>
    <definedName name="LandRelatCost">#REF!</definedName>
    <definedName name="LANGIT_LANGIT" localSheetId="5">[147]data!$G$23:$G$33</definedName>
    <definedName name="LANGIT_LANGIT" localSheetId="30">[142]datateknis!$G$23:$G$33</definedName>
    <definedName name="LANGIT_LANGIT" localSheetId="4">[148]datasheet!$G$23:$G$33</definedName>
    <definedName name="LANGIT_LANGIT" localSheetId="6">[147]data!$G$23:$G$33</definedName>
    <definedName name="LANGIT_LANGIT" localSheetId="7">[147]data!$G$23:$G$33</definedName>
    <definedName name="LANGIT_LANGIT" localSheetId="14">[147]data!$G$23:$G$33</definedName>
    <definedName name="LANGIT_LANGIT" localSheetId="12">[147]data!$G$23:$G$33</definedName>
    <definedName name="LANGIT_LANGIT" localSheetId="49">[147]data!$G$23:$G$33</definedName>
    <definedName name="LANGIT_LANGIT" localSheetId="34">[142]datateknis!$G$23:$G$33</definedName>
    <definedName name="LANGIT_LANGIT">[142]datateknis!$G$23:$G$33</definedName>
    <definedName name="LANJUT" localSheetId="9">#REF!</definedName>
    <definedName name="LANJUT" localSheetId="5">#REF!</definedName>
    <definedName name="LANJUT" localSheetId="38">#REF!</definedName>
    <definedName name="LANJUT" localSheetId="8">#REF!</definedName>
    <definedName name="LANJUT" localSheetId="30">#REF!</definedName>
    <definedName name="LANJUT" localSheetId="46">#REF!</definedName>
    <definedName name="LANJUT" localSheetId="6">#REF!</definedName>
    <definedName name="LANJUT" localSheetId="40">#REF!</definedName>
    <definedName name="LANJUT" localSheetId="41">#REF!</definedName>
    <definedName name="LANJUT" localSheetId="45">#REF!</definedName>
    <definedName name="LANJUT" localSheetId="43">#REF!</definedName>
    <definedName name="LANJUT" localSheetId="44">#REF!</definedName>
    <definedName name="LANJUT" localSheetId="42">#REF!</definedName>
    <definedName name="LANJUT" localSheetId="16">#REF!</definedName>
    <definedName name="LANJUT" localSheetId="14">#REF!</definedName>
    <definedName name="LANJUT" localSheetId="12">#REF!</definedName>
    <definedName name="LANJUT" localSheetId="36">#REF!</definedName>
    <definedName name="LANJUT" localSheetId="34">#REF!</definedName>
    <definedName name="LANJUT">#REF!</definedName>
    <definedName name="lant" localSheetId="30">[365]data!$F$23:$F$34</definedName>
    <definedName name="lant">[365]data!$F$23:$F$34</definedName>
    <definedName name="LANTAI" localSheetId="5">'[366]SM Bgn'!$C$18:$D$20</definedName>
    <definedName name="lantai" localSheetId="38">'[342]SM Bgn'!$C$18:$D$20</definedName>
    <definedName name="lantai" localSheetId="30">'[343]SM Bgn'!$C$18:$D$20</definedName>
    <definedName name="lantai" localSheetId="46">#REF!</definedName>
    <definedName name="LANTAI" localSheetId="4">[148]datasheet!$F$23:$F$34</definedName>
    <definedName name="LANTAI" localSheetId="6">'[366]SM Bgn'!$C$18:$D$20</definedName>
    <definedName name="LANTAI" localSheetId="7">'[366]SM Bgn'!$C$18:$D$20</definedName>
    <definedName name="lantai" localSheetId="2">'[344]SM Bgn'!$C$18:$D$20</definedName>
    <definedName name="lantai" localSheetId="40">'[342]SM Bgn'!$C$18:$D$20</definedName>
    <definedName name="lantai" localSheetId="41">'[342]SM Bgn'!$C$18:$D$20</definedName>
    <definedName name="lantai" localSheetId="45">'[342]SM Bgn'!$C$18:$D$20</definedName>
    <definedName name="lantai" localSheetId="43">'[342]SM Bgn'!$C$18:$D$20</definedName>
    <definedName name="lantai" localSheetId="44">'[342]SM Bgn'!$C$18:$D$20</definedName>
    <definedName name="lantai" localSheetId="42">'[342]SM Bgn'!$C$18:$D$20</definedName>
    <definedName name="LANTAI" localSheetId="14">'[366]SM Bgn'!$C$18:$D$20</definedName>
    <definedName name="LANTAI" localSheetId="12">'[366]SM Bgn'!$C$18:$D$20</definedName>
    <definedName name="LANTAI" localSheetId="49">'[366]SM Bgn'!$C$18:$D$20</definedName>
    <definedName name="LANTAI" localSheetId="34">[142]datateknis!$F$23:$F$34</definedName>
    <definedName name="lantai">'[343]SM Bgn'!$C$18:$D$20</definedName>
    <definedName name="lantai_10" localSheetId="30">#REF!</definedName>
    <definedName name="lantai_10" localSheetId="4">#REF!</definedName>
    <definedName name="lantai_10" localSheetId="7">#REF!</definedName>
    <definedName name="lantai_10" localSheetId="16">#REF!</definedName>
    <definedName name="lantai_10" localSheetId="36">#REF!</definedName>
    <definedName name="lantai_10" localSheetId="49">#REF!</definedName>
    <definedName name="lantai_10" localSheetId="34">#REF!</definedName>
    <definedName name="lantai_10">#REF!</definedName>
    <definedName name="lantai_13" localSheetId="30">'[345]SM Bgn'!$C$18:$D$20</definedName>
    <definedName name="lantai_13" localSheetId="34">'[346]SM Bgn'!$C$18:$D$20</definedName>
    <definedName name="lantai_13">'[345]SM Bgn'!$C$18:$D$20</definedName>
    <definedName name="lantai_15" localSheetId="30">#REF!</definedName>
    <definedName name="lantai_15" localSheetId="4">#REF!</definedName>
    <definedName name="lantai_15" localSheetId="7">#REF!</definedName>
    <definedName name="lantai_15" localSheetId="16">#REF!</definedName>
    <definedName name="lantai_15" localSheetId="36">#REF!</definedName>
    <definedName name="lantai_15" localSheetId="49">#REF!</definedName>
    <definedName name="lantai_15" localSheetId="34">#REF!</definedName>
    <definedName name="lantai_15">#REF!</definedName>
    <definedName name="lantai_18" localSheetId="30">#REF!</definedName>
    <definedName name="lantai_18" localSheetId="4">#REF!</definedName>
    <definedName name="lantai_18" localSheetId="7">#REF!</definedName>
    <definedName name="lantai_18" localSheetId="16">#REF!</definedName>
    <definedName name="lantai_18" localSheetId="36">#REF!</definedName>
    <definedName name="lantai_18" localSheetId="49">#REF!</definedName>
    <definedName name="lantai_18" localSheetId="34">#REF!</definedName>
    <definedName name="lantai_18">#REF!</definedName>
    <definedName name="Lantai_kerja" localSheetId="30">#REF!</definedName>
    <definedName name="Lantai_kerja" localSheetId="4">#REF!</definedName>
    <definedName name="Lantai_kerja" localSheetId="7">#REF!</definedName>
    <definedName name="Lantai_kerja" localSheetId="16">#REF!</definedName>
    <definedName name="Lantai_kerja" localSheetId="36">#REF!</definedName>
    <definedName name="Lantai_kerja" localSheetId="49">#REF!</definedName>
    <definedName name="Lantai_kerja" localSheetId="34">#REF!</definedName>
    <definedName name="Lantai_kerja">#REF!</definedName>
    <definedName name="Lantai_Pabrik" localSheetId="9">#REF!</definedName>
    <definedName name="Lantai_Pabrik" localSheetId="5">#REF!</definedName>
    <definedName name="Lantai_Pabrik" localSheetId="38">#REF!</definedName>
    <definedName name="Lantai_Pabrik" localSheetId="8">#REF!</definedName>
    <definedName name="Lantai_Pabrik" localSheetId="30">#REF!</definedName>
    <definedName name="Lantai_Pabrik" localSheetId="46">#REF!</definedName>
    <definedName name="Lantai_Pabrik" localSheetId="6">#REF!</definedName>
    <definedName name="Lantai_Pabrik" localSheetId="40">#REF!</definedName>
    <definedName name="Lantai_Pabrik" localSheetId="41">#REF!</definedName>
    <definedName name="Lantai_Pabrik" localSheetId="45">#REF!</definedName>
    <definedName name="Lantai_Pabrik" localSheetId="43">#REF!</definedName>
    <definedName name="Lantai_Pabrik" localSheetId="44">#REF!</definedName>
    <definedName name="Lantai_Pabrik" localSheetId="42">#REF!</definedName>
    <definedName name="Lantai_Pabrik" localSheetId="16">#REF!</definedName>
    <definedName name="Lantai_Pabrik" localSheetId="14">#REF!</definedName>
    <definedName name="Lantai_Pabrik" localSheetId="12">#REF!</definedName>
    <definedName name="Lantai_Pabrik" localSheetId="36">#REF!</definedName>
    <definedName name="Lantai_Pabrik">#REF!</definedName>
    <definedName name="lantaikarpet" localSheetId="30">'[128]Harga Satuan'!$G$56</definedName>
    <definedName name="lantaikarpet">'[128]Harga Satuan'!$G$56</definedName>
    <definedName name="lantaisemencampuran136" localSheetId="30">#REF!</definedName>
    <definedName name="lantaisemencampuran136" localSheetId="4">#REF!</definedName>
    <definedName name="lantaisemencampuran136" localSheetId="7">#REF!</definedName>
    <definedName name="lantaisemencampuran136" localSheetId="16">#REF!</definedName>
    <definedName name="lantaisemencampuran136" localSheetId="36">#REF!</definedName>
    <definedName name="lantaisemencampuran136" localSheetId="49">#REF!</definedName>
    <definedName name="lantaisemencampuran136" localSheetId="34">#REF!</definedName>
    <definedName name="lantaisemencampuran136">#REF!</definedName>
    <definedName name="lapor" localSheetId="30">#REF!</definedName>
    <definedName name="lapor" localSheetId="4">#REF!</definedName>
    <definedName name="lapor" localSheetId="7">#REF!</definedName>
    <definedName name="lapor" localSheetId="16">#REF!</definedName>
    <definedName name="lapor" localSheetId="36">#REF!</definedName>
    <definedName name="lapor" localSheetId="49">#REF!</definedName>
    <definedName name="lapor" localSheetId="34">#REF!</definedName>
    <definedName name="lapor">#REF!</definedName>
    <definedName name="Larangan" localSheetId="9">#REF!</definedName>
    <definedName name="Larangan" localSheetId="5">#REF!</definedName>
    <definedName name="Larangan" localSheetId="38">#REF!</definedName>
    <definedName name="Larangan" localSheetId="8">#REF!</definedName>
    <definedName name="Larangan" localSheetId="30">#REF!</definedName>
    <definedName name="Larangan" localSheetId="46">#REF!</definedName>
    <definedName name="Larangan" localSheetId="6">#REF!</definedName>
    <definedName name="Larangan" localSheetId="40">#REF!</definedName>
    <definedName name="Larangan" localSheetId="41">#REF!</definedName>
    <definedName name="Larangan" localSheetId="45">#REF!</definedName>
    <definedName name="Larangan" localSheetId="43">#REF!</definedName>
    <definedName name="Larangan" localSheetId="44">#REF!</definedName>
    <definedName name="Larangan" localSheetId="42">#REF!</definedName>
    <definedName name="Larangan" localSheetId="16">#REF!</definedName>
    <definedName name="Larangan" localSheetId="14">#REF!</definedName>
    <definedName name="Larangan" localSheetId="12">#REF!</definedName>
    <definedName name="Larangan" localSheetId="36">#REF!</definedName>
    <definedName name="Larangan" localSheetId="34">#REF!</definedName>
    <definedName name="Larangan">#REF!</definedName>
    <definedName name="Last_Row" localSheetId="38">#N/A</definedName>
    <definedName name="Last_Row" localSheetId="46">IF('Foto Pembanding'!Values_Entered,'Foto Pembanding'!Header_Row+'Foto Pembanding'!Number_of_Payments,'Foto Pembanding'!Header_Row)</definedName>
    <definedName name="Last_Row" localSheetId="4">IF(Identifikasi!Values_Entered,Header_Row+Identifikasi!Number_of_Payments,Header_Row)</definedName>
    <definedName name="Last_Row" localSheetId="2">#N/A</definedName>
    <definedName name="Last_Row" localSheetId="40">#N/A</definedName>
    <definedName name="Last_Row" localSheetId="41">#N/A</definedName>
    <definedName name="Last_Row" localSheetId="45">#N/A</definedName>
    <definedName name="Last_Row" localSheetId="43">#N/A</definedName>
    <definedName name="Last_Row" localSheetId="44">#N/A</definedName>
    <definedName name="Last_Row" localSheetId="42">#N/A</definedName>
    <definedName name="Last_Row">#N/A</definedName>
    <definedName name="Last_Row_2">#N/A</definedName>
    <definedName name="laterit" localSheetId="30">'[124]Pemadatan Tanah (Jalan)'!#REF!</definedName>
    <definedName name="laterit" localSheetId="4">'[124]Pemadatan Tanah (Jalan)'!#REF!</definedName>
    <definedName name="laterit" localSheetId="7">'[124]Pemadatan Tanah (Jalan)'!#REF!</definedName>
    <definedName name="laterit" localSheetId="16">'[124]Pemadatan Tanah (Jalan)'!#REF!</definedName>
    <definedName name="laterit" localSheetId="36">'[124]Pemadatan Tanah (Jalan)'!#REF!</definedName>
    <definedName name="laterit" localSheetId="49">'[124]Pemadatan Tanah (Jalan)'!#REF!</definedName>
    <definedName name="laterit" localSheetId="34">'[124]Pemadatan Tanah (Jalan)'!#REF!</definedName>
    <definedName name="laterit">'[124]Pemadatan Tanah (Jalan)'!#REF!</definedName>
    <definedName name="laterit1" localSheetId="30">'[210]Analisa BCT Permanen'!#REF!</definedName>
    <definedName name="laterit1" localSheetId="4">'[210]Analisa BCT Permanen'!#REF!</definedName>
    <definedName name="laterit1" localSheetId="7">'[210]Analisa BCT Permanen'!#REF!</definedName>
    <definedName name="laterit1" localSheetId="16">'[210]Analisa BCT Permanen'!#REF!</definedName>
    <definedName name="laterit1" localSheetId="36">'[210]Analisa BCT Permanen'!#REF!</definedName>
    <definedName name="laterit1" localSheetId="49">'[210]Analisa BCT Permanen'!#REF!</definedName>
    <definedName name="laterit1" localSheetId="34">'[210]Analisa BCT Permanen'!#REF!</definedName>
    <definedName name="laterit1">'[210]Analisa BCT Permanen'!#REF!</definedName>
    <definedName name="lav">[90]harsat!$H$45</definedName>
    <definedName name="lavatory521">[218]Rekap!$H$51</definedName>
    <definedName name="lavatory830">[218]Rekap!$H$48</definedName>
    <definedName name="LBPW" localSheetId="9">#REF!</definedName>
    <definedName name="LBPW" localSheetId="5">#REF!</definedName>
    <definedName name="LBPW" localSheetId="38">#REF!</definedName>
    <definedName name="LBPW" localSheetId="8">#REF!</definedName>
    <definedName name="LBPW" localSheetId="30">#REF!</definedName>
    <definedName name="LBPW" localSheetId="46">#REF!</definedName>
    <definedName name="LBPW" localSheetId="6">#REF!</definedName>
    <definedName name="LBPW" localSheetId="40">#REF!</definedName>
    <definedName name="LBPW" localSheetId="41">#REF!</definedName>
    <definedName name="LBPW" localSheetId="45">#REF!</definedName>
    <definedName name="LBPW" localSheetId="43">#REF!</definedName>
    <definedName name="LBPW" localSheetId="44">#REF!</definedName>
    <definedName name="LBPW" localSheetId="42">#REF!</definedName>
    <definedName name="LBPW" localSheetId="16">#REF!</definedName>
    <definedName name="LBPW" localSheetId="14">#REF!</definedName>
    <definedName name="LBPW" localSheetId="12">#REF!</definedName>
    <definedName name="LBPW" localSheetId="36">#REF!</definedName>
    <definedName name="LBPW" localSheetId="34">#REF!</definedName>
    <definedName name="LBPW">#REF!</definedName>
    <definedName name="LBR">[219]PLUMBING!$F$2:$F$65536</definedName>
    <definedName name="LegalGovernServ" localSheetId="9">#REF!</definedName>
    <definedName name="LegalGovernServ" localSheetId="38">#REF!</definedName>
    <definedName name="LegalGovernServ" localSheetId="8">#REF!</definedName>
    <definedName name="LegalGovernServ" localSheetId="30">#REF!</definedName>
    <definedName name="LegalGovernServ" localSheetId="46">#REF!</definedName>
    <definedName name="LegalGovernServ" localSheetId="40">#REF!</definedName>
    <definedName name="LegalGovernServ" localSheetId="41">#REF!</definedName>
    <definedName name="LegalGovernServ" localSheetId="45">#REF!</definedName>
    <definedName name="LegalGovernServ" localSheetId="43">#REF!</definedName>
    <definedName name="LegalGovernServ" localSheetId="44">#REF!</definedName>
    <definedName name="LegalGovernServ" localSheetId="42">#REF!</definedName>
    <definedName name="LegalGovernServ" localSheetId="16">#REF!</definedName>
    <definedName name="LegalGovernServ" localSheetId="36">#REF!</definedName>
    <definedName name="LegalGovernServ">#REF!</definedName>
    <definedName name="Legok" localSheetId="9">#REF!</definedName>
    <definedName name="Legok" localSheetId="5">#REF!</definedName>
    <definedName name="Legok" localSheetId="38">#REF!</definedName>
    <definedName name="Legok" localSheetId="8">#REF!</definedName>
    <definedName name="Legok" localSheetId="30">#REF!</definedName>
    <definedName name="Legok" localSheetId="46">#REF!</definedName>
    <definedName name="Legok" localSheetId="6">#REF!</definedName>
    <definedName name="Legok" localSheetId="40">#REF!</definedName>
    <definedName name="Legok" localSheetId="41">#REF!</definedName>
    <definedName name="Legok" localSheetId="45">#REF!</definedName>
    <definedName name="Legok" localSheetId="43">#REF!</definedName>
    <definedName name="Legok" localSheetId="44">#REF!</definedName>
    <definedName name="Legok" localSheetId="42">#REF!</definedName>
    <definedName name="Legok" localSheetId="16">#REF!</definedName>
    <definedName name="Legok" localSheetId="14">#REF!</definedName>
    <definedName name="Legok" localSheetId="12">#REF!</definedName>
    <definedName name="Legok" localSheetId="36">#REF!</definedName>
    <definedName name="Legok" localSheetId="34">#REF!</definedName>
    <definedName name="Legok">#REF!</definedName>
    <definedName name="lelang">0%</definedName>
    <definedName name="Lem_Putih" localSheetId="30">[105]BAHAN!#REF!</definedName>
    <definedName name="Lem_Putih" localSheetId="4">[105]BAHAN!#REF!</definedName>
    <definedName name="Lem_Putih" localSheetId="7">[105]BAHAN!#REF!</definedName>
    <definedName name="Lem_Putih" localSheetId="16">[105]BAHAN!#REF!</definedName>
    <definedName name="Lem_Putih" localSheetId="36">[105]BAHAN!#REF!</definedName>
    <definedName name="Lem_Putih" localSheetId="49">[105]BAHAN!#REF!</definedName>
    <definedName name="Lem_Putih" localSheetId="34">[105]BAHAN!#REF!</definedName>
    <definedName name="Lem_Putih">[105]BAHAN!#REF!</definedName>
    <definedName name="Lem_putih__FOX" localSheetId="30">[367]DATA1!$I$39</definedName>
    <definedName name="Lem_putih__FOX">[367]DATA1!$I$39</definedName>
    <definedName name="Lemahabang" localSheetId="9">#REF!</definedName>
    <definedName name="Lemahabang" localSheetId="5">#REF!</definedName>
    <definedName name="Lemahabang" localSheetId="38">#REF!</definedName>
    <definedName name="Lemahabang" localSheetId="8">#REF!</definedName>
    <definedName name="Lemahabang" localSheetId="30">#REF!</definedName>
    <definedName name="Lemahabang" localSheetId="46">#REF!</definedName>
    <definedName name="Lemahabang" localSheetId="6">#REF!</definedName>
    <definedName name="Lemahabang" localSheetId="40">#REF!</definedName>
    <definedName name="Lemahabang" localSheetId="41">#REF!</definedName>
    <definedName name="Lemahabang" localSheetId="45">#REF!</definedName>
    <definedName name="Lemahabang" localSheetId="43">#REF!</definedName>
    <definedName name="Lemahabang" localSheetId="44">#REF!</definedName>
    <definedName name="Lemahabang" localSheetId="42">#REF!</definedName>
    <definedName name="Lemahabang" localSheetId="16">#REF!</definedName>
    <definedName name="Lemahabang" localSheetId="14">#REF!</definedName>
    <definedName name="Lemahabang" localSheetId="12">#REF!</definedName>
    <definedName name="Lemahabang" localSheetId="36">#REF!</definedName>
    <definedName name="Lemahabang" localSheetId="34">#REF!</definedName>
    <definedName name="Lemahabang">#REF!</definedName>
    <definedName name="Lempengan_rumput_biasa__teki" localSheetId="30">[179]DATA1!$I$20</definedName>
    <definedName name="Lempengan_rumput_biasa__teki">[179]DATA1!$I$20</definedName>
    <definedName name="LET" localSheetId="9">#REF!</definedName>
    <definedName name="LET" localSheetId="5">#REF!</definedName>
    <definedName name="LET" localSheetId="38">#REF!</definedName>
    <definedName name="LET" localSheetId="8">#REF!</definedName>
    <definedName name="LET" localSheetId="30">#REF!</definedName>
    <definedName name="LET" localSheetId="46">#REF!</definedName>
    <definedName name="LET" localSheetId="6">#REF!</definedName>
    <definedName name="LET" localSheetId="40">#REF!</definedName>
    <definedName name="LET" localSheetId="41">#REF!</definedName>
    <definedName name="LET" localSheetId="45">#REF!</definedName>
    <definedName name="LET" localSheetId="43">#REF!</definedName>
    <definedName name="LET" localSheetId="44">#REF!</definedName>
    <definedName name="LET" localSheetId="42">#REF!</definedName>
    <definedName name="LET" localSheetId="16">#REF!</definedName>
    <definedName name="LET" localSheetId="14">#REF!</definedName>
    <definedName name="LET" localSheetId="12">#REF!</definedName>
    <definedName name="LET" localSheetId="36">#REF!</definedName>
    <definedName name="LET" localSheetId="34">#REF!</definedName>
    <definedName name="LET">#REF!</definedName>
    <definedName name="LETF" localSheetId="9">#REF!</definedName>
    <definedName name="LETF" localSheetId="5">#REF!</definedName>
    <definedName name="LETF" localSheetId="38">#REF!</definedName>
    <definedName name="LETF" localSheetId="8">#REF!</definedName>
    <definedName name="LETF" localSheetId="30">#REF!</definedName>
    <definedName name="LETF" localSheetId="46">#REF!</definedName>
    <definedName name="LETF" localSheetId="6">#REF!</definedName>
    <definedName name="LETF" localSheetId="40">#REF!</definedName>
    <definedName name="LETF" localSheetId="41">#REF!</definedName>
    <definedName name="LETF" localSheetId="45">#REF!</definedName>
    <definedName name="LETF" localSheetId="43">#REF!</definedName>
    <definedName name="LETF" localSheetId="44">#REF!</definedName>
    <definedName name="LETF" localSheetId="42">#REF!</definedName>
    <definedName name="LETF" localSheetId="16">#REF!</definedName>
    <definedName name="LETF" localSheetId="14">#REF!</definedName>
    <definedName name="LETF" localSheetId="12">#REF!</definedName>
    <definedName name="LETF" localSheetId="36">#REF!</definedName>
    <definedName name="LETF" localSheetId="34">#REF!</definedName>
    <definedName name="LETF">#REF!</definedName>
    <definedName name="LGCR" localSheetId="9">#REF!</definedName>
    <definedName name="LGCR" localSheetId="5">#REF!</definedName>
    <definedName name="LGCR" localSheetId="38">#REF!</definedName>
    <definedName name="LGCR" localSheetId="8">#REF!</definedName>
    <definedName name="LGCR" localSheetId="30">#REF!</definedName>
    <definedName name="LGCR" localSheetId="46">#REF!</definedName>
    <definedName name="LGCR" localSheetId="6">#REF!</definedName>
    <definedName name="LGCR" localSheetId="40">#REF!</definedName>
    <definedName name="LGCR" localSheetId="41">#REF!</definedName>
    <definedName name="LGCR" localSheetId="45">#REF!</definedName>
    <definedName name="LGCR" localSheetId="43">#REF!</definedName>
    <definedName name="LGCR" localSheetId="44">#REF!</definedName>
    <definedName name="LGCR" localSheetId="42">#REF!</definedName>
    <definedName name="LGCR" localSheetId="16">#REF!</definedName>
    <definedName name="LGCR" localSheetId="14">#REF!</definedName>
    <definedName name="LGCR" localSheetId="12">#REF!</definedName>
    <definedName name="LGCR" localSheetId="36">#REF!</definedName>
    <definedName name="LGCR" localSheetId="34">#REF!</definedName>
    <definedName name="LGCR">#REF!</definedName>
    <definedName name="LGCRF" localSheetId="9">#REF!</definedName>
    <definedName name="LGCRF" localSheetId="5">#REF!</definedName>
    <definedName name="LGCRF" localSheetId="38">#REF!</definedName>
    <definedName name="LGCRF" localSheetId="8">#REF!</definedName>
    <definedName name="LGCRF" localSheetId="30">#REF!</definedName>
    <definedName name="LGCRF" localSheetId="46">#REF!</definedName>
    <definedName name="LGCRF" localSheetId="6">#REF!</definedName>
    <definedName name="LGCRF" localSheetId="40">#REF!</definedName>
    <definedName name="LGCRF" localSheetId="41">#REF!</definedName>
    <definedName name="LGCRF" localSheetId="45">#REF!</definedName>
    <definedName name="LGCRF" localSheetId="43">#REF!</definedName>
    <definedName name="LGCRF" localSheetId="44">#REF!</definedName>
    <definedName name="LGCRF" localSheetId="42">#REF!</definedName>
    <definedName name="LGCRF" localSheetId="16">#REF!</definedName>
    <definedName name="LGCRF" localSheetId="14">#REF!</definedName>
    <definedName name="LGCRF" localSheetId="12">#REF!</definedName>
    <definedName name="LGCRF" localSheetId="36">#REF!</definedName>
    <definedName name="LGCRF">#REF!</definedName>
    <definedName name="LGGG" localSheetId="9">#REF!</definedName>
    <definedName name="LGGG" localSheetId="5">#REF!</definedName>
    <definedName name="LGGG" localSheetId="38">#REF!</definedName>
    <definedName name="LGGG" localSheetId="8">#REF!</definedName>
    <definedName name="LGGG" localSheetId="30">#REF!</definedName>
    <definedName name="LGGG" localSheetId="46">#REF!</definedName>
    <definedName name="LGGG" localSheetId="6">#REF!</definedName>
    <definedName name="LGGG" localSheetId="40">#REF!</definedName>
    <definedName name="LGGG" localSheetId="41">#REF!</definedName>
    <definedName name="LGGG" localSheetId="45">#REF!</definedName>
    <definedName name="LGGG" localSheetId="43">#REF!</definedName>
    <definedName name="LGGG" localSheetId="44">#REF!</definedName>
    <definedName name="LGGG" localSheetId="42">#REF!</definedName>
    <definedName name="LGGG" localSheetId="16">#REF!</definedName>
    <definedName name="LGGG" localSheetId="14">#REF!</definedName>
    <definedName name="LGGG" localSheetId="12">#REF!</definedName>
    <definedName name="LGGG" localSheetId="36">#REF!</definedName>
    <definedName name="LGGG">#REF!</definedName>
    <definedName name="LGGGD" localSheetId="9">#REF!</definedName>
    <definedName name="LGGGD" localSheetId="5">#REF!</definedName>
    <definedName name="LGGGD" localSheetId="38">#REF!</definedName>
    <definedName name="LGGGD" localSheetId="8">#REF!</definedName>
    <definedName name="LGGGD" localSheetId="30">#REF!</definedName>
    <definedName name="LGGGD" localSheetId="46">#REF!</definedName>
    <definedName name="LGGGD" localSheetId="6">#REF!</definedName>
    <definedName name="LGGGD" localSheetId="40">#REF!</definedName>
    <definedName name="LGGGD" localSheetId="41">#REF!</definedName>
    <definedName name="LGGGD" localSheetId="45">#REF!</definedName>
    <definedName name="LGGGD" localSheetId="43">#REF!</definedName>
    <definedName name="LGGGD" localSheetId="44">#REF!</definedName>
    <definedName name="LGGGD" localSheetId="42">#REF!</definedName>
    <definedName name="LGGGD" localSheetId="16">#REF!</definedName>
    <definedName name="LGGGD" localSheetId="14">#REF!</definedName>
    <definedName name="LGGGD" localSheetId="12">#REF!</definedName>
    <definedName name="LGGGD" localSheetId="36">#REF!</definedName>
    <definedName name="LGGGD">#REF!</definedName>
    <definedName name="LGMG" localSheetId="9">#REF!</definedName>
    <definedName name="LGMG" localSheetId="5">#REF!</definedName>
    <definedName name="LGMG" localSheetId="38">#REF!</definedName>
    <definedName name="LGMG" localSheetId="8">#REF!</definedName>
    <definedName name="LGMG" localSheetId="30">#REF!</definedName>
    <definedName name="LGMG" localSheetId="46">#REF!</definedName>
    <definedName name="LGMG" localSheetId="6">#REF!</definedName>
    <definedName name="LGMG" localSheetId="40">#REF!</definedName>
    <definedName name="LGMG" localSheetId="41">#REF!</definedName>
    <definedName name="LGMG" localSheetId="45">#REF!</definedName>
    <definedName name="LGMG" localSheetId="43">#REF!</definedName>
    <definedName name="LGMG" localSheetId="44">#REF!</definedName>
    <definedName name="LGMG" localSheetId="42">#REF!</definedName>
    <definedName name="LGMG" localSheetId="16">#REF!</definedName>
    <definedName name="LGMG" localSheetId="14">#REF!</definedName>
    <definedName name="LGMG" localSheetId="12">#REF!</definedName>
    <definedName name="LGMG" localSheetId="36">#REF!</definedName>
    <definedName name="LGMG">#REF!</definedName>
    <definedName name="LGNA" localSheetId="9">#REF!</definedName>
    <definedName name="LGNA" localSheetId="5">#REF!</definedName>
    <definedName name="LGNA" localSheetId="38">#REF!</definedName>
    <definedName name="LGNA" localSheetId="8">#REF!</definedName>
    <definedName name="LGNA" localSheetId="30">#REF!</definedName>
    <definedName name="LGNA" localSheetId="46">#REF!</definedName>
    <definedName name="LGNA" localSheetId="6">#REF!</definedName>
    <definedName name="LGNA" localSheetId="40">#REF!</definedName>
    <definedName name="LGNA" localSheetId="41">#REF!</definedName>
    <definedName name="LGNA" localSheetId="45">#REF!</definedName>
    <definedName name="LGNA" localSheetId="43">#REF!</definedName>
    <definedName name="LGNA" localSheetId="44">#REF!</definedName>
    <definedName name="LGNA" localSheetId="42">#REF!</definedName>
    <definedName name="LGNA" localSheetId="16">#REF!</definedName>
    <definedName name="LGNA" localSheetId="14">#REF!</definedName>
    <definedName name="LGNA" localSheetId="12">#REF!</definedName>
    <definedName name="LGNA" localSheetId="36">#REF!</definedName>
    <definedName name="LGNA">#REF!</definedName>
    <definedName name="LGNIR" localSheetId="9">#REF!</definedName>
    <definedName name="LGNIR" localSheetId="5">#REF!</definedName>
    <definedName name="LGNIR" localSheetId="38">#REF!</definedName>
    <definedName name="LGNIR" localSheetId="8">#REF!</definedName>
    <definedName name="LGNIR" localSheetId="30">#REF!</definedName>
    <definedName name="LGNIR" localSheetId="46">#REF!</definedName>
    <definedName name="LGNIR" localSheetId="6">#REF!</definedName>
    <definedName name="LGNIR" localSheetId="40">#REF!</definedName>
    <definedName name="LGNIR" localSheetId="41">#REF!</definedName>
    <definedName name="LGNIR" localSheetId="45">#REF!</definedName>
    <definedName name="LGNIR" localSheetId="43">#REF!</definedName>
    <definedName name="LGNIR" localSheetId="44">#REF!</definedName>
    <definedName name="LGNIR" localSheetId="42">#REF!</definedName>
    <definedName name="LGNIR" localSheetId="16">#REF!</definedName>
    <definedName name="LGNIR" localSheetId="14">#REF!</definedName>
    <definedName name="LGNIR" localSheetId="12">#REF!</definedName>
    <definedName name="LGNIR" localSheetId="36">#REF!</definedName>
    <definedName name="LGNIR">#REF!</definedName>
    <definedName name="LGNIRF" localSheetId="9">#REF!</definedName>
    <definedName name="LGNIRF" localSheetId="5">#REF!</definedName>
    <definedName name="LGNIRF" localSheetId="38">#REF!</definedName>
    <definedName name="LGNIRF" localSheetId="8">#REF!</definedName>
    <definedName name="LGNIRF" localSheetId="30">#REF!</definedName>
    <definedName name="LGNIRF" localSheetId="46">#REF!</definedName>
    <definedName name="LGNIRF" localSheetId="6">#REF!</definedName>
    <definedName name="LGNIRF" localSheetId="40">#REF!</definedName>
    <definedName name="LGNIRF" localSheetId="41">#REF!</definedName>
    <definedName name="LGNIRF" localSheetId="45">#REF!</definedName>
    <definedName name="LGNIRF" localSheetId="43">#REF!</definedName>
    <definedName name="LGNIRF" localSheetId="44">#REF!</definedName>
    <definedName name="LGNIRF" localSheetId="42">#REF!</definedName>
    <definedName name="LGNIRF" localSheetId="16">#REF!</definedName>
    <definedName name="LGNIRF" localSheetId="14">#REF!</definedName>
    <definedName name="LGNIRF" localSheetId="12">#REF!</definedName>
    <definedName name="LGNIRF" localSheetId="36">#REF!</definedName>
    <definedName name="LGNIRF">#REF!</definedName>
    <definedName name="LGRA" localSheetId="9">#REF!</definedName>
    <definedName name="LGRA" localSheetId="5">#REF!</definedName>
    <definedName name="LGRA" localSheetId="38">#REF!</definedName>
    <definedName name="LGRA" localSheetId="8">#REF!</definedName>
    <definedName name="LGRA" localSheetId="30">#REF!</definedName>
    <definedName name="LGRA" localSheetId="46">#REF!</definedName>
    <definedName name="LGRA" localSheetId="6">#REF!</definedName>
    <definedName name="LGRA" localSheetId="40">#REF!</definedName>
    <definedName name="LGRA" localSheetId="41">#REF!</definedName>
    <definedName name="LGRA" localSheetId="45">#REF!</definedName>
    <definedName name="LGRA" localSheetId="43">#REF!</definedName>
    <definedName name="LGRA" localSheetId="44">#REF!</definedName>
    <definedName name="LGRA" localSheetId="42">#REF!</definedName>
    <definedName name="LGRA" localSheetId="16">#REF!</definedName>
    <definedName name="LGRA" localSheetId="14">#REF!</definedName>
    <definedName name="LGRA" localSheetId="12">#REF!</definedName>
    <definedName name="LGRA" localSheetId="36">#REF!</definedName>
    <definedName name="LGRA">#REF!</definedName>
    <definedName name="LGRAPH" localSheetId="9">#REF!</definedName>
    <definedName name="LGRAPH" localSheetId="5">#REF!</definedName>
    <definedName name="LGRAPH" localSheetId="38">#REF!</definedName>
    <definedName name="LGRAPH" localSheetId="8">#REF!</definedName>
    <definedName name="LGRAPH" localSheetId="30">#REF!</definedName>
    <definedName name="LGRAPH" localSheetId="46">#REF!</definedName>
    <definedName name="LGRAPH" localSheetId="6">#REF!</definedName>
    <definedName name="LGRAPH" localSheetId="40">#REF!</definedName>
    <definedName name="LGRAPH" localSheetId="41">#REF!</definedName>
    <definedName name="LGRAPH" localSheetId="45">#REF!</definedName>
    <definedName name="LGRAPH" localSheetId="43">#REF!</definedName>
    <definedName name="LGRAPH" localSheetId="44">#REF!</definedName>
    <definedName name="LGRAPH" localSheetId="42">#REF!</definedName>
    <definedName name="LGRAPH" localSheetId="16">#REF!</definedName>
    <definedName name="LGRAPH" localSheetId="14">#REF!</definedName>
    <definedName name="LGRAPH" localSheetId="12">#REF!</definedName>
    <definedName name="LGRAPH" localSheetId="36">#REF!</definedName>
    <definedName name="LGRAPH">#REF!</definedName>
    <definedName name="LGTNA" localSheetId="9">#REF!</definedName>
    <definedName name="LGTNA" localSheetId="5">#REF!</definedName>
    <definedName name="LGTNA" localSheetId="38">#REF!</definedName>
    <definedName name="LGTNA" localSheetId="8">#REF!</definedName>
    <definedName name="LGTNA" localSheetId="30">#REF!</definedName>
    <definedName name="LGTNA" localSheetId="46">#REF!</definedName>
    <definedName name="LGTNA" localSheetId="6">#REF!</definedName>
    <definedName name="LGTNA" localSheetId="40">#REF!</definedName>
    <definedName name="LGTNA" localSheetId="41">#REF!</definedName>
    <definedName name="LGTNA" localSheetId="45">#REF!</definedName>
    <definedName name="LGTNA" localSheetId="43">#REF!</definedName>
    <definedName name="LGTNA" localSheetId="44">#REF!</definedName>
    <definedName name="LGTNA" localSheetId="42">#REF!</definedName>
    <definedName name="LGTNA" localSheetId="16">#REF!</definedName>
    <definedName name="LGTNA" localSheetId="14">#REF!</definedName>
    <definedName name="LGTNA" localSheetId="12">#REF!</definedName>
    <definedName name="LGTNA" localSheetId="36">#REF!</definedName>
    <definedName name="LGTNA">#REF!</definedName>
    <definedName name="LGVF" localSheetId="9">#REF!</definedName>
    <definedName name="LGVF" localSheetId="5">#REF!</definedName>
    <definedName name="LGVF" localSheetId="38">#REF!</definedName>
    <definedName name="LGVF" localSheetId="8">#REF!</definedName>
    <definedName name="LGVF" localSheetId="30">#REF!</definedName>
    <definedName name="LGVF" localSheetId="46">#REF!</definedName>
    <definedName name="LGVF" localSheetId="6">#REF!</definedName>
    <definedName name="LGVF" localSheetId="40">#REF!</definedName>
    <definedName name="LGVF" localSheetId="41">#REF!</definedName>
    <definedName name="LGVF" localSheetId="45">#REF!</definedName>
    <definedName name="LGVF" localSheetId="43">#REF!</definedName>
    <definedName name="LGVF" localSheetId="44">#REF!</definedName>
    <definedName name="LGVF" localSheetId="42">#REF!</definedName>
    <definedName name="LGVF" localSheetId="16">#REF!</definedName>
    <definedName name="LGVF" localSheetId="14">#REF!</definedName>
    <definedName name="LGVF" localSheetId="12">#REF!</definedName>
    <definedName name="LGVF" localSheetId="36">#REF!</definedName>
    <definedName name="LGVF">#REF!</definedName>
    <definedName name="LHOUR" localSheetId="9">#REF!</definedName>
    <definedName name="LHOUR" localSheetId="5">#REF!</definedName>
    <definedName name="LHOUR" localSheetId="38">#REF!</definedName>
    <definedName name="LHOUR" localSheetId="8">#REF!</definedName>
    <definedName name="LHOUR" localSheetId="30">#REF!</definedName>
    <definedName name="LHOUR" localSheetId="46">#REF!</definedName>
    <definedName name="LHOUR" localSheetId="6">#REF!</definedName>
    <definedName name="LHOUR" localSheetId="40">#REF!</definedName>
    <definedName name="LHOUR" localSheetId="41">#REF!</definedName>
    <definedName name="LHOUR" localSheetId="45">#REF!</definedName>
    <definedName name="LHOUR" localSheetId="43">#REF!</definedName>
    <definedName name="LHOUR" localSheetId="44">#REF!</definedName>
    <definedName name="LHOUR" localSheetId="42">#REF!</definedName>
    <definedName name="LHOUR" localSheetId="16">#REF!</definedName>
    <definedName name="LHOUR" localSheetId="14">#REF!</definedName>
    <definedName name="LHOUR" localSheetId="12">#REF!</definedName>
    <definedName name="LHOUR" localSheetId="36">#REF!</definedName>
    <definedName name="LHOUR">#REF!</definedName>
    <definedName name="LIABILITIES" localSheetId="9">#REF!</definedName>
    <definedName name="LIABILITIES" localSheetId="5">#REF!</definedName>
    <definedName name="LIABILITIES" localSheetId="38">#REF!</definedName>
    <definedName name="LIABILITIES" localSheetId="8">#REF!</definedName>
    <definedName name="LIABILITIES" localSheetId="30">#REF!</definedName>
    <definedName name="LIABILITIES" localSheetId="46">#REF!</definedName>
    <definedName name="LIABILITIES" localSheetId="4">#REF!</definedName>
    <definedName name="LIABILITIES" localSheetId="6">#REF!</definedName>
    <definedName name="LIABILITIES" localSheetId="40">#REF!</definedName>
    <definedName name="LIABILITIES" localSheetId="41">#REF!</definedName>
    <definedName name="LIABILITIES" localSheetId="45">#REF!</definedName>
    <definedName name="LIABILITIES" localSheetId="43">#REF!</definedName>
    <definedName name="LIABILITIES" localSheetId="44">#REF!</definedName>
    <definedName name="LIABILITIES" localSheetId="42">#REF!</definedName>
    <definedName name="LIABILITIES" localSheetId="16">#REF!</definedName>
    <definedName name="LIABILITIES" localSheetId="14">#REF!</definedName>
    <definedName name="LIABILITIES" localSheetId="12">#REF!</definedName>
    <definedName name="LIABILITIES" localSheetId="36">#REF!</definedName>
    <definedName name="LIABILITIES">#REF!</definedName>
    <definedName name="liabilities_equities" localSheetId="30">#REF!</definedName>
    <definedName name="liabilities_equities" localSheetId="16">#REF!</definedName>
    <definedName name="liabilities_equities" localSheetId="36">#REF!</definedName>
    <definedName name="liabilities_equities">#REF!</definedName>
    <definedName name="LIHAT_CATATAN_A" localSheetId="9">[84]NERACA!#REF!</definedName>
    <definedName name="LIHAT_CATATAN_A" localSheetId="5">[85]NERACA!#REF!</definedName>
    <definedName name="LIHAT_CATATAN_A" localSheetId="8">[84]NERACA!#REF!</definedName>
    <definedName name="LIHAT_CATATAN_A" localSheetId="30">[84]NERACA!#REF!</definedName>
    <definedName name="LIHAT_CATATAN_A" localSheetId="4">[85]NERACA!#REF!</definedName>
    <definedName name="LIHAT_CATATAN_A" localSheetId="6">[85]NERACA!#REF!</definedName>
    <definedName name="LIHAT_CATATAN_A" localSheetId="7">[85]NERACA!#REF!</definedName>
    <definedName name="LIHAT_CATATAN_A" localSheetId="16">[84]NERACA!#REF!</definedName>
    <definedName name="LIHAT_CATATAN_A" localSheetId="14">[85]NERACA!#REF!</definedName>
    <definedName name="LIHAT_CATATAN_A" localSheetId="12">[85]NERACA!#REF!</definedName>
    <definedName name="LIHAT_CATATAN_A" localSheetId="36">[84]NERACA!#REF!</definedName>
    <definedName name="LIHAT_CATATAN_A" localSheetId="49">[85]NERACA!#REF!</definedName>
    <definedName name="LIHAT_CATATAN_A" localSheetId="34">[85]NERACA!#REF!</definedName>
    <definedName name="LIHAT_CATATAN_A">[84]NERACA!#REF!</definedName>
    <definedName name="LIMA" localSheetId="30">#REF!</definedName>
    <definedName name="LIMA" localSheetId="4">#REF!</definedName>
    <definedName name="LIMA" localSheetId="7">#REF!</definedName>
    <definedName name="LIMA" localSheetId="16">#REF!</definedName>
    <definedName name="LIMA" localSheetId="36">#REF!</definedName>
    <definedName name="LIMA" localSheetId="49">#REF!</definedName>
    <definedName name="LIMA" localSheetId="34">#REF!</definedName>
    <definedName name="LIMA">#REF!</definedName>
    <definedName name="LIMA_1" localSheetId="30">#REF!</definedName>
    <definedName name="LIMA_1" localSheetId="4">#REF!</definedName>
    <definedName name="LIMA_1" localSheetId="7">#REF!</definedName>
    <definedName name="LIMA_1" localSheetId="16">#REF!</definedName>
    <definedName name="LIMA_1" localSheetId="36">#REF!</definedName>
    <definedName name="LIMA_1" localSheetId="49">#REF!</definedName>
    <definedName name="LIMA_1" localSheetId="34">#REF!</definedName>
    <definedName name="LIMA_1">#REF!</definedName>
    <definedName name="LIMA_4" localSheetId="30">#REF!</definedName>
    <definedName name="LIMA_4" localSheetId="4">#REF!</definedName>
    <definedName name="LIMA_4" localSheetId="7">#REF!</definedName>
    <definedName name="LIMA_4" localSheetId="16">#REF!</definedName>
    <definedName name="LIMA_4" localSheetId="36">#REF!</definedName>
    <definedName name="LIMA_4" localSheetId="49">#REF!</definedName>
    <definedName name="LIMA_4" localSheetId="34">#REF!</definedName>
    <definedName name="LIMA_4">#REF!</definedName>
    <definedName name="LIMA_5" localSheetId="30">#REF!</definedName>
    <definedName name="LIMA_5" localSheetId="16">#REF!</definedName>
    <definedName name="LIMA_5" localSheetId="36">#REF!</definedName>
    <definedName name="LIMA_5">#REF!</definedName>
    <definedName name="limestone">[218]Rekap!$H$63</definedName>
    <definedName name="Limo" localSheetId="9">#REF!</definedName>
    <definedName name="Limo" localSheetId="5">#REF!</definedName>
    <definedName name="Limo" localSheetId="38">#REF!</definedName>
    <definedName name="Limo" localSheetId="8">#REF!</definedName>
    <definedName name="Limo" localSheetId="30">#REF!</definedName>
    <definedName name="Limo" localSheetId="46">#REF!</definedName>
    <definedName name="Limo" localSheetId="6">#REF!</definedName>
    <definedName name="Limo" localSheetId="40">#REF!</definedName>
    <definedName name="Limo" localSheetId="41">#REF!</definedName>
    <definedName name="Limo" localSheetId="45">#REF!</definedName>
    <definedName name="Limo" localSheetId="43">#REF!</definedName>
    <definedName name="Limo" localSheetId="44">#REF!</definedName>
    <definedName name="Limo" localSheetId="42">#REF!</definedName>
    <definedName name="Limo" localSheetId="16">#REF!</definedName>
    <definedName name="Limo" localSheetId="14">#REF!</definedName>
    <definedName name="Limo" localSheetId="12">#REF!</definedName>
    <definedName name="Limo" localSheetId="36">#REF!</definedName>
    <definedName name="Limo" localSheetId="34">#REF!</definedName>
    <definedName name="Limo">#REF!</definedName>
    <definedName name="linput2" localSheetId="30">'[77]INPUT 2'!$L$1:$L$65536</definedName>
    <definedName name="linput2">'[77]INPUT 2'!$L$1:$L$65536</definedName>
    <definedName name="Lisa" localSheetId="5" hidden="1">{#N/A,#N/A,FALSE,"REK-S-TPL";#N/A,#N/A,FALSE,"REK-TPML";#N/A,#N/A,FALSE,"RAB-TEMPEL"}</definedName>
    <definedName name="Lisa" localSheetId="30" hidden="1">{#N/A,#N/A,FALSE,"REK-S-TPL";#N/A,#N/A,FALSE,"REK-TPML";#N/A,#N/A,FALSE,"RAB-TEMPEL"}</definedName>
    <definedName name="Lisa" localSheetId="26" hidden="1">{#N/A,#N/A,FALSE,"REK-S-TPL";#N/A,#N/A,FALSE,"REK-TPML";#N/A,#N/A,FALSE,"RAB-TEMPEL"}</definedName>
    <definedName name="Lisa" localSheetId="4" hidden="1">{#N/A,#N/A,FALSE,"REK-S-TPL";#N/A,#N/A,FALSE,"REK-TPML";#N/A,#N/A,FALSE,"RAB-TEMPEL"}</definedName>
    <definedName name="Lisa" localSheetId="6" hidden="1">{#N/A,#N/A,FALSE,"REK-S-TPL";#N/A,#N/A,FALSE,"REK-TPML";#N/A,#N/A,FALSE,"RAB-TEMPEL"}</definedName>
    <definedName name="Lisa" localSheetId="7" hidden="1">{#N/A,#N/A,FALSE,"REK-S-TPL";#N/A,#N/A,FALSE,"REK-TPML";#N/A,#N/A,FALSE,"RAB-TEMPEL"}</definedName>
    <definedName name="Lisa" localSheetId="19" hidden="1">{#N/A,#N/A,FALSE,"REK-S-TPL";#N/A,#N/A,FALSE,"REK-TPML";#N/A,#N/A,FALSE,"RAB-TEMPEL"}</definedName>
    <definedName name="Lisa" localSheetId="14" hidden="1">{#N/A,#N/A,FALSE,"REK-S-TPL";#N/A,#N/A,FALSE,"REK-TPML";#N/A,#N/A,FALSE,"RAB-TEMPEL"}</definedName>
    <definedName name="Lisa" localSheetId="12" hidden="1">{#N/A,#N/A,FALSE,"REK-S-TPL";#N/A,#N/A,FALSE,"REK-TPML";#N/A,#N/A,FALSE,"RAB-TEMPEL"}</definedName>
    <definedName name="Lisa" localSheetId="24" hidden="1">{#N/A,#N/A,FALSE,"REK-S-TPL";#N/A,#N/A,FALSE,"REK-TPML";#N/A,#N/A,FALSE,"RAB-TEMPEL"}</definedName>
    <definedName name="Lisa" localSheetId="17" hidden="1">{#N/A,#N/A,FALSE,"REK-S-TPL";#N/A,#N/A,FALSE,"REK-TPML";#N/A,#N/A,FALSE,"RAB-TEMPEL"}</definedName>
    <definedName name="Lisa" localSheetId="18" hidden="1">{#N/A,#N/A,FALSE,"REK-S-TPL";#N/A,#N/A,FALSE,"REK-TPML";#N/A,#N/A,FALSE,"RAB-TEMPEL"}</definedName>
    <definedName name="Lisa" localSheetId="49" hidden="1">{#N/A,#N/A,FALSE,"REK-S-TPL";#N/A,#N/A,FALSE,"REK-TPML";#N/A,#N/A,FALSE,"RAB-TEMPEL"}</definedName>
    <definedName name="Lisa" localSheetId="34" hidden="1">{#N/A,#N/A,FALSE,"REK-S-TPL";#N/A,#N/A,FALSE,"REK-TPML";#N/A,#N/A,FALSE,"RAB-TEMPEL"}</definedName>
    <definedName name="Lisa" hidden="1">{#N/A,#N/A,FALSE,"REK-S-TPL";#N/A,#N/A,FALSE,"REK-TPML";#N/A,#N/A,FALSE,"RAB-TEMPEL"}</definedName>
    <definedName name="List_Profil" localSheetId="30">[108]DATA!$G$51</definedName>
    <definedName name="List_Profil">[108]DATA!$G$51</definedName>
    <definedName name="list_profil_gypsum" localSheetId="30">[368]BAHAN!$D$153</definedName>
    <definedName name="list_profil_gypsum">[368]BAHAN!$D$153</definedName>
    <definedName name="List_profil_kamper_5_cm" localSheetId="30">[129]BAHAN!#REF!</definedName>
    <definedName name="List_profil_kamper_5_cm" localSheetId="4">[129]BAHAN!#REF!</definedName>
    <definedName name="List_profil_kamper_5_cm" localSheetId="7">[129]BAHAN!#REF!</definedName>
    <definedName name="List_profil_kamper_5_cm" localSheetId="16">[129]BAHAN!#REF!</definedName>
    <definedName name="List_profil_kamper_5_cm" localSheetId="36">[129]BAHAN!#REF!</definedName>
    <definedName name="List_profil_kamper_5_cm" localSheetId="49">[129]BAHAN!#REF!</definedName>
    <definedName name="List_profil_kamper_5_cm" localSheetId="34">[129]BAHAN!#REF!</definedName>
    <definedName name="List_profil_kamper_5_cm">[129]BAHAN!#REF!</definedName>
    <definedName name="list1" localSheetId="30">'[369]41,9&amp;36,3'!$B$11:$AK$96</definedName>
    <definedName name="list1">'[369]41,9&amp;36,3'!$B$11:$AK$96</definedName>
    <definedName name="list1533">[90]harsat!$H$21</definedName>
    <definedName name="list16.533">[90]harsat!$H$22</definedName>
    <definedName name="List5cm" localSheetId="30">'[159]Analisa Harga Satuan'!$G$2522</definedName>
    <definedName name="List5cm">'[159]Analisa Harga Satuan'!$G$2522</definedName>
    <definedName name="listplafond" localSheetId="30">'[128]Harga Satuan'!$G$64</definedName>
    <definedName name="listplafond">'[128]Harga Satuan'!$G$64</definedName>
    <definedName name="Listplank330" localSheetId="30">'[159]Analisa Harga Satuan'!$G$2576</definedName>
    <definedName name="Listplank330">'[159]Analisa Harga Satuan'!$G$2576</definedName>
    <definedName name="lk" localSheetId="4">'[348]FORM-X-1'!#REF!</definedName>
    <definedName name="lk" localSheetId="7">'[348]FORM-X-1'!#REF!</definedName>
    <definedName name="lk" localSheetId="16">'[348]FORM-X-1'!#REF!</definedName>
    <definedName name="lk" localSheetId="36">'[348]FORM-X-1'!#REF!</definedName>
    <definedName name="lk" localSheetId="49">'[348]FORM-X-1'!#REF!</definedName>
    <definedName name="lk" localSheetId="34">'[348]FORM-X-1'!#REF!</definedName>
    <definedName name="lk">'[348]FORM-X-1'!#REF!</definedName>
    <definedName name="LKR_2020" localSheetId="9">#REF!</definedName>
    <definedName name="LKR_2020" localSheetId="5">#REF!</definedName>
    <definedName name="LKR_2020" localSheetId="38">#REF!</definedName>
    <definedName name="LKR_2020" localSheetId="8">#REF!</definedName>
    <definedName name="LKR_2020" localSheetId="30">#REF!</definedName>
    <definedName name="LKR_2020" localSheetId="46">#REF!</definedName>
    <definedName name="LKR_2020" localSheetId="6">#REF!</definedName>
    <definedName name="LKR_2020" localSheetId="40">#REF!</definedName>
    <definedName name="LKR_2020" localSheetId="41">#REF!</definedName>
    <definedName name="LKR_2020" localSheetId="45">#REF!</definedName>
    <definedName name="LKR_2020" localSheetId="43">#REF!</definedName>
    <definedName name="LKR_2020" localSheetId="44">#REF!</definedName>
    <definedName name="LKR_2020" localSheetId="42">#REF!</definedName>
    <definedName name="LKR_2020" localSheetId="16">#REF!</definedName>
    <definedName name="LKR_2020" localSheetId="14">#REF!</definedName>
    <definedName name="LKR_2020" localSheetId="12">#REF!</definedName>
    <definedName name="LKR_2020" localSheetId="36">#REF!</definedName>
    <definedName name="LKR_2020" localSheetId="34">#REF!</definedName>
    <definedName name="LKR_2020">#REF!</definedName>
    <definedName name="llfoeo" localSheetId="30" hidden="1">[287]H.Satuan!#REF!</definedName>
    <definedName name="llfoeo" localSheetId="4" hidden="1">[287]H.Satuan!#REF!</definedName>
    <definedName name="llfoeo" localSheetId="7" hidden="1">[287]H.Satuan!#REF!</definedName>
    <definedName name="llfoeo" localSheetId="23" hidden="1">[287]H.Satuan!#REF!</definedName>
    <definedName name="llfoeo" localSheetId="19" hidden="1">[287]H.Satuan!#REF!</definedName>
    <definedName name="llfoeo" localSheetId="16" hidden="1">[287]H.Satuan!#REF!</definedName>
    <definedName name="llfoeo" localSheetId="21" hidden="1">[287]H.Satuan!#REF!</definedName>
    <definedName name="llfoeo" localSheetId="36" hidden="1">[287]H.Satuan!#REF!</definedName>
    <definedName name="llfoeo" localSheetId="25" hidden="1">[287]H.Satuan!#REF!</definedName>
    <definedName name="llfoeo" localSheetId="10" hidden="1">[287]H.Satuan!#REF!</definedName>
    <definedName name="llfoeo" localSheetId="11" hidden="1">[287]H.Satuan!#REF!</definedName>
    <definedName name="llfoeo" localSheetId="20" hidden="1">[287]H.Satuan!#REF!</definedName>
    <definedName name="llfoeo" localSheetId="15" hidden="1">[287]H.Satuan!#REF!</definedName>
    <definedName name="llfoeo" localSheetId="49" hidden="1">[287]H.Satuan!#REF!</definedName>
    <definedName name="llfoeo" localSheetId="34" hidden="1">[287]H.Satuan!#REF!</definedName>
    <definedName name="llfoeo" hidden="1">[287]H.Satuan!#REF!</definedName>
    <definedName name="LMC" localSheetId="9">#REF!</definedName>
    <definedName name="LMC" localSheetId="5">#REF!</definedName>
    <definedName name="LMC" localSheetId="38">#REF!</definedName>
    <definedName name="LMC" localSheetId="8">#REF!</definedName>
    <definedName name="LMC" localSheetId="30">#REF!</definedName>
    <definedName name="LMC" localSheetId="46">#REF!</definedName>
    <definedName name="LMC" localSheetId="6">#REF!</definedName>
    <definedName name="LMC" localSheetId="40">#REF!</definedName>
    <definedName name="LMC" localSheetId="41">#REF!</definedName>
    <definedName name="LMC" localSheetId="45">#REF!</definedName>
    <definedName name="LMC" localSheetId="43">#REF!</definedName>
    <definedName name="LMC" localSheetId="44">#REF!</definedName>
    <definedName name="LMC" localSheetId="42">#REF!</definedName>
    <definedName name="LMC" localSheetId="16">#REF!</definedName>
    <definedName name="LMC" localSheetId="14">#REF!</definedName>
    <definedName name="LMC" localSheetId="12">#REF!</definedName>
    <definedName name="LMC" localSheetId="36">#REF!</definedName>
    <definedName name="LMC" localSheetId="34">#REF!</definedName>
    <definedName name="LMC">#REF!</definedName>
    <definedName name="LMCOBA" localSheetId="9">#REF!</definedName>
    <definedName name="LMCOBA" localSheetId="5">#REF!</definedName>
    <definedName name="LMCOBA" localSheetId="38">#REF!</definedName>
    <definedName name="LMCOBA" localSheetId="8">#REF!</definedName>
    <definedName name="LMCOBA" localSheetId="30">#REF!</definedName>
    <definedName name="LMCOBA" localSheetId="46">#REF!</definedName>
    <definedName name="LMCOBA" localSheetId="6">#REF!</definedName>
    <definedName name="LMCOBA" localSheetId="40">#REF!</definedName>
    <definedName name="LMCOBA" localSheetId="41">#REF!</definedName>
    <definedName name="LMCOBA" localSheetId="45">#REF!</definedName>
    <definedName name="LMCOBA" localSheetId="43">#REF!</definedName>
    <definedName name="LMCOBA" localSheetId="44">#REF!</definedName>
    <definedName name="LMCOBA" localSheetId="42">#REF!</definedName>
    <definedName name="LMCOBA" localSheetId="16">#REF!</definedName>
    <definedName name="LMCOBA" localSheetId="14">#REF!</definedName>
    <definedName name="LMCOBA" localSheetId="12">#REF!</definedName>
    <definedName name="LMCOBA" localSheetId="36">#REF!</definedName>
    <definedName name="LMCOBA" localSheetId="34">#REF!</definedName>
    <definedName name="LMCOBA">#REF!</definedName>
    <definedName name="LMCR" localSheetId="9">#REF!</definedName>
    <definedName name="LMCR" localSheetId="5">#REF!</definedName>
    <definedName name="LMCR" localSheetId="38">#REF!</definedName>
    <definedName name="LMCR" localSheetId="8">#REF!</definedName>
    <definedName name="LMCR" localSheetId="30">#REF!</definedName>
    <definedName name="LMCR" localSheetId="46">#REF!</definedName>
    <definedName name="LMCR" localSheetId="6">#REF!</definedName>
    <definedName name="LMCR" localSheetId="40">#REF!</definedName>
    <definedName name="LMCR" localSheetId="41">#REF!</definedName>
    <definedName name="LMCR" localSheetId="45">#REF!</definedName>
    <definedName name="LMCR" localSheetId="43">#REF!</definedName>
    <definedName name="LMCR" localSheetId="44">#REF!</definedName>
    <definedName name="LMCR" localSheetId="42">#REF!</definedName>
    <definedName name="LMCR" localSheetId="16">#REF!</definedName>
    <definedName name="LMCR" localSheetId="14">#REF!</definedName>
    <definedName name="LMCR" localSheetId="12">#REF!</definedName>
    <definedName name="LMCR" localSheetId="36">#REF!</definedName>
    <definedName name="LMCR" localSheetId="34">#REF!</definedName>
    <definedName name="LMCR">#REF!</definedName>
    <definedName name="LMP" localSheetId="9">#REF!</definedName>
    <definedName name="LMP" localSheetId="5">#REF!</definedName>
    <definedName name="LMP" localSheetId="38">#REF!</definedName>
    <definedName name="LMP" localSheetId="8">#REF!</definedName>
    <definedName name="LMP" localSheetId="30">#REF!</definedName>
    <definedName name="LMP" localSheetId="46">#REF!</definedName>
    <definedName name="LMP" localSheetId="6">#REF!</definedName>
    <definedName name="LMP" localSheetId="40">#REF!</definedName>
    <definedName name="LMP" localSheetId="41">#REF!</definedName>
    <definedName name="LMP" localSheetId="45">#REF!</definedName>
    <definedName name="LMP" localSheetId="43">#REF!</definedName>
    <definedName name="LMP" localSheetId="44">#REF!</definedName>
    <definedName name="LMP" localSheetId="42">#REF!</definedName>
    <definedName name="LMP" localSheetId="16">#REF!</definedName>
    <definedName name="LMP" localSheetId="14">#REF!</definedName>
    <definedName name="LMP" localSheetId="12">#REF!</definedName>
    <definedName name="LMP" localSheetId="36">#REF!</definedName>
    <definedName name="LMP">#REF!</definedName>
    <definedName name="lmpp" localSheetId="30" hidden="1">'[370]HARGA MATERIAL'!$H$32:$Y$35</definedName>
    <definedName name="lmpp" hidden="1">'[370]HARGA MATERIAL'!$H$32:$Y$35</definedName>
    <definedName name="load_years" localSheetId="9">#REF!</definedName>
    <definedName name="load_years" localSheetId="38">#REF!</definedName>
    <definedName name="load_years" localSheetId="8">#REF!</definedName>
    <definedName name="load_years" localSheetId="30">#REF!</definedName>
    <definedName name="load_years" localSheetId="46">#REF!</definedName>
    <definedName name="load_years" localSheetId="40">#REF!</definedName>
    <definedName name="load_years" localSheetId="41">#REF!</definedName>
    <definedName name="load_years" localSheetId="45">#REF!</definedName>
    <definedName name="load_years" localSheetId="43">#REF!</definedName>
    <definedName name="load_years" localSheetId="44">#REF!</definedName>
    <definedName name="load_years" localSheetId="42">#REF!</definedName>
    <definedName name="load_years" localSheetId="16">#REF!</definedName>
    <definedName name="load_years" localSheetId="36">#REF!</definedName>
    <definedName name="load_years">#REF!</definedName>
    <definedName name="loan" localSheetId="30">#REF!</definedName>
    <definedName name="loan" localSheetId="16">#REF!</definedName>
    <definedName name="loan" localSheetId="36">#REF!</definedName>
    <definedName name="loan" localSheetId="34">#REF!</definedName>
    <definedName name="loan">#REF!</definedName>
    <definedName name="Loan_Amount" localSheetId="9">#REF!</definedName>
    <definedName name="Loan_Amount" localSheetId="5">#REF!</definedName>
    <definedName name="Loan_Amount" localSheetId="38">#REF!</definedName>
    <definedName name="Loan_Amount" localSheetId="8">#REF!</definedName>
    <definedName name="Loan_Amount" localSheetId="30">#REF!</definedName>
    <definedName name="Loan_Amount" localSheetId="46">#REF!</definedName>
    <definedName name="Loan_Amount" localSheetId="4">#REF!</definedName>
    <definedName name="Loan_Amount" localSheetId="6">#REF!</definedName>
    <definedName name="Loan_Amount" localSheetId="23">#REF!</definedName>
    <definedName name="Loan_Amount" localSheetId="40">#REF!</definedName>
    <definedName name="Loan_Amount" localSheetId="41">#REF!</definedName>
    <definedName name="Loan_Amount" localSheetId="45">#REF!</definedName>
    <definedName name="Loan_Amount" localSheetId="43">#REF!</definedName>
    <definedName name="Loan_Amount" localSheetId="44">#REF!</definedName>
    <definedName name="Loan_Amount" localSheetId="42">#REF!</definedName>
    <definedName name="Loan_Amount" localSheetId="19">#REF!</definedName>
    <definedName name="Loan_Amount" localSheetId="16">#REF!</definedName>
    <definedName name="Loan_Amount" localSheetId="14">#REF!</definedName>
    <definedName name="Loan_Amount" localSheetId="21">#REF!</definedName>
    <definedName name="Loan_Amount" localSheetId="12">#REF!</definedName>
    <definedName name="Loan_Amount" localSheetId="36">#REF!</definedName>
    <definedName name="Loan_Amount" localSheetId="25">#REF!</definedName>
    <definedName name="Loan_Amount" localSheetId="10">#REF!</definedName>
    <definedName name="Loan_Amount" localSheetId="11">#REF!</definedName>
    <definedName name="Loan_Amount" localSheetId="20">#REF!</definedName>
    <definedName name="Loan_Amount" localSheetId="15">#REF!</definedName>
    <definedName name="Loan_Amount">#REF!</definedName>
    <definedName name="loan_bulksystem" localSheetId="30">'[213]Analisa Finansial'!#REF!</definedName>
    <definedName name="loan_bulksystem" localSheetId="4">'[213]Analisa Finansial'!#REF!</definedName>
    <definedName name="loan_bulksystem" localSheetId="7">'[213]Analisa Finansial'!#REF!</definedName>
    <definedName name="loan_bulksystem" localSheetId="16">'[213]Analisa Finansial'!#REF!</definedName>
    <definedName name="loan_bulksystem" localSheetId="36">'[213]Analisa Finansial'!#REF!</definedName>
    <definedName name="loan_bulksystem" localSheetId="49">'[213]Analisa Finansial'!#REF!</definedName>
    <definedName name="loan_bulksystem" localSheetId="34">'[213]Analisa Finansial'!#REF!</definedName>
    <definedName name="loan_bulksystem">'[213]Analisa Finansial'!#REF!</definedName>
    <definedName name="Loan_Start" localSheetId="9">#REF!</definedName>
    <definedName name="Loan_Start" localSheetId="5">#REF!</definedName>
    <definedName name="Loan_Start" localSheetId="38">#REF!</definedName>
    <definedName name="Loan_Start" localSheetId="8">#REF!</definedName>
    <definedName name="Loan_Start" localSheetId="30">#REF!</definedName>
    <definedName name="Loan_Start" localSheetId="46">#REF!</definedName>
    <definedName name="Loan_Start" localSheetId="4">#REF!</definedName>
    <definedName name="Loan_Start" localSheetId="6">#REF!</definedName>
    <definedName name="Loan_Start" localSheetId="23">#REF!</definedName>
    <definedName name="Loan_Start" localSheetId="40">#REF!</definedName>
    <definedName name="Loan_Start" localSheetId="41">#REF!</definedName>
    <definedName name="Loan_Start" localSheetId="45">#REF!</definedName>
    <definedName name="Loan_Start" localSheetId="43">#REF!</definedName>
    <definedName name="Loan_Start" localSheetId="44">#REF!</definedName>
    <definedName name="Loan_Start" localSheetId="42">#REF!</definedName>
    <definedName name="Loan_Start" localSheetId="19">#REF!</definedName>
    <definedName name="Loan_Start" localSheetId="16">#REF!</definedName>
    <definedName name="Loan_Start" localSheetId="14">#REF!</definedName>
    <definedName name="Loan_Start" localSheetId="21">#REF!</definedName>
    <definedName name="Loan_Start" localSheetId="12">#REF!</definedName>
    <definedName name="Loan_Start" localSheetId="36">#REF!</definedName>
    <definedName name="Loan_Start" localSheetId="25">#REF!</definedName>
    <definedName name="Loan_Start" localSheetId="10">#REF!</definedName>
    <definedName name="Loan_Start" localSheetId="11">#REF!</definedName>
    <definedName name="Loan_Start" localSheetId="20">#REF!</definedName>
    <definedName name="Loan_Start" localSheetId="15">#REF!</definedName>
    <definedName name="Loan_Start">#REF!</definedName>
    <definedName name="Loan_Years" localSheetId="9">#REF!</definedName>
    <definedName name="Loan_Years" localSheetId="5">#REF!</definedName>
    <definedName name="Loan_Years" localSheetId="38">#REF!</definedName>
    <definedName name="Loan_Years" localSheetId="8">#REF!</definedName>
    <definedName name="Loan_Years" localSheetId="30">#REF!</definedName>
    <definedName name="Loan_Years" localSheetId="46">#REF!</definedName>
    <definedName name="Loan_Years" localSheetId="4">#REF!</definedName>
    <definedName name="Loan_Years" localSheetId="6">#REF!</definedName>
    <definedName name="Loan_Years" localSheetId="23">#REF!</definedName>
    <definedName name="Loan_Years" localSheetId="40">#REF!</definedName>
    <definedName name="Loan_Years" localSheetId="41">#REF!</definedName>
    <definedName name="Loan_Years" localSheetId="45">#REF!</definedName>
    <definedName name="Loan_Years" localSheetId="43">#REF!</definedName>
    <definedName name="Loan_Years" localSheetId="44">#REF!</definedName>
    <definedName name="Loan_Years" localSheetId="42">#REF!</definedName>
    <definedName name="Loan_Years" localSheetId="19">#REF!</definedName>
    <definedName name="Loan_Years" localSheetId="16">#REF!</definedName>
    <definedName name="Loan_Years" localSheetId="14">#REF!</definedName>
    <definedName name="Loan_Years" localSheetId="21">#REF!</definedName>
    <definedName name="Loan_Years" localSheetId="12">#REF!</definedName>
    <definedName name="Loan_Years" localSheetId="36">#REF!</definedName>
    <definedName name="Loan_Years" localSheetId="25">#REF!</definedName>
    <definedName name="Loan_Years" localSheetId="10">#REF!</definedName>
    <definedName name="Loan_Years" localSheetId="11">#REF!</definedName>
    <definedName name="Loan_Years" localSheetId="20">#REF!</definedName>
    <definedName name="Loan_Years" localSheetId="15">#REF!</definedName>
    <definedName name="Loan_Years">#REF!</definedName>
    <definedName name="lokasi" localSheetId="5">[341]Saf.Tan.!$D$18:$E$20</definedName>
    <definedName name="lokasi" localSheetId="38">'[342]SM Tnh'!$D$18:$E$20</definedName>
    <definedName name="lokasi" localSheetId="30">'[343]SM Tnh'!$D$18:$E$20</definedName>
    <definedName name="lokasi" localSheetId="46">#REF!</definedName>
    <definedName name="lokasi" localSheetId="4">[352]Tnh!$D$18:$E$20</definedName>
    <definedName name="lokasi" localSheetId="6">[341]Saf.Tan.!$D$18:$E$20</definedName>
    <definedName name="lokasi" localSheetId="7">[341]Saf.Tan.!$D$18:$E$20</definedName>
    <definedName name="lokasi" localSheetId="2">'[344]SM Tnh'!$D$18:$E$20</definedName>
    <definedName name="lokasi" localSheetId="40">'[342]SM Tnh'!$D$18:$E$20</definedName>
    <definedName name="lokasi" localSheetId="41">'[342]SM Tnh'!$D$18:$E$20</definedName>
    <definedName name="lokasi" localSheetId="45">'[342]SM Tnh'!$D$18:$E$20</definedName>
    <definedName name="lokasi" localSheetId="43">'[342]SM Tnh'!$D$18:$E$20</definedName>
    <definedName name="lokasi" localSheetId="44">'[342]SM Tnh'!$D$18:$E$20</definedName>
    <definedName name="lokasi" localSheetId="42">'[342]SM Tnh'!$D$18:$E$20</definedName>
    <definedName name="lokasi" localSheetId="14">[341]Saf.Tan.!$D$18:$E$20</definedName>
    <definedName name="lokasi" localSheetId="12">[341]Saf.Tan.!$D$18:$E$20</definedName>
    <definedName name="lokasi" localSheetId="49">[341]Saf.Tan.!$D$18:$E$20</definedName>
    <definedName name="Lokasi" localSheetId="34">'[353]SM Tnh'!$D$18:$E$20</definedName>
    <definedName name="lokasi">'[343]SM Tnh'!$D$18:$E$20</definedName>
    <definedName name="lokasi_10" localSheetId="30">#REF!</definedName>
    <definedName name="lokasi_10" localSheetId="4">#REF!</definedName>
    <definedName name="lokasi_10" localSheetId="7">#REF!</definedName>
    <definedName name="lokasi_10" localSheetId="16">#REF!</definedName>
    <definedName name="lokasi_10" localSheetId="36">#REF!</definedName>
    <definedName name="lokasi_10" localSheetId="49">#REF!</definedName>
    <definedName name="lokasi_10" localSheetId="34">#REF!</definedName>
    <definedName name="lokasi_10">#REF!</definedName>
    <definedName name="lokasi_12" localSheetId="30">'[345]SM Tnh'!$D$18:$E$20</definedName>
    <definedName name="lokasi_12" localSheetId="34">'[346]SM Tnh'!$D$18:$E$20</definedName>
    <definedName name="lokasi_12">'[345]SM Tnh'!$D$18:$E$20</definedName>
    <definedName name="lokasi_15" localSheetId="30">#REF!</definedName>
    <definedName name="lokasi_15" localSheetId="4">#REF!</definedName>
    <definedName name="lokasi_15" localSheetId="7">#REF!</definedName>
    <definedName name="lokasi_15" localSheetId="16">#REF!</definedName>
    <definedName name="lokasi_15" localSheetId="36">#REF!</definedName>
    <definedName name="lokasi_15" localSheetId="49">#REF!</definedName>
    <definedName name="lokasi_15" localSheetId="34">#REF!</definedName>
    <definedName name="lokasi_15">#REF!</definedName>
    <definedName name="lokasi_18" localSheetId="30">#REF!</definedName>
    <definedName name="lokasi_18" localSheetId="4">#REF!</definedName>
    <definedName name="lokasi_18" localSheetId="7">#REF!</definedName>
    <definedName name="lokasi_18" localSheetId="16">#REF!</definedName>
    <definedName name="lokasi_18" localSheetId="36">#REF!</definedName>
    <definedName name="lokasi_18" localSheetId="49">#REF!</definedName>
    <definedName name="lokasi_18" localSheetId="34">#REF!</definedName>
    <definedName name="lokasi_18">#REF!</definedName>
    <definedName name="LPG12kg" localSheetId="34">'[168]Harga Satuan'!$I$205</definedName>
    <definedName name="LPG12kg">'[168]Harga Satuan'!$I$205</definedName>
    <definedName name="LR" localSheetId="30">#REF!</definedName>
    <definedName name="LR" localSheetId="4">#REF!</definedName>
    <definedName name="LR" localSheetId="7">#REF!</definedName>
    <definedName name="LR" localSheetId="16">#REF!</definedName>
    <definedName name="LR" localSheetId="36">#REF!</definedName>
    <definedName name="LR" localSheetId="49">#REF!</definedName>
    <definedName name="LR" localSheetId="34">#REF!</definedName>
    <definedName name="LR">#REF!</definedName>
    <definedName name="LR_Konsol" localSheetId="30">#REF!</definedName>
    <definedName name="LR_Konsol" localSheetId="4">#REF!</definedName>
    <definedName name="LR_Konsol" localSheetId="7">#REF!</definedName>
    <definedName name="LR_Konsol" localSheetId="16">#REF!</definedName>
    <definedName name="LR_Konsol" localSheetId="36">#REF!</definedName>
    <definedName name="LR_Konsol" localSheetId="49">#REF!</definedName>
    <definedName name="LR_Konsol" localSheetId="34">#REF!</definedName>
    <definedName name="LR_Konsol">#REF!</definedName>
    <definedName name="LT" localSheetId="30">#REF!</definedName>
    <definedName name="LT" localSheetId="4">#REF!</definedName>
    <definedName name="LT" localSheetId="7">#REF!</definedName>
    <definedName name="LT" localSheetId="16">#REF!</definedName>
    <definedName name="LT" localSheetId="36">#REF!</definedName>
    <definedName name="LT" localSheetId="49">#REF!</definedName>
    <definedName name="LT" localSheetId="34">#REF!</definedName>
    <definedName name="LT">#REF!</definedName>
    <definedName name="LT_1" localSheetId="30">#REF!</definedName>
    <definedName name="LT_1" localSheetId="16">#REF!</definedName>
    <definedName name="LT_1" localSheetId="36">#REF!</definedName>
    <definedName name="LT_1">#REF!</definedName>
    <definedName name="LT_4" localSheetId="30">#REF!</definedName>
    <definedName name="LT_4" localSheetId="16">#REF!</definedName>
    <definedName name="LT_4" localSheetId="36">#REF!</definedName>
    <definedName name="LT_4">#REF!</definedName>
    <definedName name="LT_5" localSheetId="30">#REF!</definedName>
    <definedName name="LT_5" localSheetId="16">#REF!</definedName>
    <definedName name="LT_5" localSheetId="36">#REF!</definedName>
    <definedName name="LT_5">#REF!</definedName>
    <definedName name="LT_KERJA" localSheetId="9">#REF!</definedName>
    <definedName name="LT_KERJA" localSheetId="5">#REF!</definedName>
    <definedName name="LT_KERJA" localSheetId="38">#REF!</definedName>
    <definedName name="LT_KERJA" localSheetId="8">#REF!</definedName>
    <definedName name="LT_KERJA" localSheetId="30">#REF!</definedName>
    <definedName name="LT_KERJA" localSheetId="46">#REF!</definedName>
    <definedName name="LT_KERJA" localSheetId="6">#REF!</definedName>
    <definedName name="LT_KERJA" localSheetId="40">#REF!</definedName>
    <definedName name="LT_KERJA" localSheetId="41">#REF!</definedName>
    <definedName name="LT_KERJA" localSheetId="45">#REF!</definedName>
    <definedName name="LT_KERJA" localSheetId="43">#REF!</definedName>
    <definedName name="LT_KERJA" localSheetId="44">#REF!</definedName>
    <definedName name="LT_KERJA" localSheetId="42">#REF!</definedName>
    <definedName name="LT_KERJA" localSheetId="16">#REF!</definedName>
    <definedName name="LT_KERJA" localSheetId="14">#REF!</definedName>
    <definedName name="LT_KERJA" localSheetId="12">#REF!</definedName>
    <definedName name="LT_KERJA" localSheetId="36">#REF!</definedName>
    <definedName name="LT_KERJA">#REF!</definedName>
    <definedName name="luas" localSheetId="30">#REF!</definedName>
    <definedName name="luas" localSheetId="16">#REF!</definedName>
    <definedName name="luas" localSheetId="36">#REF!</definedName>
    <definedName name="luas">#REF!</definedName>
    <definedName name="LUAS_AREAL" localSheetId="9">#REF!</definedName>
    <definedName name="LUAS_AREAL" localSheetId="5">#REF!</definedName>
    <definedName name="LUAS_AREAL" localSheetId="38">#REF!</definedName>
    <definedName name="LUAS_AREAL" localSheetId="8">#REF!</definedName>
    <definedName name="LUAS_AREAL" localSheetId="30">#REF!</definedName>
    <definedName name="LUAS_AREAL" localSheetId="46">#REF!</definedName>
    <definedName name="LUAS_AREAL" localSheetId="4">#REF!</definedName>
    <definedName name="LUAS_AREAL" localSheetId="6">#REF!</definedName>
    <definedName name="LUAS_AREAL" localSheetId="40">#REF!</definedName>
    <definedName name="LUAS_AREAL" localSheetId="41">#REF!</definedName>
    <definedName name="LUAS_AREAL" localSheetId="45">#REF!</definedName>
    <definedName name="LUAS_AREAL" localSheetId="43">#REF!</definedName>
    <definedName name="LUAS_AREAL" localSheetId="44">#REF!</definedName>
    <definedName name="LUAS_AREAL" localSheetId="42">#REF!</definedName>
    <definedName name="LUAS_AREAL" localSheetId="16">#REF!</definedName>
    <definedName name="LUAS_AREAL" localSheetId="14">#REF!</definedName>
    <definedName name="LUAS_AREAL" localSheetId="12">#REF!</definedName>
    <definedName name="LUAS_AREAL" localSheetId="36">#REF!</definedName>
    <definedName name="LUAS_AREAL">#REF!</definedName>
    <definedName name="luas_panen" localSheetId="9">#REF!</definedName>
    <definedName name="luas_panen" localSheetId="5">#REF!</definedName>
    <definedName name="luas_panen" localSheetId="38">#REF!</definedName>
    <definedName name="luas_panen" localSheetId="8">#REF!</definedName>
    <definedName name="luas_panen" localSheetId="30">#REF!</definedName>
    <definedName name="luas_panen" localSheetId="46">#REF!</definedName>
    <definedName name="luas_panen" localSheetId="6">#REF!</definedName>
    <definedName name="luas_panen" localSheetId="40">#REF!</definedName>
    <definedName name="luas_panen" localSheetId="41">#REF!</definedName>
    <definedName name="luas_panen" localSheetId="45">#REF!</definedName>
    <definedName name="luas_panen" localSheetId="43">#REF!</definedName>
    <definedName name="luas_panen" localSheetId="44">#REF!</definedName>
    <definedName name="luas_panen" localSheetId="42">#REF!</definedName>
    <definedName name="luas_panen" localSheetId="16">#REF!</definedName>
    <definedName name="luas_panen" localSheetId="14">#REF!</definedName>
    <definedName name="luas_panen" localSheetId="12">#REF!</definedName>
    <definedName name="luas_panen" localSheetId="36">#REF!</definedName>
    <definedName name="luas_panen">#REF!</definedName>
    <definedName name="luas_pemeliharaan" localSheetId="9">#REF!</definedName>
    <definedName name="luas_pemeliharaan" localSheetId="5">'[371]Std-Prod KS'!#REF!</definedName>
    <definedName name="luas_pemeliharaan" localSheetId="38">#REF!</definedName>
    <definedName name="luas_pemeliharaan" localSheetId="8">#REF!</definedName>
    <definedName name="luas_pemeliharaan" localSheetId="30">#REF!</definedName>
    <definedName name="luas_pemeliharaan" localSheetId="46">#REF!</definedName>
    <definedName name="luas_pemeliharaan" localSheetId="4">'[372]Std-Prod KS'!#REF!</definedName>
    <definedName name="luas_pemeliharaan" localSheetId="6">'[371]Std-Prod KS'!#REF!</definedName>
    <definedName name="luas_pemeliharaan" localSheetId="7">'[371]Std-Prod KS'!#REF!</definedName>
    <definedName name="luas_pemeliharaan" localSheetId="40">#REF!</definedName>
    <definedName name="luas_pemeliharaan" localSheetId="41">#REF!</definedName>
    <definedName name="luas_pemeliharaan" localSheetId="45">#REF!</definedName>
    <definedName name="luas_pemeliharaan" localSheetId="43">#REF!</definedName>
    <definedName name="luas_pemeliharaan" localSheetId="44">#REF!</definedName>
    <definedName name="luas_pemeliharaan" localSheetId="42">#REF!</definedName>
    <definedName name="luas_pemeliharaan" localSheetId="16">#REF!</definedName>
    <definedName name="luas_pemeliharaan" localSheetId="14">'[371]Std-Prod KS'!#REF!</definedName>
    <definedName name="luas_pemeliharaan" localSheetId="12">'[371]Std-Prod KS'!#REF!</definedName>
    <definedName name="luas_pemeliharaan" localSheetId="36">#REF!</definedName>
    <definedName name="luas_pemeliharaan" localSheetId="49">'[371]Std-Prod KS'!#REF!</definedName>
    <definedName name="luas_pemeliharaan" localSheetId="34">'[372]Std-Prod KS'!#REF!</definedName>
    <definedName name="luas_pemeliharaan">#REF!</definedName>
    <definedName name="LWCOST" localSheetId="9">#REF!</definedName>
    <definedName name="LWCOST" localSheetId="5">#REF!</definedName>
    <definedName name="LWCOST" localSheetId="38">#REF!</definedName>
    <definedName name="LWCOST" localSheetId="8">#REF!</definedName>
    <definedName name="LWCOST" localSheetId="30">#REF!</definedName>
    <definedName name="LWCOST" localSheetId="46">#REF!</definedName>
    <definedName name="LWCOST" localSheetId="6">#REF!</definedName>
    <definedName name="LWCOST" localSheetId="40">#REF!</definedName>
    <definedName name="LWCOST" localSheetId="41">#REF!</definedName>
    <definedName name="LWCOST" localSheetId="45">#REF!</definedName>
    <definedName name="LWCOST" localSheetId="43">#REF!</definedName>
    <definedName name="LWCOST" localSheetId="44">#REF!</definedName>
    <definedName name="LWCOST" localSheetId="42">#REF!</definedName>
    <definedName name="LWCOST" localSheetId="16">#REF!</definedName>
    <definedName name="LWCOST" localSheetId="14">#REF!</definedName>
    <definedName name="LWCOST" localSheetId="12">#REF!</definedName>
    <definedName name="LWCOST" localSheetId="36">#REF!</definedName>
    <definedName name="LWCOST" localSheetId="34">#REF!</definedName>
    <definedName name="LWCOST">#REF!</definedName>
    <definedName name="LWHOUR" localSheetId="9">#REF!</definedName>
    <definedName name="LWHOUR" localSheetId="5">#REF!</definedName>
    <definedName name="LWHOUR" localSheetId="38">#REF!</definedName>
    <definedName name="LWHOUR" localSheetId="8">#REF!</definedName>
    <definedName name="LWHOUR" localSheetId="30">#REF!</definedName>
    <definedName name="LWHOUR" localSheetId="46">#REF!</definedName>
    <definedName name="LWHOUR" localSheetId="6">#REF!</definedName>
    <definedName name="LWHOUR" localSheetId="40">#REF!</definedName>
    <definedName name="LWHOUR" localSheetId="41">#REF!</definedName>
    <definedName name="LWHOUR" localSheetId="45">#REF!</definedName>
    <definedName name="LWHOUR" localSheetId="43">#REF!</definedName>
    <definedName name="LWHOUR" localSheetId="44">#REF!</definedName>
    <definedName name="LWHOUR" localSheetId="42">#REF!</definedName>
    <definedName name="LWHOUR" localSheetId="16">#REF!</definedName>
    <definedName name="LWHOUR" localSheetId="14">#REF!</definedName>
    <definedName name="LWHOUR" localSheetId="12">#REF!</definedName>
    <definedName name="LWHOUR" localSheetId="36">#REF!</definedName>
    <definedName name="LWHOUR" localSheetId="34">#REF!</definedName>
    <definedName name="LWHOUR">#REF!</definedName>
    <definedName name="M" localSheetId="5">[373]Koefisien!$J$8</definedName>
    <definedName name="m" localSheetId="30">[139]Des!$C$34</definedName>
    <definedName name="M" localSheetId="4">[373]Koefisien!$J$8</definedName>
    <definedName name="M" localSheetId="6">[373]Koefisien!$J$8</definedName>
    <definedName name="M" localSheetId="7">[373]Koefisien!$J$8</definedName>
    <definedName name="M" localSheetId="14">[373]Koefisien!$J$8</definedName>
    <definedName name="M" localSheetId="12">[373]Koefisien!$J$8</definedName>
    <definedName name="M" localSheetId="49">[373]Koefisien!$J$8</definedName>
    <definedName name="M" localSheetId="34">[373]Koefisien!$J$8</definedName>
    <definedName name="m">[139]Des!$C$34</definedName>
    <definedName name="m_0.4">[156]HDasar!$H$26</definedName>
    <definedName name="M_1" localSheetId="30">#REF!</definedName>
    <definedName name="M_1" localSheetId="4">#REF!</definedName>
    <definedName name="M_1" localSheetId="7">#REF!</definedName>
    <definedName name="M_1" localSheetId="16">#REF!</definedName>
    <definedName name="M_1" localSheetId="36">#REF!</definedName>
    <definedName name="M_1" localSheetId="49">#REF!</definedName>
    <definedName name="M_1" localSheetId="34">#REF!</definedName>
    <definedName name="M_1">#REF!</definedName>
    <definedName name="m_10" localSheetId="30">'[129]ANALISA PEK.UMUM'!#REF!</definedName>
    <definedName name="m_10" localSheetId="4">'[129]ANALISA PEK.UMUM'!#REF!</definedName>
    <definedName name="m_10" localSheetId="7">'[129]ANALISA PEK.UMUM'!#REF!</definedName>
    <definedName name="m_10" localSheetId="16">'[129]ANALISA PEK.UMUM'!#REF!</definedName>
    <definedName name="m_10" localSheetId="36">'[129]ANALISA PEK.UMUM'!#REF!</definedName>
    <definedName name="m_10" localSheetId="49">'[129]ANALISA PEK.UMUM'!#REF!</definedName>
    <definedName name="m_10" localSheetId="34">'[129]ANALISA PEK.UMUM'!#REF!</definedName>
    <definedName name="m_10">'[129]ANALISA PEK.UMUM'!#REF!</definedName>
    <definedName name="M_15" localSheetId="30">#REF!</definedName>
    <definedName name="M_15" localSheetId="4">#REF!</definedName>
    <definedName name="M_15" localSheetId="7">#REF!</definedName>
    <definedName name="M_15" localSheetId="16">#REF!</definedName>
    <definedName name="M_15" localSheetId="36">#REF!</definedName>
    <definedName name="M_15" localSheetId="49">#REF!</definedName>
    <definedName name="M_15" localSheetId="34">#REF!</definedName>
    <definedName name="M_15">#REF!</definedName>
    <definedName name="M_16" localSheetId="30">#REF!</definedName>
    <definedName name="M_16" localSheetId="4">#REF!</definedName>
    <definedName name="M_16" localSheetId="7">#REF!</definedName>
    <definedName name="M_16" localSheetId="16">#REF!</definedName>
    <definedName name="M_16" localSheetId="36">#REF!</definedName>
    <definedName name="M_16" localSheetId="49">#REF!</definedName>
    <definedName name="M_16" localSheetId="34">#REF!</definedName>
    <definedName name="M_16">#REF!</definedName>
    <definedName name="M_17" localSheetId="30">#REF!</definedName>
    <definedName name="M_17" localSheetId="4">#REF!</definedName>
    <definedName name="M_17" localSheetId="7">#REF!</definedName>
    <definedName name="M_17" localSheetId="16">#REF!</definedName>
    <definedName name="M_17" localSheetId="36">#REF!</definedName>
    <definedName name="M_17" localSheetId="49">#REF!</definedName>
    <definedName name="M_17" localSheetId="34">#REF!</definedName>
    <definedName name="M_17">#REF!</definedName>
    <definedName name="M_18" localSheetId="30">#REF!</definedName>
    <definedName name="M_18" localSheetId="16">#REF!</definedName>
    <definedName name="M_18" localSheetId="36">#REF!</definedName>
    <definedName name="M_18">#REF!</definedName>
    <definedName name="M_19" localSheetId="30">#REF!</definedName>
    <definedName name="M_19" localSheetId="16">#REF!</definedName>
    <definedName name="M_19" localSheetId="36">#REF!</definedName>
    <definedName name="M_19">#REF!</definedName>
    <definedName name="M_23" localSheetId="30">#REF!</definedName>
    <definedName name="M_23" localSheetId="16">#REF!</definedName>
    <definedName name="M_23" localSheetId="36">#REF!</definedName>
    <definedName name="M_23">#REF!</definedName>
    <definedName name="m_3030">[161]harsat!$H$48</definedName>
    <definedName name="M_4" localSheetId="30">#REF!</definedName>
    <definedName name="M_4" localSheetId="4">#REF!</definedName>
    <definedName name="M_4" localSheetId="7">#REF!</definedName>
    <definedName name="M_4" localSheetId="16">#REF!</definedName>
    <definedName name="M_4" localSheetId="36">#REF!</definedName>
    <definedName name="M_4" localSheetId="49">#REF!</definedName>
    <definedName name="M_4" localSheetId="34">#REF!</definedName>
    <definedName name="M_4">#REF!</definedName>
    <definedName name="M_5" localSheetId="30">#REF!</definedName>
    <definedName name="M_5" localSheetId="4">#REF!</definedName>
    <definedName name="M_5" localSheetId="7">#REF!</definedName>
    <definedName name="M_5" localSheetId="16">#REF!</definedName>
    <definedName name="M_5" localSheetId="36">#REF!</definedName>
    <definedName name="M_5" localSheetId="49">#REF!</definedName>
    <definedName name="M_5" localSheetId="34">#REF!</definedName>
    <definedName name="M_5">#REF!</definedName>
    <definedName name="m_6060">[161]harsat!$H$47</definedName>
    <definedName name="M_7" localSheetId="30">'[105]ANALISA PEK.UMUM'!#REF!</definedName>
    <definedName name="M_7" localSheetId="4">'[105]ANALISA PEK.UMUM'!#REF!</definedName>
    <definedName name="M_7" localSheetId="7">'[105]ANALISA PEK.UMUM'!#REF!</definedName>
    <definedName name="M_7" localSheetId="16">'[105]ANALISA PEK.UMUM'!#REF!</definedName>
    <definedName name="M_7" localSheetId="36">'[105]ANALISA PEK.UMUM'!#REF!</definedName>
    <definedName name="M_7" localSheetId="49">'[105]ANALISA PEK.UMUM'!#REF!</definedName>
    <definedName name="M_7" localSheetId="34">'[105]ANALISA PEK.UMUM'!#REF!</definedName>
    <definedName name="M_7">'[105]ANALISA PEK.UMUM'!#REF!</definedName>
    <definedName name="m_8" localSheetId="30">'[129]ANALISA PEK.UMUM'!#REF!</definedName>
    <definedName name="m_8" localSheetId="4">'[129]ANALISA PEK.UMUM'!#REF!</definedName>
    <definedName name="m_8" localSheetId="7">'[129]ANALISA PEK.UMUM'!#REF!</definedName>
    <definedName name="m_8" localSheetId="16">'[129]ANALISA PEK.UMUM'!#REF!</definedName>
    <definedName name="m_8" localSheetId="36">'[129]ANALISA PEK.UMUM'!#REF!</definedName>
    <definedName name="m_8" localSheetId="49">'[129]ANALISA PEK.UMUM'!#REF!</definedName>
    <definedName name="m_8" localSheetId="34">'[129]ANALISA PEK.UMUM'!#REF!</definedName>
    <definedName name="m_8">'[129]ANALISA PEK.UMUM'!#REF!</definedName>
    <definedName name="m_9" localSheetId="30">'[129]ANALISA PEK.UMUM'!#REF!</definedName>
    <definedName name="m_9" localSheetId="4">'[129]ANALISA PEK.UMUM'!#REF!</definedName>
    <definedName name="m_9" localSheetId="7">'[129]ANALISA PEK.UMUM'!#REF!</definedName>
    <definedName name="m_9" localSheetId="16">'[129]ANALISA PEK.UMUM'!#REF!</definedName>
    <definedName name="m_9" localSheetId="36">'[129]ANALISA PEK.UMUM'!#REF!</definedName>
    <definedName name="m_9" localSheetId="49">'[129]ANALISA PEK.UMUM'!#REF!</definedName>
    <definedName name="m_9" localSheetId="34">'[129]ANALISA PEK.UMUM'!#REF!</definedName>
    <definedName name="m_9">'[129]ANALISA PEK.UMUM'!#REF!</definedName>
    <definedName name="m_9090">[161]harsat!$H$49</definedName>
    <definedName name="M_RP" localSheetId="30">'[374]Rekap Direct Cost'!$G$12:$G$322</definedName>
    <definedName name="M_RP">'[374]Rekap Direct Cost'!$G$12:$G$322</definedName>
    <definedName name="M_US" localSheetId="30">'[374]Rekap Direct Cost'!$F$12:$F$322</definedName>
    <definedName name="M_US">'[374]Rekap Direct Cost'!$F$12:$F$322</definedName>
    <definedName name="m10anc" localSheetId="30">'[17]lam-moi'!#REF!</definedName>
    <definedName name="m10anc" localSheetId="4">'[17]lam-moi'!#REF!</definedName>
    <definedName name="m10anc" localSheetId="7">'[17]lam-moi'!#REF!</definedName>
    <definedName name="m10anc" localSheetId="23">'[17]lam-moi'!#REF!</definedName>
    <definedName name="m10anc" localSheetId="19">'[17]lam-moi'!#REF!</definedName>
    <definedName name="m10anc" localSheetId="16">'[17]lam-moi'!#REF!</definedName>
    <definedName name="m10anc" localSheetId="21">'[17]lam-moi'!#REF!</definedName>
    <definedName name="m10anc" localSheetId="36">'[17]lam-moi'!#REF!</definedName>
    <definedName name="m10anc" localSheetId="25">'[17]lam-moi'!#REF!</definedName>
    <definedName name="m10anc" localSheetId="10">'[17]lam-moi'!#REF!</definedName>
    <definedName name="m10anc" localSheetId="11">'[17]lam-moi'!#REF!</definedName>
    <definedName name="m10anc" localSheetId="20">'[17]lam-moi'!#REF!</definedName>
    <definedName name="m10anc" localSheetId="15">'[17]lam-moi'!#REF!</definedName>
    <definedName name="m10anc" localSheetId="49">'[17]lam-moi'!#REF!</definedName>
    <definedName name="m10anc" localSheetId="34">'[17]lam-moi'!#REF!</definedName>
    <definedName name="m10anc">'[17]lam-moi'!#REF!</definedName>
    <definedName name="m10avl" localSheetId="30">'[17]lam-moi'!#REF!</definedName>
    <definedName name="m10avl" localSheetId="4">'[17]lam-moi'!#REF!</definedName>
    <definedName name="m10avl" localSheetId="7">'[17]lam-moi'!#REF!</definedName>
    <definedName name="m10avl" localSheetId="23">'[17]lam-moi'!#REF!</definedName>
    <definedName name="m10avl" localSheetId="19">'[17]lam-moi'!#REF!</definedName>
    <definedName name="m10avl" localSheetId="16">'[17]lam-moi'!#REF!</definedName>
    <definedName name="m10avl" localSheetId="21">'[17]lam-moi'!#REF!</definedName>
    <definedName name="m10avl" localSheetId="36">'[17]lam-moi'!#REF!</definedName>
    <definedName name="m10avl" localSheetId="25">'[17]lam-moi'!#REF!</definedName>
    <definedName name="m10avl" localSheetId="10">'[17]lam-moi'!#REF!</definedName>
    <definedName name="m10avl" localSheetId="11">'[17]lam-moi'!#REF!</definedName>
    <definedName name="m10avl" localSheetId="20">'[17]lam-moi'!#REF!</definedName>
    <definedName name="m10avl" localSheetId="15">'[17]lam-moi'!#REF!</definedName>
    <definedName name="m10avl" localSheetId="49">'[17]lam-moi'!#REF!</definedName>
    <definedName name="m10avl" localSheetId="34">'[17]lam-moi'!#REF!</definedName>
    <definedName name="m10avl">'[17]lam-moi'!#REF!</definedName>
    <definedName name="m10banc" localSheetId="30">'[17]lam-moi'!#REF!</definedName>
    <definedName name="m10banc" localSheetId="4">'[17]lam-moi'!#REF!</definedName>
    <definedName name="m10banc" localSheetId="7">'[17]lam-moi'!#REF!</definedName>
    <definedName name="m10banc" localSheetId="23">'[17]lam-moi'!#REF!</definedName>
    <definedName name="m10banc" localSheetId="19">'[17]lam-moi'!#REF!</definedName>
    <definedName name="m10banc" localSheetId="16">'[17]lam-moi'!#REF!</definedName>
    <definedName name="m10banc" localSheetId="21">'[17]lam-moi'!#REF!</definedName>
    <definedName name="m10banc" localSheetId="36">'[17]lam-moi'!#REF!</definedName>
    <definedName name="m10banc" localSheetId="25">'[17]lam-moi'!#REF!</definedName>
    <definedName name="m10banc" localSheetId="10">'[17]lam-moi'!#REF!</definedName>
    <definedName name="m10banc" localSheetId="11">'[17]lam-moi'!#REF!</definedName>
    <definedName name="m10banc" localSheetId="20">'[17]lam-moi'!#REF!</definedName>
    <definedName name="m10banc" localSheetId="15">'[17]lam-moi'!#REF!</definedName>
    <definedName name="m10banc" localSheetId="49">'[17]lam-moi'!#REF!</definedName>
    <definedName name="m10banc" localSheetId="34">'[17]lam-moi'!#REF!</definedName>
    <definedName name="m10banc">'[17]lam-moi'!#REF!</definedName>
    <definedName name="m10bavl" localSheetId="30">'[17]lam-moi'!#REF!</definedName>
    <definedName name="m10bavl" localSheetId="4">'[17]lam-moi'!#REF!</definedName>
    <definedName name="m10bavl" localSheetId="7">'[17]lam-moi'!#REF!</definedName>
    <definedName name="m10bavl" localSheetId="23">'[17]lam-moi'!#REF!</definedName>
    <definedName name="m10bavl" localSheetId="19">'[17]lam-moi'!#REF!</definedName>
    <definedName name="m10bavl" localSheetId="16">'[17]lam-moi'!#REF!</definedName>
    <definedName name="m10bavl" localSheetId="21">'[17]lam-moi'!#REF!</definedName>
    <definedName name="m10bavl" localSheetId="36">'[17]lam-moi'!#REF!</definedName>
    <definedName name="m10bavl" localSheetId="25">'[17]lam-moi'!#REF!</definedName>
    <definedName name="m10bavl" localSheetId="10">'[17]lam-moi'!#REF!</definedName>
    <definedName name="m10bavl" localSheetId="11">'[17]lam-moi'!#REF!</definedName>
    <definedName name="m10bavl" localSheetId="20">'[17]lam-moi'!#REF!</definedName>
    <definedName name="m10bavl" localSheetId="15">'[17]lam-moi'!#REF!</definedName>
    <definedName name="m10bavl" localSheetId="49">'[17]lam-moi'!#REF!</definedName>
    <definedName name="m10bavl" localSheetId="34">'[17]lam-moi'!#REF!</definedName>
    <definedName name="m10bavl">'[17]lam-moi'!#REF!</definedName>
    <definedName name="m122bnnc" localSheetId="30">'[17]lam-moi'!#REF!</definedName>
    <definedName name="m122bnnc" localSheetId="4">'[17]lam-moi'!#REF!</definedName>
    <definedName name="m122bnnc" localSheetId="7">'[17]lam-moi'!#REF!</definedName>
    <definedName name="m122bnnc" localSheetId="23">'[17]lam-moi'!#REF!</definedName>
    <definedName name="m122bnnc" localSheetId="19">'[17]lam-moi'!#REF!</definedName>
    <definedName name="m122bnnc" localSheetId="16">'[17]lam-moi'!#REF!</definedName>
    <definedName name="m122bnnc" localSheetId="21">'[17]lam-moi'!#REF!</definedName>
    <definedName name="m122bnnc" localSheetId="36">'[17]lam-moi'!#REF!</definedName>
    <definedName name="m122bnnc" localSheetId="25">'[17]lam-moi'!#REF!</definedName>
    <definedName name="m122bnnc" localSheetId="10">'[17]lam-moi'!#REF!</definedName>
    <definedName name="m122bnnc" localSheetId="11">'[17]lam-moi'!#REF!</definedName>
    <definedName name="m122bnnc" localSheetId="20">'[17]lam-moi'!#REF!</definedName>
    <definedName name="m122bnnc" localSheetId="15">'[17]lam-moi'!#REF!</definedName>
    <definedName name="m122bnnc" localSheetId="49">'[17]lam-moi'!#REF!</definedName>
    <definedName name="m122bnnc" localSheetId="34">'[17]lam-moi'!#REF!</definedName>
    <definedName name="m122bnnc">'[17]lam-moi'!#REF!</definedName>
    <definedName name="m122bnvl" localSheetId="30">'[17]lam-moi'!#REF!</definedName>
    <definedName name="m122bnvl" localSheetId="23">'[17]lam-moi'!#REF!</definedName>
    <definedName name="m122bnvl" localSheetId="19">'[17]lam-moi'!#REF!</definedName>
    <definedName name="m122bnvl" localSheetId="16">'[17]lam-moi'!#REF!</definedName>
    <definedName name="m122bnvl" localSheetId="21">'[17]lam-moi'!#REF!</definedName>
    <definedName name="m122bnvl" localSheetId="36">'[17]lam-moi'!#REF!</definedName>
    <definedName name="m122bnvl" localSheetId="25">'[17]lam-moi'!#REF!</definedName>
    <definedName name="m122bnvl" localSheetId="10">'[17]lam-moi'!#REF!</definedName>
    <definedName name="m122bnvl" localSheetId="11">'[17]lam-moi'!#REF!</definedName>
    <definedName name="m122bnvl" localSheetId="20">'[17]lam-moi'!#REF!</definedName>
    <definedName name="m122bnvl" localSheetId="15">'[17]lam-moi'!#REF!</definedName>
    <definedName name="m122bnvl">'[17]lam-moi'!#REF!</definedName>
    <definedName name="m12aanc" localSheetId="30">'[17]lam-moi'!#REF!</definedName>
    <definedName name="m12aanc" localSheetId="23">'[17]lam-moi'!#REF!</definedName>
    <definedName name="m12aanc" localSheetId="19">'[17]lam-moi'!#REF!</definedName>
    <definedName name="m12aanc" localSheetId="16">'[17]lam-moi'!#REF!</definedName>
    <definedName name="m12aanc" localSheetId="21">'[17]lam-moi'!#REF!</definedName>
    <definedName name="m12aanc" localSheetId="36">'[17]lam-moi'!#REF!</definedName>
    <definedName name="m12aanc" localSheetId="25">'[17]lam-moi'!#REF!</definedName>
    <definedName name="m12aanc" localSheetId="10">'[17]lam-moi'!#REF!</definedName>
    <definedName name="m12aanc" localSheetId="11">'[17]lam-moi'!#REF!</definedName>
    <definedName name="m12aanc" localSheetId="20">'[17]lam-moi'!#REF!</definedName>
    <definedName name="m12aanc" localSheetId="15">'[17]lam-moi'!#REF!</definedName>
    <definedName name="m12aanc">'[17]lam-moi'!#REF!</definedName>
    <definedName name="m12aavl" localSheetId="30">'[17]lam-moi'!#REF!</definedName>
    <definedName name="m12aavl" localSheetId="23">'[17]lam-moi'!#REF!</definedName>
    <definedName name="m12aavl" localSheetId="19">'[17]lam-moi'!#REF!</definedName>
    <definedName name="m12aavl" localSheetId="16">'[17]lam-moi'!#REF!</definedName>
    <definedName name="m12aavl" localSheetId="21">'[17]lam-moi'!#REF!</definedName>
    <definedName name="m12aavl" localSheetId="36">'[17]lam-moi'!#REF!</definedName>
    <definedName name="m12aavl" localSheetId="25">'[17]lam-moi'!#REF!</definedName>
    <definedName name="m12aavl" localSheetId="10">'[17]lam-moi'!#REF!</definedName>
    <definedName name="m12aavl" localSheetId="11">'[17]lam-moi'!#REF!</definedName>
    <definedName name="m12aavl" localSheetId="20">'[17]lam-moi'!#REF!</definedName>
    <definedName name="m12aavl" localSheetId="15">'[17]lam-moi'!#REF!</definedName>
    <definedName name="m12aavl">'[17]lam-moi'!#REF!</definedName>
    <definedName name="m12anc" localSheetId="30">'[17]lam-moi'!#REF!</definedName>
    <definedName name="m12anc" localSheetId="23">'[17]lam-moi'!#REF!</definedName>
    <definedName name="m12anc" localSheetId="19">'[17]lam-moi'!#REF!</definedName>
    <definedName name="m12anc" localSheetId="16">'[17]lam-moi'!#REF!</definedName>
    <definedName name="m12anc" localSheetId="21">'[17]lam-moi'!#REF!</definedName>
    <definedName name="m12anc" localSheetId="36">'[17]lam-moi'!#REF!</definedName>
    <definedName name="m12anc" localSheetId="25">'[17]lam-moi'!#REF!</definedName>
    <definedName name="m12anc" localSheetId="10">'[17]lam-moi'!#REF!</definedName>
    <definedName name="m12anc" localSheetId="11">'[17]lam-moi'!#REF!</definedName>
    <definedName name="m12anc" localSheetId="20">'[17]lam-moi'!#REF!</definedName>
    <definedName name="m12anc" localSheetId="15">'[17]lam-moi'!#REF!</definedName>
    <definedName name="m12anc">'[17]lam-moi'!#REF!</definedName>
    <definedName name="m12avl" localSheetId="30">'[17]lam-moi'!#REF!</definedName>
    <definedName name="m12avl" localSheetId="23">'[17]lam-moi'!#REF!</definedName>
    <definedName name="m12avl" localSheetId="19">'[17]lam-moi'!#REF!</definedName>
    <definedName name="m12avl" localSheetId="16">'[17]lam-moi'!#REF!</definedName>
    <definedName name="m12avl" localSheetId="21">'[17]lam-moi'!#REF!</definedName>
    <definedName name="m12avl" localSheetId="36">'[17]lam-moi'!#REF!</definedName>
    <definedName name="m12avl" localSheetId="25">'[17]lam-moi'!#REF!</definedName>
    <definedName name="m12avl" localSheetId="10">'[17]lam-moi'!#REF!</definedName>
    <definedName name="m12avl" localSheetId="11">'[17]lam-moi'!#REF!</definedName>
    <definedName name="m12avl" localSheetId="20">'[17]lam-moi'!#REF!</definedName>
    <definedName name="m12avl" localSheetId="15">'[17]lam-moi'!#REF!</definedName>
    <definedName name="m12avl">'[17]lam-moi'!#REF!</definedName>
    <definedName name="m12bavl" localSheetId="30">'[17]lam-moi'!#REF!</definedName>
    <definedName name="m12bavl" localSheetId="23">'[17]lam-moi'!#REF!</definedName>
    <definedName name="m12bavl" localSheetId="19">'[17]lam-moi'!#REF!</definedName>
    <definedName name="m12bavl" localSheetId="16">'[17]lam-moi'!#REF!</definedName>
    <definedName name="m12bavl" localSheetId="21">'[17]lam-moi'!#REF!</definedName>
    <definedName name="m12bavl" localSheetId="36">'[17]lam-moi'!#REF!</definedName>
    <definedName name="m12bavl" localSheetId="25">'[17]lam-moi'!#REF!</definedName>
    <definedName name="m12bavl" localSheetId="10">'[17]lam-moi'!#REF!</definedName>
    <definedName name="m12bavl" localSheetId="11">'[17]lam-moi'!#REF!</definedName>
    <definedName name="m12bavl" localSheetId="20">'[17]lam-moi'!#REF!</definedName>
    <definedName name="m12bavl" localSheetId="15">'[17]lam-moi'!#REF!</definedName>
    <definedName name="m12bavl">'[17]lam-moi'!#REF!</definedName>
    <definedName name="m12bbvl" localSheetId="30">'[17]lam-moi'!#REF!</definedName>
    <definedName name="m12bbvl" localSheetId="23">'[17]lam-moi'!#REF!</definedName>
    <definedName name="m12bbvl" localSheetId="19">'[17]lam-moi'!#REF!</definedName>
    <definedName name="m12bbvl" localSheetId="16">'[17]lam-moi'!#REF!</definedName>
    <definedName name="m12bbvl" localSheetId="21">'[17]lam-moi'!#REF!</definedName>
    <definedName name="m12bbvl" localSheetId="36">'[17]lam-moi'!#REF!</definedName>
    <definedName name="m12bbvl" localSheetId="25">'[17]lam-moi'!#REF!</definedName>
    <definedName name="m12bbvl" localSheetId="10">'[17]lam-moi'!#REF!</definedName>
    <definedName name="m12bbvl" localSheetId="11">'[17]lam-moi'!#REF!</definedName>
    <definedName name="m12bbvl" localSheetId="20">'[17]lam-moi'!#REF!</definedName>
    <definedName name="m12bbvl" localSheetId="15">'[17]lam-moi'!#REF!</definedName>
    <definedName name="m12bbvl">'[17]lam-moi'!#REF!</definedName>
    <definedName name="M12bnnc" localSheetId="30">'[17]#REF'!#REF!</definedName>
    <definedName name="M12bnnc" localSheetId="23">'[17]#REF'!#REF!</definedName>
    <definedName name="M12bnnc" localSheetId="19">'[17]#REF'!#REF!</definedName>
    <definedName name="M12bnnc" localSheetId="16">'[17]#REF'!#REF!</definedName>
    <definedName name="M12bnnc" localSheetId="21">'[17]#REF'!#REF!</definedName>
    <definedName name="M12bnnc" localSheetId="36">'[17]#REF'!#REF!</definedName>
    <definedName name="M12bnnc" localSheetId="25">'[17]#REF'!#REF!</definedName>
    <definedName name="M12bnnc" localSheetId="10">'[17]#REF'!#REF!</definedName>
    <definedName name="M12bnnc" localSheetId="11">'[17]#REF'!#REF!</definedName>
    <definedName name="M12bnnc" localSheetId="20">'[17]#REF'!#REF!</definedName>
    <definedName name="M12bnnc" localSheetId="15">'[17]#REF'!#REF!</definedName>
    <definedName name="M12bnnc">'[17]#REF'!#REF!</definedName>
    <definedName name="M12bnvl" localSheetId="30">'[17]#REF'!#REF!</definedName>
    <definedName name="M12bnvl" localSheetId="23">'[17]#REF'!#REF!</definedName>
    <definedName name="M12bnvl" localSheetId="19">'[17]#REF'!#REF!</definedName>
    <definedName name="M12bnvl" localSheetId="16">'[17]#REF'!#REF!</definedName>
    <definedName name="M12bnvl" localSheetId="21">'[17]#REF'!#REF!</definedName>
    <definedName name="M12bnvl" localSheetId="36">'[17]#REF'!#REF!</definedName>
    <definedName name="M12bnvl" localSheetId="25">'[17]#REF'!#REF!</definedName>
    <definedName name="M12bnvl" localSheetId="10">'[17]#REF'!#REF!</definedName>
    <definedName name="M12bnvl" localSheetId="11">'[17]#REF'!#REF!</definedName>
    <definedName name="M12bnvl" localSheetId="20">'[17]#REF'!#REF!</definedName>
    <definedName name="M12bnvl" localSheetId="15">'[17]#REF'!#REF!</definedName>
    <definedName name="M12bnvl">'[17]#REF'!#REF!</definedName>
    <definedName name="M8a" localSheetId="30">'[17]THPDMoi  (2)'!#REF!</definedName>
    <definedName name="M8a" localSheetId="23">'[17]THPDMoi  (2)'!#REF!</definedName>
    <definedName name="M8a" localSheetId="19">'[17]THPDMoi  (2)'!#REF!</definedName>
    <definedName name="M8a" localSheetId="16">'[17]THPDMoi  (2)'!#REF!</definedName>
    <definedName name="M8a" localSheetId="21">'[17]THPDMoi  (2)'!#REF!</definedName>
    <definedName name="M8a" localSheetId="36">'[17]THPDMoi  (2)'!#REF!</definedName>
    <definedName name="M8a" localSheetId="25">'[17]THPDMoi  (2)'!#REF!</definedName>
    <definedName name="M8a" localSheetId="10">'[17]THPDMoi  (2)'!#REF!</definedName>
    <definedName name="M8a" localSheetId="11">'[17]THPDMoi  (2)'!#REF!</definedName>
    <definedName name="M8a" localSheetId="20">'[17]THPDMoi  (2)'!#REF!</definedName>
    <definedName name="M8a" localSheetId="15">'[17]THPDMoi  (2)'!#REF!</definedName>
    <definedName name="M8a">'[17]THPDMoi  (2)'!#REF!</definedName>
    <definedName name="M8aa" localSheetId="30">'[17]THPDMoi  (2)'!#REF!</definedName>
    <definedName name="M8aa" localSheetId="23">'[17]THPDMoi  (2)'!#REF!</definedName>
    <definedName name="M8aa" localSheetId="19">'[17]THPDMoi  (2)'!#REF!</definedName>
    <definedName name="M8aa" localSheetId="16">'[17]THPDMoi  (2)'!#REF!</definedName>
    <definedName name="M8aa" localSheetId="21">'[17]THPDMoi  (2)'!#REF!</definedName>
    <definedName name="M8aa" localSheetId="36">'[17]THPDMoi  (2)'!#REF!</definedName>
    <definedName name="M8aa" localSheetId="25">'[17]THPDMoi  (2)'!#REF!</definedName>
    <definedName name="M8aa" localSheetId="10">'[17]THPDMoi  (2)'!#REF!</definedName>
    <definedName name="M8aa" localSheetId="11">'[17]THPDMoi  (2)'!#REF!</definedName>
    <definedName name="M8aa" localSheetId="20">'[17]THPDMoi  (2)'!#REF!</definedName>
    <definedName name="M8aa" localSheetId="15">'[17]THPDMoi  (2)'!#REF!</definedName>
    <definedName name="M8aa">'[17]THPDMoi  (2)'!#REF!</definedName>
    <definedName name="ma">#N/A</definedName>
    <definedName name="MAB" localSheetId="9">#REF!</definedName>
    <definedName name="MAB" localSheetId="5">#REF!</definedName>
    <definedName name="MAB" localSheetId="38">#REF!</definedName>
    <definedName name="MAB" localSheetId="8">#REF!</definedName>
    <definedName name="MAB" localSheetId="30">#REF!</definedName>
    <definedName name="MAB" localSheetId="46">#REF!</definedName>
    <definedName name="MAB" localSheetId="6">#REF!</definedName>
    <definedName name="MAB" localSheetId="40">#REF!</definedName>
    <definedName name="MAB" localSheetId="41">#REF!</definedName>
    <definedName name="MAB" localSheetId="45">#REF!</definedName>
    <definedName name="MAB" localSheetId="43">#REF!</definedName>
    <definedName name="MAB" localSheetId="44">#REF!</definedName>
    <definedName name="MAB" localSheetId="42">#REF!</definedName>
    <definedName name="MAB" localSheetId="16">#REF!</definedName>
    <definedName name="MAB" localSheetId="14">#REF!</definedName>
    <definedName name="MAB" localSheetId="12">#REF!</definedName>
    <definedName name="MAB" localSheetId="36">#REF!</definedName>
    <definedName name="MAB" localSheetId="34">#REF!</definedName>
    <definedName name="MAB">#REF!</definedName>
    <definedName name="Macam2_Samb._Paralon_Ø_3" localSheetId="30">[105]BAHAN!#REF!</definedName>
    <definedName name="Macam2_Samb._Paralon_Ø_3" localSheetId="4">[105]BAHAN!#REF!</definedName>
    <definedName name="Macam2_Samb._Paralon_Ø_3" localSheetId="7">[105]BAHAN!#REF!</definedName>
    <definedName name="Macam2_Samb._Paralon_Ø_3" localSheetId="16">[105]BAHAN!#REF!</definedName>
    <definedName name="Macam2_Samb._Paralon_Ø_3" localSheetId="36">[105]BAHAN!#REF!</definedName>
    <definedName name="Macam2_Samb._Paralon_Ø_3" localSheetId="49">[105]BAHAN!#REF!</definedName>
    <definedName name="Macam2_Samb._Paralon_Ø_3" localSheetId="34">[105]BAHAN!#REF!</definedName>
    <definedName name="Macam2_Samb._Paralon_Ø_3">[105]BAHAN!#REF!</definedName>
    <definedName name="Macam2_Samb._Paralon_Ø_4" localSheetId="30">[105]BAHAN!#REF!</definedName>
    <definedName name="Macam2_Samb._Paralon_Ø_4" localSheetId="4">[105]BAHAN!#REF!</definedName>
    <definedName name="Macam2_Samb._Paralon_Ø_4" localSheetId="7">[105]BAHAN!#REF!</definedName>
    <definedName name="Macam2_Samb._Paralon_Ø_4" localSheetId="16">[105]BAHAN!#REF!</definedName>
    <definedName name="Macam2_Samb._Paralon_Ø_4" localSheetId="36">[105]BAHAN!#REF!</definedName>
    <definedName name="Macam2_Samb._Paralon_Ø_4" localSheetId="49">[105]BAHAN!#REF!</definedName>
    <definedName name="Macam2_Samb._Paralon_Ø_4" localSheetId="34">[105]BAHAN!#REF!</definedName>
    <definedName name="Macam2_Samb._Paralon_Ø_4">[105]BAHAN!#REF!</definedName>
    <definedName name="Macam2_Sambungan_GIP_Ø_1" localSheetId="30">[105]BAHAN!#REF!</definedName>
    <definedName name="Macam2_Sambungan_GIP_Ø_1" localSheetId="4">[105]BAHAN!#REF!</definedName>
    <definedName name="Macam2_Sambungan_GIP_Ø_1" localSheetId="7">[105]BAHAN!#REF!</definedName>
    <definedName name="Macam2_Sambungan_GIP_Ø_1" localSheetId="16">[105]BAHAN!#REF!</definedName>
    <definedName name="Macam2_Sambungan_GIP_Ø_1" localSheetId="36">[105]BAHAN!#REF!</definedName>
    <definedName name="Macam2_Sambungan_GIP_Ø_1" localSheetId="49">[105]BAHAN!#REF!</definedName>
    <definedName name="Macam2_Sambungan_GIP_Ø_1" localSheetId="34">[105]BAHAN!#REF!</definedName>
    <definedName name="Macam2_Sambungan_GIP_Ø_1">[105]BAHAN!#REF!</definedName>
    <definedName name="Macam2_Sambungan_GIP_Ø_1_1_4" localSheetId="30">[105]BAHAN!#REF!</definedName>
    <definedName name="Macam2_Sambungan_GIP_Ø_1_1_4" localSheetId="4">[105]BAHAN!#REF!</definedName>
    <definedName name="Macam2_Sambungan_GIP_Ø_1_1_4" localSheetId="7">[105]BAHAN!#REF!</definedName>
    <definedName name="Macam2_Sambungan_GIP_Ø_1_1_4" localSheetId="16">[105]BAHAN!#REF!</definedName>
    <definedName name="Macam2_Sambungan_GIP_Ø_1_1_4" localSheetId="36">[105]BAHAN!#REF!</definedName>
    <definedName name="Macam2_Sambungan_GIP_Ø_1_1_4" localSheetId="49">[105]BAHAN!#REF!</definedName>
    <definedName name="Macam2_Sambungan_GIP_Ø_1_1_4" localSheetId="34">[105]BAHAN!#REF!</definedName>
    <definedName name="Macam2_Sambungan_GIP_Ø_1_1_4">[105]BAHAN!#REF!</definedName>
    <definedName name="Macam2_Sambungan_GIP_Ø_1_2" localSheetId="30">[105]BAHAN!#REF!</definedName>
    <definedName name="Macam2_Sambungan_GIP_Ø_1_2" localSheetId="16">[105]BAHAN!#REF!</definedName>
    <definedName name="Macam2_Sambungan_GIP_Ø_1_2" localSheetId="36">[105]BAHAN!#REF!</definedName>
    <definedName name="Macam2_Sambungan_GIP_Ø_1_2">[105]BAHAN!#REF!</definedName>
    <definedName name="Macam2_Sambungan_GIP_Ø_11_2" localSheetId="30">[105]BAHAN!#REF!</definedName>
    <definedName name="Macam2_Sambungan_GIP_Ø_11_2" localSheetId="16">[105]BAHAN!#REF!</definedName>
    <definedName name="Macam2_Sambungan_GIP_Ø_11_2" localSheetId="36">[105]BAHAN!#REF!</definedName>
    <definedName name="Macam2_Sambungan_GIP_Ø_11_2">[105]BAHAN!#REF!</definedName>
    <definedName name="Macam2_Sambungan_GIP_Ø_13_4" localSheetId="30">[105]BAHAN!#REF!</definedName>
    <definedName name="Macam2_Sambungan_GIP_Ø_13_4" localSheetId="16">[105]BAHAN!#REF!</definedName>
    <definedName name="Macam2_Sambungan_GIP_Ø_13_4" localSheetId="36">[105]BAHAN!#REF!</definedName>
    <definedName name="Macam2_Sambungan_GIP_Ø_13_4">[105]BAHAN!#REF!</definedName>
    <definedName name="Macam2_Sambungan_GIP_Ø_2" localSheetId="30">[105]BAHAN!#REF!</definedName>
    <definedName name="Macam2_Sambungan_GIP_Ø_2" localSheetId="16">[105]BAHAN!#REF!</definedName>
    <definedName name="Macam2_Sambungan_GIP_Ø_2" localSheetId="36">[105]BAHAN!#REF!</definedName>
    <definedName name="Macam2_Sambungan_GIP_Ø_2">[105]BAHAN!#REF!</definedName>
    <definedName name="Macam2_Sambungan_GIP_Ø_2_1_2" localSheetId="30">[105]BAHAN!#REF!</definedName>
    <definedName name="Macam2_Sambungan_GIP_Ø_2_1_2" localSheetId="16">[105]BAHAN!#REF!</definedName>
    <definedName name="Macam2_Sambungan_GIP_Ø_2_1_2" localSheetId="36">[105]BAHAN!#REF!</definedName>
    <definedName name="Macam2_Sambungan_GIP_Ø_2_1_2">[105]BAHAN!#REF!</definedName>
    <definedName name="Macam2_Sambungan_GIP_Ø_3" localSheetId="30">[105]BAHAN!#REF!</definedName>
    <definedName name="Macam2_Sambungan_GIP_Ø_3" localSheetId="16">[105]BAHAN!#REF!</definedName>
    <definedName name="Macam2_Sambungan_GIP_Ø_3" localSheetId="36">[105]BAHAN!#REF!</definedName>
    <definedName name="Macam2_Sambungan_GIP_Ø_3">[105]BAHAN!#REF!</definedName>
    <definedName name="Macam2_Sambungan_GIP_Ø_3_4" localSheetId="30">[105]BAHAN!#REF!</definedName>
    <definedName name="Macam2_Sambungan_GIP_Ø_3_4" localSheetId="16">[105]BAHAN!#REF!</definedName>
    <definedName name="Macam2_Sambungan_GIP_Ø_3_4" localSheetId="36">[105]BAHAN!#REF!</definedName>
    <definedName name="Macam2_Sambungan_GIP_Ø_3_4">[105]BAHAN!#REF!</definedName>
    <definedName name="Macam2_Sambungan_GIP_Ø_4" localSheetId="30">[105]BAHAN!#REF!</definedName>
    <definedName name="Macam2_Sambungan_GIP_Ø_4" localSheetId="16">[105]BAHAN!#REF!</definedName>
    <definedName name="Macam2_Sambungan_GIP_Ø_4" localSheetId="36">[105]BAHAN!#REF!</definedName>
    <definedName name="Macam2_Sambungan_GIP_Ø_4">[105]BAHAN!#REF!</definedName>
    <definedName name="Macam2_Sambungan_Paralon_Ø_1" localSheetId="30">[105]BAHAN!#REF!</definedName>
    <definedName name="Macam2_Sambungan_Paralon_Ø_1" localSheetId="16">[105]BAHAN!#REF!</definedName>
    <definedName name="Macam2_Sambungan_Paralon_Ø_1" localSheetId="36">[105]BAHAN!#REF!</definedName>
    <definedName name="Macam2_Sambungan_Paralon_Ø_1">[105]BAHAN!#REF!</definedName>
    <definedName name="Macam2_Sambungan_Paralon_Ø_1_1_2" localSheetId="30">[105]BAHAN!#REF!</definedName>
    <definedName name="Macam2_Sambungan_Paralon_Ø_1_1_2" localSheetId="16">[105]BAHAN!#REF!</definedName>
    <definedName name="Macam2_Sambungan_Paralon_Ø_1_1_2" localSheetId="36">[105]BAHAN!#REF!</definedName>
    <definedName name="Macam2_Sambungan_Paralon_Ø_1_1_2">[105]BAHAN!#REF!</definedName>
    <definedName name="Macam2_Sambungan_Paralon_Ø_1_1_4" localSheetId="30">[105]BAHAN!#REF!</definedName>
    <definedName name="Macam2_Sambungan_Paralon_Ø_1_1_4" localSheetId="16">[105]BAHAN!#REF!</definedName>
    <definedName name="Macam2_Sambungan_Paralon_Ø_1_1_4" localSheetId="36">[105]BAHAN!#REF!</definedName>
    <definedName name="Macam2_Sambungan_Paralon_Ø_1_1_4">[105]BAHAN!#REF!</definedName>
    <definedName name="Macam2_Sambungan_Paralon_Ø_1_2" localSheetId="30">[105]BAHAN!#REF!</definedName>
    <definedName name="Macam2_Sambungan_Paralon_Ø_1_2" localSheetId="16">[105]BAHAN!#REF!</definedName>
    <definedName name="Macam2_Sambungan_Paralon_Ø_1_2" localSheetId="36">[105]BAHAN!#REF!</definedName>
    <definedName name="Macam2_Sambungan_Paralon_Ø_1_2">[105]BAHAN!#REF!</definedName>
    <definedName name="Macam2_Sambungan_Paralon_Ø_1_3_4" localSheetId="30">[105]BAHAN!#REF!</definedName>
    <definedName name="Macam2_Sambungan_Paralon_Ø_1_3_4" localSheetId="16">[105]BAHAN!#REF!</definedName>
    <definedName name="Macam2_Sambungan_Paralon_Ø_1_3_4" localSheetId="36">[105]BAHAN!#REF!</definedName>
    <definedName name="Macam2_Sambungan_Paralon_Ø_1_3_4">[105]BAHAN!#REF!</definedName>
    <definedName name="Macam2_Sambungan_Paralon_Ø_2" localSheetId="30">[105]BAHAN!#REF!</definedName>
    <definedName name="Macam2_Sambungan_Paralon_Ø_2" localSheetId="16">[105]BAHAN!#REF!</definedName>
    <definedName name="Macam2_Sambungan_Paralon_Ø_2" localSheetId="36">[105]BAHAN!#REF!</definedName>
    <definedName name="Macam2_Sambungan_Paralon_Ø_2">[105]BAHAN!#REF!</definedName>
    <definedName name="Macam2_Sambungan_Paralon_Ø_3_4" localSheetId="30">[105]BAHAN!#REF!</definedName>
    <definedName name="Macam2_Sambungan_Paralon_Ø_3_4" localSheetId="16">[105]BAHAN!#REF!</definedName>
    <definedName name="Macam2_Sambungan_Paralon_Ø_3_4" localSheetId="36">[105]BAHAN!#REF!</definedName>
    <definedName name="Macam2_Sambungan_Paralon_Ø_3_4">[105]BAHAN!#REF!</definedName>
    <definedName name="MACG" localSheetId="9">#REF!</definedName>
    <definedName name="MACG" localSheetId="5">#REF!</definedName>
    <definedName name="MACG" localSheetId="38">#REF!</definedName>
    <definedName name="MACG" localSheetId="8">#REF!</definedName>
    <definedName name="MACG" localSheetId="30">#REF!</definedName>
    <definedName name="MACG" localSheetId="46">#REF!</definedName>
    <definedName name="MACG" localSheetId="6">#REF!</definedName>
    <definedName name="MACG" localSheetId="40">#REF!</definedName>
    <definedName name="MACG" localSheetId="41">#REF!</definedName>
    <definedName name="MACG" localSheetId="45">#REF!</definedName>
    <definedName name="MACG" localSheetId="43">#REF!</definedName>
    <definedName name="MACG" localSheetId="44">#REF!</definedName>
    <definedName name="MACG" localSheetId="42">#REF!</definedName>
    <definedName name="MACG" localSheetId="16">#REF!</definedName>
    <definedName name="MACG" localSheetId="14">#REF!</definedName>
    <definedName name="MACG" localSheetId="12">#REF!</definedName>
    <definedName name="MACG" localSheetId="36">#REF!</definedName>
    <definedName name="MACG" localSheetId="34">#REF!</definedName>
    <definedName name="MACG">#REF!</definedName>
    <definedName name="MACRO" localSheetId="30">#REF!</definedName>
    <definedName name="MACRO" localSheetId="16">#REF!</definedName>
    <definedName name="MACRO" localSheetId="36">#REF!</definedName>
    <definedName name="MACRO" localSheetId="34">#REF!</definedName>
    <definedName name="MACRO">#REF!</definedName>
    <definedName name="MACS" localSheetId="9">#REF!</definedName>
    <definedName name="MACS" localSheetId="5">#REF!</definedName>
    <definedName name="MACS" localSheetId="38">#REF!</definedName>
    <definedName name="MACS" localSheetId="8">#REF!</definedName>
    <definedName name="MACS" localSheetId="30">#REF!</definedName>
    <definedName name="MACS" localSheetId="46">#REF!</definedName>
    <definedName name="MACS" localSheetId="6">#REF!</definedName>
    <definedName name="MACS" localSheetId="40">#REF!</definedName>
    <definedName name="MACS" localSheetId="41">#REF!</definedName>
    <definedName name="MACS" localSheetId="45">#REF!</definedName>
    <definedName name="MACS" localSheetId="43">#REF!</definedName>
    <definedName name="MACS" localSheetId="44">#REF!</definedName>
    <definedName name="MACS" localSheetId="42">#REF!</definedName>
    <definedName name="MACS" localSheetId="16">#REF!</definedName>
    <definedName name="MACS" localSheetId="14">#REF!</definedName>
    <definedName name="MACS" localSheetId="12">#REF!</definedName>
    <definedName name="MACS" localSheetId="36">#REF!</definedName>
    <definedName name="MACS" localSheetId="34">#REF!</definedName>
    <definedName name="MACS">#REF!</definedName>
    <definedName name="MADD" localSheetId="9">#REF!</definedName>
    <definedName name="MADD" localSheetId="5">#REF!</definedName>
    <definedName name="MADD" localSheetId="38">#REF!</definedName>
    <definedName name="MADD" localSheetId="8">#REF!</definedName>
    <definedName name="MADD" localSheetId="30">#REF!</definedName>
    <definedName name="MADD" localSheetId="46">#REF!</definedName>
    <definedName name="MADD" localSheetId="6">#REF!</definedName>
    <definedName name="MADD" localSheetId="40">#REF!</definedName>
    <definedName name="MADD" localSheetId="41">#REF!</definedName>
    <definedName name="MADD" localSheetId="45">#REF!</definedName>
    <definedName name="MADD" localSheetId="43">#REF!</definedName>
    <definedName name="MADD" localSheetId="44">#REF!</definedName>
    <definedName name="MADD" localSheetId="42">#REF!</definedName>
    <definedName name="MADD" localSheetId="16">#REF!</definedName>
    <definedName name="MADD" localSheetId="14">#REF!</definedName>
    <definedName name="MADD" localSheetId="12">#REF!</definedName>
    <definedName name="MADD" localSheetId="36">#REF!</definedName>
    <definedName name="MADD">#REF!</definedName>
    <definedName name="MAINTENANCE" localSheetId="30">'[375]dft bns'!#REF!</definedName>
    <definedName name="MAINTENANCE" localSheetId="4">'[375]dft bns'!#REF!</definedName>
    <definedName name="MAINTENANCE" localSheetId="7">'[375]dft bns'!#REF!</definedName>
    <definedName name="MAINTENANCE" localSheetId="16">'[375]dft bns'!#REF!</definedName>
    <definedName name="MAINTENANCE" localSheetId="36">'[375]dft bns'!#REF!</definedName>
    <definedName name="MAINTENANCE" localSheetId="49">'[375]dft bns'!#REF!</definedName>
    <definedName name="MAINTENANCE" localSheetId="34">'[375]dft bns'!#REF!</definedName>
    <definedName name="MAINTENANCE">'[375]dft bns'!#REF!</definedName>
    <definedName name="makan">[176]GAJI!$AA$45</definedName>
    <definedName name="Makasar" localSheetId="9">#REF!</definedName>
    <definedName name="Makasar" localSheetId="5">#REF!</definedName>
    <definedName name="Makasar" localSheetId="38">#REF!</definedName>
    <definedName name="Makasar" localSheetId="8">#REF!</definedName>
    <definedName name="Makasar" localSheetId="30">#REF!</definedName>
    <definedName name="Makasar" localSheetId="46">#REF!</definedName>
    <definedName name="Makasar" localSheetId="6">#REF!</definedName>
    <definedName name="Makasar" localSheetId="40">#REF!</definedName>
    <definedName name="Makasar" localSheetId="41">#REF!</definedName>
    <definedName name="Makasar" localSheetId="45">#REF!</definedName>
    <definedName name="Makasar" localSheetId="43">#REF!</definedName>
    <definedName name="Makasar" localSheetId="44">#REF!</definedName>
    <definedName name="Makasar" localSheetId="42">#REF!</definedName>
    <definedName name="Makasar" localSheetId="16">#REF!</definedName>
    <definedName name="Makasar" localSheetId="14">#REF!</definedName>
    <definedName name="Makasar" localSheetId="12">#REF!</definedName>
    <definedName name="Makasar" localSheetId="36">#REF!</definedName>
    <definedName name="Makasar" localSheetId="34">#REF!</definedName>
    <definedName name="Makasar">#REF!</definedName>
    <definedName name="MAM40MFLEK" localSheetId="9">#REF!</definedName>
    <definedName name="MAM40MFLEK" localSheetId="5">#REF!</definedName>
    <definedName name="MAM40MFLEK" localSheetId="38">#REF!</definedName>
    <definedName name="MAM40MFLEK" localSheetId="8">#REF!</definedName>
    <definedName name="MAM40MFLEK" localSheetId="30">#REF!</definedName>
    <definedName name="MAM40MFLEK" localSheetId="46">#REF!</definedName>
    <definedName name="MAM40MFLEK" localSheetId="6">#REF!</definedName>
    <definedName name="MAM40MFLEK" localSheetId="40">#REF!</definedName>
    <definedName name="MAM40MFLEK" localSheetId="41">#REF!</definedName>
    <definedName name="MAM40MFLEK" localSheetId="45">#REF!</definedName>
    <definedName name="MAM40MFLEK" localSheetId="43">#REF!</definedName>
    <definedName name="MAM40MFLEK" localSheetId="44">#REF!</definedName>
    <definedName name="MAM40MFLEK" localSheetId="42">#REF!</definedName>
    <definedName name="MAM40MFLEK" localSheetId="16">#REF!</definedName>
    <definedName name="MAM40MFLEK" localSheetId="14">#REF!</definedName>
    <definedName name="MAM40MFLEK" localSheetId="12">#REF!</definedName>
    <definedName name="MAM40MFLEK" localSheetId="36">#REF!</definedName>
    <definedName name="MAM40MFLEK" localSheetId="34">#REF!</definedName>
    <definedName name="MAM40MFLEK">#REF!</definedName>
    <definedName name="MAMGROUT" localSheetId="9">#REF!</definedName>
    <definedName name="MAMGROUT" localSheetId="5">#REF!</definedName>
    <definedName name="MAMGROUT" localSheetId="38">#REF!</definedName>
    <definedName name="MAMGROUT" localSheetId="8">#REF!</definedName>
    <definedName name="MAMGROUT" localSheetId="30">#REF!</definedName>
    <definedName name="MAMGROUT" localSheetId="46">#REF!</definedName>
    <definedName name="MAMGROUT" localSheetId="6">#REF!</definedName>
    <definedName name="MAMGROUT" localSheetId="40">#REF!</definedName>
    <definedName name="MAMGROUT" localSheetId="41">#REF!</definedName>
    <definedName name="MAMGROUT" localSheetId="45">#REF!</definedName>
    <definedName name="MAMGROUT" localSheetId="43">#REF!</definedName>
    <definedName name="MAMGROUT" localSheetId="44">#REF!</definedName>
    <definedName name="MAMGROUT" localSheetId="42">#REF!</definedName>
    <definedName name="MAMGROUT" localSheetId="16">#REF!</definedName>
    <definedName name="MAMGROUT" localSheetId="14">#REF!</definedName>
    <definedName name="MAMGROUT" localSheetId="12">#REF!</definedName>
    <definedName name="MAMGROUT" localSheetId="36">#REF!</definedName>
    <definedName name="MAMGROUT" localSheetId="34">#REF!</definedName>
    <definedName name="MAMGROUT">#REF!</definedName>
    <definedName name="Mampang_Prapatan" localSheetId="9">#REF!</definedName>
    <definedName name="Mampang_Prapatan" localSheetId="5">#REF!</definedName>
    <definedName name="Mampang_Prapatan" localSheetId="38">#REF!</definedName>
    <definedName name="Mampang_Prapatan" localSheetId="8">#REF!</definedName>
    <definedName name="Mampang_Prapatan" localSheetId="30">#REF!</definedName>
    <definedName name="Mampang_Prapatan" localSheetId="46">#REF!</definedName>
    <definedName name="Mampang_Prapatan" localSheetId="6">#REF!</definedName>
    <definedName name="Mampang_Prapatan" localSheetId="40">#REF!</definedName>
    <definedName name="Mampang_Prapatan" localSheetId="41">#REF!</definedName>
    <definedName name="Mampang_Prapatan" localSheetId="45">#REF!</definedName>
    <definedName name="Mampang_Prapatan" localSheetId="43">#REF!</definedName>
    <definedName name="Mampang_Prapatan" localSheetId="44">#REF!</definedName>
    <definedName name="Mampang_Prapatan" localSheetId="42">#REF!</definedName>
    <definedName name="Mampang_Prapatan" localSheetId="16">#REF!</definedName>
    <definedName name="Mampang_Prapatan" localSheetId="14">#REF!</definedName>
    <definedName name="Mampang_Prapatan" localSheetId="12">#REF!</definedName>
    <definedName name="Mampang_Prapatan" localSheetId="36">#REF!</definedName>
    <definedName name="Mampang_Prapatan">#REF!</definedName>
    <definedName name="man" localSheetId="26">'[120]Harga Satuan'!$K$7</definedName>
    <definedName name="man" localSheetId="23">'[120]Harga Satuan'!$K$7</definedName>
    <definedName name="man" localSheetId="19">'[120]Harga Satuan'!$K$7</definedName>
    <definedName name="man" localSheetId="14">'[120]Harga Satuan'!$K$7</definedName>
    <definedName name="man" localSheetId="21">'[120]Harga Satuan'!$K$7</definedName>
    <definedName name="man" localSheetId="12">'[120]Harga Satuan'!$K$7</definedName>
    <definedName name="man" localSheetId="24">'[120]Harga Satuan'!$K$7</definedName>
    <definedName name="man" localSheetId="17">'[120]Harga Satuan'!$K$7</definedName>
    <definedName name="man" localSheetId="25">'[120]Harga Satuan'!$K$7</definedName>
    <definedName name="man" localSheetId="10">'[120]Harga Satuan'!$K$7</definedName>
    <definedName name="man" localSheetId="11">'[120]Harga Satuan'!$K$7</definedName>
    <definedName name="man" localSheetId="20">'[120]Harga Satuan'!$K$7</definedName>
    <definedName name="man" localSheetId="15">'[120]Harga Satuan'!$K$7</definedName>
    <definedName name="man" localSheetId="18">'[120]Harga Satuan'!$K$7</definedName>
    <definedName name="mAN">#N/A</definedName>
    <definedName name="mandor" localSheetId="9">#REF!</definedName>
    <definedName name="Mandor" localSheetId="5">[217]Upah!$D$24</definedName>
    <definedName name="mandor" localSheetId="38">#REF!</definedName>
    <definedName name="mandor" localSheetId="8">#REF!</definedName>
    <definedName name="mandor" localSheetId="30">#REF!</definedName>
    <definedName name="mandor" localSheetId="46">#REF!</definedName>
    <definedName name="Mandor" localSheetId="4">[217]Upah!$D$24</definedName>
    <definedName name="Mandor" localSheetId="6">[217]Upah!$D$24</definedName>
    <definedName name="Mandor" localSheetId="7">[217]Upah!$D$24</definedName>
    <definedName name="mandor" localSheetId="40">#REF!</definedName>
    <definedName name="mandor" localSheetId="41">#REF!</definedName>
    <definedName name="mandor" localSheetId="45">#REF!</definedName>
    <definedName name="mandor" localSheetId="43">#REF!</definedName>
    <definedName name="mandor" localSheetId="44">#REF!</definedName>
    <definedName name="mandor" localSheetId="42">#REF!</definedName>
    <definedName name="mandor" localSheetId="16">#REF!</definedName>
    <definedName name="Mandor" localSheetId="14">[217]Upah!$D$24</definedName>
    <definedName name="Mandor" localSheetId="12">[217]Upah!$D$24</definedName>
    <definedName name="mandor" localSheetId="36">#REF!</definedName>
    <definedName name="Mandor" localSheetId="49">[217]Upah!$D$24</definedName>
    <definedName name="Mandor" localSheetId="34">[217]Upah!$D$24</definedName>
    <definedName name="mandor">#REF!</definedName>
    <definedName name="mandor1jam" localSheetId="30">'[145]upah-bahan satker_revisi'!$L$25</definedName>
    <definedName name="mandor1jam">'[145]upah-bahan satker_revisi'!$L$25</definedName>
    <definedName name="mandorb" localSheetId="9">#REF!</definedName>
    <definedName name="mandorb" localSheetId="38">#REF!</definedName>
    <definedName name="mandorb" localSheetId="8">#REF!</definedName>
    <definedName name="mandorb" localSheetId="30">#REF!</definedName>
    <definedName name="mandorb" localSheetId="46">#REF!</definedName>
    <definedName name="mandorb" localSheetId="40">#REF!</definedName>
    <definedName name="mandorb" localSheetId="41">#REF!</definedName>
    <definedName name="mandorb" localSheetId="45">#REF!</definedName>
    <definedName name="mandorb" localSheetId="43">#REF!</definedName>
    <definedName name="mandorb" localSheetId="44">#REF!</definedName>
    <definedName name="mandorb" localSheetId="42">#REF!</definedName>
    <definedName name="mandorb" localSheetId="16">#REF!</definedName>
    <definedName name="mandorb" localSheetId="36">#REF!</definedName>
    <definedName name="mandorb">#REF!</definedName>
    <definedName name="mandorc" localSheetId="9">#REF!</definedName>
    <definedName name="mandorc" localSheetId="38">#REF!</definedName>
    <definedName name="mandorc" localSheetId="8">#REF!</definedName>
    <definedName name="mandorc" localSheetId="30">#REF!</definedName>
    <definedName name="mandorc" localSheetId="46">#REF!</definedName>
    <definedName name="mandorc" localSheetId="40">#REF!</definedName>
    <definedName name="mandorc" localSheetId="41">#REF!</definedName>
    <definedName name="mandorc" localSheetId="45">#REF!</definedName>
    <definedName name="mandorc" localSheetId="43">#REF!</definedName>
    <definedName name="mandorc" localSheetId="44">#REF!</definedName>
    <definedName name="mandorc" localSheetId="42">#REF!</definedName>
    <definedName name="mandorc" localSheetId="16">#REF!</definedName>
    <definedName name="mandorc" localSheetId="36">#REF!</definedName>
    <definedName name="mandorc">#REF!</definedName>
    <definedName name="MANG" localSheetId="9">#REF!</definedName>
    <definedName name="MANG" localSheetId="5">#REF!</definedName>
    <definedName name="MANG" localSheetId="38">#REF!</definedName>
    <definedName name="MANG" localSheetId="8">#REF!</definedName>
    <definedName name="MANG" localSheetId="30">#REF!</definedName>
    <definedName name="MANG" localSheetId="46">#REF!</definedName>
    <definedName name="MANG" localSheetId="6">#REF!</definedName>
    <definedName name="MANG" localSheetId="40">#REF!</definedName>
    <definedName name="MANG" localSheetId="41">#REF!</definedName>
    <definedName name="MANG" localSheetId="45">#REF!</definedName>
    <definedName name="MANG" localSheetId="43">#REF!</definedName>
    <definedName name="MANG" localSheetId="44">#REF!</definedName>
    <definedName name="MANG" localSheetId="42">#REF!</definedName>
    <definedName name="MANG" localSheetId="16">#REF!</definedName>
    <definedName name="MANG" localSheetId="14">#REF!</definedName>
    <definedName name="MANG" localSheetId="12">#REF!</definedName>
    <definedName name="MANG" localSheetId="36">#REF!</definedName>
    <definedName name="MANG" localSheetId="34">#REF!</definedName>
    <definedName name="MANG">#REF!</definedName>
    <definedName name="manpower" localSheetId="30">#REF!</definedName>
    <definedName name="manpower" localSheetId="16">#REF!</definedName>
    <definedName name="manpower" localSheetId="36">#REF!</definedName>
    <definedName name="manpower" localSheetId="34">#REF!</definedName>
    <definedName name="manpower">#REF!</definedName>
    <definedName name="MAR" localSheetId="30">'[376]FORM-X-1'!#REF!</definedName>
    <definedName name="MAR" localSheetId="4">'[376]FORM-X-1'!#REF!</definedName>
    <definedName name="MAR" localSheetId="7">'[376]FORM-X-1'!#REF!</definedName>
    <definedName name="MAR" localSheetId="16">'[376]FORM-X-1'!#REF!</definedName>
    <definedName name="MAR" localSheetId="36">'[376]FORM-X-1'!#REF!</definedName>
    <definedName name="MAR" localSheetId="49">'[376]FORM-X-1'!#REF!</definedName>
    <definedName name="MAR" localSheetId="34">'[376]FORM-X-1'!#REF!</definedName>
    <definedName name="MAR">'[376]FORM-X-1'!#REF!</definedName>
    <definedName name="Margomulyo" localSheetId="30">#REF!</definedName>
    <definedName name="Margomulyo" localSheetId="4">#REF!</definedName>
    <definedName name="Margomulyo" localSheetId="7">#REF!</definedName>
    <definedName name="Margomulyo" localSheetId="16">#REF!</definedName>
    <definedName name="Margomulyo" localSheetId="36">#REF!</definedName>
    <definedName name="Margomulyo" localSheetId="49">#REF!</definedName>
    <definedName name="Margomulyo" localSheetId="34">#REF!</definedName>
    <definedName name="Margomulyo">#REF!</definedName>
    <definedName name="market" localSheetId="30">#REF!</definedName>
    <definedName name="market" localSheetId="4">'[377]10 yr val'!#REF!</definedName>
    <definedName name="market" localSheetId="7">#REF!</definedName>
    <definedName name="market" localSheetId="16">#REF!</definedName>
    <definedName name="market" localSheetId="36">#REF!</definedName>
    <definedName name="market" localSheetId="49">#REF!</definedName>
    <definedName name="market" localSheetId="34">'[377]10 yr val'!#REF!</definedName>
    <definedName name="market">#REF!</definedName>
    <definedName name="market1" localSheetId="4">'[377]10 yr val'!#REF!</definedName>
    <definedName name="market1" localSheetId="7">'[377]10 yr val'!#REF!</definedName>
    <definedName name="market1" localSheetId="16">'[377]10 yr val'!#REF!</definedName>
    <definedName name="market1" localSheetId="36">'[377]10 yr val'!#REF!</definedName>
    <definedName name="market1" localSheetId="49">'[377]10 yr val'!#REF!</definedName>
    <definedName name="market1" localSheetId="34">'[377]10 yr val'!#REF!</definedName>
    <definedName name="market1">'[377]10 yr val'!#REF!</definedName>
    <definedName name="marketability" localSheetId="5">[341]Saf.Tan.!$D$28:$E$32</definedName>
    <definedName name="marketability" localSheetId="38">'[342]SM Tnh'!$D$28:$E$32</definedName>
    <definedName name="marketability" localSheetId="30">'[343]SM Tnh'!$D$28:$E$32</definedName>
    <definedName name="marketability" localSheetId="46">#REF!</definedName>
    <definedName name="marketability" localSheetId="4">[352]Tnh!$D$28:$E$32</definedName>
    <definedName name="marketability" localSheetId="6">[341]Saf.Tan.!$D$28:$E$32</definedName>
    <definedName name="marketability" localSheetId="7">[341]Saf.Tan.!$D$28:$E$32</definedName>
    <definedName name="marketability" localSheetId="2">'[344]SM Tnh'!$D$28:$E$32</definedName>
    <definedName name="marketability" localSheetId="40">'[342]SM Tnh'!$D$28:$E$32</definedName>
    <definedName name="marketability" localSheetId="41">'[342]SM Tnh'!$D$28:$E$32</definedName>
    <definedName name="marketability" localSheetId="45">'[342]SM Tnh'!$D$28:$E$32</definedName>
    <definedName name="marketability" localSheetId="43">'[342]SM Tnh'!$D$28:$E$32</definedName>
    <definedName name="marketability" localSheetId="44">'[342]SM Tnh'!$D$28:$E$32</definedName>
    <definedName name="marketability" localSheetId="42">'[342]SM Tnh'!$D$28:$E$32</definedName>
    <definedName name="marketability" localSheetId="14">[341]Saf.Tan.!$D$28:$E$32</definedName>
    <definedName name="marketability" localSheetId="12">[341]Saf.Tan.!$D$28:$E$32</definedName>
    <definedName name="marketability" localSheetId="49">[341]Saf.Tan.!$D$28:$E$32</definedName>
    <definedName name="marketability" localSheetId="34">'[354]SM Tnh'!$D$28:$E$32</definedName>
    <definedName name="marketability">'[343]SM Tnh'!$D$28:$E$32</definedName>
    <definedName name="marketability_10" localSheetId="30">#REF!</definedName>
    <definedName name="marketability_10" localSheetId="4">#REF!</definedName>
    <definedName name="marketability_10" localSheetId="7">#REF!</definedName>
    <definedName name="marketability_10" localSheetId="16">#REF!</definedName>
    <definedName name="marketability_10" localSheetId="36">#REF!</definedName>
    <definedName name="marketability_10" localSheetId="49">#REF!</definedName>
    <definedName name="marketability_10" localSheetId="34">#REF!</definedName>
    <definedName name="marketability_10">#REF!</definedName>
    <definedName name="marketability_12" localSheetId="30">'[345]SM Tnh'!$D$28:$E$32</definedName>
    <definedName name="marketability_12" localSheetId="34">'[346]SM Tnh'!$D$28:$E$32</definedName>
    <definedName name="marketability_12">'[345]SM Tnh'!$D$28:$E$32</definedName>
    <definedName name="marketability_15" localSheetId="30">#REF!</definedName>
    <definedName name="marketability_15" localSheetId="4">#REF!</definedName>
    <definedName name="marketability_15" localSheetId="7">#REF!</definedName>
    <definedName name="marketability_15" localSheetId="16">#REF!</definedName>
    <definedName name="marketability_15" localSheetId="36">#REF!</definedName>
    <definedName name="marketability_15" localSheetId="49">#REF!</definedName>
    <definedName name="marketability_15" localSheetId="34">#REF!</definedName>
    <definedName name="marketability_15">#REF!</definedName>
    <definedName name="marketability_18" localSheetId="30">#REF!</definedName>
    <definedName name="marketability_18" localSheetId="4">#REF!</definedName>
    <definedName name="marketability_18" localSheetId="7">#REF!</definedName>
    <definedName name="marketability_18" localSheetId="16">#REF!</definedName>
    <definedName name="marketability_18" localSheetId="36">#REF!</definedName>
    <definedName name="marketability_18" localSheetId="49">#REF!</definedName>
    <definedName name="marketability_18" localSheetId="34">#REF!</definedName>
    <definedName name="marketability_18">#REF!</definedName>
    <definedName name="MARKUP_RP" localSheetId="30">'[69]Bill rekap'!$E$74:$F$214</definedName>
    <definedName name="MARKUP_RP">'[69]Bill rekap'!$E$74:$F$214</definedName>
    <definedName name="markup_STR">[378]REKAP!$K$42</definedName>
    <definedName name="MARKUP_US" localSheetId="30">'[69]Bill rekap'!$G$74:$H$214</definedName>
    <definedName name="MARKUP_US">'[69]Bill rekap'!$G$74:$H$214</definedName>
    <definedName name="markupSTR" localSheetId="30">[379]REKAP!$K$42</definedName>
    <definedName name="markupSTR">[379]REKAP!$K$42</definedName>
    <definedName name="Marmer_Alam_Citatah_Ukuran_Kecil" localSheetId="30">[105]BAHAN!#REF!</definedName>
    <definedName name="Marmer_Alam_Citatah_Ukuran_Kecil" localSheetId="4">[105]BAHAN!#REF!</definedName>
    <definedName name="Marmer_Alam_Citatah_Ukuran_Kecil" localSheetId="7">[105]BAHAN!#REF!</definedName>
    <definedName name="Marmer_Alam_Citatah_Ukuran_Kecil" localSheetId="16">[105]BAHAN!#REF!</definedName>
    <definedName name="Marmer_Alam_Citatah_Ukuran_Kecil" localSheetId="36">[105]BAHAN!#REF!</definedName>
    <definedName name="Marmer_Alam_Citatah_Ukuran_Kecil" localSheetId="49">[105]BAHAN!#REF!</definedName>
    <definedName name="Marmer_Alam_Citatah_Ukuran_Kecil" localSheetId="34">[105]BAHAN!#REF!</definedName>
    <definedName name="Marmer_Alam_Citatah_Ukuran_Kecil">[105]BAHAN!#REF!</definedName>
    <definedName name="Marmer_Sintetis" localSheetId="30">[105]BAHAN!#REF!</definedName>
    <definedName name="Marmer_Sintetis" localSheetId="4">[105]BAHAN!#REF!</definedName>
    <definedName name="Marmer_Sintetis" localSheetId="7">[105]BAHAN!#REF!</definedName>
    <definedName name="Marmer_Sintetis" localSheetId="16">[105]BAHAN!#REF!</definedName>
    <definedName name="Marmer_Sintetis" localSheetId="36">[105]BAHAN!#REF!</definedName>
    <definedName name="Marmer_Sintetis" localSheetId="49">[105]BAHAN!#REF!</definedName>
    <definedName name="Marmer_Sintetis" localSheetId="34">[105]BAHAN!#REF!</definedName>
    <definedName name="Marmer_Sintetis">[105]BAHAN!#REF!</definedName>
    <definedName name="marmer60ddbasah" localSheetId="30">'[128]Harga Satuan'!$G$49</definedName>
    <definedName name="marmer60ddbasah">'[128]Harga Satuan'!$G$49</definedName>
    <definedName name="marta17" localSheetId="30">#REF!</definedName>
    <definedName name="marta17" localSheetId="4">#REF!</definedName>
    <definedName name="marta17" localSheetId="7">#REF!</definedName>
    <definedName name="marta17" localSheetId="16">#REF!</definedName>
    <definedName name="marta17" localSheetId="36">#REF!</definedName>
    <definedName name="marta17" localSheetId="49">#REF!</definedName>
    <definedName name="marta17" localSheetId="34">#REF!</definedName>
    <definedName name="marta17">#REF!</definedName>
    <definedName name="marta20" localSheetId="30">#REF!</definedName>
    <definedName name="marta20" localSheetId="4">#REF!</definedName>
    <definedName name="marta20" localSheetId="7">#REF!</definedName>
    <definedName name="marta20" localSheetId="16">#REF!</definedName>
    <definedName name="marta20" localSheetId="36">#REF!</definedName>
    <definedName name="marta20" localSheetId="49">#REF!</definedName>
    <definedName name="marta20" localSheetId="34">#REF!</definedName>
    <definedName name="marta20">#REF!</definedName>
    <definedName name="martha5" localSheetId="30">#REF!</definedName>
    <definedName name="martha5" localSheetId="4">#REF!</definedName>
    <definedName name="martha5" localSheetId="7">#REF!</definedName>
    <definedName name="martha5" localSheetId="16">#REF!</definedName>
    <definedName name="martha5" localSheetId="36">#REF!</definedName>
    <definedName name="martha5" localSheetId="49">#REF!</definedName>
    <definedName name="martha5" localSheetId="34">#REF!</definedName>
    <definedName name="martha5">#REF!</definedName>
    <definedName name="MAS" localSheetId="30">#REF!</definedName>
    <definedName name="MAS" localSheetId="16">#REF!</definedName>
    <definedName name="MAS" localSheetId="36">#REF!</definedName>
    <definedName name="MAS">#REF!</definedName>
    <definedName name="MAS_1" localSheetId="30">#REF!</definedName>
    <definedName name="MAS_1" localSheetId="16">#REF!</definedName>
    <definedName name="MAS_1" localSheetId="36">#REF!</definedName>
    <definedName name="MAS_1">#REF!</definedName>
    <definedName name="MAS_4" localSheetId="30">#REF!</definedName>
    <definedName name="MAS_4" localSheetId="16">#REF!</definedName>
    <definedName name="MAS_4" localSheetId="36">#REF!</definedName>
    <definedName name="MAS_4">#REF!</definedName>
    <definedName name="MAS_5" localSheetId="30">#REF!</definedName>
    <definedName name="MAS_5" localSheetId="16">#REF!</definedName>
    <definedName name="MAS_5" localSheetId="36">#REF!</definedName>
    <definedName name="MAS_5">#REF!</definedName>
    <definedName name="MAS1_1" localSheetId="30">#REF!</definedName>
    <definedName name="MAS1_1" localSheetId="16">#REF!</definedName>
    <definedName name="MAS1_1" localSheetId="36">#REF!</definedName>
    <definedName name="MAS1_1">#REF!</definedName>
    <definedName name="MAS1_15" localSheetId="30">[60]KEU!#REF!</definedName>
    <definedName name="MAS1_15" localSheetId="4">[60]KEU!#REF!</definedName>
    <definedName name="MAS1_15" localSheetId="7">[60]KEU!#REF!</definedName>
    <definedName name="MAS1_15" localSheetId="16">[60]KEU!#REF!</definedName>
    <definedName name="MAS1_15" localSheetId="36">[60]KEU!#REF!</definedName>
    <definedName name="MAS1_15" localSheetId="49">[60]KEU!#REF!</definedName>
    <definedName name="MAS1_15" localSheetId="34">[60]KEU!#REF!</definedName>
    <definedName name="MAS1_15">[60]KEU!#REF!</definedName>
    <definedName name="MAS1_17" localSheetId="30">#REF!</definedName>
    <definedName name="MAS1_17" localSheetId="4">#REF!</definedName>
    <definedName name="MAS1_17" localSheetId="7">#REF!</definedName>
    <definedName name="MAS1_17" localSheetId="16">#REF!</definedName>
    <definedName name="MAS1_17" localSheetId="36">#REF!</definedName>
    <definedName name="MAS1_17" localSheetId="49">#REF!</definedName>
    <definedName name="MAS1_17" localSheetId="34">#REF!</definedName>
    <definedName name="MAS1_17">#REF!</definedName>
    <definedName name="MAS1_18" localSheetId="30">#REF!</definedName>
    <definedName name="MAS1_18" localSheetId="4">#REF!</definedName>
    <definedName name="MAS1_18" localSheetId="7">#REF!</definedName>
    <definedName name="MAS1_18" localSheetId="16">#REF!</definedName>
    <definedName name="MAS1_18" localSheetId="36">#REF!</definedName>
    <definedName name="MAS1_18" localSheetId="49">#REF!</definedName>
    <definedName name="MAS1_18" localSheetId="34">#REF!</definedName>
    <definedName name="MAS1_18">#REF!</definedName>
    <definedName name="MAS1_4" localSheetId="30">#REF!</definedName>
    <definedName name="MAS1_4" localSheetId="4">#REF!</definedName>
    <definedName name="MAS1_4" localSheetId="7">#REF!</definedName>
    <definedName name="MAS1_4" localSheetId="16">#REF!</definedName>
    <definedName name="MAS1_4" localSheetId="36">#REF!</definedName>
    <definedName name="MAS1_4" localSheetId="49">#REF!</definedName>
    <definedName name="MAS1_4" localSheetId="34">#REF!</definedName>
    <definedName name="MAS1_4">#REF!</definedName>
    <definedName name="MAS1_5" localSheetId="30">#REF!</definedName>
    <definedName name="MAS1_5" localSheetId="16">#REF!</definedName>
    <definedName name="MAS1_5" localSheetId="36">#REF!</definedName>
    <definedName name="MAS1_5">#REF!</definedName>
    <definedName name="MAS2_1" localSheetId="30">#REF!</definedName>
    <definedName name="MAS2_1" localSheetId="16">#REF!</definedName>
    <definedName name="MAS2_1" localSheetId="36">#REF!</definedName>
    <definedName name="MAS2_1">#REF!</definedName>
    <definedName name="MAS2_4" localSheetId="30">#REF!</definedName>
    <definedName name="MAS2_4" localSheetId="16">#REF!</definedName>
    <definedName name="MAS2_4" localSheetId="36">#REF!</definedName>
    <definedName name="MAS2_4">#REF!</definedName>
    <definedName name="MAS2_5" localSheetId="30">#REF!</definedName>
    <definedName name="MAS2_5" localSheetId="16">#REF!</definedName>
    <definedName name="MAS2_5" localSheetId="36">#REF!</definedName>
    <definedName name="MAS2_5">#REF!</definedName>
    <definedName name="MAS3_1" localSheetId="30">#REF!</definedName>
    <definedName name="MAS3_1" localSheetId="16">#REF!</definedName>
    <definedName name="MAS3_1" localSheetId="36">#REF!</definedName>
    <definedName name="MAS3_1">#REF!</definedName>
    <definedName name="MAS3_4" localSheetId="30">#REF!</definedName>
    <definedName name="MAS3_4" localSheetId="16">#REF!</definedName>
    <definedName name="MAS3_4" localSheetId="36">#REF!</definedName>
    <definedName name="MAS3_4">#REF!</definedName>
    <definedName name="MAS3_5" localSheetId="30">#REF!</definedName>
    <definedName name="MAS3_5" localSheetId="16">#REF!</definedName>
    <definedName name="MAS3_5" localSheetId="36">#REF!</definedName>
    <definedName name="MAS3_5">#REF!</definedName>
    <definedName name="MASTER" localSheetId="30">#REF!</definedName>
    <definedName name="MASTER" localSheetId="4">#REF!</definedName>
    <definedName name="MASTER" localSheetId="16">#REF!</definedName>
    <definedName name="MASTER" localSheetId="36">#REF!</definedName>
    <definedName name="MASTER">#REF!</definedName>
    <definedName name="MAT">[219]PLUMBING!$E$2:$E$65536</definedName>
    <definedName name="mata" localSheetId="34">'[380]Metod TWR'!$E$1616</definedName>
    <definedName name="mata">'[381]Metod TWR'!$E$1616</definedName>
    <definedName name="material1" localSheetId="30">#REF!</definedName>
    <definedName name="material1" localSheetId="4">#REF!</definedName>
    <definedName name="material1" localSheetId="7">#REF!</definedName>
    <definedName name="material1" localSheetId="16">#REF!</definedName>
    <definedName name="material1" localSheetId="36">#REF!</definedName>
    <definedName name="material1" localSheetId="49">#REF!</definedName>
    <definedName name="material1" localSheetId="34">#REF!</definedName>
    <definedName name="material1">#REF!</definedName>
    <definedName name="material10" localSheetId="30">#REF!</definedName>
    <definedName name="material10" localSheetId="4">#REF!</definedName>
    <definedName name="material10" localSheetId="7">#REF!</definedName>
    <definedName name="material10" localSheetId="16">#REF!</definedName>
    <definedName name="material10" localSheetId="36">#REF!</definedName>
    <definedName name="material10" localSheetId="49">#REF!</definedName>
    <definedName name="material10" localSheetId="34">#REF!</definedName>
    <definedName name="material10">#REF!</definedName>
    <definedName name="material2" localSheetId="30">#REF!</definedName>
    <definedName name="material2" localSheetId="4">#REF!</definedName>
    <definedName name="material2" localSheetId="7">#REF!</definedName>
    <definedName name="material2" localSheetId="16">#REF!</definedName>
    <definedName name="material2" localSheetId="36">#REF!</definedName>
    <definedName name="material2" localSheetId="49">#REF!</definedName>
    <definedName name="material2" localSheetId="34">#REF!</definedName>
    <definedName name="material2">#REF!</definedName>
    <definedName name="material3" localSheetId="30">#REF!</definedName>
    <definedName name="material3" localSheetId="16">#REF!</definedName>
    <definedName name="material3" localSheetId="36">#REF!</definedName>
    <definedName name="material3">#REF!</definedName>
    <definedName name="material4" localSheetId="30">#REF!</definedName>
    <definedName name="material4" localSheetId="16">#REF!</definedName>
    <definedName name="material4" localSheetId="36">#REF!</definedName>
    <definedName name="material4">#REF!</definedName>
    <definedName name="material5" localSheetId="30">#REF!</definedName>
    <definedName name="material5" localSheetId="16">#REF!</definedName>
    <definedName name="material5" localSheetId="36">#REF!</definedName>
    <definedName name="material5">#REF!</definedName>
    <definedName name="material6" localSheetId="30">#REF!</definedName>
    <definedName name="material6" localSheetId="16">#REF!</definedName>
    <definedName name="material6" localSheetId="36">#REF!</definedName>
    <definedName name="material6">#REF!</definedName>
    <definedName name="material7" localSheetId="30">#REF!</definedName>
    <definedName name="material7" localSheetId="16">#REF!</definedName>
    <definedName name="material7" localSheetId="36">#REF!</definedName>
    <definedName name="material7">#REF!</definedName>
    <definedName name="material8" localSheetId="30">#REF!</definedName>
    <definedName name="material8" localSheetId="16">#REF!</definedName>
    <definedName name="material8" localSheetId="36">#REF!</definedName>
    <definedName name="material8">#REF!</definedName>
    <definedName name="material9" localSheetId="30">#REF!</definedName>
    <definedName name="material9" localSheetId="16">#REF!</definedName>
    <definedName name="material9" localSheetId="36">#REF!</definedName>
    <definedName name="material9">#REF!</definedName>
    <definedName name="Matraman" localSheetId="9">#REF!</definedName>
    <definedName name="Matraman" localSheetId="5">#REF!</definedName>
    <definedName name="Matraman" localSheetId="38">#REF!</definedName>
    <definedName name="Matraman" localSheetId="8">#REF!</definedName>
    <definedName name="Matraman" localSheetId="30">#REF!</definedName>
    <definedName name="Matraman" localSheetId="46">#REF!</definedName>
    <definedName name="Matraman" localSheetId="6">#REF!</definedName>
    <definedName name="Matraman" localSheetId="40">#REF!</definedName>
    <definedName name="Matraman" localSheetId="41">#REF!</definedName>
    <definedName name="Matraman" localSheetId="45">#REF!</definedName>
    <definedName name="Matraman" localSheetId="43">#REF!</definedName>
    <definedName name="Matraman" localSheetId="44">#REF!</definedName>
    <definedName name="Matraman" localSheetId="42">#REF!</definedName>
    <definedName name="Matraman" localSheetId="16">#REF!</definedName>
    <definedName name="Matraman" localSheetId="14">#REF!</definedName>
    <definedName name="Matraman" localSheetId="12">#REF!</definedName>
    <definedName name="Matraman" localSheetId="36">#REF!</definedName>
    <definedName name="Matraman">#REF!</definedName>
    <definedName name="Mauk" localSheetId="9">#REF!</definedName>
    <definedName name="Mauk" localSheetId="5">#REF!</definedName>
    <definedName name="Mauk" localSheetId="38">#REF!</definedName>
    <definedName name="Mauk" localSheetId="8">#REF!</definedName>
    <definedName name="Mauk" localSheetId="30">#REF!</definedName>
    <definedName name="Mauk" localSheetId="46">#REF!</definedName>
    <definedName name="Mauk" localSheetId="6">#REF!</definedName>
    <definedName name="Mauk" localSheetId="40">#REF!</definedName>
    <definedName name="Mauk" localSheetId="41">#REF!</definedName>
    <definedName name="Mauk" localSheetId="45">#REF!</definedName>
    <definedName name="Mauk" localSheetId="43">#REF!</definedName>
    <definedName name="Mauk" localSheetId="44">#REF!</definedName>
    <definedName name="Mauk" localSheetId="42">#REF!</definedName>
    <definedName name="Mauk" localSheetId="16">#REF!</definedName>
    <definedName name="Mauk" localSheetId="14">#REF!</definedName>
    <definedName name="Mauk" localSheetId="12">#REF!</definedName>
    <definedName name="Mauk" localSheetId="36">#REF!</definedName>
    <definedName name="Mauk">#REF!</definedName>
    <definedName name="MBAP1020" localSheetId="9">#REF!</definedName>
    <definedName name="MBAP1020" localSheetId="5">#REF!</definedName>
    <definedName name="MBAP1020" localSheetId="38">#REF!</definedName>
    <definedName name="MBAP1020" localSheetId="8">#REF!</definedName>
    <definedName name="MBAP1020" localSheetId="30">#REF!</definedName>
    <definedName name="MBAP1020" localSheetId="46">#REF!</definedName>
    <definedName name="MBAP1020" localSheetId="6">#REF!</definedName>
    <definedName name="MBAP1020" localSheetId="40">#REF!</definedName>
    <definedName name="MBAP1020" localSheetId="41">#REF!</definedName>
    <definedName name="MBAP1020" localSheetId="45">#REF!</definedName>
    <definedName name="MBAP1020" localSheetId="43">#REF!</definedName>
    <definedName name="MBAP1020" localSheetId="44">#REF!</definedName>
    <definedName name="MBAP1020" localSheetId="42">#REF!</definedName>
    <definedName name="MBAP1020" localSheetId="16">#REF!</definedName>
    <definedName name="MBAP1020" localSheetId="14">#REF!</definedName>
    <definedName name="MBAP1020" localSheetId="12">#REF!</definedName>
    <definedName name="MBAP1020" localSheetId="36">#REF!</definedName>
    <definedName name="MBAP1020">#REF!</definedName>
    <definedName name="MBAP2020" localSheetId="9">#REF!</definedName>
    <definedName name="MBAP2020" localSheetId="5">#REF!</definedName>
    <definedName name="MBAP2020" localSheetId="38">#REF!</definedName>
    <definedName name="MBAP2020" localSheetId="8">#REF!</definedName>
    <definedName name="MBAP2020" localSheetId="30">#REF!</definedName>
    <definedName name="MBAP2020" localSheetId="46">#REF!</definedName>
    <definedName name="MBAP2020" localSheetId="6">#REF!</definedName>
    <definedName name="MBAP2020" localSheetId="40">#REF!</definedName>
    <definedName name="MBAP2020" localSheetId="41">#REF!</definedName>
    <definedName name="MBAP2020" localSheetId="45">#REF!</definedName>
    <definedName name="MBAP2020" localSheetId="43">#REF!</definedName>
    <definedName name="MBAP2020" localSheetId="44">#REF!</definedName>
    <definedName name="MBAP2020" localSheetId="42">#REF!</definedName>
    <definedName name="MBAP2020" localSheetId="16">#REF!</definedName>
    <definedName name="MBAP2020" localSheetId="14">#REF!</definedName>
    <definedName name="MBAP2020" localSheetId="12">#REF!</definedName>
    <definedName name="MBAP2020" localSheetId="36">#REF!</definedName>
    <definedName name="MBAP2020">#REF!</definedName>
    <definedName name="MBAP3020" localSheetId="9">#REF!</definedName>
    <definedName name="MBAP3020" localSheetId="5">#REF!</definedName>
    <definedName name="MBAP3020" localSheetId="38">#REF!</definedName>
    <definedName name="MBAP3020" localSheetId="8">#REF!</definedName>
    <definedName name="MBAP3020" localSheetId="30">#REF!</definedName>
    <definedName name="MBAP3020" localSheetId="46">#REF!</definedName>
    <definedName name="MBAP3020" localSheetId="6">#REF!</definedName>
    <definedName name="MBAP3020" localSheetId="40">#REF!</definedName>
    <definedName name="MBAP3020" localSheetId="41">#REF!</definedName>
    <definedName name="MBAP3020" localSheetId="45">#REF!</definedName>
    <definedName name="MBAP3020" localSheetId="43">#REF!</definedName>
    <definedName name="MBAP3020" localSheetId="44">#REF!</definedName>
    <definedName name="MBAP3020" localSheetId="42">#REF!</definedName>
    <definedName name="MBAP3020" localSheetId="16">#REF!</definedName>
    <definedName name="MBAP3020" localSheetId="14">#REF!</definedName>
    <definedName name="MBAP3020" localSheetId="12">#REF!</definedName>
    <definedName name="MBAP3020" localSheetId="36">#REF!</definedName>
    <definedName name="MBAP3020">#REF!</definedName>
    <definedName name="MBAP3030" localSheetId="9">#REF!</definedName>
    <definedName name="MBAP3030" localSheetId="5">#REF!</definedName>
    <definedName name="MBAP3030" localSheetId="38">#REF!</definedName>
    <definedName name="MBAP3030" localSheetId="8">#REF!</definedName>
    <definedName name="MBAP3030" localSheetId="30">#REF!</definedName>
    <definedName name="MBAP3030" localSheetId="46">#REF!</definedName>
    <definedName name="MBAP3030" localSheetId="6">#REF!</definedName>
    <definedName name="MBAP3030" localSheetId="40">#REF!</definedName>
    <definedName name="MBAP3030" localSheetId="41">#REF!</definedName>
    <definedName name="MBAP3030" localSheetId="45">#REF!</definedName>
    <definedName name="MBAP3030" localSheetId="43">#REF!</definedName>
    <definedName name="MBAP3030" localSheetId="44">#REF!</definedName>
    <definedName name="MBAP3030" localSheetId="42">#REF!</definedName>
    <definedName name="MBAP3030" localSheetId="16">#REF!</definedName>
    <definedName name="MBAP3030" localSheetId="14">#REF!</definedName>
    <definedName name="MBAP3030" localSheetId="12">#REF!</definedName>
    <definedName name="MBAP3030" localSheetId="36">#REF!</definedName>
    <definedName name="MBAP3030">#REF!</definedName>
    <definedName name="MBAP3060" localSheetId="9">#REF!</definedName>
    <definedName name="MBAP3060" localSheetId="5">#REF!</definedName>
    <definedName name="MBAP3060" localSheetId="38">#REF!</definedName>
    <definedName name="MBAP3060" localSheetId="8">#REF!</definedName>
    <definedName name="MBAP3060" localSheetId="30">#REF!</definedName>
    <definedName name="MBAP3060" localSheetId="46">#REF!</definedName>
    <definedName name="MBAP3060" localSheetId="6">#REF!</definedName>
    <definedName name="MBAP3060" localSheetId="40">#REF!</definedName>
    <definedName name="MBAP3060" localSheetId="41">#REF!</definedName>
    <definedName name="MBAP3060" localSheetId="45">#REF!</definedName>
    <definedName name="MBAP3060" localSheetId="43">#REF!</definedName>
    <definedName name="MBAP3060" localSheetId="44">#REF!</definedName>
    <definedName name="MBAP3060" localSheetId="42">#REF!</definedName>
    <definedName name="MBAP3060" localSheetId="16">#REF!</definedName>
    <definedName name="MBAP3060" localSheetId="14">#REF!</definedName>
    <definedName name="MBAP3060" localSheetId="12">#REF!</definedName>
    <definedName name="MBAP3060" localSheetId="36">#REF!</definedName>
    <definedName name="MBAP3060">#REF!</definedName>
    <definedName name="MBAP4020" localSheetId="9">#REF!</definedName>
    <definedName name="MBAP4020" localSheetId="5">#REF!</definedName>
    <definedName name="MBAP4020" localSheetId="38">#REF!</definedName>
    <definedName name="MBAP4020" localSheetId="8">#REF!</definedName>
    <definedName name="MBAP4020" localSheetId="30">#REF!</definedName>
    <definedName name="MBAP4020" localSheetId="46">#REF!</definedName>
    <definedName name="MBAP4020" localSheetId="6">#REF!</definedName>
    <definedName name="MBAP4020" localSheetId="40">#REF!</definedName>
    <definedName name="MBAP4020" localSheetId="41">#REF!</definedName>
    <definedName name="MBAP4020" localSheetId="45">#REF!</definedName>
    <definedName name="MBAP4020" localSheetId="43">#REF!</definedName>
    <definedName name="MBAP4020" localSheetId="44">#REF!</definedName>
    <definedName name="MBAP4020" localSheetId="42">#REF!</definedName>
    <definedName name="MBAP4020" localSheetId="16">#REF!</definedName>
    <definedName name="MBAP4020" localSheetId="14">#REF!</definedName>
    <definedName name="MBAP4020" localSheetId="12">#REF!</definedName>
    <definedName name="MBAP4020" localSheetId="36">#REF!</definedName>
    <definedName name="MBAP4020">#REF!</definedName>
    <definedName name="MBAP4040" localSheetId="9">#REF!</definedName>
    <definedName name="MBAP4040" localSheetId="5">#REF!</definedName>
    <definedName name="MBAP4040" localSheetId="38">#REF!</definedName>
    <definedName name="MBAP4040" localSheetId="8">#REF!</definedName>
    <definedName name="MBAP4040" localSheetId="30">#REF!</definedName>
    <definedName name="MBAP4040" localSheetId="46">#REF!</definedName>
    <definedName name="MBAP4040" localSheetId="6">#REF!</definedName>
    <definedName name="MBAP4040" localSheetId="40">#REF!</definedName>
    <definedName name="MBAP4040" localSheetId="41">#REF!</definedName>
    <definedName name="MBAP4040" localSheetId="45">#REF!</definedName>
    <definedName name="MBAP4040" localSheetId="43">#REF!</definedName>
    <definedName name="MBAP4040" localSheetId="44">#REF!</definedName>
    <definedName name="MBAP4040" localSheetId="42">#REF!</definedName>
    <definedName name="MBAP4040" localSheetId="16">#REF!</definedName>
    <definedName name="MBAP4040" localSheetId="14">#REF!</definedName>
    <definedName name="MBAP4040" localSheetId="12">#REF!</definedName>
    <definedName name="MBAP4040" localSheetId="36">#REF!</definedName>
    <definedName name="MBAP4040">#REF!</definedName>
    <definedName name="MBAP4060" localSheetId="9">#REF!</definedName>
    <definedName name="MBAP4060" localSheetId="5">#REF!</definedName>
    <definedName name="MBAP4060" localSheetId="38">#REF!</definedName>
    <definedName name="MBAP4060" localSheetId="8">#REF!</definedName>
    <definedName name="MBAP4060" localSheetId="30">#REF!</definedName>
    <definedName name="MBAP4060" localSheetId="46">#REF!</definedName>
    <definedName name="MBAP4060" localSheetId="6">#REF!</definedName>
    <definedName name="MBAP4060" localSheetId="40">#REF!</definedName>
    <definedName name="MBAP4060" localSheetId="41">#REF!</definedName>
    <definedName name="MBAP4060" localSheetId="45">#REF!</definedName>
    <definedName name="MBAP4060" localSheetId="43">#REF!</definedName>
    <definedName name="MBAP4060" localSheetId="44">#REF!</definedName>
    <definedName name="MBAP4060" localSheetId="42">#REF!</definedName>
    <definedName name="MBAP4060" localSheetId="16">#REF!</definedName>
    <definedName name="MBAP4060" localSheetId="14">#REF!</definedName>
    <definedName name="MBAP4060" localSheetId="12">#REF!</definedName>
    <definedName name="MBAP4060" localSheetId="36">#REF!</definedName>
    <definedName name="MBAP4060">#REF!</definedName>
    <definedName name="MBAP5050" localSheetId="9">#REF!</definedName>
    <definedName name="MBAP5050" localSheetId="5">#REF!</definedName>
    <definedName name="MBAP5050" localSheetId="38">#REF!</definedName>
    <definedName name="MBAP5050" localSheetId="8">#REF!</definedName>
    <definedName name="MBAP5050" localSheetId="30">#REF!</definedName>
    <definedName name="MBAP5050" localSheetId="46">#REF!</definedName>
    <definedName name="MBAP5050" localSheetId="6">#REF!</definedName>
    <definedName name="MBAP5050" localSheetId="40">#REF!</definedName>
    <definedName name="MBAP5050" localSheetId="41">#REF!</definedName>
    <definedName name="MBAP5050" localSheetId="45">#REF!</definedName>
    <definedName name="MBAP5050" localSheetId="43">#REF!</definedName>
    <definedName name="MBAP5050" localSheetId="44">#REF!</definedName>
    <definedName name="MBAP5050" localSheetId="42">#REF!</definedName>
    <definedName name="MBAP5050" localSheetId="16">#REF!</definedName>
    <definedName name="MBAP5050" localSheetId="14">#REF!</definedName>
    <definedName name="MBAP5050" localSheetId="12">#REF!</definedName>
    <definedName name="MBAP5050" localSheetId="36">#REF!</definedName>
    <definedName name="MBAP5050">#REF!</definedName>
    <definedName name="MBAP6060" localSheetId="9">#REF!</definedName>
    <definedName name="MBAP6060" localSheetId="5">#REF!</definedName>
    <definedName name="MBAP6060" localSheetId="38">#REF!</definedName>
    <definedName name="MBAP6060" localSheetId="8">#REF!</definedName>
    <definedName name="MBAP6060" localSheetId="30">#REF!</definedName>
    <definedName name="MBAP6060" localSheetId="46">#REF!</definedName>
    <definedName name="MBAP6060" localSheetId="6">#REF!</definedName>
    <definedName name="MBAP6060" localSheetId="40">#REF!</definedName>
    <definedName name="MBAP6060" localSheetId="41">#REF!</definedName>
    <definedName name="MBAP6060" localSheetId="45">#REF!</definedName>
    <definedName name="MBAP6060" localSheetId="43">#REF!</definedName>
    <definedName name="MBAP6060" localSheetId="44">#REF!</definedName>
    <definedName name="MBAP6060" localSheetId="42">#REF!</definedName>
    <definedName name="MBAP6060" localSheetId="16">#REF!</definedName>
    <definedName name="MBAP6060" localSheetId="14">#REF!</definedName>
    <definedName name="MBAP6060" localSheetId="12">#REF!</definedName>
    <definedName name="MBAP6060" localSheetId="36">#REF!</definedName>
    <definedName name="MBAP6060">#REF!</definedName>
    <definedName name="MBB" localSheetId="9">#REF!</definedName>
    <definedName name="MBB" localSheetId="5">#REF!</definedName>
    <definedName name="MBB" localSheetId="38">#REF!</definedName>
    <definedName name="MBB" localSheetId="8">#REF!</definedName>
    <definedName name="MBB" localSheetId="30">#REF!</definedName>
    <definedName name="MBB" localSheetId="46">#REF!</definedName>
    <definedName name="MBB" localSheetId="6">#REF!</definedName>
    <definedName name="MBB" localSheetId="40">#REF!</definedName>
    <definedName name="MBB" localSheetId="41">#REF!</definedName>
    <definedName name="MBB" localSheetId="45">#REF!</definedName>
    <definedName name="MBB" localSheetId="43">#REF!</definedName>
    <definedName name="MBB" localSheetId="44">#REF!</definedName>
    <definedName name="MBB" localSheetId="42">#REF!</definedName>
    <definedName name="MBB" localSheetId="16">#REF!</definedName>
    <definedName name="MBB" localSheetId="14">#REF!</definedName>
    <definedName name="MBB" localSheetId="12">#REF!</definedName>
    <definedName name="MBB" localSheetId="36">#REF!</definedName>
    <definedName name="MBB">#REF!</definedName>
    <definedName name="MBB436S" localSheetId="9">#REF!</definedName>
    <definedName name="MBB436S" localSheetId="5">#REF!</definedName>
    <definedName name="MBB436S" localSheetId="38">#REF!</definedName>
    <definedName name="MBB436S" localSheetId="8">#REF!</definedName>
    <definedName name="MBB436S" localSheetId="30">#REF!</definedName>
    <definedName name="MBB436S" localSheetId="46">#REF!</definedName>
    <definedName name="MBB436S" localSheetId="6">#REF!</definedName>
    <definedName name="MBB436S" localSheetId="40">#REF!</definedName>
    <definedName name="MBB436S" localSheetId="41">#REF!</definedName>
    <definedName name="MBB436S" localSheetId="45">#REF!</definedName>
    <definedName name="MBB436S" localSheetId="43">#REF!</definedName>
    <definedName name="MBB436S" localSheetId="44">#REF!</definedName>
    <definedName name="MBB436S" localSheetId="42">#REF!</definedName>
    <definedName name="MBB436S" localSheetId="16">#REF!</definedName>
    <definedName name="MBB436S" localSheetId="14">#REF!</definedName>
    <definedName name="MBB436S" localSheetId="12">#REF!</definedName>
    <definedName name="MBB436S" localSheetId="36">#REF!</definedName>
    <definedName name="MBB436S">#REF!</definedName>
    <definedName name="MBB436SP" localSheetId="9">#REF!</definedName>
    <definedName name="MBB436SP" localSheetId="5">#REF!</definedName>
    <definedName name="MBB436SP" localSheetId="38">#REF!</definedName>
    <definedName name="MBB436SP" localSheetId="8">#REF!</definedName>
    <definedName name="MBB436SP" localSheetId="30">#REF!</definedName>
    <definedName name="MBB436SP" localSheetId="46">#REF!</definedName>
    <definedName name="MBB436SP" localSheetId="6">#REF!</definedName>
    <definedName name="MBB436SP" localSheetId="40">#REF!</definedName>
    <definedName name="MBB436SP" localSheetId="41">#REF!</definedName>
    <definedName name="MBB436SP" localSheetId="45">#REF!</definedName>
    <definedName name="MBB436SP" localSheetId="43">#REF!</definedName>
    <definedName name="MBB436SP" localSheetId="44">#REF!</definedName>
    <definedName name="MBB436SP" localSheetId="42">#REF!</definedName>
    <definedName name="MBB436SP" localSheetId="16">#REF!</definedName>
    <definedName name="MBB436SP" localSheetId="14">#REF!</definedName>
    <definedName name="MBB436SP" localSheetId="12">#REF!</definedName>
    <definedName name="MBB436SP" localSheetId="36">#REF!</definedName>
    <definedName name="MBB436SP">#REF!</definedName>
    <definedName name="MBB5V1S" localSheetId="9">#REF!</definedName>
    <definedName name="MBB5V1S" localSheetId="5">#REF!</definedName>
    <definedName name="MBB5V1S" localSheetId="38">#REF!</definedName>
    <definedName name="MBB5V1S" localSheetId="8">#REF!</definedName>
    <definedName name="MBB5V1S" localSheetId="30">#REF!</definedName>
    <definedName name="MBB5V1S" localSheetId="46">#REF!</definedName>
    <definedName name="MBB5V1S" localSheetId="6">#REF!</definedName>
    <definedName name="MBB5V1S" localSheetId="40">#REF!</definedName>
    <definedName name="MBB5V1S" localSheetId="41">#REF!</definedName>
    <definedName name="MBB5V1S" localSheetId="45">#REF!</definedName>
    <definedName name="MBB5V1S" localSheetId="43">#REF!</definedName>
    <definedName name="MBB5V1S" localSheetId="44">#REF!</definedName>
    <definedName name="MBB5V1S" localSheetId="42">#REF!</definedName>
    <definedName name="MBB5V1S" localSheetId="16">#REF!</definedName>
    <definedName name="MBB5V1S" localSheetId="14">#REF!</definedName>
    <definedName name="MBB5V1S" localSheetId="12">#REF!</definedName>
    <definedName name="MBB5V1S" localSheetId="36">#REF!</definedName>
    <definedName name="MBB5V1S">#REF!</definedName>
    <definedName name="MBB5V1SP" localSheetId="9">#REF!</definedName>
    <definedName name="MBB5V1SP" localSheetId="5">#REF!</definedName>
    <definedName name="MBB5V1SP" localSheetId="38">#REF!</definedName>
    <definedName name="MBB5V1SP" localSheetId="8">#REF!</definedName>
    <definedName name="MBB5V1SP" localSheetId="30">#REF!</definedName>
    <definedName name="MBB5V1SP" localSheetId="46">#REF!</definedName>
    <definedName name="MBB5V1SP" localSheetId="6">#REF!</definedName>
    <definedName name="MBB5V1SP" localSheetId="40">#REF!</definedName>
    <definedName name="MBB5V1SP" localSheetId="41">#REF!</definedName>
    <definedName name="MBB5V1SP" localSheetId="45">#REF!</definedName>
    <definedName name="MBB5V1SP" localSheetId="43">#REF!</definedName>
    <definedName name="MBB5V1SP" localSheetId="44">#REF!</definedName>
    <definedName name="MBB5V1SP" localSheetId="42">#REF!</definedName>
    <definedName name="MBB5V1SP" localSheetId="16">#REF!</definedName>
    <definedName name="MBB5V1SP" localSheetId="14">#REF!</definedName>
    <definedName name="MBB5V1SP" localSheetId="12">#REF!</definedName>
    <definedName name="MBB5V1SP" localSheetId="36">#REF!</definedName>
    <definedName name="MBB5V1SP">#REF!</definedName>
    <definedName name="MBB850S" localSheetId="9">#REF!</definedName>
    <definedName name="MBB850S" localSheetId="5">#REF!</definedName>
    <definedName name="MBB850S" localSheetId="38">#REF!</definedName>
    <definedName name="MBB850S" localSheetId="8">#REF!</definedName>
    <definedName name="MBB850S" localSheetId="30">#REF!</definedName>
    <definedName name="MBB850S" localSheetId="46">#REF!</definedName>
    <definedName name="MBB850S" localSheetId="6">#REF!</definedName>
    <definedName name="MBB850S" localSheetId="40">#REF!</definedName>
    <definedName name="MBB850S" localSheetId="41">#REF!</definedName>
    <definedName name="MBB850S" localSheetId="45">#REF!</definedName>
    <definedName name="MBB850S" localSheetId="43">#REF!</definedName>
    <definedName name="MBB850S" localSheetId="44">#REF!</definedName>
    <definedName name="MBB850S" localSheetId="42">#REF!</definedName>
    <definedName name="MBB850S" localSheetId="16">#REF!</definedName>
    <definedName name="MBB850S" localSheetId="14">#REF!</definedName>
    <definedName name="MBB850S" localSheetId="12">#REF!</definedName>
    <definedName name="MBB850S" localSheetId="36">#REF!</definedName>
    <definedName name="MBB850S">#REF!</definedName>
    <definedName name="MBB850SP" localSheetId="9">#REF!</definedName>
    <definedName name="MBB850SP" localSheetId="5">#REF!</definedName>
    <definedName name="MBB850SP" localSheetId="38">#REF!</definedName>
    <definedName name="MBB850SP" localSheetId="8">#REF!</definedName>
    <definedName name="MBB850SP" localSheetId="30">#REF!</definedName>
    <definedName name="MBB850SP" localSheetId="46">#REF!</definedName>
    <definedName name="MBB850SP" localSheetId="6">#REF!</definedName>
    <definedName name="MBB850SP" localSheetId="40">#REF!</definedName>
    <definedName name="MBB850SP" localSheetId="41">#REF!</definedName>
    <definedName name="MBB850SP" localSheetId="45">#REF!</definedName>
    <definedName name="MBB850SP" localSheetId="43">#REF!</definedName>
    <definedName name="MBB850SP" localSheetId="44">#REF!</definedName>
    <definedName name="MBB850SP" localSheetId="42">#REF!</definedName>
    <definedName name="MBB850SP" localSheetId="16">#REF!</definedName>
    <definedName name="MBB850SP" localSheetId="14">#REF!</definedName>
    <definedName name="MBB850SP" localSheetId="12">#REF!</definedName>
    <definedName name="MBB850SP" localSheetId="36">#REF!</definedName>
    <definedName name="MBB850SP">#REF!</definedName>
    <definedName name="MBBD1000" localSheetId="9">#REF!</definedName>
    <definedName name="MBBD1000" localSheetId="5">#REF!</definedName>
    <definedName name="MBBD1000" localSheetId="38">#REF!</definedName>
    <definedName name="MBBD1000" localSheetId="8">#REF!</definedName>
    <definedName name="MBBD1000" localSheetId="30">#REF!</definedName>
    <definedName name="MBBD1000" localSheetId="46">#REF!</definedName>
    <definedName name="MBBD1000" localSheetId="6">#REF!</definedName>
    <definedName name="MBBD1000" localSheetId="40">#REF!</definedName>
    <definedName name="MBBD1000" localSheetId="41">#REF!</definedName>
    <definedName name="MBBD1000" localSheetId="45">#REF!</definedName>
    <definedName name="MBBD1000" localSheetId="43">#REF!</definedName>
    <definedName name="MBBD1000" localSheetId="44">#REF!</definedName>
    <definedName name="MBBD1000" localSheetId="42">#REF!</definedName>
    <definedName name="MBBD1000" localSheetId="16">#REF!</definedName>
    <definedName name="MBBD1000" localSheetId="14">#REF!</definedName>
    <definedName name="MBBD1000" localSheetId="12">#REF!</definedName>
    <definedName name="MBBD1000" localSheetId="36">#REF!</definedName>
    <definedName name="MBBD1000">#REF!</definedName>
    <definedName name="MBBD300" localSheetId="9">#REF!</definedName>
    <definedName name="MBBD300" localSheetId="5">#REF!</definedName>
    <definedName name="MBBD300" localSheetId="38">#REF!</definedName>
    <definedName name="MBBD300" localSheetId="8">#REF!</definedName>
    <definedName name="MBBD300" localSheetId="30">#REF!</definedName>
    <definedName name="MBBD300" localSheetId="46">#REF!</definedName>
    <definedName name="MBBD300" localSheetId="6">#REF!</definedName>
    <definedName name="MBBD300" localSheetId="40">#REF!</definedName>
    <definedName name="MBBD300" localSheetId="41">#REF!</definedName>
    <definedName name="MBBD300" localSheetId="45">#REF!</definedName>
    <definedName name="MBBD300" localSheetId="43">#REF!</definedName>
    <definedName name="MBBD300" localSheetId="44">#REF!</definedName>
    <definedName name="MBBD300" localSheetId="42">#REF!</definedName>
    <definedName name="MBBD300" localSheetId="16">#REF!</definedName>
    <definedName name="MBBD300" localSheetId="14">#REF!</definedName>
    <definedName name="MBBD300" localSheetId="12">#REF!</definedName>
    <definedName name="MBBD300" localSheetId="36">#REF!</definedName>
    <definedName name="MBBD300">#REF!</definedName>
    <definedName name="MBBH" localSheetId="9">#REF!</definedName>
    <definedName name="MBBH" localSheetId="5">#REF!</definedName>
    <definedName name="MBBH" localSheetId="38">#REF!</definedName>
    <definedName name="MBBH" localSheetId="8">#REF!</definedName>
    <definedName name="MBBH" localSheetId="30">#REF!</definedName>
    <definedName name="MBBH" localSheetId="46">#REF!</definedName>
    <definedName name="MBBH" localSheetId="6">#REF!</definedName>
    <definedName name="MBBH" localSheetId="40">#REF!</definedName>
    <definedName name="MBBH" localSheetId="41">#REF!</definedName>
    <definedName name="MBBH" localSheetId="45">#REF!</definedName>
    <definedName name="MBBH" localSheetId="43">#REF!</definedName>
    <definedName name="MBBH" localSheetId="44">#REF!</definedName>
    <definedName name="MBBH" localSheetId="42">#REF!</definedName>
    <definedName name="MBBH" localSheetId="16">#REF!</definedName>
    <definedName name="MBBH" localSheetId="14">#REF!</definedName>
    <definedName name="MBBH" localSheetId="12">#REF!</definedName>
    <definedName name="MBBH" localSheetId="36">#REF!</definedName>
    <definedName name="MBBH">#REF!</definedName>
    <definedName name="MBBW860JS" localSheetId="9">#REF!</definedName>
    <definedName name="MBBW860JS" localSheetId="5">#REF!</definedName>
    <definedName name="MBBW860JS" localSheetId="38">#REF!</definedName>
    <definedName name="MBBW860JS" localSheetId="8">#REF!</definedName>
    <definedName name="MBBW860JS" localSheetId="30">#REF!</definedName>
    <definedName name="MBBW860JS" localSheetId="46">#REF!</definedName>
    <definedName name="MBBW860JS" localSheetId="6">#REF!</definedName>
    <definedName name="MBBW860JS" localSheetId="40">#REF!</definedName>
    <definedName name="MBBW860JS" localSheetId="41">#REF!</definedName>
    <definedName name="MBBW860JS" localSheetId="45">#REF!</definedName>
    <definedName name="MBBW860JS" localSheetId="43">#REF!</definedName>
    <definedName name="MBBW860JS" localSheetId="44">#REF!</definedName>
    <definedName name="MBBW860JS" localSheetId="42">#REF!</definedName>
    <definedName name="MBBW860JS" localSheetId="16">#REF!</definedName>
    <definedName name="MBBW860JS" localSheetId="14">#REF!</definedName>
    <definedName name="MBBW860JS" localSheetId="12">#REF!</definedName>
    <definedName name="MBBW860JS" localSheetId="36">#REF!</definedName>
    <definedName name="MBBW860JS">#REF!</definedName>
    <definedName name="MBBW860JSP" localSheetId="9">#REF!</definedName>
    <definedName name="MBBW860JSP" localSheetId="5">#REF!</definedName>
    <definedName name="MBBW860JSP" localSheetId="38">#REF!</definedName>
    <definedName name="MBBW860JSP" localSheetId="8">#REF!</definedName>
    <definedName name="MBBW860JSP" localSheetId="30">#REF!</definedName>
    <definedName name="MBBW860JSP" localSheetId="46">#REF!</definedName>
    <definedName name="MBBW860JSP" localSheetId="6">#REF!</definedName>
    <definedName name="MBBW860JSP" localSheetId="40">#REF!</definedName>
    <definedName name="MBBW860JSP" localSheetId="41">#REF!</definedName>
    <definedName name="MBBW860JSP" localSheetId="45">#REF!</definedName>
    <definedName name="MBBW860JSP" localSheetId="43">#REF!</definedName>
    <definedName name="MBBW860JSP" localSheetId="44">#REF!</definedName>
    <definedName name="MBBW860JSP" localSheetId="42">#REF!</definedName>
    <definedName name="MBBW860JSP" localSheetId="16">#REF!</definedName>
    <definedName name="MBBW860JSP" localSheetId="14">#REF!</definedName>
    <definedName name="MBBW860JSP" localSheetId="12">#REF!</definedName>
    <definedName name="MBBW860JSP" localSheetId="36">#REF!</definedName>
    <definedName name="MBBW860JSP">#REF!</definedName>
    <definedName name="MBBW985S" localSheetId="9">#REF!</definedName>
    <definedName name="MBBW985S" localSheetId="5">#REF!</definedName>
    <definedName name="MBBW985S" localSheetId="38">#REF!</definedName>
    <definedName name="MBBW985S" localSheetId="8">#REF!</definedName>
    <definedName name="MBBW985S" localSheetId="30">#REF!</definedName>
    <definedName name="MBBW985S" localSheetId="46">#REF!</definedName>
    <definedName name="MBBW985S" localSheetId="6">#REF!</definedName>
    <definedName name="MBBW985S" localSheetId="40">#REF!</definedName>
    <definedName name="MBBW985S" localSheetId="41">#REF!</definedName>
    <definedName name="MBBW985S" localSheetId="45">#REF!</definedName>
    <definedName name="MBBW985S" localSheetId="43">#REF!</definedName>
    <definedName name="MBBW985S" localSheetId="44">#REF!</definedName>
    <definedName name="MBBW985S" localSheetId="42">#REF!</definedName>
    <definedName name="MBBW985S" localSheetId="16">#REF!</definedName>
    <definedName name="MBBW985S" localSheetId="14">#REF!</definedName>
    <definedName name="MBBW985S" localSheetId="12">#REF!</definedName>
    <definedName name="MBBW985S" localSheetId="36">#REF!</definedName>
    <definedName name="MBBW985S">#REF!</definedName>
    <definedName name="MBBW985SP" localSheetId="9">#REF!</definedName>
    <definedName name="MBBW985SP" localSheetId="5">#REF!</definedName>
    <definedName name="MBBW985SP" localSheetId="38">#REF!</definedName>
    <definedName name="MBBW985SP" localSheetId="8">#REF!</definedName>
    <definedName name="MBBW985SP" localSheetId="30">#REF!</definedName>
    <definedName name="MBBW985SP" localSheetId="46">#REF!</definedName>
    <definedName name="MBBW985SP" localSheetId="6">#REF!</definedName>
    <definedName name="MBBW985SP" localSheetId="40">#REF!</definedName>
    <definedName name="MBBW985SP" localSheetId="41">#REF!</definedName>
    <definedName name="MBBW985SP" localSheetId="45">#REF!</definedName>
    <definedName name="MBBW985SP" localSheetId="43">#REF!</definedName>
    <definedName name="MBBW985SP" localSheetId="44">#REF!</definedName>
    <definedName name="MBBW985SP" localSheetId="42">#REF!</definedName>
    <definedName name="MBBW985SP" localSheetId="16">#REF!</definedName>
    <definedName name="MBBW985SP" localSheetId="14">#REF!</definedName>
    <definedName name="MBBW985SP" localSheetId="12">#REF!</definedName>
    <definedName name="MBBW985SP" localSheetId="36">#REF!</definedName>
    <definedName name="MBBW985SP">#REF!</definedName>
    <definedName name="MBCW3535" localSheetId="9">#REF!</definedName>
    <definedName name="MBCW3535" localSheetId="5">#REF!</definedName>
    <definedName name="MBCW3535" localSheetId="38">#REF!</definedName>
    <definedName name="MBCW3535" localSheetId="8">#REF!</definedName>
    <definedName name="MBCW3535" localSheetId="30">#REF!</definedName>
    <definedName name="MBCW3535" localSheetId="46">#REF!</definedName>
    <definedName name="MBCW3535" localSheetId="6">#REF!</definedName>
    <definedName name="MBCW3535" localSheetId="40">#REF!</definedName>
    <definedName name="MBCW3535" localSheetId="41">#REF!</definedName>
    <definedName name="MBCW3535" localSheetId="45">#REF!</definedName>
    <definedName name="MBCW3535" localSheetId="43">#REF!</definedName>
    <definedName name="MBCW3535" localSheetId="44">#REF!</definedName>
    <definedName name="MBCW3535" localSheetId="42">#REF!</definedName>
    <definedName name="MBCW3535" localSheetId="16">#REF!</definedName>
    <definedName name="MBCW3535" localSheetId="14">#REF!</definedName>
    <definedName name="MBCW3535" localSheetId="12">#REF!</definedName>
    <definedName name="MBCW3535" localSheetId="36">#REF!</definedName>
    <definedName name="MBCW3535">#REF!</definedName>
    <definedName name="MBCWP3535" localSheetId="9">#REF!</definedName>
    <definedName name="MBCWP3535" localSheetId="5">#REF!</definedName>
    <definedName name="MBCWP3535" localSheetId="38">#REF!</definedName>
    <definedName name="MBCWP3535" localSheetId="8">#REF!</definedName>
    <definedName name="MBCWP3535" localSheetId="30">#REF!</definedName>
    <definedName name="MBCWP3535" localSheetId="46">#REF!</definedName>
    <definedName name="MBCWP3535" localSheetId="6">#REF!</definedName>
    <definedName name="MBCWP3535" localSheetId="40">#REF!</definedName>
    <definedName name="MBCWP3535" localSheetId="41">#REF!</definedName>
    <definedName name="MBCWP3535" localSheetId="45">#REF!</definedName>
    <definedName name="MBCWP3535" localSheetId="43">#REF!</definedName>
    <definedName name="MBCWP3535" localSheetId="44">#REF!</definedName>
    <definedName name="MBCWP3535" localSheetId="42">#REF!</definedName>
    <definedName name="MBCWP3535" localSheetId="16">#REF!</definedName>
    <definedName name="MBCWP3535" localSheetId="14">#REF!</definedName>
    <definedName name="MBCWP3535" localSheetId="12">#REF!</definedName>
    <definedName name="MBCWP3535" localSheetId="36">#REF!</definedName>
    <definedName name="MBCWP3535">#REF!</definedName>
    <definedName name="mbi">[300]harsat!$H$37</definedName>
    <definedName name="MBK" localSheetId="9">#REF!</definedName>
    <definedName name="MBK" localSheetId="5">#REF!</definedName>
    <definedName name="MBK" localSheetId="38">#REF!</definedName>
    <definedName name="MBK" localSheetId="8">#REF!</definedName>
    <definedName name="MBK" localSheetId="30">#REF!</definedName>
    <definedName name="MBK" localSheetId="46">#REF!</definedName>
    <definedName name="MBK" localSheetId="6">#REF!</definedName>
    <definedName name="MBK" localSheetId="40">#REF!</definedName>
    <definedName name="MBK" localSheetId="41">#REF!</definedName>
    <definedName name="MBK" localSheetId="45">#REF!</definedName>
    <definedName name="MBK" localSheetId="43">#REF!</definedName>
    <definedName name="MBK" localSheetId="44">#REF!</definedName>
    <definedName name="MBK" localSheetId="42">#REF!</definedName>
    <definedName name="MBK" localSheetId="16">#REF!</definedName>
    <definedName name="MBK" localSheetId="14">#REF!</definedName>
    <definedName name="MBK" localSheetId="12">#REF!</definedName>
    <definedName name="MBK" localSheetId="36">#REF!</definedName>
    <definedName name="MBK" localSheetId="34">#REF!</definedName>
    <definedName name="MBK">#REF!</definedName>
    <definedName name="MBKP" localSheetId="9">#REF!</definedName>
    <definedName name="MBKP" localSheetId="5">#REF!</definedName>
    <definedName name="MBKP" localSheetId="38">#REF!</definedName>
    <definedName name="MBKP" localSheetId="8">#REF!</definedName>
    <definedName name="MBKP" localSheetId="30">#REF!</definedName>
    <definedName name="MBKP" localSheetId="46">#REF!</definedName>
    <definedName name="MBKP" localSheetId="6">#REF!</definedName>
    <definedName name="MBKP" localSheetId="40">#REF!</definedName>
    <definedName name="MBKP" localSheetId="41">#REF!</definedName>
    <definedName name="MBKP" localSheetId="45">#REF!</definedName>
    <definedName name="MBKP" localSheetId="43">#REF!</definedName>
    <definedName name="MBKP" localSheetId="44">#REF!</definedName>
    <definedName name="MBKP" localSheetId="42">#REF!</definedName>
    <definedName name="MBKP" localSheetId="16">#REF!</definedName>
    <definedName name="MBKP" localSheetId="14">#REF!</definedName>
    <definedName name="MBKP" localSheetId="12">#REF!</definedName>
    <definedName name="MBKP" localSheetId="36">#REF!</definedName>
    <definedName name="MBKP" localSheetId="34">#REF!</definedName>
    <definedName name="MBKP">#REF!</definedName>
    <definedName name="mbm">[300]harsat!$H$30</definedName>
    <definedName name="MBO" localSheetId="9">#REF!</definedName>
    <definedName name="MBO" localSheetId="5">#REF!</definedName>
    <definedName name="MBO" localSheetId="38">#REF!</definedName>
    <definedName name="MBO" localSheetId="8">#REF!</definedName>
    <definedName name="MBO" localSheetId="30">#REF!</definedName>
    <definedName name="MBO" localSheetId="46">#REF!</definedName>
    <definedName name="MBO" localSheetId="6">#REF!</definedName>
    <definedName name="MBO" localSheetId="40">#REF!</definedName>
    <definedName name="MBO" localSheetId="41">#REF!</definedName>
    <definedName name="MBO" localSheetId="45">#REF!</definedName>
    <definedName name="MBO" localSheetId="43">#REF!</definedName>
    <definedName name="MBO" localSheetId="44">#REF!</definedName>
    <definedName name="MBO" localSheetId="42">#REF!</definedName>
    <definedName name="MBO" localSheetId="16">#REF!</definedName>
    <definedName name="MBO" localSheetId="14">#REF!</definedName>
    <definedName name="MBO" localSheetId="12">#REF!</definedName>
    <definedName name="MBO" localSheetId="36">#REF!</definedName>
    <definedName name="MBO" localSheetId="34">#REF!</definedName>
    <definedName name="MBO">#REF!</definedName>
    <definedName name="MBP" localSheetId="9">#REF!</definedName>
    <definedName name="mbp" localSheetId="5">[300]harsat!$H$36</definedName>
    <definedName name="MBP" localSheetId="38">#REF!</definedName>
    <definedName name="MBP" localSheetId="8">#REF!</definedName>
    <definedName name="MBP" localSheetId="30">#REF!</definedName>
    <definedName name="MBP" localSheetId="46">#REF!</definedName>
    <definedName name="mbp" localSheetId="4">[300]harsat!$H$36</definedName>
    <definedName name="mbp" localSheetId="6">[300]harsat!$H$36</definedName>
    <definedName name="mbp" localSheetId="7">[300]harsat!$H$36</definedName>
    <definedName name="MBP" localSheetId="40">#REF!</definedName>
    <definedName name="MBP" localSheetId="41">#REF!</definedName>
    <definedName name="MBP" localSheetId="45">#REF!</definedName>
    <definedName name="MBP" localSheetId="43">#REF!</definedName>
    <definedName name="MBP" localSheetId="44">#REF!</definedName>
    <definedName name="MBP" localSheetId="42">#REF!</definedName>
    <definedName name="MBP" localSheetId="16">#REF!</definedName>
    <definedName name="mbp" localSheetId="14">[300]harsat!$H$36</definedName>
    <definedName name="mbp" localSheetId="12">[300]harsat!$H$36</definedName>
    <definedName name="MBP" localSheetId="36">#REF!</definedName>
    <definedName name="mbp" localSheetId="49">[300]harsat!$H$36</definedName>
    <definedName name="MBP" localSheetId="34">#REF!</definedName>
    <definedName name="MBP">#REF!</definedName>
    <definedName name="mbr" localSheetId="30">[382]Material!$J$8</definedName>
    <definedName name="mbr">[382]Material!$J$8</definedName>
    <definedName name="MBS" localSheetId="9">#REF!</definedName>
    <definedName name="MBS" localSheetId="5">#REF!</definedName>
    <definedName name="MBS" localSheetId="38">#REF!</definedName>
    <definedName name="MBS" localSheetId="8">#REF!</definedName>
    <definedName name="MBS" localSheetId="30">#REF!</definedName>
    <definedName name="MBS" localSheetId="46">#REF!</definedName>
    <definedName name="MBS" localSheetId="6">#REF!</definedName>
    <definedName name="MBS" localSheetId="40">#REF!</definedName>
    <definedName name="MBS" localSheetId="41">#REF!</definedName>
    <definedName name="MBS" localSheetId="45">#REF!</definedName>
    <definedName name="MBS" localSheetId="43">#REF!</definedName>
    <definedName name="MBS" localSheetId="44">#REF!</definedName>
    <definedName name="MBS" localSheetId="42">#REF!</definedName>
    <definedName name="MBS" localSheetId="16">#REF!</definedName>
    <definedName name="MBS" localSheetId="14">#REF!</definedName>
    <definedName name="MBS" localSheetId="12">#REF!</definedName>
    <definedName name="MBS" localSheetId="36">#REF!</definedName>
    <definedName name="MBS" localSheetId="34">#REF!</definedName>
    <definedName name="MBS">#REF!</definedName>
    <definedName name="MBSG" localSheetId="9">#REF!</definedName>
    <definedName name="MBSG" localSheetId="5">#REF!</definedName>
    <definedName name="MBSG" localSheetId="38">#REF!</definedName>
    <definedName name="MBSG" localSheetId="8">#REF!</definedName>
    <definedName name="MBSG" localSheetId="30">#REF!</definedName>
    <definedName name="MBSG" localSheetId="46">#REF!</definedName>
    <definedName name="MBSG" localSheetId="6">#REF!</definedName>
    <definedName name="MBSG" localSheetId="40">#REF!</definedName>
    <definedName name="MBSG" localSheetId="41">#REF!</definedName>
    <definedName name="MBSG" localSheetId="45">#REF!</definedName>
    <definedName name="MBSG" localSheetId="43">#REF!</definedName>
    <definedName name="MBSG" localSheetId="44">#REF!</definedName>
    <definedName name="MBSG" localSheetId="42">#REF!</definedName>
    <definedName name="MBSG" localSheetId="16">#REF!</definedName>
    <definedName name="MBSG" localSheetId="14">#REF!</definedName>
    <definedName name="MBSG" localSheetId="12">#REF!</definedName>
    <definedName name="MBSG" localSheetId="36">#REF!</definedName>
    <definedName name="MBSG" localSheetId="34">#REF!</definedName>
    <definedName name="MBSG">#REF!</definedName>
    <definedName name="MBT" localSheetId="9">#REF!</definedName>
    <definedName name="MBT" localSheetId="5">#REF!</definedName>
    <definedName name="MBT" localSheetId="38">#REF!</definedName>
    <definedName name="MBT" localSheetId="8">#REF!</definedName>
    <definedName name="MBT" localSheetId="30">#REF!</definedName>
    <definedName name="MBT" localSheetId="46">#REF!</definedName>
    <definedName name="MBT" localSheetId="6">#REF!</definedName>
    <definedName name="MBT" localSheetId="40">#REF!</definedName>
    <definedName name="MBT" localSheetId="41">#REF!</definedName>
    <definedName name="MBT" localSheetId="45">#REF!</definedName>
    <definedName name="MBT" localSheetId="43">#REF!</definedName>
    <definedName name="MBT" localSheetId="44">#REF!</definedName>
    <definedName name="MBT" localSheetId="42">#REF!</definedName>
    <definedName name="MBT" localSheetId="16">#REF!</definedName>
    <definedName name="MBT" localSheetId="14">#REF!</definedName>
    <definedName name="MBT" localSheetId="12">#REF!</definedName>
    <definedName name="MBT" localSheetId="36">#REF!</definedName>
    <definedName name="MBT" localSheetId="34">#REF!</definedName>
    <definedName name="MBT">#REF!</definedName>
    <definedName name="MBTC" localSheetId="9">#REF!</definedName>
    <definedName name="MBTC" localSheetId="5">#REF!</definedName>
    <definedName name="MBTC" localSheetId="38">#REF!</definedName>
    <definedName name="MBTC" localSheetId="8">#REF!</definedName>
    <definedName name="MBTC" localSheetId="30">#REF!</definedName>
    <definedName name="MBTC" localSheetId="46">#REF!</definedName>
    <definedName name="MBTC" localSheetId="6">#REF!</definedName>
    <definedName name="MBTC" localSheetId="40">#REF!</definedName>
    <definedName name="MBTC" localSheetId="41">#REF!</definedName>
    <definedName name="MBTC" localSheetId="45">#REF!</definedName>
    <definedName name="MBTC" localSheetId="43">#REF!</definedName>
    <definedName name="MBTC" localSheetId="44">#REF!</definedName>
    <definedName name="MBTC" localSheetId="42">#REF!</definedName>
    <definedName name="MBTC" localSheetId="16">#REF!</definedName>
    <definedName name="MBTC" localSheetId="14">#REF!</definedName>
    <definedName name="MBTC" localSheetId="12">#REF!</definedName>
    <definedName name="MBTC" localSheetId="36">#REF!</definedName>
    <definedName name="MBTC">#REF!</definedName>
    <definedName name="MBTT" localSheetId="9">#REF!</definedName>
    <definedName name="MBTT" localSheetId="5">#REF!</definedName>
    <definedName name="MBTT" localSheetId="38">#REF!</definedName>
    <definedName name="MBTT" localSheetId="8">#REF!</definedName>
    <definedName name="MBTT" localSheetId="30">#REF!</definedName>
    <definedName name="MBTT" localSheetId="46">#REF!</definedName>
    <definedName name="MBTT" localSheetId="6">#REF!</definedName>
    <definedName name="MBTT" localSheetId="40">#REF!</definedName>
    <definedName name="MBTT" localSheetId="41">#REF!</definedName>
    <definedName name="MBTT" localSheetId="45">#REF!</definedName>
    <definedName name="MBTT" localSheetId="43">#REF!</definedName>
    <definedName name="MBTT" localSheetId="44">#REF!</definedName>
    <definedName name="MBTT" localSheetId="42">#REF!</definedName>
    <definedName name="MBTT" localSheetId="16">#REF!</definedName>
    <definedName name="MBTT" localSheetId="14">#REF!</definedName>
    <definedName name="MBTT" localSheetId="12">#REF!</definedName>
    <definedName name="MBTT" localSheetId="36">#REF!</definedName>
    <definedName name="MBTT">#REF!</definedName>
    <definedName name="MC" localSheetId="30">#REF!</definedName>
    <definedName name="MC" localSheetId="16">#REF!</definedName>
    <definedName name="MC" localSheetId="36">#REF!</definedName>
    <definedName name="MC">#REF!</definedName>
    <definedName name="MC_1" localSheetId="30">#REF!</definedName>
    <definedName name="MC_1" localSheetId="16">#REF!</definedName>
    <definedName name="MC_1" localSheetId="36">#REF!</definedName>
    <definedName name="MC_1">#REF!</definedName>
    <definedName name="MC_4" localSheetId="30">#REF!</definedName>
    <definedName name="MC_4" localSheetId="16">#REF!</definedName>
    <definedName name="MC_4" localSheetId="36">#REF!</definedName>
    <definedName name="MC_4">#REF!</definedName>
    <definedName name="MC_5" localSheetId="30">#REF!</definedName>
    <definedName name="MC_5" localSheetId="16">#REF!</definedName>
    <definedName name="MC_5" localSheetId="36">#REF!</definedName>
    <definedName name="MC_5">#REF!</definedName>
    <definedName name="MCB_10" localSheetId="9">#REF!</definedName>
    <definedName name="MCB_10" localSheetId="5">#REF!</definedName>
    <definedName name="MCB_10" localSheetId="38">#REF!</definedName>
    <definedName name="MCB_10" localSheetId="8">#REF!</definedName>
    <definedName name="MCB_10" localSheetId="30">#REF!</definedName>
    <definedName name="MCB_10" localSheetId="46">#REF!</definedName>
    <definedName name="MCB_10" localSheetId="6">#REF!</definedName>
    <definedName name="MCB_10" localSheetId="40">#REF!</definedName>
    <definedName name="MCB_10" localSheetId="41">#REF!</definedName>
    <definedName name="MCB_10" localSheetId="45">#REF!</definedName>
    <definedName name="MCB_10" localSheetId="43">#REF!</definedName>
    <definedName name="MCB_10" localSheetId="44">#REF!</definedName>
    <definedName name="MCB_10" localSheetId="42">#REF!</definedName>
    <definedName name="MCB_10" localSheetId="16">#REF!</definedName>
    <definedName name="MCB_10" localSheetId="14">#REF!</definedName>
    <definedName name="MCB_10" localSheetId="12">#REF!</definedName>
    <definedName name="MCB_10" localSheetId="36">#REF!</definedName>
    <definedName name="MCB_10">#REF!</definedName>
    <definedName name="MCB_15" localSheetId="9">#REF!</definedName>
    <definedName name="MCB_15" localSheetId="5">#REF!</definedName>
    <definedName name="MCB_15" localSheetId="38">#REF!</definedName>
    <definedName name="MCB_15" localSheetId="8">#REF!</definedName>
    <definedName name="MCB_15" localSheetId="30">#REF!</definedName>
    <definedName name="MCB_15" localSheetId="46">#REF!</definedName>
    <definedName name="MCB_15" localSheetId="6">#REF!</definedName>
    <definedName name="MCB_15" localSheetId="40">#REF!</definedName>
    <definedName name="MCB_15" localSheetId="41">#REF!</definedName>
    <definedName name="MCB_15" localSheetId="45">#REF!</definedName>
    <definedName name="MCB_15" localSheetId="43">#REF!</definedName>
    <definedName name="MCB_15" localSheetId="44">#REF!</definedName>
    <definedName name="MCB_15" localSheetId="42">#REF!</definedName>
    <definedName name="MCB_15" localSheetId="16">#REF!</definedName>
    <definedName name="MCB_15" localSheetId="14">#REF!</definedName>
    <definedName name="MCB_15" localSheetId="12">#REF!</definedName>
    <definedName name="MCB_15" localSheetId="36">#REF!</definedName>
    <definedName name="MCB_15">#REF!</definedName>
    <definedName name="MCC" localSheetId="9">#REF!</definedName>
    <definedName name="MCC" localSheetId="5">#REF!</definedName>
    <definedName name="MCC" localSheetId="38">#REF!</definedName>
    <definedName name="MCC" localSheetId="8">#REF!</definedName>
    <definedName name="MCC" localSheetId="30">#REF!</definedName>
    <definedName name="MCC" localSheetId="46">#REF!</definedName>
    <definedName name="MCC" localSheetId="6">#REF!</definedName>
    <definedName name="MCC" localSheetId="40">#REF!</definedName>
    <definedName name="MCC" localSheetId="41">#REF!</definedName>
    <definedName name="MCC" localSheetId="45">#REF!</definedName>
    <definedName name="MCC" localSheetId="43">#REF!</definedName>
    <definedName name="MCC" localSheetId="44">#REF!</definedName>
    <definedName name="MCC" localSheetId="42">#REF!</definedName>
    <definedName name="MCC" localSheetId="16">#REF!</definedName>
    <definedName name="MCC" localSheetId="14">#REF!</definedName>
    <definedName name="MCC" localSheetId="12">#REF!</definedName>
    <definedName name="MCC" localSheetId="36">#REF!</definedName>
    <definedName name="MCC">#REF!</definedName>
    <definedName name="MCKJ55" localSheetId="9">#REF!</definedName>
    <definedName name="MCKJ55" localSheetId="5">#REF!</definedName>
    <definedName name="MCKJ55" localSheetId="38">#REF!</definedName>
    <definedName name="MCKJ55" localSheetId="8">#REF!</definedName>
    <definedName name="MCKJ55" localSheetId="30">#REF!</definedName>
    <definedName name="MCKJ55" localSheetId="46">#REF!</definedName>
    <definedName name="MCKJ55" localSheetId="6">#REF!</definedName>
    <definedName name="MCKJ55" localSheetId="40">#REF!</definedName>
    <definedName name="MCKJ55" localSheetId="41">#REF!</definedName>
    <definedName name="MCKJ55" localSheetId="45">#REF!</definedName>
    <definedName name="MCKJ55" localSheetId="43">#REF!</definedName>
    <definedName name="MCKJ55" localSheetId="44">#REF!</definedName>
    <definedName name="MCKJ55" localSheetId="42">#REF!</definedName>
    <definedName name="MCKJ55" localSheetId="16">#REF!</definedName>
    <definedName name="MCKJ55" localSheetId="14">#REF!</definedName>
    <definedName name="MCKJ55" localSheetId="12">#REF!</definedName>
    <definedName name="MCKJ55" localSheetId="36">#REF!</definedName>
    <definedName name="MCKJ55">#REF!</definedName>
    <definedName name="MCKJ77" localSheetId="9">#REF!</definedName>
    <definedName name="MCKJ77" localSheetId="5">#REF!</definedName>
    <definedName name="MCKJ77" localSheetId="38">#REF!</definedName>
    <definedName name="MCKJ77" localSheetId="8">#REF!</definedName>
    <definedName name="MCKJ77" localSheetId="30">#REF!</definedName>
    <definedName name="MCKJ77" localSheetId="46">#REF!</definedName>
    <definedName name="MCKJ77" localSheetId="6">#REF!</definedName>
    <definedName name="MCKJ77" localSheetId="40">#REF!</definedName>
    <definedName name="MCKJ77" localSheetId="41">#REF!</definedName>
    <definedName name="MCKJ77" localSheetId="45">#REF!</definedName>
    <definedName name="MCKJ77" localSheetId="43">#REF!</definedName>
    <definedName name="MCKJ77" localSheetId="44">#REF!</definedName>
    <definedName name="MCKJ77" localSheetId="42">#REF!</definedName>
    <definedName name="MCKJ77" localSheetId="16">#REF!</definedName>
    <definedName name="MCKJ77" localSheetId="14">#REF!</definedName>
    <definedName name="MCKJ77" localSheetId="12">#REF!</definedName>
    <definedName name="MCKJ77" localSheetId="36">#REF!</definedName>
    <definedName name="MCKJ77">#REF!</definedName>
    <definedName name="MCKK55" localSheetId="9">#REF!</definedName>
    <definedName name="MCKK55" localSheetId="5">#REF!</definedName>
    <definedName name="MCKK55" localSheetId="38">#REF!</definedName>
    <definedName name="MCKK55" localSheetId="8">#REF!</definedName>
    <definedName name="MCKK55" localSheetId="30">#REF!</definedName>
    <definedName name="MCKK55" localSheetId="46">#REF!</definedName>
    <definedName name="MCKK55" localSheetId="6">#REF!</definedName>
    <definedName name="MCKK55" localSheetId="40">#REF!</definedName>
    <definedName name="MCKK55" localSheetId="41">#REF!</definedName>
    <definedName name="MCKK55" localSheetId="45">#REF!</definedName>
    <definedName name="MCKK55" localSheetId="43">#REF!</definedName>
    <definedName name="MCKK55" localSheetId="44">#REF!</definedName>
    <definedName name="MCKK55" localSheetId="42">#REF!</definedName>
    <definedName name="MCKK55" localSheetId="16">#REF!</definedName>
    <definedName name="MCKK55" localSheetId="14">#REF!</definedName>
    <definedName name="MCKK55" localSheetId="12">#REF!</definedName>
    <definedName name="MCKK55" localSheetId="36">#REF!</definedName>
    <definedName name="MCKK55">#REF!</definedName>
    <definedName name="MCKK77" localSheetId="9">#REF!</definedName>
    <definedName name="MCKK77" localSheetId="5">#REF!</definedName>
    <definedName name="MCKK77" localSheetId="38">#REF!</definedName>
    <definedName name="MCKK77" localSheetId="8">#REF!</definedName>
    <definedName name="MCKK77" localSheetId="30">#REF!</definedName>
    <definedName name="MCKK77" localSheetId="46">#REF!</definedName>
    <definedName name="MCKK77" localSheetId="6">#REF!</definedName>
    <definedName name="MCKK77" localSheetId="40">#REF!</definedName>
    <definedName name="MCKK77" localSheetId="41">#REF!</definedName>
    <definedName name="MCKK77" localSheetId="45">#REF!</definedName>
    <definedName name="MCKK77" localSheetId="43">#REF!</definedName>
    <definedName name="MCKK77" localSheetId="44">#REF!</definedName>
    <definedName name="MCKK77" localSheetId="42">#REF!</definedName>
    <definedName name="MCKK77" localSheetId="16">#REF!</definedName>
    <definedName name="MCKK77" localSheetId="14">#REF!</definedName>
    <definedName name="MCKK77" localSheetId="12">#REF!</definedName>
    <definedName name="MCKK77" localSheetId="36">#REF!</definedName>
    <definedName name="MCKK77">#REF!</definedName>
    <definedName name="MCL" localSheetId="9">#REF!</definedName>
    <definedName name="MCL" localSheetId="5">#REF!</definedName>
    <definedName name="MCL" localSheetId="38">#REF!</definedName>
    <definedName name="MCL" localSheetId="8">#REF!</definedName>
    <definedName name="MCL" localSheetId="30">#REF!</definedName>
    <definedName name="MCL" localSheetId="46">#REF!</definedName>
    <definedName name="MCL" localSheetId="6">#REF!</definedName>
    <definedName name="MCL" localSheetId="40">#REF!</definedName>
    <definedName name="MCL" localSheetId="41">#REF!</definedName>
    <definedName name="MCL" localSheetId="45">#REF!</definedName>
    <definedName name="MCL" localSheetId="43">#REF!</definedName>
    <definedName name="MCL" localSheetId="44">#REF!</definedName>
    <definedName name="MCL" localSheetId="42">#REF!</definedName>
    <definedName name="MCL" localSheetId="16">#REF!</definedName>
    <definedName name="MCL" localSheetId="14">#REF!</definedName>
    <definedName name="MCL" localSheetId="12">#REF!</definedName>
    <definedName name="MCL" localSheetId="36">#REF!</definedName>
    <definedName name="MCL">#REF!</definedName>
    <definedName name="MCOM" localSheetId="9">#REF!</definedName>
    <definedName name="MCOM" localSheetId="5">#REF!</definedName>
    <definedName name="MCOM" localSheetId="38">#REF!</definedName>
    <definedName name="MCOM" localSheetId="8">#REF!</definedName>
    <definedName name="MCOM" localSheetId="30">#REF!</definedName>
    <definedName name="MCOM" localSheetId="46">#REF!</definedName>
    <definedName name="MCOM" localSheetId="6">#REF!</definedName>
    <definedName name="MCOM" localSheetId="40">#REF!</definedName>
    <definedName name="MCOM" localSheetId="41">#REF!</definedName>
    <definedName name="MCOM" localSheetId="45">#REF!</definedName>
    <definedName name="MCOM" localSheetId="43">#REF!</definedName>
    <definedName name="MCOM" localSheetId="44">#REF!</definedName>
    <definedName name="MCOM" localSheetId="42">#REF!</definedName>
    <definedName name="MCOM" localSheetId="16">#REF!</definedName>
    <definedName name="MCOM" localSheetId="14">#REF!</definedName>
    <definedName name="MCOM" localSheetId="12">#REF!</definedName>
    <definedName name="MCOM" localSheetId="36">#REF!</definedName>
    <definedName name="MCOM">#REF!</definedName>
    <definedName name="mcp">[300]harsat!$H$39</definedName>
    <definedName name="MCW" localSheetId="9">#REF!</definedName>
    <definedName name="MCW" localSheetId="5">#REF!</definedName>
    <definedName name="MCW" localSheetId="38">#REF!</definedName>
    <definedName name="MCW" localSheetId="8">#REF!</definedName>
    <definedName name="MCW" localSheetId="30">#REF!</definedName>
    <definedName name="MCW" localSheetId="46">#REF!</definedName>
    <definedName name="MCW" localSheetId="6">#REF!</definedName>
    <definedName name="MCW" localSheetId="40">#REF!</definedName>
    <definedName name="MCW" localSheetId="41">#REF!</definedName>
    <definedName name="MCW" localSheetId="45">#REF!</definedName>
    <definedName name="MCW" localSheetId="43">#REF!</definedName>
    <definedName name="MCW" localSheetId="44">#REF!</definedName>
    <definedName name="MCW" localSheetId="42">#REF!</definedName>
    <definedName name="MCW" localSheetId="16">#REF!</definedName>
    <definedName name="MCW" localSheetId="14">#REF!</definedName>
    <definedName name="MCW" localSheetId="12">#REF!</definedName>
    <definedName name="MCW" localSheetId="36">#REF!</definedName>
    <definedName name="MCW" localSheetId="34">#REF!</definedName>
    <definedName name="MCW">#REF!</definedName>
    <definedName name="mde">[300]harsat!$H$23</definedName>
    <definedName name="MDR" localSheetId="30">#REF!</definedName>
    <definedName name="MDR" localSheetId="4">#REF!</definedName>
    <definedName name="MDR" localSheetId="7">#REF!</definedName>
    <definedName name="MDR" localSheetId="16">#REF!</definedName>
    <definedName name="MDR" localSheetId="36">#REF!</definedName>
    <definedName name="MDR" localSheetId="49">#REF!</definedName>
    <definedName name="MDR" localSheetId="34">#REF!</definedName>
    <definedName name="MDR">#REF!</definedName>
    <definedName name="MechElectl" localSheetId="9">#REF!</definedName>
    <definedName name="MechElectl" localSheetId="38">#REF!</definedName>
    <definedName name="MechElectl" localSheetId="8">#REF!</definedName>
    <definedName name="MechElectl" localSheetId="30">#REF!</definedName>
    <definedName name="MechElectl" localSheetId="46">#REF!</definedName>
    <definedName name="MechElectl" localSheetId="40">#REF!</definedName>
    <definedName name="MechElectl" localSheetId="41">#REF!</definedName>
    <definedName name="MechElectl" localSheetId="45">#REF!</definedName>
    <definedName name="MechElectl" localSheetId="43">#REF!</definedName>
    <definedName name="MechElectl" localSheetId="44">#REF!</definedName>
    <definedName name="MechElectl" localSheetId="42">#REF!</definedName>
    <definedName name="MechElectl" localSheetId="16">#REF!</definedName>
    <definedName name="MechElectl" localSheetId="36">#REF!</definedName>
    <definedName name="MechElectl">#REF!</definedName>
    <definedName name="medan_market" localSheetId="30">'[383]Flow Product-Raw Material'!$E$29</definedName>
    <definedName name="medan_market">'[383]Flow Product-Raw Material'!$E$29</definedName>
    <definedName name="medan_pasar" localSheetId="30">#REF!</definedName>
    <definedName name="medan_pasar" localSheetId="4">#REF!</definedName>
    <definedName name="medan_pasar" localSheetId="7">#REF!</definedName>
    <definedName name="medan_pasar" localSheetId="16">#REF!</definedName>
    <definedName name="medan_pasar" localSheetId="36">#REF!</definedName>
    <definedName name="medan_pasar" localSheetId="49">#REF!</definedName>
    <definedName name="medan_pasar" localSheetId="34">#REF!</definedName>
    <definedName name="medan_pasar">#REF!</definedName>
    <definedName name="medan_pasar1" localSheetId="30">#REF!</definedName>
    <definedName name="medan_pasar1" localSheetId="4">#REF!</definedName>
    <definedName name="medan_pasar1" localSheetId="7">#REF!</definedName>
    <definedName name="medan_pasar1" localSheetId="16">#REF!</definedName>
    <definedName name="medan_pasar1" localSheetId="36">#REF!</definedName>
    <definedName name="medan_pasar1" localSheetId="49">#REF!</definedName>
    <definedName name="medan_pasar1" localSheetId="34">#REF!</definedName>
    <definedName name="medan_pasar1">#REF!</definedName>
    <definedName name="medan_pasar2" localSheetId="30">#REF!</definedName>
    <definedName name="medan_pasar2" localSheetId="4">#REF!</definedName>
    <definedName name="medan_pasar2" localSheetId="7">#REF!</definedName>
    <definedName name="medan_pasar2" localSheetId="16">#REF!</definedName>
    <definedName name="medan_pasar2" localSheetId="36">#REF!</definedName>
    <definedName name="medan_pasar2" localSheetId="49">#REF!</definedName>
    <definedName name="medan_pasar2" localSheetId="34">#REF!</definedName>
    <definedName name="medan_pasar2">#REF!</definedName>
    <definedName name="medan_price1" localSheetId="30">#REF!</definedName>
    <definedName name="medan_price1" localSheetId="16">#REF!</definedName>
    <definedName name="medan_price1" localSheetId="36">#REF!</definedName>
    <definedName name="medan_price1">#REF!</definedName>
    <definedName name="medan_price2" localSheetId="30">#REF!</definedName>
    <definedName name="medan_price2" localSheetId="16">#REF!</definedName>
    <definedName name="medan_price2" localSheetId="36">#REF!</definedName>
    <definedName name="medan_price2">#REF!</definedName>
    <definedName name="medan_revenue" localSheetId="30">#REF!</definedName>
    <definedName name="medan_revenue" localSheetId="16">#REF!</definedName>
    <definedName name="medan_revenue" localSheetId="36">#REF!</definedName>
    <definedName name="medan_revenue">#REF!</definedName>
    <definedName name="medan_revenue1" localSheetId="30">#REF!</definedName>
    <definedName name="medan_revenue1" localSheetId="16">#REF!</definedName>
    <definedName name="medan_revenue1" localSheetId="36">#REF!</definedName>
    <definedName name="medan_revenue1">#REF!</definedName>
    <definedName name="medan_revenue2" localSheetId="30">#REF!</definedName>
    <definedName name="medan_revenue2" localSheetId="16">#REF!</definedName>
    <definedName name="medan_revenue2" localSheetId="36">#REF!</definedName>
    <definedName name="medan_revenue2">#REF!</definedName>
    <definedName name="Medan_Satria" localSheetId="9">#REF!</definedName>
    <definedName name="Medan_Satria" localSheetId="5">#REF!</definedName>
    <definedName name="Medan_Satria" localSheetId="38">#REF!</definedName>
    <definedName name="Medan_Satria" localSheetId="8">#REF!</definedName>
    <definedName name="Medan_Satria" localSheetId="30">#REF!</definedName>
    <definedName name="Medan_Satria" localSheetId="46">#REF!</definedName>
    <definedName name="Medan_Satria" localSheetId="6">#REF!</definedName>
    <definedName name="Medan_Satria" localSheetId="40">#REF!</definedName>
    <definedName name="Medan_Satria" localSheetId="41">#REF!</definedName>
    <definedName name="Medan_Satria" localSheetId="45">#REF!</definedName>
    <definedName name="Medan_Satria" localSheetId="43">#REF!</definedName>
    <definedName name="Medan_Satria" localSheetId="44">#REF!</definedName>
    <definedName name="Medan_Satria" localSheetId="42">#REF!</definedName>
    <definedName name="Medan_Satria" localSheetId="16">#REF!</definedName>
    <definedName name="Medan_Satria" localSheetId="14">#REF!</definedName>
    <definedName name="Medan_Satria" localSheetId="12">#REF!</definedName>
    <definedName name="Medan_Satria" localSheetId="36">#REF!</definedName>
    <definedName name="Medan_Satria">#REF!</definedName>
    <definedName name="Megamendung" localSheetId="9">#REF!</definedName>
    <definedName name="Megamendung" localSheetId="5">#REF!</definedName>
    <definedName name="Megamendung" localSheetId="38">#REF!</definedName>
    <definedName name="Megamendung" localSheetId="8">#REF!</definedName>
    <definedName name="Megamendung" localSheetId="30">#REF!</definedName>
    <definedName name="Megamendung" localSheetId="46">#REF!</definedName>
    <definedName name="Megamendung" localSheetId="6">#REF!</definedName>
    <definedName name="Megamendung" localSheetId="40">#REF!</definedName>
    <definedName name="Megamendung" localSheetId="41">#REF!</definedName>
    <definedName name="Megamendung" localSheetId="45">#REF!</definedName>
    <definedName name="Megamendung" localSheetId="43">#REF!</definedName>
    <definedName name="Megamendung" localSheetId="44">#REF!</definedName>
    <definedName name="Megamendung" localSheetId="42">#REF!</definedName>
    <definedName name="Megamendung" localSheetId="16">#REF!</definedName>
    <definedName name="Megamendung" localSheetId="14">#REF!</definedName>
    <definedName name="Megamendung" localSheetId="12">#REF!</definedName>
    <definedName name="Megamendung" localSheetId="36">#REF!</definedName>
    <definedName name="Megamendung">#REF!</definedName>
    <definedName name="Mekanik" localSheetId="30">#REF!</definedName>
    <definedName name="Mekanik" localSheetId="16">#REF!</definedName>
    <definedName name="Mekanik" localSheetId="36">#REF!</definedName>
    <definedName name="Mekanik">#REF!</definedName>
    <definedName name="MEKANIKAL" localSheetId="30">#REF!</definedName>
    <definedName name="MEKANIKAL" localSheetId="16">#REF!</definedName>
    <definedName name="MEKANIKAL" localSheetId="36">#REF!</definedName>
    <definedName name="MEKANIKAL">#REF!</definedName>
    <definedName name="memancangbongkarglugu" localSheetId="30">'[184]LIST ANHARSAT'!$A$127</definedName>
    <definedName name="memancangbongkarglugu" localSheetId="34">'[185]LIST ANHARSAT'!$A$127</definedName>
    <definedName name="memancangbongkarglugu">'[184]LIST ANHARSAT'!$A$127</definedName>
    <definedName name="MEMBUATKISDAM" localSheetId="30">'[120]LIST ANHARSAT'!$A$80</definedName>
    <definedName name="MEMBUATKISDAM">'[120]LIST ANHARSAT'!$A$80</definedName>
    <definedName name="Meni_besi" localSheetId="30">[108]BAHAN!$C$85</definedName>
    <definedName name="Meni_besi">[108]BAHAN!$C$85</definedName>
    <definedName name="Meni_kayu__Besi" localSheetId="30">[129]BAHAN!#REF!</definedName>
    <definedName name="Meni_kayu__Besi" localSheetId="4">[129]BAHAN!#REF!</definedName>
    <definedName name="Meni_kayu__Besi" localSheetId="7">[129]BAHAN!#REF!</definedName>
    <definedName name="Meni_kayu__Besi" localSheetId="16">[129]BAHAN!#REF!</definedName>
    <definedName name="Meni_kayu__Besi" localSheetId="36">[129]BAHAN!#REF!</definedName>
    <definedName name="Meni_kayu__Besi" localSheetId="49">[129]BAHAN!#REF!</definedName>
    <definedName name="Meni_kayu__Besi" localSheetId="34">[129]BAHAN!#REF!</definedName>
    <definedName name="Meni_kayu__Besi">[129]BAHAN!#REF!</definedName>
    <definedName name="menib" localSheetId="30">'[75]Sat Bah &amp; Up'!$G$67</definedName>
    <definedName name="menib">'[75]Sat Bah &amp; Up'!$G$67</definedName>
    <definedName name="menik" localSheetId="30">'[75]Sat Bah &amp; Up'!$G$66</definedName>
    <definedName name="menik">'[75]Sat Bah &amp; Up'!$G$66</definedName>
    <definedName name="Menteng" localSheetId="9">#REF!</definedName>
    <definedName name="Menteng" localSheetId="5">#REF!</definedName>
    <definedName name="Menteng" localSheetId="38">#REF!</definedName>
    <definedName name="Menteng" localSheetId="8">#REF!</definedName>
    <definedName name="Menteng" localSheetId="30">#REF!</definedName>
    <definedName name="Menteng" localSheetId="46">#REF!</definedName>
    <definedName name="Menteng" localSheetId="6">#REF!</definedName>
    <definedName name="Menteng" localSheetId="40">#REF!</definedName>
    <definedName name="Menteng" localSheetId="41">#REF!</definedName>
    <definedName name="Menteng" localSheetId="45">#REF!</definedName>
    <definedName name="Menteng" localSheetId="43">#REF!</definedName>
    <definedName name="Menteng" localSheetId="44">#REF!</definedName>
    <definedName name="Menteng" localSheetId="42">#REF!</definedName>
    <definedName name="Menteng" localSheetId="16">#REF!</definedName>
    <definedName name="Menteng" localSheetId="14">#REF!</definedName>
    <definedName name="Menteng" localSheetId="12">#REF!</definedName>
    <definedName name="Menteng" localSheetId="36">#REF!</definedName>
    <definedName name="Menteng" localSheetId="34">#REF!</definedName>
    <definedName name="Menteng">#REF!</definedName>
    <definedName name="MENU" localSheetId="9">#REF!</definedName>
    <definedName name="MENU" localSheetId="5">#REF!</definedName>
    <definedName name="MENU" localSheetId="38">#REF!</definedName>
    <definedName name="MENU" localSheetId="8">#REF!</definedName>
    <definedName name="MENU" localSheetId="30">#REF!</definedName>
    <definedName name="MENU" localSheetId="46">#REF!</definedName>
    <definedName name="MENU" localSheetId="6">#REF!</definedName>
    <definedName name="MENU" localSheetId="40">#REF!</definedName>
    <definedName name="MENU" localSheetId="41">#REF!</definedName>
    <definedName name="MENU" localSheetId="45">#REF!</definedName>
    <definedName name="MENU" localSheetId="43">#REF!</definedName>
    <definedName name="MENU" localSheetId="44">#REF!</definedName>
    <definedName name="MENU" localSheetId="42">#REF!</definedName>
    <definedName name="MENU" localSheetId="16">#REF!</definedName>
    <definedName name="MENU" localSheetId="14">#REF!</definedName>
    <definedName name="MENU" localSheetId="12">#REF!</definedName>
    <definedName name="MENU" localSheetId="36">#REF!</definedName>
    <definedName name="MENU" localSheetId="34">#REF!</definedName>
    <definedName name="MENU">#REF!</definedName>
    <definedName name="menyeteldanmengelingjembatandinding" localSheetId="30">'[184]LIST ANHARSAT'!$A$128</definedName>
    <definedName name="menyeteldanmengelingjembatandinding" localSheetId="34">'[185]LIST ANHARSAT'!$A$128</definedName>
    <definedName name="menyeteldanmengelingjembatandinding">'[184]LIST ANHARSAT'!$A$128</definedName>
    <definedName name="MESB" localSheetId="9">#REF!</definedName>
    <definedName name="MESB" localSheetId="5">#REF!</definedName>
    <definedName name="MESB" localSheetId="38">#REF!</definedName>
    <definedName name="MESB" localSheetId="8">#REF!</definedName>
    <definedName name="MESB" localSheetId="30">#REF!</definedName>
    <definedName name="MESB" localSheetId="46">#REF!</definedName>
    <definedName name="MESB" localSheetId="6">#REF!</definedName>
    <definedName name="MESB" localSheetId="40">#REF!</definedName>
    <definedName name="MESB" localSheetId="41">#REF!</definedName>
    <definedName name="MESB" localSheetId="45">#REF!</definedName>
    <definedName name="MESB" localSheetId="43">#REF!</definedName>
    <definedName name="MESB" localSheetId="44">#REF!</definedName>
    <definedName name="MESB" localSheetId="42">#REF!</definedName>
    <definedName name="MESB" localSheetId="16">#REF!</definedName>
    <definedName name="MESB" localSheetId="14">#REF!</definedName>
    <definedName name="MESB" localSheetId="12">#REF!</definedName>
    <definedName name="MESB" localSheetId="36">#REF!</definedName>
    <definedName name="MESB" localSheetId="34">#REF!</definedName>
    <definedName name="MESB">#REF!</definedName>
    <definedName name="mesin" localSheetId="5">IF(BUT_!Values_Entered,Header_Row+BUT_!Number_of_Payments,Header_Row)</definedName>
    <definedName name="mesin" localSheetId="30">#N/A</definedName>
    <definedName name="mesin" localSheetId="4">IF(Identifikasi!Values_Entered,Header_Row+Identifikasi!Number_of_Payments,Header_Row)</definedName>
    <definedName name="mesin" localSheetId="6">IF(IKK!Values_Entered,Header_Row+IKK!Number_of_Payments,Header_Row)</definedName>
    <definedName name="mesin" localSheetId="7">IF(ILM!Values_Entered,Header_Row+ILM!Number_of_Payments,Header_Row)</definedName>
    <definedName name="mesin" localSheetId="16">#N/A</definedName>
    <definedName name="mesin" localSheetId="12">IF('Pembanding 3.rmah mnngah'!Values_Entered,Header_Row+'Pembanding 3.rmah mnngah'!Number_of_Payments,Header_Row)</definedName>
    <definedName name="mesin" localSheetId="36">#N/A</definedName>
    <definedName name="mesin" localSheetId="49">IF(Umur!Values_Entered,Header_Row+Umur!Number_of_Payments,Header_Row)</definedName>
    <definedName name="mesin" localSheetId="34">IF(Values_Entered,Header_Row+Number_of_Payments,Header_Row)</definedName>
    <definedName name="mesin">IF('Pembanding 2'!Values_Entered,Header_Row+'Pembanding 2'!Number_of_Payments,Header_Row)</definedName>
    <definedName name="Mesin_1" localSheetId="4">IF(Identifikasi!Values_Entered,Header_Row+Identifikasi!Number_of_Payments,Header_Row)</definedName>
    <definedName name="Mesin_1" localSheetId="34">#N/A</definedName>
    <definedName name="Mesin_1">#N/A</definedName>
    <definedName name="Mesin_Pompa_Air_150_W___Sanyo" localSheetId="30">[105]BAHAN!#REF!</definedName>
    <definedName name="Mesin_Pompa_Air_150_W___Sanyo" localSheetId="4">[105]BAHAN!#REF!</definedName>
    <definedName name="Mesin_Pompa_Air_150_W___Sanyo" localSheetId="7">[105]BAHAN!#REF!</definedName>
    <definedName name="Mesin_Pompa_Air_150_W___Sanyo" localSheetId="16">[105]BAHAN!#REF!</definedName>
    <definedName name="Mesin_Pompa_Air_150_W___Sanyo" localSheetId="36">[105]BAHAN!#REF!</definedName>
    <definedName name="Mesin_Pompa_Air_150_W___Sanyo" localSheetId="49">[105]BAHAN!#REF!</definedName>
    <definedName name="Mesin_Pompa_Air_150_W___Sanyo" localSheetId="34">[105]BAHAN!#REF!</definedName>
    <definedName name="Mesin_Pompa_Air_150_W___Sanyo">[105]BAHAN!#REF!</definedName>
    <definedName name="MesinCobanBlimbing" localSheetId="5">IF(BUT_!Values_Entered,Header_Row+BUT_!Number_of_Payments,Header_Row)</definedName>
    <definedName name="MesinCobanBlimbing" localSheetId="38">#N/A</definedName>
    <definedName name="MesinCobanBlimbing" localSheetId="46">#N/A</definedName>
    <definedName name="MesinCobanBlimbing" localSheetId="4">IF(Values_Entered,Header_Row+Number_of_Payments,Header_Row)</definedName>
    <definedName name="MesinCobanBlimbing" localSheetId="6">IF(IKK!Values_Entered,Header_Row+IKK!Number_of_Payments,Header_Row)</definedName>
    <definedName name="MesinCobanBlimbing" localSheetId="7">IF(ILM!Values_Entered,Header_Row+ILM!Number_of_Payments,Header_Row)</definedName>
    <definedName name="MesinCobanBlimbing" localSheetId="2">#N/A</definedName>
    <definedName name="MesinCobanBlimbing" localSheetId="40">#N/A</definedName>
    <definedName name="MesinCobanBlimbing" localSheetId="41">#N/A</definedName>
    <definedName name="MesinCobanBlimbing" localSheetId="45">#N/A</definedName>
    <definedName name="MesinCobanBlimbing" localSheetId="43">#N/A</definedName>
    <definedName name="MesinCobanBlimbing" localSheetId="44">#N/A</definedName>
    <definedName name="MesinCobanBlimbing" localSheetId="42">#N/A</definedName>
    <definedName name="MesinCobanBlimbing" localSheetId="14">IF('Pembanding 2'!Values_Entered,Header_Row+'Pembanding 2'!Number_of_Payments,Header_Row)</definedName>
    <definedName name="MesinCobanBlimbing" localSheetId="12">IF('Pembanding 3.rmah mnngah'!Values_Entered,Header_Row+'Pembanding 3.rmah mnngah'!Number_of_Payments,Header_Row)</definedName>
    <definedName name="MesinCobanBlimbing" localSheetId="49">IF(Umur!Values_Entered,Header_Row+Umur!Number_of_Payments,Header_Row)</definedName>
    <definedName name="MesinCobanBlimbing" localSheetId="34">#N/A</definedName>
    <definedName name="MesinCobanBlimbing">#N/A</definedName>
    <definedName name="mesingrindaMP12" localSheetId="30">'[120]Harga Satuan'!$I$192</definedName>
    <definedName name="mesingrindaMP12">'[120]Harga Satuan'!$I$192</definedName>
    <definedName name="mesingrindatangan" localSheetId="30">'[120]Harga Satuan'!$I$193</definedName>
    <definedName name="mesingrindatangan">'[120]Harga Satuan'!$I$193</definedName>
    <definedName name="mesinweldermanual" localSheetId="30">'[120]Harga Satuan'!$I$194</definedName>
    <definedName name="mesinweldermanual">'[120]Harga Satuan'!$I$194</definedName>
    <definedName name="mess2" localSheetId="4">DATE(YEAR(Identifikasi!Loan_Start),MONTH(Identifikasi!Loan_Start)+Payment_Number,DAY(Identifikasi!Loan_Start))</definedName>
    <definedName name="mess2" localSheetId="34">DATE(YEAR(Loan_Start),MONTH(Loan_Start)+Payment_Number,DAY(Loan_Start))</definedName>
    <definedName name="mess2">#N/A</definedName>
    <definedName name="metal" localSheetId="30">'[75]Sat Bah &amp; Up'!$G$76</definedName>
    <definedName name="metal">'[75]Sat Bah &amp; Up'!$G$76</definedName>
    <definedName name="metode" localSheetId="30">#REF!</definedName>
    <definedName name="metode" localSheetId="4">#REF!</definedName>
    <definedName name="metode" localSheetId="7">#REF!</definedName>
    <definedName name="metode" localSheetId="16">#REF!</definedName>
    <definedName name="metode" localSheetId="36">#REF!</definedName>
    <definedName name="metode" localSheetId="49">#REF!</definedName>
    <definedName name="metode" localSheetId="34">#REF!</definedName>
    <definedName name="metode">#REF!</definedName>
    <definedName name="meubeler" localSheetId="30">[108]DATA!$G$36</definedName>
    <definedName name="meubeler">[108]DATA!$G$36</definedName>
    <definedName name="MFDD" localSheetId="9">#REF!</definedName>
    <definedName name="MFDD" localSheetId="5">#REF!</definedName>
    <definedName name="MFDD" localSheetId="38">#REF!</definedName>
    <definedName name="MFDD" localSheetId="8">#REF!</definedName>
    <definedName name="MFDD" localSheetId="30">#REF!</definedName>
    <definedName name="MFDD" localSheetId="46">#REF!</definedName>
    <definedName name="MFDD" localSheetId="6">#REF!</definedName>
    <definedName name="MFDD" localSheetId="40">#REF!</definedName>
    <definedName name="MFDD" localSheetId="41">#REF!</definedName>
    <definedName name="MFDD" localSheetId="45">#REF!</definedName>
    <definedName name="MFDD" localSheetId="43">#REF!</definedName>
    <definedName name="MFDD" localSheetId="44">#REF!</definedName>
    <definedName name="MFDD" localSheetId="42">#REF!</definedName>
    <definedName name="MFDD" localSheetId="16">#REF!</definedName>
    <definedName name="MFDD" localSheetId="14">#REF!</definedName>
    <definedName name="MFDD" localSheetId="12">#REF!</definedName>
    <definedName name="MFDD" localSheetId="36">#REF!</definedName>
    <definedName name="MFDD" localSheetId="34">#REF!</definedName>
    <definedName name="MFDD">#REF!</definedName>
    <definedName name="MFOR" localSheetId="9">#REF!</definedName>
    <definedName name="MFOR" localSheetId="5">#REF!</definedName>
    <definedName name="MFOR" localSheetId="38">#REF!</definedName>
    <definedName name="MFOR" localSheetId="8">#REF!</definedName>
    <definedName name="MFOR" localSheetId="30">#REF!</definedName>
    <definedName name="MFOR" localSheetId="46">#REF!</definedName>
    <definedName name="MFOR" localSheetId="6">#REF!</definedName>
    <definedName name="MFOR" localSheetId="40">#REF!</definedName>
    <definedName name="MFOR" localSheetId="41">#REF!</definedName>
    <definedName name="MFOR" localSheetId="45">#REF!</definedName>
    <definedName name="MFOR" localSheetId="43">#REF!</definedName>
    <definedName name="MFOR" localSheetId="44">#REF!</definedName>
    <definedName name="MFOR" localSheetId="42">#REF!</definedName>
    <definedName name="MFOR" localSheetId="16">#REF!</definedName>
    <definedName name="MFOR" localSheetId="14">#REF!</definedName>
    <definedName name="MFOR" localSheetId="12">#REF!</definedName>
    <definedName name="MFOR" localSheetId="36">#REF!</definedName>
    <definedName name="MFOR" localSheetId="34">#REF!</definedName>
    <definedName name="MFOR">#REF!</definedName>
    <definedName name="MFPA" localSheetId="9">#REF!</definedName>
    <definedName name="MFPA" localSheetId="5">#REF!</definedName>
    <definedName name="MFPA" localSheetId="38">#REF!</definedName>
    <definedName name="MFPA" localSheetId="8">#REF!</definedName>
    <definedName name="MFPA" localSheetId="30">#REF!</definedName>
    <definedName name="MFPA" localSheetId="46">#REF!</definedName>
    <definedName name="MFPA" localSheetId="6">#REF!</definedName>
    <definedName name="MFPA" localSheetId="40">#REF!</definedName>
    <definedName name="MFPA" localSheetId="41">#REF!</definedName>
    <definedName name="MFPA" localSheetId="45">#REF!</definedName>
    <definedName name="MFPA" localSheetId="43">#REF!</definedName>
    <definedName name="MFPA" localSheetId="44">#REF!</definedName>
    <definedName name="MFPA" localSheetId="42">#REF!</definedName>
    <definedName name="MFPA" localSheetId="16">#REF!</definedName>
    <definedName name="MFPA" localSheetId="14">#REF!</definedName>
    <definedName name="MFPA" localSheetId="12">#REF!</definedName>
    <definedName name="MFPA" localSheetId="36">#REF!</definedName>
    <definedName name="MFPA" localSheetId="34">#REF!</definedName>
    <definedName name="MFPA">#REF!</definedName>
    <definedName name="MFPM" localSheetId="9">#REF!</definedName>
    <definedName name="MFPM" localSheetId="5">#REF!</definedName>
    <definedName name="MFPM" localSheetId="38">#REF!</definedName>
    <definedName name="MFPM" localSheetId="8">#REF!</definedName>
    <definedName name="MFPM" localSheetId="30">#REF!</definedName>
    <definedName name="MFPM" localSheetId="46">#REF!</definedName>
    <definedName name="MFPM" localSheetId="6">#REF!</definedName>
    <definedName name="MFPM" localSheetId="40">#REF!</definedName>
    <definedName name="MFPM" localSheetId="41">#REF!</definedName>
    <definedName name="MFPM" localSheetId="45">#REF!</definedName>
    <definedName name="MFPM" localSheetId="43">#REF!</definedName>
    <definedName name="MFPM" localSheetId="44">#REF!</definedName>
    <definedName name="MFPM" localSheetId="42">#REF!</definedName>
    <definedName name="MFPM" localSheetId="16">#REF!</definedName>
    <definedName name="MFPM" localSheetId="14">#REF!</definedName>
    <definedName name="MFPM" localSheetId="12">#REF!</definedName>
    <definedName name="MFPM" localSheetId="36">#REF!</definedName>
    <definedName name="MFPM">#REF!</definedName>
    <definedName name="MFPP" localSheetId="9">#REF!</definedName>
    <definedName name="MFPP" localSheetId="5">#REF!</definedName>
    <definedName name="MFPP" localSheetId="38">#REF!</definedName>
    <definedName name="MFPP" localSheetId="8">#REF!</definedName>
    <definedName name="MFPP" localSheetId="30">#REF!</definedName>
    <definedName name="MFPP" localSheetId="46">#REF!</definedName>
    <definedName name="MFPP" localSheetId="6">#REF!</definedName>
    <definedName name="MFPP" localSheetId="40">#REF!</definedName>
    <definedName name="MFPP" localSheetId="41">#REF!</definedName>
    <definedName name="MFPP" localSheetId="45">#REF!</definedName>
    <definedName name="MFPP" localSheetId="43">#REF!</definedName>
    <definedName name="MFPP" localSheetId="44">#REF!</definedName>
    <definedName name="MFPP" localSheetId="42">#REF!</definedName>
    <definedName name="MFPP" localSheetId="16">#REF!</definedName>
    <definedName name="MFPP" localSheetId="14">#REF!</definedName>
    <definedName name="MFPP" localSheetId="12">#REF!</definedName>
    <definedName name="MFPP" localSheetId="36">#REF!</definedName>
    <definedName name="MFPP">#REF!</definedName>
    <definedName name="MFPS" localSheetId="9">#REF!</definedName>
    <definedName name="MFPS" localSheetId="5">#REF!</definedName>
    <definedName name="MFPS" localSheetId="38">#REF!</definedName>
    <definedName name="MFPS" localSheetId="8">#REF!</definedName>
    <definedName name="MFPS" localSheetId="30">#REF!</definedName>
    <definedName name="MFPS" localSheetId="46">#REF!</definedName>
    <definedName name="MFPS" localSheetId="6">#REF!</definedName>
    <definedName name="MFPS" localSheetId="40">#REF!</definedName>
    <definedName name="MFPS" localSheetId="41">#REF!</definedName>
    <definedName name="MFPS" localSheetId="45">#REF!</definedName>
    <definedName name="MFPS" localSheetId="43">#REF!</definedName>
    <definedName name="MFPS" localSheetId="44">#REF!</definedName>
    <definedName name="MFPS" localSheetId="42">#REF!</definedName>
    <definedName name="MFPS" localSheetId="16">#REF!</definedName>
    <definedName name="MFPS" localSheetId="14">#REF!</definedName>
    <definedName name="MFPS" localSheetId="12">#REF!</definedName>
    <definedName name="MFPS" localSheetId="36">#REF!</definedName>
    <definedName name="MFPS">#REF!</definedName>
    <definedName name="MFPT" localSheetId="9">#REF!</definedName>
    <definedName name="MFPT" localSheetId="5">#REF!</definedName>
    <definedName name="MFPT" localSheetId="38">#REF!</definedName>
    <definedName name="MFPT" localSheetId="8">#REF!</definedName>
    <definedName name="MFPT" localSheetId="30">#REF!</definedName>
    <definedName name="MFPT" localSheetId="46">#REF!</definedName>
    <definedName name="MFPT" localSheetId="6">#REF!</definedName>
    <definedName name="MFPT" localSheetId="40">#REF!</definedName>
    <definedName name="MFPT" localSheetId="41">#REF!</definedName>
    <definedName name="MFPT" localSheetId="45">#REF!</definedName>
    <definedName name="MFPT" localSheetId="43">#REF!</definedName>
    <definedName name="MFPT" localSheetId="44">#REF!</definedName>
    <definedName name="MFPT" localSheetId="42">#REF!</definedName>
    <definedName name="MFPT" localSheetId="16">#REF!</definedName>
    <definedName name="MFPT" localSheetId="14">#REF!</definedName>
    <definedName name="MFPT" localSheetId="12">#REF!</definedName>
    <definedName name="MFPT" localSheetId="36">#REF!</definedName>
    <definedName name="MFPT">#REF!</definedName>
    <definedName name="MFPTI" localSheetId="9">#REF!</definedName>
    <definedName name="MFPTI" localSheetId="5">#REF!</definedName>
    <definedName name="MFPTI" localSheetId="38">#REF!</definedName>
    <definedName name="MFPTI" localSheetId="8">#REF!</definedName>
    <definedName name="MFPTI" localSheetId="30">#REF!</definedName>
    <definedName name="MFPTI" localSheetId="46">#REF!</definedName>
    <definedName name="MFPTI" localSheetId="6">#REF!</definedName>
    <definedName name="MFPTI" localSheetId="40">#REF!</definedName>
    <definedName name="MFPTI" localSheetId="41">#REF!</definedName>
    <definedName name="MFPTI" localSheetId="45">#REF!</definedName>
    <definedName name="MFPTI" localSheetId="43">#REF!</definedName>
    <definedName name="MFPTI" localSheetId="44">#REF!</definedName>
    <definedName name="MFPTI" localSheetId="42">#REF!</definedName>
    <definedName name="MFPTI" localSheetId="16">#REF!</definedName>
    <definedName name="MFPTI" localSheetId="14">#REF!</definedName>
    <definedName name="MFPTI" localSheetId="12">#REF!</definedName>
    <definedName name="MFPTI" localSheetId="36">#REF!</definedName>
    <definedName name="MFPTI">#REF!</definedName>
    <definedName name="MGAW" localSheetId="9">#REF!</definedName>
    <definedName name="MGAW" localSheetId="5">#REF!</definedName>
    <definedName name="MGAW" localSheetId="38">#REF!</definedName>
    <definedName name="MGAW" localSheetId="8">#REF!</definedName>
    <definedName name="MGAW" localSheetId="30">#REF!</definedName>
    <definedName name="MGAW" localSheetId="46">#REF!</definedName>
    <definedName name="MGAW" localSheetId="6">#REF!</definedName>
    <definedName name="MGAW" localSheetId="40">#REF!</definedName>
    <definedName name="MGAW" localSheetId="41">#REF!</definedName>
    <definedName name="MGAW" localSheetId="45">#REF!</definedName>
    <definedName name="MGAW" localSheetId="43">#REF!</definedName>
    <definedName name="MGAW" localSheetId="44">#REF!</definedName>
    <definedName name="MGAW" localSheetId="42">#REF!</definedName>
    <definedName name="MGAW" localSheetId="16">#REF!</definedName>
    <definedName name="MGAW" localSheetId="14">#REF!</definedName>
    <definedName name="MGAW" localSheetId="12">#REF!</definedName>
    <definedName name="MGAW" localSheetId="36">#REF!</definedName>
    <definedName name="MGAW">#REF!</definedName>
    <definedName name="MGAWP" localSheetId="9">#REF!</definedName>
    <definedName name="MGAWP" localSheetId="5">#REF!</definedName>
    <definedName name="MGAWP" localSheetId="38">#REF!</definedName>
    <definedName name="MGAWP" localSheetId="8">#REF!</definedName>
    <definedName name="MGAWP" localSheetId="30">#REF!</definedName>
    <definedName name="MGAWP" localSheetId="46">#REF!</definedName>
    <definedName name="MGAWP" localSheetId="6">#REF!</definedName>
    <definedName name="MGAWP" localSheetId="40">#REF!</definedName>
    <definedName name="MGAWP" localSheetId="41">#REF!</definedName>
    <definedName name="MGAWP" localSheetId="45">#REF!</definedName>
    <definedName name="MGAWP" localSheetId="43">#REF!</definedName>
    <definedName name="MGAWP" localSheetId="44">#REF!</definedName>
    <definedName name="MGAWP" localSheetId="42">#REF!</definedName>
    <definedName name="MGAWP" localSheetId="16">#REF!</definedName>
    <definedName name="MGAWP" localSheetId="14">#REF!</definedName>
    <definedName name="MGAWP" localSheetId="12">#REF!</definedName>
    <definedName name="MGAWP" localSheetId="36">#REF!</definedName>
    <definedName name="MGAWP">#REF!</definedName>
    <definedName name="MGB_20" localSheetId="9">#REF!</definedName>
    <definedName name="MGB_20" localSheetId="5">#REF!</definedName>
    <definedName name="MGB_20" localSheetId="38">#REF!</definedName>
    <definedName name="MGB_20" localSheetId="8">#REF!</definedName>
    <definedName name="MGB_20" localSheetId="30">#REF!</definedName>
    <definedName name="MGB_20" localSheetId="46">#REF!</definedName>
    <definedName name="MGB_20" localSheetId="6">#REF!</definedName>
    <definedName name="MGB_20" localSheetId="40">#REF!</definedName>
    <definedName name="MGB_20" localSheetId="41">#REF!</definedName>
    <definedName name="MGB_20" localSheetId="45">#REF!</definedName>
    <definedName name="MGB_20" localSheetId="43">#REF!</definedName>
    <definedName name="MGB_20" localSheetId="44">#REF!</definedName>
    <definedName name="MGB_20" localSheetId="42">#REF!</definedName>
    <definedName name="MGB_20" localSheetId="16">#REF!</definedName>
    <definedName name="MGB_20" localSheetId="14">#REF!</definedName>
    <definedName name="MGB_20" localSheetId="12">#REF!</definedName>
    <definedName name="MGB_20" localSheetId="36">#REF!</definedName>
    <definedName name="MGB_20">#REF!</definedName>
    <definedName name="MGB12R" localSheetId="9">#REF!</definedName>
    <definedName name="MGB12R" localSheetId="5">#REF!</definedName>
    <definedName name="MGB12R" localSheetId="38">#REF!</definedName>
    <definedName name="MGB12R" localSheetId="8">#REF!</definedName>
    <definedName name="MGB12R" localSheetId="30">#REF!</definedName>
    <definedName name="MGB12R" localSheetId="46">#REF!</definedName>
    <definedName name="MGB12R" localSheetId="6">#REF!</definedName>
    <definedName name="MGB12R" localSheetId="40">#REF!</definedName>
    <definedName name="MGB12R" localSheetId="41">#REF!</definedName>
    <definedName name="MGB12R" localSheetId="45">#REF!</definedName>
    <definedName name="MGB12R" localSheetId="43">#REF!</definedName>
    <definedName name="MGB12R" localSheetId="44">#REF!</definedName>
    <definedName name="MGB12R" localSheetId="42">#REF!</definedName>
    <definedName name="MGB12R" localSheetId="16">#REF!</definedName>
    <definedName name="MGB12R" localSheetId="14">#REF!</definedName>
    <definedName name="MGB12R" localSheetId="12">#REF!</definedName>
    <definedName name="MGB12R" localSheetId="36">#REF!</definedName>
    <definedName name="MGB12R">#REF!</definedName>
    <definedName name="MGBC" localSheetId="9">#REF!</definedName>
    <definedName name="MGBC" localSheetId="5">#REF!</definedName>
    <definedName name="MGBC" localSheetId="38">#REF!</definedName>
    <definedName name="MGBC" localSheetId="8">#REF!</definedName>
    <definedName name="MGBC" localSheetId="30">#REF!</definedName>
    <definedName name="MGBC" localSheetId="46">#REF!</definedName>
    <definedName name="MGBC" localSheetId="6">#REF!</definedName>
    <definedName name="MGBC" localSheetId="40">#REF!</definedName>
    <definedName name="MGBC" localSheetId="41">#REF!</definedName>
    <definedName name="MGBC" localSheetId="45">#REF!</definedName>
    <definedName name="MGBC" localSheetId="43">#REF!</definedName>
    <definedName name="MGBC" localSheetId="44">#REF!</definedName>
    <definedName name="MGBC" localSheetId="42">#REF!</definedName>
    <definedName name="MGBC" localSheetId="16">#REF!</definedName>
    <definedName name="MGBC" localSheetId="14">#REF!</definedName>
    <definedName name="MGBC" localSheetId="12">#REF!</definedName>
    <definedName name="MGBC" localSheetId="36">#REF!</definedName>
    <definedName name="MGBC">#REF!</definedName>
    <definedName name="MGBCN6" localSheetId="9">#REF!</definedName>
    <definedName name="MGBCN6" localSheetId="5">#REF!</definedName>
    <definedName name="MGBCN6" localSheetId="38">#REF!</definedName>
    <definedName name="MGBCN6" localSheetId="8">#REF!</definedName>
    <definedName name="MGBCN6" localSheetId="30">#REF!</definedName>
    <definedName name="MGBCN6" localSheetId="46">#REF!</definedName>
    <definedName name="MGBCN6" localSheetId="6">#REF!</definedName>
    <definedName name="MGBCN6" localSheetId="40">#REF!</definedName>
    <definedName name="MGBCN6" localSheetId="41">#REF!</definedName>
    <definedName name="MGBCN6" localSheetId="45">#REF!</definedName>
    <definedName name="MGBCN6" localSheetId="43">#REF!</definedName>
    <definedName name="MGBCN6" localSheetId="44">#REF!</definedName>
    <definedName name="MGBCN6" localSheetId="42">#REF!</definedName>
    <definedName name="MGBCN6" localSheetId="16">#REF!</definedName>
    <definedName name="MGBCN6" localSheetId="14">#REF!</definedName>
    <definedName name="MGBCN6" localSheetId="12">#REF!</definedName>
    <definedName name="MGBCN6" localSheetId="36">#REF!</definedName>
    <definedName name="MGBCN6">#REF!</definedName>
    <definedName name="MGBP" localSheetId="9">#REF!</definedName>
    <definedName name="MGBP" localSheetId="5">#REF!</definedName>
    <definedName name="MGBP" localSheetId="38">#REF!</definedName>
    <definedName name="MGBP" localSheetId="8">#REF!</definedName>
    <definedName name="MGBP" localSheetId="30">#REF!</definedName>
    <definedName name="MGBP" localSheetId="46">#REF!</definedName>
    <definedName name="MGBP" localSheetId="6">#REF!</definedName>
    <definedName name="MGBP" localSheetId="40">#REF!</definedName>
    <definedName name="MGBP" localSheetId="41">#REF!</definedName>
    <definedName name="MGBP" localSheetId="45">#REF!</definedName>
    <definedName name="MGBP" localSheetId="43">#REF!</definedName>
    <definedName name="MGBP" localSheetId="44">#REF!</definedName>
    <definedName name="MGBP" localSheetId="42">#REF!</definedName>
    <definedName name="MGBP" localSheetId="16">#REF!</definedName>
    <definedName name="MGBP" localSheetId="14">#REF!</definedName>
    <definedName name="MGBP" localSheetId="12">#REF!</definedName>
    <definedName name="MGBP" localSheetId="36">#REF!</definedName>
    <definedName name="MGBP">#REF!</definedName>
    <definedName name="MGBW13R" localSheetId="9">#REF!</definedName>
    <definedName name="MGBW13R" localSheetId="5">#REF!</definedName>
    <definedName name="MGBW13R" localSheetId="38">#REF!</definedName>
    <definedName name="MGBW13R" localSheetId="8">#REF!</definedName>
    <definedName name="MGBW13R" localSheetId="30">#REF!</definedName>
    <definedName name="MGBW13R" localSheetId="46">#REF!</definedName>
    <definedName name="MGBW13R" localSheetId="6">#REF!</definedName>
    <definedName name="MGBW13R" localSheetId="40">#REF!</definedName>
    <definedName name="MGBW13R" localSheetId="41">#REF!</definedName>
    <definedName name="MGBW13R" localSheetId="45">#REF!</definedName>
    <definedName name="MGBW13R" localSheetId="43">#REF!</definedName>
    <definedName name="MGBW13R" localSheetId="44">#REF!</definedName>
    <definedName name="MGBW13R" localSheetId="42">#REF!</definedName>
    <definedName name="MGBW13R" localSheetId="16">#REF!</definedName>
    <definedName name="MGBW13R" localSheetId="14">#REF!</definedName>
    <definedName name="MGBW13R" localSheetId="12">#REF!</definedName>
    <definedName name="MGBW13R" localSheetId="36">#REF!</definedName>
    <definedName name="MGBW13R">#REF!</definedName>
    <definedName name="MGCRP" localSheetId="9">#REF!</definedName>
    <definedName name="MGCRP" localSheetId="5">#REF!</definedName>
    <definedName name="MGCRP" localSheetId="38">#REF!</definedName>
    <definedName name="MGCRP" localSheetId="8">#REF!</definedName>
    <definedName name="MGCRP" localSheetId="30">#REF!</definedName>
    <definedName name="MGCRP" localSheetId="46">#REF!</definedName>
    <definedName name="MGCRP" localSheetId="6">#REF!</definedName>
    <definedName name="MGCRP" localSheetId="40">#REF!</definedName>
    <definedName name="MGCRP" localSheetId="41">#REF!</definedName>
    <definedName name="MGCRP" localSheetId="45">#REF!</definedName>
    <definedName name="MGCRP" localSheetId="43">#REF!</definedName>
    <definedName name="MGCRP" localSheetId="44">#REF!</definedName>
    <definedName name="MGCRP" localSheetId="42">#REF!</definedName>
    <definedName name="MGCRP" localSheetId="16">#REF!</definedName>
    <definedName name="MGCRP" localSheetId="14">#REF!</definedName>
    <definedName name="MGCRP" localSheetId="12">#REF!</definedName>
    <definedName name="MGCRP" localSheetId="36">#REF!</definedName>
    <definedName name="MGCRP">#REF!</definedName>
    <definedName name="MGGGDP" localSheetId="9">#REF!</definedName>
    <definedName name="MGGGDP" localSheetId="5">#REF!</definedName>
    <definedName name="MGGGDP" localSheetId="38">#REF!</definedName>
    <definedName name="MGGGDP" localSheetId="8">#REF!</definedName>
    <definedName name="MGGGDP" localSheetId="30">#REF!</definedName>
    <definedName name="MGGGDP" localSheetId="46">#REF!</definedName>
    <definedName name="MGGGDP" localSheetId="6">#REF!</definedName>
    <definedName name="MGGGDP" localSheetId="40">#REF!</definedName>
    <definedName name="MGGGDP" localSheetId="41">#REF!</definedName>
    <definedName name="MGGGDP" localSheetId="45">#REF!</definedName>
    <definedName name="MGGGDP" localSheetId="43">#REF!</definedName>
    <definedName name="MGGGDP" localSheetId="44">#REF!</definedName>
    <definedName name="MGGGDP" localSheetId="42">#REF!</definedName>
    <definedName name="MGGGDP" localSheetId="16">#REF!</definedName>
    <definedName name="MGGGDP" localSheetId="14">#REF!</definedName>
    <definedName name="MGGGDP" localSheetId="12">#REF!</definedName>
    <definedName name="MGGGDP" localSheetId="36">#REF!</definedName>
    <definedName name="MGGGDP">#REF!</definedName>
    <definedName name="MGGGP" localSheetId="9">#REF!</definedName>
    <definedName name="MGGGP" localSheetId="5">#REF!</definedName>
    <definedName name="MGGGP" localSheetId="38">#REF!</definedName>
    <definedName name="MGGGP" localSheetId="8">#REF!</definedName>
    <definedName name="MGGGP" localSheetId="30">#REF!</definedName>
    <definedName name="MGGGP" localSheetId="46">#REF!</definedName>
    <definedName name="MGGGP" localSheetId="6">#REF!</definedName>
    <definedName name="MGGGP" localSheetId="40">#REF!</definedName>
    <definedName name="MGGGP" localSheetId="41">#REF!</definedName>
    <definedName name="MGGGP" localSheetId="45">#REF!</definedName>
    <definedName name="MGGGP" localSheetId="43">#REF!</definedName>
    <definedName name="MGGGP" localSheetId="44">#REF!</definedName>
    <definedName name="MGGGP" localSheetId="42">#REF!</definedName>
    <definedName name="MGGGP" localSheetId="16">#REF!</definedName>
    <definedName name="MGGGP" localSheetId="14">#REF!</definedName>
    <definedName name="MGGGP" localSheetId="12">#REF!</definedName>
    <definedName name="MGGGP" localSheetId="36">#REF!</definedName>
    <definedName name="MGGGP">#REF!</definedName>
    <definedName name="mgi">[300]harsat!$H$29</definedName>
    <definedName name="MGIR" localSheetId="9">#REF!</definedName>
    <definedName name="MGIR" localSheetId="5">#REF!</definedName>
    <definedName name="MGIR" localSheetId="38">#REF!</definedName>
    <definedName name="MGIR" localSheetId="8">#REF!</definedName>
    <definedName name="MGIR" localSheetId="30">#REF!</definedName>
    <definedName name="MGIR" localSheetId="46">#REF!</definedName>
    <definedName name="MGIR" localSheetId="6">#REF!</definedName>
    <definedName name="MGIR" localSheetId="40">#REF!</definedName>
    <definedName name="MGIR" localSheetId="41">#REF!</definedName>
    <definedName name="MGIR" localSheetId="45">#REF!</definedName>
    <definedName name="MGIR" localSheetId="43">#REF!</definedName>
    <definedName name="MGIR" localSheetId="44">#REF!</definedName>
    <definedName name="MGIR" localSheetId="42">#REF!</definedName>
    <definedName name="MGIR" localSheetId="16">#REF!</definedName>
    <definedName name="MGIR" localSheetId="14">#REF!</definedName>
    <definedName name="MGIR" localSheetId="12">#REF!</definedName>
    <definedName name="MGIR" localSheetId="36">#REF!</definedName>
    <definedName name="MGIR" localSheetId="34">#REF!</definedName>
    <definedName name="MGIR">#REF!</definedName>
    <definedName name="MGK" localSheetId="9">#REF!</definedName>
    <definedName name="MGK" localSheetId="5">#REF!</definedName>
    <definedName name="MGK" localSheetId="38">#REF!</definedName>
    <definedName name="MGK" localSheetId="8">#REF!</definedName>
    <definedName name="MGK" localSheetId="30">#REF!</definedName>
    <definedName name="MGK" localSheetId="46">#REF!</definedName>
    <definedName name="MGK" localSheetId="6">#REF!</definedName>
    <definedName name="MGK" localSheetId="40">#REF!</definedName>
    <definedName name="MGK" localSheetId="41">#REF!</definedName>
    <definedName name="MGK" localSheetId="45">#REF!</definedName>
    <definedName name="MGK" localSheetId="43">#REF!</definedName>
    <definedName name="MGK" localSheetId="44">#REF!</definedName>
    <definedName name="MGK" localSheetId="42">#REF!</definedName>
    <definedName name="MGK" localSheetId="16">#REF!</definedName>
    <definedName name="MGK" localSheetId="14">#REF!</definedName>
    <definedName name="MGK" localSheetId="12">#REF!</definedName>
    <definedName name="MGK" localSheetId="36">#REF!</definedName>
    <definedName name="MGK" localSheetId="34">#REF!</definedName>
    <definedName name="MGK">#REF!</definedName>
    <definedName name="MGMC" localSheetId="9">#REF!</definedName>
    <definedName name="MGMC" localSheetId="5">#REF!</definedName>
    <definedName name="MGMC" localSheetId="38">#REF!</definedName>
    <definedName name="MGMC" localSheetId="8">#REF!</definedName>
    <definedName name="MGMC" localSheetId="30">#REF!</definedName>
    <definedName name="MGMC" localSheetId="46">#REF!</definedName>
    <definedName name="MGMC" localSheetId="6">#REF!</definedName>
    <definedName name="MGMC" localSheetId="40">#REF!</definedName>
    <definedName name="MGMC" localSheetId="41">#REF!</definedName>
    <definedName name="MGMC" localSheetId="45">#REF!</definedName>
    <definedName name="MGMC" localSheetId="43">#REF!</definedName>
    <definedName name="MGMC" localSheetId="44">#REF!</definedName>
    <definedName name="MGMC" localSheetId="42">#REF!</definedName>
    <definedName name="MGMC" localSheetId="16">#REF!</definedName>
    <definedName name="MGMC" localSheetId="14">#REF!</definedName>
    <definedName name="MGMC" localSheetId="12">#REF!</definedName>
    <definedName name="MGMC" localSheetId="36">#REF!</definedName>
    <definedName name="MGMC" localSheetId="34">#REF!</definedName>
    <definedName name="MGMC">#REF!</definedName>
    <definedName name="MGMGP" localSheetId="9">#REF!</definedName>
    <definedName name="MGMGP" localSheetId="5">#REF!</definedName>
    <definedName name="MGMGP" localSheetId="38">#REF!</definedName>
    <definedName name="MGMGP" localSheetId="8">#REF!</definedName>
    <definedName name="MGMGP" localSheetId="30">#REF!</definedName>
    <definedName name="MGMGP" localSheetId="46">#REF!</definedName>
    <definedName name="MGMGP" localSheetId="6">#REF!</definedName>
    <definedName name="MGMGP" localSheetId="40">#REF!</definedName>
    <definedName name="MGMGP" localSheetId="41">#REF!</definedName>
    <definedName name="MGMGP" localSheetId="45">#REF!</definedName>
    <definedName name="MGMGP" localSheetId="43">#REF!</definedName>
    <definedName name="MGMGP" localSheetId="44">#REF!</definedName>
    <definedName name="MGMGP" localSheetId="42">#REF!</definedName>
    <definedName name="MGMGP" localSheetId="16">#REF!</definedName>
    <definedName name="MGMGP" localSheetId="14">#REF!</definedName>
    <definedName name="MGMGP" localSheetId="12">#REF!</definedName>
    <definedName name="MGMGP" localSheetId="36">#REF!</definedName>
    <definedName name="MGMGP">#REF!</definedName>
    <definedName name="MGNA" localSheetId="9">#REF!</definedName>
    <definedName name="MGNA" localSheetId="5">#REF!</definedName>
    <definedName name="MGNA" localSheetId="38">#REF!</definedName>
    <definedName name="MGNA" localSheetId="8">#REF!</definedName>
    <definedName name="MGNA" localSheetId="30">#REF!</definedName>
    <definedName name="MGNA" localSheetId="46">#REF!</definedName>
    <definedName name="MGNA" localSheetId="6">#REF!</definedName>
    <definedName name="MGNA" localSheetId="40">#REF!</definedName>
    <definedName name="MGNA" localSheetId="41">#REF!</definedName>
    <definedName name="MGNA" localSheetId="45">#REF!</definedName>
    <definedName name="MGNA" localSheetId="43">#REF!</definedName>
    <definedName name="MGNA" localSheetId="44">#REF!</definedName>
    <definedName name="MGNA" localSheetId="42">#REF!</definedName>
    <definedName name="MGNA" localSheetId="16">#REF!</definedName>
    <definedName name="MGNA" localSheetId="14">#REF!</definedName>
    <definedName name="MGNA" localSheetId="12">#REF!</definedName>
    <definedName name="MGNA" localSheetId="36">#REF!</definedName>
    <definedName name="MGNA">#REF!</definedName>
    <definedName name="MGNIRP" localSheetId="9">#REF!</definedName>
    <definedName name="MGNIRP" localSheetId="5">#REF!</definedName>
    <definedName name="MGNIRP" localSheetId="38">#REF!</definedName>
    <definedName name="MGNIRP" localSheetId="8">#REF!</definedName>
    <definedName name="MGNIRP" localSheetId="30">#REF!</definedName>
    <definedName name="MGNIRP" localSheetId="46">#REF!</definedName>
    <definedName name="MGNIRP" localSheetId="6">#REF!</definedName>
    <definedName name="MGNIRP" localSheetId="40">#REF!</definedName>
    <definedName name="MGNIRP" localSheetId="41">#REF!</definedName>
    <definedName name="MGNIRP" localSheetId="45">#REF!</definedName>
    <definedName name="MGNIRP" localSheetId="43">#REF!</definedName>
    <definedName name="MGNIRP" localSheetId="44">#REF!</definedName>
    <definedName name="MGNIRP" localSheetId="42">#REF!</definedName>
    <definedName name="MGNIRP" localSheetId="16">#REF!</definedName>
    <definedName name="MGNIRP" localSheetId="14">#REF!</definedName>
    <definedName name="MGNIRP" localSheetId="12">#REF!</definedName>
    <definedName name="MGNIRP" localSheetId="36">#REF!</definedName>
    <definedName name="MGNIRP">#REF!</definedName>
    <definedName name="MGRA" localSheetId="9">#REF!</definedName>
    <definedName name="MGRA" localSheetId="5">#REF!</definedName>
    <definedName name="MGRA" localSheetId="38">#REF!</definedName>
    <definedName name="MGRA" localSheetId="8">#REF!</definedName>
    <definedName name="MGRA" localSheetId="30">#REF!</definedName>
    <definedName name="MGRA" localSheetId="46">#REF!</definedName>
    <definedName name="MGRA" localSheetId="6">#REF!</definedName>
    <definedName name="MGRA" localSheetId="40">#REF!</definedName>
    <definedName name="MGRA" localSheetId="41">#REF!</definedName>
    <definedName name="MGRA" localSheetId="45">#REF!</definedName>
    <definedName name="MGRA" localSheetId="43">#REF!</definedName>
    <definedName name="MGRA" localSheetId="44">#REF!</definedName>
    <definedName name="MGRA" localSheetId="42">#REF!</definedName>
    <definedName name="MGRA" localSheetId="16">#REF!</definedName>
    <definedName name="MGRA" localSheetId="14">#REF!</definedName>
    <definedName name="MGRA" localSheetId="12">#REF!</definedName>
    <definedName name="MGRA" localSheetId="36">#REF!</definedName>
    <definedName name="MGRA">#REF!</definedName>
    <definedName name="MGRB" localSheetId="9">#REF!</definedName>
    <definedName name="MGRB" localSheetId="5">#REF!</definedName>
    <definedName name="MGRB" localSheetId="38">#REF!</definedName>
    <definedName name="MGRB" localSheetId="8">#REF!</definedName>
    <definedName name="MGRB" localSheetId="30">#REF!</definedName>
    <definedName name="MGRB" localSheetId="46">#REF!</definedName>
    <definedName name="MGRB" localSheetId="6">#REF!</definedName>
    <definedName name="MGRB" localSheetId="40">#REF!</definedName>
    <definedName name="MGRB" localSheetId="41">#REF!</definedName>
    <definedName name="MGRB" localSheetId="45">#REF!</definedName>
    <definedName name="MGRB" localSheetId="43">#REF!</definedName>
    <definedName name="MGRB" localSheetId="44">#REF!</definedName>
    <definedName name="MGRB" localSheetId="42">#REF!</definedName>
    <definedName name="MGRB" localSheetId="16">#REF!</definedName>
    <definedName name="MGRB" localSheetId="14">#REF!</definedName>
    <definedName name="MGRB" localSheetId="12">#REF!</definedName>
    <definedName name="MGRB" localSheetId="36">#REF!</definedName>
    <definedName name="MGRB">#REF!</definedName>
    <definedName name="MGS" localSheetId="9">#REF!</definedName>
    <definedName name="MGS" localSheetId="5">#REF!</definedName>
    <definedName name="MGS" localSheetId="38">#REF!</definedName>
    <definedName name="MGS" localSheetId="8">#REF!</definedName>
    <definedName name="MGS" localSheetId="30">#REF!</definedName>
    <definedName name="MGS" localSheetId="46">#REF!</definedName>
    <definedName name="MGS" localSheetId="6">#REF!</definedName>
    <definedName name="MGS" localSheetId="40">#REF!</definedName>
    <definedName name="MGS" localSheetId="41">#REF!</definedName>
    <definedName name="MGS" localSheetId="45">#REF!</definedName>
    <definedName name="MGS" localSheetId="43">#REF!</definedName>
    <definedName name="MGS" localSheetId="44">#REF!</definedName>
    <definedName name="MGS" localSheetId="42">#REF!</definedName>
    <definedName name="MGS" localSheetId="16">#REF!</definedName>
    <definedName name="MGS" localSheetId="14">#REF!</definedName>
    <definedName name="MGS" localSheetId="12">#REF!</definedName>
    <definedName name="MGS" localSheetId="36">#REF!</definedName>
    <definedName name="MGS">#REF!</definedName>
    <definedName name="MGTFEE">[12]Financials!$Y$16:$AC$16</definedName>
    <definedName name="MGTI3P" localSheetId="9">#REF!</definedName>
    <definedName name="MGTI3P" localSheetId="5">#REF!</definedName>
    <definedName name="MGTI3P" localSheetId="38">#REF!</definedName>
    <definedName name="MGTI3P" localSheetId="8">#REF!</definedName>
    <definedName name="MGTI3P" localSheetId="30">#REF!</definedName>
    <definedName name="MGTI3P" localSheetId="46">#REF!</definedName>
    <definedName name="MGTI3P" localSheetId="6">#REF!</definedName>
    <definedName name="MGTI3P" localSheetId="40">#REF!</definedName>
    <definedName name="MGTI3P" localSheetId="41">#REF!</definedName>
    <definedName name="MGTI3P" localSheetId="45">#REF!</definedName>
    <definedName name="MGTI3P" localSheetId="43">#REF!</definedName>
    <definedName name="MGTI3P" localSheetId="44">#REF!</definedName>
    <definedName name="MGTI3P" localSheetId="42">#REF!</definedName>
    <definedName name="MGTI3P" localSheetId="16">#REF!</definedName>
    <definedName name="MGTI3P" localSheetId="14">#REF!</definedName>
    <definedName name="MGTI3P" localSheetId="12">#REF!</definedName>
    <definedName name="MGTI3P" localSheetId="36">#REF!</definedName>
    <definedName name="MGTI3P" localSheetId="34">#REF!</definedName>
    <definedName name="MGTI3P">#REF!</definedName>
    <definedName name="MGTI3PS" localSheetId="9">#REF!</definedName>
    <definedName name="MGTI3PS" localSheetId="5">#REF!</definedName>
    <definedName name="MGTI3PS" localSheetId="38">#REF!</definedName>
    <definedName name="MGTI3PS" localSheetId="8">#REF!</definedName>
    <definedName name="MGTI3PS" localSheetId="30">#REF!</definedName>
    <definedName name="MGTI3PS" localSheetId="46">#REF!</definedName>
    <definedName name="MGTI3PS" localSheetId="6">#REF!</definedName>
    <definedName name="MGTI3PS" localSheetId="40">#REF!</definedName>
    <definedName name="MGTI3PS" localSheetId="41">#REF!</definedName>
    <definedName name="MGTI3PS" localSheetId="45">#REF!</definedName>
    <definedName name="MGTI3PS" localSheetId="43">#REF!</definedName>
    <definedName name="MGTI3PS" localSheetId="44">#REF!</definedName>
    <definedName name="MGTI3PS" localSheetId="42">#REF!</definedName>
    <definedName name="MGTI3PS" localSheetId="16">#REF!</definedName>
    <definedName name="MGTI3PS" localSheetId="14">#REF!</definedName>
    <definedName name="MGTI3PS" localSheetId="12">#REF!</definedName>
    <definedName name="MGTI3PS" localSheetId="36">#REF!</definedName>
    <definedName name="MGTI3PS" localSheetId="34">#REF!</definedName>
    <definedName name="MGTI3PS">#REF!</definedName>
    <definedName name="MGTI3R" localSheetId="9">#REF!</definedName>
    <definedName name="MGTI3R" localSheetId="5">#REF!</definedName>
    <definedName name="MGTI3R" localSheetId="38">#REF!</definedName>
    <definedName name="MGTI3R" localSheetId="8">#REF!</definedName>
    <definedName name="MGTI3R" localSheetId="30">#REF!</definedName>
    <definedName name="MGTI3R" localSheetId="46">#REF!</definedName>
    <definedName name="MGTI3R" localSheetId="6">#REF!</definedName>
    <definedName name="MGTI3R" localSheetId="40">#REF!</definedName>
    <definedName name="MGTI3R" localSheetId="41">#REF!</definedName>
    <definedName name="MGTI3R" localSheetId="45">#REF!</definedName>
    <definedName name="MGTI3R" localSheetId="43">#REF!</definedName>
    <definedName name="MGTI3R" localSheetId="44">#REF!</definedName>
    <definedName name="MGTI3R" localSheetId="42">#REF!</definedName>
    <definedName name="MGTI3R" localSheetId="16">#REF!</definedName>
    <definedName name="MGTI3R" localSheetId="14">#REF!</definedName>
    <definedName name="MGTI3R" localSheetId="12">#REF!</definedName>
    <definedName name="MGTI3R" localSheetId="36">#REF!</definedName>
    <definedName name="MGTI3R" localSheetId="34">#REF!</definedName>
    <definedName name="MGTI3R">#REF!</definedName>
    <definedName name="MGTI3RS" localSheetId="9">#REF!</definedName>
    <definedName name="MGTI3RS" localSheetId="5">#REF!</definedName>
    <definedName name="MGTI3RS" localSheetId="38">#REF!</definedName>
    <definedName name="MGTI3RS" localSheetId="8">#REF!</definedName>
    <definedName name="MGTI3RS" localSheetId="30">#REF!</definedName>
    <definedName name="MGTI3RS" localSheetId="46">#REF!</definedName>
    <definedName name="MGTI3RS" localSheetId="6">#REF!</definedName>
    <definedName name="MGTI3RS" localSheetId="40">#REF!</definedName>
    <definedName name="MGTI3RS" localSheetId="41">#REF!</definedName>
    <definedName name="MGTI3RS" localSheetId="45">#REF!</definedName>
    <definedName name="MGTI3RS" localSheetId="43">#REF!</definedName>
    <definedName name="MGTI3RS" localSheetId="44">#REF!</definedName>
    <definedName name="MGTI3RS" localSheetId="42">#REF!</definedName>
    <definedName name="MGTI3RS" localSheetId="16">#REF!</definedName>
    <definedName name="MGTI3RS" localSheetId="14">#REF!</definedName>
    <definedName name="MGTI3RS" localSheetId="12">#REF!</definedName>
    <definedName name="MGTI3RS" localSheetId="36">#REF!</definedName>
    <definedName name="MGTI3RS">#REF!</definedName>
    <definedName name="MGTI3U" localSheetId="9">#REF!</definedName>
    <definedName name="MGTI3U" localSheetId="5">#REF!</definedName>
    <definedName name="MGTI3U" localSheetId="38">#REF!</definedName>
    <definedName name="MGTI3U" localSheetId="8">#REF!</definedName>
    <definedName name="MGTI3U" localSheetId="30">#REF!</definedName>
    <definedName name="MGTI3U" localSheetId="46">#REF!</definedName>
    <definedName name="MGTI3U" localSheetId="6">#REF!</definedName>
    <definedName name="MGTI3U" localSheetId="40">#REF!</definedName>
    <definedName name="MGTI3U" localSheetId="41">#REF!</definedName>
    <definedName name="MGTI3U" localSheetId="45">#REF!</definedName>
    <definedName name="MGTI3U" localSheetId="43">#REF!</definedName>
    <definedName name="MGTI3U" localSheetId="44">#REF!</definedName>
    <definedName name="MGTI3U" localSheetId="42">#REF!</definedName>
    <definedName name="MGTI3U" localSheetId="16">#REF!</definedName>
    <definedName name="MGTI3U" localSheetId="14">#REF!</definedName>
    <definedName name="MGTI3U" localSheetId="12">#REF!</definedName>
    <definedName name="MGTI3U" localSheetId="36">#REF!</definedName>
    <definedName name="MGTI3U">#REF!</definedName>
    <definedName name="MGTI3US" localSheetId="9">#REF!</definedName>
    <definedName name="MGTI3US" localSheetId="5">#REF!</definedName>
    <definedName name="MGTI3US" localSheetId="38">#REF!</definedName>
    <definedName name="MGTI3US" localSheetId="8">#REF!</definedName>
    <definedName name="MGTI3US" localSheetId="30">#REF!</definedName>
    <definedName name="MGTI3US" localSheetId="46">#REF!</definedName>
    <definedName name="MGTI3US" localSheetId="6">#REF!</definedName>
    <definedName name="MGTI3US" localSheetId="40">#REF!</definedName>
    <definedName name="MGTI3US" localSheetId="41">#REF!</definedName>
    <definedName name="MGTI3US" localSheetId="45">#REF!</definedName>
    <definedName name="MGTI3US" localSheetId="43">#REF!</definedName>
    <definedName name="MGTI3US" localSheetId="44">#REF!</definedName>
    <definedName name="MGTI3US" localSheetId="42">#REF!</definedName>
    <definedName name="MGTI3US" localSheetId="16">#REF!</definedName>
    <definedName name="MGTI3US" localSheetId="14">#REF!</definedName>
    <definedName name="MGTI3US" localSheetId="12">#REF!</definedName>
    <definedName name="MGTI3US" localSheetId="36">#REF!</definedName>
    <definedName name="MGTI3US">#REF!</definedName>
    <definedName name="MGTI4P" localSheetId="9">#REF!</definedName>
    <definedName name="MGTI4P" localSheetId="5">#REF!</definedName>
    <definedName name="MGTI4P" localSheetId="38">#REF!</definedName>
    <definedName name="MGTI4P" localSheetId="8">#REF!</definedName>
    <definedName name="MGTI4P" localSheetId="30">#REF!</definedName>
    <definedName name="MGTI4P" localSheetId="46">#REF!</definedName>
    <definedName name="MGTI4P" localSheetId="6">#REF!</definedName>
    <definedName name="MGTI4P" localSheetId="40">#REF!</definedName>
    <definedName name="MGTI4P" localSheetId="41">#REF!</definedName>
    <definedName name="MGTI4P" localSheetId="45">#REF!</definedName>
    <definedName name="MGTI4P" localSheetId="43">#REF!</definedName>
    <definedName name="MGTI4P" localSheetId="44">#REF!</definedName>
    <definedName name="MGTI4P" localSheetId="42">#REF!</definedName>
    <definedName name="MGTI4P" localSheetId="16">#REF!</definedName>
    <definedName name="MGTI4P" localSheetId="14">#REF!</definedName>
    <definedName name="MGTI4P" localSheetId="12">#REF!</definedName>
    <definedName name="MGTI4P" localSheetId="36">#REF!</definedName>
    <definedName name="MGTI4P">#REF!</definedName>
    <definedName name="MGTI4PS" localSheetId="9">#REF!</definedName>
    <definedName name="MGTI4PS" localSheetId="5">#REF!</definedName>
    <definedName name="MGTI4PS" localSheetId="38">#REF!</definedName>
    <definedName name="MGTI4PS" localSheetId="8">#REF!</definedName>
    <definedName name="MGTI4PS" localSheetId="30">#REF!</definedName>
    <definedName name="MGTI4PS" localSheetId="46">#REF!</definedName>
    <definedName name="MGTI4PS" localSheetId="6">#REF!</definedName>
    <definedName name="MGTI4PS" localSheetId="40">#REF!</definedName>
    <definedName name="MGTI4PS" localSheetId="41">#REF!</definedName>
    <definedName name="MGTI4PS" localSheetId="45">#REF!</definedName>
    <definedName name="MGTI4PS" localSheetId="43">#REF!</definedName>
    <definedName name="MGTI4PS" localSheetId="44">#REF!</definedName>
    <definedName name="MGTI4PS" localSheetId="42">#REF!</definedName>
    <definedName name="MGTI4PS" localSheetId="16">#REF!</definedName>
    <definedName name="MGTI4PS" localSheetId="14">#REF!</definedName>
    <definedName name="MGTI4PS" localSheetId="12">#REF!</definedName>
    <definedName name="MGTI4PS" localSheetId="36">#REF!</definedName>
    <definedName name="MGTI4PS">#REF!</definedName>
    <definedName name="MGTI4U" localSheetId="9">#REF!</definedName>
    <definedName name="MGTI4U" localSheetId="5">#REF!</definedName>
    <definedName name="MGTI4U" localSheetId="38">#REF!</definedName>
    <definedName name="MGTI4U" localSheetId="8">#REF!</definedName>
    <definedName name="MGTI4U" localSheetId="30">#REF!</definedName>
    <definedName name="MGTI4U" localSheetId="46">#REF!</definedName>
    <definedName name="MGTI4U" localSheetId="6">#REF!</definedName>
    <definedName name="MGTI4U" localSheetId="40">#REF!</definedName>
    <definedName name="MGTI4U" localSheetId="41">#REF!</definedName>
    <definedName name="MGTI4U" localSheetId="45">#REF!</definedName>
    <definedName name="MGTI4U" localSheetId="43">#REF!</definedName>
    <definedName name="MGTI4U" localSheetId="44">#REF!</definedName>
    <definedName name="MGTI4U" localSheetId="42">#REF!</definedName>
    <definedName name="MGTI4U" localSheetId="16">#REF!</definedName>
    <definedName name="MGTI4U" localSheetId="14">#REF!</definedName>
    <definedName name="MGTI4U" localSheetId="12">#REF!</definedName>
    <definedName name="MGTI4U" localSheetId="36">#REF!</definedName>
    <definedName name="MGTI4U">#REF!</definedName>
    <definedName name="MGTI4US" localSheetId="9">#REF!</definedName>
    <definedName name="MGTI4US" localSheetId="5">#REF!</definedName>
    <definedName name="MGTI4US" localSheetId="38">#REF!</definedName>
    <definedName name="MGTI4US" localSheetId="8">#REF!</definedName>
    <definedName name="MGTI4US" localSheetId="30">#REF!</definedName>
    <definedName name="MGTI4US" localSheetId="46">#REF!</definedName>
    <definedName name="MGTI4US" localSheetId="6">#REF!</definedName>
    <definedName name="MGTI4US" localSheetId="40">#REF!</definedName>
    <definedName name="MGTI4US" localSheetId="41">#REF!</definedName>
    <definedName name="MGTI4US" localSheetId="45">#REF!</definedName>
    <definedName name="MGTI4US" localSheetId="43">#REF!</definedName>
    <definedName name="MGTI4US" localSheetId="44">#REF!</definedName>
    <definedName name="MGTI4US" localSheetId="42">#REF!</definedName>
    <definedName name="MGTI4US" localSheetId="16">#REF!</definedName>
    <definedName name="MGTI4US" localSheetId="14">#REF!</definedName>
    <definedName name="MGTI4US" localSheetId="12">#REF!</definedName>
    <definedName name="MGTI4US" localSheetId="36">#REF!</definedName>
    <definedName name="MGTI4US">#REF!</definedName>
    <definedName name="MGTPCB1515" localSheetId="9">#REF!</definedName>
    <definedName name="MGTPCB1515" localSheetId="5">#REF!</definedName>
    <definedName name="MGTPCB1515" localSheetId="38">#REF!</definedName>
    <definedName name="MGTPCB1515" localSheetId="8">#REF!</definedName>
    <definedName name="MGTPCB1515" localSheetId="30">#REF!</definedName>
    <definedName name="MGTPCB1515" localSheetId="46">#REF!</definedName>
    <definedName name="MGTPCB1515" localSheetId="6">#REF!</definedName>
    <definedName name="MGTPCB1515" localSheetId="40">#REF!</definedName>
    <definedName name="MGTPCB1515" localSheetId="41">#REF!</definedName>
    <definedName name="MGTPCB1515" localSheetId="45">#REF!</definedName>
    <definedName name="MGTPCB1515" localSheetId="43">#REF!</definedName>
    <definedName name="MGTPCB1515" localSheetId="44">#REF!</definedName>
    <definedName name="MGTPCB1515" localSheetId="42">#REF!</definedName>
    <definedName name="MGTPCB1515" localSheetId="16">#REF!</definedName>
    <definedName name="MGTPCB1515" localSheetId="14">#REF!</definedName>
    <definedName name="MGTPCB1515" localSheetId="12">#REF!</definedName>
    <definedName name="MGTPCB1515" localSheetId="36">#REF!</definedName>
    <definedName name="MGTPCB1515">#REF!</definedName>
    <definedName name="MGTPE4040" localSheetId="9">#REF!</definedName>
    <definedName name="MGTPE4040" localSheetId="5">#REF!</definedName>
    <definedName name="MGTPE4040" localSheetId="38">#REF!</definedName>
    <definedName name="MGTPE4040" localSheetId="8">#REF!</definedName>
    <definedName name="MGTPE4040" localSheetId="30">#REF!</definedName>
    <definedName name="MGTPE4040" localSheetId="46">#REF!</definedName>
    <definedName name="MGTPE4040" localSheetId="6">#REF!</definedName>
    <definedName name="MGTPE4040" localSheetId="40">#REF!</definedName>
    <definedName name="MGTPE4040" localSheetId="41">#REF!</definedName>
    <definedName name="MGTPE4040" localSheetId="45">#REF!</definedName>
    <definedName name="MGTPE4040" localSheetId="43">#REF!</definedName>
    <definedName name="MGTPE4040" localSheetId="44">#REF!</definedName>
    <definedName name="MGTPE4040" localSheetId="42">#REF!</definedName>
    <definedName name="MGTPE4040" localSheetId="16">#REF!</definedName>
    <definedName name="MGTPE4040" localSheetId="14">#REF!</definedName>
    <definedName name="MGTPE4040" localSheetId="12">#REF!</definedName>
    <definedName name="MGTPE4040" localSheetId="36">#REF!</definedName>
    <definedName name="MGTPE4040">#REF!</definedName>
    <definedName name="MGTPEB3030" localSheetId="9">#REF!</definedName>
    <definedName name="MGTPEB3030" localSheetId="5">#REF!</definedName>
    <definedName name="MGTPEB3030" localSheetId="38">#REF!</definedName>
    <definedName name="MGTPEB3030" localSheetId="8">#REF!</definedName>
    <definedName name="MGTPEB3030" localSheetId="30">#REF!</definedName>
    <definedName name="MGTPEB3030" localSheetId="46">#REF!</definedName>
    <definedName name="MGTPEB3030" localSheetId="6">#REF!</definedName>
    <definedName name="MGTPEB3030" localSheetId="40">#REF!</definedName>
    <definedName name="MGTPEB3030" localSheetId="41">#REF!</definedName>
    <definedName name="MGTPEB3030" localSheetId="45">#REF!</definedName>
    <definedName name="MGTPEB3030" localSheetId="43">#REF!</definedName>
    <definedName name="MGTPEB3030" localSheetId="44">#REF!</definedName>
    <definedName name="MGTPEB3030" localSheetId="42">#REF!</definedName>
    <definedName name="MGTPEB3030" localSheetId="16">#REF!</definedName>
    <definedName name="MGTPEB3030" localSheetId="14">#REF!</definedName>
    <definedName name="MGTPEB3030" localSheetId="12">#REF!</definedName>
    <definedName name="MGTPEB3030" localSheetId="36">#REF!</definedName>
    <definedName name="MGTPEB3030">#REF!</definedName>
    <definedName name="MGTPEBO3030" localSheetId="9">#REF!</definedName>
    <definedName name="MGTPEBO3030" localSheetId="5">#REF!</definedName>
    <definedName name="MGTPEBO3030" localSheetId="38">#REF!</definedName>
    <definedName name="MGTPEBO3030" localSheetId="8">#REF!</definedName>
    <definedName name="MGTPEBO3030" localSheetId="30">#REF!</definedName>
    <definedName name="MGTPEBO3030" localSheetId="46">#REF!</definedName>
    <definedName name="MGTPEBO3030" localSheetId="6">#REF!</definedName>
    <definedName name="MGTPEBO3030" localSheetId="40">#REF!</definedName>
    <definedName name="MGTPEBO3030" localSheetId="41">#REF!</definedName>
    <definedName name="MGTPEBO3030" localSheetId="45">#REF!</definedName>
    <definedName name="MGTPEBO3030" localSheetId="43">#REF!</definedName>
    <definedName name="MGTPEBO3030" localSheetId="44">#REF!</definedName>
    <definedName name="MGTPEBO3030" localSheetId="42">#REF!</definedName>
    <definedName name="MGTPEBO3030" localSheetId="16">#REF!</definedName>
    <definedName name="MGTPEBO3030" localSheetId="14">#REF!</definedName>
    <definedName name="MGTPEBO3030" localSheetId="12">#REF!</definedName>
    <definedName name="MGTPEBO3030" localSheetId="36">#REF!</definedName>
    <definedName name="MGTPEBO3030">#REF!</definedName>
    <definedName name="MGTPEC1010" localSheetId="9">#REF!</definedName>
    <definedName name="MGTPEC1010" localSheetId="5">#REF!</definedName>
    <definedName name="MGTPEC1010" localSheetId="38">#REF!</definedName>
    <definedName name="MGTPEC1010" localSheetId="8">#REF!</definedName>
    <definedName name="MGTPEC1010" localSheetId="30">#REF!</definedName>
    <definedName name="MGTPEC1010" localSheetId="46">#REF!</definedName>
    <definedName name="MGTPEC1010" localSheetId="6">#REF!</definedName>
    <definedName name="MGTPEC1010" localSheetId="40">#REF!</definedName>
    <definedName name="MGTPEC1010" localSheetId="41">#REF!</definedName>
    <definedName name="MGTPEC1010" localSheetId="45">#REF!</definedName>
    <definedName name="MGTPEC1010" localSheetId="43">#REF!</definedName>
    <definedName name="MGTPEC1010" localSheetId="44">#REF!</definedName>
    <definedName name="MGTPEC1010" localSheetId="42">#REF!</definedName>
    <definedName name="MGTPEC1010" localSheetId="16">#REF!</definedName>
    <definedName name="MGTPEC1010" localSheetId="14">#REF!</definedName>
    <definedName name="MGTPEC1010" localSheetId="12">#REF!</definedName>
    <definedName name="MGTPEC1010" localSheetId="36">#REF!</definedName>
    <definedName name="MGTPEC1010">#REF!</definedName>
    <definedName name="MGTPEC1020" localSheetId="9">#REF!</definedName>
    <definedName name="MGTPEC1020" localSheetId="5">#REF!</definedName>
    <definedName name="MGTPEC1020" localSheetId="38">#REF!</definedName>
    <definedName name="MGTPEC1020" localSheetId="8">#REF!</definedName>
    <definedName name="MGTPEC1020" localSheetId="30">#REF!</definedName>
    <definedName name="MGTPEC1020" localSheetId="46">#REF!</definedName>
    <definedName name="MGTPEC1020" localSheetId="6">#REF!</definedName>
    <definedName name="MGTPEC1020" localSheetId="40">#REF!</definedName>
    <definedName name="MGTPEC1020" localSheetId="41">#REF!</definedName>
    <definedName name="MGTPEC1020" localSheetId="45">#REF!</definedName>
    <definedName name="MGTPEC1020" localSheetId="43">#REF!</definedName>
    <definedName name="MGTPEC1020" localSheetId="44">#REF!</definedName>
    <definedName name="MGTPEC1020" localSheetId="42">#REF!</definedName>
    <definedName name="MGTPEC1020" localSheetId="16">#REF!</definedName>
    <definedName name="MGTPEC1020" localSheetId="14">#REF!</definedName>
    <definedName name="MGTPEC1020" localSheetId="12">#REF!</definedName>
    <definedName name="MGTPEC1020" localSheetId="36">#REF!</definedName>
    <definedName name="MGTPEC1020">#REF!</definedName>
    <definedName name="MGTPEC1030" localSheetId="9">#REF!</definedName>
    <definedName name="MGTPEC1030" localSheetId="5">#REF!</definedName>
    <definedName name="MGTPEC1030" localSheetId="38">#REF!</definedName>
    <definedName name="MGTPEC1030" localSheetId="8">#REF!</definedName>
    <definedName name="MGTPEC1030" localSheetId="30">#REF!</definedName>
    <definedName name="MGTPEC1030" localSheetId="46">#REF!</definedName>
    <definedName name="MGTPEC1030" localSheetId="6">#REF!</definedName>
    <definedName name="MGTPEC1030" localSheetId="40">#REF!</definedName>
    <definedName name="MGTPEC1030" localSheetId="41">#REF!</definedName>
    <definedName name="MGTPEC1030" localSheetId="45">#REF!</definedName>
    <definedName name="MGTPEC1030" localSheetId="43">#REF!</definedName>
    <definedName name="MGTPEC1030" localSheetId="44">#REF!</definedName>
    <definedName name="MGTPEC1030" localSheetId="42">#REF!</definedName>
    <definedName name="MGTPEC1030" localSheetId="16">#REF!</definedName>
    <definedName name="MGTPEC1030" localSheetId="14">#REF!</definedName>
    <definedName name="MGTPEC1030" localSheetId="12">#REF!</definedName>
    <definedName name="MGTPEC1030" localSheetId="36">#REF!</definedName>
    <definedName name="MGTPEC1030">#REF!</definedName>
    <definedName name="MGTPEC1040" localSheetId="9">#REF!</definedName>
    <definedName name="MGTPEC1040" localSheetId="5">#REF!</definedName>
    <definedName name="MGTPEC1040" localSheetId="38">#REF!</definedName>
    <definedName name="MGTPEC1040" localSheetId="8">#REF!</definedName>
    <definedName name="MGTPEC1040" localSheetId="30">#REF!</definedName>
    <definedName name="MGTPEC1040" localSheetId="46">#REF!</definedName>
    <definedName name="MGTPEC1040" localSheetId="6">#REF!</definedName>
    <definedName name="MGTPEC1040" localSheetId="40">#REF!</definedName>
    <definedName name="MGTPEC1040" localSheetId="41">#REF!</definedName>
    <definedName name="MGTPEC1040" localSheetId="45">#REF!</definedName>
    <definedName name="MGTPEC1040" localSheetId="43">#REF!</definedName>
    <definedName name="MGTPEC1040" localSheetId="44">#REF!</definedName>
    <definedName name="MGTPEC1040" localSheetId="42">#REF!</definedName>
    <definedName name="MGTPEC1040" localSheetId="16">#REF!</definedName>
    <definedName name="MGTPEC1040" localSheetId="14">#REF!</definedName>
    <definedName name="MGTPEC1040" localSheetId="12">#REF!</definedName>
    <definedName name="MGTPEC1040" localSheetId="36">#REF!</definedName>
    <definedName name="MGTPEC1040">#REF!</definedName>
    <definedName name="MGTPEC2020" localSheetId="9">#REF!</definedName>
    <definedName name="MGTPEC2020" localSheetId="5">#REF!</definedName>
    <definedName name="MGTPEC2020" localSheetId="38">#REF!</definedName>
    <definedName name="MGTPEC2020" localSheetId="8">#REF!</definedName>
    <definedName name="MGTPEC2020" localSheetId="30">#REF!</definedName>
    <definedName name="MGTPEC2020" localSheetId="46">#REF!</definedName>
    <definedName name="MGTPEC2020" localSheetId="6">#REF!</definedName>
    <definedName name="MGTPEC2020" localSheetId="40">#REF!</definedName>
    <definedName name="MGTPEC2020" localSheetId="41">#REF!</definedName>
    <definedName name="MGTPEC2020" localSheetId="45">#REF!</definedName>
    <definedName name="MGTPEC2020" localSheetId="43">#REF!</definedName>
    <definedName name="MGTPEC2020" localSheetId="44">#REF!</definedName>
    <definedName name="MGTPEC2020" localSheetId="42">#REF!</definedName>
    <definedName name="MGTPEC2020" localSheetId="16">#REF!</definedName>
    <definedName name="MGTPEC2020" localSheetId="14">#REF!</definedName>
    <definedName name="MGTPEC2020" localSheetId="12">#REF!</definedName>
    <definedName name="MGTPEC2020" localSheetId="36">#REF!</definedName>
    <definedName name="MGTPEC2020">#REF!</definedName>
    <definedName name="MGTPEC2030" localSheetId="9">#REF!</definedName>
    <definedName name="MGTPEC2030" localSheetId="5">#REF!</definedName>
    <definedName name="MGTPEC2030" localSheetId="38">#REF!</definedName>
    <definedName name="MGTPEC2030" localSheetId="8">#REF!</definedName>
    <definedName name="MGTPEC2030" localSheetId="30">#REF!</definedName>
    <definedName name="MGTPEC2030" localSheetId="46">#REF!</definedName>
    <definedName name="MGTPEC2030" localSheetId="6">#REF!</definedName>
    <definedName name="MGTPEC2030" localSheetId="40">#REF!</definedName>
    <definedName name="MGTPEC2030" localSheetId="41">#REF!</definedName>
    <definedName name="MGTPEC2030" localSheetId="45">#REF!</definedName>
    <definedName name="MGTPEC2030" localSheetId="43">#REF!</definedName>
    <definedName name="MGTPEC2030" localSheetId="44">#REF!</definedName>
    <definedName name="MGTPEC2030" localSheetId="42">#REF!</definedName>
    <definedName name="MGTPEC2030" localSheetId="16">#REF!</definedName>
    <definedName name="MGTPEC2030" localSheetId="14">#REF!</definedName>
    <definedName name="MGTPEC2030" localSheetId="12">#REF!</definedName>
    <definedName name="MGTPEC2030" localSheetId="36">#REF!</definedName>
    <definedName name="MGTPEC2030">#REF!</definedName>
    <definedName name="MGTPEC3030" localSheetId="9">#REF!</definedName>
    <definedName name="MGTPEC3030" localSheetId="5">#REF!</definedName>
    <definedName name="MGTPEC3030" localSheetId="38">#REF!</definedName>
    <definedName name="MGTPEC3030" localSheetId="8">#REF!</definedName>
    <definedName name="MGTPEC3030" localSheetId="30">#REF!</definedName>
    <definedName name="MGTPEC3030" localSheetId="46">#REF!</definedName>
    <definedName name="MGTPEC3030" localSheetId="6">#REF!</definedName>
    <definedName name="MGTPEC3030" localSheetId="40">#REF!</definedName>
    <definedName name="MGTPEC3030" localSheetId="41">#REF!</definedName>
    <definedName name="MGTPEC3030" localSheetId="45">#REF!</definedName>
    <definedName name="MGTPEC3030" localSheetId="43">#REF!</definedName>
    <definedName name="MGTPEC3030" localSheetId="44">#REF!</definedName>
    <definedName name="MGTPEC3030" localSheetId="42">#REF!</definedName>
    <definedName name="MGTPEC3030" localSheetId="16">#REF!</definedName>
    <definedName name="MGTPEC3030" localSheetId="14">#REF!</definedName>
    <definedName name="MGTPEC3030" localSheetId="12">#REF!</definedName>
    <definedName name="MGTPEC3030" localSheetId="36">#REF!</definedName>
    <definedName name="MGTPEC3030">#REF!</definedName>
    <definedName name="MGTPECB3030" localSheetId="9">#REF!</definedName>
    <definedName name="MGTPECB3030" localSheetId="5">#REF!</definedName>
    <definedName name="MGTPECB3030" localSheetId="38">#REF!</definedName>
    <definedName name="MGTPECB3030" localSheetId="8">#REF!</definedName>
    <definedName name="MGTPECB3030" localSheetId="30">#REF!</definedName>
    <definedName name="MGTPECB3030" localSheetId="46">#REF!</definedName>
    <definedName name="MGTPECB3030" localSheetId="6">#REF!</definedName>
    <definedName name="MGTPECB3030" localSheetId="40">#REF!</definedName>
    <definedName name="MGTPECB3030" localSheetId="41">#REF!</definedName>
    <definedName name="MGTPECB3030" localSheetId="45">#REF!</definedName>
    <definedName name="MGTPECB3030" localSheetId="43">#REF!</definedName>
    <definedName name="MGTPECB3030" localSheetId="44">#REF!</definedName>
    <definedName name="MGTPECB3030" localSheetId="42">#REF!</definedName>
    <definedName name="MGTPECB3030" localSheetId="16">#REF!</definedName>
    <definedName name="MGTPECB3030" localSheetId="14">#REF!</definedName>
    <definedName name="MGTPECB3030" localSheetId="12">#REF!</definedName>
    <definedName name="MGTPECB3030" localSheetId="36">#REF!</definedName>
    <definedName name="MGTPECB3030">#REF!</definedName>
    <definedName name="MGTPEGB3030" localSheetId="9">#REF!</definedName>
    <definedName name="MGTPEGB3030" localSheetId="5">#REF!</definedName>
    <definedName name="MGTPEGB3030" localSheetId="38">#REF!</definedName>
    <definedName name="MGTPEGB3030" localSheetId="8">#REF!</definedName>
    <definedName name="MGTPEGB3030" localSheetId="30">#REF!</definedName>
    <definedName name="MGTPEGB3030" localSheetId="46">#REF!</definedName>
    <definedName name="MGTPEGB3030" localSheetId="6">#REF!</definedName>
    <definedName name="MGTPEGB3030" localSheetId="40">#REF!</definedName>
    <definedName name="MGTPEGB3030" localSheetId="41">#REF!</definedName>
    <definedName name="MGTPEGB3030" localSheetId="45">#REF!</definedName>
    <definedName name="MGTPEGB3030" localSheetId="43">#REF!</definedName>
    <definedName name="MGTPEGB3030" localSheetId="44">#REF!</definedName>
    <definedName name="MGTPEGB3030" localSheetId="42">#REF!</definedName>
    <definedName name="MGTPEGB3030" localSheetId="16">#REF!</definedName>
    <definedName name="MGTPEGB3030" localSheetId="14">#REF!</definedName>
    <definedName name="MGTPEGB3030" localSheetId="12">#REF!</definedName>
    <definedName name="MGTPEGB3030" localSheetId="36">#REF!</definedName>
    <definedName name="MGTPEGB3030">#REF!</definedName>
    <definedName name="MGTPEPG3030" localSheetId="9">#REF!</definedName>
    <definedName name="MGTPEPG3030" localSheetId="5">#REF!</definedName>
    <definedName name="MGTPEPG3030" localSheetId="38">#REF!</definedName>
    <definedName name="MGTPEPG3030" localSheetId="8">#REF!</definedName>
    <definedName name="MGTPEPG3030" localSheetId="30">#REF!</definedName>
    <definedName name="MGTPEPG3030" localSheetId="46">#REF!</definedName>
    <definedName name="MGTPEPG3030" localSheetId="6">#REF!</definedName>
    <definedName name="MGTPEPG3030" localSheetId="40">#REF!</definedName>
    <definedName name="MGTPEPG3030" localSheetId="41">#REF!</definedName>
    <definedName name="MGTPEPG3030" localSheetId="45">#REF!</definedName>
    <definedName name="MGTPEPG3030" localSheetId="43">#REF!</definedName>
    <definedName name="MGTPEPG3030" localSheetId="44">#REF!</definedName>
    <definedName name="MGTPEPG3030" localSheetId="42">#REF!</definedName>
    <definedName name="MGTPEPG3030" localSheetId="16">#REF!</definedName>
    <definedName name="MGTPEPG3030" localSheetId="14">#REF!</definedName>
    <definedName name="MGTPEPG3030" localSheetId="12">#REF!</definedName>
    <definedName name="MGTPEPG3030" localSheetId="36">#REF!</definedName>
    <definedName name="MGTPEPG3030">#REF!</definedName>
    <definedName name="MGTPEPR3030" localSheetId="9">#REF!</definedName>
    <definedName name="MGTPEPR3030" localSheetId="5">#REF!</definedName>
    <definedName name="MGTPEPR3030" localSheetId="38">#REF!</definedName>
    <definedName name="MGTPEPR3030" localSheetId="8">#REF!</definedName>
    <definedName name="MGTPEPR3030" localSheetId="30">#REF!</definedName>
    <definedName name="MGTPEPR3030" localSheetId="46">#REF!</definedName>
    <definedName name="MGTPEPR3030" localSheetId="6">#REF!</definedName>
    <definedName name="MGTPEPR3030" localSheetId="40">#REF!</definedName>
    <definedName name="MGTPEPR3030" localSheetId="41">#REF!</definedName>
    <definedName name="MGTPEPR3030" localSheetId="45">#REF!</definedName>
    <definedName name="MGTPEPR3030" localSheetId="43">#REF!</definedName>
    <definedName name="MGTPEPR3030" localSheetId="44">#REF!</definedName>
    <definedName name="MGTPEPR3030" localSheetId="42">#REF!</definedName>
    <definedName name="MGTPEPR3030" localSheetId="16">#REF!</definedName>
    <definedName name="MGTPEPR3030" localSheetId="14">#REF!</definedName>
    <definedName name="MGTPEPR3030" localSheetId="12">#REF!</definedName>
    <definedName name="MGTPEPR3030" localSheetId="36">#REF!</definedName>
    <definedName name="MGTPEPR3030">#REF!</definedName>
    <definedName name="MGTPERB3030" localSheetId="9">#REF!</definedName>
    <definedName name="MGTPERB3030" localSheetId="5">#REF!</definedName>
    <definedName name="MGTPERB3030" localSheetId="38">#REF!</definedName>
    <definedName name="MGTPERB3030" localSheetId="8">#REF!</definedName>
    <definedName name="MGTPERB3030" localSheetId="30">#REF!</definedName>
    <definedName name="MGTPERB3030" localSheetId="46">#REF!</definedName>
    <definedName name="MGTPERB3030" localSheetId="6">#REF!</definedName>
    <definedName name="MGTPERB3030" localSheetId="40">#REF!</definedName>
    <definedName name="MGTPERB3030" localSheetId="41">#REF!</definedName>
    <definedName name="MGTPERB3030" localSheetId="45">#REF!</definedName>
    <definedName name="MGTPERB3030" localSheetId="43">#REF!</definedName>
    <definedName name="MGTPERB3030" localSheetId="44">#REF!</definedName>
    <definedName name="MGTPERB3030" localSheetId="42">#REF!</definedName>
    <definedName name="MGTPERB3030" localSheetId="16">#REF!</definedName>
    <definedName name="MGTPERB3030" localSheetId="14">#REF!</definedName>
    <definedName name="MGTPERB3030" localSheetId="12">#REF!</definedName>
    <definedName name="MGTPERB3030" localSheetId="36">#REF!</definedName>
    <definedName name="MGTPERB3030">#REF!</definedName>
    <definedName name="MGTPESW3030" localSheetId="9">#REF!</definedName>
    <definedName name="MGTPESW3030" localSheetId="5">#REF!</definedName>
    <definedName name="MGTPESW3030" localSheetId="38">#REF!</definedName>
    <definedName name="MGTPESW3030" localSheetId="8">#REF!</definedName>
    <definedName name="MGTPESW3030" localSheetId="30">#REF!</definedName>
    <definedName name="MGTPESW3030" localSheetId="46">#REF!</definedName>
    <definedName name="MGTPESW3030" localSheetId="6">#REF!</definedName>
    <definedName name="MGTPESW3030" localSheetId="40">#REF!</definedName>
    <definedName name="MGTPESW3030" localSheetId="41">#REF!</definedName>
    <definedName name="MGTPESW3030" localSheetId="45">#REF!</definedName>
    <definedName name="MGTPESW3030" localSheetId="43">#REF!</definedName>
    <definedName name="MGTPESW3030" localSheetId="44">#REF!</definedName>
    <definedName name="MGTPESW3030" localSheetId="42">#REF!</definedName>
    <definedName name="MGTPESW3030" localSheetId="16">#REF!</definedName>
    <definedName name="MGTPESW3030" localSheetId="14">#REF!</definedName>
    <definedName name="MGTPESW3030" localSheetId="12">#REF!</definedName>
    <definedName name="MGTPESW3030" localSheetId="36">#REF!</definedName>
    <definedName name="MGTPESW3030">#REF!</definedName>
    <definedName name="MGTPGB4040" localSheetId="9">#REF!</definedName>
    <definedName name="MGTPGB4040" localSheetId="5">#REF!</definedName>
    <definedName name="MGTPGB4040" localSheetId="38">#REF!</definedName>
    <definedName name="MGTPGB4040" localSheetId="8">#REF!</definedName>
    <definedName name="MGTPGB4040" localSheetId="30">#REF!</definedName>
    <definedName name="MGTPGB4040" localSheetId="46">#REF!</definedName>
    <definedName name="MGTPGB4040" localSheetId="6">#REF!</definedName>
    <definedName name="MGTPGB4040" localSheetId="40">#REF!</definedName>
    <definedName name="MGTPGB4040" localSheetId="41">#REF!</definedName>
    <definedName name="MGTPGB4040" localSheetId="45">#REF!</definedName>
    <definedName name="MGTPGB4040" localSheetId="43">#REF!</definedName>
    <definedName name="MGTPGB4040" localSheetId="44">#REF!</definedName>
    <definedName name="MGTPGB4040" localSheetId="42">#REF!</definedName>
    <definedName name="MGTPGB4040" localSheetId="16">#REF!</definedName>
    <definedName name="MGTPGB4040" localSheetId="14">#REF!</definedName>
    <definedName name="MGTPGB4040" localSheetId="12">#REF!</definedName>
    <definedName name="MGTPGB4040" localSheetId="36">#REF!</definedName>
    <definedName name="MGTPGB4040">#REF!</definedName>
    <definedName name="MGTPM3030" localSheetId="9">#REF!</definedName>
    <definedName name="MGTPM3030" localSheetId="5">#REF!</definedName>
    <definedName name="MGTPM3030" localSheetId="38">#REF!</definedName>
    <definedName name="MGTPM3030" localSheetId="8">#REF!</definedName>
    <definedName name="MGTPM3030" localSheetId="30">#REF!</definedName>
    <definedName name="MGTPM3030" localSheetId="46">#REF!</definedName>
    <definedName name="MGTPM3030" localSheetId="6">#REF!</definedName>
    <definedName name="MGTPM3030" localSheetId="40">#REF!</definedName>
    <definedName name="MGTPM3030" localSheetId="41">#REF!</definedName>
    <definedName name="MGTPM3030" localSheetId="45">#REF!</definedName>
    <definedName name="MGTPM3030" localSheetId="43">#REF!</definedName>
    <definedName name="MGTPM3030" localSheetId="44">#REF!</definedName>
    <definedName name="MGTPM3030" localSheetId="42">#REF!</definedName>
    <definedName name="MGTPM3030" localSheetId="16">#REF!</definedName>
    <definedName name="MGTPM3030" localSheetId="14">#REF!</definedName>
    <definedName name="MGTPM3030" localSheetId="12">#REF!</definedName>
    <definedName name="MGTPM3030" localSheetId="36">#REF!</definedName>
    <definedName name="MGTPM3030">#REF!</definedName>
    <definedName name="MGTRE3030" localSheetId="9">#REF!</definedName>
    <definedName name="MGTRE3030" localSheetId="5">#REF!</definedName>
    <definedName name="MGTRE3030" localSheetId="38">#REF!</definedName>
    <definedName name="MGTRE3030" localSheetId="8">#REF!</definedName>
    <definedName name="MGTRE3030" localSheetId="30">#REF!</definedName>
    <definedName name="MGTRE3030" localSheetId="46">#REF!</definedName>
    <definedName name="MGTRE3030" localSheetId="6">#REF!</definedName>
    <definedName name="MGTRE3030" localSheetId="40">#REF!</definedName>
    <definedName name="MGTRE3030" localSheetId="41">#REF!</definedName>
    <definedName name="MGTRE3030" localSheetId="45">#REF!</definedName>
    <definedName name="MGTRE3030" localSheetId="43">#REF!</definedName>
    <definedName name="MGTRE3030" localSheetId="44">#REF!</definedName>
    <definedName name="MGTRE3030" localSheetId="42">#REF!</definedName>
    <definedName name="MGTRE3030" localSheetId="16">#REF!</definedName>
    <definedName name="MGTRE3030" localSheetId="14">#REF!</definedName>
    <definedName name="MGTRE3030" localSheetId="12">#REF!</definedName>
    <definedName name="MGTRE3030" localSheetId="36">#REF!</definedName>
    <definedName name="MGTRE3030">#REF!</definedName>
    <definedName name="MGTRE4040" localSheetId="9">#REF!</definedName>
    <definedName name="MGTRE4040" localSheetId="5">#REF!</definedName>
    <definedName name="MGTRE4040" localSheetId="38">#REF!</definedName>
    <definedName name="MGTRE4040" localSheetId="8">#REF!</definedName>
    <definedName name="MGTRE4040" localSheetId="30">#REF!</definedName>
    <definedName name="MGTRE4040" localSheetId="46">#REF!</definedName>
    <definedName name="MGTRE4040" localSheetId="6">#REF!</definedName>
    <definedName name="MGTRE4040" localSheetId="40">#REF!</definedName>
    <definedName name="MGTRE4040" localSheetId="41">#REF!</definedName>
    <definedName name="MGTRE4040" localSheetId="45">#REF!</definedName>
    <definedName name="MGTRE4040" localSheetId="43">#REF!</definedName>
    <definedName name="MGTRE4040" localSheetId="44">#REF!</definedName>
    <definedName name="MGTRE4040" localSheetId="42">#REF!</definedName>
    <definedName name="MGTRE4040" localSheetId="16">#REF!</definedName>
    <definedName name="MGTRE4040" localSheetId="14">#REF!</definedName>
    <definedName name="MGTRE4040" localSheetId="12">#REF!</definedName>
    <definedName name="MGTRE4040" localSheetId="36">#REF!</definedName>
    <definedName name="MGTRE4040">#REF!</definedName>
    <definedName name="MGTRM2020" localSheetId="9">#REF!</definedName>
    <definedName name="MGTRM2020" localSheetId="5">#REF!</definedName>
    <definedName name="MGTRM2020" localSheetId="38">#REF!</definedName>
    <definedName name="MGTRM2020" localSheetId="8">#REF!</definedName>
    <definedName name="MGTRM2020" localSheetId="30">#REF!</definedName>
    <definedName name="MGTRM2020" localSheetId="46">#REF!</definedName>
    <definedName name="MGTRM2020" localSheetId="6">#REF!</definedName>
    <definedName name="MGTRM2020" localSheetId="40">#REF!</definedName>
    <definedName name="MGTRM2020" localSheetId="41">#REF!</definedName>
    <definedName name="MGTRM2020" localSheetId="45">#REF!</definedName>
    <definedName name="MGTRM2020" localSheetId="43">#REF!</definedName>
    <definedName name="MGTRM2020" localSheetId="44">#REF!</definedName>
    <definedName name="MGTRM2020" localSheetId="42">#REF!</definedName>
    <definedName name="MGTRM2020" localSheetId="16">#REF!</definedName>
    <definedName name="MGTRM2020" localSheetId="14">#REF!</definedName>
    <definedName name="MGTRM2020" localSheetId="12">#REF!</definedName>
    <definedName name="MGTRM2020" localSheetId="36">#REF!</definedName>
    <definedName name="MGTRM2020">#REF!</definedName>
    <definedName name="MGTUE3030" localSheetId="9">#REF!</definedName>
    <definedName name="MGTUE3030" localSheetId="5">#REF!</definedName>
    <definedName name="MGTUE3030" localSheetId="38">#REF!</definedName>
    <definedName name="MGTUE3030" localSheetId="8">#REF!</definedName>
    <definedName name="MGTUE3030" localSheetId="30">#REF!</definedName>
    <definedName name="MGTUE3030" localSheetId="46">#REF!</definedName>
    <definedName name="MGTUE3030" localSheetId="6">#REF!</definedName>
    <definedName name="MGTUE3030" localSheetId="40">#REF!</definedName>
    <definedName name="MGTUE3030" localSheetId="41">#REF!</definedName>
    <definedName name="MGTUE3030" localSheetId="45">#REF!</definedName>
    <definedName name="MGTUE3030" localSheetId="43">#REF!</definedName>
    <definedName name="MGTUE3030" localSheetId="44">#REF!</definedName>
    <definedName name="MGTUE3030" localSheetId="42">#REF!</definedName>
    <definedName name="MGTUE3030" localSheetId="16">#REF!</definedName>
    <definedName name="MGTUE3030" localSheetId="14">#REF!</definedName>
    <definedName name="MGTUE3030" localSheetId="12">#REF!</definedName>
    <definedName name="MGTUE3030" localSheetId="36">#REF!</definedName>
    <definedName name="MGTUE3030">#REF!</definedName>
    <definedName name="MGTUE4040" localSheetId="9">#REF!</definedName>
    <definedName name="MGTUE4040" localSheetId="5">#REF!</definedName>
    <definedName name="MGTUE4040" localSheetId="38">#REF!</definedName>
    <definedName name="MGTUE4040" localSheetId="8">#REF!</definedName>
    <definedName name="MGTUE4040" localSheetId="30">#REF!</definedName>
    <definedName name="MGTUE4040" localSheetId="46">#REF!</definedName>
    <definedName name="MGTUE4040" localSheetId="6">#REF!</definedName>
    <definedName name="MGTUE4040" localSheetId="40">#REF!</definedName>
    <definedName name="MGTUE4040" localSheetId="41">#REF!</definedName>
    <definedName name="MGTUE4040" localSheetId="45">#REF!</definedName>
    <definedName name="MGTUE4040" localSheetId="43">#REF!</definedName>
    <definedName name="MGTUE4040" localSheetId="44">#REF!</definedName>
    <definedName name="MGTUE4040" localSheetId="42">#REF!</definedName>
    <definedName name="MGTUE4040" localSheetId="16">#REF!</definedName>
    <definedName name="MGTUE4040" localSheetId="14">#REF!</definedName>
    <definedName name="MGTUE4040" localSheetId="12">#REF!</definedName>
    <definedName name="MGTUE4040" localSheetId="36">#REF!</definedName>
    <definedName name="MGTUE4040">#REF!</definedName>
    <definedName name="MGTUM2020" localSheetId="9">#REF!</definedName>
    <definedName name="MGTUM2020" localSheetId="5">#REF!</definedName>
    <definedName name="MGTUM2020" localSheetId="38">#REF!</definedName>
    <definedName name="MGTUM2020" localSheetId="8">#REF!</definedName>
    <definedName name="MGTUM2020" localSheetId="30">#REF!</definedName>
    <definedName name="MGTUM2020" localSheetId="46">#REF!</definedName>
    <definedName name="MGTUM2020" localSheetId="6">#REF!</definedName>
    <definedName name="MGTUM2020" localSheetId="40">#REF!</definedName>
    <definedName name="MGTUM2020" localSheetId="41">#REF!</definedName>
    <definedName name="MGTUM2020" localSheetId="45">#REF!</definedName>
    <definedName name="MGTUM2020" localSheetId="43">#REF!</definedName>
    <definedName name="MGTUM2020" localSheetId="44">#REF!</definedName>
    <definedName name="MGTUM2020" localSheetId="42">#REF!</definedName>
    <definedName name="MGTUM2020" localSheetId="16">#REF!</definedName>
    <definedName name="MGTUM2020" localSheetId="14">#REF!</definedName>
    <definedName name="MGTUM2020" localSheetId="12">#REF!</definedName>
    <definedName name="MGTUM2020" localSheetId="36">#REF!</definedName>
    <definedName name="MGTUM2020">#REF!</definedName>
    <definedName name="MGVFP" localSheetId="9">#REF!</definedName>
    <definedName name="MGVFP" localSheetId="5">#REF!</definedName>
    <definedName name="MGVFP" localSheetId="38">#REF!</definedName>
    <definedName name="MGVFP" localSheetId="8">#REF!</definedName>
    <definedName name="MGVFP" localSheetId="30">#REF!</definedName>
    <definedName name="MGVFP" localSheetId="46">#REF!</definedName>
    <definedName name="MGVFP" localSheetId="6">#REF!</definedName>
    <definedName name="MGVFP" localSheetId="40">#REF!</definedName>
    <definedName name="MGVFP" localSheetId="41">#REF!</definedName>
    <definedName name="MGVFP" localSheetId="45">#REF!</definedName>
    <definedName name="MGVFP" localSheetId="43">#REF!</definedName>
    <definedName name="MGVFP" localSheetId="44">#REF!</definedName>
    <definedName name="MGVFP" localSheetId="42">#REF!</definedName>
    <definedName name="MGVFP" localSheetId="16">#REF!</definedName>
    <definedName name="MGVFP" localSheetId="14">#REF!</definedName>
    <definedName name="MGVFP" localSheetId="12">#REF!</definedName>
    <definedName name="MGVFP" localSheetId="36">#REF!</definedName>
    <definedName name="MGVFP">#REF!</definedName>
    <definedName name="MGVG" localSheetId="9">#REF!</definedName>
    <definedName name="MGVG" localSheetId="5">#REF!</definedName>
    <definedName name="MGVG" localSheetId="38">#REF!</definedName>
    <definedName name="MGVG" localSheetId="8">#REF!</definedName>
    <definedName name="MGVG" localSheetId="30">#REF!</definedName>
    <definedName name="MGVG" localSheetId="46">#REF!</definedName>
    <definedName name="MGVG" localSheetId="6">#REF!</definedName>
    <definedName name="MGVG" localSheetId="40">#REF!</definedName>
    <definedName name="MGVG" localSheetId="41">#REF!</definedName>
    <definedName name="MGVG" localSheetId="45">#REF!</definedName>
    <definedName name="MGVG" localSheetId="43">#REF!</definedName>
    <definedName name="MGVG" localSheetId="44">#REF!</definedName>
    <definedName name="MGVG" localSheetId="42">#REF!</definedName>
    <definedName name="MGVG" localSheetId="16">#REF!</definedName>
    <definedName name="MGVG" localSheetId="14">#REF!</definedName>
    <definedName name="MGVG" localSheetId="12">#REF!</definedName>
    <definedName name="MGVG" localSheetId="36">#REF!</definedName>
    <definedName name="MGVG">#REF!</definedName>
    <definedName name="MI" localSheetId="9">#REF!</definedName>
    <definedName name="MI" localSheetId="5">#REF!</definedName>
    <definedName name="MI" localSheetId="38">#REF!</definedName>
    <definedName name="MI" localSheetId="8">#REF!</definedName>
    <definedName name="MI" localSheetId="30">#REF!</definedName>
    <definedName name="MI" localSheetId="46">#REF!</definedName>
    <definedName name="MI" localSheetId="6">#REF!</definedName>
    <definedName name="MI" localSheetId="40">#REF!</definedName>
    <definedName name="MI" localSheetId="41">#REF!</definedName>
    <definedName name="MI" localSheetId="45">#REF!</definedName>
    <definedName name="MI" localSheetId="43">#REF!</definedName>
    <definedName name="MI" localSheetId="44">#REF!</definedName>
    <definedName name="MI" localSheetId="42">#REF!</definedName>
    <definedName name="MI" localSheetId="16">#REF!</definedName>
    <definedName name="MI" localSheetId="14">#REF!</definedName>
    <definedName name="MI" localSheetId="12">#REF!</definedName>
    <definedName name="MI" localSheetId="36">#REF!</definedName>
    <definedName name="MI">#REF!</definedName>
    <definedName name="MI_1" localSheetId="30">#REF!</definedName>
    <definedName name="MI_1" localSheetId="16">#REF!</definedName>
    <definedName name="MI_1" localSheetId="36">#REF!</definedName>
    <definedName name="MI_1">#REF!</definedName>
    <definedName name="MI_15" localSheetId="30">[60]KEU!#REF!</definedName>
    <definedName name="MI_15" localSheetId="4">[60]KEU!#REF!</definedName>
    <definedName name="MI_15" localSheetId="7">[60]KEU!#REF!</definedName>
    <definedName name="MI_15" localSheetId="16">[60]KEU!#REF!</definedName>
    <definedName name="MI_15" localSheetId="36">[60]KEU!#REF!</definedName>
    <definedName name="MI_15" localSheetId="49">[60]KEU!#REF!</definedName>
    <definedName name="MI_15" localSheetId="34">[60]KEU!#REF!</definedName>
    <definedName name="MI_15">[60]KEU!#REF!</definedName>
    <definedName name="MI_17" localSheetId="30">#REF!</definedName>
    <definedName name="MI_17" localSheetId="4">#REF!</definedName>
    <definedName name="MI_17" localSheetId="7">#REF!</definedName>
    <definedName name="MI_17" localSheetId="16">#REF!</definedName>
    <definedName name="MI_17" localSheetId="36">#REF!</definedName>
    <definedName name="MI_17" localSheetId="49">#REF!</definedName>
    <definedName name="MI_17" localSheetId="34">#REF!</definedName>
    <definedName name="MI_17">#REF!</definedName>
    <definedName name="MI_18" localSheetId="30">#REF!</definedName>
    <definedName name="MI_18" localSheetId="4">#REF!</definedName>
    <definedName name="MI_18" localSheetId="7">#REF!</definedName>
    <definedName name="MI_18" localSheetId="16">#REF!</definedName>
    <definedName name="MI_18" localSheetId="36">#REF!</definedName>
    <definedName name="MI_18" localSheetId="49">#REF!</definedName>
    <definedName name="MI_18" localSheetId="34">#REF!</definedName>
    <definedName name="MI_18">#REF!</definedName>
    <definedName name="MI_4" localSheetId="30">#REF!</definedName>
    <definedName name="MI_4" localSheetId="4">#REF!</definedName>
    <definedName name="MI_4" localSheetId="7">#REF!</definedName>
    <definedName name="MI_4" localSheetId="16">#REF!</definedName>
    <definedName name="MI_4" localSheetId="36">#REF!</definedName>
    <definedName name="MI_4" localSheetId="49">#REF!</definedName>
    <definedName name="MI_4" localSheetId="34">#REF!</definedName>
    <definedName name="MI_4">#REF!</definedName>
    <definedName name="MI_5" localSheetId="30">#REF!</definedName>
    <definedName name="MI_5" localSheetId="16">#REF!</definedName>
    <definedName name="MI_5" localSheetId="36">#REF!</definedName>
    <definedName name="MI_5">#REF!</definedName>
    <definedName name="MIBAFIX" localSheetId="9">#REF!</definedName>
    <definedName name="MIBAFIX" localSheetId="5">#REF!</definedName>
    <definedName name="MIBAFIX" localSheetId="38">#REF!</definedName>
    <definedName name="MIBAFIX" localSheetId="8">#REF!</definedName>
    <definedName name="MIBAFIX" localSheetId="30">#REF!</definedName>
    <definedName name="MIBAFIX" localSheetId="46">#REF!</definedName>
    <definedName name="MIBAFIX" localSheetId="6">#REF!</definedName>
    <definedName name="MIBAFIX" localSheetId="40">#REF!</definedName>
    <definedName name="MIBAFIX" localSheetId="41">#REF!</definedName>
    <definedName name="MIBAFIX" localSheetId="45">#REF!</definedName>
    <definedName name="MIBAFIX" localSheetId="43">#REF!</definedName>
    <definedName name="MIBAFIX" localSheetId="44">#REF!</definedName>
    <definedName name="MIBAFIX" localSheetId="42">#REF!</definedName>
    <definedName name="MIBAFIX" localSheetId="16">#REF!</definedName>
    <definedName name="MIBAFIX" localSheetId="14">#REF!</definedName>
    <definedName name="MIBAFIX" localSheetId="12">#REF!</definedName>
    <definedName name="MIBAFIX" localSheetId="36">#REF!</definedName>
    <definedName name="MIBAFIX">#REF!</definedName>
    <definedName name="MIBAGROUT" localSheetId="9">#REF!</definedName>
    <definedName name="MIBAGROUT" localSheetId="5">#REF!</definedName>
    <definedName name="MIBAGROUT" localSheetId="38">#REF!</definedName>
    <definedName name="MIBAGROUT" localSheetId="8">#REF!</definedName>
    <definedName name="MIBAGROUT" localSheetId="30">#REF!</definedName>
    <definedName name="MIBAGROUT" localSheetId="46">#REF!</definedName>
    <definedName name="MIBAGROUT" localSheetId="6">#REF!</definedName>
    <definedName name="MIBAGROUT" localSheetId="40">#REF!</definedName>
    <definedName name="MIBAGROUT" localSheetId="41">#REF!</definedName>
    <definedName name="MIBAGROUT" localSheetId="45">#REF!</definedName>
    <definedName name="MIBAGROUT" localSheetId="43">#REF!</definedName>
    <definedName name="MIBAGROUT" localSheetId="44">#REF!</definedName>
    <definedName name="MIBAGROUT" localSheetId="42">#REF!</definedName>
    <definedName name="MIBAGROUT" localSheetId="16">#REF!</definedName>
    <definedName name="MIBAGROUT" localSheetId="14">#REF!</definedName>
    <definedName name="MIBAGROUT" localSheetId="12">#REF!</definedName>
    <definedName name="MIBAGROUT" localSheetId="36">#REF!</definedName>
    <definedName name="MIBAGROUT">#REF!</definedName>
    <definedName name="MIKE" localSheetId="30">#REF!</definedName>
    <definedName name="MIKE" localSheetId="4">#REF!</definedName>
    <definedName name="MIKE" localSheetId="16">#REF!</definedName>
    <definedName name="MIKE" localSheetId="36">#REF!</definedName>
    <definedName name="MIKE">#REF!</definedName>
    <definedName name="min" localSheetId="9">#REF!</definedName>
    <definedName name="min" localSheetId="38">#REF!</definedName>
    <definedName name="min" localSheetId="8">#REF!</definedName>
    <definedName name="min" localSheetId="30">#REF!</definedName>
    <definedName name="min" localSheetId="46">#REF!</definedName>
    <definedName name="min" localSheetId="40">#REF!</definedName>
    <definedName name="min" localSheetId="41">#REF!</definedName>
    <definedName name="min" localSheetId="45">#REF!</definedName>
    <definedName name="min" localSheetId="43">#REF!</definedName>
    <definedName name="min" localSheetId="44">#REF!</definedName>
    <definedName name="min" localSheetId="42">#REF!</definedName>
    <definedName name="min" localSheetId="16">#REF!</definedName>
    <definedName name="min" localSheetId="36">#REF!</definedName>
    <definedName name="min">#REF!</definedName>
    <definedName name="MINOR">[22]BoQ!$A$231:$H$234</definedName>
    <definedName name="mir">[300]harsat!$H$32</definedName>
    <definedName name="mistarpelurusre1inch" localSheetId="30">'[120]Harga Satuan'!$I$183</definedName>
    <definedName name="mistarpelurusre1inch">'[120]Harga Satuan'!$I$183</definedName>
    <definedName name="mk" localSheetId="5">[249]BOQ_Aula!$O$34</definedName>
    <definedName name="mk" localSheetId="30">[139]OE!$Y$20</definedName>
    <definedName name="mk" localSheetId="4">[249]BOQ_Aula!$O$34</definedName>
    <definedName name="mk" localSheetId="6">[249]BOQ_Aula!$O$34</definedName>
    <definedName name="mk" localSheetId="7">[249]BOQ_Aula!$O$34</definedName>
    <definedName name="mk" localSheetId="14">[249]BOQ_Aula!$O$34</definedName>
    <definedName name="mk" localSheetId="12">[249]BOQ_Aula!$O$34</definedName>
    <definedName name="mk" localSheetId="49">[249]BOQ_Aula!$O$34</definedName>
    <definedName name="mk" localSheetId="34">[249]BOQ_Aula!$O$34</definedName>
    <definedName name="mk">[139]OE!$Y$20</definedName>
    <definedName name="MK_125" localSheetId="9">#REF!</definedName>
    <definedName name="MK_125" localSheetId="5">#REF!</definedName>
    <definedName name="MK_125" localSheetId="38">#REF!</definedName>
    <definedName name="MK_125" localSheetId="8">#REF!</definedName>
    <definedName name="MK_125" localSheetId="30">#REF!</definedName>
    <definedName name="MK_125" localSheetId="46">#REF!</definedName>
    <definedName name="MK_125" localSheetId="6">#REF!</definedName>
    <definedName name="MK_125" localSheetId="40">#REF!</definedName>
    <definedName name="MK_125" localSheetId="41">#REF!</definedName>
    <definedName name="MK_125" localSheetId="45">#REF!</definedName>
    <definedName name="MK_125" localSheetId="43">#REF!</definedName>
    <definedName name="MK_125" localSheetId="44">#REF!</definedName>
    <definedName name="MK_125" localSheetId="42">#REF!</definedName>
    <definedName name="MK_125" localSheetId="16">#REF!</definedName>
    <definedName name="MK_125" localSheetId="14">#REF!</definedName>
    <definedName name="MK_125" localSheetId="12">#REF!</definedName>
    <definedName name="MK_125" localSheetId="36">#REF!</definedName>
    <definedName name="MK_125" localSheetId="34">#REF!</definedName>
    <definedName name="MK_125">#REF!</definedName>
    <definedName name="MK_175" localSheetId="9">#REF!</definedName>
    <definedName name="MK_175" localSheetId="5">#REF!</definedName>
    <definedName name="MK_175" localSheetId="38">#REF!</definedName>
    <definedName name="MK_175" localSheetId="8">#REF!</definedName>
    <definedName name="MK_175" localSheetId="30">#REF!</definedName>
    <definedName name="MK_175" localSheetId="46">#REF!</definedName>
    <definedName name="MK_175" localSheetId="6">#REF!</definedName>
    <definedName name="MK_175" localSheetId="40">#REF!</definedName>
    <definedName name="MK_175" localSheetId="41">#REF!</definedName>
    <definedName name="MK_175" localSheetId="45">#REF!</definedName>
    <definedName name="MK_175" localSheetId="43">#REF!</definedName>
    <definedName name="MK_175" localSheetId="44">#REF!</definedName>
    <definedName name="MK_175" localSheetId="42">#REF!</definedName>
    <definedName name="MK_175" localSheetId="16">#REF!</definedName>
    <definedName name="MK_175" localSheetId="14">#REF!</definedName>
    <definedName name="MK_175" localSheetId="12">#REF!</definedName>
    <definedName name="MK_175" localSheetId="36">#REF!</definedName>
    <definedName name="MK_175" localSheetId="34">#REF!</definedName>
    <definedName name="MK_175">#REF!</definedName>
    <definedName name="MK_200" localSheetId="9">#REF!</definedName>
    <definedName name="MK_200" localSheetId="5">#REF!</definedName>
    <definedName name="MK_200" localSheetId="38">#REF!</definedName>
    <definedName name="MK_200" localSheetId="8">#REF!</definedName>
    <definedName name="MK_200" localSheetId="30">#REF!</definedName>
    <definedName name="MK_200" localSheetId="46">#REF!</definedName>
    <definedName name="MK_200" localSheetId="6">#REF!</definedName>
    <definedName name="MK_200" localSheetId="40">#REF!</definedName>
    <definedName name="MK_200" localSheetId="41">#REF!</definedName>
    <definedName name="MK_200" localSheetId="45">#REF!</definedName>
    <definedName name="MK_200" localSheetId="43">#REF!</definedName>
    <definedName name="MK_200" localSheetId="44">#REF!</definedName>
    <definedName name="MK_200" localSheetId="42">#REF!</definedName>
    <definedName name="MK_200" localSheetId="16">#REF!</definedName>
    <definedName name="MK_200" localSheetId="14">#REF!</definedName>
    <definedName name="MK_200" localSheetId="12">#REF!</definedName>
    <definedName name="MK_200" localSheetId="36">#REF!</definedName>
    <definedName name="MK_200" localSheetId="34">#REF!</definedName>
    <definedName name="MK_200">#REF!</definedName>
    <definedName name="MK_225" localSheetId="9">#REF!</definedName>
    <definedName name="MK_225" localSheetId="5">#REF!</definedName>
    <definedName name="MK_225" localSheetId="38">#REF!</definedName>
    <definedName name="MK_225" localSheetId="8">#REF!</definedName>
    <definedName name="MK_225" localSheetId="30">#REF!</definedName>
    <definedName name="MK_225" localSheetId="46">#REF!</definedName>
    <definedName name="MK_225" localSheetId="6">#REF!</definedName>
    <definedName name="MK_225" localSheetId="40">#REF!</definedName>
    <definedName name="MK_225" localSheetId="41">#REF!</definedName>
    <definedName name="MK_225" localSheetId="45">#REF!</definedName>
    <definedName name="MK_225" localSheetId="43">#REF!</definedName>
    <definedName name="MK_225" localSheetId="44">#REF!</definedName>
    <definedName name="MK_225" localSheetId="42">#REF!</definedName>
    <definedName name="MK_225" localSheetId="16">#REF!</definedName>
    <definedName name="MK_225" localSheetId="14">#REF!</definedName>
    <definedName name="MK_225" localSheetId="12">#REF!</definedName>
    <definedName name="MK_225" localSheetId="36">#REF!</definedName>
    <definedName name="MK_225">#REF!</definedName>
    <definedName name="MK_225WP" localSheetId="9">#REF!</definedName>
    <definedName name="MK_225WP" localSheetId="5">#REF!</definedName>
    <definedName name="MK_225WP" localSheetId="38">#REF!</definedName>
    <definedName name="MK_225WP" localSheetId="8">#REF!</definedName>
    <definedName name="MK_225WP" localSheetId="30">#REF!</definedName>
    <definedName name="MK_225WP" localSheetId="46">#REF!</definedName>
    <definedName name="MK_225WP" localSheetId="6">#REF!</definedName>
    <definedName name="MK_225WP" localSheetId="40">#REF!</definedName>
    <definedName name="MK_225WP" localSheetId="41">#REF!</definedName>
    <definedName name="MK_225WP" localSheetId="45">#REF!</definedName>
    <definedName name="MK_225WP" localSheetId="43">#REF!</definedName>
    <definedName name="MK_225WP" localSheetId="44">#REF!</definedName>
    <definedName name="MK_225WP" localSheetId="42">#REF!</definedName>
    <definedName name="MK_225WP" localSheetId="16">#REF!</definedName>
    <definedName name="MK_225WP" localSheetId="14">#REF!</definedName>
    <definedName name="MK_225WP" localSheetId="12">#REF!</definedName>
    <definedName name="MK_225WP" localSheetId="36">#REF!</definedName>
    <definedName name="MK_225WP">#REF!</definedName>
    <definedName name="MK_250" localSheetId="9">#REF!</definedName>
    <definedName name="MK_250" localSheetId="5">#REF!</definedName>
    <definedName name="MK_250" localSheetId="38">#REF!</definedName>
    <definedName name="MK_250" localSheetId="8">#REF!</definedName>
    <definedName name="MK_250" localSheetId="30">#REF!</definedName>
    <definedName name="MK_250" localSheetId="46">#REF!</definedName>
    <definedName name="MK_250" localSheetId="6">#REF!</definedName>
    <definedName name="MK_250" localSheetId="40">#REF!</definedName>
    <definedName name="MK_250" localSheetId="41">#REF!</definedName>
    <definedName name="MK_250" localSheetId="45">#REF!</definedName>
    <definedName name="MK_250" localSheetId="43">#REF!</definedName>
    <definedName name="MK_250" localSheetId="44">#REF!</definedName>
    <definedName name="MK_250" localSheetId="42">#REF!</definedName>
    <definedName name="MK_250" localSheetId="16">#REF!</definedName>
    <definedName name="MK_250" localSheetId="14">#REF!</definedName>
    <definedName name="MK_250" localSheetId="12">#REF!</definedName>
    <definedName name="MK_250" localSheetId="36">#REF!</definedName>
    <definedName name="MK_250">#REF!</definedName>
    <definedName name="MK_275" localSheetId="9">#REF!</definedName>
    <definedName name="MK_275" localSheetId="5">#REF!</definedName>
    <definedName name="MK_275" localSheetId="38">#REF!</definedName>
    <definedName name="MK_275" localSheetId="8">#REF!</definedName>
    <definedName name="MK_275" localSheetId="30">#REF!</definedName>
    <definedName name="MK_275" localSheetId="46">#REF!</definedName>
    <definedName name="MK_275" localSheetId="6">#REF!</definedName>
    <definedName name="MK_275" localSheetId="40">#REF!</definedName>
    <definedName name="MK_275" localSheetId="41">#REF!</definedName>
    <definedName name="MK_275" localSheetId="45">#REF!</definedName>
    <definedName name="MK_275" localSheetId="43">#REF!</definedName>
    <definedName name="MK_275" localSheetId="44">#REF!</definedName>
    <definedName name="MK_275" localSheetId="42">#REF!</definedName>
    <definedName name="MK_275" localSheetId="16">#REF!</definedName>
    <definedName name="MK_275" localSheetId="14">#REF!</definedName>
    <definedName name="MK_275" localSheetId="12">#REF!</definedName>
    <definedName name="MK_275" localSheetId="36">#REF!</definedName>
    <definedName name="MK_275">#REF!</definedName>
    <definedName name="MK_300" localSheetId="9">#REF!</definedName>
    <definedName name="MK_300" localSheetId="5">#REF!</definedName>
    <definedName name="MK_300" localSheetId="38">#REF!</definedName>
    <definedName name="MK_300" localSheetId="8">#REF!</definedName>
    <definedName name="MK_300" localSheetId="30">#REF!</definedName>
    <definedName name="MK_300" localSheetId="46">#REF!</definedName>
    <definedName name="MK_300" localSheetId="6">#REF!</definedName>
    <definedName name="MK_300" localSheetId="40">#REF!</definedName>
    <definedName name="MK_300" localSheetId="41">#REF!</definedName>
    <definedName name="MK_300" localSheetId="45">#REF!</definedName>
    <definedName name="MK_300" localSheetId="43">#REF!</definedName>
    <definedName name="MK_300" localSheetId="44">#REF!</definedName>
    <definedName name="MK_300" localSheetId="42">#REF!</definedName>
    <definedName name="MK_300" localSheetId="16">#REF!</definedName>
    <definedName name="MK_300" localSheetId="14">#REF!</definedName>
    <definedName name="MK_300" localSheetId="12">#REF!</definedName>
    <definedName name="MK_300" localSheetId="36">#REF!</definedName>
    <definedName name="MK_300">#REF!</definedName>
    <definedName name="MK_350" localSheetId="9">#REF!</definedName>
    <definedName name="MK_350" localSheetId="5">#REF!</definedName>
    <definedName name="MK_350" localSheetId="38">#REF!</definedName>
    <definedName name="MK_350" localSheetId="8">#REF!</definedName>
    <definedName name="MK_350" localSheetId="30">#REF!</definedName>
    <definedName name="MK_350" localSheetId="46">#REF!</definedName>
    <definedName name="MK_350" localSheetId="6">#REF!</definedName>
    <definedName name="MK_350" localSheetId="40">#REF!</definedName>
    <definedName name="MK_350" localSheetId="41">#REF!</definedName>
    <definedName name="MK_350" localSheetId="45">#REF!</definedName>
    <definedName name="MK_350" localSheetId="43">#REF!</definedName>
    <definedName name="MK_350" localSheetId="44">#REF!</definedName>
    <definedName name="MK_350" localSheetId="42">#REF!</definedName>
    <definedName name="MK_350" localSheetId="16">#REF!</definedName>
    <definedName name="MK_350" localSheetId="14">#REF!</definedName>
    <definedName name="MK_350" localSheetId="12">#REF!</definedName>
    <definedName name="MK_350" localSheetId="36">#REF!</definedName>
    <definedName name="MK_350">#REF!</definedName>
    <definedName name="MK_400" localSheetId="9">#REF!</definedName>
    <definedName name="MK_400" localSheetId="5">#REF!</definedName>
    <definedName name="MK_400" localSheetId="38">#REF!</definedName>
    <definedName name="MK_400" localSheetId="8">#REF!</definedName>
    <definedName name="MK_400" localSheetId="30">#REF!</definedName>
    <definedName name="MK_400" localSheetId="46">#REF!</definedName>
    <definedName name="MK_400" localSheetId="6">#REF!</definedName>
    <definedName name="MK_400" localSheetId="40">#REF!</definedName>
    <definedName name="MK_400" localSheetId="41">#REF!</definedName>
    <definedName name="MK_400" localSheetId="45">#REF!</definedName>
    <definedName name="MK_400" localSheetId="43">#REF!</definedName>
    <definedName name="MK_400" localSheetId="44">#REF!</definedName>
    <definedName name="MK_400" localSheetId="42">#REF!</definedName>
    <definedName name="MK_400" localSheetId="16">#REF!</definedName>
    <definedName name="MK_400" localSheetId="14">#REF!</definedName>
    <definedName name="MK_400" localSheetId="12">#REF!</definedName>
    <definedName name="MK_400" localSheetId="36">#REF!</definedName>
    <definedName name="MK_400">#REF!</definedName>
    <definedName name="MK_450" localSheetId="9">#REF!</definedName>
    <definedName name="MK_450" localSheetId="5">#REF!</definedName>
    <definedName name="MK_450" localSheetId="38">#REF!</definedName>
    <definedName name="MK_450" localSheetId="8">#REF!</definedName>
    <definedName name="MK_450" localSheetId="30">#REF!</definedName>
    <definedName name="MK_450" localSheetId="46">#REF!</definedName>
    <definedName name="MK_450" localSheetId="6">#REF!</definedName>
    <definedName name="MK_450" localSheetId="40">#REF!</definedName>
    <definedName name="MK_450" localSheetId="41">#REF!</definedName>
    <definedName name="MK_450" localSheetId="45">#REF!</definedName>
    <definedName name="MK_450" localSheetId="43">#REF!</definedName>
    <definedName name="MK_450" localSheetId="44">#REF!</definedName>
    <definedName name="MK_450" localSheetId="42">#REF!</definedName>
    <definedName name="MK_450" localSheetId="16">#REF!</definedName>
    <definedName name="MK_450" localSheetId="14">#REF!</definedName>
    <definedName name="MK_450" localSheetId="12">#REF!</definedName>
    <definedName name="MK_450" localSheetId="36">#REF!</definedName>
    <definedName name="MK_450">#REF!</definedName>
    <definedName name="MK_500" localSheetId="9">#REF!</definedName>
    <definedName name="MK_500" localSheetId="5">#REF!</definedName>
    <definedName name="MK_500" localSheetId="38">#REF!</definedName>
    <definedName name="MK_500" localSheetId="8">#REF!</definedName>
    <definedName name="MK_500" localSheetId="30">#REF!</definedName>
    <definedName name="MK_500" localSheetId="46">#REF!</definedName>
    <definedName name="MK_500" localSheetId="6">#REF!</definedName>
    <definedName name="MK_500" localSheetId="40">#REF!</definedName>
    <definedName name="MK_500" localSheetId="41">#REF!</definedName>
    <definedName name="MK_500" localSheetId="45">#REF!</definedName>
    <definedName name="MK_500" localSheetId="43">#REF!</definedName>
    <definedName name="MK_500" localSheetId="44">#REF!</definedName>
    <definedName name="MK_500" localSheetId="42">#REF!</definedName>
    <definedName name="MK_500" localSheetId="16">#REF!</definedName>
    <definedName name="MK_500" localSheetId="14">#REF!</definedName>
    <definedName name="MK_500" localSheetId="12">#REF!</definedName>
    <definedName name="MK_500" localSheetId="36">#REF!</definedName>
    <definedName name="MK_500">#REF!</definedName>
    <definedName name="MKB" localSheetId="9">#REF!</definedName>
    <definedName name="MKB" localSheetId="5">#REF!</definedName>
    <definedName name="MKB" localSheetId="38">#REF!</definedName>
    <definedName name="MKB" localSheetId="8">#REF!</definedName>
    <definedName name="MKB" localSheetId="30">#REF!</definedName>
    <definedName name="MKB" localSheetId="46">#REF!</definedName>
    <definedName name="MKB" localSheetId="6">#REF!</definedName>
    <definedName name="MKB" localSheetId="40">#REF!</definedName>
    <definedName name="MKB" localSheetId="41">#REF!</definedName>
    <definedName name="MKB" localSheetId="45">#REF!</definedName>
    <definedName name="MKB" localSheetId="43">#REF!</definedName>
    <definedName name="MKB" localSheetId="44">#REF!</definedName>
    <definedName name="MKB" localSheetId="42">#REF!</definedName>
    <definedName name="MKB" localSheetId="16">#REF!</definedName>
    <definedName name="MKB" localSheetId="14">#REF!</definedName>
    <definedName name="MKB" localSheetId="12">#REF!</definedName>
    <definedName name="MKB" localSheetId="36">#REF!</definedName>
    <definedName name="MKB">#REF!</definedName>
    <definedName name="MKBT" localSheetId="9">#REF!</definedName>
    <definedName name="MKBT" localSheetId="5">#REF!</definedName>
    <definedName name="MKBT" localSheetId="38">#REF!</definedName>
    <definedName name="MKBT" localSheetId="8">#REF!</definedName>
    <definedName name="MKBT" localSheetId="30">#REF!</definedName>
    <definedName name="MKBT" localSheetId="46">#REF!</definedName>
    <definedName name="MKBT" localSheetId="6">#REF!</definedName>
    <definedName name="MKBT" localSheetId="40">#REF!</definedName>
    <definedName name="MKBT" localSheetId="41">#REF!</definedName>
    <definedName name="MKBT" localSheetId="45">#REF!</definedName>
    <definedName name="MKBT" localSheetId="43">#REF!</definedName>
    <definedName name="MKBT" localSheetId="44">#REF!</definedName>
    <definedName name="MKBT" localSheetId="42">#REF!</definedName>
    <definedName name="MKBT" localSheetId="16">#REF!</definedName>
    <definedName name="MKBT" localSheetId="14">#REF!</definedName>
    <definedName name="MKBT" localSheetId="12">#REF!</definedName>
    <definedName name="MKBT" localSheetId="36">#REF!</definedName>
    <definedName name="MKBT">#REF!</definedName>
    <definedName name="MKDAC2020" localSheetId="9">#REF!</definedName>
    <definedName name="MKDAC2020" localSheetId="5">#REF!</definedName>
    <definedName name="MKDAC2020" localSheetId="38">#REF!</definedName>
    <definedName name="MKDAC2020" localSheetId="8">#REF!</definedName>
    <definedName name="MKDAC2020" localSheetId="30">#REF!</definedName>
    <definedName name="MKDAC2020" localSheetId="46">#REF!</definedName>
    <definedName name="MKDAC2020" localSheetId="6">#REF!</definedName>
    <definedName name="MKDAC2020" localSheetId="40">#REF!</definedName>
    <definedName name="MKDAC2020" localSheetId="41">#REF!</definedName>
    <definedName name="MKDAC2020" localSheetId="45">#REF!</definedName>
    <definedName name="MKDAC2020" localSheetId="43">#REF!</definedName>
    <definedName name="MKDAC2020" localSheetId="44">#REF!</definedName>
    <definedName name="MKDAC2020" localSheetId="42">#REF!</definedName>
    <definedName name="MKDAC2020" localSheetId="16">#REF!</definedName>
    <definedName name="MKDAC2020" localSheetId="14">#REF!</definedName>
    <definedName name="MKDAC2020" localSheetId="12">#REF!</definedName>
    <definedName name="MKDAC2020" localSheetId="36">#REF!</definedName>
    <definedName name="MKDAC2020">#REF!</definedName>
    <definedName name="MKDAC825" localSheetId="9">#REF!</definedName>
    <definedName name="MKDAC825" localSheetId="5">#REF!</definedName>
    <definedName name="MKDAC825" localSheetId="38">#REF!</definedName>
    <definedName name="MKDAC825" localSheetId="8">#REF!</definedName>
    <definedName name="MKDAC825" localSheetId="30">#REF!</definedName>
    <definedName name="MKDAC825" localSheetId="46">#REF!</definedName>
    <definedName name="MKDAC825" localSheetId="6">#REF!</definedName>
    <definedName name="MKDAC825" localSheetId="40">#REF!</definedName>
    <definedName name="MKDAC825" localSheetId="41">#REF!</definedName>
    <definedName name="MKDAC825" localSheetId="45">#REF!</definedName>
    <definedName name="MKDAC825" localSheetId="43">#REF!</definedName>
    <definedName name="MKDAC825" localSheetId="44">#REF!</definedName>
    <definedName name="MKDAC825" localSheetId="42">#REF!</definedName>
    <definedName name="MKDAC825" localSheetId="16">#REF!</definedName>
    <definedName name="MKDAC825" localSheetId="14">#REF!</definedName>
    <definedName name="MKDAC825" localSheetId="12">#REF!</definedName>
    <definedName name="MKDAC825" localSheetId="36">#REF!</definedName>
    <definedName name="MKDAC825">#REF!</definedName>
    <definedName name="MKDAL1020" localSheetId="9">#REF!</definedName>
    <definedName name="MKDAL1020" localSheetId="5">#REF!</definedName>
    <definedName name="MKDAL1020" localSheetId="38">#REF!</definedName>
    <definedName name="MKDAL1020" localSheetId="8">#REF!</definedName>
    <definedName name="MKDAL1020" localSheetId="30">#REF!</definedName>
    <definedName name="MKDAL1020" localSheetId="46">#REF!</definedName>
    <definedName name="MKDAL1020" localSheetId="6">#REF!</definedName>
    <definedName name="MKDAL1020" localSheetId="40">#REF!</definedName>
    <definedName name="MKDAL1020" localSheetId="41">#REF!</definedName>
    <definedName name="MKDAL1020" localSheetId="45">#REF!</definedName>
    <definedName name="MKDAL1020" localSheetId="43">#REF!</definedName>
    <definedName name="MKDAL1020" localSheetId="44">#REF!</definedName>
    <definedName name="MKDAL1020" localSheetId="42">#REF!</definedName>
    <definedName name="MKDAL1020" localSheetId="16">#REF!</definedName>
    <definedName name="MKDAL1020" localSheetId="14">#REF!</definedName>
    <definedName name="MKDAL1020" localSheetId="12">#REF!</definedName>
    <definedName name="MKDAL1020" localSheetId="36">#REF!</definedName>
    <definedName name="MKDAL1020">#REF!</definedName>
    <definedName name="MKDAM2020" localSheetId="9">#REF!</definedName>
    <definedName name="MKDAM2020" localSheetId="5">#REF!</definedName>
    <definedName name="MKDAM2020" localSheetId="38">#REF!</definedName>
    <definedName name="MKDAM2020" localSheetId="8">#REF!</definedName>
    <definedName name="MKDAM2020" localSheetId="30">#REF!</definedName>
    <definedName name="MKDAM2020" localSheetId="46">#REF!</definedName>
    <definedName name="MKDAM2020" localSheetId="6">#REF!</definedName>
    <definedName name="MKDAM2020" localSheetId="40">#REF!</definedName>
    <definedName name="MKDAM2020" localSheetId="41">#REF!</definedName>
    <definedName name="MKDAM2020" localSheetId="45">#REF!</definedName>
    <definedName name="MKDAM2020" localSheetId="43">#REF!</definedName>
    <definedName name="MKDAM2020" localSheetId="44">#REF!</definedName>
    <definedName name="MKDAM2020" localSheetId="42">#REF!</definedName>
    <definedName name="MKDAM2020" localSheetId="16">#REF!</definedName>
    <definedName name="MKDAM2020" localSheetId="14">#REF!</definedName>
    <definedName name="MKDAM2020" localSheetId="12">#REF!</definedName>
    <definedName name="MKDAM2020" localSheetId="36">#REF!</definedName>
    <definedName name="MKDAM2020">#REF!</definedName>
    <definedName name="MKDAM2025" localSheetId="9">#REF!</definedName>
    <definedName name="MKDAM2025" localSheetId="5">#REF!</definedName>
    <definedName name="MKDAM2025" localSheetId="38">#REF!</definedName>
    <definedName name="MKDAM2025" localSheetId="8">#REF!</definedName>
    <definedName name="MKDAM2025" localSheetId="30">#REF!</definedName>
    <definedName name="MKDAM2025" localSheetId="46">#REF!</definedName>
    <definedName name="MKDAM2025" localSheetId="6">#REF!</definedName>
    <definedName name="MKDAM2025" localSheetId="40">#REF!</definedName>
    <definedName name="MKDAM2025" localSheetId="41">#REF!</definedName>
    <definedName name="MKDAM2025" localSheetId="45">#REF!</definedName>
    <definedName name="MKDAM2025" localSheetId="43">#REF!</definedName>
    <definedName name="MKDAM2025" localSheetId="44">#REF!</definedName>
    <definedName name="MKDAM2025" localSheetId="42">#REF!</definedName>
    <definedName name="MKDAM2025" localSheetId="16">#REF!</definedName>
    <definedName name="MKDAM2025" localSheetId="14">#REF!</definedName>
    <definedName name="MKDAM2025" localSheetId="12">#REF!</definedName>
    <definedName name="MKDAM2025" localSheetId="36">#REF!</definedName>
    <definedName name="MKDAM2025">#REF!</definedName>
    <definedName name="MKDAT2025" localSheetId="9">#REF!</definedName>
    <definedName name="MKDAT2025" localSheetId="5">#REF!</definedName>
    <definedName name="MKDAT2025" localSheetId="38">#REF!</definedName>
    <definedName name="MKDAT2025" localSheetId="8">#REF!</definedName>
    <definedName name="MKDAT2025" localSheetId="30">#REF!</definedName>
    <definedName name="MKDAT2025" localSheetId="46">#REF!</definedName>
    <definedName name="MKDAT2025" localSheetId="6">#REF!</definedName>
    <definedName name="MKDAT2025" localSheetId="40">#REF!</definedName>
    <definedName name="MKDAT2025" localSheetId="41">#REF!</definedName>
    <definedName name="MKDAT2025" localSheetId="45">#REF!</definedName>
    <definedName name="MKDAT2025" localSheetId="43">#REF!</definedName>
    <definedName name="MKDAT2025" localSheetId="44">#REF!</definedName>
    <definedName name="MKDAT2025" localSheetId="42">#REF!</definedName>
    <definedName name="MKDAT2025" localSheetId="16">#REF!</definedName>
    <definedName name="MKDAT2025" localSheetId="14">#REF!</definedName>
    <definedName name="MKDAT2025" localSheetId="12">#REF!</definedName>
    <definedName name="MKDAT2025" localSheetId="36">#REF!</definedName>
    <definedName name="MKDAT2025">#REF!</definedName>
    <definedName name="MKDC50S" localSheetId="9">#REF!</definedName>
    <definedName name="MKDC50S" localSheetId="5">#REF!</definedName>
    <definedName name="MKDC50S" localSheetId="38">#REF!</definedName>
    <definedName name="MKDC50S" localSheetId="8">#REF!</definedName>
    <definedName name="MKDC50S" localSheetId="30">#REF!</definedName>
    <definedName name="MKDC50S" localSheetId="46">#REF!</definedName>
    <definedName name="MKDC50S" localSheetId="6">#REF!</definedName>
    <definedName name="MKDC50S" localSheetId="40">#REF!</definedName>
    <definedName name="MKDC50S" localSheetId="41">#REF!</definedName>
    <definedName name="MKDC50S" localSheetId="45">#REF!</definedName>
    <definedName name="MKDC50S" localSheetId="43">#REF!</definedName>
    <definedName name="MKDC50S" localSheetId="44">#REF!</definedName>
    <definedName name="MKDC50S" localSheetId="42">#REF!</definedName>
    <definedName name="MKDC50S" localSheetId="16">#REF!</definedName>
    <definedName name="MKDC50S" localSheetId="14">#REF!</definedName>
    <definedName name="MKDC50S" localSheetId="12">#REF!</definedName>
    <definedName name="MKDC50S" localSheetId="36">#REF!</definedName>
    <definedName name="MKDC50S">#REF!</definedName>
    <definedName name="MKDC50SP" localSheetId="9">#REF!</definedName>
    <definedName name="MKDC50SP" localSheetId="5">#REF!</definedName>
    <definedName name="MKDC50SP" localSheetId="38">#REF!</definedName>
    <definedName name="MKDC50SP" localSheetId="8">#REF!</definedName>
    <definedName name="MKDC50SP" localSheetId="30">#REF!</definedName>
    <definedName name="MKDC50SP" localSheetId="46">#REF!</definedName>
    <definedName name="MKDC50SP" localSheetId="6">#REF!</definedName>
    <definedName name="MKDC50SP" localSheetId="40">#REF!</definedName>
    <definedName name="MKDC50SP" localSheetId="41">#REF!</definedName>
    <definedName name="MKDC50SP" localSheetId="45">#REF!</definedName>
    <definedName name="MKDC50SP" localSheetId="43">#REF!</definedName>
    <definedName name="MKDC50SP" localSheetId="44">#REF!</definedName>
    <definedName name="MKDC50SP" localSheetId="42">#REF!</definedName>
    <definedName name="MKDC50SP" localSheetId="16">#REF!</definedName>
    <definedName name="MKDC50SP" localSheetId="14">#REF!</definedName>
    <definedName name="MKDC50SP" localSheetId="12">#REF!</definedName>
    <definedName name="MKDC50SP" localSheetId="36">#REF!</definedName>
    <definedName name="MKDC50SP">#REF!</definedName>
    <definedName name="MKDI1020" localSheetId="9">#REF!</definedName>
    <definedName name="MKDI1020" localSheetId="5">#REF!</definedName>
    <definedName name="MKDI1020" localSheetId="38">#REF!</definedName>
    <definedName name="MKDI1020" localSheetId="8">#REF!</definedName>
    <definedName name="MKDI1020" localSheetId="30">#REF!</definedName>
    <definedName name="MKDI1020" localSheetId="46">#REF!</definedName>
    <definedName name="MKDI1020" localSheetId="6">#REF!</definedName>
    <definedName name="MKDI1020" localSheetId="40">#REF!</definedName>
    <definedName name="MKDI1020" localSheetId="41">#REF!</definedName>
    <definedName name="MKDI1020" localSheetId="45">#REF!</definedName>
    <definedName name="MKDI1020" localSheetId="43">#REF!</definedName>
    <definedName name="MKDI1020" localSheetId="44">#REF!</definedName>
    <definedName name="MKDI1020" localSheetId="42">#REF!</definedName>
    <definedName name="MKDI1020" localSheetId="16">#REF!</definedName>
    <definedName name="MKDI1020" localSheetId="14">#REF!</definedName>
    <definedName name="MKDI1020" localSheetId="12">#REF!</definedName>
    <definedName name="MKDI1020" localSheetId="36">#REF!</definedName>
    <definedName name="MKDI1020">#REF!</definedName>
    <definedName name="MKDI2020" localSheetId="9">#REF!</definedName>
    <definedName name="MKDI2020" localSheetId="5">#REF!</definedName>
    <definedName name="MKDI2020" localSheetId="38">#REF!</definedName>
    <definedName name="MKDI2020" localSheetId="8">#REF!</definedName>
    <definedName name="MKDI2020" localSheetId="30">#REF!</definedName>
    <definedName name="MKDI2020" localSheetId="46">#REF!</definedName>
    <definedName name="MKDI2020" localSheetId="6">#REF!</definedName>
    <definedName name="MKDI2020" localSheetId="40">#REF!</definedName>
    <definedName name="MKDI2020" localSheetId="41">#REF!</definedName>
    <definedName name="MKDI2020" localSheetId="45">#REF!</definedName>
    <definedName name="MKDI2020" localSheetId="43">#REF!</definedName>
    <definedName name="MKDI2020" localSheetId="44">#REF!</definedName>
    <definedName name="MKDI2020" localSheetId="42">#REF!</definedName>
    <definedName name="MKDI2020" localSheetId="16">#REF!</definedName>
    <definedName name="MKDI2020" localSheetId="14">#REF!</definedName>
    <definedName name="MKDI2020" localSheetId="12">#REF!</definedName>
    <definedName name="MKDI2020" localSheetId="36">#REF!</definedName>
    <definedName name="MKDI2020">#REF!</definedName>
    <definedName name="MKDI2025" localSheetId="9">#REF!</definedName>
    <definedName name="MKDI2025" localSheetId="5">#REF!</definedName>
    <definedName name="MKDI2025" localSheetId="38">#REF!</definedName>
    <definedName name="MKDI2025" localSheetId="8">#REF!</definedName>
    <definedName name="MKDI2025" localSheetId="30">#REF!</definedName>
    <definedName name="MKDI2025" localSheetId="46">#REF!</definedName>
    <definedName name="MKDI2025" localSheetId="6">#REF!</definedName>
    <definedName name="MKDI2025" localSheetId="40">#REF!</definedName>
    <definedName name="MKDI2025" localSheetId="41">#REF!</definedName>
    <definedName name="MKDI2025" localSheetId="45">#REF!</definedName>
    <definedName name="MKDI2025" localSheetId="43">#REF!</definedName>
    <definedName name="MKDI2025" localSheetId="44">#REF!</definedName>
    <definedName name="MKDI2025" localSheetId="42">#REF!</definedName>
    <definedName name="MKDI2025" localSheetId="16">#REF!</definedName>
    <definedName name="MKDI2025" localSheetId="14">#REF!</definedName>
    <definedName name="MKDI2025" localSheetId="12">#REF!</definedName>
    <definedName name="MKDI2025" localSheetId="36">#REF!</definedName>
    <definedName name="MKDI2025">#REF!</definedName>
    <definedName name="MKDI3030" localSheetId="9">#REF!</definedName>
    <definedName name="MKDI3030" localSheetId="5">#REF!</definedName>
    <definedName name="MKDI3030" localSheetId="38">#REF!</definedName>
    <definedName name="MKDI3030" localSheetId="8">#REF!</definedName>
    <definedName name="MKDI3030" localSheetId="30">#REF!</definedName>
    <definedName name="MKDI3030" localSheetId="46">#REF!</definedName>
    <definedName name="MKDI3030" localSheetId="6">#REF!</definedName>
    <definedName name="MKDI3030" localSheetId="40">#REF!</definedName>
    <definedName name="MKDI3030" localSheetId="41">#REF!</definedName>
    <definedName name="MKDI3030" localSheetId="45">#REF!</definedName>
    <definedName name="MKDI3030" localSheetId="43">#REF!</definedName>
    <definedName name="MKDI3030" localSheetId="44">#REF!</definedName>
    <definedName name="MKDI3030" localSheetId="42">#REF!</definedName>
    <definedName name="MKDI3030" localSheetId="16">#REF!</definedName>
    <definedName name="MKDI3030" localSheetId="14">#REF!</definedName>
    <definedName name="MKDI3030" localSheetId="12">#REF!</definedName>
    <definedName name="MKDI3030" localSheetId="36">#REF!</definedName>
    <definedName name="MKDI3030">#REF!</definedName>
    <definedName name="MKDM2020" localSheetId="9">#REF!</definedName>
    <definedName name="MKDM2020" localSheetId="5">#REF!</definedName>
    <definedName name="MKDM2020" localSheetId="38">#REF!</definedName>
    <definedName name="MKDM2020" localSheetId="8">#REF!</definedName>
    <definedName name="MKDM2020" localSheetId="30">#REF!</definedName>
    <definedName name="MKDM2020" localSheetId="46">#REF!</definedName>
    <definedName name="MKDM2020" localSheetId="6">#REF!</definedName>
    <definedName name="MKDM2020" localSheetId="40">#REF!</definedName>
    <definedName name="MKDM2020" localSheetId="41">#REF!</definedName>
    <definedName name="MKDM2020" localSheetId="45">#REF!</definedName>
    <definedName name="MKDM2020" localSheetId="43">#REF!</definedName>
    <definedName name="MKDM2020" localSheetId="44">#REF!</definedName>
    <definedName name="MKDM2020" localSheetId="42">#REF!</definedName>
    <definedName name="MKDM2020" localSheetId="16">#REF!</definedName>
    <definedName name="MKDM2020" localSheetId="14">#REF!</definedName>
    <definedName name="MKDM2020" localSheetId="12">#REF!</definedName>
    <definedName name="MKDM2020" localSheetId="36">#REF!</definedName>
    <definedName name="MKDM2020">#REF!</definedName>
    <definedName name="MKDR2020" localSheetId="9">#REF!</definedName>
    <definedName name="MKDR2020" localSheetId="5">#REF!</definedName>
    <definedName name="MKDR2020" localSheetId="38">#REF!</definedName>
    <definedName name="MKDR2020" localSheetId="8">#REF!</definedName>
    <definedName name="MKDR2020" localSheetId="30">#REF!</definedName>
    <definedName name="MKDR2020" localSheetId="46">#REF!</definedName>
    <definedName name="MKDR2020" localSheetId="6">#REF!</definedName>
    <definedName name="MKDR2020" localSheetId="40">#REF!</definedName>
    <definedName name="MKDR2020" localSheetId="41">#REF!</definedName>
    <definedName name="MKDR2020" localSheetId="45">#REF!</definedName>
    <definedName name="MKDR2020" localSheetId="43">#REF!</definedName>
    <definedName name="MKDR2020" localSheetId="44">#REF!</definedName>
    <definedName name="MKDR2020" localSheetId="42">#REF!</definedName>
    <definedName name="MKDR2020" localSheetId="16">#REF!</definedName>
    <definedName name="MKDR2020" localSheetId="14">#REF!</definedName>
    <definedName name="MKDR2020" localSheetId="12">#REF!</definedName>
    <definedName name="MKDR2020" localSheetId="36">#REF!</definedName>
    <definedName name="MKDR2020">#REF!</definedName>
    <definedName name="MKDR2025" localSheetId="9">#REF!</definedName>
    <definedName name="MKDR2025" localSheetId="5">#REF!</definedName>
    <definedName name="MKDR2025" localSheetId="38">#REF!</definedName>
    <definedName name="MKDR2025" localSheetId="8">#REF!</definedName>
    <definedName name="MKDR2025" localSheetId="30">#REF!</definedName>
    <definedName name="MKDR2025" localSheetId="46">#REF!</definedName>
    <definedName name="MKDR2025" localSheetId="6">#REF!</definedName>
    <definedName name="MKDR2025" localSheetId="40">#REF!</definedName>
    <definedName name="MKDR2025" localSheetId="41">#REF!</definedName>
    <definedName name="MKDR2025" localSheetId="45">#REF!</definedName>
    <definedName name="MKDR2025" localSheetId="43">#REF!</definedName>
    <definedName name="MKDR2025" localSheetId="44">#REF!</definedName>
    <definedName name="MKDR2025" localSheetId="42">#REF!</definedName>
    <definedName name="MKDR2025" localSheetId="16">#REF!</definedName>
    <definedName name="MKDR2025" localSheetId="14">#REF!</definedName>
    <definedName name="MKDR2025" localSheetId="12">#REF!</definedName>
    <definedName name="MKDR2025" localSheetId="36">#REF!</definedName>
    <definedName name="MKDR2025">#REF!</definedName>
    <definedName name="MKDR3030" localSheetId="9">#REF!</definedName>
    <definedName name="MKDR3030" localSheetId="5">#REF!</definedName>
    <definedName name="MKDR3030" localSheetId="38">#REF!</definedName>
    <definedName name="MKDR3030" localSheetId="8">#REF!</definedName>
    <definedName name="MKDR3030" localSheetId="30">#REF!</definedName>
    <definedName name="MKDR3030" localSheetId="46">#REF!</definedName>
    <definedName name="MKDR3030" localSheetId="6">#REF!</definedName>
    <definedName name="MKDR3030" localSheetId="40">#REF!</definedName>
    <definedName name="MKDR3030" localSheetId="41">#REF!</definedName>
    <definedName name="MKDR3030" localSheetId="45">#REF!</definedName>
    <definedName name="MKDR3030" localSheetId="43">#REF!</definedName>
    <definedName name="MKDR3030" localSheetId="44">#REF!</definedName>
    <definedName name="MKDR3030" localSheetId="42">#REF!</definedName>
    <definedName name="MKDR3030" localSheetId="16">#REF!</definedName>
    <definedName name="MKDR3030" localSheetId="14">#REF!</definedName>
    <definedName name="MKDR3030" localSheetId="12">#REF!</definedName>
    <definedName name="MKDR3030" localSheetId="36">#REF!</definedName>
    <definedName name="MKDR3030">#REF!</definedName>
    <definedName name="MKDS2530" localSheetId="9">#REF!</definedName>
    <definedName name="MKDS2530" localSheetId="5">#REF!</definedName>
    <definedName name="MKDS2530" localSheetId="38">#REF!</definedName>
    <definedName name="MKDS2530" localSheetId="8">#REF!</definedName>
    <definedName name="MKDS2530" localSheetId="30">#REF!</definedName>
    <definedName name="MKDS2530" localSheetId="46">#REF!</definedName>
    <definedName name="MKDS2530" localSheetId="6">#REF!</definedName>
    <definedName name="MKDS2530" localSheetId="40">#REF!</definedName>
    <definedName name="MKDS2530" localSheetId="41">#REF!</definedName>
    <definedName name="MKDS2530" localSheetId="45">#REF!</definedName>
    <definedName name="MKDS2530" localSheetId="43">#REF!</definedName>
    <definedName name="MKDS2530" localSheetId="44">#REF!</definedName>
    <definedName name="MKDS2530" localSheetId="42">#REF!</definedName>
    <definedName name="MKDS2530" localSheetId="16">#REF!</definedName>
    <definedName name="MKDS2530" localSheetId="14">#REF!</definedName>
    <definedName name="MKDS2530" localSheetId="12">#REF!</definedName>
    <definedName name="MKDS2530" localSheetId="36">#REF!</definedName>
    <definedName name="MKDS2530">#REF!</definedName>
    <definedName name="MKJ" localSheetId="9">#REF!</definedName>
    <definedName name="MKJ" localSheetId="5">#REF!</definedName>
    <definedName name="MKJ" localSheetId="38">#REF!</definedName>
    <definedName name="MKJ" localSheetId="8">#REF!</definedName>
    <definedName name="MKJ" localSheetId="30">#REF!</definedName>
    <definedName name="MKJ" localSheetId="46">#REF!</definedName>
    <definedName name="MKJ" localSheetId="6">#REF!</definedName>
    <definedName name="MKJ" localSheetId="40">#REF!</definedName>
    <definedName name="MKJ" localSheetId="41">#REF!</definedName>
    <definedName name="MKJ" localSheetId="45">#REF!</definedName>
    <definedName name="MKJ" localSheetId="43">#REF!</definedName>
    <definedName name="MKJ" localSheetId="44">#REF!</definedName>
    <definedName name="MKJ" localSheetId="42">#REF!</definedName>
    <definedName name="MKJ" localSheetId="16">#REF!</definedName>
    <definedName name="MKJ" localSheetId="14">#REF!</definedName>
    <definedName name="MKJ" localSheetId="12">#REF!</definedName>
    <definedName name="MKJ" localSheetId="36">#REF!</definedName>
    <definedName name="MKJ">#REF!</definedName>
    <definedName name="MKJM" localSheetId="9">#REF!</definedName>
    <definedName name="MKJM" localSheetId="5">#REF!</definedName>
    <definedName name="MKJM" localSheetId="38">#REF!</definedName>
    <definedName name="MKJM" localSheetId="8">#REF!</definedName>
    <definedName name="MKJM" localSheetId="30">#REF!</definedName>
    <definedName name="MKJM" localSheetId="46">#REF!</definedName>
    <definedName name="MKJM" localSheetId="6">#REF!</definedName>
    <definedName name="MKJM" localSheetId="40">#REF!</definedName>
    <definedName name="MKJM" localSheetId="41">#REF!</definedName>
    <definedName name="MKJM" localSheetId="45">#REF!</definedName>
    <definedName name="MKJM" localSheetId="43">#REF!</definedName>
    <definedName name="MKJM" localSheetId="44">#REF!</definedName>
    <definedName name="MKJM" localSheetId="42">#REF!</definedName>
    <definedName name="MKJM" localSheetId="16">#REF!</definedName>
    <definedName name="MKJM" localSheetId="14">#REF!</definedName>
    <definedName name="MKJM" localSheetId="12">#REF!</definedName>
    <definedName name="MKJM" localSheetId="36">#REF!</definedName>
    <definedName name="MKJM">#REF!</definedName>
    <definedName name="MKKJO" localSheetId="9">#REF!</definedName>
    <definedName name="MKKJO" localSheetId="5">#REF!</definedName>
    <definedName name="MKKJO" localSheetId="38">#REF!</definedName>
    <definedName name="MKKJO" localSheetId="8">#REF!</definedName>
    <definedName name="MKKJO" localSheetId="30">#REF!</definedName>
    <definedName name="MKKJO" localSheetId="46">#REF!</definedName>
    <definedName name="MKKJO" localSheetId="6">#REF!</definedName>
    <definedName name="MKKJO" localSheetId="40">#REF!</definedName>
    <definedName name="MKKJO" localSheetId="41">#REF!</definedName>
    <definedName name="MKKJO" localSheetId="45">#REF!</definedName>
    <definedName name="MKKJO" localSheetId="43">#REF!</definedName>
    <definedName name="MKKJO" localSheetId="44">#REF!</definedName>
    <definedName name="MKKJO" localSheetId="42">#REF!</definedName>
    <definedName name="MKKJO" localSheetId="16">#REF!</definedName>
    <definedName name="MKKJO" localSheetId="14">#REF!</definedName>
    <definedName name="MKKJO" localSheetId="12">#REF!</definedName>
    <definedName name="MKKJO" localSheetId="36">#REF!</definedName>
    <definedName name="MKKJO">#REF!</definedName>
    <definedName name="MKKM" localSheetId="9">#REF!</definedName>
    <definedName name="MKKM" localSheetId="5">#REF!</definedName>
    <definedName name="MKKM" localSheetId="38">#REF!</definedName>
    <definedName name="MKKM" localSheetId="8">#REF!</definedName>
    <definedName name="MKKM" localSheetId="30">#REF!</definedName>
    <definedName name="MKKM" localSheetId="46">#REF!</definedName>
    <definedName name="MKKM" localSheetId="6">#REF!</definedName>
    <definedName name="MKKM" localSheetId="40">#REF!</definedName>
    <definedName name="MKKM" localSheetId="41">#REF!</definedName>
    <definedName name="MKKM" localSheetId="45">#REF!</definedName>
    <definedName name="MKKM" localSheetId="43">#REF!</definedName>
    <definedName name="MKKM" localSheetId="44">#REF!</definedName>
    <definedName name="MKKM" localSheetId="42">#REF!</definedName>
    <definedName name="MKKM" localSheetId="16">#REF!</definedName>
    <definedName name="MKKM" localSheetId="14">#REF!</definedName>
    <definedName name="MKKM" localSheetId="12">#REF!</definedName>
    <definedName name="MKKM" localSheetId="36">#REF!</definedName>
    <definedName name="MKKM">#REF!</definedName>
    <definedName name="MKKS" localSheetId="9">#REF!</definedName>
    <definedName name="MKKS" localSheetId="5">#REF!</definedName>
    <definedName name="MKKS" localSheetId="38">#REF!</definedName>
    <definedName name="MKKS" localSheetId="8">#REF!</definedName>
    <definedName name="MKKS" localSheetId="30">#REF!</definedName>
    <definedName name="MKKS" localSheetId="46">#REF!</definedName>
    <definedName name="MKKS" localSheetId="6">#REF!</definedName>
    <definedName name="MKKS" localSheetId="40">#REF!</definedName>
    <definedName name="MKKS" localSheetId="41">#REF!</definedName>
    <definedName name="MKKS" localSheetId="45">#REF!</definedName>
    <definedName name="MKKS" localSheetId="43">#REF!</definedName>
    <definedName name="MKKS" localSheetId="44">#REF!</definedName>
    <definedName name="MKKS" localSheetId="42">#REF!</definedName>
    <definedName name="MKKS" localSheetId="16">#REF!</definedName>
    <definedName name="MKKS" localSheetId="14">#REF!</definedName>
    <definedName name="MKKS" localSheetId="12">#REF!</definedName>
    <definedName name="MKKS" localSheetId="36">#REF!</definedName>
    <definedName name="MKKS">#REF!</definedName>
    <definedName name="MKLAA1020" localSheetId="9">#REF!</definedName>
    <definedName name="MKLAA1020" localSheetId="5">#REF!</definedName>
    <definedName name="MKLAA1020" localSheetId="38">#REF!</definedName>
    <definedName name="MKLAA1020" localSheetId="8">#REF!</definedName>
    <definedName name="MKLAA1020" localSheetId="30">#REF!</definedName>
    <definedName name="MKLAA1020" localSheetId="46">#REF!</definedName>
    <definedName name="MKLAA1020" localSheetId="6">#REF!</definedName>
    <definedName name="MKLAA1020" localSheetId="40">#REF!</definedName>
    <definedName name="MKLAA1020" localSheetId="41">#REF!</definedName>
    <definedName name="MKLAA1020" localSheetId="45">#REF!</definedName>
    <definedName name="MKLAA1020" localSheetId="43">#REF!</definedName>
    <definedName name="MKLAA1020" localSheetId="44">#REF!</definedName>
    <definedName name="MKLAA1020" localSheetId="42">#REF!</definedName>
    <definedName name="MKLAA1020" localSheetId="16">#REF!</definedName>
    <definedName name="MKLAA1020" localSheetId="14">#REF!</definedName>
    <definedName name="MKLAA1020" localSheetId="12">#REF!</definedName>
    <definedName name="MKLAA1020" localSheetId="36">#REF!</definedName>
    <definedName name="MKLAA1020">#REF!</definedName>
    <definedName name="MKLAB2020" localSheetId="9">#REF!</definedName>
    <definedName name="MKLAB2020" localSheetId="5">#REF!</definedName>
    <definedName name="MKLAB2020" localSheetId="38">#REF!</definedName>
    <definedName name="MKLAB2020" localSheetId="8">#REF!</definedName>
    <definedName name="MKLAB2020" localSheetId="30">#REF!</definedName>
    <definedName name="MKLAB2020" localSheetId="46">#REF!</definedName>
    <definedName name="MKLAB2020" localSheetId="6">#REF!</definedName>
    <definedName name="MKLAB2020" localSheetId="40">#REF!</definedName>
    <definedName name="MKLAB2020" localSheetId="41">#REF!</definedName>
    <definedName name="MKLAB2020" localSheetId="45">#REF!</definedName>
    <definedName name="MKLAB2020" localSheetId="43">#REF!</definedName>
    <definedName name="MKLAB2020" localSheetId="44">#REF!</definedName>
    <definedName name="MKLAB2020" localSheetId="42">#REF!</definedName>
    <definedName name="MKLAB2020" localSheetId="16">#REF!</definedName>
    <definedName name="MKLAB2020" localSheetId="14">#REF!</definedName>
    <definedName name="MKLAB2020" localSheetId="12">#REF!</definedName>
    <definedName name="MKLAB2020" localSheetId="36">#REF!</definedName>
    <definedName name="MKLAB2020">#REF!</definedName>
    <definedName name="MKLAC2020" localSheetId="9">#REF!</definedName>
    <definedName name="MKLAC2020" localSheetId="5">#REF!</definedName>
    <definedName name="MKLAC2020" localSheetId="38">#REF!</definedName>
    <definedName name="MKLAC2020" localSheetId="8">#REF!</definedName>
    <definedName name="MKLAC2020" localSheetId="30">#REF!</definedName>
    <definedName name="MKLAC2020" localSheetId="46">#REF!</definedName>
    <definedName name="MKLAC2020" localSheetId="6">#REF!</definedName>
    <definedName name="MKLAC2020" localSheetId="40">#REF!</definedName>
    <definedName name="MKLAC2020" localSheetId="41">#REF!</definedName>
    <definedName name="MKLAC2020" localSheetId="45">#REF!</definedName>
    <definedName name="MKLAC2020" localSheetId="43">#REF!</definedName>
    <definedName name="MKLAC2020" localSheetId="44">#REF!</definedName>
    <definedName name="MKLAC2020" localSheetId="42">#REF!</definedName>
    <definedName name="MKLAC2020" localSheetId="16">#REF!</definedName>
    <definedName name="MKLAC2020" localSheetId="14">#REF!</definedName>
    <definedName name="MKLAC2020" localSheetId="12">#REF!</definedName>
    <definedName name="MKLAC2020" localSheetId="36">#REF!</definedName>
    <definedName name="MKLAC2020">#REF!</definedName>
    <definedName name="MKLAO3030" localSheetId="9">#REF!</definedName>
    <definedName name="MKLAO3030" localSheetId="5">#REF!</definedName>
    <definedName name="MKLAO3030" localSheetId="38">#REF!</definedName>
    <definedName name="MKLAO3030" localSheetId="8">#REF!</definedName>
    <definedName name="MKLAO3030" localSheetId="30">#REF!</definedName>
    <definedName name="MKLAO3030" localSheetId="46">#REF!</definedName>
    <definedName name="MKLAO3030" localSheetId="6">#REF!</definedName>
    <definedName name="MKLAO3030" localSheetId="40">#REF!</definedName>
    <definedName name="MKLAO3030" localSheetId="41">#REF!</definedName>
    <definedName name="MKLAO3030" localSheetId="45">#REF!</definedName>
    <definedName name="MKLAO3030" localSheetId="43">#REF!</definedName>
    <definedName name="MKLAO3030" localSheetId="44">#REF!</definedName>
    <definedName name="MKLAO3030" localSheetId="42">#REF!</definedName>
    <definedName name="MKLAO3030" localSheetId="16">#REF!</definedName>
    <definedName name="MKLAO3030" localSheetId="14">#REF!</definedName>
    <definedName name="MKLAO3030" localSheetId="12">#REF!</definedName>
    <definedName name="MKLAO3030" localSheetId="36">#REF!</definedName>
    <definedName name="MKLAO3030">#REF!</definedName>
    <definedName name="MKLI1020" localSheetId="9">#REF!</definedName>
    <definedName name="MKLI1020" localSheetId="5">#REF!</definedName>
    <definedName name="MKLI1020" localSheetId="38">#REF!</definedName>
    <definedName name="MKLI1020" localSheetId="8">#REF!</definedName>
    <definedName name="MKLI1020" localSheetId="30">#REF!</definedName>
    <definedName name="MKLI1020" localSheetId="46">#REF!</definedName>
    <definedName name="MKLI1020" localSheetId="6">#REF!</definedName>
    <definedName name="MKLI1020" localSheetId="40">#REF!</definedName>
    <definedName name="MKLI1020" localSheetId="41">#REF!</definedName>
    <definedName name="MKLI1020" localSheetId="45">#REF!</definedName>
    <definedName name="MKLI1020" localSheetId="43">#REF!</definedName>
    <definedName name="MKLI1020" localSheetId="44">#REF!</definedName>
    <definedName name="MKLI1020" localSheetId="42">#REF!</definedName>
    <definedName name="MKLI1020" localSheetId="16">#REF!</definedName>
    <definedName name="MKLI1020" localSheetId="14">#REF!</definedName>
    <definedName name="MKLI1020" localSheetId="12">#REF!</definedName>
    <definedName name="MKLI1020" localSheetId="36">#REF!</definedName>
    <definedName name="MKLI1020">#REF!</definedName>
    <definedName name="MKLI2020" localSheetId="9">#REF!</definedName>
    <definedName name="MKLI2020" localSheetId="5">#REF!</definedName>
    <definedName name="MKLI2020" localSheetId="38">#REF!</definedName>
    <definedName name="MKLI2020" localSheetId="8">#REF!</definedName>
    <definedName name="MKLI2020" localSheetId="30">#REF!</definedName>
    <definedName name="MKLI2020" localSheetId="46">#REF!</definedName>
    <definedName name="MKLI2020" localSheetId="6">#REF!</definedName>
    <definedName name="MKLI2020" localSheetId="40">#REF!</definedName>
    <definedName name="MKLI2020" localSheetId="41">#REF!</definedName>
    <definedName name="MKLI2020" localSheetId="45">#REF!</definedName>
    <definedName name="MKLI2020" localSheetId="43">#REF!</definedName>
    <definedName name="MKLI2020" localSheetId="44">#REF!</definedName>
    <definedName name="MKLI2020" localSheetId="42">#REF!</definedName>
    <definedName name="MKLI2020" localSheetId="16">#REF!</definedName>
    <definedName name="MKLI2020" localSheetId="14">#REF!</definedName>
    <definedName name="MKLI2020" localSheetId="12">#REF!</definedName>
    <definedName name="MKLI2020" localSheetId="36">#REF!</definedName>
    <definedName name="MKLI2020">#REF!</definedName>
    <definedName name="MKLI3030" localSheetId="9">#REF!</definedName>
    <definedName name="MKLI3030" localSheetId="5">#REF!</definedName>
    <definedName name="MKLI3030" localSheetId="38">#REF!</definedName>
    <definedName name="MKLI3030" localSheetId="8">#REF!</definedName>
    <definedName name="MKLI3030" localSheetId="30">#REF!</definedName>
    <definedName name="MKLI3030" localSheetId="46">#REF!</definedName>
    <definedName name="MKLI3030" localSheetId="6">#REF!</definedName>
    <definedName name="MKLI3030" localSheetId="40">#REF!</definedName>
    <definedName name="MKLI3030" localSheetId="41">#REF!</definedName>
    <definedName name="MKLI3030" localSheetId="45">#REF!</definedName>
    <definedName name="MKLI3030" localSheetId="43">#REF!</definedName>
    <definedName name="MKLI3030" localSheetId="44">#REF!</definedName>
    <definedName name="MKLI3030" localSheetId="42">#REF!</definedName>
    <definedName name="MKLI3030" localSheetId="16">#REF!</definedName>
    <definedName name="MKLI3030" localSheetId="14">#REF!</definedName>
    <definedName name="MKLI3030" localSheetId="12">#REF!</definedName>
    <definedName name="MKLI3030" localSheetId="36">#REF!</definedName>
    <definedName name="MKLI3030">#REF!</definedName>
    <definedName name="MKLI4545" localSheetId="9">#REF!</definedName>
    <definedName name="MKLI4545" localSheetId="5">#REF!</definedName>
    <definedName name="MKLI4545" localSheetId="38">#REF!</definedName>
    <definedName name="MKLI4545" localSheetId="8">#REF!</definedName>
    <definedName name="MKLI4545" localSheetId="30">#REF!</definedName>
    <definedName name="MKLI4545" localSheetId="46">#REF!</definedName>
    <definedName name="MKLI4545" localSheetId="6">#REF!</definedName>
    <definedName name="MKLI4545" localSheetId="40">#REF!</definedName>
    <definedName name="MKLI4545" localSheetId="41">#REF!</definedName>
    <definedName name="MKLI4545" localSheetId="45">#REF!</definedName>
    <definedName name="MKLI4545" localSheetId="43">#REF!</definedName>
    <definedName name="MKLI4545" localSheetId="44">#REF!</definedName>
    <definedName name="MKLI4545" localSheetId="42">#REF!</definedName>
    <definedName name="MKLI4545" localSheetId="16">#REF!</definedName>
    <definedName name="MKLI4545" localSheetId="14">#REF!</definedName>
    <definedName name="MKLI4545" localSheetId="12">#REF!</definedName>
    <definedName name="MKLI4545" localSheetId="36">#REF!</definedName>
    <definedName name="MKLI4545">#REF!</definedName>
    <definedName name="MKLM2D" localSheetId="9">#REF!</definedName>
    <definedName name="MKLM2D" localSheetId="5">#REF!</definedName>
    <definedName name="MKLM2D" localSheetId="38">#REF!</definedName>
    <definedName name="MKLM2D" localSheetId="8">#REF!</definedName>
    <definedName name="MKLM2D" localSheetId="30">#REF!</definedName>
    <definedName name="MKLM2D" localSheetId="46">#REF!</definedName>
    <definedName name="MKLM2D" localSheetId="6">#REF!</definedName>
    <definedName name="MKLM2D" localSheetId="40">#REF!</definedName>
    <definedName name="MKLM2D" localSheetId="41">#REF!</definedName>
    <definedName name="MKLM2D" localSheetId="45">#REF!</definedName>
    <definedName name="MKLM2D" localSheetId="43">#REF!</definedName>
    <definedName name="MKLM2D" localSheetId="44">#REF!</definedName>
    <definedName name="MKLM2D" localSheetId="42">#REF!</definedName>
    <definedName name="MKLM2D" localSheetId="16">#REF!</definedName>
    <definedName name="MKLM2D" localSheetId="14">#REF!</definedName>
    <definedName name="MKLM2D" localSheetId="12">#REF!</definedName>
    <definedName name="MKLM2D" localSheetId="36">#REF!</definedName>
    <definedName name="MKLM2D">#REF!</definedName>
    <definedName name="MKLM2DS" localSheetId="9">#REF!</definedName>
    <definedName name="MKLM2DS" localSheetId="5">#REF!</definedName>
    <definedName name="MKLM2DS" localSheetId="38">#REF!</definedName>
    <definedName name="MKLM2DS" localSheetId="8">#REF!</definedName>
    <definedName name="MKLM2DS" localSheetId="30">#REF!</definedName>
    <definedName name="MKLM2DS" localSheetId="46">#REF!</definedName>
    <definedName name="MKLM2DS" localSheetId="6">#REF!</definedName>
    <definedName name="MKLM2DS" localSheetId="40">#REF!</definedName>
    <definedName name="MKLM2DS" localSheetId="41">#REF!</definedName>
    <definedName name="MKLM2DS" localSheetId="45">#REF!</definedName>
    <definedName name="MKLM2DS" localSheetId="43">#REF!</definedName>
    <definedName name="MKLM2DS" localSheetId="44">#REF!</definedName>
    <definedName name="MKLM2DS" localSheetId="42">#REF!</definedName>
    <definedName name="MKLM2DS" localSheetId="16">#REF!</definedName>
    <definedName name="MKLM2DS" localSheetId="14">#REF!</definedName>
    <definedName name="MKLM2DS" localSheetId="12">#REF!</definedName>
    <definedName name="MKLM2DS" localSheetId="36">#REF!</definedName>
    <definedName name="MKLM2DS">#REF!</definedName>
    <definedName name="MKLM2E" localSheetId="9">#REF!</definedName>
    <definedName name="MKLM2E" localSheetId="5">#REF!</definedName>
    <definedName name="MKLM2E" localSheetId="38">#REF!</definedName>
    <definedName name="MKLM2E" localSheetId="8">#REF!</definedName>
    <definedName name="MKLM2E" localSheetId="30">#REF!</definedName>
    <definedName name="MKLM2E" localSheetId="46">#REF!</definedName>
    <definedName name="MKLM2E" localSheetId="6">#REF!</definedName>
    <definedName name="MKLM2E" localSheetId="40">#REF!</definedName>
    <definedName name="MKLM2E" localSheetId="41">#REF!</definedName>
    <definedName name="MKLM2E" localSheetId="45">#REF!</definedName>
    <definedName name="MKLM2E" localSheetId="43">#REF!</definedName>
    <definedName name="MKLM2E" localSheetId="44">#REF!</definedName>
    <definedName name="MKLM2E" localSheetId="42">#REF!</definedName>
    <definedName name="MKLM2E" localSheetId="16">#REF!</definedName>
    <definedName name="MKLM2E" localSheetId="14">#REF!</definedName>
    <definedName name="MKLM2E" localSheetId="12">#REF!</definedName>
    <definedName name="MKLM2E" localSheetId="36">#REF!</definedName>
    <definedName name="MKLM2E">#REF!</definedName>
    <definedName name="MKLM2GS" localSheetId="9">#REF!</definedName>
    <definedName name="MKLM2GS" localSheetId="5">#REF!</definedName>
    <definedName name="MKLM2GS" localSheetId="38">#REF!</definedName>
    <definedName name="MKLM2GS" localSheetId="8">#REF!</definedName>
    <definedName name="MKLM2GS" localSheetId="30">#REF!</definedName>
    <definedName name="MKLM2GS" localSheetId="46">#REF!</definedName>
    <definedName name="MKLM2GS" localSheetId="6">#REF!</definedName>
    <definedName name="MKLM2GS" localSheetId="40">#REF!</definedName>
    <definedName name="MKLM2GS" localSheetId="41">#REF!</definedName>
    <definedName name="MKLM2GS" localSheetId="45">#REF!</definedName>
    <definedName name="MKLM2GS" localSheetId="43">#REF!</definedName>
    <definedName name="MKLM2GS" localSheetId="44">#REF!</definedName>
    <definedName name="MKLM2GS" localSheetId="42">#REF!</definedName>
    <definedName name="MKLM2GS" localSheetId="16">#REF!</definedName>
    <definedName name="MKLM2GS" localSheetId="14">#REF!</definedName>
    <definedName name="MKLM2GS" localSheetId="12">#REF!</definedName>
    <definedName name="MKLM2GS" localSheetId="36">#REF!</definedName>
    <definedName name="MKLM2GS">#REF!</definedName>
    <definedName name="MKLM2P" localSheetId="9">#REF!</definedName>
    <definedName name="MKLM2P" localSheetId="5">#REF!</definedName>
    <definedName name="MKLM2P" localSheetId="38">#REF!</definedName>
    <definedName name="MKLM2P" localSheetId="8">#REF!</definedName>
    <definedName name="MKLM2P" localSheetId="30">#REF!</definedName>
    <definedName name="MKLM2P" localSheetId="46">#REF!</definedName>
    <definedName name="MKLM2P" localSheetId="6">#REF!</definedName>
    <definedName name="MKLM2P" localSheetId="40">#REF!</definedName>
    <definedName name="MKLM2P" localSheetId="41">#REF!</definedName>
    <definedName name="MKLM2P" localSheetId="45">#REF!</definedName>
    <definedName name="MKLM2P" localSheetId="43">#REF!</definedName>
    <definedName name="MKLM2P" localSheetId="44">#REF!</definedName>
    <definedName name="MKLM2P" localSheetId="42">#REF!</definedName>
    <definedName name="MKLM2P" localSheetId="16">#REF!</definedName>
    <definedName name="MKLM2P" localSheetId="14">#REF!</definedName>
    <definedName name="MKLM2P" localSheetId="12">#REF!</definedName>
    <definedName name="MKLM2P" localSheetId="36">#REF!</definedName>
    <definedName name="MKLM2P">#REF!</definedName>
    <definedName name="MKLM2PS" localSheetId="9">#REF!</definedName>
    <definedName name="MKLM2PS" localSheetId="5">#REF!</definedName>
    <definedName name="MKLM2PS" localSheetId="38">#REF!</definedName>
    <definedName name="MKLM2PS" localSheetId="8">#REF!</definedName>
    <definedName name="MKLM2PS" localSheetId="30">#REF!</definedName>
    <definedName name="MKLM2PS" localSheetId="46">#REF!</definedName>
    <definedName name="MKLM2PS" localSheetId="6">#REF!</definedName>
    <definedName name="MKLM2PS" localSheetId="40">#REF!</definedName>
    <definedName name="MKLM2PS" localSheetId="41">#REF!</definedName>
    <definedName name="MKLM2PS" localSheetId="45">#REF!</definedName>
    <definedName name="MKLM2PS" localSheetId="43">#REF!</definedName>
    <definedName name="MKLM2PS" localSheetId="44">#REF!</definedName>
    <definedName name="MKLM2PS" localSheetId="42">#REF!</definedName>
    <definedName name="MKLM2PS" localSheetId="16">#REF!</definedName>
    <definedName name="MKLM2PS" localSheetId="14">#REF!</definedName>
    <definedName name="MKLM2PS" localSheetId="12">#REF!</definedName>
    <definedName name="MKLM2PS" localSheetId="36">#REF!</definedName>
    <definedName name="MKLM2PS">#REF!</definedName>
    <definedName name="MKLM2R" localSheetId="9">#REF!</definedName>
    <definedName name="MKLM2R" localSheetId="5">#REF!</definedName>
    <definedName name="MKLM2R" localSheetId="38">#REF!</definedName>
    <definedName name="MKLM2R" localSheetId="8">#REF!</definedName>
    <definedName name="MKLM2R" localSheetId="30">#REF!</definedName>
    <definedName name="MKLM2R" localSheetId="46">#REF!</definedName>
    <definedName name="MKLM2R" localSheetId="6">#REF!</definedName>
    <definedName name="MKLM2R" localSheetId="40">#REF!</definedName>
    <definedName name="MKLM2R" localSheetId="41">#REF!</definedName>
    <definedName name="MKLM2R" localSheetId="45">#REF!</definedName>
    <definedName name="MKLM2R" localSheetId="43">#REF!</definedName>
    <definedName name="MKLM2R" localSheetId="44">#REF!</definedName>
    <definedName name="MKLM2R" localSheetId="42">#REF!</definedName>
    <definedName name="MKLM2R" localSheetId="16">#REF!</definedName>
    <definedName name="MKLM2R" localSheetId="14">#REF!</definedName>
    <definedName name="MKLM2R" localSheetId="12">#REF!</definedName>
    <definedName name="MKLM2R" localSheetId="36">#REF!</definedName>
    <definedName name="MKLM2R">#REF!</definedName>
    <definedName name="MKLM2S" localSheetId="9">#REF!</definedName>
    <definedName name="MKLM2S" localSheetId="5">#REF!</definedName>
    <definedName name="MKLM2S" localSheetId="38">#REF!</definedName>
    <definedName name="MKLM2S" localSheetId="8">#REF!</definedName>
    <definedName name="MKLM2S" localSheetId="30">#REF!</definedName>
    <definedName name="MKLM2S" localSheetId="46">#REF!</definedName>
    <definedName name="MKLM2S" localSheetId="6">#REF!</definedName>
    <definedName name="MKLM2S" localSheetId="40">#REF!</definedName>
    <definedName name="MKLM2S" localSheetId="41">#REF!</definedName>
    <definedName name="MKLM2S" localSheetId="45">#REF!</definedName>
    <definedName name="MKLM2S" localSheetId="43">#REF!</definedName>
    <definedName name="MKLM2S" localSheetId="44">#REF!</definedName>
    <definedName name="MKLM2S" localSheetId="42">#REF!</definedName>
    <definedName name="MKLM2S" localSheetId="16">#REF!</definedName>
    <definedName name="MKLM2S" localSheetId="14">#REF!</definedName>
    <definedName name="MKLM2S" localSheetId="12">#REF!</definedName>
    <definedName name="MKLM2S" localSheetId="36">#REF!</definedName>
    <definedName name="MKLM2S">#REF!</definedName>
    <definedName name="MKLM3D" localSheetId="9">#REF!</definedName>
    <definedName name="MKLM3D" localSheetId="5">#REF!</definedName>
    <definedName name="MKLM3D" localSheetId="38">#REF!</definedName>
    <definedName name="MKLM3D" localSheetId="8">#REF!</definedName>
    <definedName name="MKLM3D" localSheetId="30">#REF!</definedName>
    <definedName name="MKLM3D" localSheetId="46">#REF!</definedName>
    <definedName name="MKLM3D" localSheetId="6">#REF!</definedName>
    <definedName name="MKLM3D" localSheetId="40">#REF!</definedName>
    <definedName name="MKLM3D" localSheetId="41">#REF!</definedName>
    <definedName name="MKLM3D" localSheetId="45">#REF!</definedName>
    <definedName name="MKLM3D" localSheetId="43">#REF!</definedName>
    <definedName name="MKLM3D" localSheetId="44">#REF!</definedName>
    <definedName name="MKLM3D" localSheetId="42">#REF!</definedName>
    <definedName name="MKLM3D" localSheetId="16">#REF!</definedName>
    <definedName name="MKLM3D" localSheetId="14">#REF!</definedName>
    <definedName name="MKLM3D" localSheetId="12">#REF!</definedName>
    <definedName name="MKLM3D" localSheetId="36">#REF!</definedName>
    <definedName name="MKLM3D">#REF!</definedName>
    <definedName name="MKLM3DR" localSheetId="9">#REF!</definedName>
    <definedName name="MKLM3DR" localSheetId="5">#REF!</definedName>
    <definedName name="MKLM3DR" localSheetId="38">#REF!</definedName>
    <definedName name="MKLM3DR" localSheetId="8">#REF!</definedName>
    <definedName name="MKLM3DR" localSheetId="30">#REF!</definedName>
    <definedName name="MKLM3DR" localSheetId="46">#REF!</definedName>
    <definedName name="MKLM3DR" localSheetId="6">#REF!</definedName>
    <definedName name="MKLM3DR" localSheetId="40">#REF!</definedName>
    <definedName name="MKLM3DR" localSheetId="41">#REF!</definedName>
    <definedName name="MKLM3DR" localSheetId="45">#REF!</definedName>
    <definedName name="MKLM3DR" localSheetId="43">#REF!</definedName>
    <definedName name="MKLM3DR" localSheetId="44">#REF!</definedName>
    <definedName name="MKLM3DR" localSheetId="42">#REF!</definedName>
    <definedName name="MKLM3DR" localSheetId="16">#REF!</definedName>
    <definedName name="MKLM3DR" localSheetId="14">#REF!</definedName>
    <definedName name="MKLM3DR" localSheetId="12">#REF!</definedName>
    <definedName name="MKLM3DR" localSheetId="36">#REF!</definedName>
    <definedName name="MKLM3DR">#REF!</definedName>
    <definedName name="MKLM3DS" localSheetId="9">#REF!</definedName>
    <definedName name="MKLM3DS" localSheetId="5">#REF!</definedName>
    <definedName name="MKLM3DS" localSheetId="38">#REF!</definedName>
    <definedName name="MKLM3DS" localSheetId="8">#REF!</definedName>
    <definedName name="MKLM3DS" localSheetId="30">#REF!</definedName>
    <definedName name="MKLM3DS" localSheetId="46">#REF!</definedName>
    <definedName name="MKLM3DS" localSheetId="6">#REF!</definedName>
    <definedName name="MKLM3DS" localSheetId="40">#REF!</definedName>
    <definedName name="MKLM3DS" localSheetId="41">#REF!</definedName>
    <definedName name="MKLM3DS" localSheetId="45">#REF!</definedName>
    <definedName name="MKLM3DS" localSheetId="43">#REF!</definedName>
    <definedName name="MKLM3DS" localSheetId="44">#REF!</definedName>
    <definedName name="MKLM3DS" localSheetId="42">#REF!</definedName>
    <definedName name="MKLM3DS" localSheetId="16">#REF!</definedName>
    <definedName name="MKLM3DS" localSheetId="14">#REF!</definedName>
    <definedName name="MKLM3DS" localSheetId="12">#REF!</definedName>
    <definedName name="MKLM3DS" localSheetId="36">#REF!</definedName>
    <definedName name="MKLM3DS">#REF!</definedName>
    <definedName name="MKLM3GS" localSheetId="9">#REF!</definedName>
    <definedName name="MKLM3GS" localSheetId="5">#REF!</definedName>
    <definedName name="MKLM3GS" localSheetId="38">#REF!</definedName>
    <definedName name="MKLM3GS" localSheetId="8">#REF!</definedName>
    <definedName name="MKLM3GS" localSheetId="30">#REF!</definedName>
    <definedName name="MKLM3GS" localSheetId="46">#REF!</definedName>
    <definedName name="MKLM3GS" localSheetId="6">#REF!</definedName>
    <definedName name="MKLM3GS" localSheetId="40">#REF!</definedName>
    <definedName name="MKLM3GS" localSheetId="41">#REF!</definedName>
    <definedName name="MKLM3GS" localSheetId="45">#REF!</definedName>
    <definedName name="MKLM3GS" localSheetId="43">#REF!</definedName>
    <definedName name="MKLM3GS" localSheetId="44">#REF!</definedName>
    <definedName name="MKLM3GS" localSheetId="42">#REF!</definedName>
    <definedName name="MKLM3GS" localSheetId="16">#REF!</definedName>
    <definedName name="MKLM3GS" localSheetId="14">#REF!</definedName>
    <definedName name="MKLM3GS" localSheetId="12">#REF!</definedName>
    <definedName name="MKLM3GS" localSheetId="36">#REF!</definedName>
    <definedName name="MKLM3GS">#REF!</definedName>
    <definedName name="MKLM3P" localSheetId="9">#REF!</definedName>
    <definedName name="MKLM3P" localSheetId="5">#REF!</definedName>
    <definedName name="MKLM3P" localSheetId="38">#REF!</definedName>
    <definedName name="MKLM3P" localSheetId="8">#REF!</definedName>
    <definedName name="MKLM3P" localSheetId="30">#REF!</definedName>
    <definedName name="MKLM3P" localSheetId="46">#REF!</definedName>
    <definedName name="MKLM3P" localSheetId="6">#REF!</definedName>
    <definedName name="MKLM3P" localSheetId="40">#REF!</definedName>
    <definedName name="MKLM3P" localSheetId="41">#REF!</definedName>
    <definedName name="MKLM3P" localSheetId="45">#REF!</definedName>
    <definedName name="MKLM3P" localSheetId="43">#REF!</definedName>
    <definedName name="MKLM3P" localSheetId="44">#REF!</definedName>
    <definedName name="MKLM3P" localSheetId="42">#REF!</definedName>
    <definedName name="MKLM3P" localSheetId="16">#REF!</definedName>
    <definedName name="MKLM3P" localSheetId="14">#REF!</definedName>
    <definedName name="MKLM3P" localSheetId="12">#REF!</definedName>
    <definedName name="MKLM3P" localSheetId="36">#REF!</definedName>
    <definedName name="MKLM3P">#REF!</definedName>
    <definedName name="MKLM3PS" localSheetId="9">#REF!</definedName>
    <definedName name="MKLM3PS" localSheetId="5">#REF!</definedName>
    <definedName name="MKLM3PS" localSheetId="38">#REF!</definedName>
    <definedName name="MKLM3PS" localSheetId="8">#REF!</definedName>
    <definedName name="MKLM3PS" localSheetId="30">#REF!</definedName>
    <definedName name="MKLM3PS" localSheetId="46">#REF!</definedName>
    <definedName name="MKLM3PS" localSheetId="6">#REF!</definedName>
    <definedName name="MKLM3PS" localSheetId="40">#REF!</definedName>
    <definedName name="MKLM3PS" localSheetId="41">#REF!</definedName>
    <definedName name="MKLM3PS" localSheetId="45">#REF!</definedName>
    <definedName name="MKLM3PS" localSheetId="43">#REF!</definedName>
    <definedName name="MKLM3PS" localSheetId="44">#REF!</definedName>
    <definedName name="MKLM3PS" localSheetId="42">#REF!</definedName>
    <definedName name="MKLM3PS" localSheetId="16">#REF!</definedName>
    <definedName name="MKLM3PS" localSheetId="14">#REF!</definedName>
    <definedName name="MKLM3PS" localSheetId="12">#REF!</definedName>
    <definedName name="MKLM3PS" localSheetId="36">#REF!</definedName>
    <definedName name="MKLM3PS">#REF!</definedName>
    <definedName name="MKLM3R" localSheetId="9">#REF!</definedName>
    <definedName name="MKLM3R" localSheetId="5">#REF!</definedName>
    <definedName name="MKLM3R" localSheetId="38">#REF!</definedName>
    <definedName name="MKLM3R" localSheetId="8">#REF!</definedName>
    <definedName name="MKLM3R" localSheetId="30">#REF!</definedName>
    <definedName name="MKLM3R" localSheetId="46">#REF!</definedName>
    <definedName name="MKLM3R" localSheetId="6">#REF!</definedName>
    <definedName name="MKLM3R" localSheetId="40">#REF!</definedName>
    <definedName name="MKLM3R" localSheetId="41">#REF!</definedName>
    <definedName name="MKLM3R" localSheetId="45">#REF!</definedName>
    <definedName name="MKLM3R" localSheetId="43">#REF!</definedName>
    <definedName name="MKLM3R" localSheetId="44">#REF!</definedName>
    <definedName name="MKLM3R" localSheetId="42">#REF!</definedName>
    <definedName name="MKLM3R" localSheetId="16">#REF!</definedName>
    <definedName name="MKLM3R" localSheetId="14">#REF!</definedName>
    <definedName name="MKLM3R" localSheetId="12">#REF!</definedName>
    <definedName name="MKLM3R" localSheetId="36">#REF!</definedName>
    <definedName name="MKLM3R">#REF!</definedName>
    <definedName name="MKLM3S" localSheetId="9">#REF!</definedName>
    <definedName name="MKLM3S" localSheetId="5">#REF!</definedName>
    <definedName name="MKLM3S" localSheetId="38">#REF!</definedName>
    <definedName name="MKLM3S" localSheetId="8">#REF!</definedName>
    <definedName name="MKLM3S" localSheetId="30">#REF!</definedName>
    <definedName name="MKLM3S" localSheetId="46">#REF!</definedName>
    <definedName name="MKLM3S" localSheetId="6">#REF!</definedName>
    <definedName name="MKLM3S" localSheetId="40">#REF!</definedName>
    <definedName name="MKLM3S" localSheetId="41">#REF!</definedName>
    <definedName name="MKLM3S" localSheetId="45">#REF!</definedName>
    <definedName name="MKLM3S" localSheetId="43">#REF!</definedName>
    <definedName name="MKLM3S" localSheetId="44">#REF!</definedName>
    <definedName name="MKLM3S" localSheetId="42">#REF!</definedName>
    <definedName name="MKLM3S" localSheetId="16">#REF!</definedName>
    <definedName name="MKLM3S" localSheetId="14">#REF!</definedName>
    <definedName name="MKLM3S" localSheetId="12">#REF!</definedName>
    <definedName name="MKLM3S" localSheetId="36">#REF!</definedName>
    <definedName name="MKLM3S">#REF!</definedName>
    <definedName name="MKLM4D" localSheetId="9">#REF!</definedName>
    <definedName name="MKLM4D" localSheetId="5">#REF!</definedName>
    <definedName name="MKLM4D" localSheetId="38">#REF!</definedName>
    <definedName name="MKLM4D" localSheetId="8">#REF!</definedName>
    <definedName name="MKLM4D" localSheetId="30">#REF!</definedName>
    <definedName name="MKLM4D" localSheetId="46">#REF!</definedName>
    <definedName name="MKLM4D" localSheetId="6">#REF!</definedName>
    <definedName name="MKLM4D" localSheetId="40">#REF!</definedName>
    <definedName name="MKLM4D" localSheetId="41">#REF!</definedName>
    <definedName name="MKLM4D" localSheetId="45">#REF!</definedName>
    <definedName name="MKLM4D" localSheetId="43">#REF!</definedName>
    <definedName name="MKLM4D" localSheetId="44">#REF!</definedName>
    <definedName name="MKLM4D" localSheetId="42">#REF!</definedName>
    <definedName name="MKLM4D" localSheetId="16">#REF!</definedName>
    <definedName name="MKLM4D" localSheetId="14">#REF!</definedName>
    <definedName name="MKLM4D" localSheetId="12">#REF!</definedName>
    <definedName name="MKLM4D" localSheetId="36">#REF!</definedName>
    <definedName name="MKLM4D">#REF!</definedName>
    <definedName name="MKLM4DS" localSheetId="9">#REF!</definedName>
    <definedName name="MKLM4DS" localSheetId="5">#REF!</definedName>
    <definedName name="MKLM4DS" localSheetId="38">#REF!</definedName>
    <definedName name="MKLM4DS" localSheetId="8">#REF!</definedName>
    <definedName name="MKLM4DS" localSheetId="30">#REF!</definedName>
    <definedName name="MKLM4DS" localSheetId="46">#REF!</definedName>
    <definedName name="MKLM4DS" localSheetId="6">#REF!</definedName>
    <definedName name="MKLM4DS" localSheetId="40">#REF!</definedName>
    <definedName name="MKLM4DS" localSheetId="41">#REF!</definedName>
    <definedName name="MKLM4DS" localSheetId="45">#REF!</definedName>
    <definedName name="MKLM4DS" localSheetId="43">#REF!</definedName>
    <definedName name="MKLM4DS" localSheetId="44">#REF!</definedName>
    <definedName name="MKLM4DS" localSheetId="42">#REF!</definedName>
    <definedName name="MKLM4DS" localSheetId="16">#REF!</definedName>
    <definedName name="MKLM4DS" localSheetId="14">#REF!</definedName>
    <definedName name="MKLM4DS" localSheetId="12">#REF!</definedName>
    <definedName name="MKLM4DS" localSheetId="36">#REF!</definedName>
    <definedName name="MKLM4DS">#REF!</definedName>
    <definedName name="MKLM4P" localSheetId="9">#REF!</definedName>
    <definedName name="MKLM4P" localSheetId="5">#REF!</definedName>
    <definedName name="MKLM4P" localSheetId="38">#REF!</definedName>
    <definedName name="MKLM4P" localSheetId="8">#REF!</definedName>
    <definedName name="MKLM4P" localSheetId="30">#REF!</definedName>
    <definedName name="MKLM4P" localSheetId="46">#REF!</definedName>
    <definedName name="MKLM4P" localSheetId="6">#REF!</definedName>
    <definedName name="MKLM4P" localSheetId="40">#REF!</definedName>
    <definedName name="MKLM4P" localSheetId="41">#REF!</definedName>
    <definedName name="MKLM4P" localSheetId="45">#REF!</definedName>
    <definedName name="MKLM4P" localSheetId="43">#REF!</definedName>
    <definedName name="MKLM4P" localSheetId="44">#REF!</definedName>
    <definedName name="MKLM4P" localSheetId="42">#REF!</definedName>
    <definedName name="MKLM4P" localSheetId="16">#REF!</definedName>
    <definedName name="MKLM4P" localSheetId="14">#REF!</definedName>
    <definedName name="MKLM4P" localSheetId="12">#REF!</definedName>
    <definedName name="MKLM4P" localSheetId="36">#REF!</definedName>
    <definedName name="MKLM4P">#REF!</definedName>
    <definedName name="MKLM4S" localSheetId="9">#REF!</definedName>
    <definedName name="MKLM4S" localSheetId="5">#REF!</definedName>
    <definedName name="MKLM4S" localSheetId="38">#REF!</definedName>
    <definedName name="MKLM4S" localSheetId="8">#REF!</definedName>
    <definedName name="MKLM4S" localSheetId="30">#REF!</definedName>
    <definedName name="MKLM4S" localSheetId="46">#REF!</definedName>
    <definedName name="MKLM4S" localSheetId="6">#REF!</definedName>
    <definedName name="MKLM4S" localSheetId="40">#REF!</definedName>
    <definedName name="MKLM4S" localSheetId="41">#REF!</definedName>
    <definedName name="MKLM4S" localSheetId="45">#REF!</definedName>
    <definedName name="MKLM4S" localSheetId="43">#REF!</definedName>
    <definedName name="MKLM4S" localSheetId="44">#REF!</definedName>
    <definedName name="MKLM4S" localSheetId="42">#REF!</definedName>
    <definedName name="MKLM4S" localSheetId="16">#REF!</definedName>
    <definedName name="MKLM4S" localSheetId="14">#REF!</definedName>
    <definedName name="MKLM4S" localSheetId="12">#REF!</definedName>
    <definedName name="MKLM4S" localSheetId="36">#REF!</definedName>
    <definedName name="MKLM4S">#REF!</definedName>
    <definedName name="MKLMH3030" localSheetId="9">#REF!</definedName>
    <definedName name="MKLMH3030" localSheetId="5">#REF!</definedName>
    <definedName name="MKLMH3030" localSheetId="38">#REF!</definedName>
    <definedName name="MKLMH3030" localSheetId="8">#REF!</definedName>
    <definedName name="MKLMH3030" localSheetId="30">#REF!</definedName>
    <definedName name="MKLMH3030" localSheetId="46">#REF!</definedName>
    <definedName name="MKLMH3030" localSheetId="6">#REF!</definedName>
    <definedName name="MKLMH3030" localSheetId="40">#REF!</definedName>
    <definedName name="MKLMH3030" localSheetId="41">#REF!</definedName>
    <definedName name="MKLMH3030" localSheetId="45">#REF!</definedName>
    <definedName name="MKLMH3030" localSheetId="43">#REF!</definedName>
    <definedName name="MKLMH3030" localSheetId="44">#REF!</definedName>
    <definedName name="MKLMH3030" localSheetId="42">#REF!</definedName>
    <definedName name="MKLMH3030" localSheetId="16">#REF!</definedName>
    <definedName name="MKLMH3030" localSheetId="14">#REF!</definedName>
    <definedName name="MKLMH3030" localSheetId="12">#REF!</definedName>
    <definedName name="MKLMH3030" localSheetId="36">#REF!</definedName>
    <definedName name="MKLMH3030">#REF!</definedName>
    <definedName name="MKLMM1010" localSheetId="9">#REF!</definedName>
    <definedName name="MKLMM1010" localSheetId="5">#REF!</definedName>
    <definedName name="MKLMM1010" localSheetId="38">#REF!</definedName>
    <definedName name="MKLMM1010" localSheetId="8">#REF!</definedName>
    <definedName name="MKLMM1010" localSheetId="30">#REF!</definedName>
    <definedName name="MKLMM1010" localSheetId="46">#REF!</definedName>
    <definedName name="MKLMM1010" localSheetId="6">#REF!</definedName>
    <definedName name="MKLMM1010" localSheetId="40">#REF!</definedName>
    <definedName name="MKLMM1010" localSheetId="41">#REF!</definedName>
    <definedName name="MKLMM1010" localSheetId="45">#REF!</definedName>
    <definedName name="MKLMM1010" localSheetId="43">#REF!</definedName>
    <definedName name="MKLMM1010" localSheetId="44">#REF!</definedName>
    <definedName name="MKLMM1010" localSheetId="42">#REF!</definedName>
    <definedName name="MKLMM1010" localSheetId="16">#REF!</definedName>
    <definedName name="MKLMM1010" localSheetId="14">#REF!</definedName>
    <definedName name="MKLMM1010" localSheetId="12">#REF!</definedName>
    <definedName name="MKLMM1010" localSheetId="36">#REF!</definedName>
    <definedName name="MKLMM1010">#REF!</definedName>
    <definedName name="MKLMU3030" localSheetId="9">#REF!</definedName>
    <definedName name="MKLMU3030" localSheetId="5">#REF!</definedName>
    <definedName name="MKLMU3030" localSheetId="38">#REF!</definedName>
    <definedName name="MKLMU3030" localSheetId="8">#REF!</definedName>
    <definedName name="MKLMU3030" localSheetId="30">#REF!</definedName>
    <definedName name="MKLMU3030" localSheetId="46">#REF!</definedName>
    <definedName name="MKLMU3030" localSheetId="6">#REF!</definedName>
    <definedName name="MKLMU3030" localSheetId="40">#REF!</definedName>
    <definedName name="MKLMU3030" localSheetId="41">#REF!</definedName>
    <definedName name="MKLMU3030" localSheetId="45">#REF!</definedName>
    <definedName name="MKLMU3030" localSheetId="43">#REF!</definedName>
    <definedName name="MKLMU3030" localSheetId="44">#REF!</definedName>
    <definedName name="MKLMU3030" localSheetId="42">#REF!</definedName>
    <definedName name="MKLMU3030" localSheetId="16">#REF!</definedName>
    <definedName name="MKLMU3030" localSheetId="14">#REF!</definedName>
    <definedName name="MKLMU3030" localSheetId="12">#REF!</definedName>
    <definedName name="MKLMU3030" localSheetId="36">#REF!</definedName>
    <definedName name="MKLMU3030">#REF!</definedName>
    <definedName name="MKLR1020" localSheetId="9">#REF!</definedName>
    <definedName name="MKLR1020" localSheetId="5">#REF!</definedName>
    <definedName name="MKLR1020" localSheetId="38">#REF!</definedName>
    <definedName name="MKLR1020" localSheetId="8">#REF!</definedName>
    <definedName name="MKLR1020" localSheetId="30">#REF!</definedName>
    <definedName name="MKLR1020" localSheetId="46">#REF!</definedName>
    <definedName name="MKLR1020" localSheetId="6">#REF!</definedName>
    <definedName name="MKLR1020" localSheetId="40">#REF!</definedName>
    <definedName name="MKLR1020" localSheetId="41">#REF!</definedName>
    <definedName name="MKLR1020" localSheetId="45">#REF!</definedName>
    <definedName name="MKLR1020" localSheetId="43">#REF!</definedName>
    <definedName name="MKLR1020" localSheetId="44">#REF!</definedName>
    <definedName name="MKLR1020" localSheetId="42">#REF!</definedName>
    <definedName name="MKLR1020" localSheetId="16">#REF!</definedName>
    <definedName name="MKLR1020" localSheetId="14">#REF!</definedName>
    <definedName name="MKLR1020" localSheetId="12">#REF!</definedName>
    <definedName name="MKLR1020" localSheetId="36">#REF!</definedName>
    <definedName name="MKLR1020">#REF!</definedName>
    <definedName name="MKLR2020" localSheetId="9">#REF!</definedName>
    <definedName name="MKLR2020" localSheetId="5">#REF!</definedName>
    <definedName name="MKLR2020" localSheetId="38">#REF!</definedName>
    <definedName name="MKLR2020" localSheetId="8">#REF!</definedName>
    <definedName name="MKLR2020" localSheetId="30">#REF!</definedName>
    <definedName name="MKLR2020" localSheetId="46">#REF!</definedName>
    <definedName name="MKLR2020" localSheetId="6">#REF!</definedName>
    <definedName name="MKLR2020" localSheetId="40">#REF!</definedName>
    <definedName name="MKLR2020" localSheetId="41">#REF!</definedName>
    <definedName name="MKLR2020" localSheetId="45">#REF!</definedName>
    <definedName name="MKLR2020" localSheetId="43">#REF!</definedName>
    <definedName name="MKLR2020" localSheetId="44">#REF!</definedName>
    <definedName name="MKLR2020" localSheetId="42">#REF!</definedName>
    <definedName name="MKLR2020" localSheetId="16">#REF!</definedName>
    <definedName name="MKLR2020" localSheetId="14">#REF!</definedName>
    <definedName name="MKLR2020" localSheetId="12">#REF!</definedName>
    <definedName name="MKLR2020" localSheetId="36">#REF!</definedName>
    <definedName name="MKLR2020">#REF!</definedName>
    <definedName name="MKLR3030" localSheetId="9">#REF!</definedName>
    <definedName name="MKLR3030" localSheetId="5">#REF!</definedName>
    <definedName name="MKLR3030" localSheetId="38">#REF!</definedName>
    <definedName name="MKLR3030" localSheetId="8">#REF!</definedName>
    <definedName name="MKLR3030" localSheetId="30">#REF!</definedName>
    <definedName name="MKLR3030" localSheetId="46">#REF!</definedName>
    <definedName name="MKLR3030" localSheetId="6">#REF!</definedName>
    <definedName name="MKLR3030" localSheetId="40">#REF!</definedName>
    <definedName name="MKLR3030" localSheetId="41">#REF!</definedName>
    <definedName name="MKLR3030" localSheetId="45">#REF!</definedName>
    <definedName name="MKLR3030" localSheetId="43">#REF!</definedName>
    <definedName name="MKLR3030" localSheetId="44">#REF!</definedName>
    <definedName name="MKLR3030" localSheetId="42">#REF!</definedName>
    <definedName name="MKLR3030" localSheetId="16">#REF!</definedName>
    <definedName name="MKLR3030" localSheetId="14">#REF!</definedName>
    <definedName name="MKLR3030" localSheetId="12">#REF!</definedName>
    <definedName name="MKLR3030" localSheetId="36">#REF!</definedName>
    <definedName name="MKLR3030">#REF!</definedName>
    <definedName name="mknbgfdn" localSheetId="5">Scheduled_Payment+Extra_Payment</definedName>
    <definedName name="mknbgfdn" localSheetId="33">Scheduled_Payment+Extra_Payment</definedName>
    <definedName name="mknbgfdn" localSheetId="32">Scheduled_Payment+Extra_Payment</definedName>
    <definedName name="mknbgfdn" localSheetId="30">Scheduled_Payment+Extra_Payment</definedName>
    <definedName name="mknbgfdn" localSheetId="4">Scheduled_Payment+Extra_Payment</definedName>
    <definedName name="mknbgfdn" localSheetId="6">Scheduled_Payment+Extra_Payment</definedName>
    <definedName name="mknbgfdn" localSheetId="7">Scheduled_Payment+Extra_Payment</definedName>
    <definedName name="mknbgfdn" localSheetId="23">Scheduled_Payment+Extra_Payment</definedName>
    <definedName name="mknbgfdn" localSheetId="45">Scheduled_Payment+Extra_Payment</definedName>
    <definedName name="mknbgfdn" localSheetId="43">Scheduled_Payment+Extra_Payment</definedName>
    <definedName name="mknbgfdn" localSheetId="44">Scheduled_Payment+Extra_Payment</definedName>
    <definedName name="mknbgfdn" localSheetId="16">Scheduled_Payment+Extra_Payment</definedName>
    <definedName name="mknbgfdn" localSheetId="14">Scheduled_Payment+Extra_Payment</definedName>
    <definedName name="mknbgfdn" localSheetId="21">Scheduled_Payment+Extra_Payment</definedName>
    <definedName name="mknbgfdn" localSheetId="12">Scheduled_Payment+Extra_Payment</definedName>
    <definedName name="mknbgfdn" localSheetId="36">Scheduled_Payment+Extra_Payment</definedName>
    <definedName name="mknbgfdn" localSheetId="25">Scheduled_Payment+Extra_Payment</definedName>
    <definedName name="mknbgfdn" localSheetId="10">Scheduled_Payment+Extra_Payment</definedName>
    <definedName name="mknbgfdn" localSheetId="11">Scheduled_Payment+Extra_Payment</definedName>
    <definedName name="mknbgfdn" localSheetId="20">Scheduled_Payment+Extra_Payment</definedName>
    <definedName name="mknbgfdn" localSheetId="49">Scheduled_Payment+Extra_Payment</definedName>
    <definedName name="mknbgfdn" localSheetId="34">Scheduled_Payment+Extra_Payment</definedName>
    <definedName name="mknbgfdn">Scheduled_Payment+Extra_Payment</definedName>
    <definedName name="MKNI" localSheetId="9">#REF!</definedName>
    <definedName name="MKNI" localSheetId="5">#REF!</definedName>
    <definedName name="MKNI" localSheetId="38">#REF!</definedName>
    <definedName name="MKNI" localSheetId="8">#REF!</definedName>
    <definedName name="MKNI" localSheetId="30">#REF!</definedName>
    <definedName name="MKNI" localSheetId="46">#REF!</definedName>
    <definedName name="MKNI" localSheetId="6">#REF!</definedName>
    <definedName name="MKNI" localSheetId="40">#REF!</definedName>
    <definedName name="MKNI" localSheetId="41">#REF!</definedName>
    <definedName name="MKNI" localSheetId="45">#REF!</definedName>
    <definedName name="MKNI" localSheetId="43">#REF!</definedName>
    <definedName name="MKNI" localSheetId="44">#REF!</definedName>
    <definedName name="MKNI" localSheetId="42">#REF!</definedName>
    <definedName name="MKNI" localSheetId="16">#REF!</definedName>
    <definedName name="MKNI" localSheetId="14">#REF!</definedName>
    <definedName name="MKNI" localSheetId="12">#REF!</definedName>
    <definedName name="MKNI" localSheetId="36">#REF!</definedName>
    <definedName name="MKNI" localSheetId="34">#REF!</definedName>
    <definedName name="MKNI">#REF!</definedName>
    <definedName name="mkom" localSheetId="30">[139]OE!$Y$54</definedName>
    <definedName name="mkom">[139]OE!$Y$54</definedName>
    <definedName name="MKPB" localSheetId="9">#REF!</definedName>
    <definedName name="MKPB" localSheetId="5">#REF!</definedName>
    <definedName name="MKPB" localSheetId="38">#REF!</definedName>
    <definedName name="MKPB" localSheetId="8">#REF!</definedName>
    <definedName name="MKPB" localSheetId="30">#REF!</definedName>
    <definedName name="MKPB" localSheetId="46">#REF!</definedName>
    <definedName name="MKPB" localSheetId="6">#REF!</definedName>
    <definedName name="MKPB" localSheetId="40">#REF!</definedName>
    <definedName name="MKPB" localSheetId="41">#REF!</definedName>
    <definedName name="MKPB" localSheetId="45">#REF!</definedName>
    <definedName name="MKPB" localSheetId="43">#REF!</definedName>
    <definedName name="MKPB" localSheetId="44">#REF!</definedName>
    <definedName name="MKPB" localSheetId="42">#REF!</definedName>
    <definedName name="MKPB" localSheetId="16">#REF!</definedName>
    <definedName name="MKPB" localSheetId="14">#REF!</definedName>
    <definedName name="MKPB" localSheetId="12">#REF!</definedName>
    <definedName name="MKPB" localSheetId="36">#REF!</definedName>
    <definedName name="MKPB" localSheetId="34">#REF!</definedName>
    <definedName name="MKPB">#REF!</definedName>
    <definedName name="MKPKM" localSheetId="9">#REF!</definedName>
    <definedName name="MKPKM" localSheetId="5">#REF!</definedName>
    <definedName name="MKPKM" localSheetId="38">#REF!</definedName>
    <definedName name="MKPKM" localSheetId="8">#REF!</definedName>
    <definedName name="MKPKM" localSheetId="30">#REF!</definedName>
    <definedName name="MKPKM" localSheetId="46">#REF!</definedName>
    <definedName name="MKPKM" localSheetId="6">#REF!</definedName>
    <definedName name="MKPKM" localSheetId="40">#REF!</definedName>
    <definedName name="MKPKM" localSheetId="41">#REF!</definedName>
    <definedName name="MKPKM" localSheetId="45">#REF!</definedName>
    <definedName name="MKPKM" localSheetId="43">#REF!</definedName>
    <definedName name="MKPKM" localSheetId="44">#REF!</definedName>
    <definedName name="MKPKM" localSheetId="42">#REF!</definedName>
    <definedName name="MKPKM" localSheetId="16">#REF!</definedName>
    <definedName name="MKPKM" localSheetId="14">#REF!</definedName>
    <definedName name="MKPKM" localSheetId="12">#REF!</definedName>
    <definedName name="MKPKM" localSheetId="36">#REF!</definedName>
    <definedName name="MKPKM" localSheetId="34">#REF!</definedName>
    <definedName name="MKPKM">#REF!</definedName>
    <definedName name="MKPKS" localSheetId="9">#REF!</definedName>
    <definedName name="MKPKS" localSheetId="5">#REF!</definedName>
    <definedName name="MKPKS" localSheetId="38">#REF!</definedName>
    <definedName name="MKPKS" localSheetId="8">#REF!</definedName>
    <definedName name="MKPKS" localSheetId="30">#REF!</definedName>
    <definedName name="MKPKS" localSheetId="46">#REF!</definedName>
    <definedName name="MKPKS" localSheetId="6">#REF!</definedName>
    <definedName name="MKPKS" localSheetId="40">#REF!</definedName>
    <definedName name="MKPKS" localSheetId="41">#REF!</definedName>
    <definedName name="MKPKS" localSheetId="45">#REF!</definedName>
    <definedName name="MKPKS" localSheetId="43">#REF!</definedName>
    <definedName name="MKPKS" localSheetId="44">#REF!</definedName>
    <definedName name="MKPKS" localSheetId="42">#REF!</definedName>
    <definedName name="MKPKS" localSheetId="16">#REF!</definedName>
    <definedName name="MKPKS" localSheetId="14">#REF!</definedName>
    <definedName name="MKPKS" localSheetId="12">#REF!</definedName>
    <definedName name="MKPKS" localSheetId="36">#REF!</definedName>
    <definedName name="MKPKS">#REF!</definedName>
    <definedName name="MKSCN40" localSheetId="9">#REF!</definedName>
    <definedName name="MKSCN40" localSheetId="5">#REF!</definedName>
    <definedName name="MKSCN40" localSheetId="38">#REF!</definedName>
    <definedName name="MKSCN40" localSheetId="8">#REF!</definedName>
    <definedName name="MKSCN40" localSheetId="30">#REF!</definedName>
    <definedName name="MKSCN40" localSheetId="46">#REF!</definedName>
    <definedName name="MKSCN40" localSheetId="6">#REF!</definedName>
    <definedName name="MKSCN40" localSheetId="40">#REF!</definedName>
    <definedName name="MKSCN40" localSheetId="41">#REF!</definedName>
    <definedName name="MKSCN40" localSheetId="45">#REF!</definedName>
    <definedName name="MKSCN40" localSheetId="43">#REF!</definedName>
    <definedName name="MKSCN40" localSheetId="44">#REF!</definedName>
    <definedName name="MKSCN40" localSheetId="42">#REF!</definedName>
    <definedName name="MKSCN40" localSheetId="16">#REF!</definedName>
    <definedName name="MKSCN40" localSheetId="14">#REF!</definedName>
    <definedName name="MKSCN40" localSheetId="12">#REF!</definedName>
    <definedName name="MKSCN40" localSheetId="36">#REF!</definedName>
    <definedName name="MKSCN40">#REF!</definedName>
    <definedName name="MKSNR" localSheetId="9">#REF!</definedName>
    <definedName name="MKSNR" localSheetId="5">#REF!</definedName>
    <definedName name="MKSNR" localSheetId="38">#REF!</definedName>
    <definedName name="MKSNR" localSheetId="8">#REF!</definedName>
    <definedName name="MKSNR" localSheetId="30">#REF!</definedName>
    <definedName name="MKSNR" localSheetId="46">#REF!</definedName>
    <definedName name="MKSNR" localSheetId="6">#REF!</definedName>
    <definedName name="MKSNR" localSheetId="40">#REF!</definedName>
    <definedName name="MKSNR" localSheetId="41">#REF!</definedName>
    <definedName name="MKSNR" localSheetId="45">#REF!</definedName>
    <definedName name="MKSNR" localSheetId="43">#REF!</definedName>
    <definedName name="MKSNR" localSheetId="44">#REF!</definedName>
    <definedName name="MKSNR" localSheetId="42">#REF!</definedName>
    <definedName name="MKSNR" localSheetId="16">#REF!</definedName>
    <definedName name="MKSNR" localSheetId="14">#REF!</definedName>
    <definedName name="MKSNR" localSheetId="12">#REF!</definedName>
    <definedName name="MKSNR" localSheetId="36">#REF!</definedName>
    <definedName name="MKSNR">#REF!</definedName>
    <definedName name="MKWB" localSheetId="9">#REF!</definedName>
    <definedName name="MKWB" localSheetId="5">#REF!</definedName>
    <definedName name="MKWB" localSheetId="38">#REF!</definedName>
    <definedName name="MKWB" localSheetId="8">#REF!</definedName>
    <definedName name="MKWB" localSheetId="30">#REF!</definedName>
    <definedName name="MKWB" localSheetId="46">#REF!</definedName>
    <definedName name="MKWB" localSheetId="6">#REF!</definedName>
    <definedName name="MKWB" localSheetId="40">#REF!</definedName>
    <definedName name="MKWB" localSheetId="41">#REF!</definedName>
    <definedName name="MKWB" localSheetId="45">#REF!</definedName>
    <definedName name="MKWB" localSheetId="43">#REF!</definedName>
    <definedName name="MKWB" localSheetId="44">#REF!</definedName>
    <definedName name="MKWB" localSheetId="42">#REF!</definedName>
    <definedName name="MKWB" localSheetId="16">#REF!</definedName>
    <definedName name="MKWB" localSheetId="14">#REF!</definedName>
    <definedName name="MKWB" localSheetId="12">#REF!</definedName>
    <definedName name="MKWB" localSheetId="36">#REF!</definedName>
    <definedName name="MKWB">#REF!</definedName>
    <definedName name="ml" localSheetId="30">[384]Material!$J$5</definedName>
    <definedName name="ml">[384]Material!$J$5</definedName>
    <definedName name="MM" localSheetId="9">#REF!</definedName>
    <definedName name="MM" localSheetId="5">#REF!</definedName>
    <definedName name="MM" localSheetId="38">#REF!</definedName>
    <definedName name="MM" localSheetId="8">#REF!</definedName>
    <definedName name="MM" localSheetId="30">#REF!</definedName>
    <definedName name="MM" localSheetId="46">#REF!</definedName>
    <definedName name="MM" localSheetId="6">#REF!</definedName>
    <definedName name="MM" localSheetId="40">#REF!</definedName>
    <definedName name="MM" localSheetId="41">#REF!</definedName>
    <definedName name="MM" localSheetId="45">#REF!</definedName>
    <definedName name="MM" localSheetId="43">#REF!</definedName>
    <definedName name="MM" localSheetId="44">#REF!</definedName>
    <definedName name="MM" localSheetId="42">#REF!</definedName>
    <definedName name="MM" localSheetId="16">#REF!</definedName>
    <definedName name="MM" localSheetId="14">#REF!</definedName>
    <definedName name="MM" localSheetId="12">#REF!</definedName>
    <definedName name="MM" localSheetId="36">#REF!</definedName>
    <definedName name="MM" localSheetId="34">#REF!</definedName>
    <definedName name="MM">#REF!</definedName>
    <definedName name="MM_12" localSheetId="9">#REF!</definedName>
    <definedName name="MM_12" localSheetId="5">#REF!</definedName>
    <definedName name="MM_12" localSheetId="38">#REF!</definedName>
    <definedName name="MM_12" localSheetId="8">#REF!</definedName>
    <definedName name="MM_12" localSheetId="30">#REF!</definedName>
    <definedName name="MM_12" localSheetId="46">#REF!</definedName>
    <definedName name="MM_12" localSheetId="6">#REF!</definedName>
    <definedName name="MM_12" localSheetId="40">#REF!</definedName>
    <definedName name="MM_12" localSheetId="41">#REF!</definedName>
    <definedName name="MM_12" localSheetId="45">#REF!</definedName>
    <definedName name="MM_12" localSheetId="43">#REF!</definedName>
    <definedName name="MM_12" localSheetId="44">#REF!</definedName>
    <definedName name="MM_12" localSheetId="42">#REF!</definedName>
    <definedName name="MM_12" localSheetId="16">#REF!</definedName>
    <definedName name="MM_12" localSheetId="14">#REF!</definedName>
    <definedName name="MM_12" localSheetId="12">#REF!</definedName>
    <definedName name="MM_12" localSheetId="36">#REF!</definedName>
    <definedName name="MM_12" localSheetId="34">#REF!</definedName>
    <definedName name="MM_12">#REF!</definedName>
    <definedName name="MM_15" localSheetId="9">#REF!</definedName>
    <definedName name="MM_15" localSheetId="5">#REF!</definedName>
    <definedName name="MM_15" localSheetId="38">#REF!</definedName>
    <definedName name="MM_15" localSheetId="8">#REF!</definedName>
    <definedName name="MM_15" localSheetId="30">#REF!</definedName>
    <definedName name="MM_15" localSheetId="46">#REF!</definedName>
    <definedName name="MM_15" localSheetId="6">#REF!</definedName>
    <definedName name="MM_15" localSheetId="40">#REF!</definedName>
    <definedName name="MM_15" localSheetId="41">#REF!</definedName>
    <definedName name="MM_15" localSheetId="45">#REF!</definedName>
    <definedName name="MM_15" localSheetId="43">#REF!</definedName>
    <definedName name="MM_15" localSheetId="44">#REF!</definedName>
    <definedName name="MM_15" localSheetId="42">#REF!</definedName>
    <definedName name="MM_15" localSheetId="16">#REF!</definedName>
    <definedName name="MM_15" localSheetId="14">#REF!</definedName>
    <definedName name="MM_15" localSheetId="12">#REF!</definedName>
    <definedName name="MM_15" localSheetId="36">#REF!</definedName>
    <definedName name="MM_15" localSheetId="34">#REF!</definedName>
    <definedName name="MM_15">#REF!</definedName>
    <definedName name="MM_18" localSheetId="9">#REF!</definedName>
    <definedName name="MM_18" localSheetId="5">#REF!</definedName>
    <definedName name="MM_18" localSheetId="38">#REF!</definedName>
    <definedName name="MM_18" localSheetId="8">#REF!</definedName>
    <definedName name="MM_18" localSheetId="30">#REF!</definedName>
    <definedName name="MM_18" localSheetId="46">#REF!</definedName>
    <definedName name="MM_18" localSheetId="6">#REF!</definedName>
    <definedName name="MM_18" localSheetId="40">#REF!</definedName>
    <definedName name="MM_18" localSheetId="41">#REF!</definedName>
    <definedName name="MM_18" localSheetId="45">#REF!</definedName>
    <definedName name="MM_18" localSheetId="43">#REF!</definedName>
    <definedName name="MM_18" localSheetId="44">#REF!</definedName>
    <definedName name="MM_18" localSheetId="42">#REF!</definedName>
    <definedName name="MM_18" localSheetId="16">#REF!</definedName>
    <definedName name="MM_18" localSheetId="14">#REF!</definedName>
    <definedName name="MM_18" localSheetId="12">#REF!</definedName>
    <definedName name="MM_18" localSheetId="36">#REF!</definedName>
    <definedName name="MM_18">#REF!</definedName>
    <definedName name="MM_6" localSheetId="9">#REF!</definedName>
    <definedName name="MM_6" localSheetId="5">#REF!</definedName>
    <definedName name="MM_6" localSheetId="38">#REF!</definedName>
    <definedName name="MM_6" localSheetId="8">#REF!</definedName>
    <definedName name="MM_6" localSheetId="30">#REF!</definedName>
    <definedName name="MM_6" localSheetId="46">#REF!</definedName>
    <definedName name="MM_6" localSheetId="6">#REF!</definedName>
    <definedName name="MM_6" localSheetId="40">#REF!</definedName>
    <definedName name="MM_6" localSheetId="41">#REF!</definedName>
    <definedName name="MM_6" localSheetId="45">#REF!</definedName>
    <definedName name="MM_6" localSheetId="43">#REF!</definedName>
    <definedName name="MM_6" localSheetId="44">#REF!</definedName>
    <definedName name="MM_6" localSheetId="42">#REF!</definedName>
    <definedName name="MM_6" localSheetId="16">#REF!</definedName>
    <definedName name="MM_6" localSheetId="14">#REF!</definedName>
    <definedName name="MM_6" localSheetId="12">#REF!</definedName>
    <definedName name="MM_6" localSheetId="36">#REF!</definedName>
    <definedName name="MM_6">#REF!</definedName>
    <definedName name="MM_9" localSheetId="9">#REF!</definedName>
    <definedName name="MM_9" localSheetId="5">#REF!</definedName>
    <definedName name="MM_9" localSheetId="38">#REF!</definedName>
    <definedName name="MM_9" localSheetId="8">#REF!</definedName>
    <definedName name="MM_9" localSheetId="30">#REF!</definedName>
    <definedName name="MM_9" localSheetId="46">#REF!</definedName>
    <definedName name="MM_9" localSheetId="6">#REF!</definedName>
    <definedName name="MM_9" localSheetId="40">#REF!</definedName>
    <definedName name="MM_9" localSheetId="41">#REF!</definedName>
    <definedName name="MM_9" localSheetId="45">#REF!</definedName>
    <definedName name="MM_9" localSheetId="43">#REF!</definedName>
    <definedName name="MM_9" localSheetId="44">#REF!</definedName>
    <definedName name="MM_9" localSheetId="42">#REF!</definedName>
    <definedName name="MM_9" localSheetId="16">#REF!</definedName>
    <definedName name="MM_9" localSheetId="14">#REF!</definedName>
    <definedName name="MM_9" localSheetId="12">#REF!</definedName>
    <definedName name="MM_9" localSheetId="36">#REF!</definedName>
    <definedName name="MM_9">#REF!</definedName>
    <definedName name="MMBC48" localSheetId="9">#REF!</definedName>
    <definedName name="MMBC48" localSheetId="5">#REF!</definedName>
    <definedName name="MMBC48" localSheetId="38">#REF!</definedName>
    <definedName name="MMBC48" localSheetId="8">#REF!</definedName>
    <definedName name="MMBC48" localSheetId="30">#REF!</definedName>
    <definedName name="MMBC48" localSheetId="46">#REF!</definedName>
    <definedName name="MMBC48" localSheetId="6">#REF!</definedName>
    <definedName name="MMBC48" localSheetId="40">#REF!</definedName>
    <definedName name="MMBC48" localSheetId="41">#REF!</definedName>
    <definedName name="MMBC48" localSheetId="45">#REF!</definedName>
    <definedName name="MMBC48" localSheetId="43">#REF!</definedName>
    <definedName name="MMBC48" localSheetId="44">#REF!</definedName>
    <definedName name="MMBC48" localSheetId="42">#REF!</definedName>
    <definedName name="MMBC48" localSheetId="16">#REF!</definedName>
    <definedName name="MMBC48" localSheetId="14">#REF!</definedName>
    <definedName name="MMBC48" localSheetId="12">#REF!</definedName>
    <definedName name="MMBC48" localSheetId="36">#REF!</definedName>
    <definedName name="MMBC48">#REF!</definedName>
    <definedName name="mmc" localSheetId="5" hidden="1">{#N/A,#N/A,TRUE,"Front";#N/A,#N/A,TRUE,"Simple Letter";#N/A,#N/A,TRUE,"Inside";#N/A,#N/A,TRUE,"Contents";#N/A,#N/A,TRUE,"Basis";#N/A,#N/A,TRUE,"Inclusions";#N/A,#N/A,TRUE,"Exclusions";#N/A,#N/A,TRUE,"Areas";#N/A,#N/A,TRUE,"Summary";#N/A,#N/A,TRUE,"Detail"}</definedName>
    <definedName name="mmc" localSheetId="30" hidden="1">{#N/A,#N/A,TRUE,"Front";#N/A,#N/A,TRUE,"Simple Letter";#N/A,#N/A,TRUE,"Inside";#N/A,#N/A,TRUE,"Contents";#N/A,#N/A,TRUE,"Basis";#N/A,#N/A,TRUE,"Inclusions";#N/A,#N/A,TRUE,"Exclusions";#N/A,#N/A,TRUE,"Areas";#N/A,#N/A,TRUE,"Summary";#N/A,#N/A,TRUE,"Detail"}</definedName>
    <definedName name="mmc" localSheetId="26" hidden="1">{#N/A,#N/A,TRUE,"Front";#N/A,#N/A,TRUE,"Simple Letter";#N/A,#N/A,TRUE,"Inside";#N/A,#N/A,TRUE,"Contents";#N/A,#N/A,TRUE,"Basis";#N/A,#N/A,TRUE,"Inclusions";#N/A,#N/A,TRUE,"Exclusions";#N/A,#N/A,TRUE,"Areas";#N/A,#N/A,TRUE,"Summary";#N/A,#N/A,TRUE,"Detail"}</definedName>
    <definedName name="mmc" localSheetId="4" hidden="1">{#N/A,#N/A,TRUE,"Front";#N/A,#N/A,TRUE,"Simple Letter";#N/A,#N/A,TRUE,"Inside";#N/A,#N/A,TRUE,"Contents";#N/A,#N/A,TRUE,"Basis";#N/A,#N/A,TRUE,"Inclusions";#N/A,#N/A,TRUE,"Exclusions";#N/A,#N/A,TRUE,"Areas";#N/A,#N/A,TRUE,"Summary";#N/A,#N/A,TRUE,"Detail"}</definedName>
    <definedName name="mmc" localSheetId="6" hidden="1">{#N/A,#N/A,TRUE,"Front";#N/A,#N/A,TRUE,"Simple Letter";#N/A,#N/A,TRUE,"Inside";#N/A,#N/A,TRUE,"Contents";#N/A,#N/A,TRUE,"Basis";#N/A,#N/A,TRUE,"Inclusions";#N/A,#N/A,TRUE,"Exclusions";#N/A,#N/A,TRUE,"Areas";#N/A,#N/A,TRUE,"Summary";#N/A,#N/A,TRUE,"Detail"}</definedName>
    <definedName name="mmc" localSheetId="7" hidden="1">{#N/A,#N/A,TRUE,"Front";#N/A,#N/A,TRUE,"Simple Letter";#N/A,#N/A,TRUE,"Inside";#N/A,#N/A,TRUE,"Contents";#N/A,#N/A,TRUE,"Basis";#N/A,#N/A,TRUE,"Inclusions";#N/A,#N/A,TRUE,"Exclusions";#N/A,#N/A,TRUE,"Areas";#N/A,#N/A,TRUE,"Summary";#N/A,#N/A,TRUE,"Detail"}</definedName>
    <definedName name="mmc" localSheetId="19" hidden="1">{#N/A,#N/A,TRUE,"Front";#N/A,#N/A,TRUE,"Simple Letter";#N/A,#N/A,TRUE,"Inside";#N/A,#N/A,TRUE,"Contents";#N/A,#N/A,TRUE,"Basis";#N/A,#N/A,TRUE,"Inclusions";#N/A,#N/A,TRUE,"Exclusions";#N/A,#N/A,TRUE,"Areas";#N/A,#N/A,TRUE,"Summary";#N/A,#N/A,TRUE,"Detail"}</definedName>
    <definedName name="mmc" localSheetId="14" hidden="1">{#N/A,#N/A,TRUE,"Front";#N/A,#N/A,TRUE,"Simple Letter";#N/A,#N/A,TRUE,"Inside";#N/A,#N/A,TRUE,"Contents";#N/A,#N/A,TRUE,"Basis";#N/A,#N/A,TRUE,"Inclusions";#N/A,#N/A,TRUE,"Exclusions";#N/A,#N/A,TRUE,"Areas";#N/A,#N/A,TRUE,"Summary";#N/A,#N/A,TRUE,"Detail"}</definedName>
    <definedName name="mmc" localSheetId="12" hidden="1">{#N/A,#N/A,TRUE,"Front";#N/A,#N/A,TRUE,"Simple Letter";#N/A,#N/A,TRUE,"Inside";#N/A,#N/A,TRUE,"Contents";#N/A,#N/A,TRUE,"Basis";#N/A,#N/A,TRUE,"Inclusions";#N/A,#N/A,TRUE,"Exclusions";#N/A,#N/A,TRUE,"Areas";#N/A,#N/A,TRUE,"Summary";#N/A,#N/A,TRUE,"Detail"}</definedName>
    <definedName name="mmc" localSheetId="24" hidden="1">{#N/A,#N/A,TRUE,"Front";#N/A,#N/A,TRUE,"Simple Letter";#N/A,#N/A,TRUE,"Inside";#N/A,#N/A,TRUE,"Contents";#N/A,#N/A,TRUE,"Basis";#N/A,#N/A,TRUE,"Inclusions";#N/A,#N/A,TRUE,"Exclusions";#N/A,#N/A,TRUE,"Areas";#N/A,#N/A,TRUE,"Summary";#N/A,#N/A,TRUE,"Detail"}</definedName>
    <definedName name="mmc" localSheetId="17" hidden="1">{#N/A,#N/A,TRUE,"Front";#N/A,#N/A,TRUE,"Simple Letter";#N/A,#N/A,TRUE,"Inside";#N/A,#N/A,TRUE,"Contents";#N/A,#N/A,TRUE,"Basis";#N/A,#N/A,TRUE,"Inclusions";#N/A,#N/A,TRUE,"Exclusions";#N/A,#N/A,TRUE,"Areas";#N/A,#N/A,TRUE,"Summary";#N/A,#N/A,TRUE,"Detail"}</definedName>
    <definedName name="mmc" localSheetId="18" hidden="1">{#N/A,#N/A,TRUE,"Front";#N/A,#N/A,TRUE,"Simple Letter";#N/A,#N/A,TRUE,"Inside";#N/A,#N/A,TRUE,"Contents";#N/A,#N/A,TRUE,"Basis";#N/A,#N/A,TRUE,"Inclusions";#N/A,#N/A,TRUE,"Exclusions";#N/A,#N/A,TRUE,"Areas";#N/A,#N/A,TRUE,"Summary";#N/A,#N/A,TRUE,"Detail"}</definedName>
    <definedName name="mmc" localSheetId="49" hidden="1">{#N/A,#N/A,TRUE,"Front";#N/A,#N/A,TRUE,"Simple Letter";#N/A,#N/A,TRUE,"Inside";#N/A,#N/A,TRUE,"Contents";#N/A,#N/A,TRUE,"Basis";#N/A,#N/A,TRUE,"Inclusions";#N/A,#N/A,TRUE,"Exclusions";#N/A,#N/A,TRUE,"Areas";#N/A,#N/A,TRUE,"Summary";#N/A,#N/A,TRUE,"Detail"}</definedName>
    <definedName name="mmc" localSheetId="34" hidden="1">{#N/A,#N/A,TRUE,"Front";#N/A,#N/A,TRUE,"Simple Letter";#N/A,#N/A,TRUE,"Inside";#N/A,#N/A,TRUE,"Contents";#N/A,#N/A,TRUE,"Basis";#N/A,#N/A,TRUE,"Inclusions";#N/A,#N/A,TRUE,"Exclusions";#N/A,#N/A,TRUE,"Areas";#N/A,#N/A,TRUE,"Summary";#N/A,#N/A,TRUE,"Detail"}</definedName>
    <definedName name="mmc" hidden="1">{#N/A,#N/A,TRUE,"Front";#N/A,#N/A,TRUE,"Simple Letter";#N/A,#N/A,TRUE,"Inside";#N/A,#N/A,TRUE,"Contents";#N/A,#N/A,TRUE,"Basis";#N/A,#N/A,TRUE,"Inclusions";#N/A,#N/A,TRUE,"Exclusions";#N/A,#N/A,TRUE,"Areas";#N/A,#N/A,TRUE,"Summary";#N/A,#N/A,TRUE,"Detail"}</definedName>
    <definedName name="MMC150ES" localSheetId="9">#REF!</definedName>
    <definedName name="MMC150ES" localSheetId="5">#REF!</definedName>
    <definedName name="MMC150ES" localSheetId="38">#REF!</definedName>
    <definedName name="MMC150ES" localSheetId="8">#REF!</definedName>
    <definedName name="MMC150ES" localSheetId="30">#REF!</definedName>
    <definedName name="MMC150ES" localSheetId="46">#REF!</definedName>
    <definedName name="MMC150ES" localSheetId="6">#REF!</definedName>
    <definedName name="MMC150ES" localSheetId="40">#REF!</definedName>
    <definedName name="MMC150ES" localSheetId="41">#REF!</definedName>
    <definedName name="MMC150ES" localSheetId="45">#REF!</definedName>
    <definedName name="MMC150ES" localSheetId="43">#REF!</definedName>
    <definedName name="MMC150ES" localSheetId="44">#REF!</definedName>
    <definedName name="MMC150ES" localSheetId="42">#REF!</definedName>
    <definedName name="MMC150ES" localSheetId="16">#REF!</definedName>
    <definedName name="MMC150ES" localSheetId="14">#REF!</definedName>
    <definedName name="MMC150ES" localSheetId="12">#REF!</definedName>
    <definedName name="MMC150ES" localSheetId="36">#REF!</definedName>
    <definedName name="MMC150ES" localSheetId="34">#REF!</definedName>
    <definedName name="MMC150ES">#REF!</definedName>
    <definedName name="MMC150ESP" localSheetId="9">#REF!</definedName>
    <definedName name="MMC150ESP" localSheetId="5">#REF!</definedName>
    <definedName name="MMC150ESP" localSheetId="38">#REF!</definedName>
    <definedName name="MMC150ESP" localSheetId="8">#REF!</definedName>
    <definedName name="MMC150ESP" localSheetId="30">#REF!</definedName>
    <definedName name="MMC150ESP" localSheetId="46">#REF!</definedName>
    <definedName name="MMC150ESP" localSheetId="6">#REF!</definedName>
    <definedName name="MMC150ESP" localSheetId="40">#REF!</definedName>
    <definedName name="MMC150ESP" localSheetId="41">#REF!</definedName>
    <definedName name="MMC150ESP" localSheetId="45">#REF!</definedName>
    <definedName name="MMC150ESP" localSheetId="43">#REF!</definedName>
    <definedName name="MMC150ESP" localSheetId="44">#REF!</definedName>
    <definedName name="MMC150ESP" localSheetId="42">#REF!</definedName>
    <definedName name="MMC150ESP" localSheetId="16">#REF!</definedName>
    <definedName name="MMC150ESP" localSheetId="14">#REF!</definedName>
    <definedName name="MMC150ESP" localSheetId="12">#REF!</definedName>
    <definedName name="MMC150ESP" localSheetId="36">#REF!</definedName>
    <definedName name="MMC150ESP" localSheetId="34">#REF!</definedName>
    <definedName name="MMC150ESP">#REF!</definedName>
    <definedName name="MMCC2025" localSheetId="9">#REF!</definedName>
    <definedName name="MMCC2025" localSheetId="5">#REF!</definedName>
    <definedName name="MMCC2025" localSheetId="38">#REF!</definedName>
    <definedName name="MMCC2025" localSheetId="8">#REF!</definedName>
    <definedName name="MMCC2025" localSheetId="30">#REF!</definedName>
    <definedName name="MMCC2025" localSheetId="46">#REF!</definedName>
    <definedName name="MMCC2025" localSheetId="6">#REF!</definedName>
    <definedName name="MMCC2025" localSheetId="40">#REF!</definedName>
    <definedName name="MMCC2025" localSheetId="41">#REF!</definedName>
    <definedName name="MMCC2025" localSheetId="45">#REF!</definedName>
    <definedName name="MMCC2025" localSheetId="43">#REF!</definedName>
    <definedName name="MMCC2025" localSheetId="44">#REF!</definedName>
    <definedName name="MMCC2025" localSheetId="42">#REF!</definedName>
    <definedName name="MMCC2025" localSheetId="16">#REF!</definedName>
    <definedName name="MMCC2025" localSheetId="14">#REF!</definedName>
    <definedName name="MMCC2025" localSheetId="12">#REF!</definedName>
    <definedName name="MMCC2025" localSheetId="36">#REF!</definedName>
    <definedName name="MMCC2025" localSheetId="34">#REF!</definedName>
    <definedName name="MMCC2025">#REF!</definedName>
    <definedName name="MMCC3030" localSheetId="9">#REF!</definedName>
    <definedName name="MMCC3030" localSheetId="5">#REF!</definedName>
    <definedName name="MMCC3030" localSheetId="38">#REF!</definedName>
    <definedName name="MMCC3030" localSheetId="8">#REF!</definedName>
    <definedName name="MMCC3030" localSheetId="30">#REF!</definedName>
    <definedName name="MMCC3030" localSheetId="46">#REF!</definedName>
    <definedName name="MMCC3030" localSheetId="6">#REF!</definedName>
    <definedName name="MMCC3030" localSheetId="40">#REF!</definedName>
    <definedName name="MMCC3030" localSheetId="41">#REF!</definedName>
    <definedName name="MMCC3030" localSheetId="45">#REF!</definedName>
    <definedName name="MMCC3030" localSheetId="43">#REF!</definedName>
    <definedName name="MMCC3030" localSheetId="44">#REF!</definedName>
    <definedName name="MMCC3030" localSheetId="42">#REF!</definedName>
    <definedName name="MMCC3030" localSheetId="16">#REF!</definedName>
    <definedName name="MMCC3030" localSheetId="14">#REF!</definedName>
    <definedName name="MMCC3030" localSheetId="12">#REF!</definedName>
    <definedName name="MMCC3030" localSheetId="36">#REF!</definedName>
    <definedName name="MMCC3030">#REF!</definedName>
    <definedName name="MMCFS" localSheetId="9">#REF!</definedName>
    <definedName name="MMCFS" localSheetId="5">#REF!</definedName>
    <definedName name="MMCFS" localSheetId="38">#REF!</definedName>
    <definedName name="MMCFS" localSheetId="8">#REF!</definedName>
    <definedName name="MMCFS" localSheetId="30">#REF!</definedName>
    <definedName name="MMCFS" localSheetId="46">#REF!</definedName>
    <definedName name="MMCFS" localSheetId="6">#REF!</definedName>
    <definedName name="MMCFS" localSheetId="40">#REF!</definedName>
    <definedName name="MMCFS" localSheetId="41">#REF!</definedName>
    <definedName name="MMCFS" localSheetId="45">#REF!</definedName>
    <definedName name="MMCFS" localSheetId="43">#REF!</definedName>
    <definedName name="MMCFS" localSheetId="44">#REF!</definedName>
    <definedName name="MMCFS" localSheetId="42">#REF!</definedName>
    <definedName name="MMCFS" localSheetId="16">#REF!</definedName>
    <definedName name="MMCFS" localSheetId="14">#REF!</definedName>
    <definedName name="MMCFS" localSheetId="12">#REF!</definedName>
    <definedName name="MMCFS" localSheetId="36">#REF!</definedName>
    <definedName name="MMCFS">#REF!</definedName>
    <definedName name="MMCH1010" localSheetId="9">#REF!</definedName>
    <definedName name="MMCH1010" localSheetId="5">#REF!</definedName>
    <definedName name="MMCH1010" localSheetId="38">#REF!</definedName>
    <definedName name="MMCH1010" localSheetId="8">#REF!</definedName>
    <definedName name="MMCH1010" localSheetId="30">#REF!</definedName>
    <definedName name="MMCH1010" localSheetId="46">#REF!</definedName>
    <definedName name="MMCH1010" localSheetId="6">#REF!</definedName>
    <definedName name="MMCH1010" localSheetId="40">#REF!</definedName>
    <definedName name="MMCH1010" localSheetId="41">#REF!</definedName>
    <definedName name="MMCH1010" localSheetId="45">#REF!</definedName>
    <definedName name="MMCH1010" localSheetId="43">#REF!</definedName>
    <definedName name="MMCH1010" localSheetId="44">#REF!</definedName>
    <definedName name="MMCH1010" localSheetId="42">#REF!</definedName>
    <definedName name="MMCH1010" localSheetId="16">#REF!</definedName>
    <definedName name="MMCH1010" localSheetId="14">#REF!</definedName>
    <definedName name="MMCH1010" localSheetId="12">#REF!</definedName>
    <definedName name="MMCH1010" localSheetId="36">#REF!</definedName>
    <definedName name="MMCH1010">#REF!</definedName>
    <definedName name="MMCJ1020" localSheetId="9">#REF!</definedName>
    <definedName name="MMCJ1020" localSheetId="5">#REF!</definedName>
    <definedName name="MMCJ1020" localSheetId="38">#REF!</definedName>
    <definedName name="MMCJ1020" localSheetId="8">#REF!</definedName>
    <definedName name="MMCJ1020" localSheetId="30">#REF!</definedName>
    <definedName name="MMCJ1020" localSheetId="46">#REF!</definedName>
    <definedName name="MMCJ1020" localSheetId="6">#REF!</definedName>
    <definedName name="MMCJ1020" localSheetId="40">#REF!</definedName>
    <definedName name="MMCJ1020" localSheetId="41">#REF!</definedName>
    <definedName name="MMCJ1020" localSheetId="45">#REF!</definedName>
    <definedName name="MMCJ1020" localSheetId="43">#REF!</definedName>
    <definedName name="MMCJ1020" localSheetId="44">#REF!</definedName>
    <definedName name="MMCJ1020" localSheetId="42">#REF!</definedName>
    <definedName name="MMCJ1020" localSheetId="16">#REF!</definedName>
    <definedName name="MMCJ1020" localSheetId="14">#REF!</definedName>
    <definedName name="MMCJ1020" localSheetId="12">#REF!</definedName>
    <definedName name="MMCJ1020" localSheetId="36">#REF!</definedName>
    <definedName name="MMCJ1020">#REF!</definedName>
    <definedName name="MMCJ1030" localSheetId="9">#REF!</definedName>
    <definedName name="MMCJ1030" localSheetId="5">#REF!</definedName>
    <definedName name="MMCJ1030" localSheetId="38">#REF!</definedName>
    <definedName name="MMCJ1030" localSheetId="8">#REF!</definedName>
    <definedName name="MMCJ1030" localSheetId="30">#REF!</definedName>
    <definedName name="MMCJ1030" localSheetId="46">#REF!</definedName>
    <definedName name="MMCJ1030" localSheetId="6">#REF!</definedName>
    <definedName name="MMCJ1030" localSheetId="40">#REF!</definedName>
    <definedName name="MMCJ1030" localSheetId="41">#REF!</definedName>
    <definedName name="MMCJ1030" localSheetId="45">#REF!</definedName>
    <definedName name="MMCJ1030" localSheetId="43">#REF!</definedName>
    <definedName name="MMCJ1030" localSheetId="44">#REF!</definedName>
    <definedName name="MMCJ1030" localSheetId="42">#REF!</definedName>
    <definedName name="MMCJ1030" localSheetId="16">#REF!</definedName>
    <definedName name="MMCJ1030" localSheetId="14">#REF!</definedName>
    <definedName name="MMCJ1030" localSheetId="12">#REF!</definedName>
    <definedName name="MMCJ1030" localSheetId="36">#REF!</definedName>
    <definedName name="MMCJ1030">#REF!</definedName>
    <definedName name="MMCJ3030" localSheetId="9">#REF!</definedName>
    <definedName name="MMCJ3030" localSheetId="5">#REF!</definedName>
    <definedName name="MMCJ3030" localSheetId="38">#REF!</definedName>
    <definedName name="MMCJ3030" localSheetId="8">#REF!</definedName>
    <definedName name="MMCJ3030" localSheetId="30">#REF!</definedName>
    <definedName name="MMCJ3030" localSheetId="46">#REF!</definedName>
    <definedName name="MMCJ3030" localSheetId="6">#REF!</definedName>
    <definedName name="MMCJ3030" localSheetId="40">#REF!</definedName>
    <definedName name="MMCJ3030" localSheetId="41">#REF!</definedName>
    <definedName name="MMCJ3030" localSheetId="45">#REF!</definedName>
    <definedName name="MMCJ3030" localSheetId="43">#REF!</definedName>
    <definedName name="MMCJ3030" localSheetId="44">#REF!</definedName>
    <definedName name="MMCJ3030" localSheetId="42">#REF!</definedName>
    <definedName name="MMCJ3030" localSheetId="16">#REF!</definedName>
    <definedName name="MMCJ3030" localSheetId="14">#REF!</definedName>
    <definedName name="MMCJ3030" localSheetId="12">#REF!</definedName>
    <definedName name="MMCJ3030" localSheetId="36">#REF!</definedName>
    <definedName name="MMCJ3030">#REF!</definedName>
    <definedName name="MMCJ4040" localSheetId="9">#REF!</definedName>
    <definedName name="MMCJ4040" localSheetId="5">#REF!</definedName>
    <definedName name="MMCJ4040" localSheetId="38">#REF!</definedName>
    <definedName name="MMCJ4040" localSheetId="8">#REF!</definedName>
    <definedName name="MMCJ4040" localSheetId="30">#REF!</definedName>
    <definedName name="MMCJ4040" localSheetId="46">#REF!</definedName>
    <definedName name="MMCJ4040" localSheetId="6">#REF!</definedName>
    <definedName name="MMCJ4040" localSheetId="40">#REF!</definedName>
    <definedName name="MMCJ4040" localSheetId="41">#REF!</definedName>
    <definedName name="MMCJ4040" localSheetId="45">#REF!</definedName>
    <definedName name="MMCJ4040" localSheetId="43">#REF!</definedName>
    <definedName name="MMCJ4040" localSheetId="44">#REF!</definedName>
    <definedName name="MMCJ4040" localSheetId="42">#REF!</definedName>
    <definedName name="MMCJ4040" localSheetId="16">#REF!</definedName>
    <definedName name="MMCJ4040" localSheetId="14">#REF!</definedName>
    <definedName name="MMCJ4040" localSheetId="12">#REF!</definedName>
    <definedName name="MMCJ4040" localSheetId="36">#REF!</definedName>
    <definedName name="MMCJ4040">#REF!</definedName>
    <definedName name="MMCM2020" localSheetId="9">#REF!</definedName>
    <definedName name="MMCM2020" localSheetId="5">#REF!</definedName>
    <definedName name="MMCM2020" localSheetId="38">#REF!</definedName>
    <definedName name="MMCM2020" localSheetId="8">#REF!</definedName>
    <definedName name="MMCM2020" localSheetId="30">#REF!</definedName>
    <definedName name="MMCM2020" localSheetId="46">#REF!</definedName>
    <definedName name="MMCM2020" localSheetId="6">#REF!</definedName>
    <definedName name="MMCM2020" localSheetId="40">#REF!</definedName>
    <definedName name="MMCM2020" localSheetId="41">#REF!</definedName>
    <definedName name="MMCM2020" localSheetId="45">#REF!</definedName>
    <definedName name="MMCM2020" localSheetId="43">#REF!</definedName>
    <definedName name="MMCM2020" localSheetId="44">#REF!</definedName>
    <definedName name="MMCM2020" localSheetId="42">#REF!</definedName>
    <definedName name="MMCM2020" localSheetId="16">#REF!</definedName>
    <definedName name="MMCM2020" localSheetId="14">#REF!</definedName>
    <definedName name="MMCM2020" localSheetId="12">#REF!</definedName>
    <definedName name="MMCM2020" localSheetId="36">#REF!</definedName>
    <definedName name="MMCM2020">#REF!</definedName>
    <definedName name="MMCM2025" localSheetId="9">#REF!</definedName>
    <definedName name="MMCM2025" localSheetId="5">#REF!</definedName>
    <definedName name="MMCM2025" localSheetId="38">#REF!</definedName>
    <definedName name="MMCM2025" localSheetId="8">#REF!</definedName>
    <definedName name="MMCM2025" localSheetId="30">#REF!</definedName>
    <definedName name="MMCM2025" localSheetId="46">#REF!</definedName>
    <definedName name="MMCM2025" localSheetId="6">#REF!</definedName>
    <definedName name="MMCM2025" localSheetId="40">#REF!</definedName>
    <definedName name="MMCM2025" localSheetId="41">#REF!</definedName>
    <definedName name="MMCM2025" localSheetId="45">#REF!</definedName>
    <definedName name="MMCM2025" localSheetId="43">#REF!</definedName>
    <definedName name="MMCM2025" localSheetId="44">#REF!</definedName>
    <definedName name="MMCM2025" localSheetId="42">#REF!</definedName>
    <definedName name="MMCM2025" localSheetId="16">#REF!</definedName>
    <definedName name="MMCM2025" localSheetId="14">#REF!</definedName>
    <definedName name="MMCM2025" localSheetId="12">#REF!</definedName>
    <definedName name="MMCM2025" localSheetId="36">#REF!</definedName>
    <definedName name="MMCM2025">#REF!</definedName>
    <definedName name="MMCM3030" localSheetId="9">#REF!</definedName>
    <definedName name="MMCM3030" localSheetId="5">#REF!</definedName>
    <definedName name="MMCM3030" localSheetId="38">#REF!</definedName>
    <definedName name="MMCM3030" localSheetId="8">#REF!</definedName>
    <definedName name="MMCM3030" localSheetId="30">#REF!</definedName>
    <definedName name="MMCM3030" localSheetId="46">#REF!</definedName>
    <definedName name="MMCM3030" localSheetId="6">#REF!</definedName>
    <definedName name="MMCM3030" localSheetId="40">#REF!</definedName>
    <definedName name="MMCM3030" localSheetId="41">#REF!</definedName>
    <definedName name="MMCM3030" localSheetId="45">#REF!</definedName>
    <definedName name="MMCM3030" localSheetId="43">#REF!</definedName>
    <definedName name="MMCM3030" localSheetId="44">#REF!</definedName>
    <definedName name="MMCM3030" localSheetId="42">#REF!</definedName>
    <definedName name="MMCM3030" localSheetId="16">#REF!</definedName>
    <definedName name="MMCM3030" localSheetId="14">#REF!</definedName>
    <definedName name="MMCM3030" localSheetId="12">#REF!</definedName>
    <definedName name="MMCM3030" localSheetId="36">#REF!</definedName>
    <definedName name="MMCM3030">#REF!</definedName>
    <definedName name="MMCM4040" localSheetId="9">#REF!</definedName>
    <definedName name="MMCM4040" localSheetId="5">#REF!</definedName>
    <definedName name="MMCM4040" localSheetId="38">#REF!</definedName>
    <definedName name="MMCM4040" localSheetId="8">#REF!</definedName>
    <definedName name="MMCM4040" localSheetId="30">#REF!</definedName>
    <definedName name="MMCM4040" localSheetId="46">#REF!</definedName>
    <definedName name="MMCM4040" localSheetId="6">#REF!</definedName>
    <definedName name="MMCM4040" localSheetId="40">#REF!</definedName>
    <definedName name="MMCM4040" localSheetId="41">#REF!</definedName>
    <definedName name="MMCM4040" localSheetId="45">#REF!</definedName>
    <definedName name="MMCM4040" localSheetId="43">#REF!</definedName>
    <definedName name="MMCM4040" localSheetId="44">#REF!</definedName>
    <definedName name="MMCM4040" localSheetId="42">#REF!</definedName>
    <definedName name="MMCM4040" localSheetId="16">#REF!</definedName>
    <definedName name="MMCM4040" localSheetId="14">#REF!</definedName>
    <definedName name="MMCM4040" localSheetId="12">#REF!</definedName>
    <definedName name="MMCM4040" localSheetId="36">#REF!</definedName>
    <definedName name="MMCM4040">#REF!</definedName>
    <definedName name="MMENI" localSheetId="9">#REF!</definedName>
    <definedName name="MMENI" localSheetId="5">#REF!</definedName>
    <definedName name="MMENI" localSheetId="38">#REF!</definedName>
    <definedName name="MMENI" localSheetId="8">#REF!</definedName>
    <definedName name="MMENI" localSheetId="30">#REF!</definedName>
    <definedName name="MMENI" localSheetId="46">#REF!</definedName>
    <definedName name="MMENI" localSheetId="6">#REF!</definedName>
    <definedName name="MMENI" localSheetId="40">#REF!</definedName>
    <definedName name="MMENI" localSheetId="41">#REF!</definedName>
    <definedName name="MMENI" localSheetId="45">#REF!</definedName>
    <definedName name="MMENI" localSheetId="43">#REF!</definedName>
    <definedName name="MMENI" localSheetId="44">#REF!</definedName>
    <definedName name="MMENI" localSheetId="42">#REF!</definedName>
    <definedName name="MMENI" localSheetId="16">#REF!</definedName>
    <definedName name="MMENI" localSheetId="14">#REF!</definedName>
    <definedName name="MMENI" localSheetId="12">#REF!</definedName>
    <definedName name="MMENI" localSheetId="36">#REF!</definedName>
    <definedName name="MMENI">#REF!</definedName>
    <definedName name="MMF_12" localSheetId="9">#REF!</definedName>
    <definedName name="MMF_12" localSheetId="5">#REF!</definedName>
    <definedName name="MMF_12" localSheetId="38">#REF!</definedName>
    <definedName name="MMF_12" localSheetId="8">#REF!</definedName>
    <definedName name="MMF_12" localSheetId="30">#REF!</definedName>
    <definedName name="MMF_12" localSheetId="46">#REF!</definedName>
    <definedName name="MMF_12" localSheetId="6">#REF!</definedName>
    <definedName name="MMF_12" localSheetId="40">#REF!</definedName>
    <definedName name="MMF_12" localSheetId="41">#REF!</definedName>
    <definedName name="MMF_12" localSheetId="45">#REF!</definedName>
    <definedName name="MMF_12" localSheetId="43">#REF!</definedName>
    <definedName name="MMF_12" localSheetId="44">#REF!</definedName>
    <definedName name="MMF_12" localSheetId="42">#REF!</definedName>
    <definedName name="MMF_12" localSheetId="16">#REF!</definedName>
    <definedName name="MMF_12" localSheetId="14">#REF!</definedName>
    <definedName name="MMF_12" localSheetId="12">#REF!</definedName>
    <definedName name="MMF_12" localSheetId="36">#REF!</definedName>
    <definedName name="MMF_12">#REF!</definedName>
    <definedName name="MMF_15" localSheetId="9">#REF!</definedName>
    <definedName name="MMF_15" localSheetId="5">#REF!</definedName>
    <definedName name="MMF_15" localSheetId="38">#REF!</definedName>
    <definedName name="MMF_15" localSheetId="8">#REF!</definedName>
    <definedName name="MMF_15" localSheetId="30">#REF!</definedName>
    <definedName name="MMF_15" localSheetId="46">#REF!</definedName>
    <definedName name="MMF_15" localSheetId="6">#REF!</definedName>
    <definedName name="MMF_15" localSheetId="40">#REF!</definedName>
    <definedName name="MMF_15" localSheetId="41">#REF!</definedName>
    <definedName name="MMF_15" localSheetId="45">#REF!</definedName>
    <definedName name="MMF_15" localSheetId="43">#REF!</definedName>
    <definedName name="MMF_15" localSheetId="44">#REF!</definedName>
    <definedName name="MMF_15" localSheetId="42">#REF!</definedName>
    <definedName name="MMF_15" localSheetId="16">#REF!</definedName>
    <definedName name="MMF_15" localSheetId="14">#REF!</definedName>
    <definedName name="MMF_15" localSheetId="12">#REF!</definedName>
    <definedName name="MMF_15" localSheetId="36">#REF!</definedName>
    <definedName name="MMF_15">#REF!</definedName>
    <definedName name="MMF_18" localSheetId="9">#REF!</definedName>
    <definedName name="MMF_18" localSheetId="5">#REF!</definedName>
    <definedName name="MMF_18" localSheetId="38">#REF!</definedName>
    <definedName name="MMF_18" localSheetId="8">#REF!</definedName>
    <definedName name="MMF_18" localSheetId="30">#REF!</definedName>
    <definedName name="MMF_18" localSheetId="46">#REF!</definedName>
    <definedName name="MMF_18" localSheetId="6">#REF!</definedName>
    <definedName name="MMF_18" localSheetId="40">#REF!</definedName>
    <definedName name="MMF_18" localSheetId="41">#REF!</definedName>
    <definedName name="MMF_18" localSheetId="45">#REF!</definedName>
    <definedName name="MMF_18" localSheetId="43">#REF!</definedName>
    <definedName name="MMF_18" localSheetId="44">#REF!</definedName>
    <definedName name="MMF_18" localSheetId="42">#REF!</definedName>
    <definedName name="MMF_18" localSheetId="16">#REF!</definedName>
    <definedName name="MMF_18" localSheetId="14">#REF!</definedName>
    <definedName name="MMF_18" localSheetId="12">#REF!</definedName>
    <definedName name="MMF_18" localSheetId="36">#REF!</definedName>
    <definedName name="MMF_18">#REF!</definedName>
    <definedName name="MMIRA" localSheetId="9">#REF!</definedName>
    <definedName name="MMIRA" localSheetId="5">#REF!</definedName>
    <definedName name="MMIRA" localSheetId="38">#REF!</definedName>
    <definedName name="MMIRA" localSheetId="8">#REF!</definedName>
    <definedName name="MMIRA" localSheetId="30">#REF!</definedName>
    <definedName name="MMIRA" localSheetId="46">#REF!</definedName>
    <definedName name="MMIRA" localSheetId="6">#REF!</definedName>
    <definedName name="MMIRA" localSheetId="40">#REF!</definedName>
    <definedName name="MMIRA" localSheetId="41">#REF!</definedName>
    <definedName name="MMIRA" localSheetId="45">#REF!</definedName>
    <definedName name="MMIRA" localSheetId="43">#REF!</definedName>
    <definedName name="MMIRA" localSheetId="44">#REF!</definedName>
    <definedName name="MMIRA" localSheetId="42">#REF!</definedName>
    <definedName name="MMIRA" localSheetId="16">#REF!</definedName>
    <definedName name="MMIRA" localSheetId="14">#REF!</definedName>
    <definedName name="MMIRA" localSheetId="12">#REF!</definedName>
    <definedName name="MMIRA" localSheetId="36">#REF!</definedName>
    <definedName name="MMIRA">#REF!</definedName>
    <definedName name="MMIS" localSheetId="9">#REF!</definedName>
    <definedName name="MMIS" localSheetId="5">#REF!</definedName>
    <definedName name="MMIS" localSheetId="38">#REF!</definedName>
    <definedName name="MMIS" localSheetId="8">#REF!</definedName>
    <definedName name="MMIS" localSheetId="30">#REF!</definedName>
    <definedName name="MMIS" localSheetId="46">#REF!</definedName>
    <definedName name="MMIS" localSheetId="6">#REF!</definedName>
    <definedName name="MMIS" localSheetId="40">#REF!</definedName>
    <definedName name="MMIS" localSheetId="41">#REF!</definedName>
    <definedName name="MMIS" localSheetId="45">#REF!</definedName>
    <definedName name="MMIS" localSheetId="43">#REF!</definedName>
    <definedName name="MMIS" localSheetId="44">#REF!</definedName>
    <definedName name="MMIS" localSheetId="42">#REF!</definedName>
    <definedName name="MMIS" localSheetId="16">#REF!</definedName>
    <definedName name="MMIS" localSheetId="14">#REF!</definedName>
    <definedName name="MMIS" localSheetId="12">#REF!</definedName>
    <definedName name="MMIS" localSheetId="36">#REF!</definedName>
    <definedName name="MMIS">#REF!</definedName>
    <definedName name="mmm" localSheetId="30">[17]giathanh1!#REF!</definedName>
    <definedName name="mmm" localSheetId="4">[17]giathanh1!#REF!</definedName>
    <definedName name="mmm" localSheetId="7">[17]giathanh1!#REF!</definedName>
    <definedName name="mmm" localSheetId="23">[17]giathanh1!#REF!</definedName>
    <definedName name="mmm" localSheetId="19">[17]giathanh1!#REF!</definedName>
    <definedName name="mmm" localSheetId="16">[17]giathanh1!#REF!</definedName>
    <definedName name="mmm" localSheetId="21">[17]giathanh1!#REF!</definedName>
    <definedName name="mmm" localSheetId="36">[17]giathanh1!#REF!</definedName>
    <definedName name="mmm" localSheetId="25">[17]giathanh1!#REF!</definedName>
    <definedName name="mmm" localSheetId="10">[17]giathanh1!#REF!</definedName>
    <definedName name="mmm" localSheetId="11">[17]giathanh1!#REF!</definedName>
    <definedName name="mmm" localSheetId="20">[17]giathanh1!#REF!</definedName>
    <definedName name="mmm" localSheetId="15">[17]giathanh1!#REF!</definedName>
    <definedName name="mmm" localSheetId="49">[17]giathanh1!#REF!</definedName>
    <definedName name="mmm" localSheetId="34">[17]giathanh1!#REF!</definedName>
    <definedName name="mmm">[17]giathanh1!#REF!</definedName>
    <definedName name="MMPA_25" localSheetId="9">#REF!</definedName>
    <definedName name="MMPA_25" localSheetId="5">#REF!</definedName>
    <definedName name="MMPA_25" localSheetId="38">#REF!</definedName>
    <definedName name="MMPA_25" localSheetId="8">#REF!</definedName>
    <definedName name="MMPA_25" localSheetId="30">#REF!</definedName>
    <definedName name="MMPA_25" localSheetId="46">#REF!</definedName>
    <definedName name="MMPA_25" localSheetId="6">#REF!</definedName>
    <definedName name="MMPA_25" localSheetId="40">#REF!</definedName>
    <definedName name="MMPA_25" localSheetId="41">#REF!</definedName>
    <definedName name="MMPA_25" localSheetId="45">#REF!</definedName>
    <definedName name="MMPA_25" localSheetId="43">#REF!</definedName>
    <definedName name="MMPA_25" localSheetId="44">#REF!</definedName>
    <definedName name="MMPA_25" localSheetId="42">#REF!</definedName>
    <definedName name="MMPA_25" localSheetId="16">#REF!</definedName>
    <definedName name="MMPA_25" localSheetId="14">#REF!</definedName>
    <definedName name="MMPA_25" localSheetId="12">#REF!</definedName>
    <definedName name="MMPA_25" localSheetId="36">#REF!</definedName>
    <definedName name="MMPA_25" localSheetId="34">#REF!</definedName>
    <definedName name="MMPA_25">#REF!</definedName>
    <definedName name="MMPA_30" localSheetId="9">#REF!</definedName>
    <definedName name="MMPA_30" localSheetId="5">#REF!</definedName>
    <definedName name="MMPA_30" localSheetId="38">#REF!</definedName>
    <definedName name="MMPA_30" localSheetId="8">#REF!</definedName>
    <definedName name="MMPA_30" localSheetId="30">#REF!</definedName>
    <definedName name="MMPA_30" localSheetId="46">#REF!</definedName>
    <definedName name="MMPA_30" localSheetId="6">#REF!</definedName>
    <definedName name="MMPA_30" localSheetId="40">#REF!</definedName>
    <definedName name="MMPA_30" localSheetId="41">#REF!</definedName>
    <definedName name="MMPA_30" localSheetId="45">#REF!</definedName>
    <definedName name="MMPA_30" localSheetId="43">#REF!</definedName>
    <definedName name="MMPA_30" localSheetId="44">#REF!</definedName>
    <definedName name="MMPA_30" localSheetId="42">#REF!</definedName>
    <definedName name="MMPA_30" localSheetId="16">#REF!</definedName>
    <definedName name="MMPA_30" localSheetId="14">#REF!</definedName>
    <definedName name="MMPA_30" localSheetId="12">#REF!</definedName>
    <definedName name="MMPA_30" localSheetId="36">#REF!</definedName>
    <definedName name="MMPA_30" localSheetId="34">#REF!</definedName>
    <definedName name="MMPA_30">#REF!</definedName>
    <definedName name="MMPA_30B" localSheetId="9">#REF!</definedName>
    <definedName name="MMPA_30B" localSheetId="5">#REF!</definedName>
    <definedName name="MMPA_30B" localSheetId="38">#REF!</definedName>
    <definedName name="MMPA_30B" localSheetId="8">#REF!</definedName>
    <definedName name="MMPA_30B" localSheetId="30">#REF!</definedName>
    <definedName name="MMPA_30B" localSheetId="46">#REF!</definedName>
    <definedName name="MMPA_30B" localSheetId="6">#REF!</definedName>
    <definedName name="MMPA_30B" localSheetId="40">#REF!</definedName>
    <definedName name="MMPA_30B" localSheetId="41">#REF!</definedName>
    <definedName name="MMPA_30B" localSheetId="45">#REF!</definedName>
    <definedName name="MMPA_30B" localSheetId="43">#REF!</definedName>
    <definedName name="MMPA_30B" localSheetId="44">#REF!</definedName>
    <definedName name="MMPA_30B" localSheetId="42">#REF!</definedName>
    <definedName name="MMPA_30B" localSheetId="16">#REF!</definedName>
    <definedName name="MMPA_30B" localSheetId="14">#REF!</definedName>
    <definedName name="MMPA_30B" localSheetId="12">#REF!</definedName>
    <definedName name="MMPA_30B" localSheetId="36">#REF!</definedName>
    <definedName name="MMPA_30B" localSheetId="34">#REF!</definedName>
    <definedName name="MMPA_30B">#REF!</definedName>
    <definedName name="MMPA_35" localSheetId="9">#REF!</definedName>
    <definedName name="MMPA_35" localSheetId="5">#REF!</definedName>
    <definedName name="MMPA_35" localSheetId="38">#REF!</definedName>
    <definedName name="MMPA_35" localSheetId="8">#REF!</definedName>
    <definedName name="MMPA_35" localSheetId="30">#REF!</definedName>
    <definedName name="MMPA_35" localSheetId="46">#REF!</definedName>
    <definedName name="MMPA_35" localSheetId="6">#REF!</definedName>
    <definedName name="MMPA_35" localSheetId="40">#REF!</definedName>
    <definedName name="MMPA_35" localSheetId="41">#REF!</definedName>
    <definedName name="MMPA_35" localSheetId="45">#REF!</definedName>
    <definedName name="MMPA_35" localSheetId="43">#REF!</definedName>
    <definedName name="MMPA_35" localSheetId="44">#REF!</definedName>
    <definedName name="MMPA_35" localSheetId="42">#REF!</definedName>
    <definedName name="MMPA_35" localSheetId="16">#REF!</definedName>
    <definedName name="MMPA_35" localSheetId="14">#REF!</definedName>
    <definedName name="MMPA_35" localSheetId="12">#REF!</definedName>
    <definedName name="MMPA_35" localSheetId="36">#REF!</definedName>
    <definedName name="MMPA_35">#REF!</definedName>
    <definedName name="MMPA_40" localSheetId="9">#REF!</definedName>
    <definedName name="MMPA_40" localSheetId="5">#REF!</definedName>
    <definedName name="MMPA_40" localSheetId="38">#REF!</definedName>
    <definedName name="MMPA_40" localSheetId="8">#REF!</definedName>
    <definedName name="MMPA_40" localSheetId="30">#REF!</definedName>
    <definedName name="MMPA_40" localSheetId="46">#REF!</definedName>
    <definedName name="MMPA_40" localSheetId="6">#REF!</definedName>
    <definedName name="MMPA_40" localSheetId="40">#REF!</definedName>
    <definedName name="MMPA_40" localSheetId="41">#REF!</definedName>
    <definedName name="MMPA_40" localSheetId="45">#REF!</definedName>
    <definedName name="MMPA_40" localSheetId="43">#REF!</definedName>
    <definedName name="MMPA_40" localSheetId="44">#REF!</definedName>
    <definedName name="MMPA_40" localSheetId="42">#REF!</definedName>
    <definedName name="MMPA_40" localSheetId="16">#REF!</definedName>
    <definedName name="MMPA_40" localSheetId="14">#REF!</definedName>
    <definedName name="MMPA_40" localSheetId="12">#REF!</definedName>
    <definedName name="MMPA_40" localSheetId="36">#REF!</definedName>
    <definedName name="MMPA_40">#REF!</definedName>
    <definedName name="MMPA_45" localSheetId="9">#REF!</definedName>
    <definedName name="MMPA_45" localSheetId="5">#REF!</definedName>
    <definedName name="MMPA_45" localSheetId="38">#REF!</definedName>
    <definedName name="MMPA_45" localSheetId="8">#REF!</definedName>
    <definedName name="MMPA_45" localSheetId="30">#REF!</definedName>
    <definedName name="MMPA_45" localSheetId="46">#REF!</definedName>
    <definedName name="MMPA_45" localSheetId="6">#REF!</definedName>
    <definedName name="MMPA_45" localSheetId="40">#REF!</definedName>
    <definedName name="MMPA_45" localSheetId="41">#REF!</definedName>
    <definedName name="MMPA_45" localSheetId="45">#REF!</definedName>
    <definedName name="MMPA_45" localSheetId="43">#REF!</definedName>
    <definedName name="MMPA_45" localSheetId="44">#REF!</definedName>
    <definedName name="MMPA_45" localSheetId="42">#REF!</definedName>
    <definedName name="MMPA_45" localSheetId="16">#REF!</definedName>
    <definedName name="MMPA_45" localSheetId="14">#REF!</definedName>
    <definedName name="MMPA_45" localSheetId="12">#REF!</definedName>
    <definedName name="MMPA_45" localSheetId="36">#REF!</definedName>
    <definedName name="MMPA_45">#REF!</definedName>
    <definedName name="MMPBA" localSheetId="9">#REF!</definedName>
    <definedName name="MMPBA" localSheetId="5">#REF!</definedName>
    <definedName name="MMPBA" localSheetId="38">#REF!</definedName>
    <definedName name="MMPBA" localSheetId="8">#REF!</definedName>
    <definedName name="MMPBA" localSheetId="30">#REF!</definedName>
    <definedName name="MMPBA" localSheetId="46">#REF!</definedName>
    <definedName name="MMPBA" localSheetId="6">#REF!</definedName>
    <definedName name="MMPBA" localSheetId="40">#REF!</definedName>
    <definedName name="MMPBA" localSheetId="41">#REF!</definedName>
    <definedName name="MMPBA" localSheetId="45">#REF!</definedName>
    <definedName name="MMPBA" localSheetId="43">#REF!</definedName>
    <definedName name="MMPBA" localSheetId="44">#REF!</definedName>
    <definedName name="MMPBA" localSheetId="42">#REF!</definedName>
    <definedName name="MMPBA" localSheetId="16">#REF!</definedName>
    <definedName name="MMPBA" localSheetId="14">#REF!</definedName>
    <definedName name="MMPBA" localSheetId="12">#REF!</definedName>
    <definedName name="MMPBA" localSheetId="36">#REF!</definedName>
    <definedName name="MMPBA">#REF!</definedName>
    <definedName name="MMPBA2040" localSheetId="9">#REF!</definedName>
    <definedName name="MMPBA2040" localSheetId="5">#REF!</definedName>
    <definedName name="MMPBA2040" localSheetId="38">#REF!</definedName>
    <definedName name="MMPBA2040" localSheetId="8">#REF!</definedName>
    <definedName name="MMPBA2040" localSheetId="30">#REF!</definedName>
    <definedName name="MMPBA2040" localSheetId="46">#REF!</definedName>
    <definedName name="MMPBA2040" localSheetId="6">#REF!</definedName>
    <definedName name="MMPBA2040" localSheetId="40">#REF!</definedName>
    <definedName name="MMPBA2040" localSheetId="41">#REF!</definedName>
    <definedName name="MMPBA2040" localSheetId="45">#REF!</definedName>
    <definedName name="MMPBA2040" localSheetId="43">#REF!</definedName>
    <definedName name="MMPBA2040" localSheetId="44">#REF!</definedName>
    <definedName name="MMPBA2040" localSheetId="42">#REF!</definedName>
    <definedName name="MMPBA2040" localSheetId="16">#REF!</definedName>
    <definedName name="MMPBA2040" localSheetId="14">#REF!</definedName>
    <definedName name="MMPBA2040" localSheetId="12">#REF!</definedName>
    <definedName name="MMPBA2040" localSheetId="36">#REF!</definedName>
    <definedName name="MMPBA2040">#REF!</definedName>
    <definedName name="MMPBA4040" localSheetId="9">#REF!</definedName>
    <definedName name="MMPBA4040" localSheetId="5">#REF!</definedName>
    <definedName name="MMPBA4040" localSheetId="38">#REF!</definedName>
    <definedName name="MMPBA4040" localSheetId="8">#REF!</definedName>
    <definedName name="MMPBA4040" localSheetId="30">#REF!</definedName>
    <definedName name="MMPBA4040" localSheetId="46">#REF!</definedName>
    <definedName name="MMPBA4040" localSheetId="6">#REF!</definedName>
    <definedName name="MMPBA4040" localSheetId="40">#REF!</definedName>
    <definedName name="MMPBA4040" localSheetId="41">#REF!</definedName>
    <definedName name="MMPBA4040" localSheetId="45">#REF!</definedName>
    <definedName name="MMPBA4040" localSheetId="43">#REF!</definedName>
    <definedName name="MMPBA4040" localSheetId="44">#REF!</definedName>
    <definedName name="MMPBA4040" localSheetId="42">#REF!</definedName>
    <definedName name="MMPBA4040" localSheetId="16">#REF!</definedName>
    <definedName name="MMPBA4040" localSheetId="14">#REF!</definedName>
    <definedName name="MMPBA4040" localSheetId="12">#REF!</definedName>
    <definedName name="MMPBA4040" localSheetId="36">#REF!</definedName>
    <definedName name="MMPBA4040">#REF!</definedName>
    <definedName name="MMPCO" localSheetId="9">#REF!</definedName>
    <definedName name="MMPCO" localSheetId="5">#REF!</definedName>
    <definedName name="MMPCO" localSheetId="38">#REF!</definedName>
    <definedName name="MMPCO" localSheetId="8">#REF!</definedName>
    <definedName name="MMPCO" localSheetId="30">#REF!</definedName>
    <definedName name="MMPCO" localSheetId="46">#REF!</definedName>
    <definedName name="MMPCO" localSheetId="6">#REF!</definedName>
    <definedName name="MMPCO" localSheetId="40">#REF!</definedName>
    <definedName name="MMPCO" localSheetId="41">#REF!</definedName>
    <definedName name="MMPCO" localSheetId="45">#REF!</definedName>
    <definedName name="MMPCO" localSheetId="43">#REF!</definedName>
    <definedName name="MMPCO" localSheetId="44">#REF!</definedName>
    <definedName name="MMPCO" localSheetId="42">#REF!</definedName>
    <definedName name="MMPCO" localSheetId="16">#REF!</definedName>
    <definedName name="MMPCO" localSheetId="14">#REF!</definedName>
    <definedName name="MMPCO" localSheetId="12">#REF!</definedName>
    <definedName name="MMPCO" localSheetId="36">#REF!</definedName>
    <definedName name="MMPCO">#REF!</definedName>
    <definedName name="MMPCO2040" localSheetId="9">#REF!</definedName>
    <definedName name="MMPCO2040" localSheetId="5">#REF!</definedName>
    <definedName name="MMPCO2040" localSheetId="38">#REF!</definedName>
    <definedName name="MMPCO2040" localSheetId="8">#REF!</definedName>
    <definedName name="MMPCO2040" localSheetId="30">#REF!</definedName>
    <definedName name="MMPCO2040" localSheetId="46">#REF!</definedName>
    <definedName name="MMPCO2040" localSheetId="6">#REF!</definedName>
    <definedName name="MMPCO2040" localSheetId="40">#REF!</definedName>
    <definedName name="MMPCO2040" localSheetId="41">#REF!</definedName>
    <definedName name="MMPCO2040" localSheetId="45">#REF!</definedName>
    <definedName name="MMPCO2040" localSheetId="43">#REF!</definedName>
    <definedName name="MMPCO2040" localSheetId="44">#REF!</definedName>
    <definedName name="MMPCO2040" localSheetId="42">#REF!</definedName>
    <definedName name="MMPCO2040" localSheetId="16">#REF!</definedName>
    <definedName name="MMPCO2040" localSheetId="14">#REF!</definedName>
    <definedName name="MMPCO2040" localSheetId="12">#REF!</definedName>
    <definedName name="MMPCO2040" localSheetId="36">#REF!</definedName>
    <definedName name="MMPCO2040">#REF!</definedName>
    <definedName name="MMPCO4040" localSheetId="9">#REF!</definedName>
    <definedName name="MMPCO4040" localSheetId="5">#REF!</definedName>
    <definedName name="MMPCO4040" localSheetId="38">#REF!</definedName>
    <definedName name="MMPCO4040" localSheetId="8">#REF!</definedName>
    <definedName name="MMPCO4040" localSheetId="30">#REF!</definedName>
    <definedName name="MMPCO4040" localSheetId="46">#REF!</definedName>
    <definedName name="MMPCO4040" localSheetId="6">#REF!</definedName>
    <definedName name="MMPCO4040" localSheetId="40">#REF!</definedName>
    <definedName name="MMPCO4040" localSheetId="41">#REF!</definedName>
    <definedName name="MMPCO4040" localSheetId="45">#REF!</definedName>
    <definedName name="MMPCO4040" localSheetId="43">#REF!</definedName>
    <definedName name="MMPCO4040" localSheetId="44">#REF!</definedName>
    <definedName name="MMPCO4040" localSheetId="42">#REF!</definedName>
    <definedName name="MMPCO4040" localSheetId="16">#REF!</definedName>
    <definedName name="MMPCO4040" localSheetId="14">#REF!</definedName>
    <definedName name="MMPCO4040" localSheetId="12">#REF!</definedName>
    <definedName name="MMPCO4040" localSheetId="36">#REF!</definedName>
    <definedName name="MMPCO4040">#REF!</definedName>
    <definedName name="MMPCS" localSheetId="9">#REF!</definedName>
    <definedName name="MMPCS" localSheetId="5">#REF!</definedName>
    <definedName name="MMPCS" localSheetId="38">#REF!</definedName>
    <definedName name="MMPCS" localSheetId="8">#REF!</definedName>
    <definedName name="MMPCS" localSheetId="30">#REF!</definedName>
    <definedName name="MMPCS" localSheetId="46">#REF!</definedName>
    <definedName name="MMPCS" localSheetId="6">#REF!</definedName>
    <definedName name="MMPCS" localSheetId="40">#REF!</definedName>
    <definedName name="MMPCS" localSheetId="41">#REF!</definedName>
    <definedName name="MMPCS" localSheetId="45">#REF!</definedName>
    <definedName name="MMPCS" localSheetId="43">#REF!</definedName>
    <definedName name="MMPCS" localSheetId="44">#REF!</definedName>
    <definedName name="MMPCS" localSheetId="42">#REF!</definedName>
    <definedName name="MMPCS" localSheetId="16">#REF!</definedName>
    <definedName name="MMPCS" localSheetId="14">#REF!</definedName>
    <definedName name="MMPCS" localSheetId="12">#REF!</definedName>
    <definedName name="MMPCS" localSheetId="36">#REF!</definedName>
    <definedName name="MMPCS">#REF!</definedName>
    <definedName name="MMPCS2" localSheetId="9">#REF!</definedName>
    <definedName name="MMPCS2" localSheetId="5">#REF!</definedName>
    <definedName name="MMPCS2" localSheetId="38">#REF!</definedName>
    <definedName name="MMPCS2" localSheetId="8">#REF!</definedName>
    <definedName name="MMPCS2" localSheetId="30">#REF!</definedName>
    <definedName name="MMPCS2" localSheetId="46">#REF!</definedName>
    <definedName name="MMPCS2" localSheetId="6">#REF!</definedName>
    <definedName name="MMPCS2" localSheetId="40">#REF!</definedName>
    <definedName name="MMPCS2" localSheetId="41">#REF!</definedName>
    <definedName name="MMPCS2" localSheetId="45">#REF!</definedName>
    <definedName name="MMPCS2" localSheetId="43">#REF!</definedName>
    <definedName name="MMPCS2" localSheetId="44">#REF!</definedName>
    <definedName name="MMPCS2" localSheetId="42">#REF!</definedName>
    <definedName name="MMPCS2" localSheetId="16">#REF!</definedName>
    <definedName name="MMPCS2" localSheetId="14">#REF!</definedName>
    <definedName name="MMPCS2" localSheetId="12">#REF!</definedName>
    <definedName name="MMPCS2" localSheetId="36">#REF!</definedName>
    <definedName name="MMPCS2">#REF!</definedName>
    <definedName name="MMPH" localSheetId="9">#REF!</definedName>
    <definedName name="MMPH" localSheetId="5">#REF!</definedName>
    <definedName name="MMPH" localSheetId="38">#REF!</definedName>
    <definedName name="MMPH" localSheetId="8">#REF!</definedName>
    <definedName name="MMPH" localSheetId="30">#REF!</definedName>
    <definedName name="MMPH" localSheetId="46">#REF!</definedName>
    <definedName name="MMPH" localSheetId="6">#REF!</definedName>
    <definedName name="MMPH" localSheetId="40">#REF!</definedName>
    <definedName name="MMPH" localSheetId="41">#REF!</definedName>
    <definedName name="MMPH" localSheetId="45">#REF!</definedName>
    <definedName name="MMPH" localSheetId="43">#REF!</definedName>
    <definedName name="MMPH" localSheetId="44">#REF!</definedName>
    <definedName name="MMPH" localSheetId="42">#REF!</definedName>
    <definedName name="MMPH" localSheetId="16">#REF!</definedName>
    <definedName name="MMPH" localSheetId="14">#REF!</definedName>
    <definedName name="MMPH" localSheetId="12">#REF!</definedName>
    <definedName name="MMPH" localSheetId="36">#REF!</definedName>
    <definedName name="MMPH">#REF!</definedName>
    <definedName name="mnbhgsbgfrewtrwefserwetfsd">#N/A</definedName>
    <definedName name="mnm">[300]harsat!$H$40</definedName>
    <definedName name="mnp">[300]harsat!$H$35</definedName>
    <definedName name="MNPAKAI" localSheetId="9">#REF!</definedName>
    <definedName name="MNPAKAI" localSheetId="5">#REF!</definedName>
    <definedName name="MNPAKAI" localSheetId="38">#REF!</definedName>
    <definedName name="MNPAKAI" localSheetId="8">#REF!</definedName>
    <definedName name="MNPAKAI" localSheetId="30">#REF!</definedName>
    <definedName name="MNPAKAI" localSheetId="46">#REF!</definedName>
    <definedName name="MNPAKAI" localSheetId="6">#REF!</definedName>
    <definedName name="MNPAKAI" localSheetId="40">#REF!</definedName>
    <definedName name="MNPAKAI" localSheetId="41">#REF!</definedName>
    <definedName name="MNPAKAI" localSheetId="45">#REF!</definedName>
    <definedName name="MNPAKAI" localSheetId="43">#REF!</definedName>
    <definedName name="MNPAKAI" localSheetId="44">#REF!</definedName>
    <definedName name="MNPAKAI" localSheetId="42">#REF!</definedName>
    <definedName name="MNPAKAI" localSheetId="16">#REF!</definedName>
    <definedName name="MNPAKAI" localSheetId="14">#REF!</definedName>
    <definedName name="MNPAKAI" localSheetId="12">#REF!</definedName>
    <definedName name="MNPAKAI" localSheetId="36">#REF!</definedName>
    <definedName name="MNPAKAI" localSheetId="34">#REF!</definedName>
    <definedName name="MNPAKAI">#REF!</definedName>
    <definedName name="MOBILISASI">[22]BoQ!$A$13:$H$20</definedName>
    <definedName name="MODAL_KERJA" localSheetId="9">#REF!</definedName>
    <definedName name="MODAL_KERJA" localSheetId="5">#REF!</definedName>
    <definedName name="MODAL_KERJA" localSheetId="38">#REF!</definedName>
    <definedName name="MODAL_KERJA" localSheetId="8">#REF!</definedName>
    <definedName name="MODAL_KERJA" localSheetId="30">#REF!</definedName>
    <definedName name="MODAL_KERJA" localSheetId="46">#REF!</definedName>
    <definedName name="MODAL_KERJA" localSheetId="6">#REF!</definedName>
    <definedName name="MODAL_KERJA" localSheetId="40">#REF!</definedName>
    <definedName name="MODAL_KERJA" localSheetId="41">#REF!</definedName>
    <definedName name="MODAL_KERJA" localSheetId="45">#REF!</definedName>
    <definedName name="MODAL_KERJA" localSheetId="43">#REF!</definedName>
    <definedName name="MODAL_KERJA" localSheetId="44">#REF!</definedName>
    <definedName name="MODAL_KERJA" localSheetId="42">#REF!</definedName>
    <definedName name="MODAL_KERJA" localSheetId="16">#REF!</definedName>
    <definedName name="MODAL_KERJA" localSheetId="14">#REF!</definedName>
    <definedName name="MODAL_KERJA" localSheetId="12">#REF!</definedName>
    <definedName name="MODAL_KERJA" localSheetId="36">#REF!</definedName>
    <definedName name="MODAL_KERJA" localSheetId="34">#REF!</definedName>
    <definedName name="MODAL_KERJA">#REF!</definedName>
    <definedName name="MOKER" localSheetId="30">#REF!</definedName>
    <definedName name="MOKER" localSheetId="16">#REF!</definedName>
    <definedName name="MOKER" localSheetId="36">#REF!</definedName>
    <definedName name="MOKER" localSheetId="34">#REF!</definedName>
    <definedName name="MOKER">#REF!</definedName>
    <definedName name="monitor_prog" localSheetId="5" hidden="1">{#N/A,#N/A,FALSE,"REK-S-TPL";#N/A,#N/A,FALSE,"REK-TPML";#N/A,#N/A,FALSE,"RAB-TEMPEL"}</definedName>
    <definedName name="monitor_prog" localSheetId="30" hidden="1">{#N/A,#N/A,FALSE,"REK-S-TPL";#N/A,#N/A,FALSE,"REK-TPML";#N/A,#N/A,FALSE,"RAB-TEMPEL"}</definedName>
    <definedName name="monitor_prog" localSheetId="26" hidden="1">{#N/A,#N/A,FALSE,"REK-S-TPL";#N/A,#N/A,FALSE,"REK-TPML";#N/A,#N/A,FALSE,"RAB-TEMPEL"}</definedName>
    <definedName name="monitor_prog" localSheetId="4" hidden="1">{#N/A,#N/A,FALSE,"REK-S-TPL";#N/A,#N/A,FALSE,"REK-TPML";#N/A,#N/A,FALSE,"RAB-TEMPEL"}</definedName>
    <definedName name="monitor_prog" localSheetId="6" hidden="1">{#N/A,#N/A,FALSE,"REK-S-TPL";#N/A,#N/A,FALSE,"REK-TPML";#N/A,#N/A,FALSE,"RAB-TEMPEL"}</definedName>
    <definedName name="monitor_prog" localSheetId="7" hidden="1">{#N/A,#N/A,FALSE,"REK-S-TPL";#N/A,#N/A,FALSE,"REK-TPML";#N/A,#N/A,FALSE,"RAB-TEMPEL"}</definedName>
    <definedName name="monitor_prog" localSheetId="19" hidden="1">{#N/A,#N/A,FALSE,"REK-S-TPL";#N/A,#N/A,FALSE,"REK-TPML";#N/A,#N/A,FALSE,"RAB-TEMPEL"}</definedName>
    <definedName name="monitor_prog" localSheetId="14" hidden="1">{#N/A,#N/A,FALSE,"REK-S-TPL";#N/A,#N/A,FALSE,"REK-TPML";#N/A,#N/A,FALSE,"RAB-TEMPEL"}</definedName>
    <definedName name="monitor_prog" localSheetId="12" hidden="1">{#N/A,#N/A,FALSE,"REK-S-TPL";#N/A,#N/A,FALSE,"REK-TPML";#N/A,#N/A,FALSE,"RAB-TEMPEL"}</definedName>
    <definedName name="monitor_prog" localSheetId="24" hidden="1">{#N/A,#N/A,FALSE,"REK-S-TPL";#N/A,#N/A,FALSE,"REK-TPML";#N/A,#N/A,FALSE,"RAB-TEMPEL"}</definedName>
    <definedName name="monitor_prog" localSheetId="17" hidden="1">{#N/A,#N/A,FALSE,"REK-S-TPL";#N/A,#N/A,FALSE,"REK-TPML";#N/A,#N/A,FALSE,"RAB-TEMPEL"}</definedName>
    <definedName name="monitor_prog" localSheetId="18" hidden="1">{#N/A,#N/A,FALSE,"REK-S-TPL";#N/A,#N/A,FALSE,"REK-TPML";#N/A,#N/A,FALSE,"RAB-TEMPEL"}</definedName>
    <definedName name="monitor_prog" localSheetId="49" hidden="1">{#N/A,#N/A,FALSE,"REK-S-TPL";#N/A,#N/A,FALSE,"REK-TPML";#N/A,#N/A,FALSE,"RAB-TEMPEL"}</definedName>
    <definedName name="monitor_prog" localSheetId="34" hidden="1">{#N/A,#N/A,FALSE,"REK-S-TPL";#N/A,#N/A,FALSE,"REK-TPML";#N/A,#N/A,FALSE,"RAB-TEMPEL"}</definedName>
    <definedName name="monitor_prog" hidden="1">{#N/A,#N/A,FALSE,"REK-S-TPL";#N/A,#N/A,FALSE,"REK-TPML";#N/A,#N/A,FALSE,"RAB-TEMPEL"}</definedName>
    <definedName name="MONTH" localSheetId="30">#REF!</definedName>
    <definedName name="MONTH" localSheetId="4">#REF!</definedName>
    <definedName name="MONTH" localSheetId="7">#REF!</definedName>
    <definedName name="MONTH" localSheetId="16">#REF!</definedName>
    <definedName name="MONTH" localSheetId="36">#REF!</definedName>
    <definedName name="MONTH" localSheetId="49">#REF!</definedName>
    <definedName name="MONTH" localSheetId="34">#REF!</definedName>
    <definedName name="MONTH">#REF!</definedName>
    <definedName name="mow" localSheetId="30">'[385]H-BHN'!$N$2</definedName>
    <definedName name="mow">'[385]H-BHN'!$N$2</definedName>
    <definedName name="MP" localSheetId="30">[386]Mar!$A$1:$I$84</definedName>
    <definedName name="MP">[386]Mar!$A$1:$I$84</definedName>
    <definedName name="MPAKAI" localSheetId="9">#REF!</definedName>
    <definedName name="MPAKAI" localSheetId="5">#REF!</definedName>
    <definedName name="MPAKAI" localSheetId="38">#REF!</definedName>
    <definedName name="MPAKAI" localSheetId="8">#REF!</definedName>
    <definedName name="MPAKAI" localSheetId="30">#REF!</definedName>
    <definedName name="MPAKAI" localSheetId="46">#REF!</definedName>
    <definedName name="MPAKAI" localSheetId="6">#REF!</definedName>
    <definedName name="MPAKAI" localSheetId="40">#REF!</definedName>
    <definedName name="MPAKAI" localSheetId="41">#REF!</definedName>
    <definedName name="MPAKAI" localSheetId="45">#REF!</definedName>
    <definedName name="MPAKAI" localSheetId="43">#REF!</definedName>
    <definedName name="MPAKAI" localSheetId="44">#REF!</definedName>
    <definedName name="MPAKAI" localSheetId="42">#REF!</definedName>
    <definedName name="MPAKAI" localSheetId="16">#REF!</definedName>
    <definedName name="MPAKAI" localSheetId="14">#REF!</definedName>
    <definedName name="MPAKAI" localSheetId="12">#REF!</definedName>
    <definedName name="MPAKAI" localSheetId="36">#REF!</definedName>
    <definedName name="MPAKAI" localSheetId="34">#REF!</definedName>
    <definedName name="MPAKAI">#REF!</definedName>
    <definedName name="MPB" localSheetId="9">#REF!</definedName>
    <definedName name="MPB" localSheetId="5">#REF!</definedName>
    <definedName name="MPB" localSheetId="38">#REF!</definedName>
    <definedName name="MPB" localSheetId="8">#REF!</definedName>
    <definedName name="MPB" localSheetId="30">#REF!</definedName>
    <definedName name="MPB" localSheetId="46">#REF!</definedName>
    <definedName name="MPB" localSheetId="6">#REF!</definedName>
    <definedName name="MPB" localSheetId="40">#REF!</definedName>
    <definedName name="MPB" localSheetId="41">#REF!</definedName>
    <definedName name="MPB" localSheetId="45">#REF!</definedName>
    <definedName name="MPB" localSheetId="43">#REF!</definedName>
    <definedName name="MPB" localSheetId="44">#REF!</definedName>
    <definedName name="MPB" localSheetId="42">#REF!</definedName>
    <definedName name="MPB" localSheetId="16">#REF!</definedName>
    <definedName name="MPB" localSheetId="14">#REF!</definedName>
    <definedName name="MPB" localSheetId="12">#REF!</definedName>
    <definedName name="MPB" localSheetId="36">#REF!</definedName>
    <definedName name="MPB" localSheetId="34">#REF!</definedName>
    <definedName name="MPB">#REF!</definedName>
    <definedName name="MPBCN8" localSheetId="9">#REF!</definedName>
    <definedName name="MPBCN8" localSheetId="5">#REF!</definedName>
    <definedName name="MPBCN8" localSheetId="38">#REF!</definedName>
    <definedName name="MPBCN8" localSheetId="8">#REF!</definedName>
    <definedName name="MPBCN8" localSheetId="30">#REF!</definedName>
    <definedName name="MPBCN8" localSheetId="46">#REF!</definedName>
    <definedName name="MPBCN8" localSheetId="6">#REF!</definedName>
    <definedName name="MPBCN8" localSheetId="40">#REF!</definedName>
    <definedName name="MPBCN8" localSheetId="41">#REF!</definedName>
    <definedName name="MPBCN8" localSheetId="45">#REF!</definedName>
    <definedName name="MPBCN8" localSheetId="43">#REF!</definedName>
    <definedName name="MPBCN8" localSheetId="44">#REF!</definedName>
    <definedName name="MPBCN8" localSheetId="42">#REF!</definedName>
    <definedName name="MPBCN8" localSheetId="16">#REF!</definedName>
    <definedName name="MPBCN8" localSheetId="14">#REF!</definedName>
    <definedName name="MPBCN8" localSheetId="12">#REF!</definedName>
    <definedName name="MPBCN8" localSheetId="36">#REF!</definedName>
    <definedName name="MPBCN8" localSheetId="34">#REF!</definedName>
    <definedName name="MPBCN8">#REF!</definedName>
    <definedName name="MPBCN88" localSheetId="9">#REF!</definedName>
    <definedName name="MPBCN88" localSheetId="5">#REF!</definedName>
    <definedName name="MPBCN88" localSheetId="38">#REF!</definedName>
    <definedName name="MPBCN88" localSheetId="8">#REF!</definedName>
    <definedName name="MPBCN88" localSheetId="30">#REF!</definedName>
    <definedName name="MPBCN88" localSheetId="46">#REF!</definedName>
    <definedName name="MPBCN88" localSheetId="6">#REF!</definedName>
    <definedName name="MPBCN88" localSheetId="40">#REF!</definedName>
    <definedName name="MPBCN88" localSheetId="41">#REF!</definedName>
    <definedName name="MPBCN88" localSheetId="45">#REF!</definedName>
    <definedName name="MPBCN88" localSheetId="43">#REF!</definedName>
    <definedName name="MPBCN88" localSheetId="44">#REF!</definedName>
    <definedName name="MPBCN88" localSheetId="42">#REF!</definedName>
    <definedName name="MPBCN88" localSheetId="16">#REF!</definedName>
    <definedName name="MPBCN88" localSheetId="14">#REF!</definedName>
    <definedName name="MPBCN88" localSheetId="12">#REF!</definedName>
    <definedName name="MPBCN88" localSheetId="36">#REF!</definedName>
    <definedName name="MPBCN88">#REF!</definedName>
    <definedName name="MPBE" localSheetId="9">#REF!</definedName>
    <definedName name="MPBE" localSheetId="5">#REF!</definedName>
    <definedName name="MPBE" localSheetId="38">#REF!</definedName>
    <definedName name="MPBE" localSheetId="8">#REF!</definedName>
    <definedName name="MPBE" localSheetId="30">#REF!</definedName>
    <definedName name="MPBE" localSheetId="46">#REF!</definedName>
    <definedName name="MPBE" localSheetId="6">#REF!</definedName>
    <definedName name="MPBE" localSheetId="40">#REF!</definedName>
    <definedName name="MPBE" localSheetId="41">#REF!</definedName>
    <definedName name="MPBE" localSheetId="45">#REF!</definedName>
    <definedName name="MPBE" localSheetId="43">#REF!</definedName>
    <definedName name="MPBE" localSheetId="44">#REF!</definedName>
    <definedName name="MPBE" localSheetId="42">#REF!</definedName>
    <definedName name="MPBE" localSheetId="16">#REF!</definedName>
    <definedName name="MPBE" localSheetId="14">#REF!</definedName>
    <definedName name="MPBE" localSheetId="12">#REF!</definedName>
    <definedName name="MPBE" localSheetId="36">#REF!</definedName>
    <definedName name="MPBE">#REF!</definedName>
    <definedName name="MPBS" localSheetId="9">#REF!</definedName>
    <definedName name="MPBS" localSheetId="5">#REF!</definedName>
    <definedName name="MPBS" localSheetId="38">#REF!</definedName>
    <definedName name="MPBS" localSheetId="8">#REF!</definedName>
    <definedName name="MPBS" localSheetId="30">#REF!</definedName>
    <definedName name="MPBS" localSheetId="46">#REF!</definedName>
    <definedName name="MPBS" localSheetId="6">#REF!</definedName>
    <definedName name="MPBS" localSheetId="40">#REF!</definedName>
    <definedName name="MPBS" localSheetId="41">#REF!</definedName>
    <definedName name="MPBS" localSheetId="45">#REF!</definedName>
    <definedName name="MPBS" localSheetId="43">#REF!</definedName>
    <definedName name="MPBS" localSheetId="44">#REF!</definedName>
    <definedName name="MPBS" localSheetId="42">#REF!</definedName>
    <definedName name="MPBS" localSheetId="16">#REF!</definedName>
    <definedName name="MPBS" localSheetId="14">#REF!</definedName>
    <definedName name="MPBS" localSheetId="12">#REF!</definedName>
    <definedName name="MPBS" localSheetId="36">#REF!</definedName>
    <definedName name="MPBS">#REF!</definedName>
    <definedName name="MPKB" localSheetId="9">#REF!</definedName>
    <definedName name="MPKB" localSheetId="5">#REF!</definedName>
    <definedName name="MPKB" localSheetId="38">#REF!</definedName>
    <definedName name="MPKB" localSheetId="8">#REF!</definedName>
    <definedName name="MPKB" localSheetId="30">#REF!</definedName>
    <definedName name="MPKB" localSheetId="46">#REF!</definedName>
    <definedName name="MPKB" localSheetId="6">#REF!</definedName>
    <definedName name="MPKB" localSheetId="40">#REF!</definedName>
    <definedName name="MPKB" localSheetId="41">#REF!</definedName>
    <definedName name="MPKB" localSheetId="45">#REF!</definedName>
    <definedName name="MPKB" localSheetId="43">#REF!</definedName>
    <definedName name="MPKB" localSheetId="44">#REF!</definedName>
    <definedName name="MPKB" localSheetId="42">#REF!</definedName>
    <definedName name="MPKB" localSheetId="16">#REF!</definedName>
    <definedName name="MPKB" localSheetId="14">#REF!</definedName>
    <definedName name="MPKB" localSheetId="12">#REF!</definedName>
    <definedName name="MPKB" localSheetId="36">#REF!</definedName>
    <definedName name="MPKB">#REF!</definedName>
    <definedName name="MPKK" localSheetId="9">#REF!</definedName>
    <definedName name="MPKK" localSheetId="5">#REF!</definedName>
    <definedName name="MPKK" localSheetId="38">#REF!</definedName>
    <definedName name="MPKK" localSheetId="8">#REF!</definedName>
    <definedName name="MPKK" localSheetId="30">#REF!</definedName>
    <definedName name="MPKK" localSheetId="46">#REF!</definedName>
    <definedName name="MPKK" localSheetId="6">#REF!</definedName>
    <definedName name="MPKK" localSheetId="40">#REF!</definedName>
    <definedName name="MPKK" localSheetId="41">#REF!</definedName>
    <definedName name="MPKK" localSheetId="45">#REF!</definedName>
    <definedName name="MPKK" localSheetId="43">#REF!</definedName>
    <definedName name="MPKK" localSheetId="44">#REF!</definedName>
    <definedName name="MPKK" localSheetId="42">#REF!</definedName>
    <definedName name="MPKK" localSheetId="16">#REF!</definedName>
    <definedName name="MPKK" localSheetId="14">#REF!</definedName>
    <definedName name="MPKK" localSheetId="12">#REF!</definedName>
    <definedName name="MPKK" localSheetId="36">#REF!</definedName>
    <definedName name="MPKK">#REF!</definedName>
    <definedName name="MPLS" localSheetId="9">#REF!</definedName>
    <definedName name="MPLS" localSheetId="5">#REF!</definedName>
    <definedName name="MPLS" localSheetId="38">#REF!</definedName>
    <definedName name="MPLS" localSheetId="8">#REF!</definedName>
    <definedName name="MPLS" localSheetId="30">#REF!</definedName>
    <definedName name="MPLS" localSheetId="46">#REF!</definedName>
    <definedName name="MPLS" localSheetId="6">#REF!</definedName>
    <definedName name="MPLS" localSheetId="40">#REF!</definedName>
    <definedName name="MPLS" localSheetId="41">#REF!</definedName>
    <definedName name="MPLS" localSheetId="45">#REF!</definedName>
    <definedName name="MPLS" localSheetId="43">#REF!</definedName>
    <definedName name="MPLS" localSheetId="44">#REF!</definedName>
    <definedName name="MPLS" localSheetId="42">#REF!</definedName>
    <definedName name="MPLS" localSheetId="16">#REF!</definedName>
    <definedName name="MPLS" localSheetId="14">#REF!</definedName>
    <definedName name="MPLS" localSheetId="12">#REF!</definedName>
    <definedName name="MPLS" localSheetId="36">#REF!</definedName>
    <definedName name="MPLS">#REF!</definedName>
    <definedName name="mpon" localSheetId="30">[249]Material!$J$9</definedName>
    <definedName name="mpon">[249]Material!$J$9</definedName>
    <definedName name="MPP" localSheetId="9">#REF!</definedName>
    <definedName name="MPP" localSheetId="5">#REF!</definedName>
    <definedName name="MPP" localSheetId="38">#REF!</definedName>
    <definedName name="MPP" localSheetId="8">#REF!</definedName>
    <definedName name="MPP" localSheetId="30">#REF!</definedName>
    <definedName name="MPP" localSheetId="46">#REF!</definedName>
    <definedName name="MPP" localSheetId="6">#REF!</definedName>
    <definedName name="MPP" localSheetId="40">#REF!</definedName>
    <definedName name="MPP" localSheetId="41">#REF!</definedName>
    <definedName name="MPP" localSheetId="45">#REF!</definedName>
    <definedName name="MPP" localSheetId="43">#REF!</definedName>
    <definedName name="MPP" localSheetId="44">#REF!</definedName>
    <definedName name="MPP" localSheetId="42">#REF!</definedName>
    <definedName name="MPP" localSheetId="16">#REF!</definedName>
    <definedName name="MPP" localSheetId="14">#REF!</definedName>
    <definedName name="MPP" localSheetId="12">#REF!</definedName>
    <definedName name="MPP" localSheetId="36">#REF!</definedName>
    <definedName name="MPP" localSheetId="34">#REF!</definedName>
    <definedName name="MPP">#REF!</definedName>
    <definedName name="Mpres">"mt"</definedName>
    <definedName name="MPU" localSheetId="9">#REF!</definedName>
    <definedName name="MPU" localSheetId="5">#REF!</definedName>
    <definedName name="MPU" localSheetId="38">#REF!</definedName>
    <definedName name="MPU" localSheetId="8">#REF!</definedName>
    <definedName name="MPU" localSheetId="30">#REF!</definedName>
    <definedName name="MPU" localSheetId="46">#REF!</definedName>
    <definedName name="MPU" localSheetId="6">#REF!</definedName>
    <definedName name="MPU" localSheetId="40">#REF!</definedName>
    <definedName name="MPU" localSheetId="41">#REF!</definedName>
    <definedName name="MPU" localSheetId="45">#REF!</definedName>
    <definedName name="MPU" localSheetId="43">#REF!</definedName>
    <definedName name="MPU" localSheetId="44">#REF!</definedName>
    <definedName name="MPU" localSheetId="42">#REF!</definedName>
    <definedName name="MPU" localSheetId="16">#REF!</definedName>
    <definedName name="MPU" localSheetId="14">#REF!</definedName>
    <definedName name="MPU" localSheetId="12">#REF!</definedName>
    <definedName name="MPU" localSheetId="36">#REF!</definedName>
    <definedName name="MPU" localSheetId="34">#REF!</definedName>
    <definedName name="MPU">#REF!</definedName>
    <definedName name="MPUA100S" localSheetId="9">#REF!</definedName>
    <definedName name="MPUA100S" localSheetId="5">#REF!</definedName>
    <definedName name="MPUA100S" localSheetId="38">#REF!</definedName>
    <definedName name="MPUA100S" localSheetId="8">#REF!</definedName>
    <definedName name="MPUA100S" localSheetId="30">#REF!</definedName>
    <definedName name="MPUA100S" localSheetId="46">#REF!</definedName>
    <definedName name="MPUA100S" localSheetId="6">#REF!</definedName>
    <definedName name="MPUA100S" localSheetId="40">#REF!</definedName>
    <definedName name="MPUA100S" localSheetId="41">#REF!</definedName>
    <definedName name="MPUA100S" localSheetId="45">#REF!</definedName>
    <definedName name="MPUA100S" localSheetId="43">#REF!</definedName>
    <definedName name="MPUA100S" localSheetId="44">#REF!</definedName>
    <definedName name="MPUA100S" localSheetId="42">#REF!</definedName>
    <definedName name="MPUA100S" localSheetId="16">#REF!</definedName>
    <definedName name="MPUA100S" localSheetId="14">#REF!</definedName>
    <definedName name="MPUA100S" localSheetId="12">#REF!</definedName>
    <definedName name="MPUA100S" localSheetId="36">#REF!</definedName>
    <definedName name="MPUA100S" localSheetId="34">#REF!</definedName>
    <definedName name="MPUA100S">#REF!</definedName>
    <definedName name="mpua100sp" localSheetId="9">#REF!</definedName>
    <definedName name="mpua100sp" localSheetId="5">#REF!</definedName>
    <definedName name="mpua100sp" localSheetId="38">#REF!</definedName>
    <definedName name="mpua100sp" localSheetId="8">#REF!</definedName>
    <definedName name="mpua100sp" localSheetId="30">#REF!</definedName>
    <definedName name="mpua100sp" localSheetId="46">#REF!</definedName>
    <definedName name="mpua100sp" localSheetId="6">#REF!</definedName>
    <definedName name="mpua100sp" localSheetId="40">#REF!</definedName>
    <definedName name="mpua100sp" localSheetId="41">#REF!</definedName>
    <definedName name="mpua100sp" localSheetId="45">#REF!</definedName>
    <definedName name="mpua100sp" localSheetId="43">#REF!</definedName>
    <definedName name="mpua100sp" localSheetId="44">#REF!</definedName>
    <definedName name="mpua100sp" localSheetId="42">#REF!</definedName>
    <definedName name="mpua100sp" localSheetId="16">#REF!</definedName>
    <definedName name="mpua100sp" localSheetId="14">#REF!</definedName>
    <definedName name="mpua100sp" localSheetId="12">#REF!</definedName>
    <definedName name="mpua100sp" localSheetId="36">#REF!</definedName>
    <definedName name="mpua100sp" localSheetId="34">#REF!</definedName>
    <definedName name="mpua100sp">#REF!</definedName>
    <definedName name="mr_1">[156]HDasar!$H$24</definedName>
    <definedName name="mra">[300]harsat!$H$71</definedName>
    <definedName name="MRADJ" localSheetId="30">#REF!</definedName>
    <definedName name="MRADJ" localSheetId="4">#REF!</definedName>
    <definedName name="MRADJ" localSheetId="7">#REF!</definedName>
    <definedName name="MRADJ" localSheetId="16">#REF!</definedName>
    <definedName name="MRADJ" localSheetId="36">#REF!</definedName>
    <definedName name="MRADJ" localSheetId="49">#REF!</definedName>
    <definedName name="MRADJ" localSheetId="34">#REF!</definedName>
    <definedName name="MRADJ">#REF!</definedName>
    <definedName name="MRCIG" localSheetId="30">#REF!</definedName>
    <definedName name="MRCIG" localSheetId="4">#REF!</definedName>
    <definedName name="MRCIG" localSheetId="7">#REF!</definedName>
    <definedName name="MRCIG" localSheetId="16">#REF!</definedName>
    <definedName name="MRCIG" localSheetId="36">#REF!</definedName>
    <definedName name="MRCIG" localSheetId="49">#REF!</definedName>
    <definedName name="MRCIG" localSheetId="34">#REF!</definedName>
    <definedName name="MRCIG">#REF!</definedName>
    <definedName name="MRCON" localSheetId="30">#REF!</definedName>
    <definedName name="MRCON" localSheetId="4">#REF!</definedName>
    <definedName name="MRCON" localSheetId="7">#REF!</definedName>
    <definedName name="MRCON" localSheetId="16">#REF!</definedName>
    <definedName name="MRCON" localSheetId="36">#REF!</definedName>
    <definedName name="MRCON" localSheetId="49">#REF!</definedName>
    <definedName name="MRCON" localSheetId="34">#REF!</definedName>
    <definedName name="MRCON">#REF!</definedName>
    <definedName name="mrev2" localSheetId="30">[387]Hargamat!$L$14</definedName>
    <definedName name="mrev2">[387]Hargamat!$L$14</definedName>
    <definedName name="mrev3" localSheetId="30">[387]Hargamat!$L$16</definedName>
    <definedName name="mrev3">[387]Hargamat!$L$16</definedName>
    <definedName name="MRKAR" localSheetId="30">#REF!</definedName>
    <definedName name="MRKAR" localSheetId="4">#REF!</definedName>
    <definedName name="MRKAR" localSheetId="7">#REF!</definedName>
    <definedName name="MRKAR" localSheetId="16">#REF!</definedName>
    <definedName name="MRKAR" localSheetId="36">#REF!</definedName>
    <definedName name="MRKAR" localSheetId="49">#REF!</definedName>
    <definedName name="MRKAR" localSheetId="34">#REF!</definedName>
    <definedName name="MRKAR">#REF!</definedName>
    <definedName name="mrp">[300]harsat!$H$38</definedName>
    <definedName name="mrs">[300]harsat!$H$31</definedName>
    <definedName name="MS" localSheetId="9">#REF!</definedName>
    <definedName name="MS" localSheetId="5">#REF!</definedName>
    <definedName name="MS" localSheetId="38">#REF!</definedName>
    <definedName name="MS" localSheetId="8">#REF!</definedName>
    <definedName name="MS" localSheetId="30">#REF!</definedName>
    <definedName name="MS" localSheetId="46">#REF!</definedName>
    <definedName name="MS" localSheetId="6">#REF!</definedName>
    <definedName name="MS" localSheetId="40">#REF!</definedName>
    <definedName name="MS" localSheetId="41">#REF!</definedName>
    <definedName name="MS" localSheetId="45">#REF!</definedName>
    <definedName name="MS" localSheetId="43">#REF!</definedName>
    <definedName name="MS" localSheetId="44">#REF!</definedName>
    <definedName name="MS" localSheetId="42">#REF!</definedName>
    <definedName name="MS" localSheetId="16">#REF!</definedName>
    <definedName name="MS" localSheetId="14">#REF!</definedName>
    <definedName name="MS" localSheetId="12">#REF!</definedName>
    <definedName name="MS" localSheetId="36">#REF!</definedName>
    <definedName name="MS" localSheetId="34">#REF!</definedName>
    <definedName name="MS">#REF!</definedName>
    <definedName name="ms_0.7">[156]HDasar!$H$25</definedName>
    <definedName name="MSHD" localSheetId="9">#REF!</definedName>
    <definedName name="MSHD" localSheetId="5">#REF!</definedName>
    <definedName name="MSHD" localSheetId="38">#REF!</definedName>
    <definedName name="MSHD" localSheetId="8">#REF!</definedName>
    <definedName name="MSHD" localSheetId="30">#REF!</definedName>
    <definedName name="MSHD" localSheetId="46">#REF!</definedName>
    <definedName name="MSHD" localSheetId="6">#REF!</definedName>
    <definedName name="MSHD" localSheetId="40">#REF!</definedName>
    <definedName name="MSHD" localSheetId="41">#REF!</definedName>
    <definedName name="MSHD" localSheetId="45">#REF!</definedName>
    <definedName name="MSHD" localSheetId="43">#REF!</definedName>
    <definedName name="MSHD" localSheetId="44">#REF!</definedName>
    <definedName name="MSHD" localSheetId="42">#REF!</definedName>
    <definedName name="MSHD" localSheetId="16">#REF!</definedName>
    <definedName name="MSHD" localSheetId="14">#REF!</definedName>
    <definedName name="MSHD" localSheetId="12">#REF!</definedName>
    <definedName name="MSHD" localSheetId="36">#REF!</definedName>
    <definedName name="MSHD" localSheetId="34">#REF!</definedName>
    <definedName name="MSHD">#REF!</definedName>
    <definedName name="MSLD" localSheetId="9">#REF!</definedName>
    <definedName name="MSLD" localSheetId="5">#REF!</definedName>
    <definedName name="MSLD" localSheetId="38">#REF!</definedName>
    <definedName name="MSLD" localSheetId="8">#REF!</definedName>
    <definedName name="MSLD" localSheetId="30">#REF!</definedName>
    <definedName name="MSLD" localSheetId="46">#REF!</definedName>
    <definedName name="MSLD" localSheetId="6">#REF!</definedName>
    <definedName name="MSLD" localSheetId="40">#REF!</definedName>
    <definedName name="MSLD" localSheetId="41">#REF!</definedName>
    <definedName name="MSLD" localSheetId="45">#REF!</definedName>
    <definedName name="MSLD" localSheetId="43">#REF!</definedName>
    <definedName name="MSLD" localSheetId="44">#REF!</definedName>
    <definedName name="MSLD" localSheetId="42">#REF!</definedName>
    <definedName name="MSLD" localSheetId="16">#REF!</definedName>
    <definedName name="MSLD" localSheetId="14">#REF!</definedName>
    <definedName name="MSLD" localSheetId="12">#REF!</definedName>
    <definedName name="MSLD" localSheetId="36">#REF!</definedName>
    <definedName name="MSLD" localSheetId="34">#REF!</definedName>
    <definedName name="MSLD">#REF!</definedName>
    <definedName name="MSMD" localSheetId="9">#REF!</definedName>
    <definedName name="MSMD" localSheetId="5">#REF!</definedName>
    <definedName name="MSMD" localSheetId="38">#REF!</definedName>
    <definedName name="MSMD" localSheetId="8">#REF!</definedName>
    <definedName name="MSMD" localSheetId="30">#REF!</definedName>
    <definedName name="MSMD" localSheetId="46">#REF!</definedName>
    <definedName name="MSMD" localSheetId="6">#REF!</definedName>
    <definedName name="MSMD" localSheetId="40">#REF!</definedName>
    <definedName name="MSMD" localSheetId="41">#REF!</definedName>
    <definedName name="MSMD" localSheetId="45">#REF!</definedName>
    <definedName name="MSMD" localSheetId="43">#REF!</definedName>
    <definedName name="MSMD" localSheetId="44">#REF!</definedName>
    <definedName name="MSMD" localSheetId="42">#REF!</definedName>
    <definedName name="MSMD" localSheetId="16">#REF!</definedName>
    <definedName name="MSMD" localSheetId="14">#REF!</definedName>
    <definedName name="MSMD" localSheetId="12">#REF!</definedName>
    <definedName name="MSMD" localSheetId="36">#REF!</definedName>
    <definedName name="MSMD" localSheetId="34">#REF!</definedName>
    <definedName name="MSMD">#REF!</definedName>
    <definedName name="MSP" localSheetId="9">#REF!</definedName>
    <definedName name="MSP" localSheetId="5">#REF!</definedName>
    <definedName name="MSP" localSheetId="38">#REF!</definedName>
    <definedName name="MSP" localSheetId="8">#REF!</definedName>
    <definedName name="MSP" localSheetId="30">#REF!</definedName>
    <definedName name="MSP" localSheetId="46">#REF!</definedName>
    <definedName name="MSP" localSheetId="6">#REF!</definedName>
    <definedName name="MSP" localSheetId="40">#REF!</definedName>
    <definedName name="MSP" localSheetId="41">#REF!</definedName>
    <definedName name="MSP" localSheetId="45">#REF!</definedName>
    <definedName name="MSP" localSheetId="43">#REF!</definedName>
    <definedName name="MSP" localSheetId="44">#REF!</definedName>
    <definedName name="MSP" localSheetId="42">#REF!</definedName>
    <definedName name="MSP" localSheetId="16">#REF!</definedName>
    <definedName name="MSP" localSheetId="14">#REF!</definedName>
    <definedName name="MSP" localSheetId="12">#REF!</definedName>
    <definedName name="MSP" localSheetId="36">#REF!</definedName>
    <definedName name="MSP">#REF!</definedName>
    <definedName name="MSSA" localSheetId="9">#REF!</definedName>
    <definedName name="MSSA" localSheetId="5">#REF!</definedName>
    <definedName name="MSSA" localSheetId="38">#REF!</definedName>
    <definedName name="MSSA" localSheetId="8">#REF!</definedName>
    <definedName name="MSSA" localSheetId="30">#REF!</definedName>
    <definedName name="MSSA" localSheetId="46">#REF!</definedName>
    <definedName name="MSSA" localSheetId="6">#REF!</definedName>
    <definedName name="MSSA" localSheetId="40">#REF!</definedName>
    <definedName name="MSSA" localSheetId="41">#REF!</definedName>
    <definedName name="MSSA" localSheetId="45">#REF!</definedName>
    <definedName name="MSSA" localSheetId="43">#REF!</definedName>
    <definedName name="MSSA" localSheetId="44">#REF!</definedName>
    <definedName name="MSSA" localSheetId="42">#REF!</definedName>
    <definedName name="MSSA" localSheetId="16">#REF!</definedName>
    <definedName name="MSSA" localSheetId="14">#REF!</definedName>
    <definedName name="MSSA" localSheetId="12">#REF!</definedName>
    <definedName name="MSSA" localSheetId="36">#REF!</definedName>
    <definedName name="MSSA">#REF!</definedName>
    <definedName name="MSSC" localSheetId="9">#REF!</definedName>
    <definedName name="MSSC" localSheetId="5">#REF!</definedName>
    <definedName name="MSSC" localSheetId="38">#REF!</definedName>
    <definedName name="MSSC" localSheetId="8">#REF!</definedName>
    <definedName name="MSSC" localSheetId="30">#REF!</definedName>
    <definedName name="MSSC" localSheetId="46">#REF!</definedName>
    <definedName name="MSSC" localSheetId="6">#REF!</definedName>
    <definedName name="MSSC" localSheetId="40">#REF!</definedName>
    <definedName name="MSSC" localSheetId="41">#REF!</definedName>
    <definedName name="MSSC" localSheetId="45">#REF!</definedName>
    <definedName name="MSSC" localSheetId="43">#REF!</definedName>
    <definedName name="MSSC" localSheetId="44">#REF!</definedName>
    <definedName name="MSSC" localSheetId="42">#REF!</definedName>
    <definedName name="MSSC" localSheetId="16">#REF!</definedName>
    <definedName name="MSSC" localSheetId="14">#REF!</definedName>
    <definedName name="MSSC" localSheetId="12">#REF!</definedName>
    <definedName name="MSSC" localSheetId="36">#REF!</definedName>
    <definedName name="MSSC">#REF!</definedName>
    <definedName name="MST" localSheetId="9">#REF!</definedName>
    <definedName name="MST" localSheetId="5">#REF!</definedName>
    <definedName name="MST" localSheetId="38">#REF!</definedName>
    <definedName name="MST" localSheetId="8">#REF!</definedName>
    <definedName name="MST" localSheetId="30">#REF!</definedName>
    <definedName name="MST" localSheetId="46">#REF!</definedName>
    <definedName name="MST" localSheetId="6">#REF!</definedName>
    <definedName name="MST" localSheetId="40">#REF!</definedName>
    <definedName name="MST" localSheetId="41">#REF!</definedName>
    <definedName name="MST" localSheetId="45">#REF!</definedName>
    <definedName name="MST" localSheetId="43">#REF!</definedName>
    <definedName name="MST" localSheetId="44">#REF!</definedName>
    <definedName name="MST" localSheetId="42">#REF!</definedName>
    <definedName name="MST" localSheetId="16">#REF!</definedName>
    <definedName name="MST" localSheetId="14">#REF!</definedName>
    <definedName name="MST" localSheetId="12">#REF!</definedName>
    <definedName name="MST" localSheetId="36">#REF!</definedName>
    <definedName name="MST">#REF!</definedName>
    <definedName name="mstr" localSheetId="30">[388]Material!$J$5</definedName>
    <definedName name="mstr">[388]Material!$J$5</definedName>
    <definedName name="msy">[300]harsat!$H$22</definedName>
    <definedName name="mt">[300]harsat!$H$33</definedName>
    <definedName name="MTCHC" localSheetId="30">[89]TNHCHINH!$K$38</definedName>
    <definedName name="MTCHC">[89]TNHCHINH!$K$38</definedName>
    <definedName name="MTDCOST" localSheetId="9">#REF!</definedName>
    <definedName name="MTDCOST" localSheetId="5">#REF!</definedName>
    <definedName name="MTDCOST" localSheetId="38">#REF!</definedName>
    <definedName name="MTDCOST" localSheetId="8">#REF!</definedName>
    <definedName name="MTDCOST" localSheetId="30">#REF!</definedName>
    <definedName name="MTDCOST" localSheetId="46">#REF!</definedName>
    <definedName name="MTDCOST" localSheetId="6">#REF!</definedName>
    <definedName name="MTDCOST" localSheetId="40">#REF!</definedName>
    <definedName name="MTDCOST" localSheetId="41">#REF!</definedName>
    <definedName name="MTDCOST" localSheetId="45">#REF!</definedName>
    <definedName name="MTDCOST" localSheetId="43">#REF!</definedName>
    <definedName name="MTDCOST" localSheetId="44">#REF!</definedName>
    <definedName name="MTDCOST" localSheetId="42">#REF!</definedName>
    <definedName name="MTDCOST" localSheetId="16">#REF!</definedName>
    <definedName name="MTDCOST" localSheetId="14">#REF!</definedName>
    <definedName name="MTDCOST" localSheetId="12">#REF!</definedName>
    <definedName name="MTDCOST" localSheetId="36">#REF!</definedName>
    <definedName name="MTDCOST" localSheetId="34">#REF!</definedName>
    <definedName name="MTDCOST">#REF!</definedName>
    <definedName name="MTDHOUR" localSheetId="9">#REF!</definedName>
    <definedName name="MTDHOUR" localSheetId="5">#REF!</definedName>
    <definedName name="MTDHOUR" localSheetId="38">#REF!</definedName>
    <definedName name="MTDHOUR" localSheetId="8">#REF!</definedName>
    <definedName name="MTDHOUR" localSheetId="30">#REF!</definedName>
    <definedName name="MTDHOUR" localSheetId="46">#REF!</definedName>
    <definedName name="MTDHOUR" localSheetId="6">#REF!</definedName>
    <definedName name="MTDHOUR" localSheetId="40">#REF!</definedName>
    <definedName name="MTDHOUR" localSheetId="41">#REF!</definedName>
    <definedName name="MTDHOUR" localSheetId="45">#REF!</definedName>
    <definedName name="MTDHOUR" localSheetId="43">#REF!</definedName>
    <definedName name="MTDHOUR" localSheetId="44">#REF!</definedName>
    <definedName name="MTDHOUR" localSheetId="42">#REF!</definedName>
    <definedName name="MTDHOUR" localSheetId="16">#REF!</definedName>
    <definedName name="MTDHOUR" localSheetId="14">#REF!</definedName>
    <definedName name="MTDHOUR" localSheetId="12">#REF!</definedName>
    <definedName name="MTDHOUR" localSheetId="36">#REF!</definedName>
    <definedName name="MTDHOUR" localSheetId="34">#REF!</definedName>
    <definedName name="MTDHOUR">#REF!</definedName>
    <definedName name="MTHDAYS" localSheetId="9">'[248]Profit Loss'!#REF!</definedName>
    <definedName name="MTHDAYS" localSheetId="5">'[248]Profit Loss'!#REF!</definedName>
    <definedName name="MTHDAYS" localSheetId="8">'[248]Profit Loss'!#REF!</definedName>
    <definedName name="MTHDAYS" localSheetId="30">'[248]Profit Loss'!#REF!</definedName>
    <definedName name="MTHDAYS" localSheetId="4">'[248]Profit Loss'!#REF!</definedName>
    <definedName name="MTHDAYS" localSheetId="6">'[248]Profit Loss'!#REF!</definedName>
    <definedName name="MTHDAYS" localSheetId="7">'[248]Profit Loss'!#REF!</definedName>
    <definedName name="MTHDAYS" localSheetId="16">'[248]Profit Loss'!#REF!</definedName>
    <definedName name="MTHDAYS" localSheetId="14">'[248]Profit Loss'!#REF!</definedName>
    <definedName name="MTHDAYS" localSheetId="12">'[248]Profit Loss'!#REF!</definedName>
    <definedName name="MTHDAYS" localSheetId="36">'[248]Profit Loss'!#REF!</definedName>
    <definedName name="MTHDAYS" localSheetId="49">'[248]Profit Loss'!#REF!</definedName>
    <definedName name="MTHDAYS" localSheetId="34">'[248]Profit Loss'!#REF!</definedName>
    <definedName name="MTHDAYS">'[248]Profit Loss'!#REF!</definedName>
    <definedName name="mthone" localSheetId="9">'[246]Profit Loss'!#REF!</definedName>
    <definedName name="mthone" localSheetId="5">'[247]Profit Loss'!#REF!</definedName>
    <definedName name="mthone" localSheetId="8">'[246]Profit Loss'!#REF!</definedName>
    <definedName name="mthone" localSheetId="30">'[246]Profit Loss'!#REF!</definedName>
    <definedName name="mthone" localSheetId="4">'[247]Profit Loss'!#REF!</definedName>
    <definedName name="mthone" localSheetId="6">'[247]Profit Loss'!#REF!</definedName>
    <definedName name="mthone" localSheetId="7">'[247]Profit Loss'!#REF!</definedName>
    <definedName name="mthone" localSheetId="16">'[246]Profit Loss'!#REF!</definedName>
    <definedName name="mthone" localSheetId="14">'[247]Profit Loss'!#REF!</definedName>
    <definedName name="mthone" localSheetId="12">'[247]Profit Loss'!#REF!</definedName>
    <definedName name="mthone" localSheetId="36">'[246]Profit Loss'!#REF!</definedName>
    <definedName name="mthone" localSheetId="49">'[247]Profit Loss'!#REF!</definedName>
    <definedName name="mthone" localSheetId="34">'[247]Profit Loss'!#REF!</definedName>
    <definedName name="mthone">'[246]Profit Loss'!#REF!</definedName>
    <definedName name="mtp15mm">'[180]HARGA SATUAN'!$G$28</definedName>
    <definedName name="mu" localSheetId="9">#REF!</definedName>
    <definedName name="mu" localSheetId="5">[389]BHN!$J$2</definedName>
    <definedName name="mu" localSheetId="38">#REF!</definedName>
    <definedName name="mu" localSheetId="8">#REF!</definedName>
    <definedName name="mu" localSheetId="30">#REF!</definedName>
    <definedName name="mu" localSheetId="46">#REF!</definedName>
    <definedName name="mu" localSheetId="4">[389]BHN!$J$2</definedName>
    <definedName name="mu" localSheetId="6">[389]BHN!$J$2</definedName>
    <definedName name="mu" localSheetId="7">[389]BHN!$J$2</definedName>
    <definedName name="mu" localSheetId="40">#REF!</definedName>
    <definedName name="mu" localSheetId="41">#REF!</definedName>
    <definedName name="mu" localSheetId="45">#REF!</definedName>
    <definedName name="mu" localSheetId="43">#REF!</definedName>
    <definedName name="mu" localSheetId="44">#REF!</definedName>
    <definedName name="mu" localSheetId="42">#REF!</definedName>
    <definedName name="mu" localSheetId="16">#REF!</definedName>
    <definedName name="mu" localSheetId="14">[389]BHN!$J$2</definedName>
    <definedName name="mu" localSheetId="12">[389]BHN!$J$2</definedName>
    <definedName name="mu" localSheetId="36">#REF!</definedName>
    <definedName name="mu" localSheetId="49">[389]BHN!$J$2</definedName>
    <definedName name="mu" localSheetId="34">[389]BHN!$J$2</definedName>
    <definedName name="mu">#REF!</definedName>
    <definedName name="mubhn" localSheetId="30">'[259]harsat&amp;upah'!$O$5</definedName>
    <definedName name="mubhn">'[259]harsat&amp;upah'!$O$5</definedName>
    <definedName name="muko" localSheetId="9">#REF!</definedName>
    <definedName name="muko" localSheetId="5">#REF!</definedName>
    <definedName name="muko" localSheetId="38">#REF!</definedName>
    <definedName name="muko" localSheetId="8">#REF!</definedName>
    <definedName name="muko" localSheetId="30">#REF!</definedName>
    <definedName name="muko" localSheetId="46">#REF!</definedName>
    <definedName name="muko" localSheetId="4">#REF!</definedName>
    <definedName name="muko" localSheetId="6">#REF!</definedName>
    <definedName name="muko" localSheetId="40">#REF!</definedName>
    <definedName name="muko" localSheetId="41">#REF!</definedName>
    <definedName name="muko" localSheetId="45">#REF!</definedName>
    <definedName name="muko" localSheetId="43">#REF!</definedName>
    <definedName name="muko" localSheetId="44">#REF!</definedName>
    <definedName name="muko" localSheetId="42">#REF!</definedName>
    <definedName name="muko" localSheetId="16">#REF!</definedName>
    <definedName name="muko" localSheetId="14">#REF!</definedName>
    <definedName name="muko" localSheetId="12">#REF!</definedName>
    <definedName name="muko" localSheetId="36">#REF!</definedName>
    <definedName name="muko" localSheetId="34">#REF!</definedName>
    <definedName name="muko">#REF!</definedName>
    <definedName name="mukorubberadjust" localSheetId="9">#REF!</definedName>
    <definedName name="mukorubberadjust" localSheetId="5">#REF!</definedName>
    <definedName name="mukorubberadjust" localSheetId="38">#REF!</definedName>
    <definedName name="mukorubberadjust" localSheetId="8">#REF!</definedName>
    <definedName name="mukorubberadjust" localSheetId="30">#REF!</definedName>
    <definedName name="mukorubberadjust" localSheetId="46">#REF!</definedName>
    <definedName name="mukorubberadjust" localSheetId="4">#REF!</definedName>
    <definedName name="mukorubberadjust" localSheetId="6">#REF!</definedName>
    <definedName name="mukorubberadjust" localSheetId="40">#REF!</definedName>
    <definedName name="mukorubberadjust" localSheetId="41">#REF!</definedName>
    <definedName name="mukorubberadjust" localSheetId="45">#REF!</definedName>
    <definedName name="mukorubberadjust" localSheetId="43">#REF!</definedName>
    <definedName name="mukorubberadjust" localSheetId="44">#REF!</definedName>
    <definedName name="mukorubberadjust" localSheetId="42">#REF!</definedName>
    <definedName name="mukorubberadjust" localSheetId="16">#REF!</definedName>
    <definedName name="mukorubberadjust" localSheetId="14">#REF!</definedName>
    <definedName name="mukorubberadjust" localSheetId="12">#REF!</definedName>
    <definedName name="mukorubberadjust" localSheetId="36">#REF!</definedName>
    <definedName name="mukorubberadjust">#REF!</definedName>
    <definedName name="mult12" localSheetId="30">'[75]Sat Bah &amp; Up'!$G$46</definedName>
    <definedName name="mult12">'[75]Sat Bah &amp; Up'!$G$46</definedName>
    <definedName name="mult9" localSheetId="30">'[75]Sat Bah &amp; Up'!$G$45</definedName>
    <definedName name="mult9">'[75]Sat Bah &amp; Up'!$G$45</definedName>
    <definedName name="multi_15">[157]HSATUAN!$H$46</definedName>
    <definedName name="multi_4">[339]harsat!$H$15</definedName>
    <definedName name="multi15" localSheetId="30">[92]harsat!$H$30</definedName>
    <definedName name="multi15">[92]harsat!$H$30</definedName>
    <definedName name="multiplek12mm" localSheetId="34">'[168]Harga Satuan'!$I$104</definedName>
    <definedName name="multiplek12mm">'[168]Harga Satuan'!$I$104</definedName>
    <definedName name="multiplex" localSheetId="30">'[144]Harga Material Lokal'!$F$17</definedName>
    <definedName name="multiplex">'[144]Harga Material Lokal'!$F$17</definedName>
    <definedName name="MULTIPLIER" localSheetId="30">#REF!</definedName>
    <definedName name="MULTIPLIER" localSheetId="4">#REF!</definedName>
    <definedName name="MULTIPLIER" localSheetId="7">#REF!</definedName>
    <definedName name="MULTIPLIER" localSheetId="16">#REF!</definedName>
    <definedName name="MULTIPLIER" localSheetId="36">#REF!</definedName>
    <definedName name="MULTIPLIER" localSheetId="49">#REF!</definedName>
    <definedName name="MULTIPLIER" localSheetId="34">#REF!</definedName>
    <definedName name="MULTIPLIER">#REF!</definedName>
    <definedName name="mup" localSheetId="30">'[91]Harga satuan'!$N$9</definedName>
    <definedName name="mup">'[91]Harga satuan'!$N$9</definedName>
    <definedName name="mupahstr" localSheetId="30">[390]Hrg.Sat!$Q$11</definedName>
    <definedName name="mupahstr">[390]Hrg.Sat!$Q$11</definedName>
    <definedName name="mupre" localSheetId="30">[249]Prelim!$K$2</definedName>
    <definedName name="mupre">[249]Prelim!$K$2</definedName>
    <definedName name="mvp">[300]harsat!$H$34</definedName>
    <definedName name="MWLP" localSheetId="9">#REF!</definedName>
    <definedName name="MWLP" localSheetId="5">#REF!</definedName>
    <definedName name="MWLP" localSheetId="38">#REF!</definedName>
    <definedName name="MWLP" localSheetId="8">#REF!</definedName>
    <definedName name="MWLP" localSheetId="30">#REF!</definedName>
    <definedName name="MWLP" localSheetId="46">#REF!</definedName>
    <definedName name="MWLP" localSheetId="6">#REF!</definedName>
    <definedName name="MWLP" localSheetId="40">#REF!</definedName>
    <definedName name="MWLP" localSheetId="41">#REF!</definedName>
    <definedName name="MWLP" localSheetId="45">#REF!</definedName>
    <definedName name="MWLP" localSheetId="43">#REF!</definedName>
    <definedName name="MWLP" localSheetId="44">#REF!</definedName>
    <definedName name="MWLP" localSheetId="42">#REF!</definedName>
    <definedName name="MWLP" localSheetId="16">#REF!</definedName>
    <definedName name="MWLP" localSheetId="14">#REF!</definedName>
    <definedName name="MWLP" localSheetId="12">#REF!</definedName>
    <definedName name="MWLP" localSheetId="36">#REF!</definedName>
    <definedName name="MWLP" localSheetId="34">#REF!</definedName>
    <definedName name="MWLP">#REF!</definedName>
    <definedName name="MWM_5" localSheetId="9">#REF!</definedName>
    <definedName name="MWM_5" localSheetId="5">#REF!</definedName>
    <definedName name="MWM_5" localSheetId="38">#REF!</definedName>
    <definedName name="MWM_5" localSheetId="8">#REF!</definedName>
    <definedName name="MWM_5" localSheetId="30">#REF!</definedName>
    <definedName name="MWM_5" localSheetId="46">#REF!</definedName>
    <definedName name="MWM_5" localSheetId="6">#REF!</definedName>
    <definedName name="MWM_5" localSheetId="40">#REF!</definedName>
    <definedName name="MWM_5" localSheetId="41">#REF!</definedName>
    <definedName name="MWM_5" localSheetId="45">#REF!</definedName>
    <definedName name="MWM_5" localSheetId="43">#REF!</definedName>
    <definedName name="MWM_5" localSheetId="44">#REF!</definedName>
    <definedName name="MWM_5" localSheetId="42">#REF!</definedName>
    <definedName name="MWM_5" localSheetId="16">#REF!</definedName>
    <definedName name="MWM_5" localSheetId="14">#REF!</definedName>
    <definedName name="MWM_5" localSheetId="12">#REF!</definedName>
    <definedName name="MWM_5" localSheetId="36">#REF!</definedName>
    <definedName name="MWM_5" localSheetId="34">#REF!</definedName>
    <definedName name="MWM_5">#REF!</definedName>
    <definedName name="MWM_6" localSheetId="9">#REF!</definedName>
    <definedName name="MWM_6" localSheetId="5">#REF!</definedName>
    <definedName name="MWM_6" localSheetId="38">#REF!</definedName>
    <definedName name="MWM_6" localSheetId="8">#REF!</definedName>
    <definedName name="MWM_6" localSheetId="30">#REF!</definedName>
    <definedName name="MWM_6" localSheetId="46">#REF!</definedName>
    <definedName name="MWM_6" localSheetId="6">#REF!</definedName>
    <definedName name="MWM_6" localSheetId="40">#REF!</definedName>
    <definedName name="MWM_6" localSheetId="41">#REF!</definedName>
    <definedName name="MWM_6" localSheetId="45">#REF!</definedName>
    <definedName name="MWM_6" localSheetId="43">#REF!</definedName>
    <definedName name="MWM_6" localSheetId="44">#REF!</definedName>
    <definedName name="MWM_6" localSheetId="42">#REF!</definedName>
    <definedName name="MWM_6" localSheetId="16">#REF!</definedName>
    <definedName name="MWM_6" localSheetId="14">#REF!</definedName>
    <definedName name="MWM_6" localSheetId="12">#REF!</definedName>
    <definedName name="MWM_6" localSheetId="36">#REF!</definedName>
    <definedName name="MWM_6" localSheetId="34">#REF!</definedName>
    <definedName name="MWM_6">#REF!</definedName>
    <definedName name="MWM_7" localSheetId="9">#REF!</definedName>
    <definedName name="MWM_7" localSheetId="5">#REF!</definedName>
    <definedName name="MWM_7" localSheetId="38">#REF!</definedName>
    <definedName name="MWM_7" localSheetId="8">#REF!</definedName>
    <definedName name="MWM_7" localSheetId="30">#REF!</definedName>
    <definedName name="MWM_7" localSheetId="46">#REF!</definedName>
    <definedName name="MWM_7" localSheetId="6">#REF!</definedName>
    <definedName name="MWM_7" localSheetId="40">#REF!</definedName>
    <definedName name="MWM_7" localSheetId="41">#REF!</definedName>
    <definedName name="MWM_7" localSheetId="45">#REF!</definedName>
    <definedName name="MWM_7" localSheetId="43">#REF!</definedName>
    <definedName name="MWM_7" localSheetId="44">#REF!</definedName>
    <definedName name="MWM_7" localSheetId="42">#REF!</definedName>
    <definedName name="MWM_7" localSheetId="16">#REF!</definedName>
    <definedName name="MWM_7" localSheetId="14">#REF!</definedName>
    <definedName name="MWM_7" localSheetId="12">#REF!</definedName>
    <definedName name="MWM_7" localSheetId="36">#REF!</definedName>
    <definedName name="MWM_7">#REF!</definedName>
    <definedName name="MWPMB2" localSheetId="9">#REF!</definedName>
    <definedName name="MWPMB2" localSheetId="5">#REF!</definedName>
    <definedName name="MWPMB2" localSheetId="38">#REF!</definedName>
    <definedName name="MWPMB2" localSheetId="8">#REF!</definedName>
    <definedName name="MWPMB2" localSheetId="30">#REF!</definedName>
    <definedName name="MWPMB2" localSheetId="46">#REF!</definedName>
    <definedName name="MWPMB2" localSheetId="6">#REF!</definedName>
    <definedName name="MWPMB2" localSheetId="40">#REF!</definedName>
    <definedName name="MWPMB2" localSheetId="41">#REF!</definedName>
    <definedName name="MWPMB2" localSheetId="45">#REF!</definedName>
    <definedName name="MWPMB2" localSheetId="43">#REF!</definedName>
    <definedName name="MWPMB2" localSheetId="44">#REF!</definedName>
    <definedName name="MWPMB2" localSheetId="42">#REF!</definedName>
    <definedName name="MWPMB2" localSheetId="16">#REF!</definedName>
    <definedName name="MWPMB2" localSheetId="14">#REF!</definedName>
    <definedName name="MWPMB2" localSheetId="12">#REF!</definedName>
    <definedName name="MWPMB2" localSheetId="36">#REF!</definedName>
    <definedName name="MWPMB2">#REF!</definedName>
    <definedName name="MWPMB3" localSheetId="9">#REF!</definedName>
    <definedName name="MWPMB3" localSheetId="5">#REF!</definedName>
    <definedName name="MWPMB3" localSheetId="38">#REF!</definedName>
    <definedName name="MWPMB3" localSheetId="8">#REF!</definedName>
    <definedName name="MWPMB3" localSheetId="30">#REF!</definedName>
    <definedName name="MWPMB3" localSheetId="46">#REF!</definedName>
    <definedName name="MWPMB3" localSheetId="6">#REF!</definedName>
    <definedName name="MWPMB3" localSheetId="40">#REF!</definedName>
    <definedName name="MWPMB3" localSheetId="41">#REF!</definedName>
    <definedName name="MWPMB3" localSheetId="45">#REF!</definedName>
    <definedName name="MWPMB3" localSheetId="43">#REF!</definedName>
    <definedName name="MWPMB3" localSheetId="44">#REF!</definedName>
    <definedName name="MWPMB3" localSheetId="42">#REF!</definedName>
    <definedName name="MWPMB3" localSheetId="16">#REF!</definedName>
    <definedName name="MWPMB3" localSheetId="14">#REF!</definedName>
    <definedName name="MWPMB3" localSheetId="12">#REF!</definedName>
    <definedName name="MWPMB3" localSheetId="36">#REF!</definedName>
    <definedName name="MWPMB3">#REF!</definedName>
    <definedName name="MWS" localSheetId="9">#REF!</definedName>
    <definedName name="mws" localSheetId="5">[300]harsat!$H$41</definedName>
    <definedName name="MWS" localSheetId="38">#REF!</definedName>
    <definedName name="MWS" localSheetId="8">#REF!</definedName>
    <definedName name="MWS" localSheetId="30">#REF!</definedName>
    <definedName name="MWS" localSheetId="46">#REF!</definedName>
    <definedName name="mws" localSheetId="4">[300]harsat!$H$41</definedName>
    <definedName name="mws" localSheetId="6">[300]harsat!$H$41</definedName>
    <definedName name="mws" localSheetId="7">[300]harsat!$H$41</definedName>
    <definedName name="MWS" localSheetId="40">#REF!</definedName>
    <definedName name="MWS" localSheetId="41">#REF!</definedName>
    <definedName name="MWS" localSheetId="45">#REF!</definedName>
    <definedName name="MWS" localSheetId="43">#REF!</definedName>
    <definedName name="MWS" localSheetId="44">#REF!</definedName>
    <definedName name="MWS" localSheetId="42">#REF!</definedName>
    <definedName name="MWS" localSheetId="16">#REF!</definedName>
    <definedName name="mws" localSheetId="14">[300]harsat!$H$41</definedName>
    <definedName name="mws" localSheetId="12">[300]harsat!$H$41</definedName>
    <definedName name="MWS" localSheetId="36">#REF!</definedName>
    <definedName name="mws" localSheetId="49">[300]harsat!$H$41</definedName>
    <definedName name="MWS" localSheetId="34">#REF!</definedName>
    <definedName name="MWS">#REF!</definedName>
    <definedName name="MWSB" localSheetId="9">#REF!</definedName>
    <definedName name="MWSB" localSheetId="5">#REF!</definedName>
    <definedName name="MWSB" localSheetId="38">#REF!</definedName>
    <definedName name="MWSB" localSheetId="8">#REF!</definedName>
    <definedName name="MWSB" localSheetId="30">#REF!</definedName>
    <definedName name="MWSB" localSheetId="46">#REF!</definedName>
    <definedName name="MWSB" localSheetId="6">#REF!</definedName>
    <definedName name="MWSB" localSheetId="40">#REF!</definedName>
    <definedName name="MWSB" localSheetId="41">#REF!</definedName>
    <definedName name="MWSB" localSheetId="45">#REF!</definedName>
    <definedName name="MWSB" localSheetId="43">#REF!</definedName>
    <definedName name="MWSB" localSheetId="44">#REF!</definedName>
    <definedName name="MWSB" localSheetId="42">#REF!</definedName>
    <definedName name="MWSB" localSheetId="16">#REF!</definedName>
    <definedName name="MWSB" localSheetId="14">#REF!</definedName>
    <definedName name="MWSB" localSheetId="12">#REF!</definedName>
    <definedName name="MWSB" localSheetId="36">#REF!</definedName>
    <definedName name="MWSB" localSheetId="34">#REF!</definedName>
    <definedName name="MWSB">#REF!</definedName>
    <definedName name="MWSV" localSheetId="9">#REF!</definedName>
    <definedName name="MWSV" localSheetId="5">#REF!</definedName>
    <definedName name="MWSV" localSheetId="38">#REF!</definedName>
    <definedName name="MWSV" localSheetId="8">#REF!</definedName>
    <definedName name="MWSV" localSheetId="30">#REF!</definedName>
    <definedName name="MWSV" localSheetId="46">#REF!</definedName>
    <definedName name="MWSV" localSheetId="6">#REF!</definedName>
    <definedName name="MWSV" localSheetId="40">#REF!</definedName>
    <definedName name="MWSV" localSheetId="41">#REF!</definedName>
    <definedName name="MWSV" localSheetId="45">#REF!</definedName>
    <definedName name="MWSV" localSheetId="43">#REF!</definedName>
    <definedName name="MWSV" localSheetId="44">#REF!</definedName>
    <definedName name="MWSV" localSheetId="42">#REF!</definedName>
    <definedName name="MWSV" localSheetId="16">#REF!</definedName>
    <definedName name="MWSV" localSheetId="14">#REF!</definedName>
    <definedName name="MWSV" localSheetId="12">#REF!</definedName>
    <definedName name="MWSV" localSheetId="36">#REF!</definedName>
    <definedName name="MWSV" localSheetId="34">#REF!</definedName>
    <definedName name="MWSV">#REF!</definedName>
    <definedName name="MWSWF" localSheetId="9">#REF!</definedName>
    <definedName name="MWSWF" localSheetId="5">#REF!</definedName>
    <definedName name="MWSWF" localSheetId="38">#REF!</definedName>
    <definedName name="MWSWF" localSheetId="8">#REF!</definedName>
    <definedName name="MWSWF" localSheetId="30">#REF!</definedName>
    <definedName name="MWSWF" localSheetId="46">#REF!</definedName>
    <definedName name="MWSWF" localSheetId="6">#REF!</definedName>
    <definedName name="MWSWF" localSheetId="40">#REF!</definedName>
    <definedName name="MWSWF" localSheetId="41">#REF!</definedName>
    <definedName name="MWSWF" localSheetId="45">#REF!</definedName>
    <definedName name="MWSWF" localSheetId="43">#REF!</definedName>
    <definedName name="MWSWF" localSheetId="44">#REF!</definedName>
    <definedName name="MWSWF" localSheetId="42">#REF!</definedName>
    <definedName name="MWSWF" localSheetId="16">#REF!</definedName>
    <definedName name="MWSWF" localSheetId="14">#REF!</definedName>
    <definedName name="MWSWF" localSheetId="12">#REF!</definedName>
    <definedName name="MWSWF" localSheetId="36">#REF!</definedName>
    <definedName name="MWSWF" localSheetId="34">#REF!</definedName>
    <definedName name="MWSWF">#REF!</definedName>
    <definedName name="MXNO1" localSheetId="30">[293]INPUT!$G$1:$G$65536</definedName>
    <definedName name="MXNO1">[293]INPUT!$G$1:$G$65536</definedName>
    <definedName name="MYNO1" localSheetId="30">[293]INPUT!$H$1:$H$65536</definedName>
    <definedName name="MYNO1">[293]INPUT!$H$1:$H$65536</definedName>
    <definedName name="MZNO1" localSheetId="30">[293]INPUT!$I$1:$I$65536</definedName>
    <definedName name="MZNO1">[293]INPUT!$I$1:$I$65536</definedName>
    <definedName name="n" localSheetId="30">[391]Rekap!$S$13</definedName>
    <definedName name="n">[391]Rekap!$S$13</definedName>
    <definedName name="N_1" localSheetId="30">#REF!</definedName>
    <definedName name="N_1" localSheetId="4">#REF!</definedName>
    <definedName name="N_1" localSheetId="7">#REF!</definedName>
    <definedName name="N_1" localSheetId="16">#REF!</definedName>
    <definedName name="N_1" localSheetId="36">#REF!</definedName>
    <definedName name="N_1" localSheetId="49">#REF!</definedName>
    <definedName name="N_1" localSheetId="34">#REF!</definedName>
    <definedName name="N_1">#REF!</definedName>
    <definedName name="N_4" localSheetId="30">'[105]ANALISA PEK.UMUM'!#REF!</definedName>
    <definedName name="N_4" localSheetId="4">'[105]ANALISA PEK.UMUM'!#REF!</definedName>
    <definedName name="N_4" localSheetId="7">'[105]ANALISA PEK.UMUM'!#REF!</definedName>
    <definedName name="N_4" localSheetId="16">'[105]ANALISA PEK.UMUM'!#REF!</definedName>
    <definedName name="N_4" localSheetId="36">'[105]ANALISA PEK.UMUM'!#REF!</definedName>
    <definedName name="N_4" localSheetId="49">'[105]ANALISA PEK.UMUM'!#REF!</definedName>
    <definedName name="N_4" localSheetId="34">'[105]ANALISA PEK.UMUM'!#REF!</definedName>
    <definedName name="N_4">'[105]ANALISA PEK.UMUM'!#REF!</definedName>
    <definedName name="N_5" localSheetId="30">'[105]ANALISA PEK.UMUM'!#REF!</definedName>
    <definedName name="N_5" localSheetId="4">'[105]ANALISA PEK.UMUM'!#REF!</definedName>
    <definedName name="N_5" localSheetId="7">'[105]ANALISA PEK.UMUM'!#REF!</definedName>
    <definedName name="N_5" localSheetId="16">'[105]ANALISA PEK.UMUM'!#REF!</definedName>
    <definedName name="N_5" localSheetId="36">'[105]ANALISA PEK.UMUM'!#REF!</definedName>
    <definedName name="N_5" localSheetId="49">'[105]ANALISA PEK.UMUM'!#REF!</definedName>
    <definedName name="N_5" localSheetId="34">'[105]ANALISA PEK.UMUM'!#REF!</definedName>
    <definedName name="N_5">'[105]ANALISA PEK.UMUM'!#REF!</definedName>
    <definedName name="N_6" localSheetId="30">'[105]ANALISA PEK.UMUM'!#REF!</definedName>
    <definedName name="N_6" localSheetId="16">'[105]ANALISA PEK.UMUM'!#REF!</definedName>
    <definedName name="N_6" localSheetId="36">'[105]ANALISA PEK.UMUM'!#REF!</definedName>
    <definedName name="N_6">'[105]ANALISA PEK.UMUM'!#REF!</definedName>
    <definedName name="N_7" localSheetId="30">'[105]ANALISA PEK.UMUM'!#REF!</definedName>
    <definedName name="N_7" localSheetId="16">'[105]ANALISA PEK.UMUM'!#REF!</definedName>
    <definedName name="N_7" localSheetId="36">'[105]ANALISA PEK.UMUM'!#REF!</definedName>
    <definedName name="N_7">'[105]ANALISA PEK.UMUM'!#REF!</definedName>
    <definedName name="N_8" localSheetId="30">'[105]ANALISA PEK.UMUM'!#REF!</definedName>
    <definedName name="N_8" localSheetId="16">'[105]ANALISA PEK.UMUM'!#REF!</definedName>
    <definedName name="N_8" localSheetId="36">'[105]ANALISA PEK.UMUM'!#REF!</definedName>
    <definedName name="N_8">'[105]ANALISA PEK.UMUM'!#REF!</definedName>
    <definedName name="N_Upah" localSheetId="9">[350]Kesimpulan!#REF!</definedName>
    <definedName name="N_Upah" localSheetId="8">[350]Kesimpulan!#REF!</definedName>
    <definedName name="N_Upah" localSheetId="30">[350]Kesimpulan!#REF!</definedName>
    <definedName name="N_Upah" localSheetId="16">[350]Kesimpulan!#REF!</definedName>
    <definedName name="N_Upah" localSheetId="36">[350]Kesimpulan!#REF!</definedName>
    <definedName name="N_Upah">[350]Kesimpulan!#REF!</definedName>
    <definedName name="N1IN" localSheetId="30">'[89]TONGKE3p '!$U$295</definedName>
    <definedName name="N1IN">'[89]TONGKE3p '!$U$295</definedName>
    <definedName name="n24vl" localSheetId="30">'[17]lam-moi'!#REF!</definedName>
    <definedName name="n24vl" localSheetId="4">'[17]lam-moi'!#REF!</definedName>
    <definedName name="n24vl" localSheetId="7">'[17]lam-moi'!#REF!</definedName>
    <definedName name="n24vl" localSheetId="23">'[17]lam-moi'!#REF!</definedName>
    <definedName name="n24vl" localSheetId="19">'[17]lam-moi'!#REF!</definedName>
    <definedName name="n24vl" localSheetId="16">'[17]lam-moi'!#REF!</definedName>
    <definedName name="n24vl" localSheetId="21">'[17]lam-moi'!#REF!</definedName>
    <definedName name="n24vl" localSheetId="36">'[17]lam-moi'!#REF!</definedName>
    <definedName name="n24vl" localSheetId="25">'[17]lam-moi'!#REF!</definedName>
    <definedName name="n24vl" localSheetId="10">'[17]lam-moi'!#REF!</definedName>
    <definedName name="n24vl" localSheetId="11">'[17]lam-moi'!#REF!</definedName>
    <definedName name="n24vl" localSheetId="20">'[17]lam-moi'!#REF!</definedName>
    <definedName name="n24vl" localSheetId="15">'[17]lam-moi'!#REF!</definedName>
    <definedName name="n24vl" localSheetId="49">'[17]lam-moi'!#REF!</definedName>
    <definedName name="n24vl" localSheetId="34">'[17]lam-moi'!#REF!</definedName>
    <definedName name="n24vl">'[17]lam-moi'!#REF!</definedName>
    <definedName name="n2mignc" localSheetId="30">'[17]lam-moi'!#REF!</definedName>
    <definedName name="n2mignc" localSheetId="4">'[17]lam-moi'!#REF!</definedName>
    <definedName name="n2mignc" localSheetId="7">'[17]lam-moi'!#REF!</definedName>
    <definedName name="n2mignc" localSheetId="23">'[17]lam-moi'!#REF!</definedName>
    <definedName name="n2mignc" localSheetId="19">'[17]lam-moi'!#REF!</definedName>
    <definedName name="n2mignc" localSheetId="16">'[17]lam-moi'!#REF!</definedName>
    <definedName name="n2mignc" localSheetId="21">'[17]lam-moi'!#REF!</definedName>
    <definedName name="n2mignc" localSheetId="36">'[17]lam-moi'!#REF!</definedName>
    <definedName name="n2mignc" localSheetId="25">'[17]lam-moi'!#REF!</definedName>
    <definedName name="n2mignc" localSheetId="10">'[17]lam-moi'!#REF!</definedName>
    <definedName name="n2mignc" localSheetId="11">'[17]lam-moi'!#REF!</definedName>
    <definedName name="n2mignc" localSheetId="20">'[17]lam-moi'!#REF!</definedName>
    <definedName name="n2mignc" localSheetId="15">'[17]lam-moi'!#REF!</definedName>
    <definedName name="n2mignc" localSheetId="49">'[17]lam-moi'!#REF!</definedName>
    <definedName name="n2mignc" localSheetId="34">'[17]lam-moi'!#REF!</definedName>
    <definedName name="n2mignc">'[17]lam-moi'!#REF!</definedName>
    <definedName name="n2migvl" localSheetId="30">'[17]lam-moi'!#REF!</definedName>
    <definedName name="n2migvl" localSheetId="4">'[17]lam-moi'!#REF!</definedName>
    <definedName name="n2migvl" localSheetId="7">'[17]lam-moi'!#REF!</definedName>
    <definedName name="n2migvl" localSheetId="23">'[17]lam-moi'!#REF!</definedName>
    <definedName name="n2migvl" localSheetId="19">'[17]lam-moi'!#REF!</definedName>
    <definedName name="n2migvl" localSheetId="16">'[17]lam-moi'!#REF!</definedName>
    <definedName name="n2migvl" localSheetId="21">'[17]lam-moi'!#REF!</definedName>
    <definedName name="n2migvl" localSheetId="36">'[17]lam-moi'!#REF!</definedName>
    <definedName name="n2migvl" localSheetId="25">'[17]lam-moi'!#REF!</definedName>
    <definedName name="n2migvl" localSheetId="10">'[17]lam-moi'!#REF!</definedName>
    <definedName name="n2migvl" localSheetId="11">'[17]lam-moi'!#REF!</definedName>
    <definedName name="n2migvl" localSheetId="20">'[17]lam-moi'!#REF!</definedName>
    <definedName name="n2migvl" localSheetId="15">'[17]lam-moi'!#REF!</definedName>
    <definedName name="n2migvl" localSheetId="49">'[17]lam-moi'!#REF!</definedName>
    <definedName name="n2migvl" localSheetId="34">'[17]lam-moi'!#REF!</definedName>
    <definedName name="n2migvl">'[17]lam-moi'!#REF!</definedName>
    <definedName name="n2min1nc" localSheetId="30">'[17]lam-moi'!#REF!</definedName>
    <definedName name="n2min1nc" localSheetId="4">'[17]lam-moi'!#REF!</definedName>
    <definedName name="n2min1nc" localSheetId="7">'[17]lam-moi'!#REF!</definedName>
    <definedName name="n2min1nc" localSheetId="23">'[17]lam-moi'!#REF!</definedName>
    <definedName name="n2min1nc" localSheetId="19">'[17]lam-moi'!#REF!</definedName>
    <definedName name="n2min1nc" localSheetId="16">'[17]lam-moi'!#REF!</definedName>
    <definedName name="n2min1nc" localSheetId="21">'[17]lam-moi'!#REF!</definedName>
    <definedName name="n2min1nc" localSheetId="36">'[17]lam-moi'!#REF!</definedName>
    <definedName name="n2min1nc" localSheetId="25">'[17]lam-moi'!#REF!</definedName>
    <definedName name="n2min1nc" localSheetId="10">'[17]lam-moi'!#REF!</definedName>
    <definedName name="n2min1nc" localSheetId="11">'[17]lam-moi'!#REF!</definedName>
    <definedName name="n2min1nc" localSheetId="20">'[17]lam-moi'!#REF!</definedName>
    <definedName name="n2min1nc" localSheetId="15">'[17]lam-moi'!#REF!</definedName>
    <definedName name="n2min1nc" localSheetId="49">'[17]lam-moi'!#REF!</definedName>
    <definedName name="n2min1nc" localSheetId="34">'[17]lam-moi'!#REF!</definedName>
    <definedName name="n2min1nc">'[17]lam-moi'!#REF!</definedName>
    <definedName name="n2min1vl" localSheetId="30">'[17]lam-moi'!#REF!</definedName>
    <definedName name="n2min1vl" localSheetId="23">'[17]lam-moi'!#REF!</definedName>
    <definedName name="n2min1vl" localSheetId="19">'[17]lam-moi'!#REF!</definedName>
    <definedName name="n2min1vl" localSheetId="16">'[17]lam-moi'!#REF!</definedName>
    <definedName name="n2min1vl" localSheetId="21">'[17]lam-moi'!#REF!</definedName>
    <definedName name="n2min1vl" localSheetId="36">'[17]lam-moi'!#REF!</definedName>
    <definedName name="n2min1vl" localSheetId="25">'[17]lam-moi'!#REF!</definedName>
    <definedName name="n2min1vl" localSheetId="10">'[17]lam-moi'!#REF!</definedName>
    <definedName name="n2min1vl" localSheetId="11">'[17]lam-moi'!#REF!</definedName>
    <definedName name="n2min1vl" localSheetId="20">'[17]lam-moi'!#REF!</definedName>
    <definedName name="n2min1vl" localSheetId="15">'[17]lam-moi'!#REF!</definedName>
    <definedName name="n2min1vl">'[17]lam-moi'!#REF!</definedName>
    <definedName name="nad_market" localSheetId="30">'[383]Flow Product-Raw Material'!$F$18</definedName>
    <definedName name="nad_market">'[383]Flow Product-Raw Material'!$F$18</definedName>
    <definedName name="nad_pasar" localSheetId="30">#REF!</definedName>
    <definedName name="nad_pasar" localSheetId="4">#REF!</definedName>
    <definedName name="nad_pasar" localSheetId="7">#REF!</definedName>
    <definedName name="nad_pasar" localSheetId="16">#REF!</definedName>
    <definedName name="nad_pasar" localSheetId="36">#REF!</definedName>
    <definedName name="nad_pasar" localSheetId="49">#REF!</definedName>
    <definedName name="nad_pasar" localSheetId="34">#REF!</definedName>
    <definedName name="nad_pasar">#REF!</definedName>
    <definedName name="nad_pasar1" localSheetId="30">#REF!</definedName>
    <definedName name="nad_pasar1" localSheetId="4">#REF!</definedName>
    <definedName name="nad_pasar1" localSheetId="7">#REF!</definedName>
    <definedName name="nad_pasar1" localSheetId="16">#REF!</definedName>
    <definedName name="nad_pasar1" localSheetId="36">#REF!</definedName>
    <definedName name="nad_pasar1" localSheetId="49">#REF!</definedName>
    <definedName name="nad_pasar1" localSheetId="34">#REF!</definedName>
    <definedName name="nad_pasar1">#REF!</definedName>
    <definedName name="nad_pasar2" localSheetId="30">#REF!</definedName>
    <definedName name="nad_pasar2" localSheetId="4">#REF!</definedName>
    <definedName name="nad_pasar2" localSheetId="7">#REF!</definedName>
    <definedName name="nad_pasar2" localSheetId="16">#REF!</definedName>
    <definedName name="nad_pasar2" localSheetId="36">#REF!</definedName>
    <definedName name="nad_pasar2" localSheetId="49">#REF!</definedName>
    <definedName name="nad_pasar2" localSheetId="34">#REF!</definedName>
    <definedName name="nad_pasar2">#REF!</definedName>
    <definedName name="nad_price1" localSheetId="30">#REF!</definedName>
    <definedName name="nad_price1" localSheetId="16">#REF!</definedName>
    <definedName name="nad_price1" localSheetId="36">#REF!</definedName>
    <definedName name="nad_price1">#REF!</definedName>
    <definedName name="nad_price2" localSheetId="30">#REF!</definedName>
    <definedName name="nad_price2" localSheetId="16">#REF!</definedName>
    <definedName name="nad_price2" localSheetId="36">#REF!</definedName>
    <definedName name="nad_price2">#REF!</definedName>
    <definedName name="nad_revenue" localSheetId="30">#REF!</definedName>
    <definedName name="nad_revenue" localSheetId="16">#REF!</definedName>
    <definedName name="nad_revenue" localSheetId="36">#REF!</definedName>
    <definedName name="nad_revenue">#REF!</definedName>
    <definedName name="nad_revenue1" localSheetId="30">#REF!</definedName>
    <definedName name="nad_revenue1" localSheetId="16">#REF!</definedName>
    <definedName name="nad_revenue1" localSheetId="36">#REF!</definedName>
    <definedName name="nad_revenue1">#REF!</definedName>
    <definedName name="nad_revenue2" localSheetId="30">#REF!</definedName>
    <definedName name="nad_revenue2" localSheetId="16">#REF!</definedName>
    <definedName name="nad_revenue2" localSheetId="36">#REF!</definedName>
    <definedName name="nad_revenue2">#REF!</definedName>
    <definedName name="Nako_Lengkap_Tralis_1_Daun" localSheetId="30">[105]BAHAN!#REF!</definedName>
    <definedName name="Nako_Lengkap_Tralis_1_Daun" localSheetId="4">[105]BAHAN!#REF!</definedName>
    <definedName name="Nako_Lengkap_Tralis_1_Daun" localSheetId="7">[105]BAHAN!#REF!</definedName>
    <definedName name="Nako_Lengkap_Tralis_1_Daun" localSheetId="16">[105]BAHAN!#REF!</definedName>
    <definedName name="Nako_Lengkap_Tralis_1_Daun" localSheetId="36">[105]BAHAN!#REF!</definedName>
    <definedName name="Nako_Lengkap_Tralis_1_Daun" localSheetId="49">[105]BAHAN!#REF!</definedName>
    <definedName name="Nako_Lengkap_Tralis_1_Daun" localSheetId="34">[105]BAHAN!#REF!</definedName>
    <definedName name="Nako_Lengkap_Tralis_1_Daun">[105]BAHAN!#REF!</definedName>
    <definedName name="NAM" localSheetId="9">#REF!</definedName>
    <definedName name="NAM" localSheetId="5">#REF!</definedName>
    <definedName name="NAM" localSheetId="38">#REF!</definedName>
    <definedName name="NAM" localSheetId="8">#REF!</definedName>
    <definedName name="NAM" localSheetId="30">#REF!</definedName>
    <definedName name="NAM" localSheetId="46">#REF!</definedName>
    <definedName name="NAM" localSheetId="6">#REF!</definedName>
    <definedName name="NAM" localSheetId="40">#REF!</definedName>
    <definedName name="NAM" localSheetId="41">#REF!</definedName>
    <definedName name="NAM" localSheetId="45">#REF!</definedName>
    <definedName name="NAM" localSheetId="43">#REF!</definedName>
    <definedName name="NAM" localSheetId="44">#REF!</definedName>
    <definedName name="NAM" localSheetId="42">#REF!</definedName>
    <definedName name="NAM" localSheetId="16">#REF!</definedName>
    <definedName name="NAM" localSheetId="14">#REF!</definedName>
    <definedName name="NAM" localSheetId="12">#REF!</definedName>
    <definedName name="NAM" localSheetId="36">#REF!</definedName>
    <definedName name="NAM" localSheetId="34">#REF!</definedName>
    <definedName name="NAM">#REF!</definedName>
    <definedName name="NAM_1" localSheetId="30">#REF!</definedName>
    <definedName name="NAM_1" localSheetId="16">#REF!</definedName>
    <definedName name="NAM_1" localSheetId="36">#REF!</definedName>
    <definedName name="NAM_1" localSheetId="34">#REF!</definedName>
    <definedName name="NAM_1">#REF!</definedName>
    <definedName name="NAM_4" localSheetId="30">#REF!</definedName>
    <definedName name="NAM_4" localSheetId="16">#REF!</definedName>
    <definedName name="NAM_4" localSheetId="36">#REF!</definedName>
    <definedName name="NAM_4" localSheetId="34">#REF!</definedName>
    <definedName name="NAM_4">#REF!</definedName>
    <definedName name="NAM_5" localSheetId="30">#REF!</definedName>
    <definedName name="NAM_5" localSheetId="16">#REF!</definedName>
    <definedName name="NAM_5" localSheetId="36">#REF!</definedName>
    <definedName name="NAM_5">#REF!</definedName>
    <definedName name="nama" localSheetId="5">'[392]Daftar No MAPPI'!$B$6:$B$29</definedName>
    <definedName name="nama" localSheetId="30">'[393]Daftar No MAPPI'!$B$5:$B$31</definedName>
    <definedName name="nama" localSheetId="4">'[392]Daftar No MAPPI'!$B$6:$B$29</definedName>
    <definedName name="nama" localSheetId="6">'[392]Daftar No MAPPI'!$B$6:$B$29</definedName>
    <definedName name="nama" localSheetId="7">'[392]Daftar No MAPPI'!$B$6:$B$29</definedName>
    <definedName name="nama" localSheetId="14">'[392]Daftar No MAPPI'!$B$6:$B$29</definedName>
    <definedName name="nama" localSheetId="12">'[392]Daftar No MAPPI'!$B$6:$B$29</definedName>
    <definedName name="nama" localSheetId="49">'[392]Daftar No MAPPI'!$B$6:$B$29</definedName>
    <definedName name="nama" localSheetId="34">'[392]Daftar No MAPPI'!$B$6:$B$29</definedName>
    <definedName name="nama">'[393]Daftar No MAPPI'!$B$5:$B$31</definedName>
    <definedName name="NAMA_HTG" localSheetId="9">[320]T.material!#REF!</definedName>
    <definedName name="NAMA_HTG" localSheetId="5">[321]T.material!#REF!</definedName>
    <definedName name="NAMA_HTG" localSheetId="38">[320]T.material!#REF!</definedName>
    <definedName name="NAMA_HTG" localSheetId="8">[320]T.material!#REF!</definedName>
    <definedName name="NAMA_HTG" localSheetId="30">[320]T.material!#REF!</definedName>
    <definedName name="NAMA_HTG" localSheetId="46">[320]T.material!#REF!</definedName>
    <definedName name="NAMA_HTG" localSheetId="4">[321]T.material!#REF!</definedName>
    <definedName name="NAMA_HTG" localSheetId="6">[321]T.material!#REF!</definedName>
    <definedName name="NAMA_HTG" localSheetId="7">[321]T.material!#REF!</definedName>
    <definedName name="NAMA_HTG" localSheetId="40">[320]T.material!#REF!</definedName>
    <definedName name="NAMA_HTG" localSheetId="41">[320]T.material!#REF!</definedName>
    <definedName name="NAMA_HTG" localSheetId="45">[320]T.material!#REF!</definedName>
    <definedName name="NAMA_HTG" localSheetId="43">[320]T.material!#REF!</definedName>
    <definedName name="NAMA_HTG" localSheetId="44">[320]T.material!#REF!</definedName>
    <definedName name="NAMA_HTG" localSheetId="42">[320]T.material!#REF!</definedName>
    <definedName name="NAMA_HTG" localSheetId="16">[320]T.material!#REF!</definedName>
    <definedName name="NAMA_HTG" localSheetId="14">[321]T.material!#REF!</definedName>
    <definedName name="NAMA_HTG" localSheetId="12">[321]T.material!#REF!</definedName>
    <definedName name="NAMA_HTG" localSheetId="36">[320]T.material!#REF!</definedName>
    <definedName name="NAMA_HTG" localSheetId="49">[321]T.material!#REF!</definedName>
    <definedName name="NAMA_HTG" localSheetId="34">[321]T.material!#REF!</definedName>
    <definedName name="NAMA_HTG">[320]T.material!#REF!</definedName>
    <definedName name="nama_judul" localSheetId="30">'[394]S-1'!$D$31</definedName>
    <definedName name="nama_judul">'[394]S-1'!$D$31</definedName>
    <definedName name="nama_pers" localSheetId="5">'[116]S-1'!$D$31</definedName>
    <definedName name="nama_pers" localSheetId="4">'[239]Sheet1 (3)'!$E$28</definedName>
    <definedName name="nama_pers" localSheetId="6">'[116]S-1'!$D$31</definedName>
    <definedName name="nama_pers" localSheetId="7">'[116]S-1'!$D$31</definedName>
    <definedName name="nama_pers" localSheetId="14">'[116]S-1'!$D$31</definedName>
    <definedName name="nama_pers" localSheetId="12">'[116]S-1'!$D$31</definedName>
    <definedName name="nama_pers" localSheetId="49">'[116]S-1'!$D$31</definedName>
    <definedName name="nama_pers" localSheetId="34">'[239]Sheet1 (3)'!$E$28</definedName>
    <definedName name="nama_pers">'[117]S-1'!$D$31</definedName>
    <definedName name="NAMA_PROPINSI" localSheetId="5">[395]SOURCE!$B$4:$B$38</definedName>
    <definedName name="NAMA_PROPINSI" localSheetId="34">[396]IKK_SOURCE!$G$4:$G$38</definedName>
    <definedName name="NAMA_PROPINSI">[396]IKK_SOURCE!$G$4:$G$38</definedName>
    <definedName name="nama_proyek" localSheetId="30">#REF!</definedName>
    <definedName name="nama_proyek" localSheetId="4">#REF!</definedName>
    <definedName name="nama_proyek" localSheetId="7">#REF!</definedName>
    <definedName name="nama_proyek" localSheetId="16">#REF!</definedName>
    <definedName name="nama_proyek" localSheetId="36">#REF!</definedName>
    <definedName name="nama_proyek" localSheetId="49">#REF!</definedName>
    <definedName name="nama_proyek" localSheetId="34">#REF!</definedName>
    <definedName name="nama_proyek">#REF!</definedName>
    <definedName name="namaatas">[218]Rekap!$H$141</definedName>
    <definedName name="namabawah">[218]Rekap!$H$142</definedName>
    <definedName name="NAME">[12]Input!$C$5</definedName>
    <definedName name="NAMES" localSheetId="9">#REF!</definedName>
    <definedName name="NAMES" localSheetId="5">#REF!</definedName>
    <definedName name="NAMES" localSheetId="38">#REF!</definedName>
    <definedName name="NAMES" localSheetId="8">#REF!</definedName>
    <definedName name="NAMES" localSheetId="30">#REF!</definedName>
    <definedName name="NAMES" localSheetId="46">#REF!</definedName>
    <definedName name="NAMES" localSheetId="6">#REF!</definedName>
    <definedName name="NAMES" localSheetId="40">#REF!</definedName>
    <definedName name="NAMES" localSheetId="41">#REF!</definedName>
    <definedName name="NAMES" localSheetId="45">#REF!</definedName>
    <definedName name="NAMES" localSheetId="43">#REF!</definedName>
    <definedName name="NAMES" localSheetId="44">#REF!</definedName>
    <definedName name="NAMES" localSheetId="42">#REF!</definedName>
    <definedName name="NAMES" localSheetId="16">#REF!</definedName>
    <definedName name="NAMES" localSheetId="14">#REF!</definedName>
    <definedName name="NAMES" localSheetId="12">#REF!</definedName>
    <definedName name="NAMES" localSheetId="36">#REF!</definedName>
    <definedName name="NAMES" localSheetId="34">#REF!</definedName>
    <definedName name="NAMES">#REF!</definedName>
    <definedName name="nana" localSheetId="30">[397]PT.GENTA!#REF!</definedName>
    <definedName name="nana" localSheetId="4">[397]PT.GENTA!#REF!</definedName>
    <definedName name="nana" localSheetId="7">[397]PT.GENTA!#REF!</definedName>
    <definedName name="nana" localSheetId="16">[397]PT.GENTA!#REF!</definedName>
    <definedName name="nana" localSheetId="36">[397]PT.GENTA!#REF!</definedName>
    <definedName name="nana" localSheetId="49">[397]PT.GENTA!#REF!</definedName>
    <definedName name="nana" localSheetId="34">[397]PT.GENTA!#REF!</definedName>
    <definedName name="nana">[397]PT.GENTA!#REF!</definedName>
    <definedName name="NCHC" localSheetId="30">[89]TNHCHINH!$J$38</definedName>
    <definedName name="NCHC">[89]TNHCHINH!$J$38</definedName>
    <definedName name="Neglasari" localSheetId="9">#REF!</definedName>
    <definedName name="Neglasari" localSheetId="5">#REF!</definedName>
    <definedName name="Neglasari" localSheetId="38">#REF!</definedName>
    <definedName name="Neglasari" localSheetId="8">#REF!</definedName>
    <definedName name="Neglasari" localSheetId="30">#REF!</definedName>
    <definedName name="Neglasari" localSheetId="46">#REF!</definedName>
    <definedName name="Neglasari" localSheetId="6">#REF!</definedName>
    <definedName name="Neglasari" localSheetId="40">#REF!</definedName>
    <definedName name="Neglasari" localSheetId="41">#REF!</definedName>
    <definedName name="Neglasari" localSheetId="45">#REF!</definedName>
    <definedName name="Neglasari" localSheetId="43">#REF!</definedName>
    <definedName name="Neglasari" localSheetId="44">#REF!</definedName>
    <definedName name="Neglasari" localSheetId="42">#REF!</definedName>
    <definedName name="Neglasari" localSheetId="16">#REF!</definedName>
    <definedName name="Neglasari" localSheetId="14">#REF!</definedName>
    <definedName name="Neglasari" localSheetId="12">#REF!</definedName>
    <definedName name="Neglasari" localSheetId="36">#REF!</definedName>
    <definedName name="Neglasari" localSheetId="34">#REF!</definedName>
    <definedName name="Neglasari">#REF!</definedName>
    <definedName name="NER" localSheetId="30">#REF!</definedName>
    <definedName name="NER" localSheetId="16">#REF!</definedName>
    <definedName name="NER" localSheetId="36">#REF!</definedName>
    <definedName name="NER" localSheetId="34">#REF!</definedName>
    <definedName name="NER">#REF!</definedName>
    <definedName name="Neraca" localSheetId="5">#REF!</definedName>
    <definedName name="Neraca" localSheetId="4">#REF!</definedName>
    <definedName name="Neraca" localSheetId="6">#REF!</definedName>
    <definedName name="Neraca" localSheetId="7">#REF!</definedName>
    <definedName name="Neraca" localSheetId="14">#REF!</definedName>
    <definedName name="Neraca" localSheetId="12">#REF!</definedName>
    <definedName name="Neraca" localSheetId="49">#REF!</definedName>
    <definedName name="NERACA" localSheetId="34">#N/A</definedName>
    <definedName name="NERACA">#N/A</definedName>
    <definedName name="Neraca_1" localSheetId="30">#REF!</definedName>
    <definedName name="Neraca_1" localSheetId="4">#REF!</definedName>
    <definedName name="Neraca_1" localSheetId="7">#REF!</definedName>
    <definedName name="Neraca_1" localSheetId="16">#REF!</definedName>
    <definedName name="Neraca_1" localSheetId="36">#REF!</definedName>
    <definedName name="Neraca_1" localSheetId="49">#REF!</definedName>
    <definedName name="Neraca_1" localSheetId="34">#REF!</definedName>
    <definedName name="Neraca_1">#REF!</definedName>
    <definedName name="Neraca_4" localSheetId="30">#REF!</definedName>
    <definedName name="Neraca_4" localSheetId="4">#REF!</definedName>
    <definedName name="Neraca_4" localSheetId="7">#REF!</definedName>
    <definedName name="Neraca_4" localSheetId="16">#REF!</definedName>
    <definedName name="Neraca_4" localSheetId="36">#REF!</definedName>
    <definedName name="Neraca_4" localSheetId="49">#REF!</definedName>
    <definedName name="Neraca_4" localSheetId="34">#REF!</definedName>
    <definedName name="Neraca_4">#REF!</definedName>
    <definedName name="Neraca_5" localSheetId="30">#REF!</definedName>
    <definedName name="Neraca_5" localSheetId="4">#REF!</definedName>
    <definedName name="Neraca_5" localSheetId="7">#REF!</definedName>
    <definedName name="Neraca_5" localSheetId="16">#REF!</definedName>
    <definedName name="Neraca_5" localSheetId="36">#REF!</definedName>
    <definedName name="Neraca_5" localSheetId="49">#REF!</definedName>
    <definedName name="Neraca_5" localSheetId="34">#REF!</definedName>
    <definedName name="Neraca_5">#REF!</definedName>
    <definedName name="Neraca_OKS" localSheetId="30">#REF!</definedName>
    <definedName name="Neraca_OKS" localSheetId="16">#REF!</definedName>
    <definedName name="Neraca_OKS" localSheetId="36">#REF!</definedName>
    <definedName name="Neraca_OKS">#REF!</definedName>
    <definedName name="nero">[218]Rekap!$H$40</definedName>
    <definedName name="NET" localSheetId="4">'[24]RESIDU-3'!#REF!</definedName>
    <definedName name="NET" localSheetId="7">'[24]RESIDU-3'!#REF!</definedName>
    <definedName name="NET" localSheetId="16">'[24]RESIDU-3'!#REF!</definedName>
    <definedName name="NET" localSheetId="36">'[24]RESIDU-3'!#REF!</definedName>
    <definedName name="NET" localSheetId="49">'[24]RESIDU-3'!#REF!</definedName>
    <definedName name="NET" localSheetId="34">'[24]RESIDU-3'!#REF!</definedName>
    <definedName name="NET">'[24]RESIDU-3'!#REF!</definedName>
    <definedName name="netcash" localSheetId="30">#REF!</definedName>
    <definedName name="netcash" localSheetId="4">#REF!</definedName>
    <definedName name="netcash" localSheetId="7">#REF!</definedName>
    <definedName name="netcash" localSheetId="16">#REF!</definedName>
    <definedName name="netcash" localSheetId="36">#REF!</definedName>
    <definedName name="netcash" localSheetId="49">#REF!</definedName>
    <definedName name="netcash" localSheetId="34">#REF!</definedName>
    <definedName name="netcash">#REF!</definedName>
    <definedName name="netprofit" localSheetId="30">#REF!</definedName>
    <definedName name="netprofit" localSheetId="4">#REF!</definedName>
    <definedName name="netprofit" localSheetId="7">#REF!</definedName>
    <definedName name="netprofit" localSheetId="16">#REF!</definedName>
    <definedName name="netprofit" localSheetId="36">#REF!</definedName>
    <definedName name="netprofit" localSheetId="49">#REF!</definedName>
    <definedName name="netprofit" localSheetId="34">#REF!</definedName>
    <definedName name="netprofit">#REF!</definedName>
    <definedName name="new">#N/A</definedName>
    <definedName name="nhhf">NA()</definedName>
    <definedName name="NICHOLAS" localSheetId="30">#REF!</definedName>
    <definedName name="NICHOLAS" localSheetId="4">#REF!</definedName>
    <definedName name="NICHOLAS" localSheetId="7">#REF!</definedName>
    <definedName name="NICHOLAS" localSheetId="16">#REF!</definedName>
    <definedName name="NICHOLAS" localSheetId="36">#REF!</definedName>
    <definedName name="NICHOLAS" localSheetId="49">#REF!</definedName>
    <definedName name="NICHOLAS" localSheetId="34">#REF!</definedName>
    <definedName name="NICHOLAS">#REF!</definedName>
    <definedName name="NIG13p" localSheetId="30">'[89]TONGKE3p '!$T$295</definedName>
    <definedName name="NIG13p">'[89]TONGKE3p '!$T$295</definedName>
    <definedName name="nignc3p" localSheetId="30">'[89]CHITIET VL-NC'!$G$107</definedName>
    <definedName name="nignc3p">'[89]CHITIET VL-NC'!$G$107</definedName>
    <definedName name="nigvl3p" localSheetId="30">'[89]CHITIET VL-NC'!$G$99</definedName>
    <definedName name="nigvl3p">'[89]CHITIET VL-NC'!$G$99</definedName>
    <definedName name="Nilai" localSheetId="9">#REF!</definedName>
    <definedName name="Nilai" localSheetId="5">#REF!</definedName>
    <definedName name="Nilai" localSheetId="38">#REF!</definedName>
    <definedName name="Nilai" localSheetId="8">#REF!</definedName>
    <definedName name="Nilai" localSheetId="30">#REF!</definedName>
    <definedName name="Nilai" localSheetId="46">#REF!</definedName>
    <definedName name="Nilai" localSheetId="6">#REF!</definedName>
    <definedName name="Nilai" localSheetId="40">#REF!</definedName>
    <definedName name="Nilai" localSheetId="41">#REF!</definedName>
    <definedName name="Nilai" localSheetId="45">#REF!</definedName>
    <definedName name="Nilai" localSheetId="43">#REF!</definedName>
    <definedName name="Nilai" localSheetId="44">#REF!</definedName>
    <definedName name="Nilai" localSheetId="42">#REF!</definedName>
    <definedName name="Nilai" localSheetId="16">#REF!</definedName>
    <definedName name="Nilai" localSheetId="14">#REF!</definedName>
    <definedName name="Nilai" localSheetId="12">#REF!</definedName>
    <definedName name="Nilai" localSheetId="36">#REF!</definedName>
    <definedName name="Nilai" localSheetId="34">#REF!</definedName>
    <definedName name="Nilai">#REF!</definedName>
    <definedName name="NILAI_BUKU_AKTI" localSheetId="9">[84]NERACA!#REF!</definedName>
    <definedName name="NILAI_BUKU_AKTI" localSheetId="5">[85]NERACA!#REF!</definedName>
    <definedName name="NILAI_BUKU_AKTI" localSheetId="38">[84]NERACA!#REF!</definedName>
    <definedName name="NILAI_BUKU_AKTI" localSheetId="8">[84]NERACA!#REF!</definedName>
    <definedName name="NILAI_BUKU_AKTI" localSheetId="30">[84]NERACA!#REF!</definedName>
    <definedName name="NILAI_BUKU_AKTI" localSheetId="46">[84]NERACA!#REF!</definedName>
    <definedName name="NILAI_BUKU_AKTI" localSheetId="4">[85]NERACA!#REF!</definedName>
    <definedName name="NILAI_BUKU_AKTI" localSheetId="6">[85]NERACA!#REF!</definedName>
    <definedName name="NILAI_BUKU_AKTI" localSheetId="7">[85]NERACA!#REF!</definedName>
    <definedName name="NILAI_BUKU_AKTI" localSheetId="40">[84]NERACA!#REF!</definedName>
    <definedName name="NILAI_BUKU_AKTI" localSheetId="41">[84]NERACA!#REF!</definedName>
    <definedName name="NILAI_BUKU_AKTI" localSheetId="45">[84]NERACA!#REF!</definedName>
    <definedName name="NILAI_BUKU_AKTI" localSheetId="43">[84]NERACA!#REF!</definedName>
    <definedName name="NILAI_BUKU_AKTI" localSheetId="44">[84]NERACA!#REF!</definedName>
    <definedName name="NILAI_BUKU_AKTI" localSheetId="42">[84]NERACA!#REF!</definedName>
    <definedName name="NILAI_BUKU_AKTI" localSheetId="16">[84]NERACA!#REF!</definedName>
    <definedName name="NILAI_BUKU_AKTI" localSheetId="14">[85]NERACA!#REF!</definedName>
    <definedName name="NILAI_BUKU_AKTI" localSheetId="12">[85]NERACA!#REF!</definedName>
    <definedName name="NILAI_BUKU_AKTI" localSheetId="36">[84]NERACA!#REF!</definedName>
    <definedName name="NILAI_BUKU_AKTI" localSheetId="49">[85]NERACA!#REF!</definedName>
    <definedName name="NILAI_BUKU_AKTI" localSheetId="34">[85]NERACA!#REF!</definedName>
    <definedName name="NILAI_BUKU_AKTI">[84]NERACA!#REF!</definedName>
    <definedName name="Nilai_Mezzanine" localSheetId="9">#REF!</definedName>
    <definedName name="Nilai_Mezzanine" localSheetId="5">#REF!</definedName>
    <definedName name="Nilai_Mezzanine" localSheetId="38">#REF!</definedName>
    <definedName name="Nilai_Mezzanine" localSheetId="8">#REF!</definedName>
    <definedName name="Nilai_Mezzanine" localSheetId="30">#REF!</definedName>
    <definedName name="Nilai_Mezzanine" localSheetId="46">#REF!</definedName>
    <definedName name="Nilai_Mezzanine" localSheetId="6">#REF!</definedName>
    <definedName name="Nilai_Mezzanine" localSheetId="40">#REF!</definedName>
    <definedName name="Nilai_Mezzanine" localSheetId="41">#REF!</definedName>
    <definedName name="Nilai_Mezzanine" localSheetId="45">#REF!</definedName>
    <definedName name="Nilai_Mezzanine" localSheetId="43">#REF!</definedName>
    <definedName name="Nilai_Mezzanine" localSheetId="44">#REF!</definedName>
    <definedName name="Nilai_Mezzanine" localSheetId="42">#REF!</definedName>
    <definedName name="Nilai_Mezzanine" localSheetId="16">#REF!</definedName>
    <definedName name="Nilai_Mezzanine" localSheetId="14">#REF!</definedName>
    <definedName name="Nilai_Mezzanine" localSheetId="12">#REF!</definedName>
    <definedName name="Nilai_Mezzanine" localSheetId="36">#REF!</definedName>
    <definedName name="Nilai_Mezzanine" localSheetId="34">#REF!</definedName>
    <definedName name="Nilai_Mezzanine">#REF!</definedName>
    <definedName name="Nilai_Perkerasan" localSheetId="9">#REF!</definedName>
    <definedName name="Nilai_Perkerasan" localSheetId="5">#REF!</definedName>
    <definedName name="Nilai_Perkerasan" localSheetId="38">#REF!</definedName>
    <definedName name="Nilai_Perkerasan" localSheetId="8">#REF!</definedName>
    <definedName name="Nilai_Perkerasan" localSheetId="30">#REF!</definedName>
    <definedName name="Nilai_Perkerasan" localSheetId="46">#REF!</definedName>
    <definedName name="Nilai_Perkerasan" localSheetId="6">#REF!</definedName>
    <definedName name="Nilai_Perkerasan" localSheetId="40">#REF!</definedName>
    <definedName name="Nilai_Perkerasan" localSheetId="41">#REF!</definedName>
    <definedName name="Nilai_Perkerasan" localSheetId="45">#REF!</definedName>
    <definedName name="Nilai_Perkerasan" localSheetId="43">#REF!</definedName>
    <definedName name="Nilai_Perkerasan" localSheetId="44">#REF!</definedName>
    <definedName name="Nilai_Perkerasan" localSheetId="42">#REF!</definedName>
    <definedName name="Nilai_Perkerasan" localSheetId="16">#REF!</definedName>
    <definedName name="Nilai_Perkerasan" localSheetId="14">#REF!</definedName>
    <definedName name="Nilai_Perkerasan" localSheetId="12">#REF!</definedName>
    <definedName name="Nilai_Perkerasan" localSheetId="36">#REF!</definedName>
    <definedName name="Nilai_Perkerasan" localSheetId="34">#REF!</definedName>
    <definedName name="Nilai_Perkerasan">#REF!</definedName>
    <definedName name="nilai_rate" localSheetId="30">#REF!</definedName>
    <definedName name="nilai_rate" localSheetId="16">#REF!</definedName>
    <definedName name="nilai_rate" localSheetId="36">#REF!</definedName>
    <definedName name="nilai_rate" localSheetId="34">#REF!</definedName>
    <definedName name="nilai_rate">#REF!</definedName>
    <definedName name="nilai_umur" localSheetId="30">#REF!</definedName>
    <definedName name="nilai_umur" localSheetId="16">#REF!</definedName>
    <definedName name="nilai_umur" localSheetId="36">#REF!</definedName>
    <definedName name="nilai_umur">#REF!</definedName>
    <definedName name="njks">#N/A</definedName>
    <definedName name="nk" localSheetId="34">[398]REKAP!$H$22</definedName>
    <definedName name="nk">[399]REKAP!$H$22</definedName>
    <definedName name="nkeramik">[161]harsat!$H$36</definedName>
    <definedName name="nlg">5000</definedName>
    <definedName name="nlvl1" localSheetId="30">[89]chitiet!$G$302</definedName>
    <definedName name="nlvl1">[89]chitiet!$G$302</definedName>
    <definedName name="nn" localSheetId="30">[400]Olah!$A$1:$CA$118</definedName>
    <definedName name="nn" localSheetId="34">[401]Olah!$A$1:$CA$118</definedName>
    <definedName name="nn">[400]Olah!$A$1:$CA$118</definedName>
    <definedName name="no" localSheetId="5" hidden="1">{#N/A,#N/A,TRUE,"Front";#N/A,#N/A,TRUE,"Simple Letter";#N/A,#N/A,TRUE,"Inside";#N/A,#N/A,TRUE,"Contents";#N/A,#N/A,TRUE,"Basis";#N/A,#N/A,TRUE,"Inclusions";#N/A,#N/A,TRUE,"Exclusions";#N/A,#N/A,TRUE,"Areas";#N/A,#N/A,TRUE,"Summary";#N/A,#N/A,TRUE,"Detail"}</definedName>
    <definedName name="no" localSheetId="30" hidden="1">{#N/A,#N/A,TRUE,"Front";#N/A,#N/A,TRUE,"Simple Letter";#N/A,#N/A,TRUE,"Inside";#N/A,#N/A,TRUE,"Contents";#N/A,#N/A,TRUE,"Basis";#N/A,#N/A,TRUE,"Inclusions";#N/A,#N/A,TRUE,"Exclusions";#N/A,#N/A,TRUE,"Areas";#N/A,#N/A,TRUE,"Summary";#N/A,#N/A,TRUE,"Detail"}</definedName>
    <definedName name="no" localSheetId="26" hidden="1">{#N/A,#N/A,TRUE,"Front";#N/A,#N/A,TRUE,"Simple Letter";#N/A,#N/A,TRUE,"Inside";#N/A,#N/A,TRUE,"Contents";#N/A,#N/A,TRUE,"Basis";#N/A,#N/A,TRUE,"Inclusions";#N/A,#N/A,TRUE,"Exclusions";#N/A,#N/A,TRUE,"Areas";#N/A,#N/A,TRUE,"Summary";#N/A,#N/A,TRUE,"Detail"}</definedName>
    <definedName name="no" localSheetId="4" hidden="1">{#N/A,#N/A,TRUE,"Front";#N/A,#N/A,TRUE,"Simple Letter";#N/A,#N/A,TRUE,"Inside";#N/A,#N/A,TRUE,"Contents";#N/A,#N/A,TRUE,"Basis";#N/A,#N/A,TRUE,"Inclusions";#N/A,#N/A,TRUE,"Exclusions";#N/A,#N/A,TRUE,"Areas";#N/A,#N/A,TRUE,"Summary";#N/A,#N/A,TRUE,"Detail"}</definedName>
    <definedName name="no" localSheetId="6" hidden="1">{#N/A,#N/A,TRUE,"Front";#N/A,#N/A,TRUE,"Simple Letter";#N/A,#N/A,TRUE,"Inside";#N/A,#N/A,TRUE,"Contents";#N/A,#N/A,TRUE,"Basis";#N/A,#N/A,TRUE,"Inclusions";#N/A,#N/A,TRUE,"Exclusions";#N/A,#N/A,TRUE,"Areas";#N/A,#N/A,TRUE,"Summary";#N/A,#N/A,TRUE,"Detail"}</definedName>
    <definedName name="no" localSheetId="7" hidden="1">{#N/A,#N/A,TRUE,"Front";#N/A,#N/A,TRUE,"Simple Letter";#N/A,#N/A,TRUE,"Inside";#N/A,#N/A,TRUE,"Contents";#N/A,#N/A,TRUE,"Basis";#N/A,#N/A,TRUE,"Inclusions";#N/A,#N/A,TRUE,"Exclusions";#N/A,#N/A,TRUE,"Areas";#N/A,#N/A,TRUE,"Summary";#N/A,#N/A,TRUE,"Detail"}</definedName>
    <definedName name="no" localSheetId="19" hidden="1">{#N/A,#N/A,TRUE,"Front";#N/A,#N/A,TRUE,"Simple Letter";#N/A,#N/A,TRUE,"Inside";#N/A,#N/A,TRUE,"Contents";#N/A,#N/A,TRUE,"Basis";#N/A,#N/A,TRUE,"Inclusions";#N/A,#N/A,TRUE,"Exclusions";#N/A,#N/A,TRUE,"Areas";#N/A,#N/A,TRUE,"Summary";#N/A,#N/A,TRUE,"Detail"}</definedName>
    <definedName name="no" localSheetId="14" hidden="1">{#N/A,#N/A,TRUE,"Front";#N/A,#N/A,TRUE,"Simple Letter";#N/A,#N/A,TRUE,"Inside";#N/A,#N/A,TRUE,"Contents";#N/A,#N/A,TRUE,"Basis";#N/A,#N/A,TRUE,"Inclusions";#N/A,#N/A,TRUE,"Exclusions";#N/A,#N/A,TRUE,"Areas";#N/A,#N/A,TRUE,"Summary";#N/A,#N/A,TRUE,"Detail"}</definedName>
    <definedName name="no" localSheetId="12" hidden="1">{#N/A,#N/A,TRUE,"Front";#N/A,#N/A,TRUE,"Simple Letter";#N/A,#N/A,TRUE,"Inside";#N/A,#N/A,TRUE,"Contents";#N/A,#N/A,TRUE,"Basis";#N/A,#N/A,TRUE,"Inclusions";#N/A,#N/A,TRUE,"Exclusions";#N/A,#N/A,TRUE,"Areas";#N/A,#N/A,TRUE,"Summary";#N/A,#N/A,TRUE,"Detail"}</definedName>
    <definedName name="no" localSheetId="24" hidden="1">{#N/A,#N/A,TRUE,"Front";#N/A,#N/A,TRUE,"Simple Letter";#N/A,#N/A,TRUE,"Inside";#N/A,#N/A,TRUE,"Contents";#N/A,#N/A,TRUE,"Basis";#N/A,#N/A,TRUE,"Inclusions";#N/A,#N/A,TRUE,"Exclusions";#N/A,#N/A,TRUE,"Areas";#N/A,#N/A,TRUE,"Summary";#N/A,#N/A,TRUE,"Detail"}</definedName>
    <definedName name="no" localSheetId="17" hidden="1">{#N/A,#N/A,TRUE,"Front";#N/A,#N/A,TRUE,"Simple Letter";#N/A,#N/A,TRUE,"Inside";#N/A,#N/A,TRUE,"Contents";#N/A,#N/A,TRUE,"Basis";#N/A,#N/A,TRUE,"Inclusions";#N/A,#N/A,TRUE,"Exclusions";#N/A,#N/A,TRUE,"Areas";#N/A,#N/A,TRUE,"Summary";#N/A,#N/A,TRUE,"Detail"}</definedName>
    <definedName name="no" localSheetId="18" hidden="1">{#N/A,#N/A,TRUE,"Front";#N/A,#N/A,TRUE,"Simple Letter";#N/A,#N/A,TRUE,"Inside";#N/A,#N/A,TRUE,"Contents";#N/A,#N/A,TRUE,"Basis";#N/A,#N/A,TRUE,"Inclusions";#N/A,#N/A,TRUE,"Exclusions";#N/A,#N/A,TRUE,"Areas";#N/A,#N/A,TRUE,"Summary";#N/A,#N/A,TRUE,"Detail"}</definedName>
    <definedName name="no" localSheetId="49" hidden="1">{#N/A,#N/A,TRUE,"Front";#N/A,#N/A,TRUE,"Simple Letter";#N/A,#N/A,TRUE,"Inside";#N/A,#N/A,TRUE,"Contents";#N/A,#N/A,TRUE,"Basis";#N/A,#N/A,TRUE,"Inclusions";#N/A,#N/A,TRUE,"Exclusions";#N/A,#N/A,TRUE,"Areas";#N/A,#N/A,TRUE,"Summary";#N/A,#N/A,TRUE,"Detail"}</definedName>
    <definedName name="no" localSheetId="34" hidden="1">{#N/A,#N/A,TRUE,"Front";#N/A,#N/A,TRUE,"Simple Letter";#N/A,#N/A,TRUE,"Inside";#N/A,#N/A,TRUE,"Contents";#N/A,#N/A,TRUE,"Basis";#N/A,#N/A,TRUE,"Inclusions";#N/A,#N/A,TRUE,"Exclusions";#N/A,#N/A,TRUE,"Areas";#N/A,#N/A,TRUE,"Summary";#N/A,#N/A,TRUE,"Detail"}</definedName>
    <definedName name="no" hidden="1">{#N/A,#N/A,TRUE,"Front";#N/A,#N/A,TRUE,"Simple Letter";#N/A,#N/A,TRUE,"Inside";#N/A,#N/A,TRUE,"Contents";#N/A,#N/A,TRUE,"Basis";#N/A,#N/A,TRUE,"Inclusions";#N/A,#N/A,TRUE,"Exclusions";#N/A,#N/A,TRUE,"Areas";#N/A,#N/A,TRUE,"Summary";#N/A,#N/A,TRUE,"Detail"}</definedName>
    <definedName name="NODAYS" localSheetId="9">'[248]Profit Loss'!#REF!</definedName>
    <definedName name="NODAYS" localSheetId="5">'[248]Profit Loss'!#REF!</definedName>
    <definedName name="NODAYS" localSheetId="8">'[248]Profit Loss'!#REF!</definedName>
    <definedName name="NODAYS" localSheetId="30">'[248]Profit Loss'!#REF!</definedName>
    <definedName name="NODAYS" localSheetId="4">'[248]Profit Loss'!#REF!</definedName>
    <definedName name="NODAYS" localSheetId="6">'[248]Profit Loss'!#REF!</definedName>
    <definedName name="NODAYS" localSheetId="7">'[248]Profit Loss'!#REF!</definedName>
    <definedName name="NODAYS" localSheetId="16">'[248]Profit Loss'!#REF!</definedName>
    <definedName name="NODAYS" localSheetId="14">'[248]Profit Loss'!#REF!</definedName>
    <definedName name="NODAYS" localSheetId="12">'[248]Profit Loss'!#REF!</definedName>
    <definedName name="NODAYS" localSheetId="36">'[248]Profit Loss'!#REF!</definedName>
    <definedName name="NODAYS" localSheetId="49">'[248]Profit Loss'!#REF!</definedName>
    <definedName name="NODAYS" localSheetId="34">'[248]Profit Loss'!#REF!</definedName>
    <definedName name="NODAYS">'[248]Profit Loss'!#REF!</definedName>
    <definedName name="noestate" localSheetId="30">#REF!</definedName>
    <definedName name="noestate" localSheetId="4">#REF!</definedName>
    <definedName name="noestate" localSheetId="7">#REF!</definedName>
    <definedName name="noestate" localSheetId="16">#REF!</definedName>
    <definedName name="noestate" localSheetId="36">#REF!</definedName>
    <definedName name="noestate" localSheetId="49">#REF!</definedName>
    <definedName name="noestate" localSheetId="34">#REF!</definedName>
    <definedName name="noestate">#REF!</definedName>
    <definedName name="NOI" localSheetId="30">#REF!</definedName>
    <definedName name="NOI" localSheetId="4">#REF!</definedName>
    <definedName name="NOI" localSheetId="7">#REF!</definedName>
    <definedName name="NOI" localSheetId="16">#REF!</definedName>
    <definedName name="NOI" localSheetId="36">#REF!</definedName>
    <definedName name="NOI" localSheetId="49">#REF!</definedName>
    <definedName name="NOI" localSheetId="34">#REF!</definedName>
    <definedName name="NOI">#REF!</definedName>
    <definedName name="NokGentengMetal" localSheetId="30">'[159]Analisa Harga Satuan'!$G$2637</definedName>
    <definedName name="NokGentengMetal">'[159]Analisa Harga Satuan'!$G$2637</definedName>
    <definedName name="NOMER" localSheetId="9">#REF!</definedName>
    <definedName name="NOMER" localSheetId="5">#REF!</definedName>
    <definedName name="NOMER" localSheetId="38">#REF!</definedName>
    <definedName name="NOMER" localSheetId="8">#REF!</definedName>
    <definedName name="NOMER" localSheetId="30">#REF!</definedName>
    <definedName name="NOMER" localSheetId="46">#REF!</definedName>
    <definedName name="NOMER" localSheetId="6">#REF!</definedName>
    <definedName name="NOMER" localSheetId="40">#REF!</definedName>
    <definedName name="NOMER" localSheetId="41">#REF!</definedName>
    <definedName name="NOMER" localSheetId="45">#REF!</definedName>
    <definedName name="NOMER" localSheetId="43">#REF!</definedName>
    <definedName name="NOMER" localSheetId="44">#REF!</definedName>
    <definedName name="NOMER" localSheetId="42">#REF!</definedName>
    <definedName name="NOMER" localSheetId="16">#REF!</definedName>
    <definedName name="NOMER" localSheetId="14">#REF!</definedName>
    <definedName name="NOMER" localSheetId="12">#REF!</definedName>
    <definedName name="NOMER" localSheetId="36">#REF!</definedName>
    <definedName name="NOMER" localSheetId="34">#REF!</definedName>
    <definedName name="NOMER">#REF!</definedName>
    <definedName name="NOPAKAI" localSheetId="9">#REF!</definedName>
    <definedName name="NOPAKAI" localSheetId="5">#REF!</definedName>
    <definedName name="NOPAKAI" localSheetId="38">#REF!</definedName>
    <definedName name="NOPAKAI" localSheetId="8">#REF!</definedName>
    <definedName name="NOPAKAI" localSheetId="30">#REF!</definedName>
    <definedName name="NOPAKAI" localSheetId="46">#REF!</definedName>
    <definedName name="NOPAKAI" localSheetId="6">#REF!</definedName>
    <definedName name="NOPAKAI" localSheetId="40">#REF!</definedName>
    <definedName name="NOPAKAI" localSheetId="41">#REF!</definedName>
    <definedName name="NOPAKAI" localSheetId="45">#REF!</definedName>
    <definedName name="NOPAKAI" localSheetId="43">#REF!</definedName>
    <definedName name="NOPAKAI" localSheetId="44">#REF!</definedName>
    <definedName name="NOPAKAI" localSheetId="42">#REF!</definedName>
    <definedName name="NOPAKAI" localSheetId="16">#REF!</definedName>
    <definedName name="NOPAKAI" localSheetId="14">#REF!</definedName>
    <definedName name="NOPAKAI" localSheetId="12">#REF!</definedName>
    <definedName name="NOPAKAI" localSheetId="36">#REF!</definedName>
    <definedName name="NOPAKAI" localSheetId="34">#REF!</definedName>
    <definedName name="NOPAKAI">#REF!</definedName>
    <definedName name="Nopember" localSheetId="30">'[119]peb''03'!#REF!</definedName>
    <definedName name="Nopember" localSheetId="4">'[119]peb''03'!#REF!</definedName>
    <definedName name="Nopember" localSheetId="7">'[119]peb''03'!#REF!</definedName>
    <definedName name="Nopember" localSheetId="16">'[119]peb''03'!#REF!</definedName>
    <definedName name="Nopember" localSheetId="36">'[119]peb''03'!#REF!</definedName>
    <definedName name="Nopember" localSheetId="49">'[119]peb''03'!#REF!</definedName>
    <definedName name="Nopember" localSheetId="34">'[119]peb''03'!#REF!</definedName>
    <definedName name="Nopember">'[119]peb''03'!#REF!</definedName>
    <definedName name="NOR" localSheetId="30">#REF!</definedName>
    <definedName name="NOR" localSheetId="4">#REF!</definedName>
    <definedName name="NOR" localSheetId="7">#REF!</definedName>
    <definedName name="NOR" localSheetId="16">#REF!</definedName>
    <definedName name="NOR" localSheetId="36">#REF!</definedName>
    <definedName name="NOR" localSheetId="49">#REF!</definedName>
    <definedName name="NOR" localSheetId="34">#REF!</definedName>
    <definedName name="NOR">#REF!</definedName>
    <definedName name="NOTE" localSheetId="9">[12]Input!#REF!</definedName>
    <definedName name="NOTE" localSheetId="38">[12]Input!#REF!</definedName>
    <definedName name="NOTE" localSheetId="8">[12]Input!#REF!</definedName>
    <definedName name="NOTE" localSheetId="46">[12]Input!#REF!</definedName>
    <definedName name="NOTE" localSheetId="4">[325]Input!#REF!</definedName>
    <definedName name="NOTE" localSheetId="7">[12]Input!#REF!</definedName>
    <definedName name="NOTE" localSheetId="40">[12]Input!#REF!</definedName>
    <definedName name="NOTE" localSheetId="41">[12]Input!#REF!</definedName>
    <definedName name="NOTE" localSheetId="45">[12]Input!#REF!</definedName>
    <definedName name="NOTE" localSheetId="43">[12]Input!#REF!</definedName>
    <definedName name="NOTE" localSheetId="44">[12]Input!#REF!</definedName>
    <definedName name="NOTE" localSheetId="42">[12]Input!#REF!</definedName>
    <definedName name="NOTE" localSheetId="16">[12]Input!#REF!</definedName>
    <definedName name="NOTE" localSheetId="36">[12]Input!#REF!</definedName>
    <definedName name="NOTE" localSheetId="49">[12]Input!#REF!</definedName>
    <definedName name="NOTE" localSheetId="34">[12]Input!#REF!</definedName>
    <definedName name="NOTE">[12]Input!#REF!</definedName>
    <definedName name="note1" localSheetId="30">[326]Input!#REF!</definedName>
    <definedName name="note1" localSheetId="4">[326]Input!#REF!</definedName>
    <definedName name="note1" localSheetId="7">[326]Input!#REF!</definedName>
    <definedName name="note1" localSheetId="16">[326]Input!#REF!</definedName>
    <definedName name="note1" localSheetId="36">[326]Input!#REF!</definedName>
    <definedName name="note1" localSheetId="49">[326]Input!#REF!</definedName>
    <definedName name="note1" localSheetId="34">[326]Input!#REF!</definedName>
    <definedName name="note1">[326]Input!#REF!</definedName>
    <definedName name="November" localSheetId="30">'[149]may''03'!#REF!</definedName>
    <definedName name="November" localSheetId="4">'[149]may''03'!#REF!</definedName>
    <definedName name="November" localSheetId="7">'[149]may''03'!#REF!</definedName>
    <definedName name="November" localSheetId="16">'[149]may''03'!#REF!</definedName>
    <definedName name="November" localSheetId="36">'[149]may''03'!#REF!</definedName>
    <definedName name="November" localSheetId="49">'[149]may''03'!#REF!</definedName>
    <definedName name="November" localSheetId="34">'[149]may''03'!#REF!</definedName>
    <definedName name="November">'[149]may''03'!#REF!</definedName>
    <definedName name="NPV" localSheetId="9">[328]As!#REF!</definedName>
    <definedName name="NPV" localSheetId="5">#REF!</definedName>
    <definedName name="NPV" localSheetId="38">[330]As!#REF!</definedName>
    <definedName name="NPV" localSheetId="8">[328]As!#REF!</definedName>
    <definedName name="NPV" localSheetId="46">[330]As!#REF!</definedName>
    <definedName name="NPV" localSheetId="4">[320]As!#REF!</definedName>
    <definedName name="NPV" localSheetId="6">#REF!</definedName>
    <definedName name="NPV" localSheetId="7">#REF!</definedName>
    <definedName name="NPV" localSheetId="2">[331]As!#REF!</definedName>
    <definedName name="NPV" localSheetId="40">[330]As!#REF!</definedName>
    <definedName name="NPV" localSheetId="41">[330]As!#REF!</definedName>
    <definedName name="NPV" localSheetId="45">[330]As!#REF!</definedName>
    <definedName name="NPV" localSheetId="43">[330]As!#REF!</definedName>
    <definedName name="NPV" localSheetId="44">[330]As!#REF!</definedName>
    <definedName name="NPV" localSheetId="42">[330]As!#REF!</definedName>
    <definedName name="NPV" localSheetId="16">[328]As!#REF!</definedName>
    <definedName name="NPV" localSheetId="14">#REF!</definedName>
    <definedName name="NPV" localSheetId="12">#REF!</definedName>
    <definedName name="NPV" localSheetId="36">[328]As!#REF!</definedName>
    <definedName name="NPV" localSheetId="49">#REF!</definedName>
    <definedName name="NPV" localSheetId="34">[332]As!#REF!</definedName>
    <definedName name="NPV">[328]As!#REF!</definedName>
    <definedName name="NRC" localSheetId="9">#REF!</definedName>
    <definedName name="NRC" localSheetId="5">#REF!</definedName>
    <definedName name="NRC" localSheetId="38">#REF!</definedName>
    <definedName name="NRC" localSheetId="8">#REF!</definedName>
    <definedName name="NRC" localSheetId="30">#REF!</definedName>
    <definedName name="NRC" localSheetId="46">#REF!</definedName>
    <definedName name="NRC" localSheetId="6">#REF!</definedName>
    <definedName name="NRC" localSheetId="40">#REF!</definedName>
    <definedName name="NRC" localSheetId="41">#REF!</definedName>
    <definedName name="NRC" localSheetId="45">#REF!</definedName>
    <definedName name="NRC" localSheetId="43">#REF!</definedName>
    <definedName name="NRC" localSheetId="44">#REF!</definedName>
    <definedName name="NRC" localSheetId="42">#REF!</definedName>
    <definedName name="NRC" localSheetId="16">#REF!</definedName>
    <definedName name="NRC" localSheetId="14">#REF!</definedName>
    <definedName name="NRC" localSheetId="12">#REF!</definedName>
    <definedName name="NRC" localSheetId="36">#REF!</definedName>
    <definedName name="NRC" localSheetId="34">#REF!</definedName>
    <definedName name="NRC">#REF!</definedName>
    <definedName name="NRC_1" localSheetId="30">#REF!</definedName>
    <definedName name="NRC_1" localSheetId="16">#REF!</definedName>
    <definedName name="NRC_1" localSheetId="36">#REF!</definedName>
    <definedName name="NRC_1" localSheetId="34">#REF!</definedName>
    <definedName name="NRC_1">#REF!</definedName>
    <definedName name="NRC_4" localSheetId="30">#REF!</definedName>
    <definedName name="NRC_4" localSheetId="16">#REF!</definedName>
    <definedName name="NRC_4" localSheetId="36">#REF!</definedName>
    <definedName name="NRC_4">#REF!</definedName>
    <definedName name="NRC_5" localSheetId="30">#REF!</definedName>
    <definedName name="NRC_5" localSheetId="16">#REF!</definedName>
    <definedName name="NRC_5" localSheetId="36">#REF!</definedName>
    <definedName name="NRC_5">#REF!</definedName>
    <definedName name="NTA" localSheetId="30">#REF!</definedName>
    <definedName name="NTA" localSheetId="4">#REF!</definedName>
    <definedName name="NTA" localSheetId="16">#REF!</definedName>
    <definedName name="NTA" localSheetId="36">#REF!</definedName>
    <definedName name="NTA">#REF!</definedName>
    <definedName name="Num_Pmt_Per_Year" localSheetId="9">#REF!</definedName>
    <definedName name="Num_Pmt_Per_Year" localSheetId="5">#REF!</definedName>
    <definedName name="Num_Pmt_Per_Year" localSheetId="38">#REF!</definedName>
    <definedName name="Num_Pmt_Per_Year" localSheetId="8">#REF!</definedName>
    <definedName name="Num_Pmt_Per_Year" localSheetId="30">#REF!</definedName>
    <definedName name="Num_Pmt_Per_Year" localSheetId="46">#REF!</definedName>
    <definedName name="Num_Pmt_Per_Year" localSheetId="4">#REF!</definedName>
    <definedName name="Num_Pmt_Per_Year" localSheetId="6">#REF!</definedName>
    <definedName name="Num_Pmt_Per_Year" localSheetId="40">#REF!</definedName>
    <definedName name="Num_Pmt_Per_Year" localSheetId="41">#REF!</definedName>
    <definedName name="Num_Pmt_Per_Year" localSheetId="45">#REF!</definedName>
    <definedName name="Num_Pmt_Per_Year" localSheetId="43">#REF!</definedName>
    <definedName name="Num_Pmt_Per_Year" localSheetId="44">#REF!</definedName>
    <definedName name="Num_Pmt_Per_Year" localSheetId="42">#REF!</definedName>
    <definedName name="Num_Pmt_Per_Year" localSheetId="16">#REF!</definedName>
    <definedName name="Num_Pmt_Per_Year" localSheetId="14">#REF!</definedName>
    <definedName name="Num_Pmt_Per_Year" localSheetId="12">#REF!</definedName>
    <definedName name="Num_Pmt_Per_Year" localSheetId="36">#REF!</definedName>
    <definedName name="Num_Pmt_Per_Year">#REF!</definedName>
    <definedName name="Number_of_Payments" localSheetId="9">MATCH(0.01,'B. Toilet'!End_Bal,-1)+1</definedName>
    <definedName name="Number_of_Payments" localSheetId="5">#N/A</definedName>
    <definedName name="Number_of_Payments" localSheetId="38">MATCH(0.01,Cvr!End_Bal,-1)+1</definedName>
    <definedName name="Number_of_Payments" localSheetId="8">MATCH(0.01,'Dapur Basah'!End_Bal,-1)+1</definedName>
    <definedName name="Number_of_Payments" localSheetId="30">MATCH(0.01,'Denah Tanah'!End_Bal,-1)+1</definedName>
    <definedName name="Number_of_Payments" localSheetId="46">MATCH(0.01,'Foto Pembanding'!End_Bal,-1)+1</definedName>
    <definedName name="Number_of_Payments" localSheetId="4">MATCH(0.01,Identifikasi!End_Bal,-1)+1</definedName>
    <definedName name="Number_of_Payments" localSheetId="6">#N/A</definedName>
    <definedName name="Number_of_Payments" localSheetId="7">#N/A</definedName>
    <definedName name="Number_of_Payments" localSheetId="2">MATCH(0.01,End_Bal,-1)+1</definedName>
    <definedName name="Number_of_Payments" localSheetId="40">MATCH(0.01,'Lap 1'!End_Bal,-1)+1</definedName>
    <definedName name="Number_of_Payments" localSheetId="41">MATCH(0.01,'Lap. 2'!End_Bal,-1)+1</definedName>
    <definedName name="Number_of_Payments" localSheetId="45">MATCH(0.01,'Lap. 3'!End_Bal,-1)+1</definedName>
    <definedName name="Number_of_Payments" localSheetId="43">MATCH(0.01,'Lap. 3 Gudang'!End_Bal,-1)+1</definedName>
    <definedName name="Number_of_Payments" localSheetId="44">MATCH(0.01,'Lap. 3. Tempat Gudang'!End_Bal,-1)+1</definedName>
    <definedName name="Number_of_Payments" localSheetId="42">MATCH(0.01,'Lap. 3. Tempat Usaha'!End_Bal,-1)+1</definedName>
    <definedName name="Number_of_Payments" localSheetId="16">MATCH(0.01,'Pasar Ruko'!End_Bal,-1)+1</definedName>
    <definedName name="Number_of_Payments" localSheetId="14">#N/A</definedName>
    <definedName name="Number_of_Payments" localSheetId="12">#N/A</definedName>
    <definedName name="Number_of_Payments" localSheetId="36">MATCH(0.01,Resume!End_Bal,-1)+1</definedName>
    <definedName name="Number_of_Payments" localSheetId="49">#N/A</definedName>
    <definedName name="Number_of_Payments" localSheetId="34">MATCH(0.01,End_Bal,-1)+1</definedName>
    <definedName name="Number_of_Payments">MATCH(0.01,End_Bal,-1)+1</definedName>
    <definedName name="Number_of_Payments_2" localSheetId="9">MATCH(0.01,'B. Toilet'!End_Bal,-1)+1</definedName>
    <definedName name="Number_of_Payments_2" localSheetId="38">MATCH(0.01,Cvr!End_Bal,-1)+1</definedName>
    <definedName name="Number_of_Payments_2" localSheetId="8">MATCH(0.01,'Dapur Basah'!End_Bal,-1)+1</definedName>
    <definedName name="Number_of_Payments_2" localSheetId="30">MATCH(0.01,'Denah Tanah'!End_Bal,-1)+1</definedName>
    <definedName name="Number_of_Payments_2" localSheetId="46">MATCH(0.01,End_Bal,-1)+1</definedName>
    <definedName name="Number_of_Payments_2" localSheetId="2">MATCH(0.01,End_Bal,-1)+1</definedName>
    <definedName name="Number_of_Payments_2" localSheetId="40">MATCH(0.01,'Lap 1'!End_Bal,-1)+1</definedName>
    <definedName name="Number_of_Payments_2" localSheetId="41">MATCH(0.01,'Lap. 2'!End_Bal,-1)+1</definedName>
    <definedName name="Number_of_Payments_2" localSheetId="45">MATCH(0.01,'Lap. 3'!End_Bal,-1)+1</definedName>
    <definedName name="Number_of_Payments_2" localSheetId="43">MATCH(0.01,'Lap. 3 Gudang'!End_Bal,-1)+1</definedName>
    <definedName name="Number_of_Payments_2" localSheetId="44">MATCH(0.01,'Lap. 3. Tempat Gudang'!End_Bal,-1)+1</definedName>
    <definedName name="Number_of_Payments_2" localSheetId="42">MATCH(0.01,'Lap. 3. Tempat Usaha'!End_Bal,-1)+1</definedName>
    <definedName name="Number_of_Payments_2" localSheetId="16">MATCH(0.01,'Pasar Ruko'!End_Bal,-1)+1</definedName>
    <definedName name="Number_of_Payments_2" localSheetId="36">MATCH(0.01,Resume!End_Bal,-1)+1</definedName>
    <definedName name="Number_of_Payments_2">MATCH(0.01,End_Bal,-1)+1</definedName>
    <definedName name="nuoc" localSheetId="30">[236]gvl!$N$38</definedName>
    <definedName name="nuoc">[236]gvl!$N$38</definedName>
    <definedName name="NURSE_CALL" localSheetId="30">[215]price!$B$322:$Q$332</definedName>
    <definedName name="NURSE_CALL">[215]price!$B$322:$Q$332</definedName>
    <definedName name="Nusagolfres">#N/A</definedName>
    <definedName name="O" localSheetId="30">'[141]Harsat Upah'!$E$27</definedName>
    <definedName name="O">'[141]Harsat Upah'!$E$27</definedName>
    <definedName name="O_12" localSheetId="30">'[402]ANALISA PEK.UMUM'!$F$2347</definedName>
    <definedName name="O_12">'[402]ANALISA PEK.UMUM'!$F$2347</definedName>
    <definedName name="O_15" localSheetId="30">'[402]ANALISA PEK.UMUM'!$F$2373</definedName>
    <definedName name="O_15">'[402]ANALISA PEK.UMUM'!$F$2373</definedName>
    <definedName name="O_1a" localSheetId="30">#REF!</definedName>
    <definedName name="O_1a" localSheetId="4">#REF!</definedName>
    <definedName name="O_1a" localSheetId="7">#REF!</definedName>
    <definedName name="O_1a" localSheetId="16">#REF!</definedName>
    <definedName name="O_1a" localSheetId="36">#REF!</definedName>
    <definedName name="O_1a" localSheetId="49">#REF!</definedName>
    <definedName name="O_1a" localSheetId="34">#REF!</definedName>
    <definedName name="O_1a">#REF!</definedName>
    <definedName name="O_5" localSheetId="30">'[402]ANALISA PEK.UMUM'!$F$2275</definedName>
    <definedName name="O_5">'[402]ANALISA PEK.UMUM'!$F$2275</definedName>
    <definedName name="O_8" localSheetId="30">'[402]ANALISA PEK.UMUM'!$F$2306</definedName>
    <definedName name="O_8">'[402]ANALISA PEK.UMUM'!$F$2306</definedName>
    <definedName name="O_9" localSheetId="30">'[402]ANALISA PEK.UMUM'!$F$2317</definedName>
    <definedName name="O_9">'[402]ANALISA PEK.UMUM'!$F$2317</definedName>
    <definedName name="oc" localSheetId="5" hidden="1">{#N/A,#N/A,FALSE,"Chi tiÆt"}</definedName>
    <definedName name="oc" localSheetId="30" hidden="1">{#N/A,#N/A,FALSE,"Chi tiÆt"}</definedName>
    <definedName name="oc" localSheetId="26" hidden="1">{#N/A,#N/A,FALSE,"Chi tiÆt"}</definedName>
    <definedName name="oc" localSheetId="4" hidden="1">{#N/A,#N/A,FALSE,"Chi tiÆt"}</definedName>
    <definedName name="oc" localSheetId="6" hidden="1">{#N/A,#N/A,FALSE,"Chi tiÆt"}</definedName>
    <definedName name="oc" localSheetId="7" hidden="1">{#N/A,#N/A,FALSE,"Chi tiÆt"}</definedName>
    <definedName name="oc" localSheetId="19" hidden="1">{#N/A,#N/A,FALSE,"Chi tiÆt"}</definedName>
    <definedName name="oc" localSheetId="14" hidden="1">{#N/A,#N/A,FALSE,"Chi tiÆt"}</definedName>
    <definedName name="oc" localSheetId="12" hidden="1">{#N/A,#N/A,FALSE,"Chi tiÆt"}</definedName>
    <definedName name="oc" localSheetId="24" hidden="1">{#N/A,#N/A,FALSE,"Chi tiÆt"}</definedName>
    <definedName name="oc" localSheetId="17" hidden="1">{#N/A,#N/A,FALSE,"Chi tiÆt"}</definedName>
    <definedName name="oc" localSheetId="18" hidden="1">{#N/A,#N/A,FALSE,"Chi tiÆt"}</definedName>
    <definedName name="oc" localSheetId="49" hidden="1">{#N/A,#N/A,FALSE,"Chi tiÆt"}</definedName>
    <definedName name="oc" localSheetId="34" hidden="1">{#N/A,#N/A,FALSE,"Chi tiÆt"}</definedName>
    <definedName name="oc" hidden="1">{#N/A,#N/A,FALSE,"Chi tiÆt"}</definedName>
    <definedName name="OCC">[13]Financials!$Y$12:$AC$12</definedName>
    <definedName name="October" localSheetId="30">'[149]may''03'!#REF!</definedName>
    <definedName name="October" localSheetId="4">'[149]may''03'!#REF!</definedName>
    <definedName name="October" localSheetId="7">'[149]may''03'!#REF!</definedName>
    <definedName name="October" localSheetId="16">'[149]may''03'!#REF!</definedName>
    <definedName name="October" localSheetId="36">'[149]may''03'!#REF!</definedName>
    <definedName name="October" localSheetId="49">'[149]may''03'!#REF!</definedName>
    <definedName name="October" localSheetId="34">'[149]may''03'!#REF!</definedName>
    <definedName name="October">'[149]may''03'!#REF!</definedName>
    <definedName name="oh">2%</definedName>
    <definedName name="ok" localSheetId="9">#REF!</definedName>
    <definedName name="ok" localSheetId="5">#REF!</definedName>
    <definedName name="ok" localSheetId="38">#REF!</definedName>
    <definedName name="ok" localSheetId="8">#REF!</definedName>
    <definedName name="ok" localSheetId="30">#REF!</definedName>
    <definedName name="ok" localSheetId="46">#REF!</definedName>
    <definedName name="ok" localSheetId="6">#REF!</definedName>
    <definedName name="ok" localSheetId="40">#REF!</definedName>
    <definedName name="ok" localSheetId="41">#REF!</definedName>
    <definedName name="ok" localSheetId="45">#REF!</definedName>
    <definedName name="ok" localSheetId="43">#REF!</definedName>
    <definedName name="ok" localSheetId="44">#REF!</definedName>
    <definedName name="ok" localSheetId="42">#REF!</definedName>
    <definedName name="ok" localSheetId="16">#REF!</definedName>
    <definedName name="ok" localSheetId="14">#REF!</definedName>
    <definedName name="ok" localSheetId="12">#REF!</definedName>
    <definedName name="ok" localSheetId="36">#REF!</definedName>
    <definedName name="ok" localSheetId="34">#REF!</definedName>
    <definedName name="ok">#REF!</definedName>
    <definedName name="oke" localSheetId="5" hidden="1">'[403]HARGA MATERIAL'!$G$27:$X$33</definedName>
    <definedName name="oke" localSheetId="38">'[404]SM Bgn'!$C$26:$D$30</definedName>
    <definedName name="oke" localSheetId="46">'[404]SM Bgn'!$C$26:$D$30</definedName>
    <definedName name="oke" localSheetId="4" hidden="1">'[403]HARGA MATERIAL'!$G$27:$X$33</definedName>
    <definedName name="oke" localSheetId="6" hidden="1">'[403]HARGA MATERIAL'!$G$27:$X$33</definedName>
    <definedName name="oke" localSheetId="7" hidden="1">'[403]HARGA MATERIAL'!$G$27:$X$33</definedName>
    <definedName name="oke" localSheetId="2">'[405]SM Bgn'!$C$26:$D$30</definedName>
    <definedName name="oke" localSheetId="40">'[404]SM Bgn'!$C$26:$D$30</definedName>
    <definedName name="oke" localSheetId="41">'[404]SM Bgn'!$C$26:$D$30</definedName>
    <definedName name="oke" localSheetId="45">'[404]SM Bgn'!$C$26:$D$30</definedName>
    <definedName name="oke" localSheetId="43">'[404]SM Bgn'!$C$26:$D$30</definedName>
    <definedName name="oke" localSheetId="44">'[404]SM Bgn'!$C$26:$D$30</definedName>
    <definedName name="oke" localSheetId="42">'[404]SM Bgn'!$C$26:$D$30</definedName>
    <definedName name="oke" localSheetId="14" hidden="1">'[403]HARGA MATERIAL'!$G$27:$X$33</definedName>
    <definedName name="oke" localSheetId="12" hidden="1">'[403]HARGA MATERIAL'!$G$27:$X$33</definedName>
    <definedName name="oke" localSheetId="49" hidden="1">'[403]HARGA MATERIAL'!$G$27:$X$33</definedName>
    <definedName name="oke" localSheetId="34" hidden="1">'[403]HARGA MATERIAL'!$G$27:$X$33</definedName>
    <definedName name="oke">'[406]SM Bgn'!$C$26:$D$30</definedName>
    <definedName name="Oker" localSheetId="30">[129]BAHAN!#REF!</definedName>
    <definedName name="Oker" localSheetId="4">[129]BAHAN!#REF!</definedName>
    <definedName name="Oker" localSheetId="7">[129]BAHAN!#REF!</definedName>
    <definedName name="Oker" localSheetId="16">[129]BAHAN!#REF!</definedName>
    <definedName name="Oker" localSheetId="36">[129]BAHAN!#REF!</definedName>
    <definedName name="Oker" localSheetId="49">[129]BAHAN!#REF!</definedName>
    <definedName name="Oker" localSheetId="34">[129]BAHAN!#REF!</definedName>
    <definedName name="Oker">[129]BAHAN!#REF!</definedName>
    <definedName name="Oker_Putih" localSheetId="30">[129]BAHAN!#REF!</definedName>
    <definedName name="Oker_Putih" localSheetId="4">[129]BAHAN!#REF!</definedName>
    <definedName name="Oker_Putih" localSheetId="7">[129]BAHAN!#REF!</definedName>
    <definedName name="Oker_Putih" localSheetId="16">[129]BAHAN!#REF!</definedName>
    <definedName name="Oker_Putih" localSheetId="36">[129]BAHAN!#REF!</definedName>
    <definedName name="Oker_Putih" localSheetId="49">[129]BAHAN!#REF!</definedName>
    <definedName name="Oker_Putih" localSheetId="34">[129]BAHAN!#REF!</definedName>
    <definedName name="Oker_Putih">[129]BAHAN!#REF!</definedName>
    <definedName name="oksigen" localSheetId="30">'[120]Harga Satuan'!$I$240</definedName>
    <definedName name="oksigen">'[120]Harga Satuan'!$I$240</definedName>
    <definedName name="Oktober" localSheetId="30">'[119]peb''03'!#REF!</definedName>
    <definedName name="Oktober" localSheetId="4">'[119]peb''03'!#REF!</definedName>
    <definedName name="Oktober" localSheetId="7">'[119]peb''03'!#REF!</definedName>
    <definedName name="Oktober" localSheetId="16">'[119]peb''03'!#REF!</definedName>
    <definedName name="Oktober" localSheetId="36">'[119]peb''03'!#REF!</definedName>
    <definedName name="Oktober" localSheetId="49">'[119]peb''03'!#REF!</definedName>
    <definedName name="Oktober" localSheetId="34">'[119]peb''03'!#REF!</definedName>
    <definedName name="Oktober">'[119]peb''03'!#REF!</definedName>
    <definedName name="old" localSheetId="9">#REF!</definedName>
    <definedName name="old" localSheetId="38">#REF!</definedName>
    <definedName name="old" localSheetId="8">#REF!</definedName>
    <definedName name="old" localSheetId="30">#REF!</definedName>
    <definedName name="old" localSheetId="46">#REF!</definedName>
    <definedName name="old" localSheetId="40">#REF!</definedName>
    <definedName name="old" localSheetId="41">#REF!</definedName>
    <definedName name="old" localSheetId="45">#REF!</definedName>
    <definedName name="old" localSheetId="43">#REF!</definedName>
    <definedName name="old" localSheetId="44">#REF!</definedName>
    <definedName name="old" localSheetId="42">#REF!</definedName>
    <definedName name="old" localSheetId="16">#REF!</definedName>
    <definedName name="old" localSheetId="36">#REF!</definedName>
    <definedName name="old">#REF!</definedName>
    <definedName name="oldCoverDate">[407]Sheet01S!$B$1</definedName>
    <definedName name="oli" localSheetId="30">[108]BAHAN!#REF!</definedName>
    <definedName name="oli" localSheetId="4">[108]BAHAN!#REF!</definedName>
    <definedName name="oli" localSheetId="7">[108]BAHAN!#REF!</definedName>
    <definedName name="oli" localSheetId="16">[108]BAHAN!#REF!</definedName>
    <definedName name="oli" localSheetId="36">[108]BAHAN!#REF!</definedName>
    <definedName name="oli" localSheetId="49">[108]BAHAN!#REF!</definedName>
    <definedName name="oli" localSheetId="34">[108]BAHAN!#REF!</definedName>
    <definedName name="oli">[108]BAHAN!#REF!</definedName>
    <definedName name="oli_gardan" localSheetId="30">[108]BAHAN!#REF!</definedName>
    <definedName name="oli_gardan" localSheetId="4">[108]BAHAN!#REF!</definedName>
    <definedName name="oli_gardan" localSheetId="7">[108]BAHAN!#REF!</definedName>
    <definedName name="oli_gardan" localSheetId="16">[108]BAHAN!#REF!</definedName>
    <definedName name="oli_gardan" localSheetId="36">[108]BAHAN!#REF!</definedName>
    <definedName name="oli_gardan" localSheetId="49">[108]BAHAN!#REF!</definedName>
    <definedName name="oli_gardan" localSheetId="34">[108]BAHAN!#REF!</definedName>
    <definedName name="oli_gardan">[108]BAHAN!#REF!</definedName>
    <definedName name="Oli_Mesran_40_SAE" localSheetId="30">[105]BAHAN!#REF!</definedName>
    <definedName name="Oli_Mesran_40_SAE" localSheetId="4">[105]BAHAN!#REF!</definedName>
    <definedName name="Oli_Mesran_40_SAE" localSheetId="7">[105]BAHAN!#REF!</definedName>
    <definedName name="Oli_Mesran_40_SAE" localSheetId="16">[105]BAHAN!#REF!</definedName>
    <definedName name="Oli_Mesran_40_SAE" localSheetId="36">[105]BAHAN!#REF!</definedName>
    <definedName name="Oli_Mesran_40_SAE" localSheetId="49">[105]BAHAN!#REF!</definedName>
    <definedName name="Oli_Mesran_40_SAE" localSheetId="34">[105]BAHAN!#REF!</definedName>
    <definedName name="Oli_Mesran_40_SAE">[105]BAHAN!#REF!</definedName>
    <definedName name="oliepelumasmesin" localSheetId="30">'[120]Harga Satuan'!$I$249</definedName>
    <definedName name="oliepelumasmesin">'[120]Harga Satuan'!$I$249</definedName>
    <definedName name="oliesae3040" localSheetId="34">'[168]Harga Satuan'!$I$203</definedName>
    <definedName name="oliesae3040">'[168]Harga Satuan'!$I$203</definedName>
    <definedName name="oliesae40" localSheetId="30">'[120]Harga Satuan'!$I$214</definedName>
    <definedName name="oliesae40">'[120]Harga Satuan'!$I$214</definedName>
    <definedName name="OMC" localSheetId="5" hidden="1">{#N/A,#N/A,TRUE,"Front";#N/A,#N/A,TRUE,"Simple Letter";#N/A,#N/A,TRUE,"Inside";#N/A,#N/A,TRUE,"Contents";#N/A,#N/A,TRUE,"Basis";#N/A,#N/A,TRUE,"Inclusions";#N/A,#N/A,TRUE,"Exclusions";#N/A,#N/A,TRUE,"Areas";#N/A,#N/A,TRUE,"Summary";#N/A,#N/A,TRUE,"Detail"}</definedName>
    <definedName name="OMC" localSheetId="30" hidden="1">{#N/A,#N/A,TRUE,"Front";#N/A,#N/A,TRUE,"Simple Letter";#N/A,#N/A,TRUE,"Inside";#N/A,#N/A,TRUE,"Contents";#N/A,#N/A,TRUE,"Basis";#N/A,#N/A,TRUE,"Inclusions";#N/A,#N/A,TRUE,"Exclusions";#N/A,#N/A,TRUE,"Areas";#N/A,#N/A,TRUE,"Summary";#N/A,#N/A,TRUE,"Detail"}</definedName>
    <definedName name="OMC" localSheetId="26" hidden="1">{#N/A,#N/A,TRUE,"Front";#N/A,#N/A,TRUE,"Simple Letter";#N/A,#N/A,TRUE,"Inside";#N/A,#N/A,TRUE,"Contents";#N/A,#N/A,TRUE,"Basis";#N/A,#N/A,TRUE,"Inclusions";#N/A,#N/A,TRUE,"Exclusions";#N/A,#N/A,TRUE,"Areas";#N/A,#N/A,TRUE,"Summary";#N/A,#N/A,TRUE,"Detail"}</definedName>
    <definedName name="OMC" localSheetId="4" hidden="1">{#N/A,#N/A,TRUE,"Front";#N/A,#N/A,TRUE,"Simple Letter";#N/A,#N/A,TRUE,"Inside";#N/A,#N/A,TRUE,"Contents";#N/A,#N/A,TRUE,"Basis";#N/A,#N/A,TRUE,"Inclusions";#N/A,#N/A,TRUE,"Exclusions";#N/A,#N/A,TRUE,"Areas";#N/A,#N/A,TRUE,"Summary";#N/A,#N/A,TRUE,"Detail"}</definedName>
    <definedName name="OMC" localSheetId="6" hidden="1">{#N/A,#N/A,TRUE,"Front";#N/A,#N/A,TRUE,"Simple Letter";#N/A,#N/A,TRUE,"Inside";#N/A,#N/A,TRUE,"Contents";#N/A,#N/A,TRUE,"Basis";#N/A,#N/A,TRUE,"Inclusions";#N/A,#N/A,TRUE,"Exclusions";#N/A,#N/A,TRUE,"Areas";#N/A,#N/A,TRUE,"Summary";#N/A,#N/A,TRUE,"Detail"}</definedName>
    <definedName name="OMC" localSheetId="7" hidden="1">{#N/A,#N/A,TRUE,"Front";#N/A,#N/A,TRUE,"Simple Letter";#N/A,#N/A,TRUE,"Inside";#N/A,#N/A,TRUE,"Contents";#N/A,#N/A,TRUE,"Basis";#N/A,#N/A,TRUE,"Inclusions";#N/A,#N/A,TRUE,"Exclusions";#N/A,#N/A,TRUE,"Areas";#N/A,#N/A,TRUE,"Summary";#N/A,#N/A,TRUE,"Detail"}</definedName>
    <definedName name="OMC" localSheetId="19" hidden="1">{#N/A,#N/A,TRUE,"Front";#N/A,#N/A,TRUE,"Simple Letter";#N/A,#N/A,TRUE,"Inside";#N/A,#N/A,TRUE,"Contents";#N/A,#N/A,TRUE,"Basis";#N/A,#N/A,TRUE,"Inclusions";#N/A,#N/A,TRUE,"Exclusions";#N/A,#N/A,TRUE,"Areas";#N/A,#N/A,TRUE,"Summary";#N/A,#N/A,TRUE,"Detail"}</definedName>
    <definedName name="OMC" localSheetId="14" hidden="1">{#N/A,#N/A,TRUE,"Front";#N/A,#N/A,TRUE,"Simple Letter";#N/A,#N/A,TRUE,"Inside";#N/A,#N/A,TRUE,"Contents";#N/A,#N/A,TRUE,"Basis";#N/A,#N/A,TRUE,"Inclusions";#N/A,#N/A,TRUE,"Exclusions";#N/A,#N/A,TRUE,"Areas";#N/A,#N/A,TRUE,"Summary";#N/A,#N/A,TRUE,"Detail"}</definedName>
    <definedName name="OMC" localSheetId="12" hidden="1">{#N/A,#N/A,TRUE,"Front";#N/A,#N/A,TRUE,"Simple Letter";#N/A,#N/A,TRUE,"Inside";#N/A,#N/A,TRUE,"Contents";#N/A,#N/A,TRUE,"Basis";#N/A,#N/A,TRUE,"Inclusions";#N/A,#N/A,TRUE,"Exclusions";#N/A,#N/A,TRUE,"Areas";#N/A,#N/A,TRUE,"Summary";#N/A,#N/A,TRUE,"Detail"}</definedName>
    <definedName name="OMC" localSheetId="24" hidden="1">{#N/A,#N/A,TRUE,"Front";#N/A,#N/A,TRUE,"Simple Letter";#N/A,#N/A,TRUE,"Inside";#N/A,#N/A,TRUE,"Contents";#N/A,#N/A,TRUE,"Basis";#N/A,#N/A,TRUE,"Inclusions";#N/A,#N/A,TRUE,"Exclusions";#N/A,#N/A,TRUE,"Areas";#N/A,#N/A,TRUE,"Summary";#N/A,#N/A,TRUE,"Detail"}</definedName>
    <definedName name="OMC" localSheetId="17" hidden="1">{#N/A,#N/A,TRUE,"Front";#N/A,#N/A,TRUE,"Simple Letter";#N/A,#N/A,TRUE,"Inside";#N/A,#N/A,TRUE,"Contents";#N/A,#N/A,TRUE,"Basis";#N/A,#N/A,TRUE,"Inclusions";#N/A,#N/A,TRUE,"Exclusions";#N/A,#N/A,TRUE,"Areas";#N/A,#N/A,TRUE,"Summary";#N/A,#N/A,TRUE,"Detail"}</definedName>
    <definedName name="OMC" localSheetId="18" hidden="1">{#N/A,#N/A,TRUE,"Front";#N/A,#N/A,TRUE,"Simple Letter";#N/A,#N/A,TRUE,"Inside";#N/A,#N/A,TRUE,"Contents";#N/A,#N/A,TRUE,"Basis";#N/A,#N/A,TRUE,"Inclusions";#N/A,#N/A,TRUE,"Exclusions";#N/A,#N/A,TRUE,"Areas";#N/A,#N/A,TRUE,"Summary";#N/A,#N/A,TRUE,"Detail"}</definedName>
    <definedName name="OMC" localSheetId="49" hidden="1">{#N/A,#N/A,TRUE,"Front";#N/A,#N/A,TRUE,"Simple Letter";#N/A,#N/A,TRUE,"Inside";#N/A,#N/A,TRUE,"Contents";#N/A,#N/A,TRUE,"Basis";#N/A,#N/A,TRUE,"Inclusions";#N/A,#N/A,TRUE,"Exclusions";#N/A,#N/A,TRUE,"Areas";#N/A,#N/A,TRUE,"Summary";#N/A,#N/A,TRUE,"Detail"}</definedName>
    <definedName name="OMC" localSheetId="34" hidden="1">{#N/A,#N/A,TRUE,"Front";#N/A,#N/A,TRUE,"Simple Letter";#N/A,#N/A,TRUE,"Inside";#N/A,#N/A,TRUE,"Contents";#N/A,#N/A,TRUE,"Basis";#N/A,#N/A,TRUE,"Inclusions";#N/A,#N/A,TRUE,"Exclusions";#N/A,#N/A,TRUE,"Areas";#N/A,#N/A,TRUE,"Summary";#N/A,#N/A,TRUE,"Detail"}</definedName>
    <definedName name="OMC" hidden="1">{#N/A,#N/A,TRUE,"Front";#N/A,#N/A,TRUE,"Simple Letter";#N/A,#N/A,TRUE,"Inside";#N/A,#N/A,TRUE,"Contents";#N/A,#N/A,TRUE,"Basis";#N/A,#N/A,TRUE,"Inclusions";#N/A,#N/A,TRUE,"Exclusions";#N/A,#N/A,TRUE,"Areas";#N/A,#N/A,TRUE,"Summary";#N/A,#N/A,TRUE,"Detail"}</definedName>
    <definedName name="Ongkos_grevel" localSheetId="30">[108]DATA!$G$14</definedName>
    <definedName name="Ongkos_grevel">[108]DATA!$G$14</definedName>
    <definedName name="Onkos_bowplank" localSheetId="30">[108]DATA!$G$13</definedName>
    <definedName name="Onkos_bowplank">[108]DATA!$G$13</definedName>
    <definedName name="Onkos_Pasang_gudang" localSheetId="30">[127]DATA!$G$15</definedName>
    <definedName name="Onkos_Pasang_gudang">[127]DATA!$G$15</definedName>
    <definedName name="oo">#N/A</definedName>
    <definedName name="ooo" localSheetId="9">#REF!</definedName>
    <definedName name="ooo" localSheetId="5">#N/A</definedName>
    <definedName name="ooo" localSheetId="38">#REF!</definedName>
    <definedName name="ooo" localSheetId="8">#REF!</definedName>
    <definedName name="ooo" localSheetId="30">#REF!</definedName>
    <definedName name="ooo" localSheetId="46">#REF!</definedName>
    <definedName name="ooo" localSheetId="4">#N/A</definedName>
    <definedName name="ooo" localSheetId="6">#N/A</definedName>
    <definedName name="ooo" localSheetId="7">#N/A</definedName>
    <definedName name="ooo" localSheetId="40">#REF!</definedName>
    <definedName name="ooo" localSheetId="41">#REF!</definedName>
    <definedName name="ooo" localSheetId="45">#REF!</definedName>
    <definedName name="ooo" localSheetId="43">#REF!</definedName>
    <definedName name="ooo" localSheetId="44">#REF!</definedName>
    <definedName name="ooo" localSheetId="42">#REF!</definedName>
    <definedName name="ooo" localSheetId="16">#REF!</definedName>
    <definedName name="ooo" localSheetId="14">#N/A</definedName>
    <definedName name="ooo" localSheetId="12">#N/A</definedName>
    <definedName name="ooo" localSheetId="36">#REF!</definedName>
    <definedName name="ooo" localSheetId="49">#N/A</definedName>
    <definedName name="ooo" localSheetId="34">#N/A</definedName>
    <definedName name="ooo">#REF!</definedName>
    <definedName name="Open_Year" localSheetId="5">YEAR([408]Inputs!$F$86)</definedName>
    <definedName name="Open_Year" localSheetId="30">YEAR([408]Inputs!$F$86)</definedName>
    <definedName name="Open_Year" localSheetId="4">YEAR([408]Inputs!$F$86)</definedName>
    <definedName name="Open_Year" localSheetId="6">YEAR([408]Inputs!$F$86)</definedName>
    <definedName name="Open_Year" localSheetId="7">YEAR([408]Inputs!$F$86)</definedName>
    <definedName name="Open_Year" localSheetId="14">YEAR([408]Inputs!$F$86)</definedName>
    <definedName name="Open_Year" localSheetId="12">YEAR([408]Inputs!$F$86)</definedName>
    <definedName name="Open_Year" localSheetId="49">YEAR([408]Inputs!$F$86)</definedName>
    <definedName name="Open_Year" localSheetId="34">YEAR([408]Inputs!$F$86)</definedName>
    <definedName name="Open_Year">YEAR([408]Inputs!$F$86)</definedName>
    <definedName name="operasi" localSheetId="30">#REF!</definedName>
    <definedName name="operasi" localSheetId="4">#REF!</definedName>
    <definedName name="operasi" localSheetId="7">#REF!</definedName>
    <definedName name="operasi" localSheetId="16">#REF!</definedName>
    <definedName name="operasi" localSheetId="36">#REF!</definedName>
    <definedName name="operasi" localSheetId="49">#REF!</definedName>
    <definedName name="operasi" localSheetId="34">#REF!</definedName>
    <definedName name="operasi">#REF!</definedName>
    <definedName name="OperatingValue" localSheetId="9">#REF!</definedName>
    <definedName name="OperatingValue" localSheetId="5">#REF!</definedName>
    <definedName name="OperatingValue" localSheetId="38">#REF!</definedName>
    <definedName name="OperatingValue" localSheetId="8">#REF!</definedName>
    <definedName name="OperatingValue" localSheetId="30">#REF!</definedName>
    <definedName name="OperatingValue" localSheetId="46">#REF!</definedName>
    <definedName name="OperatingValue" localSheetId="4">#REF!</definedName>
    <definedName name="OperatingValue" localSheetId="6">#REF!</definedName>
    <definedName name="OperatingValue" localSheetId="40">#REF!</definedName>
    <definedName name="OperatingValue" localSheetId="41">#REF!</definedName>
    <definedName name="OperatingValue" localSheetId="45">#REF!</definedName>
    <definedName name="OperatingValue" localSheetId="43">#REF!</definedName>
    <definedName name="OperatingValue" localSheetId="44">#REF!</definedName>
    <definedName name="OperatingValue" localSheetId="42">#REF!</definedName>
    <definedName name="OperatingValue" localSheetId="16">#REF!</definedName>
    <definedName name="OperatingValue" localSheetId="14">#REF!</definedName>
    <definedName name="OperatingValue" localSheetId="12">#REF!</definedName>
    <definedName name="OperatingValue" localSheetId="36">#REF!</definedName>
    <definedName name="OperatingValue">#REF!</definedName>
    <definedName name="operation" localSheetId="30">#REF!</definedName>
    <definedName name="operation" localSheetId="16">#REF!</definedName>
    <definedName name="operation" localSheetId="36">#REF!</definedName>
    <definedName name="operation">#REF!</definedName>
    <definedName name="operatormasinis" localSheetId="30">'[120]Harga Satuan'!$I$22</definedName>
    <definedName name="operatormasinis">'[120]Harga Satuan'!$I$22</definedName>
    <definedName name="OperSuppliesEquip" localSheetId="9">#REF!</definedName>
    <definedName name="OperSuppliesEquip" localSheetId="38">#REF!</definedName>
    <definedName name="OperSuppliesEquip" localSheetId="8">#REF!</definedName>
    <definedName name="OperSuppliesEquip" localSheetId="30">#REF!</definedName>
    <definedName name="OperSuppliesEquip" localSheetId="46">#REF!</definedName>
    <definedName name="OperSuppliesEquip" localSheetId="40">#REF!</definedName>
    <definedName name="OperSuppliesEquip" localSheetId="41">#REF!</definedName>
    <definedName name="OperSuppliesEquip" localSheetId="45">#REF!</definedName>
    <definedName name="OperSuppliesEquip" localSheetId="43">#REF!</definedName>
    <definedName name="OperSuppliesEquip" localSheetId="44">#REF!</definedName>
    <definedName name="OperSuppliesEquip" localSheetId="42">#REF!</definedName>
    <definedName name="OperSuppliesEquip" localSheetId="16">#REF!</definedName>
    <definedName name="OperSuppliesEquip" localSheetId="36">#REF!</definedName>
    <definedName name="OperSuppliesEquip">#REF!</definedName>
    <definedName name="OPR" localSheetId="30">#REF!</definedName>
    <definedName name="OPR" localSheetId="16">#REF!</definedName>
    <definedName name="OPR" localSheetId="36">#REF!</definedName>
    <definedName name="OPR" localSheetId="34">#REF!</definedName>
    <definedName name="OPR">#REF!</definedName>
    <definedName name="Optik" localSheetId="30">#REF!</definedName>
    <definedName name="Optik" localSheetId="16">#REF!</definedName>
    <definedName name="Optik" localSheetId="36">#REF!</definedName>
    <definedName name="Optik" localSheetId="34">#REF!</definedName>
    <definedName name="Optik">#REF!</definedName>
    <definedName name="OPTIMIS" localSheetId="30">#REF!</definedName>
    <definedName name="OPTIMIS" localSheetId="16">#REF!</definedName>
    <definedName name="OPTIMIS" localSheetId="36">#REF!</definedName>
    <definedName name="OPTIMIS" localSheetId="34">#REF!</definedName>
    <definedName name="OPTIMIS">#REF!</definedName>
    <definedName name="OPTIMIS_1" localSheetId="30">#REF!</definedName>
    <definedName name="OPTIMIS_1" localSheetId="16">#REF!</definedName>
    <definedName name="OPTIMIS_1" localSheetId="36">#REF!</definedName>
    <definedName name="OPTIMIS_1">#REF!</definedName>
    <definedName name="OPTIMIS_4" localSheetId="30">#REF!</definedName>
    <definedName name="OPTIMIS_4" localSheetId="16">#REF!</definedName>
    <definedName name="OPTIMIS_4" localSheetId="36">#REF!</definedName>
    <definedName name="OPTIMIS_4">#REF!</definedName>
    <definedName name="OPTIMIS_5" localSheetId="30">#REF!</definedName>
    <definedName name="OPTIMIS_5" localSheetId="16">#REF!</definedName>
    <definedName name="OPTIMIS_5" localSheetId="36">#REF!</definedName>
    <definedName name="OPTIMIS_5">#REF!</definedName>
    <definedName name="OrderTable" localSheetId="5" hidden="1">#REF!</definedName>
    <definedName name="OrderTable" localSheetId="30" hidden="1">#REF!</definedName>
    <definedName name="OrderTable" localSheetId="23" hidden="1">#REF!</definedName>
    <definedName name="OrderTable" localSheetId="19" hidden="1">#REF!</definedName>
    <definedName name="OrderTable" localSheetId="16" hidden="1">#REF!</definedName>
    <definedName name="OrderTable" localSheetId="21" hidden="1">#REF!</definedName>
    <definedName name="OrderTable" localSheetId="36" hidden="1">#REF!</definedName>
    <definedName name="OrderTable" localSheetId="25" hidden="1">#REF!</definedName>
    <definedName name="OrderTable" localSheetId="10" hidden="1">#REF!</definedName>
    <definedName name="OrderTable" localSheetId="11" hidden="1">#REF!</definedName>
    <definedName name="OrderTable" localSheetId="20" hidden="1">#REF!</definedName>
    <definedName name="OrderTable" localSheetId="15" hidden="1">#REF!</definedName>
    <definedName name="OrderTable" hidden="1">#REF!</definedName>
    <definedName name="ornamenpuncak" localSheetId="30">'[128]Harga Satuan'!$G$72</definedName>
    <definedName name="ornamenpuncak">'[128]Harga Satuan'!$G$72</definedName>
    <definedName name="others" localSheetId="30">#REF!</definedName>
    <definedName name="others" localSheetId="4">#REF!</definedName>
    <definedName name="others" localSheetId="7">#REF!</definedName>
    <definedName name="others" localSheetId="16">#REF!</definedName>
    <definedName name="others" localSheetId="36">#REF!</definedName>
    <definedName name="others" localSheetId="49">#REF!</definedName>
    <definedName name="others" localSheetId="34">#REF!</definedName>
    <definedName name="others">#REF!</definedName>
    <definedName name="OUT" localSheetId="9">'[283] INCOME STATEMENT'!#REF!</definedName>
    <definedName name="OUT" localSheetId="5">'[282] INCOME STATEMENT'!#REF!</definedName>
    <definedName name="OUT" localSheetId="38">'[283] INCOME STATEMENT'!#REF!</definedName>
    <definedName name="OUT" localSheetId="8">'[283] INCOME STATEMENT'!#REF!</definedName>
    <definedName name="OUT" localSheetId="30">'[283] INCOME STATEMENT'!#REF!</definedName>
    <definedName name="OUT" localSheetId="46">'[283] INCOME STATEMENT'!#REF!</definedName>
    <definedName name="OUT" localSheetId="4">#REF!</definedName>
    <definedName name="OUT" localSheetId="6">'[282] INCOME STATEMENT'!#REF!</definedName>
    <definedName name="OUT" localSheetId="7">'[282] INCOME STATEMENT'!#REF!</definedName>
    <definedName name="OUT" localSheetId="40">'[283] INCOME STATEMENT'!#REF!</definedName>
    <definedName name="OUT" localSheetId="41">'[283] INCOME STATEMENT'!#REF!</definedName>
    <definedName name="OUT" localSheetId="45">'[283] INCOME STATEMENT'!#REF!</definedName>
    <definedName name="OUT" localSheetId="43">'[283] INCOME STATEMENT'!#REF!</definedName>
    <definedName name="OUT" localSheetId="44">'[283] INCOME STATEMENT'!#REF!</definedName>
    <definedName name="OUT" localSheetId="42">'[283] INCOME STATEMENT'!#REF!</definedName>
    <definedName name="OUT" localSheetId="16">'[283] INCOME STATEMENT'!#REF!</definedName>
    <definedName name="OUT" localSheetId="14">'[282] INCOME STATEMENT'!#REF!</definedName>
    <definedName name="OUT" localSheetId="12">'[282] INCOME STATEMENT'!#REF!</definedName>
    <definedName name="OUT" localSheetId="36">'[283] INCOME STATEMENT'!#REF!</definedName>
    <definedName name="OUT" localSheetId="49">'[282] INCOME STATEMENT'!#REF!</definedName>
    <definedName name="OUT" localSheetId="34">'[282] INCOME STATEMENT'!#REF!</definedName>
    <definedName name="OUT">'[283] INCOME STATEMENT'!#REF!</definedName>
    <definedName name="OUTLETS_MAY" localSheetId="5">'[282] INCOME STATEMENT'!$X$75</definedName>
    <definedName name="OUTLETS_MAY" localSheetId="30">'[283] INCOME STATEMENT'!$X$75</definedName>
    <definedName name="OUTLETS_MAY" localSheetId="4">'[282] INCOME STATEMENT'!$X$75</definedName>
    <definedName name="OUTLETS_MAY" localSheetId="6">'[282] INCOME STATEMENT'!$X$75</definedName>
    <definedName name="OUTLETS_MAY" localSheetId="7">'[282] INCOME STATEMENT'!$X$75</definedName>
    <definedName name="OUTLETS_MAY" localSheetId="14">'[282] INCOME STATEMENT'!$X$75</definedName>
    <definedName name="OUTLETS_MAY" localSheetId="12">'[282] INCOME STATEMENT'!$X$75</definedName>
    <definedName name="OUTLETS_MAY" localSheetId="49">'[282] INCOME STATEMENT'!$X$75</definedName>
    <definedName name="OUTLETS_MAY" localSheetId="34">'[282] INCOME STATEMENT'!$X$75</definedName>
    <definedName name="OUTLETS_MAY">'[283] INCOME STATEMENT'!$X$75</definedName>
    <definedName name="OUTPUT" localSheetId="30">#REF!</definedName>
    <definedName name="OUTPUT" localSheetId="4">#REF!</definedName>
    <definedName name="OUTPUT" localSheetId="7">#REF!</definedName>
    <definedName name="OUTPUT" localSheetId="16">#REF!</definedName>
    <definedName name="OUTPUT" localSheetId="36">#REF!</definedName>
    <definedName name="OUTPUT" localSheetId="49">#REF!</definedName>
    <definedName name="OUTPUT" localSheetId="34">#REF!</definedName>
    <definedName name="OUTPUT">#REF!</definedName>
    <definedName name="outstanding" localSheetId="9">#REF!</definedName>
    <definedName name="outstanding" localSheetId="5">#REF!</definedName>
    <definedName name="outstanding" localSheetId="38">#REF!</definedName>
    <definedName name="outstanding" localSheetId="8">#REF!</definedName>
    <definedName name="outstanding" localSheetId="30">#REF!</definedName>
    <definedName name="outstanding" localSheetId="46">#REF!</definedName>
    <definedName name="outstanding" localSheetId="4">#REF!</definedName>
    <definedName name="outstanding" localSheetId="6">#REF!</definedName>
    <definedName name="outstanding" localSheetId="40">#REF!</definedName>
    <definedName name="outstanding" localSheetId="41">#REF!</definedName>
    <definedName name="outstanding" localSheetId="45">#REF!</definedName>
    <definedName name="outstanding" localSheetId="43">#REF!</definedName>
    <definedName name="outstanding" localSheetId="44">#REF!</definedName>
    <definedName name="outstanding" localSheetId="42">#REF!</definedName>
    <definedName name="outstanding" localSheetId="16">#REF!</definedName>
    <definedName name="outstanding" localSheetId="14">#REF!</definedName>
    <definedName name="outstanding" localSheetId="12">#REF!</definedName>
    <definedName name="outstanding" localSheetId="36">#REF!</definedName>
    <definedName name="outstanding">#REF!</definedName>
    <definedName name="overhead" localSheetId="30">#REF!</definedName>
    <definedName name="overhead" localSheetId="16">#REF!</definedName>
    <definedName name="overhead" localSheetId="36">#REF!</definedName>
    <definedName name="overhead">#REF!</definedName>
    <definedName name="OWNCTS">[12]Financials!$Y$17:$AC$17</definedName>
    <definedName name="p" localSheetId="5">'[409]Rekap Direct Cost'!$C$5</definedName>
    <definedName name="P" localSheetId="30">'[310]Exc. Rate'!$D$12</definedName>
    <definedName name="p" localSheetId="4">'[409]Rekap Direct Cost'!$C$5</definedName>
    <definedName name="p" localSheetId="6">'[409]Rekap Direct Cost'!$C$5</definedName>
    <definedName name="p" localSheetId="7">'[409]Rekap Direct Cost'!$C$5</definedName>
    <definedName name="p" localSheetId="14">'[409]Rekap Direct Cost'!$C$5</definedName>
    <definedName name="p" localSheetId="12">'[409]Rekap Direct Cost'!$C$5</definedName>
    <definedName name="p" localSheetId="49">'[409]Rekap Direct Cost'!$C$5</definedName>
    <definedName name="p" localSheetId="34">'[409]Rekap Direct Cost'!$C$5</definedName>
    <definedName name="P">'[310]Exc. Rate'!$D$12</definedName>
    <definedName name="P_1" localSheetId="30">#REF!</definedName>
    <definedName name="P_1" localSheetId="4">#REF!</definedName>
    <definedName name="P_1" localSheetId="7">#REF!</definedName>
    <definedName name="P_1" localSheetId="16">#REF!</definedName>
    <definedName name="P_1" localSheetId="36">#REF!</definedName>
    <definedName name="P_1" localSheetId="49">#REF!</definedName>
    <definedName name="P_1" localSheetId="34">#REF!</definedName>
    <definedName name="P_1">#REF!</definedName>
    <definedName name="p_12" localSheetId="30">[158]harsat!$I$18</definedName>
    <definedName name="p_12">[158]harsat!$I$18</definedName>
    <definedName name="P_14" localSheetId="30">'[105]ANALISA PEK.UMUM'!#REF!</definedName>
    <definedName name="P_14" localSheetId="4">'[105]ANALISA PEK.UMUM'!#REF!</definedName>
    <definedName name="P_14" localSheetId="7">'[105]ANALISA PEK.UMUM'!#REF!</definedName>
    <definedName name="P_14" localSheetId="16">'[105]ANALISA PEK.UMUM'!#REF!</definedName>
    <definedName name="P_14" localSheetId="36">'[105]ANALISA PEK.UMUM'!#REF!</definedName>
    <definedName name="P_14" localSheetId="49">'[105]ANALISA PEK.UMUM'!#REF!</definedName>
    <definedName name="P_14" localSheetId="34">'[105]ANALISA PEK.UMUM'!#REF!</definedName>
    <definedName name="P_14">'[105]ANALISA PEK.UMUM'!#REF!</definedName>
    <definedName name="P_15" localSheetId="30">'[141]anal pipa'!#REF!</definedName>
    <definedName name="P_15" localSheetId="4">'[141]anal pipa'!#REF!</definedName>
    <definedName name="P_15" localSheetId="7">'[141]anal pipa'!#REF!</definedName>
    <definedName name="P_15" localSheetId="16">'[141]anal pipa'!#REF!</definedName>
    <definedName name="P_15" localSheetId="36">'[141]anal pipa'!#REF!</definedName>
    <definedName name="P_15" localSheetId="49">'[141]anal pipa'!#REF!</definedName>
    <definedName name="P_15" localSheetId="34">'[141]anal pipa'!#REF!</definedName>
    <definedName name="P_15">'[141]anal pipa'!#REF!</definedName>
    <definedName name="p_150">[156]HDasar!$H$34</definedName>
    <definedName name="P_16" localSheetId="30">'[105]ANALISA PEK.UMUM'!#REF!</definedName>
    <definedName name="P_16" localSheetId="4">'[105]ANALISA PEK.UMUM'!#REF!</definedName>
    <definedName name="P_16" localSheetId="7">'[105]ANALISA PEK.UMUM'!#REF!</definedName>
    <definedName name="P_16" localSheetId="16">'[105]ANALISA PEK.UMUM'!#REF!</definedName>
    <definedName name="P_16" localSheetId="36">'[105]ANALISA PEK.UMUM'!#REF!</definedName>
    <definedName name="P_16" localSheetId="49">'[105]ANALISA PEK.UMUM'!#REF!</definedName>
    <definedName name="P_16" localSheetId="34">'[105]ANALISA PEK.UMUM'!#REF!</definedName>
    <definedName name="P_16">'[105]ANALISA PEK.UMUM'!#REF!</definedName>
    <definedName name="P_17" localSheetId="30">'[105]ANALISA PEK.UMUM'!#REF!</definedName>
    <definedName name="P_17" localSheetId="4">'[105]ANALISA PEK.UMUM'!#REF!</definedName>
    <definedName name="P_17" localSheetId="7">'[105]ANALISA PEK.UMUM'!#REF!</definedName>
    <definedName name="P_17" localSheetId="16">'[105]ANALISA PEK.UMUM'!#REF!</definedName>
    <definedName name="P_17" localSheetId="36">'[105]ANALISA PEK.UMUM'!#REF!</definedName>
    <definedName name="P_17" localSheetId="49">'[105]ANALISA PEK.UMUM'!#REF!</definedName>
    <definedName name="P_17" localSheetId="34">'[105]ANALISA PEK.UMUM'!#REF!</definedName>
    <definedName name="P_17">'[105]ANALISA PEK.UMUM'!#REF!</definedName>
    <definedName name="P_18" localSheetId="30">'[105]ANALISA PEK.UMUM'!#REF!</definedName>
    <definedName name="P_18" localSheetId="4">'[105]ANALISA PEK.UMUM'!#REF!</definedName>
    <definedName name="P_18" localSheetId="7">'[105]ANALISA PEK.UMUM'!#REF!</definedName>
    <definedName name="P_18" localSheetId="16">'[105]ANALISA PEK.UMUM'!#REF!</definedName>
    <definedName name="P_18" localSheetId="36">'[105]ANALISA PEK.UMUM'!#REF!</definedName>
    <definedName name="P_18" localSheetId="49">'[105]ANALISA PEK.UMUM'!#REF!</definedName>
    <definedName name="P_18" localSheetId="34">'[105]ANALISA PEK.UMUM'!#REF!</definedName>
    <definedName name="P_18">'[105]ANALISA PEK.UMUM'!#REF!</definedName>
    <definedName name="P_20" localSheetId="30">'[105]ANALISA PEK.UMUM'!#REF!</definedName>
    <definedName name="P_20" localSheetId="4">'[105]ANALISA PEK.UMUM'!#REF!</definedName>
    <definedName name="P_20" localSheetId="7">'[105]ANALISA PEK.UMUM'!#REF!</definedName>
    <definedName name="P_20" localSheetId="16">'[105]ANALISA PEK.UMUM'!#REF!</definedName>
    <definedName name="P_20" localSheetId="36">'[105]ANALISA PEK.UMUM'!#REF!</definedName>
    <definedName name="P_20" localSheetId="49">'[105]ANALISA PEK.UMUM'!#REF!</definedName>
    <definedName name="P_20" localSheetId="34">'[105]ANALISA PEK.UMUM'!#REF!</definedName>
    <definedName name="P_20">'[105]ANALISA PEK.UMUM'!#REF!</definedName>
    <definedName name="p_200">[156]HDasar!$H$35</definedName>
    <definedName name="P_21" localSheetId="30">'[105]ANALISA PEK.UMUM'!#REF!</definedName>
    <definedName name="P_21" localSheetId="4">'[105]ANALISA PEK.UMUM'!#REF!</definedName>
    <definedName name="P_21" localSheetId="7">'[105]ANALISA PEK.UMUM'!#REF!</definedName>
    <definedName name="P_21" localSheetId="16">'[105]ANALISA PEK.UMUM'!#REF!</definedName>
    <definedName name="P_21" localSheetId="36">'[105]ANALISA PEK.UMUM'!#REF!</definedName>
    <definedName name="P_21" localSheetId="49">'[105]ANALISA PEK.UMUM'!#REF!</definedName>
    <definedName name="P_21" localSheetId="34">'[105]ANALISA PEK.UMUM'!#REF!</definedName>
    <definedName name="P_21">'[105]ANALISA PEK.UMUM'!#REF!</definedName>
    <definedName name="P_22" localSheetId="30">'[105]ANALISA PEK.UMUM'!#REF!</definedName>
    <definedName name="P_22" localSheetId="4">'[105]ANALISA PEK.UMUM'!#REF!</definedName>
    <definedName name="P_22" localSheetId="7">'[105]ANALISA PEK.UMUM'!#REF!</definedName>
    <definedName name="P_22" localSheetId="16">'[105]ANALISA PEK.UMUM'!#REF!</definedName>
    <definedName name="P_22" localSheetId="36">'[105]ANALISA PEK.UMUM'!#REF!</definedName>
    <definedName name="P_22" localSheetId="49">'[105]ANALISA PEK.UMUM'!#REF!</definedName>
    <definedName name="P_22" localSheetId="34">'[105]ANALISA PEK.UMUM'!#REF!</definedName>
    <definedName name="P_22">'[105]ANALISA PEK.UMUM'!#REF!</definedName>
    <definedName name="p_300">[156]HDasar!$H$36</definedName>
    <definedName name="P_4" localSheetId="30">'[105]ANALISA PEK.UMUM'!#REF!</definedName>
    <definedName name="P_4" localSheetId="4">'[105]ANALISA PEK.UMUM'!#REF!</definedName>
    <definedName name="P_4" localSheetId="7">'[105]ANALISA PEK.UMUM'!#REF!</definedName>
    <definedName name="P_4" localSheetId="16">'[105]ANALISA PEK.UMUM'!#REF!</definedName>
    <definedName name="P_4" localSheetId="36">'[105]ANALISA PEK.UMUM'!#REF!</definedName>
    <definedName name="P_4" localSheetId="49">'[105]ANALISA PEK.UMUM'!#REF!</definedName>
    <definedName name="P_4" localSheetId="34">'[105]ANALISA PEK.UMUM'!#REF!</definedName>
    <definedName name="P_4">'[105]ANALISA PEK.UMUM'!#REF!</definedName>
    <definedName name="P_5" localSheetId="30">'[105]ANALISA PEK.UMUM'!#REF!</definedName>
    <definedName name="P_5" localSheetId="4">'[105]ANALISA PEK.UMUM'!#REF!</definedName>
    <definedName name="P_5" localSheetId="7">'[105]ANALISA PEK.UMUM'!#REF!</definedName>
    <definedName name="P_5" localSheetId="16">'[105]ANALISA PEK.UMUM'!#REF!</definedName>
    <definedName name="P_5" localSheetId="36">'[105]ANALISA PEK.UMUM'!#REF!</definedName>
    <definedName name="P_5" localSheetId="49">'[105]ANALISA PEK.UMUM'!#REF!</definedName>
    <definedName name="P_5" localSheetId="34">'[105]ANALISA PEK.UMUM'!#REF!</definedName>
    <definedName name="P_5">'[105]ANALISA PEK.UMUM'!#REF!</definedName>
    <definedName name="p_500">[156]HDasar!$H$37</definedName>
    <definedName name="P_6" localSheetId="30">'[105]ANALISA PEK.UMUM'!#REF!</definedName>
    <definedName name="P_6" localSheetId="4">'[105]ANALISA PEK.UMUM'!#REF!</definedName>
    <definedName name="P_6" localSheetId="7">'[105]ANALISA PEK.UMUM'!#REF!</definedName>
    <definedName name="P_6" localSheetId="16">'[105]ANALISA PEK.UMUM'!#REF!</definedName>
    <definedName name="P_6" localSheetId="36">'[105]ANALISA PEK.UMUM'!#REF!</definedName>
    <definedName name="P_6" localSheetId="49">'[105]ANALISA PEK.UMUM'!#REF!</definedName>
    <definedName name="P_6" localSheetId="34">'[105]ANALISA PEK.UMUM'!#REF!</definedName>
    <definedName name="P_6">'[105]ANALISA PEK.UMUM'!#REF!</definedName>
    <definedName name="P_7" localSheetId="30">'[105]ANALISA PEK.UMUM'!#REF!</definedName>
    <definedName name="P_7" localSheetId="4">'[105]ANALISA PEK.UMUM'!#REF!</definedName>
    <definedName name="P_7" localSheetId="7">'[105]ANALISA PEK.UMUM'!#REF!</definedName>
    <definedName name="P_7" localSheetId="16">'[105]ANALISA PEK.UMUM'!#REF!</definedName>
    <definedName name="P_7" localSheetId="36">'[105]ANALISA PEK.UMUM'!#REF!</definedName>
    <definedName name="P_7" localSheetId="49">'[105]ANALISA PEK.UMUM'!#REF!</definedName>
    <definedName name="P_7" localSheetId="34">'[105]ANALISA PEK.UMUM'!#REF!</definedName>
    <definedName name="P_7">'[105]ANALISA PEK.UMUM'!#REF!</definedName>
    <definedName name="P_8" localSheetId="30">'[105]ANALISA PEK.UMUM'!#REF!</definedName>
    <definedName name="P_8" localSheetId="4">'[105]ANALISA PEK.UMUM'!#REF!</definedName>
    <definedName name="P_8" localSheetId="7">'[105]ANALISA PEK.UMUM'!#REF!</definedName>
    <definedName name="P_8" localSheetId="16">'[105]ANALISA PEK.UMUM'!#REF!</definedName>
    <definedName name="P_8" localSheetId="36">'[105]ANALISA PEK.UMUM'!#REF!</definedName>
    <definedName name="P_8" localSheetId="49">'[105]ANALISA PEK.UMUM'!#REF!</definedName>
    <definedName name="P_8" localSheetId="34">'[105]ANALISA PEK.UMUM'!#REF!</definedName>
    <definedName name="P_8">'[105]ANALISA PEK.UMUM'!#REF!</definedName>
    <definedName name="P_9" localSheetId="30">'[105]ANALISA PEK.UMUM'!#REF!</definedName>
    <definedName name="P_9" localSheetId="4">'[105]ANALISA PEK.UMUM'!#REF!</definedName>
    <definedName name="P_9" localSheetId="7">'[105]ANALISA PEK.UMUM'!#REF!</definedName>
    <definedName name="P_9" localSheetId="16">'[105]ANALISA PEK.UMUM'!#REF!</definedName>
    <definedName name="P_9" localSheetId="36">'[105]ANALISA PEK.UMUM'!#REF!</definedName>
    <definedName name="P_9" localSheetId="49">'[105]ANALISA PEK.UMUM'!#REF!</definedName>
    <definedName name="P_9" localSheetId="34">'[105]ANALISA PEK.UMUM'!#REF!</definedName>
    <definedName name="P_9">'[105]ANALISA PEK.UMUM'!#REF!</definedName>
    <definedName name="P_L" localSheetId="30">[29]OLDMAP!$A$1:$I$58</definedName>
    <definedName name="P_L">[29]OLDMAP!$A$1:$I$58</definedName>
    <definedName name="P_L1" localSheetId="9">#REF!</definedName>
    <definedName name="P_L1" localSheetId="5">#REF!</definedName>
    <definedName name="P_L1" localSheetId="38">#REF!</definedName>
    <definedName name="P_L1" localSheetId="8">#REF!</definedName>
    <definedName name="P_L1" localSheetId="30">#REF!</definedName>
    <definedName name="P_L1" localSheetId="46">#REF!</definedName>
    <definedName name="P_L1" localSheetId="4">#REF!</definedName>
    <definedName name="P_L1" localSheetId="6">#REF!</definedName>
    <definedName name="P_L1" localSheetId="40">#REF!</definedName>
    <definedName name="P_L1" localSheetId="41">#REF!</definedName>
    <definedName name="P_L1" localSheetId="45">#REF!</definedName>
    <definedName name="P_L1" localSheetId="43">#REF!</definedName>
    <definedName name="P_L1" localSheetId="44">#REF!</definedName>
    <definedName name="P_L1" localSheetId="42">#REF!</definedName>
    <definedName name="P_L1" localSheetId="16">#REF!</definedName>
    <definedName name="P_L1" localSheetId="14">#REF!</definedName>
    <definedName name="P_L1" localSheetId="12">#REF!</definedName>
    <definedName name="P_L1" localSheetId="36">#REF!</definedName>
    <definedName name="P_L1" localSheetId="34">#REF!</definedName>
    <definedName name="P_L1">#REF!</definedName>
    <definedName name="P_L2" localSheetId="9">#REF!</definedName>
    <definedName name="P_L2" localSheetId="5">#REF!</definedName>
    <definedName name="P_L2" localSheetId="38">#REF!</definedName>
    <definedName name="P_L2" localSheetId="8">#REF!</definedName>
    <definedName name="P_L2" localSheetId="30">#REF!</definedName>
    <definedName name="P_L2" localSheetId="46">#REF!</definedName>
    <definedName name="P_L2" localSheetId="4">#REF!</definedName>
    <definedName name="P_L2" localSheetId="6">#REF!</definedName>
    <definedName name="P_L2" localSheetId="40">#REF!</definedName>
    <definedName name="P_L2" localSheetId="41">#REF!</definedName>
    <definedName name="P_L2" localSheetId="45">#REF!</definedName>
    <definedName name="P_L2" localSheetId="43">#REF!</definedName>
    <definedName name="P_L2" localSheetId="44">#REF!</definedName>
    <definedName name="P_L2" localSheetId="42">#REF!</definedName>
    <definedName name="P_L2" localSheetId="16">#REF!</definedName>
    <definedName name="P_L2" localSheetId="14">#REF!</definedName>
    <definedName name="P_L2" localSheetId="12">#REF!</definedName>
    <definedName name="P_L2" localSheetId="36">#REF!</definedName>
    <definedName name="P_L2">#REF!</definedName>
    <definedName name="P1_" localSheetId="30">#REF!</definedName>
    <definedName name="P1_" localSheetId="16">#REF!</definedName>
    <definedName name="P1_" localSheetId="36">#REF!</definedName>
    <definedName name="P1_">#REF!</definedName>
    <definedName name="pabet" localSheetId="30">'[75]Sat Bah &amp; Up'!$G$33</definedName>
    <definedName name="pabet">'[75]Sat Bah &amp; Up'!$G$33</definedName>
    <definedName name="padang" localSheetId="9">OFFSET('B. Toilet'!Full_Print,0,0,Last_Row)</definedName>
    <definedName name="padang" localSheetId="38">OFFSET(Cvr!Full_Print,0,0,Cvr!Last_Row)</definedName>
    <definedName name="padang" localSheetId="8">OFFSET('Dapur Basah'!Full_Print,0,0,Last_Row)</definedName>
    <definedName name="padang" localSheetId="30">OFFSET('Denah Tanah'!Full_Print,0,0,Last_Row)</definedName>
    <definedName name="padang" localSheetId="46">OFFSET(Full_Print,0,0,Last_Row)</definedName>
    <definedName name="padang" localSheetId="2">OFFSET(Full_Print,0,0,Isian!Last_Row)</definedName>
    <definedName name="padang" localSheetId="40">OFFSET('Lap 1'!Full_Print,0,0,'Lap 1'!Last_Row)</definedName>
    <definedName name="padang" localSheetId="41">OFFSET('Lap. 2'!Full_Print,0,0,'Lap. 2'!Last_Row)</definedName>
    <definedName name="padang" localSheetId="45">OFFSET('Lap. 3'!Full_Print,0,0,'Lap. 3'!Last_Row)</definedName>
    <definedName name="padang" localSheetId="43">OFFSET('Lap. 3 Gudang'!Full_Print,0,0,'Lap. 3 Gudang'!Last_Row)</definedName>
    <definedName name="padang" localSheetId="44">OFFSET('Lap. 3. Tempat Gudang'!Full_Print,0,0,'Lap. 3. Tempat Gudang'!Last_Row)</definedName>
    <definedName name="padang" localSheetId="42">OFFSET('Lap. 3. Tempat Usaha'!Full_Print,0,0,'Lap. 3. Tempat Usaha'!Last_Row)</definedName>
    <definedName name="padang" localSheetId="16">OFFSET('Pasar Ruko'!Full_Print,0,0,Last_Row)</definedName>
    <definedName name="padang" localSheetId="36">OFFSET(Resume!Full_Print,0,0,Last_Row)</definedName>
    <definedName name="padang">OFFSET(Full_Print,0,0,Last_Row)</definedName>
    <definedName name="padat">[82]S.UPAH!$J$25</definedName>
    <definedName name="Pademangan" localSheetId="9">#REF!</definedName>
    <definedName name="Pademangan" localSheetId="5">#REF!</definedName>
    <definedName name="Pademangan" localSheetId="38">#REF!</definedName>
    <definedName name="Pademangan" localSheetId="8">#REF!</definedName>
    <definedName name="Pademangan" localSheetId="30">#REF!</definedName>
    <definedName name="Pademangan" localSheetId="46">#REF!</definedName>
    <definedName name="Pademangan" localSheetId="6">#REF!</definedName>
    <definedName name="Pademangan" localSheetId="40">#REF!</definedName>
    <definedName name="Pademangan" localSheetId="41">#REF!</definedName>
    <definedName name="Pademangan" localSheetId="45">#REF!</definedName>
    <definedName name="Pademangan" localSheetId="43">#REF!</definedName>
    <definedName name="Pademangan" localSheetId="44">#REF!</definedName>
    <definedName name="Pademangan" localSheetId="42">#REF!</definedName>
    <definedName name="Pademangan" localSheetId="16">#REF!</definedName>
    <definedName name="Pademangan" localSheetId="14">#REF!</definedName>
    <definedName name="Pademangan" localSheetId="12">#REF!</definedName>
    <definedName name="Pademangan" localSheetId="36">#REF!</definedName>
    <definedName name="Pademangan" localSheetId="34">#REF!</definedName>
    <definedName name="Pademangan">#REF!</definedName>
    <definedName name="PAG" localSheetId="9">'[248]Profit Loss'!#REF!</definedName>
    <definedName name="PAG" localSheetId="5">'[248]Profit Loss'!#REF!</definedName>
    <definedName name="PAG" localSheetId="38">'[248]Profit Loss'!#REF!</definedName>
    <definedName name="PAG" localSheetId="8">'[248]Profit Loss'!#REF!</definedName>
    <definedName name="PAG" localSheetId="30">'[248]Profit Loss'!#REF!</definedName>
    <definedName name="PAG" localSheetId="46">'[248]Profit Loss'!#REF!</definedName>
    <definedName name="PAG" localSheetId="4">'[248]Profit Loss'!#REF!</definedName>
    <definedName name="PAG" localSheetId="6">'[248]Profit Loss'!#REF!</definedName>
    <definedName name="PAG" localSheetId="7">'[248]Profit Loss'!#REF!</definedName>
    <definedName name="PAG" localSheetId="40">'[248]Profit Loss'!#REF!</definedName>
    <definedName name="PAG" localSheetId="41">'[248]Profit Loss'!#REF!</definedName>
    <definedName name="PAG" localSheetId="45">'[248]Profit Loss'!#REF!</definedName>
    <definedName name="PAG" localSheetId="43">'[248]Profit Loss'!#REF!</definedName>
    <definedName name="PAG" localSheetId="44">'[248]Profit Loss'!#REF!</definedName>
    <definedName name="PAG" localSheetId="42">'[248]Profit Loss'!#REF!</definedName>
    <definedName name="PAG" localSheetId="16">'[248]Profit Loss'!#REF!</definedName>
    <definedName name="PAG" localSheetId="14">'[248]Profit Loss'!#REF!</definedName>
    <definedName name="PAG" localSheetId="12">'[248]Profit Loss'!#REF!</definedName>
    <definedName name="PAG" localSheetId="36">'[248]Profit Loss'!#REF!</definedName>
    <definedName name="PAG" localSheetId="49">'[248]Profit Loss'!#REF!</definedName>
    <definedName name="PAG" localSheetId="34">'[248]Profit Loss'!#REF!</definedName>
    <definedName name="PAG">'[248]Profit Loss'!#REF!</definedName>
    <definedName name="PAGAR" localSheetId="30">'[410]FORM-X-1'!#REF!</definedName>
    <definedName name="PAGAR" localSheetId="16">'[410]FORM-X-1'!#REF!</definedName>
    <definedName name="PAGAR" localSheetId="36">'[410]FORM-X-1'!#REF!</definedName>
    <definedName name="PAGAR" localSheetId="34">'[410]FORM-X-1'!#REF!</definedName>
    <definedName name="PAGAR">'[410]FORM-X-1'!#REF!</definedName>
    <definedName name="Pagar_BRC_Lengkap_Tiang___Tanpa_Pondasi" localSheetId="30">[105]BAHAN!#REF!</definedName>
    <definedName name="Pagar_BRC_Lengkap_Tiang___Tanpa_Pondasi" localSheetId="16">[105]BAHAN!#REF!</definedName>
    <definedName name="Pagar_BRC_Lengkap_Tiang___Tanpa_Pondasi" localSheetId="36">[105]BAHAN!#REF!</definedName>
    <definedName name="Pagar_BRC_Lengkap_Tiang___Tanpa_Pondasi">[105]BAHAN!#REF!</definedName>
    <definedName name="PAGARR" localSheetId="30">'[411]FORM-X-1'!#REF!</definedName>
    <definedName name="PAGARR" localSheetId="16">'[411]FORM-X-1'!#REF!</definedName>
    <definedName name="PAGARR" localSheetId="36">'[411]FORM-X-1'!#REF!</definedName>
    <definedName name="PAGARR">'[411]FORM-X-1'!#REF!</definedName>
    <definedName name="pahatganjal" localSheetId="30">'[120]Harga Satuan'!$I$174</definedName>
    <definedName name="pahatganjal">'[120]Harga Satuan'!$I$174</definedName>
    <definedName name="Pajak" localSheetId="9">#REF!</definedName>
    <definedName name="Pajak" localSheetId="5">#REF!</definedName>
    <definedName name="Pajak" localSheetId="38">#REF!</definedName>
    <definedName name="Pajak" localSheetId="8">#REF!</definedName>
    <definedName name="Pajak" localSheetId="30">#REF!</definedName>
    <definedName name="Pajak" localSheetId="46">#REF!</definedName>
    <definedName name="Pajak" localSheetId="6">#REF!</definedName>
    <definedName name="Pajak" localSheetId="40">#REF!</definedName>
    <definedName name="Pajak" localSheetId="41">#REF!</definedName>
    <definedName name="Pajak" localSheetId="45">#REF!</definedName>
    <definedName name="Pajak" localSheetId="43">#REF!</definedName>
    <definedName name="Pajak" localSheetId="44">#REF!</definedName>
    <definedName name="Pajak" localSheetId="42">#REF!</definedName>
    <definedName name="Pajak" localSheetId="16">#REF!</definedName>
    <definedName name="Pajak" localSheetId="14">#REF!</definedName>
    <definedName name="Pajak" localSheetId="12">#REF!</definedName>
    <definedName name="Pajak" localSheetId="36">#REF!</definedName>
    <definedName name="Pajak" localSheetId="34">#REF!</definedName>
    <definedName name="Pajak">#REF!</definedName>
    <definedName name="Pajak1" localSheetId="9">#REF!</definedName>
    <definedName name="Pajak1" localSheetId="5">#REF!</definedName>
    <definedName name="Pajak1" localSheetId="38">#REF!</definedName>
    <definedName name="Pajak1" localSheetId="8">#REF!</definedName>
    <definedName name="Pajak1" localSheetId="30">#REF!</definedName>
    <definedName name="Pajak1" localSheetId="46">#REF!</definedName>
    <definedName name="Pajak1" localSheetId="6">#REF!</definedName>
    <definedName name="Pajak1" localSheetId="40">#REF!</definedName>
    <definedName name="Pajak1" localSheetId="41">#REF!</definedName>
    <definedName name="Pajak1" localSheetId="45">#REF!</definedName>
    <definedName name="Pajak1" localSheetId="43">#REF!</definedName>
    <definedName name="Pajak1" localSheetId="44">#REF!</definedName>
    <definedName name="Pajak1" localSheetId="42">#REF!</definedName>
    <definedName name="Pajak1" localSheetId="16">#REF!</definedName>
    <definedName name="Pajak1" localSheetId="14">#REF!</definedName>
    <definedName name="Pajak1" localSheetId="12">#REF!</definedName>
    <definedName name="Pajak1" localSheetId="36">#REF!</definedName>
    <definedName name="Pajak1" localSheetId="34">#REF!</definedName>
    <definedName name="Pajak1">#REF!</definedName>
    <definedName name="PAKAI" localSheetId="9">#REF!</definedName>
    <definedName name="PAKAI" localSheetId="5">#REF!</definedName>
    <definedName name="PAKAI" localSheetId="38">#REF!</definedName>
    <definedName name="PAKAI" localSheetId="8">#REF!</definedName>
    <definedName name="PAKAI" localSheetId="30">#REF!</definedName>
    <definedName name="PAKAI" localSheetId="46">#REF!</definedName>
    <definedName name="PAKAI" localSheetId="6">#REF!</definedName>
    <definedName name="PAKAI" localSheetId="40">#REF!</definedName>
    <definedName name="PAKAI" localSheetId="41">#REF!</definedName>
    <definedName name="PAKAI" localSheetId="45">#REF!</definedName>
    <definedName name="PAKAI" localSheetId="43">#REF!</definedName>
    <definedName name="PAKAI" localSheetId="44">#REF!</definedName>
    <definedName name="PAKAI" localSheetId="42">#REF!</definedName>
    <definedName name="PAKAI" localSheetId="16">#REF!</definedName>
    <definedName name="PAKAI" localSheetId="14">#REF!</definedName>
    <definedName name="PAKAI" localSheetId="12">#REF!</definedName>
    <definedName name="PAKAI" localSheetId="36">#REF!</definedName>
    <definedName name="PAKAI" localSheetId="34">#REF!</definedName>
    <definedName name="PAKAI">#REF!</definedName>
    <definedName name="pakf80" localSheetId="30">[19]plumbing!#REF!</definedName>
    <definedName name="pakf80" localSheetId="4">[19]plumbing!#REF!</definedName>
    <definedName name="pakf80" localSheetId="7">[19]plumbing!#REF!</definedName>
    <definedName name="pakf80" localSheetId="23">[19]plumbing!#REF!</definedName>
    <definedName name="pakf80" localSheetId="19">[19]plumbing!#REF!</definedName>
    <definedName name="pakf80" localSheetId="16">[19]plumbing!#REF!</definedName>
    <definedName name="pakf80" localSheetId="21">[19]plumbing!#REF!</definedName>
    <definedName name="pakf80" localSheetId="36">[19]plumbing!#REF!</definedName>
    <definedName name="pakf80" localSheetId="25">[19]plumbing!#REF!</definedName>
    <definedName name="pakf80" localSheetId="10">[19]plumbing!#REF!</definedName>
    <definedName name="pakf80" localSheetId="11">[19]plumbing!#REF!</definedName>
    <definedName name="pakf80" localSheetId="20">[19]plumbing!#REF!</definedName>
    <definedName name="pakf80" localSheetId="15">[19]plumbing!#REF!</definedName>
    <definedName name="pakf80" localSheetId="49">[19]plumbing!#REF!</definedName>
    <definedName name="pakf80" localSheetId="34">[19]plumbing!#REF!</definedName>
    <definedName name="pakf80">[19]plumbing!#REF!</definedName>
    <definedName name="Paku_1_cm_s_d_3_cm" localSheetId="30">[108]BAHAN!$C$120</definedName>
    <definedName name="Paku_1_cm_s_d_3_cm">[108]BAHAN!$C$120</definedName>
    <definedName name="Paku_4_cm_s_d_7_cm" localSheetId="30">[108]BAHAN!$C$121</definedName>
    <definedName name="Paku_4_cm_s_d_7_cm">[108]BAHAN!$C$121</definedName>
    <definedName name="Paku_5___7" localSheetId="30">[108]BAHAN!$C$122</definedName>
    <definedName name="Paku_5___7">[108]BAHAN!$C$122</definedName>
    <definedName name="PAKU_5__7" localSheetId="30">[108]BAHAN!$C$122</definedName>
    <definedName name="PAKU_5__7">[108]BAHAN!$C$122</definedName>
    <definedName name="Paku_8___12" localSheetId="30">[412]BAHAN!$D$329</definedName>
    <definedName name="Paku_8___12">[412]BAHAN!$D$329</definedName>
    <definedName name="paku_asbes" localSheetId="30">[108]BAHAN!$C$129</definedName>
    <definedName name="paku_asbes">[108]BAHAN!$C$129</definedName>
    <definedName name="pakucamp" localSheetId="9">#REF!</definedName>
    <definedName name="pakucamp" localSheetId="38">#REF!</definedName>
    <definedName name="pakucamp" localSheetId="8">#REF!</definedName>
    <definedName name="pakucamp" localSheetId="30">#REF!</definedName>
    <definedName name="pakucamp" localSheetId="46">#REF!</definedName>
    <definedName name="pakucamp" localSheetId="40">#REF!</definedName>
    <definedName name="pakucamp" localSheetId="41">#REF!</definedName>
    <definedName name="pakucamp" localSheetId="45">#REF!</definedName>
    <definedName name="pakucamp" localSheetId="43">#REF!</definedName>
    <definedName name="pakucamp" localSheetId="44">#REF!</definedName>
    <definedName name="pakucamp" localSheetId="42">#REF!</definedName>
    <definedName name="pakucamp" localSheetId="16">#REF!</definedName>
    <definedName name="pakucamp" localSheetId="36">#REF!</definedName>
    <definedName name="pakucamp">#REF!</definedName>
    <definedName name="pakucampb" localSheetId="9">#REF!</definedName>
    <definedName name="pakucampb" localSheetId="38">#REF!</definedName>
    <definedName name="pakucampb" localSheetId="8">#REF!</definedName>
    <definedName name="pakucampb" localSheetId="30">#REF!</definedName>
    <definedName name="pakucampb" localSheetId="46">#REF!</definedName>
    <definedName name="pakucampb" localSheetId="40">#REF!</definedName>
    <definedName name="pakucampb" localSheetId="41">#REF!</definedName>
    <definedName name="pakucampb" localSheetId="45">#REF!</definedName>
    <definedName name="pakucampb" localSheetId="43">#REF!</definedName>
    <definedName name="pakucampb" localSheetId="44">#REF!</definedName>
    <definedName name="pakucampb" localSheetId="42">#REF!</definedName>
    <definedName name="pakucampb" localSheetId="16">#REF!</definedName>
    <definedName name="pakucampb" localSheetId="36">#REF!</definedName>
    <definedName name="pakucampb">#REF!</definedName>
    <definedName name="pakucampc" localSheetId="9">#REF!</definedName>
    <definedName name="pakucampc" localSheetId="38">#REF!</definedName>
    <definedName name="pakucampc" localSheetId="8">#REF!</definedName>
    <definedName name="pakucampc" localSheetId="30">#REF!</definedName>
    <definedName name="pakucampc" localSheetId="46">#REF!</definedName>
    <definedName name="pakucampc" localSheetId="40">#REF!</definedName>
    <definedName name="pakucampc" localSheetId="41">#REF!</definedName>
    <definedName name="pakucampc" localSheetId="45">#REF!</definedName>
    <definedName name="pakucampc" localSheetId="43">#REF!</definedName>
    <definedName name="pakucampc" localSheetId="44">#REF!</definedName>
    <definedName name="pakucampc" localSheetId="42">#REF!</definedName>
    <definedName name="pakucampc" localSheetId="16">#REF!</definedName>
    <definedName name="pakucampc" localSheetId="36">#REF!</definedName>
    <definedName name="pakucampc">#REF!</definedName>
    <definedName name="pakucampurJJ" localSheetId="30">'[120]Harga Satuan'!$I$115</definedName>
    <definedName name="pakucampurJJ">'[120]Harga Satuan'!$I$115</definedName>
    <definedName name="pakueternitc" localSheetId="9">#REF!</definedName>
    <definedName name="pakueternitc" localSheetId="38">#REF!</definedName>
    <definedName name="pakueternitc" localSheetId="8">#REF!</definedName>
    <definedName name="pakueternitc" localSheetId="30">#REF!</definedName>
    <definedName name="pakueternitc" localSheetId="46">#REF!</definedName>
    <definedName name="pakueternitc" localSheetId="40">#REF!</definedName>
    <definedName name="pakueternitc" localSheetId="41">#REF!</definedName>
    <definedName name="pakueternitc" localSheetId="45">#REF!</definedName>
    <definedName name="pakueternitc" localSheetId="43">#REF!</definedName>
    <definedName name="pakueternitc" localSheetId="44">#REF!</definedName>
    <definedName name="pakueternitc" localSheetId="42">#REF!</definedName>
    <definedName name="pakueternitc" localSheetId="16">#REF!</definedName>
    <definedName name="pakueternitc" localSheetId="36">#REF!</definedName>
    <definedName name="pakueternitc">#REF!</definedName>
    <definedName name="Pakuhaji" localSheetId="9">#REF!</definedName>
    <definedName name="Pakuhaji" localSheetId="5">#REF!</definedName>
    <definedName name="Pakuhaji" localSheetId="38">#REF!</definedName>
    <definedName name="Pakuhaji" localSheetId="8">#REF!</definedName>
    <definedName name="Pakuhaji" localSheetId="30">#REF!</definedName>
    <definedName name="Pakuhaji" localSheetId="46">#REF!</definedName>
    <definedName name="Pakuhaji" localSheetId="6">#REF!</definedName>
    <definedName name="Pakuhaji" localSheetId="40">#REF!</definedName>
    <definedName name="Pakuhaji" localSheetId="41">#REF!</definedName>
    <definedName name="Pakuhaji" localSheetId="45">#REF!</definedName>
    <definedName name="Pakuhaji" localSheetId="43">#REF!</definedName>
    <definedName name="Pakuhaji" localSheetId="44">#REF!</definedName>
    <definedName name="Pakuhaji" localSheetId="42">#REF!</definedName>
    <definedName name="Pakuhaji" localSheetId="16">#REF!</definedName>
    <definedName name="Pakuhaji" localSheetId="14">#REF!</definedName>
    <definedName name="Pakuhaji" localSheetId="12">#REF!</definedName>
    <definedName name="Pakuhaji" localSheetId="36">#REF!</definedName>
    <definedName name="Pakuhaji" localSheetId="34">#REF!</definedName>
    <definedName name="Pakuhaji">#REF!</definedName>
    <definedName name="pakuseng" localSheetId="9">#REF!</definedName>
    <definedName name="pakuseng" localSheetId="38">#REF!</definedName>
    <definedName name="pakuseng" localSheetId="8">#REF!</definedName>
    <definedName name="pakuseng" localSheetId="30">#REF!</definedName>
    <definedName name="pakuseng" localSheetId="46">#REF!</definedName>
    <definedName name="pakuseng" localSheetId="40">#REF!</definedName>
    <definedName name="pakuseng" localSheetId="41">#REF!</definedName>
    <definedName name="pakuseng" localSheetId="45">#REF!</definedName>
    <definedName name="pakuseng" localSheetId="43">#REF!</definedName>
    <definedName name="pakuseng" localSheetId="44">#REF!</definedName>
    <definedName name="pakuseng" localSheetId="42">#REF!</definedName>
    <definedName name="pakuseng" localSheetId="16">#REF!</definedName>
    <definedName name="pakuseng" localSheetId="36">#REF!</definedName>
    <definedName name="pakuseng">#REF!</definedName>
    <definedName name="pakusengb" localSheetId="9">#REF!</definedName>
    <definedName name="pakusengb" localSheetId="38">#REF!</definedName>
    <definedName name="pakusengb" localSheetId="8">#REF!</definedName>
    <definedName name="pakusengb" localSheetId="30">#REF!</definedName>
    <definedName name="pakusengb" localSheetId="46">#REF!</definedName>
    <definedName name="pakusengb" localSheetId="40">#REF!</definedName>
    <definedName name="pakusengb" localSheetId="41">#REF!</definedName>
    <definedName name="pakusengb" localSheetId="45">#REF!</definedName>
    <definedName name="pakusengb" localSheetId="43">#REF!</definedName>
    <definedName name="pakusengb" localSheetId="44">#REF!</definedName>
    <definedName name="pakusengb" localSheetId="42">#REF!</definedName>
    <definedName name="pakusengb" localSheetId="16">#REF!</definedName>
    <definedName name="pakusengb" localSheetId="36">#REF!</definedName>
    <definedName name="pakusengb">#REF!</definedName>
    <definedName name="pakusengc" localSheetId="9">#REF!</definedName>
    <definedName name="pakusengc" localSheetId="38">#REF!</definedName>
    <definedName name="pakusengc" localSheetId="8">#REF!</definedName>
    <definedName name="pakusengc" localSheetId="30">#REF!</definedName>
    <definedName name="pakusengc" localSheetId="46">#REF!</definedName>
    <definedName name="pakusengc" localSheetId="40">#REF!</definedName>
    <definedName name="pakusengc" localSheetId="41">#REF!</definedName>
    <definedName name="pakusengc" localSheetId="45">#REF!</definedName>
    <definedName name="pakusengc" localSheetId="43">#REF!</definedName>
    <definedName name="pakusengc" localSheetId="44">#REF!</definedName>
    <definedName name="pakusengc" localSheetId="42">#REF!</definedName>
    <definedName name="pakusengc" localSheetId="16">#REF!</definedName>
    <definedName name="pakusengc" localSheetId="36">#REF!</definedName>
    <definedName name="pakusengc">#REF!</definedName>
    <definedName name="pakusengJJ" localSheetId="30">'[120]Harga Satuan'!$I$114</definedName>
    <definedName name="pakusengJJ">'[120]Harga Satuan'!$I$114</definedName>
    <definedName name="pakuternit" localSheetId="9">#REF!</definedName>
    <definedName name="pakuternit" localSheetId="38">#REF!</definedName>
    <definedName name="pakuternit" localSheetId="8">#REF!</definedName>
    <definedName name="pakuternit" localSheetId="30">#REF!</definedName>
    <definedName name="pakuternit" localSheetId="46">#REF!</definedName>
    <definedName name="pakuternit" localSheetId="40">#REF!</definedName>
    <definedName name="pakuternit" localSheetId="41">#REF!</definedName>
    <definedName name="pakuternit" localSheetId="45">#REF!</definedName>
    <definedName name="pakuternit" localSheetId="43">#REF!</definedName>
    <definedName name="pakuternit" localSheetId="44">#REF!</definedName>
    <definedName name="pakuternit" localSheetId="42">#REF!</definedName>
    <definedName name="pakuternit" localSheetId="16">#REF!</definedName>
    <definedName name="pakuternit" localSheetId="36">#REF!</definedName>
    <definedName name="pakuternit">#REF!</definedName>
    <definedName name="pakuternitb" localSheetId="9">#REF!</definedName>
    <definedName name="pakuternitb" localSheetId="38">#REF!</definedName>
    <definedName name="pakuternitb" localSheetId="8">#REF!</definedName>
    <definedName name="pakuternitb" localSheetId="30">#REF!</definedName>
    <definedName name="pakuternitb" localSheetId="46">#REF!</definedName>
    <definedName name="pakuternitb" localSheetId="40">#REF!</definedName>
    <definedName name="pakuternitb" localSheetId="41">#REF!</definedName>
    <definedName name="pakuternitb" localSheetId="45">#REF!</definedName>
    <definedName name="pakuternitb" localSheetId="43">#REF!</definedName>
    <definedName name="pakuternitb" localSheetId="44">#REF!</definedName>
    <definedName name="pakuternitb" localSheetId="42">#REF!</definedName>
    <definedName name="pakuternitb" localSheetId="16">#REF!</definedName>
    <definedName name="pakuternitb" localSheetId="36">#REF!</definedName>
    <definedName name="pakuternitb">#REF!</definedName>
    <definedName name="Palmerah" localSheetId="9">#REF!</definedName>
    <definedName name="Palmerah" localSheetId="5">#REF!</definedName>
    <definedName name="Palmerah" localSheetId="38">#REF!</definedName>
    <definedName name="Palmerah" localSheetId="8">#REF!</definedName>
    <definedName name="Palmerah" localSheetId="30">#REF!</definedName>
    <definedName name="Palmerah" localSheetId="46">#REF!</definedName>
    <definedName name="Palmerah" localSheetId="6">#REF!</definedName>
    <definedName name="Palmerah" localSheetId="40">#REF!</definedName>
    <definedName name="Palmerah" localSheetId="41">#REF!</definedName>
    <definedName name="Palmerah" localSheetId="45">#REF!</definedName>
    <definedName name="Palmerah" localSheetId="43">#REF!</definedName>
    <definedName name="Palmerah" localSheetId="44">#REF!</definedName>
    <definedName name="Palmerah" localSheetId="42">#REF!</definedName>
    <definedName name="Palmerah" localSheetId="16">#REF!</definedName>
    <definedName name="Palmerah" localSheetId="14">#REF!</definedName>
    <definedName name="Palmerah" localSheetId="12">#REF!</definedName>
    <definedName name="Palmerah" localSheetId="36">#REF!</definedName>
    <definedName name="Palmerah" localSheetId="34">#REF!</definedName>
    <definedName name="Palmerah">#REF!</definedName>
    <definedName name="palukonde" localSheetId="30">'[120]Harga Satuan'!$I$172</definedName>
    <definedName name="palukonde">'[120]Harga Satuan'!$I$172</definedName>
    <definedName name="palumartil1kg" localSheetId="30">'[120]Harga Satuan'!$I$173</definedName>
    <definedName name="palumartil1kg">'[120]Harga Satuan'!$I$173</definedName>
    <definedName name="Pamulang" localSheetId="9">#REF!</definedName>
    <definedName name="Pamulang" localSheetId="5">#REF!</definedName>
    <definedName name="Pamulang" localSheetId="38">#REF!</definedName>
    <definedName name="Pamulang" localSheetId="8">#REF!</definedName>
    <definedName name="Pamulang" localSheetId="30">#REF!</definedName>
    <definedName name="Pamulang" localSheetId="46">#REF!</definedName>
    <definedName name="Pamulang" localSheetId="6">#REF!</definedName>
    <definedName name="Pamulang" localSheetId="40">#REF!</definedName>
    <definedName name="Pamulang" localSheetId="41">#REF!</definedName>
    <definedName name="Pamulang" localSheetId="45">#REF!</definedName>
    <definedName name="Pamulang" localSheetId="43">#REF!</definedName>
    <definedName name="Pamulang" localSheetId="44">#REF!</definedName>
    <definedName name="Pamulang" localSheetId="42">#REF!</definedName>
    <definedName name="Pamulang" localSheetId="16">#REF!</definedName>
    <definedName name="Pamulang" localSheetId="14">#REF!</definedName>
    <definedName name="Pamulang" localSheetId="12">#REF!</definedName>
    <definedName name="Pamulang" localSheetId="36">#REF!</definedName>
    <definedName name="Pamulang" localSheetId="34">#REF!</definedName>
    <definedName name="Pamulang">#REF!</definedName>
    <definedName name="PAN" localSheetId="9">#REF!</definedName>
    <definedName name="PAN" localSheetId="5">#REF!</definedName>
    <definedName name="PAN" localSheetId="38">#REF!</definedName>
    <definedName name="PAN" localSheetId="8">#REF!</definedName>
    <definedName name="PAN" localSheetId="30">#REF!</definedName>
    <definedName name="PAN" localSheetId="46">#REF!</definedName>
    <definedName name="PAN" localSheetId="6">#REF!</definedName>
    <definedName name="PAN" localSheetId="40">#REF!</definedName>
    <definedName name="PAN" localSheetId="41">#REF!</definedName>
    <definedName name="PAN" localSheetId="45">#REF!</definedName>
    <definedName name="PAN" localSheetId="43">#REF!</definedName>
    <definedName name="PAN" localSheetId="44">#REF!</definedName>
    <definedName name="PAN" localSheetId="42">#REF!</definedName>
    <definedName name="PAN" localSheetId="16">#REF!</definedName>
    <definedName name="PAN" localSheetId="14">#REF!</definedName>
    <definedName name="PAN" localSheetId="12">#REF!</definedName>
    <definedName name="PAN" localSheetId="36">#REF!</definedName>
    <definedName name="PAN" localSheetId="34">#REF!</definedName>
    <definedName name="PAN">#REF!</definedName>
    <definedName name="Pancoran" localSheetId="9">#REF!</definedName>
    <definedName name="Pancoran" localSheetId="5">#REF!</definedName>
    <definedName name="Pancoran" localSheetId="38">#REF!</definedName>
    <definedName name="Pancoran" localSheetId="8">#REF!</definedName>
    <definedName name="Pancoran" localSheetId="30">#REF!</definedName>
    <definedName name="Pancoran" localSheetId="46">#REF!</definedName>
    <definedName name="Pancoran" localSheetId="6">#REF!</definedName>
    <definedName name="Pancoran" localSheetId="40">#REF!</definedName>
    <definedName name="Pancoran" localSheetId="41">#REF!</definedName>
    <definedName name="Pancoran" localSheetId="45">#REF!</definedName>
    <definedName name="Pancoran" localSheetId="43">#REF!</definedName>
    <definedName name="Pancoran" localSheetId="44">#REF!</definedName>
    <definedName name="Pancoran" localSheetId="42">#REF!</definedName>
    <definedName name="Pancoran" localSheetId="16">#REF!</definedName>
    <definedName name="Pancoran" localSheetId="14">#REF!</definedName>
    <definedName name="Pancoran" localSheetId="12">#REF!</definedName>
    <definedName name="Pancoran" localSheetId="36">#REF!</definedName>
    <definedName name="Pancoran" localSheetId="34">#REF!</definedName>
    <definedName name="Pancoran">#REF!</definedName>
    <definedName name="Pancoranmas" localSheetId="9">#REF!</definedName>
    <definedName name="Pancoranmas" localSheetId="5">#REF!</definedName>
    <definedName name="Pancoranmas" localSheetId="38">#REF!</definedName>
    <definedName name="Pancoranmas" localSheetId="8">#REF!</definedName>
    <definedName name="Pancoranmas" localSheetId="30">#REF!</definedName>
    <definedName name="Pancoranmas" localSheetId="46">#REF!</definedName>
    <definedName name="Pancoranmas" localSheetId="6">#REF!</definedName>
    <definedName name="Pancoranmas" localSheetId="40">#REF!</definedName>
    <definedName name="Pancoranmas" localSheetId="41">#REF!</definedName>
    <definedName name="Pancoranmas" localSheetId="45">#REF!</definedName>
    <definedName name="Pancoranmas" localSheetId="43">#REF!</definedName>
    <definedName name="Pancoranmas" localSheetId="44">#REF!</definedName>
    <definedName name="Pancoranmas" localSheetId="42">#REF!</definedName>
    <definedName name="Pancoranmas" localSheetId="16">#REF!</definedName>
    <definedName name="Pancoranmas" localSheetId="14">#REF!</definedName>
    <definedName name="Pancoranmas" localSheetId="12">#REF!</definedName>
    <definedName name="Pancoranmas" localSheetId="36">#REF!</definedName>
    <definedName name="Pancoranmas">#REF!</definedName>
    <definedName name="pandpuler" localSheetId="30">'[120]Harga Satuan'!$I$191</definedName>
    <definedName name="pandpuler">'[120]Harga Satuan'!$I$191</definedName>
    <definedName name="pangkatanadjustsheet" localSheetId="9">#REF!</definedName>
    <definedName name="pangkatanadjustsheet" localSheetId="5">#REF!</definedName>
    <definedName name="pangkatanadjustsheet" localSheetId="38">#REF!</definedName>
    <definedName name="pangkatanadjustsheet" localSheetId="8">#REF!</definedName>
    <definedName name="pangkatanadjustsheet" localSheetId="30">#REF!</definedName>
    <definedName name="pangkatanadjustsheet" localSheetId="46">#REF!</definedName>
    <definedName name="pangkatanadjustsheet" localSheetId="4">#REF!</definedName>
    <definedName name="pangkatanadjustsheet" localSheetId="6">#REF!</definedName>
    <definedName name="pangkatanadjustsheet" localSheetId="40">#REF!</definedName>
    <definedName name="pangkatanadjustsheet" localSheetId="41">#REF!</definedName>
    <definedName name="pangkatanadjustsheet" localSheetId="45">#REF!</definedName>
    <definedName name="pangkatanadjustsheet" localSheetId="43">#REF!</definedName>
    <definedName name="pangkatanadjustsheet" localSheetId="44">#REF!</definedName>
    <definedName name="pangkatanadjustsheet" localSheetId="42">#REF!</definedName>
    <definedName name="pangkatanadjustsheet" localSheetId="16">#REF!</definedName>
    <definedName name="pangkatanadjustsheet" localSheetId="14">#REF!</definedName>
    <definedName name="pangkatanadjustsheet" localSheetId="12">#REF!</definedName>
    <definedName name="pangkatanadjustsheet" localSheetId="36">#REF!</definedName>
    <definedName name="pangkatanadjustsheet" localSheetId="34">#REF!</definedName>
    <definedName name="pangkatanadjustsheet">#REF!</definedName>
    <definedName name="PANGOILRESULT" localSheetId="9">#REF!</definedName>
    <definedName name="PANGOILRESULT" localSheetId="5">#REF!</definedName>
    <definedName name="PANGOILRESULT" localSheetId="38">#REF!</definedName>
    <definedName name="PANGOILRESULT" localSheetId="8">#REF!</definedName>
    <definedName name="PANGOILRESULT" localSheetId="30">#REF!</definedName>
    <definedName name="PANGOILRESULT" localSheetId="46">#REF!</definedName>
    <definedName name="PANGOILRESULT" localSheetId="4">#REF!</definedName>
    <definedName name="PANGOILRESULT" localSheetId="6">#REF!</definedName>
    <definedName name="PANGOILRESULT" localSheetId="40">#REF!</definedName>
    <definedName name="PANGOILRESULT" localSheetId="41">#REF!</definedName>
    <definedName name="PANGOILRESULT" localSheetId="45">#REF!</definedName>
    <definedName name="PANGOILRESULT" localSheetId="43">#REF!</definedName>
    <definedName name="PANGOILRESULT" localSheetId="44">#REF!</definedName>
    <definedName name="PANGOILRESULT" localSheetId="42">#REF!</definedName>
    <definedName name="PANGOILRESULT" localSheetId="16">#REF!</definedName>
    <definedName name="PANGOILRESULT" localSheetId="14">#REF!</definedName>
    <definedName name="PANGOILRESULT" localSheetId="12">#REF!</definedName>
    <definedName name="PANGOILRESULT" localSheetId="36">#REF!</definedName>
    <definedName name="PANGOILRESULT">#REF!</definedName>
    <definedName name="pangproj" localSheetId="9">#REF!</definedName>
    <definedName name="pangproj" localSheetId="5">#REF!</definedName>
    <definedName name="pangproj" localSheetId="38">#REF!</definedName>
    <definedName name="pangproj" localSheetId="8">#REF!</definedName>
    <definedName name="pangproj" localSheetId="30">#REF!</definedName>
    <definedName name="pangproj" localSheetId="46">#REF!</definedName>
    <definedName name="pangproj" localSheetId="4">#REF!</definedName>
    <definedName name="pangproj" localSheetId="6">#REF!</definedName>
    <definedName name="pangproj" localSheetId="40">#REF!</definedName>
    <definedName name="pangproj" localSheetId="41">#REF!</definedName>
    <definedName name="pangproj" localSheetId="45">#REF!</definedName>
    <definedName name="pangproj" localSheetId="43">#REF!</definedName>
    <definedName name="pangproj" localSheetId="44">#REF!</definedName>
    <definedName name="pangproj" localSheetId="42">#REF!</definedName>
    <definedName name="pangproj" localSheetId="16">#REF!</definedName>
    <definedName name="pangproj" localSheetId="14">#REF!</definedName>
    <definedName name="pangproj" localSheetId="12">#REF!</definedName>
    <definedName name="pangproj" localSheetId="36">#REF!</definedName>
    <definedName name="pangproj">#REF!</definedName>
    <definedName name="PANGRUBBERRESULT" localSheetId="9">#REF!</definedName>
    <definedName name="PANGRUBBERRESULT" localSheetId="5">#REF!</definedName>
    <definedName name="PANGRUBBERRESULT" localSheetId="38">#REF!</definedName>
    <definedName name="PANGRUBBERRESULT" localSheetId="8">#REF!</definedName>
    <definedName name="PANGRUBBERRESULT" localSheetId="30">#REF!</definedName>
    <definedName name="PANGRUBBERRESULT" localSheetId="46">#REF!</definedName>
    <definedName name="PANGRUBBERRESULT" localSheetId="4">#REF!</definedName>
    <definedName name="PANGRUBBERRESULT" localSheetId="6">#REF!</definedName>
    <definedName name="PANGRUBBERRESULT" localSheetId="40">#REF!</definedName>
    <definedName name="PANGRUBBERRESULT" localSheetId="41">#REF!</definedName>
    <definedName name="PANGRUBBERRESULT" localSheetId="45">#REF!</definedName>
    <definedName name="PANGRUBBERRESULT" localSheetId="43">#REF!</definedName>
    <definedName name="PANGRUBBERRESULT" localSheetId="44">#REF!</definedName>
    <definedName name="PANGRUBBERRESULT" localSheetId="42">#REF!</definedName>
    <definedName name="PANGRUBBERRESULT" localSheetId="16">#REF!</definedName>
    <definedName name="PANGRUBBERRESULT" localSheetId="14">#REF!</definedName>
    <definedName name="PANGRUBBERRESULT" localSheetId="12">#REF!</definedName>
    <definedName name="PANGRUBBERRESULT" localSheetId="36">#REF!</definedName>
    <definedName name="PANGRUBBERRESULT">#REF!</definedName>
    <definedName name="pangruberadjust" localSheetId="9">#REF!</definedName>
    <definedName name="pangruberadjust" localSheetId="5">#REF!</definedName>
    <definedName name="pangruberadjust" localSheetId="38">#REF!</definedName>
    <definedName name="pangruberadjust" localSheetId="8">#REF!</definedName>
    <definedName name="pangruberadjust" localSheetId="30">#REF!</definedName>
    <definedName name="pangruberadjust" localSheetId="46">#REF!</definedName>
    <definedName name="pangruberadjust" localSheetId="4">#REF!</definedName>
    <definedName name="pangruberadjust" localSheetId="6">#REF!</definedName>
    <definedName name="pangruberadjust" localSheetId="40">#REF!</definedName>
    <definedName name="pangruberadjust" localSheetId="41">#REF!</definedName>
    <definedName name="pangruberadjust" localSheetId="45">#REF!</definedName>
    <definedName name="pangruberadjust" localSheetId="43">#REF!</definedName>
    <definedName name="pangruberadjust" localSheetId="44">#REF!</definedName>
    <definedName name="pangruberadjust" localSheetId="42">#REF!</definedName>
    <definedName name="pangruberadjust" localSheetId="16">#REF!</definedName>
    <definedName name="pangruberadjust" localSheetId="14">#REF!</definedName>
    <definedName name="pangruberadjust" localSheetId="12">#REF!</definedName>
    <definedName name="pangruberadjust" localSheetId="36">#REF!</definedName>
    <definedName name="pangruberadjust">#REF!</definedName>
    <definedName name="Panjang_Bentang" localSheetId="9">#REF!</definedName>
    <definedName name="Panjang_Bentang" localSheetId="5">#REF!</definedName>
    <definedName name="Panjang_Bentang" localSheetId="38">#REF!</definedName>
    <definedName name="Panjang_Bentang" localSheetId="8">#REF!</definedName>
    <definedName name="Panjang_Bentang" localSheetId="30">#REF!</definedName>
    <definedName name="Panjang_Bentang" localSheetId="46">#REF!</definedName>
    <definedName name="Panjang_Bentang" localSheetId="6">#REF!</definedName>
    <definedName name="Panjang_Bentang" localSheetId="40">#REF!</definedName>
    <definedName name="Panjang_Bentang" localSheetId="41">#REF!</definedName>
    <definedName name="Panjang_Bentang" localSheetId="45">#REF!</definedName>
    <definedName name="Panjang_Bentang" localSheetId="43">#REF!</definedName>
    <definedName name="Panjang_Bentang" localSheetId="44">#REF!</definedName>
    <definedName name="Panjang_Bentang" localSheetId="42">#REF!</definedName>
    <definedName name="Panjang_Bentang" localSheetId="16">#REF!</definedName>
    <definedName name="Panjang_Bentang" localSheetId="14">#REF!</definedName>
    <definedName name="Panjang_Bentang" localSheetId="12">#REF!</definedName>
    <definedName name="Panjang_Bentang" localSheetId="36">#REF!</definedName>
    <definedName name="Panjang_Bentang">#REF!</definedName>
    <definedName name="panjangtrack" localSheetId="30">'[120]RAB Track'!$T$10</definedName>
    <definedName name="panjangtrack">'[120]RAB Track'!$T$10</definedName>
    <definedName name="papan_proyek" localSheetId="30">[108]DATA!$G$48</definedName>
    <definedName name="papan_proyek">[108]DATA!$G$48</definedName>
    <definedName name="PapanRuiter" localSheetId="30">'[159]Analisa Harga Satuan'!$G$2596</definedName>
    <definedName name="PapanRuiter">'[159]Analisa Harga Satuan'!$G$2596</definedName>
    <definedName name="papas" localSheetId="30">'[75]Sat Bah &amp; Up'!$G$32</definedName>
    <definedName name="papas">'[75]Sat Bah &amp; Up'!$G$32</definedName>
    <definedName name="PAPAT" localSheetId="30">#REF!</definedName>
    <definedName name="PAPAT" localSheetId="4">#REF!</definedName>
    <definedName name="PAPAT" localSheetId="7">#REF!</definedName>
    <definedName name="PAPAT" localSheetId="16">#REF!</definedName>
    <definedName name="PAPAT" localSheetId="36">#REF!</definedName>
    <definedName name="PAPAT" localSheetId="49">#REF!</definedName>
    <definedName name="PAPAT" localSheetId="34">#REF!</definedName>
    <definedName name="PAPAT">#REF!</definedName>
    <definedName name="PAPAT_1" localSheetId="30">#REF!</definedName>
    <definedName name="PAPAT_1" localSheetId="4">#REF!</definedName>
    <definedName name="PAPAT_1" localSheetId="7">#REF!</definedName>
    <definedName name="PAPAT_1" localSheetId="16">#REF!</definedName>
    <definedName name="PAPAT_1" localSheetId="36">#REF!</definedName>
    <definedName name="PAPAT_1" localSheetId="49">#REF!</definedName>
    <definedName name="PAPAT_1" localSheetId="34">#REF!</definedName>
    <definedName name="PAPAT_1">#REF!</definedName>
    <definedName name="PAPAT_15" localSheetId="30">[60]KEU!#REF!</definedName>
    <definedName name="PAPAT_15" localSheetId="4">[60]KEU!#REF!</definedName>
    <definedName name="PAPAT_15" localSheetId="7">[60]KEU!#REF!</definedName>
    <definedName name="PAPAT_15" localSheetId="16">[60]KEU!#REF!</definedName>
    <definedName name="PAPAT_15" localSheetId="36">[60]KEU!#REF!</definedName>
    <definedName name="PAPAT_15" localSheetId="49">[60]KEU!#REF!</definedName>
    <definedName name="PAPAT_15" localSheetId="34">[60]KEU!#REF!</definedName>
    <definedName name="PAPAT_15">[60]KEU!#REF!</definedName>
    <definedName name="PAPAT_17" localSheetId="30">#REF!</definedName>
    <definedName name="PAPAT_17" localSheetId="4">#REF!</definedName>
    <definedName name="PAPAT_17" localSheetId="7">#REF!</definedName>
    <definedName name="PAPAT_17" localSheetId="16">#REF!</definedName>
    <definedName name="PAPAT_17" localSheetId="36">#REF!</definedName>
    <definedName name="PAPAT_17" localSheetId="49">#REF!</definedName>
    <definedName name="PAPAT_17" localSheetId="34">#REF!</definedName>
    <definedName name="PAPAT_17">#REF!</definedName>
    <definedName name="PAPAT_18" localSheetId="30">#REF!</definedName>
    <definedName name="PAPAT_18" localSheetId="4">#REF!</definedName>
    <definedName name="PAPAT_18" localSheetId="7">#REF!</definedName>
    <definedName name="PAPAT_18" localSheetId="16">#REF!</definedName>
    <definedName name="PAPAT_18" localSheetId="36">#REF!</definedName>
    <definedName name="PAPAT_18" localSheetId="49">#REF!</definedName>
    <definedName name="PAPAT_18" localSheetId="34">#REF!</definedName>
    <definedName name="PAPAT_18">#REF!</definedName>
    <definedName name="PAPAT_4" localSheetId="30">#REF!</definedName>
    <definedName name="PAPAT_4" localSheetId="4">#REF!</definedName>
    <definedName name="PAPAT_4" localSheetId="7">#REF!</definedName>
    <definedName name="PAPAT_4" localSheetId="16">#REF!</definedName>
    <definedName name="PAPAT_4" localSheetId="36">#REF!</definedName>
    <definedName name="PAPAT_4" localSheetId="49">#REF!</definedName>
    <definedName name="PAPAT_4" localSheetId="34">#REF!</definedName>
    <definedName name="PAPAT_4">#REF!</definedName>
    <definedName name="PAPAT_5" localSheetId="30">#REF!</definedName>
    <definedName name="PAPAT_5" localSheetId="16">#REF!</definedName>
    <definedName name="PAPAT_5" localSheetId="36">#REF!</definedName>
    <definedName name="PAPAT_5">#REF!</definedName>
    <definedName name="PARAMETER" localSheetId="30">[413]KPI!$C$8:$AH$21</definedName>
    <definedName name="PARAMETER">[413]KPI!$C$8:$AH$21</definedName>
    <definedName name="PARITY" localSheetId="9">#REF!</definedName>
    <definedName name="PARITY" localSheetId="5">#REF!</definedName>
    <definedName name="PARITY" localSheetId="38">#REF!</definedName>
    <definedName name="PARITY" localSheetId="8">#REF!</definedName>
    <definedName name="PARITY" localSheetId="30">#REF!</definedName>
    <definedName name="PARITY" localSheetId="46">#REF!</definedName>
    <definedName name="PARITY" localSheetId="4">#REF!</definedName>
    <definedName name="PARITY" localSheetId="6">#REF!</definedName>
    <definedName name="PARITY" localSheetId="40">#REF!</definedName>
    <definedName name="PARITY" localSheetId="41">#REF!</definedName>
    <definedName name="PARITY" localSheetId="45">#REF!</definedName>
    <definedName name="PARITY" localSheetId="43">#REF!</definedName>
    <definedName name="PARITY" localSheetId="44">#REF!</definedName>
    <definedName name="PARITY" localSheetId="42">#REF!</definedName>
    <definedName name="PARITY" localSheetId="16">#REF!</definedName>
    <definedName name="PARITY" localSheetId="14">#REF!</definedName>
    <definedName name="PARITY" localSheetId="12">#REF!</definedName>
    <definedName name="PARITY" localSheetId="36">#REF!</definedName>
    <definedName name="PARITY" localSheetId="34">#REF!</definedName>
    <definedName name="PARITY">#REF!</definedName>
    <definedName name="PARKIR" localSheetId="30">#REF!</definedName>
    <definedName name="PARKIR" localSheetId="16">#REF!</definedName>
    <definedName name="PARKIR" localSheetId="36">#REF!</definedName>
    <definedName name="PARKIR">#REF!</definedName>
    <definedName name="PARKIR_APARTMENT" localSheetId="9">#REF!</definedName>
    <definedName name="PARKIR_APARTMENT" localSheetId="5">#REF!</definedName>
    <definedName name="PARKIR_APARTMENT" localSheetId="38">#REF!</definedName>
    <definedName name="PARKIR_APARTMENT" localSheetId="8">#REF!</definedName>
    <definedName name="PARKIR_APARTMENT" localSheetId="30">#REF!</definedName>
    <definedName name="PARKIR_APARTMENT" localSheetId="46">#REF!</definedName>
    <definedName name="PARKIR_APARTMENT" localSheetId="6">#REF!</definedName>
    <definedName name="PARKIR_APARTMENT" localSheetId="40">#REF!</definedName>
    <definedName name="PARKIR_APARTMENT" localSheetId="41">#REF!</definedName>
    <definedName name="PARKIR_APARTMENT" localSheetId="45">#REF!</definedName>
    <definedName name="PARKIR_APARTMENT" localSheetId="43">#REF!</definedName>
    <definedName name="PARKIR_APARTMENT" localSheetId="44">#REF!</definedName>
    <definedName name="PARKIR_APARTMENT" localSheetId="42">#REF!</definedName>
    <definedName name="PARKIR_APARTMENT" localSheetId="16">#REF!</definedName>
    <definedName name="PARKIR_APARTMENT" localSheetId="14">#REF!</definedName>
    <definedName name="PARKIR_APARTMENT" localSheetId="12">#REF!</definedName>
    <definedName name="PARKIR_APARTMENT" localSheetId="36">#REF!</definedName>
    <definedName name="PARKIR_APARTMENT">#REF!</definedName>
    <definedName name="PARKIR_HOTEL" localSheetId="9">#REF!</definedName>
    <definedName name="PARKIR_HOTEL" localSheetId="5">#REF!</definedName>
    <definedName name="PARKIR_HOTEL" localSheetId="38">#REF!</definedName>
    <definedName name="PARKIR_HOTEL" localSheetId="8">#REF!</definedName>
    <definedName name="PARKIR_HOTEL" localSheetId="30">#REF!</definedName>
    <definedName name="PARKIR_HOTEL" localSheetId="46">#REF!</definedName>
    <definedName name="PARKIR_HOTEL" localSheetId="6">#REF!</definedName>
    <definedName name="PARKIR_HOTEL" localSheetId="40">#REF!</definedName>
    <definedName name="PARKIR_HOTEL" localSheetId="41">#REF!</definedName>
    <definedName name="PARKIR_HOTEL" localSheetId="45">#REF!</definedName>
    <definedName name="PARKIR_HOTEL" localSheetId="43">#REF!</definedName>
    <definedName name="PARKIR_HOTEL" localSheetId="44">#REF!</definedName>
    <definedName name="PARKIR_HOTEL" localSheetId="42">#REF!</definedName>
    <definedName name="PARKIR_HOTEL" localSheetId="16">#REF!</definedName>
    <definedName name="PARKIR_HOTEL" localSheetId="14">#REF!</definedName>
    <definedName name="PARKIR_HOTEL" localSheetId="12">#REF!</definedName>
    <definedName name="PARKIR_HOTEL" localSheetId="36">#REF!</definedName>
    <definedName name="PARKIR_HOTEL">#REF!</definedName>
    <definedName name="PARKIR_KANTOR" localSheetId="9">#REF!</definedName>
    <definedName name="PARKIR_KANTOR" localSheetId="5">#REF!</definedName>
    <definedName name="PARKIR_KANTOR" localSheetId="38">#REF!</definedName>
    <definedName name="PARKIR_KANTOR" localSheetId="8">#REF!</definedName>
    <definedName name="PARKIR_KANTOR" localSheetId="30">#REF!</definedName>
    <definedName name="PARKIR_KANTOR" localSheetId="46">#REF!</definedName>
    <definedName name="PARKIR_KANTOR" localSheetId="6">#REF!</definedName>
    <definedName name="PARKIR_KANTOR" localSheetId="40">#REF!</definedName>
    <definedName name="PARKIR_KANTOR" localSheetId="41">#REF!</definedName>
    <definedName name="PARKIR_KANTOR" localSheetId="45">#REF!</definedName>
    <definedName name="PARKIR_KANTOR" localSheetId="43">#REF!</definedName>
    <definedName name="PARKIR_KANTOR" localSheetId="44">#REF!</definedName>
    <definedName name="PARKIR_KANTOR" localSheetId="42">#REF!</definedName>
    <definedName name="PARKIR_KANTOR" localSheetId="16">#REF!</definedName>
    <definedName name="PARKIR_KANTOR" localSheetId="14">#REF!</definedName>
    <definedName name="PARKIR_KANTOR" localSheetId="12">#REF!</definedName>
    <definedName name="PARKIR_KANTOR" localSheetId="36">#REF!</definedName>
    <definedName name="PARKIR_KANTOR">#REF!</definedName>
    <definedName name="PARKIR_MALL" localSheetId="9">#REF!</definedName>
    <definedName name="PARKIR_MALL" localSheetId="5">#REF!</definedName>
    <definedName name="PARKIR_MALL" localSheetId="38">#REF!</definedName>
    <definedName name="PARKIR_MALL" localSheetId="8">#REF!</definedName>
    <definedName name="PARKIR_MALL" localSheetId="30">#REF!</definedName>
    <definedName name="PARKIR_MALL" localSheetId="46">#REF!</definedName>
    <definedName name="PARKIR_MALL" localSheetId="6">#REF!</definedName>
    <definedName name="PARKIR_MALL" localSheetId="40">#REF!</definedName>
    <definedName name="PARKIR_MALL" localSheetId="41">#REF!</definedName>
    <definedName name="PARKIR_MALL" localSheetId="45">#REF!</definedName>
    <definedName name="PARKIR_MALL" localSheetId="43">#REF!</definedName>
    <definedName name="PARKIR_MALL" localSheetId="44">#REF!</definedName>
    <definedName name="PARKIR_MALL" localSheetId="42">#REF!</definedName>
    <definedName name="PARKIR_MALL" localSheetId="16">#REF!</definedName>
    <definedName name="PARKIR_MALL" localSheetId="14">#REF!</definedName>
    <definedName name="PARKIR_MALL" localSheetId="12">#REF!</definedName>
    <definedName name="PARKIR_MALL" localSheetId="36">#REF!</definedName>
    <definedName name="PARKIR_MALL">#REF!</definedName>
    <definedName name="PART" localSheetId="30">'[69]Bill rekap'!$E$3</definedName>
    <definedName name="PART">'[69]Bill rekap'!$E$3</definedName>
    <definedName name="PARTISI" localSheetId="5">[147]data!$J$23:$J$31</definedName>
    <definedName name="PARTISI" localSheetId="30">[142]datateknis!$J$23:$J$31</definedName>
    <definedName name="PARTISI" localSheetId="4">[148]datasheet!$J$23:$J$31</definedName>
    <definedName name="PARTISI" localSheetId="6">[147]data!$J$23:$J$31</definedName>
    <definedName name="PARTISI" localSheetId="7">[147]data!$J$23:$J$31</definedName>
    <definedName name="PARTISI" localSheetId="14">[147]data!$J$23:$J$31</definedName>
    <definedName name="PARTISI" localSheetId="12">[147]data!$J$23:$J$31</definedName>
    <definedName name="PARTISI" localSheetId="49">[147]data!$J$23:$J$31</definedName>
    <definedName name="PARTISI" localSheetId="34">[142]datateknis!$J$23:$J$31</definedName>
    <definedName name="PARTISI">[142]datateknis!$J$23:$J$31</definedName>
    <definedName name="Parung" localSheetId="9">#REF!</definedName>
    <definedName name="Parung" localSheetId="5">#REF!</definedName>
    <definedName name="Parung" localSheetId="38">#REF!</definedName>
    <definedName name="Parung" localSheetId="8">#REF!</definedName>
    <definedName name="Parung" localSheetId="30">#REF!</definedName>
    <definedName name="Parung" localSheetId="46">#REF!</definedName>
    <definedName name="Parung" localSheetId="6">#REF!</definedName>
    <definedName name="Parung" localSheetId="40">#REF!</definedName>
    <definedName name="Parung" localSheetId="41">#REF!</definedName>
    <definedName name="Parung" localSheetId="45">#REF!</definedName>
    <definedName name="Parung" localSheetId="43">#REF!</definedName>
    <definedName name="Parung" localSheetId="44">#REF!</definedName>
    <definedName name="Parung" localSheetId="42">#REF!</definedName>
    <definedName name="Parung" localSheetId="16">#REF!</definedName>
    <definedName name="Parung" localSheetId="14">#REF!</definedName>
    <definedName name="Parung" localSheetId="12">#REF!</definedName>
    <definedName name="Parung" localSheetId="36">#REF!</definedName>
    <definedName name="Parung" localSheetId="34">#REF!</definedName>
    <definedName name="Parung">#REF!</definedName>
    <definedName name="Parungpanjang" localSheetId="9">#REF!</definedName>
    <definedName name="Parungpanjang" localSheetId="5">#REF!</definedName>
    <definedName name="Parungpanjang" localSheetId="38">#REF!</definedName>
    <definedName name="Parungpanjang" localSheetId="8">#REF!</definedName>
    <definedName name="Parungpanjang" localSheetId="30">#REF!</definedName>
    <definedName name="Parungpanjang" localSheetId="46">#REF!</definedName>
    <definedName name="Parungpanjang" localSheetId="6">#REF!</definedName>
    <definedName name="Parungpanjang" localSheetId="40">#REF!</definedName>
    <definedName name="Parungpanjang" localSheetId="41">#REF!</definedName>
    <definedName name="Parungpanjang" localSheetId="45">#REF!</definedName>
    <definedName name="Parungpanjang" localSheetId="43">#REF!</definedName>
    <definedName name="Parungpanjang" localSheetId="44">#REF!</definedName>
    <definedName name="Parungpanjang" localSheetId="42">#REF!</definedName>
    <definedName name="Parungpanjang" localSheetId="16">#REF!</definedName>
    <definedName name="Parungpanjang" localSheetId="14">#REF!</definedName>
    <definedName name="Parungpanjang" localSheetId="12">#REF!</definedName>
    <definedName name="Parungpanjang" localSheetId="36">#REF!</definedName>
    <definedName name="Parungpanjang" localSheetId="34">#REF!</definedName>
    <definedName name="Parungpanjang">#REF!</definedName>
    <definedName name="PAS" localSheetId="9">[177]As!#REF!</definedName>
    <definedName name="pas" localSheetId="5">#N/A</definedName>
    <definedName name="PAS" localSheetId="38">[177]As!#REF!</definedName>
    <definedName name="PAS" localSheetId="8">[177]As!#REF!</definedName>
    <definedName name="PAS" localSheetId="30">[177]As!#REF!</definedName>
    <definedName name="PAS" localSheetId="46">[177]As!#REF!</definedName>
    <definedName name="pas" localSheetId="4">#N/A</definedName>
    <definedName name="pas" localSheetId="6">#N/A</definedName>
    <definedName name="pas" localSheetId="7">#N/A</definedName>
    <definedName name="PAS" localSheetId="40">[177]As!#REF!</definedName>
    <definedName name="PAS" localSheetId="41">[177]As!#REF!</definedName>
    <definedName name="PAS" localSheetId="45">[177]As!#REF!</definedName>
    <definedName name="PAS" localSheetId="43">[177]As!#REF!</definedName>
    <definedName name="PAS" localSheetId="44">[177]As!#REF!</definedName>
    <definedName name="PAS" localSheetId="42">[177]As!#REF!</definedName>
    <definedName name="PAS" localSheetId="16">[177]As!#REF!</definedName>
    <definedName name="pas" localSheetId="14">#N/A</definedName>
    <definedName name="pas" localSheetId="12">#N/A</definedName>
    <definedName name="PAS" localSheetId="36">[177]As!#REF!</definedName>
    <definedName name="pas" localSheetId="49">#N/A</definedName>
    <definedName name="pas" localSheetId="34">#N/A</definedName>
    <definedName name="PAS">[177]As!#REF!</definedName>
    <definedName name="pasang">[82]S.UPAH!$J$28</definedName>
    <definedName name="PASANG_ENGSEL_JENDELA" localSheetId="30">#REF!</definedName>
    <definedName name="PASANG_ENGSEL_JENDELA" localSheetId="4">#REF!</definedName>
    <definedName name="PASANG_ENGSEL_JENDELA" localSheetId="7">#REF!</definedName>
    <definedName name="PASANG_ENGSEL_JENDELA" localSheetId="16">#REF!</definedName>
    <definedName name="PASANG_ENGSEL_JENDELA" localSheetId="36">#REF!</definedName>
    <definedName name="PASANG_ENGSEL_JENDELA" localSheetId="49">#REF!</definedName>
    <definedName name="PASANG_ENGSEL_JENDELA" localSheetId="34">#REF!</definedName>
    <definedName name="PASANG_ENGSEL_JENDELA">#REF!</definedName>
    <definedName name="PASANGANBATUKALI" localSheetId="30">'[120]LIST ANHARSAT'!$A$87</definedName>
    <definedName name="PASANGANBATUKALI">'[120]LIST ANHARSAT'!$A$87</definedName>
    <definedName name="pasangjugpenerimaankomponen" localSheetId="30">'[184]LIST ANHARSAT'!$A$130</definedName>
    <definedName name="pasangjugpenerimaankomponen" localSheetId="34">'[185]LIST ANHARSAT'!$A$130</definedName>
    <definedName name="pasangjugpenerimaankomponen">'[184]LIST ANHARSAT'!$A$130</definedName>
    <definedName name="Pasar" localSheetId="9">#REF!</definedName>
    <definedName name="Pasar" localSheetId="5">#REF!</definedName>
    <definedName name="Pasar" localSheetId="38">#REF!</definedName>
    <definedName name="Pasar" localSheetId="8">#REF!</definedName>
    <definedName name="Pasar" localSheetId="30">#REF!</definedName>
    <definedName name="Pasar" localSheetId="46">#REF!</definedName>
    <definedName name="Pasar" localSheetId="6">#REF!</definedName>
    <definedName name="Pasar" localSheetId="40">#REF!</definedName>
    <definedName name="Pasar" localSheetId="41">#REF!</definedName>
    <definedName name="Pasar" localSheetId="45">#REF!</definedName>
    <definedName name="Pasar" localSheetId="43">#REF!</definedName>
    <definedName name="Pasar" localSheetId="44">#REF!</definedName>
    <definedName name="Pasar" localSheetId="42">#REF!</definedName>
    <definedName name="Pasar" localSheetId="16">#REF!</definedName>
    <definedName name="Pasar" localSheetId="14">#REF!</definedName>
    <definedName name="Pasar" localSheetId="12">#REF!</definedName>
    <definedName name="Pasar" localSheetId="36">#REF!</definedName>
    <definedName name="Pasar" localSheetId="34">#REF!</definedName>
    <definedName name="Pasar">#REF!</definedName>
    <definedName name="Pasar_Kemis" localSheetId="9">#REF!</definedName>
    <definedName name="Pasar_Kemis" localSheetId="5">#REF!</definedName>
    <definedName name="Pasar_Kemis" localSheetId="38">#REF!</definedName>
    <definedName name="Pasar_Kemis" localSheetId="8">#REF!</definedName>
    <definedName name="Pasar_Kemis" localSheetId="30">#REF!</definedName>
    <definedName name="Pasar_Kemis" localSheetId="46">#REF!</definedName>
    <definedName name="Pasar_Kemis" localSheetId="6">#REF!</definedName>
    <definedName name="Pasar_Kemis" localSheetId="40">#REF!</definedName>
    <definedName name="Pasar_Kemis" localSheetId="41">#REF!</definedName>
    <definedName name="Pasar_Kemis" localSheetId="45">#REF!</definedName>
    <definedName name="Pasar_Kemis" localSheetId="43">#REF!</definedName>
    <definedName name="Pasar_Kemis" localSheetId="44">#REF!</definedName>
    <definedName name="Pasar_Kemis" localSheetId="42">#REF!</definedName>
    <definedName name="Pasar_Kemis" localSheetId="16">#REF!</definedName>
    <definedName name="Pasar_Kemis" localSheetId="14">#REF!</definedName>
    <definedName name="Pasar_Kemis" localSheetId="12">#REF!</definedName>
    <definedName name="Pasar_Kemis" localSheetId="36">#REF!</definedName>
    <definedName name="Pasar_Kemis" localSheetId="34">#REF!</definedName>
    <definedName name="Pasar_Kemis">#REF!</definedName>
    <definedName name="Pasar_Minggu" localSheetId="9">#REF!</definedName>
    <definedName name="Pasar_Minggu" localSheetId="5">#REF!</definedName>
    <definedName name="Pasar_Minggu" localSheetId="38">#REF!</definedName>
    <definedName name="Pasar_Minggu" localSheetId="8">#REF!</definedName>
    <definedName name="Pasar_Minggu" localSheetId="30">#REF!</definedName>
    <definedName name="Pasar_Minggu" localSheetId="46">#REF!</definedName>
    <definedName name="Pasar_Minggu" localSheetId="6">#REF!</definedName>
    <definedName name="Pasar_Minggu" localSheetId="40">#REF!</definedName>
    <definedName name="Pasar_Minggu" localSheetId="41">#REF!</definedName>
    <definedName name="Pasar_Minggu" localSheetId="45">#REF!</definedName>
    <definedName name="Pasar_Minggu" localSheetId="43">#REF!</definedName>
    <definedName name="Pasar_Minggu" localSheetId="44">#REF!</definedName>
    <definedName name="Pasar_Minggu" localSheetId="42">#REF!</definedName>
    <definedName name="Pasar_Minggu" localSheetId="16">#REF!</definedName>
    <definedName name="Pasar_Minggu" localSheetId="14">#REF!</definedName>
    <definedName name="Pasar_Minggu" localSheetId="12">#REF!</definedName>
    <definedName name="Pasar_Minggu" localSheetId="36">#REF!</definedName>
    <definedName name="Pasar_Minggu" localSheetId="34">#REF!</definedName>
    <definedName name="Pasar_Minggu">#REF!</definedName>
    <definedName name="Pasar_Rebo" localSheetId="9">#REF!</definedName>
    <definedName name="Pasar_Rebo" localSheetId="5">#REF!</definedName>
    <definedName name="Pasar_Rebo" localSheetId="38">#REF!</definedName>
    <definedName name="Pasar_Rebo" localSheetId="8">#REF!</definedName>
    <definedName name="Pasar_Rebo" localSheetId="30">#REF!</definedName>
    <definedName name="Pasar_Rebo" localSheetId="46">#REF!</definedName>
    <definedName name="Pasar_Rebo" localSheetId="6">#REF!</definedName>
    <definedName name="Pasar_Rebo" localSheetId="40">#REF!</definedName>
    <definedName name="Pasar_Rebo" localSheetId="41">#REF!</definedName>
    <definedName name="Pasar_Rebo" localSheetId="45">#REF!</definedName>
    <definedName name="Pasar_Rebo" localSheetId="43">#REF!</definedName>
    <definedName name="Pasar_Rebo" localSheetId="44">#REF!</definedName>
    <definedName name="Pasar_Rebo" localSheetId="42">#REF!</definedName>
    <definedName name="Pasar_Rebo" localSheetId="16">#REF!</definedName>
    <definedName name="Pasar_Rebo" localSheetId="14">#REF!</definedName>
    <definedName name="Pasar_Rebo" localSheetId="12">#REF!</definedName>
    <definedName name="Pasar_Rebo" localSheetId="36">#REF!</definedName>
    <definedName name="Pasar_Rebo">#REF!</definedName>
    <definedName name="PASBATA13">[414]SEMANAN!$I$282</definedName>
    <definedName name="PASBATA15">[414]SEMANAN!$I$290</definedName>
    <definedName name="pasbeton" localSheetId="30">'[120]Bahan Ars &amp; Str'!$H$14</definedName>
    <definedName name="pasbeton">'[120]Bahan Ars &amp; Str'!$H$14</definedName>
    <definedName name="pasir" localSheetId="30">'[144]Harga Material Lokal'!$F$8</definedName>
    <definedName name="pasir">'[144]Harga Material Lokal'!$F$8</definedName>
    <definedName name="pasir_kasar__2_4" localSheetId="30">[108]BAHAN!$C$13</definedName>
    <definedName name="pasir_kasar__2_4">[108]BAHAN!$C$13</definedName>
    <definedName name="pasirbeton" localSheetId="26">'[145]upah-bahan satker_revisi'!$J$86</definedName>
    <definedName name="pasirbeton" localSheetId="23">'[145]upah-bahan satker_revisi'!$J$86</definedName>
    <definedName name="pasirbeton" localSheetId="19">'[145]upah-bahan satker_revisi'!$J$86</definedName>
    <definedName name="pasirbeton" localSheetId="14">'[145]upah-bahan satker_revisi'!$J$86</definedName>
    <definedName name="pasirbeton" localSheetId="21">'[145]upah-bahan satker_revisi'!$J$86</definedName>
    <definedName name="pasirbeton" localSheetId="12">'[145]upah-bahan satker_revisi'!$J$86</definedName>
    <definedName name="pasirbeton" localSheetId="24">'[145]upah-bahan satker_revisi'!$J$86</definedName>
    <definedName name="pasirbeton" localSheetId="17">'[145]upah-bahan satker_revisi'!$J$86</definedName>
    <definedName name="pasirbeton" localSheetId="25">'[145]upah-bahan satker_revisi'!$J$86</definedName>
    <definedName name="pasirbeton" localSheetId="10">'[145]upah-bahan satker_revisi'!$J$86</definedName>
    <definedName name="pasirbeton" localSheetId="11">'[145]upah-bahan satker_revisi'!$J$86</definedName>
    <definedName name="pasirbeton" localSheetId="20">'[145]upah-bahan satker_revisi'!$J$86</definedName>
    <definedName name="pasirbeton" localSheetId="15">'[145]upah-bahan satker_revisi'!$J$86</definedName>
    <definedName name="pasirbeton" localSheetId="18">'[145]upah-bahan satker_revisi'!$J$86</definedName>
    <definedName name="pasirbeton">'[194]DAF-BAHAN'!$F$18</definedName>
    <definedName name="pasirp" localSheetId="30">[92]harsat!$H$13</definedName>
    <definedName name="pasirp">[92]harsat!$H$13</definedName>
    <definedName name="PASIRPADAT" localSheetId="30">'[415]Analisa &amp; Upah'!$I$484</definedName>
    <definedName name="PASIRPADAT">'[415]Analisa &amp; Upah'!$I$484</definedName>
    <definedName name="pasirpasang" localSheetId="26">'[145]upah-bahan satker_revisi'!$J$87</definedName>
    <definedName name="pasirpasang" localSheetId="23">'[145]upah-bahan satker_revisi'!$J$87</definedName>
    <definedName name="pasirpasang" localSheetId="19">'[145]upah-bahan satker_revisi'!$J$87</definedName>
    <definedName name="pasirpasang" localSheetId="14">'[145]upah-bahan satker_revisi'!$J$87</definedName>
    <definedName name="pasirpasang" localSheetId="21">'[145]upah-bahan satker_revisi'!$J$87</definedName>
    <definedName name="pasirpasang" localSheetId="12">'[145]upah-bahan satker_revisi'!$J$87</definedName>
    <definedName name="pasirpasang" localSheetId="24">'[145]upah-bahan satker_revisi'!$J$87</definedName>
    <definedName name="pasirpasang" localSheetId="17">'[145]upah-bahan satker_revisi'!$J$87</definedName>
    <definedName name="pasirpasang" localSheetId="25">'[145]upah-bahan satker_revisi'!$J$87</definedName>
    <definedName name="pasirpasang" localSheetId="10">'[145]upah-bahan satker_revisi'!$J$87</definedName>
    <definedName name="pasirpasang" localSheetId="11">'[145]upah-bahan satker_revisi'!$J$87</definedName>
    <definedName name="pasirpasang" localSheetId="20">'[145]upah-bahan satker_revisi'!$J$87</definedName>
    <definedName name="pasirpasang" localSheetId="15">'[145]upah-bahan satker_revisi'!$J$87</definedName>
    <definedName name="pasirpasang" localSheetId="18">'[145]upah-bahan satker_revisi'!$J$87</definedName>
    <definedName name="pasirpasang">'[194]DAF-BAHAN'!$F$19</definedName>
    <definedName name="pasirurug" localSheetId="26">'[145]upah-bahan satker_revisi'!$J$88</definedName>
    <definedName name="pasirurug" localSheetId="23">'[145]upah-bahan satker_revisi'!$J$88</definedName>
    <definedName name="pasirurug" localSheetId="19">'[145]upah-bahan satker_revisi'!$J$88</definedName>
    <definedName name="pasirurug" localSheetId="14">'[145]upah-bahan satker_revisi'!$J$88</definedName>
    <definedName name="pasirurug" localSheetId="21">'[145]upah-bahan satker_revisi'!$J$88</definedName>
    <definedName name="pasirurug" localSheetId="12">'[145]upah-bahan satker_revisi'!$J$88</definedName>
    <definedName name="pasirurug" localSheetId="24">'[145]upah-bahan satker_revisi'!$J$88</definedName>
    <definedName name="pasirurug" localSheetId="17">'[145]upah-bahan satker_revisi'!$J$88</definedName>
    <definedName name="pasirurug" localSheetId="25">'[145]upah-bahan satker_revisi'!$J$88</definedName>
    <definedName name="pasirurug" localSheetId="10">'[145]upah-bahan satker_revisi'!$J$88</definedName>
    <definedName name="pasirurug" localSheetId="11">'[145]upah-bahan satker_revisi'!$J$88</definedName>
    <definedName name="pasirurug" localSheetId="20">'[145]upah-bahan satker_revisi'!$J$88</definedName>
    <definedName name="pasirurug" localSheetId="15">'[145]upah-bahan satker_revisi'!$J$88</definedName>
    <definedName name="pasirurug" localSheetId="18">'[145]upah-bahan satker_revisi'!$J$88</definedName>
    <definedName name="PASIRURUG">'[194]DAF-BAHAN'!$F$20</definedName>
    <definedName name="Past" localSheetId="9">#REF!</definedName>
    <definedName name="Past" localSheetId="38">#REF!</definedName>
    <definedName name="Past" localSheetId="8">#REF!</definedName>
    <definedName name="Past" localSheetId="30">#REF!</definedName>
    <definedName name="Past" localSheetId="46">#REF!</definedName>
    <definedName name="Past" localSheetId="40">#REF!</definedName>
    <definedName name="Past" localSheetId="41">#REF!</definedName>
    <definedName name="Past" localSheetId="45">#REF!</definedName>
    <definedName name="Past" localSheetId="43">#REF!</definedName>
    <definedName name="Past" localSheetId="44">#REF!</definedName>
    <definedName name="Past" localSheetId="42">#REF!</definedName>
    <definedName name="Past" localSheetId="16">#REF!</definedName>
    <definedName name="Past" localSheetId="36">#REF!</definedName>
    <definedName name="Past">#REF!</definedName>
    <definedName name="pastegel" localSheetId="9">#REF!</definedName>
    <definedName name="pastegel" localSheetId="38">#REF!</definedName>
    <definedName name="pastegel" localSheetId="8">#REF!</definedName>
    <definedName name="pastegel" localSheetId="30">#REF!</definedName>
    <definedName name="pastegel" localSheetId="46">#REF!</definedName>
    <definedName name="pastegel" localSheetId="40">#REF!</definedName>
    <definedName name="pastegel" localSheetId="41">#REF!</definedName>
    <definedName name="pastegel" localSheetId="45">#REF!</definedName>
    <definedName name="pastegel" localSheetId="43">#REF!</definedName>
    <definedName name="pastegel" localSheetId="44">#REF!</definedName>
    <definedName name="pastegel" localSheetId="42">#REF!</definedName>
    <definedName name="pastegel" localSheetId="16">#REF!</definedName>
    <definedName name="pastegel" localSheetId="36">#REF!</definedName>
    <definedName name="pastegel">#REF!</definedName>
    <definedName name="patokbesi1koma75" localSheetId="30">#REF!</definedName>
    <definedName name="patokbesi1koma75" localSheetId="16">#REF!</definedName>
    <definedName name="patokbesi1koma75" localSheetId="36">#REF!</definedName>
    <definedName name="patokbesi1koma75" localSheetId="34">#REF!</definedName>
    <definedName name="patokbesi1koma75">#REF!</definedName>
    <definedName name="patokbeton3meter" localSheetId="30">#REF!</definedName>
    <definedName name="patokbeton3meter" localSheetId="16">#REF!</definedName>
    <definedName name="patokbeton3meter" localSheetId="36">#REF!</definedName>
    <definedName name="patokbeton3meter" localSheetId="34">#REF!</definedName>
    <definedName name="patokbeton3meter">#REF!</definedName>
    <definedName name="pavinc" localSheetId="9">#REF!</definedName>
    <definedName name="pavinc" localSheetId="38">#REF!</definedName>
    <definedName name="pavinc" localSheetId="8">#REF!</definedName>
    <definedName name="pavinc" localSheetId="30">#REF!</definedName>
    <definedName name="pavinc" localSheetId="46">#REF!</definedName>
    <definedName name="pavinc" localSheetId="40">#REF!</definedName>
    <definedName name="pavinc" localSheetId="41">#REF!</definedName>
    <definedName name="pavinc" localSheetId="45">#REF!</definedName>
    <definedName name="pavinc" localSheetId="43">#REF!</definedName>
    <definedName name="pavinc" localSheetId="44">#REF!</definedName>
    <definedName name="pavinc" localSheetId="42">#REF!</definedName>
    <definedName name="pavinc" localSheetId="16">#REF!</definedName>
    <definedName name="pavinc" localSheetId="36">#REF!</definedName>
    <definedName name="pavinc">#REF!</definedName>
    <definedName name="paving" localSheetId="9">#REF!</definedName>
    <definedName name="Paving" localSheetId="5">[108]DATA!$G$16</definedName>
    <definedName name="paving" localSheetId="38">#REF!</definedName>
    <definedName name="paving" localSheetId="8">#REF!</definedName>
    <definedName name="paving" localSheetId="30">#REF!</definedName>
    <definedName name="paving" localSheetId="46">#REF!</definedName>
    <definedName name="Paving" localSheetId="4">[108]DATA!$G$16</definedName>
    <definedName name="Paving" localSheetId="6">[108]DATA!$G$16</definedName>
    <definedName name="Paving" localSheetId="7">[108]DATA!$G$16</definedName>
    <definedName name="paving" localSheetId="40">#REF!</definedName>
    <definedName name="paving" localSheetId="41">#REF!</definedName>
    <definedName name="paving" localSheetId="45">#REF!</definedName>
    <definedName name="paving" localSheetId="43">#REF!</definedName>
    <definedName name="paving" localSheetId="44">#REF!</definedName>
    <definedName name="paving" localSheetId="42">#REF!</definedName>
    <definedName name="paving" localSheetId="16">#REF!</definedName>
    <definedName name="Paving" localSheetId="14">[108]DATA!$G$16</definedName>
    <definedName name="Paving" localSheetId="12">[108]DATA!$G$16</definedName>
    <definedName name="paving" localSheetId="36">#REF!</definedName>
    <definedName name="Paving" localSheetId="49">[108]DATA!$G$16</definedName>
    <definedName name="Paving" localSheetId="34">[108]DATA!$G$16</definedName>
    <definedName name="paving">#REF!</definedName>
    <definedName name="paving_blok_natural_8_cm" localSheetId="30">[105]BAHAN!#REF!</definedName>
    <definedName name="paving_blok_natural_8_cm" localSheetId="4">[105]BAHAN!#REF!</definedName>
    <definedName name="paving_blok_natural_8_cm" localSheetId="7">[105]BAHAN!#REF!</definedName>
    <definedName name="paving_blok_natural_8_cm" localSheetId="16">[105]BAHAN!#REF!</definedName>
    <definedName name="paving_blok_natural_8_cm" localSheetId="36">[105]BAHAN!#REF!</definedName>
    <definedName name="paving_blok_natural_8_cm" localSheetId="49">[105]BAHAN!#REF!</definedName>
    <definedName name="paving_blok_natural_8_cm" localSheetId="34">[105]BAHAN!#REF!</definedName>
    <definedName name="paving_blok_natural_8_cm">[105]BAHAN!#REF!</definedName>
    <definedName name="Paving_blok_warna_6_cm" localSheetId="30">[105]BAHAN!#REF!</definedName>
    <definedName name="Paving_blok_warna_6_cm" localSheetId="4">[105]BAHAN!#REF!</definedName>
    <definedName name="Paving_blok_warna_6_cm" localSheetId="7">[105]BAHAN!#REF!</definedName>
    <definedName name="Paving_blok_warna_6_cm" localSheetId="16">[105]BAHAN!#REF!</definedName>
    <definedName name="Paving_blok_warna_6_cm" localSheetId="36">[105]BAHAN!#REF!</definedName>
    <definedName name="Paving_blok_warna_6_cm" localSheetId="49">[105]BAHAN!#REF!</definedName>
    <definedName name="Paving_blok_warna_6_cm" localSheetId="34">[105]BAHAN!#REF!</definedName>
    <definedName name="Paving_blok_warna_6_cm">[105]BAHAN!#REF!</definedName>
    <definedName name="paving_blok_warna_8_cm" localSheetId="30">[105]BAHAN!#REF!</definedName>
    <definedName name="paving_blok_warna_8_cm" localSheetId="16">[105]BAHAN!#REF!</definedName>
    <definedName name="paving_blok_warna_8_cm" localSheetId="36">[105]BAHAN!#REF!</definedName>
    <definedName name="paving_blok_warna_8_cm" localSheetId="34">[105]BAHAN!#REF!</definedName>
    <definedName name="paving_blok_warna_8_cm">[105]BAHAN!#REF!</definedName>
    <definedName name="pavingb" localSheetId="9">#REF!</definedName>
    <definedName name="pavingb" localSheetId="38">#REF!</definedName>
    <definedName name="pavingb" localSheetId="8">#REF!</definedName>
    <definedName name="pavingb" localSheetId="30">#REF!</definedName>
    <definedName name="pavingb" localSheetId="46">#REF!</definedName>
    <definedName name="pavingb" localSheetId="40">#REF!</definedName>
    <definedName name="pavingb" localSheetId="41">#REF!</definedName>
    <definedName name="pavingb" localSheetId="45">#REF!</definedName>
    <definedName name="pavingb" localSheetId="43">#REF!</definedName>
    <definedName name="pavingb" localSheetId="44">#REF!</definedName>
    <definedName name="pavingb" localSheetId="42">#REF!</definedName>
    <definedName name="pavingb" localSheetId="16">#REF!</definedName>
    <definedName name="pavingb" localSheetId="36">#REF!</definedName>
    <definedName name="pavingb">#REF!</definedName>
    <definedName name="pavingc" localSheetId="9">#REF!</definedName>
    <definedName name="pavingc" localSheetId="38">#REF!</definedName>
    <definedName name="pavingc" localSheetId="8">#REF!</definedName>
    <definedName name="pavingc" localSheetId="30">#REF!</definedName>
    <definedName name="pavingc" localSheetId="46">#REF!</definedName>
    <definedName name="pavingc" localSheetId="40">#REF!</definedName>
    <definedName name="pavingc" localSheetId="41">#REF!</definedName>
    <definedName name="pavingc" localSheetId="45">#REF!</definedName>
    <definedName name="pavingc" localSheetId="43">#REF!</definedName>
    <definedName name="pavingc" localSheetId="44">#REF!</definedName>
    <definedName name="pavingc" localSheetId="42">#REF!</definedName>
    <definedName name="pavingc" localSheetId="16">#REF!</definedName>
    <definedName name="pavingc" localSheetId="36">#REF!</definedName>
    <definedName name="pavingc">#REF!</definedName>
    <definedName name="PAY_BACK" localSheetId="9">#REF!</definedName>
    <definedName name="PAY_BACK" localSheetId="5">#REF!</definedName>
    <definedName name="PAY_BACK" localSheetId="38">#REF!</definedName>
    <definedName name="PAY_BACK" localSheetId="8">#REF!</definedName>
    <definedName name="PAY_BACK" localSheetId="30">#REF!</definedName>
    <definedName name="PAY_BACK" localSheetId="46">#REF!</definedName>
    <definedName name="PAY_BACK" localSheetId="6">#REF!</definedName>
    <definedName name="PAY_BACK" localSheetId="40">#REF!</definedName>
    <definedName name="PAY_BACK" localSheetId="41">#REF!</definedName>
    <definedName name="PAY_BACK" localSheetId="45">#REF!</definedName>
    <definedName name="PAY_BACK" localSheetId="43">#REF!</definedName>
    <definedName name="PAY_BACK" localSheetId="44">#REF!</definedName>
    <definedName name="PAY_BACK" localSheetId="42">#REF!</definedName>
    <definedName name="PAY_BACK" localSheetId="16">#REF!</definedName>
    <definedName name="PAY_BACK" localSheetId="14">#REF!</definedName>
    <definedName name="PAY_BACK" localSheetId="12">#REF!</definedName>
    <definedName name="PAY_BACK" localSheetId="36">#REF!</definedName>
    <definedName name="PAY_BACK" localSheetId="34">#REF!</definedName>
    <definedName name="PAY_BACK">#REF!</definedName>
    <definedName name="Pay_Date" localSheetId="9">#REF!</definedName>
    <definedName name="Pay_Date" localSheetId="5">#REF!</definedName>
    <definedName name="Pay_Date" localSheetId="38">#REF!</definedName>
    <definedName name="Pay_Date" localSheetId="8">#REF!</definedName>
    <definedName name="Pay_Date" localSheetId="30">#REF!</definedName>
    <definedName name="Pay_Date" localSheetId="46">#REF!</definedName>
    <definedName name="Pay_Date" localSheetId="4">#REF!</definedName>
    <definedName name="Pay_Date" localSheetId="6">#REF!</definedName>
    <definedName name="Pay_Date" localSheetId="40">#REF!</definedName>
    <definedName name="Pay_Date" localSheetId="41">#REF!</definedName>
    <definedName name="Pay_Date" localSheetId="45">#REF!</definedName>
    <definedName name="Pay_Date" localSheetId="43">#REF!</definedName>
    <definedName name="Pay_Date" localSheetId="44">#REF!</definedName>
    <definedName name="Pay_Date" localSheetId="42">#REF!</definedName>
    <definedName name="Pay_Date" localSheetId="16">#REF!</definedName>
    <definedName name="Pay_Date" localSheetId="14">#REF!</definedName>
    <definedName name="Pay_Date" localSheetId="12">#REF!</definedName>
    <definedName name="Pay_Date" localSheetId="36">#REF!</definedName>
    <definedName name="Pay_Date">#REF!</definedName>
    <definedName name="Pay_Num" localSheetId="9">#REF!</definedName>
    <definedName name="Pay_Num" localSheetId="5">#REF!</definedName>
    <definedName name="Pay_Num" localSheetId="38">#REF!</definedName>
    <definedName name="Pay_Num" localSheetId="8">#REF!</definedName>
    <definedName name="Pay_Num" localSheetId="30">#REF!</definedName>
    <definedName name="Pay_Num" localSheetId="46">#REF!</definedName>
    <definedName name="Pay_Num" localSheetId="4">#REF!</definedName>
    <definedName name="Pay_Num" localSheetId="6">#REF!</definedName>
    <definedName name="Pay_Num" localSheetId="40">#REF!</definedName>
    <definedName name="Pay_Num" localSheetId="41">#REF!</definedName>
    <definedName name="Pay_Num" localSheetId="45">#REF!</definedName>
    <definedName name="Pay_Num" localSheetId="43">#REF!</definedName>
    <definedName name="Pay_Num" localSheetId="44">#REF!</definedName>
    <definedName name="Pay_Num" localSheetId="42">#REF!</definedName>
    <definedName name="Pay_Num" localSheetId="16">#REF!</definedName>
    <definedName name="Pay_Num" localSheetId="14">#REF!</definedName>
    <definedName name="Pay_Num" localSheetId="12">#REF!</definedName>
    <definedName name="Pay_Num" localSheetId="36">#REF!</definedName>
    <definedName name="Pay_Num">#REF!</definedName>
    <definedName name="payable" localSheetId="30">#REF!</definedName>
    <definedName name="payable" localSheetId="16">#REF!</definedName>
    <definedName name="payable" localSheetId="36">#REF!</definedName>
    <definedName name="payable">#REF!</definedName>
    <definedName name="Payment_Date" localSheetId="9">DATE(YEAR('B. Toilet'!Loan_Start),MONTH('B. Toilet'!Loan_Start)+Payment_Number,DAY('B. Toilet'!Loan_Start))</definedName>
    <definedName name="Payment_Date" localSheetId="5">#N/A</definedName>
    <definedName name="Payment_Date" localSheetId="38">DATE(YEAR(Cvr!Loan_Start),MONTH(Cvr!Loan_Start)+Payment_Number,DAY(Cvr!Loan_Start))</definedName>
    <definedName name="Payment_Date" localSheetId="8">DATE(YEAR('Dapur Basah'!Loan_Start),MONTH('Dapur Basah'!Loan_Start)+Payment_Number,DAY('Dapur Basah'!Loan_Start))</definedName>
    <definedName name="Payment_Date" localSheetId="33">DATE(YEAR(Loan_Start),MONTH(Loan_Start)+Payment_Number,DAY(Loan_Start))</definedName>
    <definedName name="Payment_Date" localSheetId="32">DATE(YEAR(Loan_Start),MONTH(Loan_Start)+Payment_Number,DAY(Loan_Start))</definedName>
    <definedName name="Payment_Date" localSheetId="30">DATE(YEAR('Denah Tanah'!Loan_Start),MONTH('Denah Tanah'!Loan_Start)+Payment_Number,DAY('Denah Tanah'!Loan_Start))</definedName>
    <definedName name="Payment_Date" localSheetId="46">DATE(YEAR('Foto Pembanding'!Loan_Start),MONTH('Foto Pembanding'!Loan_Start)+Payment_Number,DAY('Foto Pembanding'!Loan_Start))</definedName>
    <definedName name="Payment_Date" localSheetId="4">DATE(YEAR(Identifikasi!Loan_Start),MONTH(Identifikasi!Loan_Start)+Payment_Number,DAY(Identifikasi!Loan_Start))</definedName>
    <definedName name="Payment_Date" localSheetId="6">#N/A</definedName>
    <definedName name="Payment_Date" localSheetId="7">#N/A</definedName>
    <definedName name="Payment_Date" localSheetId="2">DATE(YEAR(Loan_Start),MONTH(Loan_Start)+Payment_Number,DAY(Loan_Start))</definedName>
    <definedName name="Payment_Date" localSheetId="23">DATE(YEAR(Loan_Start),MONTH(Loan_Start)+Payment_Number,DAY(Loan_Start))</definedName>
    <definedName name="Payment_Date" localSheetId="40">DATE(YEAR('Lap 1'!Loan_Start),MONTH('Lap 1'!Loan_Start)+Payment_Number,DAY('Lap 1'!Loan_Start))</definedName>
    <definedName name="Payment_Date" localSheetId="41">DATE(YEAR('Lap. 2'!Loan_Start),MONTH('Lap. 2'!Loan_Start)+Payment_Number,DAY('Lap. 2'!Loan_Start))</definedName>
    <definedName name="Payment_Date" localSheetId="45">DATE(YEAR('Lap. 3'!Loan_Start),MONTH('Lap. 3'!Loan_Start)+Payment_Number,DAY('Lap. 3'!Loan_Start))</definedName>
    <definedName name="Payment_Date" localSheetId="43">DATE(YEAR('Lap. 3 Gudang'!Loan_Start),MONTH('Lap. 3 Gudang'!Loan_Start)+Payment_Number,DAY('Lap. 3 Gudang'!Loan_Start))</definedName>
    <definedName name="Payment_Date" localSheetId="44">DATE(YEAR('Lap. 3. Tempat Gudang'!Loan_Start),MONTH('Lap. 3. Tempat Gudang'!Loan_Start)+Payment_Number,DAY('Lap. 3. Tempat Gudang'!Loan_Start))</definedName>
    <definedName name="Payment_Date" localSheetId="42">DATE(YEAR('Lap. 3. Tempat Usaha'!Loan_Start),MONTH('Lap. 3. Tempat Usaha'!Loan_Start)+Payment_Number,DAY('Lap. 3. Tempat Usaha'!Loan_Start))</definedName>
    <definedName name="Payment_Date" localSheetId="16">DATE(YEAR('Pasar Ruko'!Loan_Start),MONTH('Pasar Ruko'!Loan_Start)+Payment_Number,DAY('Pasar Ruko'!Loan_Start))</definedName>
    <definedName name="Payment_Date" localSheetId="14">#N/A</definedName>
    <definedName name="Payment_Date" localSheetId="21">DATE(YEAR(Loan_Start),MONTH(Loan_Start)+Payment_Number,DAY(Loan_Start))</definedName>
    <definedName name="Payment_Date" localSheetId="12">#N/A</definedName>
    <definedName name="Payment_Date" localSheetId="36">DATE(YEAR(Resume!Loan_Start),MONTH(Resume!Loan_Start)+Payment_Number,DAY(Resume!Loan_Start))</definedName>
    <definedName name="Payment_Date" localSheetId="25">DATE(YEAR(Loan_Start),MONTH(Loan_Start)+Payment_Number,DAY(Loan_Start))</definedName>
    <definedName name="Payment_Date" localSheetId="10">DATE(YEAR(Loan_Start),MONTH(Loan_Start)+Payment_Number,DAY(Loan_Start))</definedName>
    <definedName name="Payment_Date" localSheetId="11">DATE(YEAR(Loan_Start),MONTH(Loan_Start)+Payment_Number,DAY(Loan_Start))</definedName>
    <definedName name="Payment_Date" localSheetId="20">DATE(YEAR(Loan_Start),MONTH(Loan_Start)+Payment_Number,DAY(Loan_Start))</definedName>
    <definedName name="Payment_Date" localSheetId="49">#N/A</definedName>
    <definedName name="Payment_Date" localSheetId="34">DATE(YEAR(Loan_Start),MONTH(Loan_Start)+Payment_Number,DAY(Loan_Start))</definedName>
    <definedName name="Payment_Date">DATE(YEAR(Loan_Start),MONTH(Loan_Start)+Payment_Number,DAY(Loan_Start))</definedName>
    <definedName name="Payment_Date_2" localSheetId="9">DATE(YEAR('B. Toilet'!Loan_Start),MONTH('B. Toilet'!Loan_Start)+#NAME?,DAY('B. Toilet'!Loan_Start))</definedName>
    <definedName name="Payment_Date_2" localSheetId="38">DATE(YEAR(Cvr!Loan_Start),MONTH(Cvr!Loan_Start)+#NAME?,DAY(Cvr!Loan_Start))</definedName>
    <definedName name="Payment_Date_2" localSheetId="8">DATE(YEAR('Dapur Basah'!Loan_Start),MONTH('Dapur Basah'!Loan_Start)+#NAME?,DAY('Dapur Basah'!Loan_Start))</definedName>
    <definedName name="Payment_Date_2" localSheetId="30">DATE(YEAR('Denah Tanah'!Loan_Start),MONTH('Denah Tanah'!Loan_Start)+#NAME?,DAY('Denah Tanah'!Loan_Start))</definedName>
    <definedName name="Payment_Date_2" localSheetId="46">DATE(YEAR(Loan_Start),MONTH(Loan_Start)+#NAME?,DAY(Loan_Start))</definedName>
    <definedName name="Payment_Date_2" localSheetId="2">DATE(YEAR(Loan_Start),MONTH(Loan_Start)+#NAME?,DAY(Loan_Start))</definedName>
    <definedName name="Payment_Date_2" localSheetId="40">DATE(YEAR('Lap 1'!Loan_Start),MONTH('Lap 1'!Loan_Start)+#NAME?,DAY('Lap 1'!Loan_Start))</definedName>
    <definedName name="Payment_Date_2" localSheetId="41">DATE(YEAR('Lap. 2'!Loan_Start),MONTH('Lap. 2'!Loan_Start)+#NAME?,DAY('Lap. 2'!Loan_Start))</definedName>
    <definedName name="Payment_Date_2" localSheetId="45">DATE(YEAR('Lap. 3'!Loan_Start),MONTH('Lap. 3'!Loan_Start)+#NAME?,DAY('Lap. 3'!Loan_Start))</definedName>
    <definedName name="Payment_Date_2" localSheetId="43">DATE(YEAR('Lap. 3 Gudang'!Loan_Start),MONTH('Lap. 3 Gudang'!Loan_Start)+#NAME?,DAY('Lap. 3 Gudang'!Loan_Start))</definedName>
    <definedName name="Payment_Date_2" localSheetId="44">DATE(YEAR('Lap. 3. Tempat Gudang'!Loan_Start),MONTH('Lap. 3. Tempat Gudang'!Loan_Start)+#NAME?,DAY('Lap. 3. Tempat Gudang'!Loan_Start))</definedName>
    <definedName name="Payment_Date_2" localSheetId="42">DATE(YEAR('Lap. 3. Tempat Usaha'!Loan_Start),MONTH('Lap. 3. Tempat Usaha'!Loan_Start)+#NAME?,DAY('Lap. 3. Tempat Usaha'!Loan_Start))</definedName>
    <definedName name="Payment_Date_2" localSheetId="16">DATE(YEAR('Pasar Ruko'!Loan_Start),MONTH('Pasar Ruko'!Loan_Start)+#NAME?,DAY('Pasar Ruko'!Loan_Start))</definedName>
    <definedName name="Payment_Date_2" localSheetId="36">DATE(YEAR(Resume!Loan_Start),MONTH(Resume!Loan_Start)+#NAME?,DAY(Resume!Loan_Start))</definedName>
    <definedName name="Payment_Date_2">DATE(YEAR(Loan_Start),MONTH(Loan_Start)+#NAME?,DAY(Loan_Start))</definedName>
    <definedName name="Payments_per_year" localSheetId="9">#REF!</definedName>
    <definedName name="Payments_per_year" localSheetId="5">#REF!</definedName>
    <definedName name="Payments_per_year" localSheetId="38">#REF!</definedName>
    <definedName name="Payments_per_year" localSheetId="8">#REF!</definedName>
    <definedName name="Payments_per_year" localSheetId="30">#REF!</definedName>
    <definedName name="Payments_per_year" localSheetId="46">#REF!</definedName>
    <definedName name="Payments_per_year" localSheetId="6">#REF!</definedName>
    <definedName name="Payments_per_year" localSheetId="40">#REF!</definedName>
    <definedName name="Payments_per_year" localSheetId="41">#REF!</definedName>
    <definedName name="Payments_per_year" localSheetId="45">#REF!</definedName>
    <definedName name="Payments_per_year" localSheetId="43">#REF!</definedName>
    <definedName name="Payments_per_year" localSheetId="44">#REF!</definedName>
    <definedName name="Payments_per_year" localSheetId="42">#REF!</definedName>
    <definedName name="Payments_per_year" localSheetId="16">#REF!</definedName>
    <definedName name="Payments_per_year" localSheetId="14">#REF!</definedName>
    <definedName name="Payments_per_year" localSheetId="12">#REF!</definedName>
    <definedName name="Payments_per_year" localSheetId="36">#REF!</definedName>
    <definedName name="Payments_per_year" localSheetId="34">#REF!</definedName>
    <definedName name="Payments_per_year">#REF!</definedName>
    <definedName name="PB" localSheetId="5" hidden="1">[416]Mesin!#REF!</definedName>
    <definedName name="PB" localSheetId="30" hidden="1">[416]Mesin!#REF!</definedName>
    <definedName name="PB" localSheetId="4" hidden="1">[416]Mesin!#REF!</definedName>
    <definedName name="PB" localSheetId="7" hidden="1">[416]Mesin!#REF!</definedName>
    <definedName name="PB" localSheetId="16" hidden="1">[416]Mesin!#REF!</definedName>
    <definedName name="PB" localSheetId="36" hidden="1">[416]Mesin!#REF!</definedName>
    <definedName name="PB" localSheetId="49" hidden="1">[416]Mesin!#REF!</definedName>
    <definedName name="PB" localSheetId="34" hidden="1">[416]Mesin!#REF!</definedName>
    <definedName name="PB" hidden="1">[416]Mesin!#REF!</definedName>
    <definedName name="pbt" localSheetId="30">#REF!</definedName>
    <definedName name="pbt" localSheetId="4">#REF!</definedName>
    <definedName name="pbt" localSheetId="7">#REF!</definedName>
    <definedName name="pbt" localSheetId="16">#REF!</definedName>
    <definedName name="pbt" localSheetId="36">#REF!</definedName>
    <definedName name="pbt" localSheetId="49">#REF!</definedName>
    <definedName name="pbt" localSheetId="34">#REF!</definedName>
    <definedName name="pbt">#REF!</definedName>
    <definedName name="PC__50_Kg" localSheetId="30">[193]DATA1!$I$38</definedName>
    <definedName name="PC__50_Kg">[193]DATA1!$I$38</definedName>
    <definedName name="pc_35">[156]HDasar!$H$10</definedName>
    <definedName name="pc_40">[156]HDasar!$H$11</definedName>
    <definedName name="pcattembok" localSheetId="9">#REF!</definedName>
    <definedName name="pcattembok" localSheetId="38">#REF!</definedName>
    <definedName name="pcattembok" localSheetId="8">#REF!</definedName>
    <definedName name="pcattembok" localSheetId="30">#REF!</definedName>
    <definedName name="pcattembok" localSheetId="46">#REF!</definedName>
    <definedName name="pcattembok" localSheetId="40">#REF!</definedName>
    <definedName name="pcattembok" localSheetId="41">#REF!</definedName>
    <definedName name="pcattembok" localSheetId="45">#REF!</definedName>
    <definedName name="pcattembok" localSheetId="43">#REF!</definedName>
    <definedName name="pcattembok" localSheetId="44">#REF!</definedName>
    <definedName name="pcattembok" localSheetId="42">#REF!</definedName>
    <definedName name="pcattembok" localSheetId="16">#REF!</definedName>
    <definedName name="pcattembok" localSheetId="36">#REF!</definedName>
    <definedName name="pcattembok">#REF!</definedName>
    <definedName name="pd_35">[156]HDasar!$H$82</definedName>
    <definedName name="pd_40">[156]HDasar!$H$83</definedName>
    <definedName name="PDC" localSheetId="30">#REF!</definedName>
    <definedName name="PDC" localSheetId="4">#REF!</definedName>
    <definedName name="PDC" localSheetId="7">#REF!</definedName>
    <definedName name="PDC" localSheetId="16">#REF!</definedName>
    <definedName name="PDC" localSheetId="36">#REF!</definedName>
    <definedName name="PDC" localSheetId="49">#REF!</definedName>
    <definedName name="PDC" localSheetId="34">#REF!</definedName>
    <definedName name="PDC">#REF!</definedName>
    <definedName name="Pebayuran" localSheetId="9">#REF!</definedName>
    <definedName name="Pebayuran" localSheetId="5">#REF!</definedName>
    <definedName name="Pebayuran" localSheetId="38">#REF!</definedName>
    <definedName name="Pebayuran" localSheetId="8">#REF!</definedName>
    <definedName name="Pebayuran" localSheetId="30">#REF!</definedName>
    <definedName name="Pebayuran" localSheetId="46">#REF!</definedName>
    <definedName name="Pebayuran" localSheetId="6">#REF!</definedName>
    <definedName name="Pebayuran" localSheetId="40">#REF!</definedName>
    <definedName name="Pebayuran" localSheetId="41">#REF!</definedName>
    <definedName name="Pebayuran" localSheetId="45">#REF!</definedName>
    <definedName name="Pebayuran" localSheetId="43">#REF!</definedName>
    <definedName name="Pebayuran" localSheetId="44">#REF!</definedName>
    <definedName name="Pebayuran" localSheetId="42">#REF!</definedName>
    <definedName name="Pebayuran" localSheetId="16">#REF!</definedName>
    <definedName name="Pebayuran" localSheetId="14">#REF!</definedName>
    <definedName name="Pebayuran" localSheetId="12">#REF!</definedName>
    <definedName name="Pebayuran" localSheetId="36">#REF!</definedName>
    <definedName name="Pebayuran" localSheetId="34">#REF!</definedName>
    <definedName name="Pebayuran">#REF!</definedName>
    <definedName name="pek" localSheetId="30">'[120]Harga Satuan'!$K$8</definedName>
    <definedName name="pek">'[120]Harga Satuan'!$K$8</definedName>
    <definedName name="pekcatkayu" localSheetId="9">#REF!</definedName>
    <definedName name="pekcatkayu" localSheetId="38">#REF!</definedName>
    <definedName name="pekcatkayu" localSheetId="8">#REF!</definedName>
    <definedName name="pekcatkayu" localSheetId="30">#REF!</definedName>
    <definedName name="pekcatkayu" localSheetId="46">#REF!</definedName>
    <definedName name="pekcatkayu" localSheetId="40">#REF!</definedName>
    <definedName name="pekcatkayu" localSheetId="41">#REF!</definedName>
    <definedName name="pekcatkayu" localSheetId="45">#REF!</definedName>
    <definedName name="pekcatkayu" localSheetId="43">#REF!</definedName>
    <definedName name="pekcatkayu" localSheetId="44">#REF!</definedName>
    <definedName name="pekcatkayu" localSheetId="42">#REF!</definedName>
    <definedName name="pekcatkayu" localSheetId="16">#REF!</definedName>
    <definedName name="pekcatkayu" localSheetId="36">#REF!</definedName>
    <definedName name="pekcatkayu">#REF!</definedName>
    <definedName name="pekerja" localSheetId="9">#REF!</definedName>
    <definedName name="Pekerja" localSheetId="5">[217]Upah!$D$18</definedName>
    <definedName name="pekerja" localSheetId="38">#REF!</definedName>
    <definedName name="pekerja" localSheetId="8">#REF!</definedName>
    <definedName name="pekerja" localSheetId="30">#REF!</definedName>
    <definedName name="pekerja" localSheetId="46">#REF!</definedName>
    <definedName name="Pekerja" localSheetId="4">[217]Upah!$D$18</definedName>
    <definedName name="Pekerja" localSheetId="6">[217]Upah!$D$18</definedName>
    <definedName name="Pekerja" localSheetId="7">[217]Upah!$D$18</definedName>
    <definedName name="pekerja" localSheetId="40">#REF!</definedName>
    <definedName name="pekerja" localSheetId="41">#REF!</definedName>
    <definedName name="pekerja" localSheetId="45">#REF!</definedName>
    <definedName name="pekerja" localSheetId="43">#REF!</definedName>
    <definedName name="pekerja" localSheetId="44">#REF!</definedName>
    <definedName name="pekerja" localSheetId="42">#REF!</definedName>
    <definedName name="pekerja" localSheetId="16">#REF!</definedName>
    <definedName name="Pekerja" localSheetId="14">[217]Upah!$D$18</definedName>
    <definedName name="Pekerja" localSheetId="12">[217]Upah!$D$18</definedName>
    <definedName name="pekerja" localSheetId="36">#REF!</definedName>
    <definedName name="Pekerja" localSheetId="49">[217]Upah!$D$18</definedName>
    <definedName name="Pekerja" localSheetId="34">[217]Upah!$D$18</definedName>
    <definedName name="pekerja">#REF!</definedName>
    <definedName name="Pekerja_Setengah_Terampil" localSheetId="30">[193]UPAH!$C$6</definedName>
    <definedName name="Pekerja_Setengah_Terampil">[193]UPAH!$C$6</definedName>
    <definedName name="Pekerja_Terampil" localSheetId="30">[193]UPAH!$C$7</definedName>
    <definedName name="Pekerja_Terampil">[193]UPAH!$C$7</definedName>
    <definedName name="pekerja1jam" localSheetId="30">'[145]upah-bahan satker_revisi'!$L$7</definedName>
    <definedName name="pekerja1jam">'[145]upah-bahan satker_revisi'!$L$7</definedName>
    <definedName name="pekerjab" localSheetId="9">#REF!</definedName>
    <definedName name="pekerjab" localSheetId="38">#REF!</definedName>
    <definedName name="pekerjab" localSheetId="8">#REF!</definedName>
    <definedName name="pekerjab" localSheetId="30">#REF!</definedName>
    <definedName name="pekerjab" localSheetId="46">#REF!</definedName>
    <definedName name="pekerjab" localSheetId="40">#REF!</definedName>
    <definedName name="pekerjab" localSheetId="41">#REF!</definedName>
    <definedName name="pekerjab" localSheetId="45">#REF!</definedName>
    <definedName name="pekerjab" localSheetId="43">#REF!</definedName>
    <definedName name="pekerjab" localSheetId="44">#REF!</definedName>
    <definedName name="pekerjab" localSheetId="42">#REF!</definedName>
    <definedName name="pekerjab" localSheetId="16">#REF!</definedName>
    <definedName name="pekerjab" localSheetId="36">#REF!</definedName>
    <definedName name="pekerjab">#REF!</definedName>
    <definedName name="pekerjac" localSheetId="9">#REF!</definedName>
    <definedName name="pekerjac" localSheetId="38">#REF!</definedName>
    <definedName name="pekerjac" localSheetId="8">#REF!</definedName>
    <definedName name="pekerjac" localSheetId="30">#REF!</definedName>
    <definedName name="pekerjac" localSheetId="46">#REF!</definedName>
    <definedName name="pekerjac" localSheetId="40">#REF!</definedName>
    <definedName name="pekerjac" localSheetId="41">#REF!</definedName>
    <definedName name="pekerjac" localSheetId="45">#REF!</definedName>
    <definedName name="pekerjac" localSheetId="43">#REF!</definedName>
    <definedName name="pekerjac" localSheetId="44">#REF!</definedName>
    <definedName name="pekerjac" localSheetId="42">#REF!</definedName>
    <definedName name="pekerjac" localSheetId="16">#REF!</definedName>
    <definedName name="pekerjac" localSheetId="36">#REF!</definedName>
    <definedName name="pekerjac">#REF!</definedName>
    <definedName name="PELAKSANA" localSheetId="34">'[168]Harga Satuan'!$I$21</definedName>
    <definedName name="PELAKSANA">'[168]Harga Satuan'!$I$21</definedName>
    <definedName name="Pelapis_Alkali_ICI__Cat_dasar_Beton_Eksterior" localSheetId="30">[129]BAHAN!$C$27</definedName>
    <definedName name="Pelapis_Alkali_ICI__Cat_dasar_Beton_Eksterior">[129]BAHAN!$C$27</definedName>
    <definedName name="Pemadam" localSheetId="9">#REF!</definedName>
    <definedName name="Pemadam" localSheetId="5">#REF!</definedName>
    <definedName name="Pemadam" localSheetId="38">#REF!</definedName>
    <definedName name="Pemadam" localSheetId="8">#REF!</definedName>
    <definedName name="Pemadam" localSheetId="30">#REF!</definedName>
    <definedName name="Pemadam" localSheetId="46">#REF!</definedName>
    <definedName name="Pemadam" localSheetId="6">#REF!</definedName>
    <definedName name="Pemadam" localSheetId="40">#REF!</definedName>
    <definedName name="Pemadam" localSheetId="41">#REF!</definedName>
    <definedName name="Pemadam" localSheetId="45">#REF!</definedName>
    <definedName name="Pemadam" localSheetId="43">#REF!</definedName>
    <definedName name="Pemadam" localSheetId="44">#REF!</definedName>
    <definedName name="Pemadam" localSheetId="42">#REF!</definedName>
    <definedName name="Pemadam" localSheetId="16">#REF!</definedName>
    <definedName name="Pemadam" localSheetId="14">#REF!</definedName>
    <definedName name="Pemadam" localSheetId="12">#REF!</definedName>
    <definedName name="Pemadam" localSheetId="36">#REF!</definedName>
    <definedName name="Pemadam" localSheetId="34">#REF!</definedName>
    <definedName name="Pemadam">#REF!</definedName>
    <definedName name="Pemadam_K" localSheetId="9">#REF!</definedName>
    <definedName name="Pemadam_K" localSheetId="5">#REF!</definedName>
    <definedName name="Pemadam_K" localSheetId="38">#REF!</definedName>
    <definedName name="Pemadam_K" localSheetId="8">#REF!</definedName>
    <definedName name="Pemadam_K" localSheetId="30">#REF!</definedName>
    <definedName name="Pemadam_K" localSheetId="46">#REF!</definedName>
    <definedName name="Pemadam_K" localSheetId="6">#REF!</definedName>
    <definedName name="Pemadam_K" localSheetId="40">#REF!</definedName>
    <definedName name="Pemadam_K" localSheetId="41">#REF!</definedName>
    <definedName name="Pemadam_K" localSheetId="45">#REF!</definedName>
    <definedName name="Pemadam_K" localSheetId="43">#REF!</definedName>
    <definedName name="Pemadam_K" localSheetId="44">#REF!</definedName>
    <definedName name="Pemadam_K" localSheetId="42">#REF!</definedName>
    <definedName name="Pemadam_K" localSheetId="16">#REF!</definedName>
    <definedName name="Pemadam_K" localSheetId="14">#REF!</definedName>
    <definedName name="Pemadam_K" localSheetId="12">#REF!</definedName>
    <definedName name="Pemadam_K" localSheetId="36">#REF!</definedName>
    <definedName name="Pemadam_K" localSheetId="34">#REF!</definedName>
    <definedName name="Pemadam_K">#REF!</definedName>
    <definedName name="PEMB." localSheetId="5" hidden="1">[417]Mesin!#REF!</definedName>
    <definedName name="PEMB." localSheetId="30" hidden="1">[417]Mesin!#REF!</definedName>
    <definedName name="PEMB." localSheetId="4" hidden="1">[417]Mesin!#REF!</definedName>
    <definedName name="PEMB." localSheetId="7" hidden="1">[417]Mesin!#REF!</definedName>
    <definedName name="PEMB." localSheetId="16" hidden="1">[417]Mesin!#REF!</definedName>
    <definedName name="PEMB." localSheetId="36" hidden="1">[417]Mesin!#REF!</definedName>
    <definedName name="PEMB." localSheetId="49" hidden="1">[417]Mesin!#REF!</definedName>
    <definedName name="PEMB." localSheetId="34" hidden="1">[417]Mesin!#REF!</definedName>
    <definedName name="PEMB." hidden="1">[417]Mesin!#REF!</definedName>
    <definedName name="pembantuoperator" localSheetId="30">'[120]Harga Satuan'!$I$23</definedName>
    <definedName name="pembantuoperator">'[120]Harga Satuan'!$I$23</definedName>
    <definedName name="pemberesan" localSheetId="30">[108]DATA!$G$50</definedName>
    <definedName name="pemberesan">[108]DATA!$G$50</definedName>
    <definedName name="Pemberesan_Lapangan" localSheetId="30">[108]DATA!$G$50</definedName>
    <definedName name="Pemberesan_Lapangan">[108]DATA!$G$50</definedName>
    <definedName name="pembesian" localSheetId="9">#REF!</definedName>
    <definedName name="Pembesian" localSheetId="5">#REF!</definedName>
    <definedName name="pembesian" localSheetId="38">#REF!</definedName>
    <definedName name="pembesian" localSheetId="8">#REF!</definedName>
    <definedName name="pembesian" localSheetId="30">#REF!</definedName>
    <definedName name="pembesian" localSheetId="46">#REF!</definedName>
    <definedName name="Pembesian" localSheetId="6">#REF!</definedName>
    <definedName name="pembesian" localSheetId="40">#REF!</definedName>
    <definedName name="pembesian" localSheetId="41">#REF!</definedName>
    <definedName name="pembesian" localSheetId="45">#REF!</definedName>
    <definedName name="pembesian" localSheetId="43">#REF!</definedName>
    <definedName name="pembesian" localSheetId="44">#REF!</definedName>
    <definedName name="pembesian" localSheetId="42">#REF!</definedName>
    <definedName name="pembesian" localSheetId="16">#REF!</definedName>
    <definedName name="Pembesian" localSheetId="14">#REF!</definedName>
    <definedName name="Pembesian" localSheetId="12">#REF!</definedName>
    <definedName name="pembesian" localSheetId="36">#REF!</definedName>
    <definedName name="Pembesian" localSheetId="34">#REF!</definedName>
    <definedName name="pembesian">#REF!</definedName>
    <definedName name="PEMBIAYAAN" localSheetId="9">#REF!</definedName>
    <definedName name="PEMBIAYAAN" localSheetId="5">#REF!</definedName>
    <definedName name="PEMBIAYAAN" localSheetId="38">#REF!</definedName>
    <definedName name="PEMBIAYAAN" localSheetId="8">#REF!</definedName>
    <definedName name="PEMBIAYAAN" localSheetId="30">#REF!</definedName>
    <definedName name="PEMBIAYAAN" localSheetId="46">#REF!</definedName>
    <definedName name="PEMBIAYAAN" localSheetId="6">#REF!</definedName>
    <definedName name="PEMBIAYAAN" localSheetId="40">#REF!</definedName>
    <definedName name="PEMBIAYAAN" localSheetId="41">#REF!</definedName>
    <definedName name="PEMBIAYAAN" localSheetId="45">#REF!</definedName>
    <definedName name="PEMBIAYAAN" localSheetId="43">#REF!</definedName>
    <definedName name="PEMBIAYAAN" localSheetId="44">#REF!</definedName>
    <definedName name="PEMBIAYAAN" localSheetId="42">#REF!</definedName>
    <definedName name="PEMBIAYAAN" localSheetId="16">#REF!</definedName>
    <definedName name="PEMBIAYAAN" localSheetId="14">#REF!</definedName>
    <definedName name="PEMBIAYAAN" localSheetId="12">#REF!</definedName>
    <definedName name="PEMBIAYAAN" localSheetId="36">#REF!</definedName>
    <definedName name="PEMBIAYAAN" localSheetId="34">#REF!</definedName>
    <definedName name="PEMBIAYAAN">#REF!</definedName>
    <definedName name="Pembulatan" localSheetId="30">'[374]Rekap Direct Cost'!$C$5</definedName>
    <definedName name="Pembulatan">'[374]Rekap Direct Cost'!$C$5</definedName>
    <definedName name="Pembulatan_US" localSheetId="30">'[374]Rekap Direct Cost'!$C$6</definedName>
    <definedName name="Pembulatan_US">'[374]Rekap Direct Cost'!$C$6</definedName>
    <definedName name="Penampung_Air" localSheetId="9">#REF!</definedName>
    <definedName name="Penampung_Air" localSheetId="5">#REF!</definedName>
    <definedName name="Penampung_Air" localSheetId="38">#REF!</definedName>
    <definedName name="Penampung_Air" localSheetId="8">#REF!</definedName>
    <definedName name="Penampung_Air" localSheetId="30">#REF!</definedName>
    <definedName name="Penampung_Air" localSheetId="46">#REF!</definedName>
    <definedName name="Penampung_Air" localSheetId="6">#REF!</definedName>
    <definedName name="Penampung_Air" localSheetId="40">#REF!</definedName>
    <definedName name="Penampung_Air" localSheetId="41">#REF!</definedName>
    <definedName name="Penampung_Air" localSheetId="45">#REF!</definedName>
    <definedName name="Penampung_Air" localSheetId="43">#REF!</definedName>
    <definedName name="Penampung_Air" localSheetId="44">#REF!</definedName>
    <definedName name="Penampung_Air" localSheetId="42">#REF!</definedName>
    <definedName name="Penampung_Air" localSheetId="16">#REF!</definedName>
    <definedName name="Penampung_Air" localSheetId="14">#REF!</definedName>
    <definedName name="Penampung_Air" localSheetId="12">#REF!</definedName>
    <definedName name="Penampung_Air" localSheetId="36">#REF!</definedName>
    <definedName name="Penampung_Air" localSheetId="34">#REF!</definedName>
    <definedName name="Penampung_Air">#REF!</definedName>
    <definedName name="Penangkal_P" localSheetId="9">#REF!</definedName>
    <definedName name="Penangkal_P" localSheetId="5">#REF!</definedName>
    <definedName name="Penangkal_P" localSheetId="38">#REF!</definedName>
    <definedName name="Penangkal_P" localSheetId="8">#REF!</definedName>
    <definedName name="Penangkal_P" localSheetId="30">#REF!</definedName>
    <definedName name="Penangkal_P" localSheetId="46">#REF!</definedName>
    <definedName name="Penangkal_P" localSheetId="6">#REF!</definedName>
    <definedName name="Penangkal_P" localSheetId="40">#REF!</definedName>
    <definedName name="Penangkal_P" localSheetId="41">#REF!</definedName>
    <definedName name="Penangkal_P" localSheetId="45">#REF!</definedName>
    <definedName name="Penangkal_P" localSheetId="43">#REF!</definedName>
    <definedName name="Penangkal_P" localSheetId="44">#REF!</definedName>
    <definedName name="Penangkal_P" localSheetId="42">#REF!</definedName>
    <definedName name="Penangkal_P" localSheetId="16">#REF!</definedName>
    <definedName name="Penangkal_P" localSheetId="14">#REF!</definedName>
    <definedName name="Penangkal_P" localSheetId="12">#REF!</definedName>
    <definedName name="Penangkal_P" localSheetId="36">#REF!</definedName>
    <definedName name="Penangkal_P" localSheetId="34">#REF!</definedName>
    <definedName name="Penangkal_P">#REF!</definedName>
    <definedName name="penawaran" localSheetId="5">[337]List!$B$51:$B$53</definedName>
    <definedName name="penawaran" localSheetId="30">[187]List!$B$51:$B$53</definedName>
    <definedName name="penawaran" localSheetId="46">[188]List!$B$51:$B$53</definedName>
    <definedName name="penawaran" localSheetId="4">[189]List!$B$51:$B$53</definedName>
    <definedName name="penawaran" localSheetId="6">[337]List!$B$51:$B$53</definedName>
    <definedName name="penawaran" localSheetId="7">[337]List!$B$51:$B$53</definedName>
    <definedName name="penawaran" localSheetId="14">[337]List!$B$51:$B$53</definedName>
    <definedName name="penawaran" localSheetId="12">[337]List!$B$51:$B$53</definedName>
    <definedName name="penawaran" localSheetId="49">[337]List!$B$51:$B$53</definedName>
    <definedName name="penawaran" localSheetId="34">[172]List!$B$51:$B$53</definedName>
    <definedName name="penawaran">[187]List!$B$51:$B$53</definedName>
    <definedName name="penawaran1" localSheetId="5">[143]List!$B$51:$B$53</definedName>
    <definedName name="penawaran1" localSheetId="46">[143]List!$B$51:$B$53</definedName>
    <definedName name="penawaran1" localSheetId="4">[143]List!$B$51:$B$53</definedName>
    <definedName name="penawaran1" localSheetId="6">[143]List!$B$51:$B$53</definedName>
    <definedName name="penawaran1" localSheetId="7">[143]List!$B$51:$B$53</definedName>
    <definedName name="penawaran1" localSheetId="14">[143]List!$B$51:$B$53</definedName>
    <definedName name="penawaran1" localSheetId="12">[143]List!$B$51:$B$53</definedName>
    <definedName name="penawaran1" localSheetId="49">[143]List!$B$51:$B$53</definedName>
    <definedName name="penawaran1" localSheetId="34">[175]List!$B$51:$B$53</definedName>
    <definedName name="penawaran1">[175]List!$B$51:$B$53</definedName>
    <definedName name="Pend_PKS" localSheetId="30">#REF!</definedName>
    <definedName name="Pend_PKS" localSheetId="4">#REF!</definedName>
    <definedName name="Pend_PKS" localSheetId="7">#REF!</definedName>
    <definedName name="Pend_PKS" localSheetId="16">#REF!</definedName>
    <definedName name="Pend_PKS" localSheetId="36">#REF!</definedName>
    <definedName name="Pend_PKS" localSheetId="49">#REF!</definedName>
    <definedName name="Pend_PKS" localSheetId="34">#REF!</definedName>
    <definedName name="Pend_PKS">#REF!</definedName>
    <definedName name="penda" localSheetId="30">#REF!</definedName>
    <definedName name="penda" localSheetId="4">#REF!</definedName>
    <definedName name="penda" localSheetId="7">#REF!</definedName>
    <definedName name="penda" localSheetId="16">#REF!</definedName>
    <definedName name="penda" localSheetId="36">#REF!</definedName>
    <definedName name="penda" localSheetId="49">#REF!</definedName>
    <definedName name="penda" localSheetId="34">#REF!</definedName>
    <definedName name="penda">#REF!</definedName>
    <definedName name="PENDAPATAN" localSheetId="30">#REF!</definedName>
    <definedName name="PENDAPATAN" localSheetId="4">#REF!</definedName>
    <definedName name="PENDAPATAN" localSheetId="7">#REF!</definedName>
    <definedName name="PENDAPATAN" localSheetId="16">#REF!</definedName>
    <definedName name="PENDAPATAN" localSheetId="36">#REF!</definedName>
    <definedName name="PENDAPATAN" localSheetId="49">#REF!</definedName>
    <definedName name="PENDAPATAN" localSheetId="34">#REF!</definedName>
    <definedName name="PENDAPATAN">#REF!</definedName>
    <definedName name="Pendidikan" localSheetId="9">#REF!</definedName>
    <definedName name="Pendidikan" localSheetId="5">#REF!</definedName>
    <definedName name="Pendidikan" localSheetId="38">#REF!</definedName>
    <definedName name="Pendidikan" localSheetId="8">#REF!</definedName>
    <definedName name="Pendidikan" localSheetId="30">#REF!</definedName>
    <definedName name="Pendidikan" localSheetId="46">#REF!</definedName>
    <definedName name="Pendidikan" localSheetId="6">#REF!</definedName>
    <definedName name="Pendidikan" localSheetId="40">#REF!</definedName>
    <definedName name="Pendidikan" localSheetId="41">#REF!</definedName>
    <definedName name="Pendidikan" localSheetId="45">#REF!</definedName>
    <definedName name="Pendidikan" localSheetId="43">#REF!</definedName>
    <definedName name="Pendidikan" localSheetId="44">#REF!</definedName>
    <definedName name="Pendidikan" localSheetId="42">#REF!</definedName>
    <definedName name="Pendidikan" localSheetId="16">#REF!</definedName>
    <definedName name="Pendidikan" localSheetId="14">#REF!</definedName>
    <definedName name="Pendidikan" localSheetId="12">#REF!</definedName>
    <definedName name="Pendidikan" localSheetId="36">#REF!</definedName>
    <definedName name="Pendidikan">#REF!</definedName>
    <definedName name="pendinasanperalatanbaru" localSheetId="30">#REF!</definedName>
    <definedName name="pendinasanperalatanbaru" localSheetId="16">#REF!</definedName>
    <definedName name="pendinasanperalatanbaru" localSheetId="36">#REF!</definedName>
    <definedName name="pendinasanperalatanbaru">#REF!</definedName>
    <definedName name="pengamananoperasi" localSheetId="30">'[120]Harga Satuan'!$I$260</definedName>
    <definedName name="pengamananoperasi">'[120]Harga Satuan'!$I$260</definedName>
    <definedName name="penganamansumurandenganpapantinggiempatm" localSheetId="30">'[184]LIST ANHARSAT'!$A$120</definedName>
    <definedName name="penganamansumurandenganpapantinggiempatm" localSheetId="34">'[185]LIST ANHARSAT'!$A$120</definedName>
    <definedName name="penganamansumurandenganpapantinggiempatm">'[184]LIST ANHARSAT'!$A$120</definedName>
    <definedName name="pengawas" localSheetId="30">'[120]Harga Satuan'!$I$25</definedName>
    <definedName name="pengawas">'[120]Harga Satuan'!$I$25</definedName>
    <definedName name="PENGECATAN" localSheetId="5">[147]data!$K$23:$K$30</definedName>
    <definedName name="PENGECATAN" localSheetId="30">[142]datateknis!$K$23:$K$30</definedName>
    <definedName name="PENGECATAN" localSheetId="4">[148]datasheet!$K$23:$K$30</definedName>
    <definedName name="PENGECATAN" localSheetId="6">[147]data!$K$23:$K$30</definedName>
    <definedName name="PENGECATAN" localSheetId="7">[147]data!$K$23:$K$30</definedName>
    <definedName name="PENGECATAN" localSheetId="14">[147]data!$K$23:$K$30</definedName>
    <definedName name="PENGECATAN" localSheetId="12">[147]data!$K$23:$K$30</definedName>
    <definedName name="PENGECATAN" localSheetId="49">[147]data!$K$23:$K$30</definedName>
    <definedName name="PENGECATAN" localSheetId="34">[142]datateknis!$K$23:$K$30</definedName>
    <definedName name="PENGECATAN">[142]datateknis!$K$23:$K$30</definedName>
    <definedName name="pengoperasianultrasonik" localSheetId="30">'[120]Harga Satuan'!$I$261</definedName>
    <definedName name="pengoperasianultrasonik">'[120]Harga Satuan'!$I$261</definedName>
    <definedName name="Penilai" localSheetId="5">[418]List!$B$29:$B$37</definedName>
    <definedName name="Penilai" localSheetId="30">[418]List!$B$29:$B$37</definedName>
    <definedName name="Penilai" localSheetId="4">[418]List!$B$29:$B$37</definedName>
    <definedName name="Penilai" localSheetId="6">[418]List!$B$29:$B$37</definedName>
    <definedName name="Penilai" localSheetId="7">[418]List!$B$29:$B$37</definedName>
    <definedName name="Penilai" localSheetId="14">[418]List!$B$29:$B$37</definedName>
    <definedName name="Penilai" localSheetId="12">[418]List!$B$29:$B$37</definedName>
    <definedName name="Penilai" localSheetId="49">[418]List!$B$29:$B$37</definedName>
    <definedName name="Penilai" localSheetId="34">[418]List!$B$29:$B$37</definedName>
    <definedName name="Penilai">[418]List!$B$29:$B$37</definedName>
    <definedName name="Penilaian_untuk" localSheetId="9">#REF!</definedName>
    <definedName name="Penilaian_untuk" localSheetId="5">#REF!</definedName>
    <definedName name="Penilaian_untuk" localSheetId="38">#REF!</definedName>
    <definedName name="Penilaian_untuk" localSheetId="8">#REF!</definedName>
    <definedName name="Penilaian_untuk" localSheetId="30">#REF!</definedName>
    <definedName name="Penilaian_untuk" localSheetId="46">#REF!</definedName>
    <definedName name="Penilaian_untuk" localSheetId="6">#REF!</definedName>
    <definedName name="Penilaian_untuk" localSheetId="40">#REF!</definedName>
    <definedName name="Penilaian_untuk" localSheetId="41">#REF!</definedName>
    <definedName name="Penilaian_untuk" localSheetId="45">#REF!</definedName>
    <definedName name="Penilaian_untuk" localSheetId="43">#REF!</definedName>
    <definedName name="Penilaian_untuk" localSheetId="44">#REF!</definedName>
    <definedName name="Penilaian_untuk" localSheetId="42">#REF!</definedName>
    <definedName name="Penilaian_untuk" localSheetId="16">#REF!</definedName>
    <definedName name="Penilaian_untuk" localSheetId="14">#REF!</definedName>
    <definedName name="Penilaian_untuk" localSheetId="12">#REF!</definedName>
    <definedName name="Penilaian_untuk" localSheetId="36">#REF!</definedName>
    <definedName name="Penilaian_untuk" localSheetId="34">#REF!</definedName>
    <definedName name="Penilaian_untuk">#REF!</definedName>
    <definedName name="Peningkatan_jalan" localSheetId="9">#REF!</definedName>
    <definedName name="Peningkatan_jalan" localSheetId="38">#REF!</definedName>
    <definedName name="Peningkatan_jalan" localSheetId="8">#REF!</definedName>
    <definedName name="Peningkatan_jalan" localSheetId="30">#REF!</definedName>
    <definedName name="Peningkatan_jalan" localSheetId="46">#REF!</definedName>
    <definedName name="Peningkatan_jalan" localSheetId="40">#REF!</definedName>
    <definedName name="Peningkatan_jalan" localSheetId="41">#REF!</definedName>
    <definedName name="Peningkatan_jalan" localSheetId="45">#REF!</definedName>
    <definedName name="Peningkatan_jalan" localSheetId="43">#REF!</definedName>
    <definedName name="Peningkatan_jalan" localSheetId="44">#REF!</definedName>
    <definedName name="Peningkatan_jalan" localSheetId="42">#REF!</definedName>
    <definedName name="Peningkatan_jalan" localSheetId="16">#REF!</definedName>
    <definedName name="Peningkatan_jalan" localSheetId="36">#REF!</definedName>
    <definedName name="Peningkatan_jalan">#REF!</definedName>
    <definedName name="Peningkatan_jalan_gmb" localSheetId="9">#REF!</definedName>
    <definedName name="Peningkatan_jalan_gmb" localSheetId="38">#REF!</definedName>
    <definedName name="Peningkatan_jalan_gmb" localSheetId="8">#REF!</definedName>
    <definedName name="Peningkatan_jalan_gmb" localSheetId="30">#REF!</definedName>
    <definedName name="Peningkatan_jalan_gmb" localSheetId="46">#REF!</definedName>
    <definedName name="Peningkatan_jalan_gmb" localSheetId="40">#REF!</definedName>
    <definedName name="Peningkatan_jalan_gmb" localSheetId="41">#REF!</definedName>
    <definedName name="Peningkatan_jalan_gmb" localSheetId="45">#REF!</definedName>
    <definedName name="Peningkatan_jalan_gmb" localSheetId="43">#REF!</definedName>
    <definedName name="Peningkatan_jalan_gmb" localSheetId="44">#REF!</definedName>
    <definedName name="Peningkatan_jalan_gmb" localSheetId="42">#REF!</definedName>
    <definedName name="Peningkatan_jalan_gmb" localSheetId="16">#REF!</definedName>
    <definedName name="Peningkatan_jalan_gmb" localSheetId="36">#REF!</definedName>
    <definedName name="Peningkatan_jalan_gmb">#REF!</definedName>
    <definedName name="peningkatanjalan" localSheetId="9">#REF!</definedName>
    <definedName name="peningkatanjalan" localSheetId="5">#REF!</definedName>
    <definedName name="peningkatanjalan" localSheetId="38">#REF!</definedName>
    <definedName name="peningkatanjalan" localSheetId="8">#REF!</definedName>
    <definedName name="peningkatanjalan" localSheetId="30">#REF!</definedName>
    <definedName name="peningkatanjalan" localSheetId="46">#REF!</definedName>
    <definedName name="peningkatanjalan" localSheetId="4">#REF!</definedName>
    <definedName name="peningkatanjalan" localSheetId="6">#REF!</definedName>
    <definedName name="peningkatanjalan" localSheetId="40">#REF!</definedName>
    <definedName name="peningkatanjalan" localSheetId="41">#REF!</definedName>
    <definedName name="peningkatanjalan" localSheetId="45">#REF!</definedName>
    <definedName name="peningkatanjalan" localSheetId="43">#REF!</definedName>
    <definedName name="peningkatanjalan" localSheetId="44">#REF!</definedName>
    <definedName name="peningkatanjalan" localSheetId="42">#REF!</definedName>
    <definedName name="peningkatanjalan" localSheetId="16">#REF!</definedName>
    <definedName name="peningkatanjalan" localSheetId="14">#REF!</definedName>
    <definedName name="peningkatanjalan" localSheetId="12">#REF!</definedName>
    <definedName name="peningkatanjalan" localSheetId="36">#REF!</definedName>
    <definedName name="peningkatanjalan">#REF!</definedName>
    <definedName name="Penjaga_Malam" localSheetId="30">#REF!</definedName>
    <definedName name="Penjaga_Malam" localSheetId="16">#REF!</definedName>
    <definedName name="Penjaga_Malam" localSheetId="36">#REF!</definedName>
    <definedName name="Penjaga_Malam">#REF!</definedName>
    <definedName name="PENJAGAANALAT" localSheetId="30">'[120]LIST ANHARSAT'!$A$96</definedName>
    <definedName name="PENJAGAANALAT">'[120]LIST ANHARSAT'!$A$96</definedName>
    <definedName name="penjagamalam" localSheetId="30">'[120]Harga Satuan'!$I$24</definedName>
    <definedName name="penjagamalam">'[120]Harga Satuan'!$I$24</definedName>
    <definedName name="Penjaringan" localSheetId="9">#REF!</definedName>
    <definedName name="Penjaringan" localSheetId="5">#REF!</definedName>
    <definedName name="Penjaringan" localSheetId="38">#REF!</definedName>
    <definedName name="Penjaringan" localSheetId="8">#REF!</definedName>
    <definedName name="Penjaringan" localSheetId="30">#REF!</definedName>
    <definedName name="Penjaringan" localSheetId="46">#REF!</definedName>
    <definedName name="Penjaringan" localSheetId="6">#REF!</definedName>
    <definedName name="Penjaringan" localSheetId="40">#REF!</definedName>
    <definedName name="Penjaringan" localSheetId="41">#REF!</definedName>
    <definedName name="Penjaringan" localSheetId="45">#REF!</definedName>
    <definedName name="Penjaringan" localSheetId="43">#REF!</definedName>
    <definedName name="Penjaringan" localSheetId="44">#REF!</definedName>
    <definedName name="Penjaringan" localSheetId="42">#REF!</definedName>
    <definedName name="Penjaringan" localSheetId="16">#REF!</definedName>
    <definedName name="Penjaringan" localSheetId="14">#REF!</definedName>
    <definedName name="Penjaringan" localSheetId="12">#REF!</definedName>
    <definedName name="Penjaringan" localSheetId="36">#REF!</definedName>
    <definedName name="Penjaringan" localSheetId="34">#REF!</definedName>
    <definedName name="Penjaringan">#REF!</definedName>
    <definedName name="PENJUALAN">#N/A</definedName>
    <definedName name="pentin" localSheetId="30">'[75]Sat Bah &amp; Up'!$G$70</definedName>
    <definedName name="pentin">'[75]Sat Bah &amp; Up'!$G$70</definedName>
    <definedName name="penyanggaroda3A6" localSheetId="30">#REF!</definedName>
    <definedName name="penyanggaroda3A6" localSheetId="4">#REF!</definedName>
    <definedName name="penyanggaroda3A6" localSheetId="7">#REF!</definedName>
    <definedName name="penyanggaroda3A6" localSheetId="16">#REF!</definedName>
    <definedName name="penyanggaroda3A6" localSheetId="36">#REF!</definedName>
    <definedName name="penyanggaroda3A6" localSheetId="49">#REF!</definedName>
    <definedName name="penyanggaroda3A6" localSheetId="34">#REF!</definedName>
    <definedName name="penyanggaroda3A6">#REF!</definedName>
    <definedName name="penyanggarodakawat4" localSheetId="30">#REF!</definedName>
    <definedName name="penyanggarodakawat4" localSheetId="4">#REF!</definedName>
    <definedName name="penyanggarodakawat4" localSheetId="7">#REF!</definedName>
    <definedName name="penyanggarodakawat4" localSheetId="16">#REF!</definedName>
    <definedName name="penyanggarodakawat4" localSheetId="36">#REF!</definedName>
    <definedName name="penyanggarodakawat4" localSheetId="49">#REF!</definedName>
    <definedName name="penyanggarodakawat4" localSheetId="34">#REF!</definedName>
    <definedName name="penyanggarodakawat4">#REF!</definedName>
    <definedName name="penyekata100" localSheetId="30">'[128]Harga Satuan'!$G$37</definedName>
    <definedName name="penyekata100">'[128]Harga Satuan'!$G$37</definedName>
    <definedName name="PENYUSUTAN">#N/A</definedName>
    <definedName name="Per" localSheetId="9">#REF!</definedName>
    <definedName name="per" localSheetId="5">[419]Hargamaterial!$Q$4</definedName>
    <definedName name="Per" localSheetId="38">#REF!</definedName>
    <definedName name="Per" localSheetId="8">#REF!</definedName>
    <definedName name="Per" localSheetId="30">#REF!</definedName>
    <definedName name="Per" localSheetId="46">#REF!</definedName>
    <definedName name="per" localSheetId="4">[419]Hargamaterial!$Q$4</definedName>
    <definedName name="per" localSheetId="6">[419]Hargamaterial!$Q$4</definedName>
    <definedName name="per" localSheetId="7">[419]Hargamaterial!$Q$4</definedName>
    <definedName name="Per" localSheetId="40">#REF!</definedName>
    <definedName name="Per" localSheetId="41">#REF!</definedName>
    <definedName name="Per" localSheetId="45">#REF!</definedName>
    <definedName name="Per" localSheetId="43">#REF!</definedName>
    <definedName name="Per" localSheetId="44">#REF!</definedName>
    <definedName name="Per" localSheetId="42">#REF!</definedName>
    <definedName name="Per" localSheetId="16">#REF!</definedName>
    <definedName name="per" localSheetId="14">[419]Hargamaterial!$Q$4</definedName>
    <definedName name="per" localSheetId="12">[419]Hargamaterial!$Q$4</definedName>
    <definedName name="Per" localSheetId="36">#REF!</definedName>
    <definedName name="per" localSheetId="49">[419]Hargamaterial!$Q$4</definedName>
    <definedName name="per" localSheetId="34">[419]Hargamaterial!$Q$4</definedName>
    <definedName name="Per">#REF!</definedName>
    <definedName name="PER_31_DESEMBER" localSheetId="9">[84]NERACA!#REF!</definedName>
    <definedName name="PER_31_DESEMBER" localSheetId="5">[85]NERACA!#REF!</definedName>
    <definedName name="PER_31_DESEMBER" localSheetId="38">[84]NERACA!#REF!</definedName>
    <definedName name="PER_31_DESEMBER" localSheetId="8">[84]NERACA!#REF!</definedName>
    <definedName name="PER_31_DESEMBER" localSheetId="30">[84]NERACA!#REF!</definedName>
    <definedName name="PER_31_DESEMBER" localSheetId="46">[84]NERACA!#REF!</definedName>
    <definedName name="PER_31_DESEMBER" localSheetId="4">[85]NERACA!#REF!</definedName>
    <definedName name="PER_31_DESEMBER" localSheetId="6">[85]NERACA!#REF!</definedName>
    <definedName name="PER_31_DESEMBER" localSheetId="7">[85]NERACA!#REF!</definedName>
    <definedName name="PER_31_DESEMBER" localSheetId="40">[84]NERACA!#REF!</definedName>
    <definedName name="PER_31_DESEMBER" localSheetId="41">[84]NERACA!#REF!</definedName>
    <definedName name="PER_31_DESEMBER" localSheetId="45">[84]NERACA!#REF!</definedName>
    <definedName name="PER_31_DESEMBER" localSheetId="43">[84]NERACA!#REF!</definedName>
    <definedName name="PER_31_DESEMBER" localSheetId="44">[84]NERACA!#REF!</definedName>
    <definedName name="PER_31_DESEMBER" localSheetId="42">[84]NERACA!#REF!</definedName>
    <definedName name="PER_31_DESEMBER" localSheetId="16">[84]NERACA!#REF!</definedName>
    <definedName name="PER_31_DESEMBER" localSheetId="14">[85]NERACA!#REF!</definedName>
    <definedName name="PER_31_DESEMBER" localSheetId="12">[85]NERACA!#REF!</definedName>
    <definedName name="PER_31_DESEMBER" localSheetId="36">[84]NERACA!#REF!</definedName>
    <definedName name="PER_31_DESEMBER" localSheetId="49">[85]NERACA!#REF!</definedName>
    <definedName name="PER_31_DESEMBER" localSheetId="34">[85]NERACA!#REF!</definedName>
    <definedName name="PER_31_DESEMBER">[84]NERACA!#REF!</definedName>
    <definedName name="per_year" localSheetId="30">#REF!</definedName>
    <definedName name="per_year" localSheetId="4">#REF!</definedName>
    <definedName name="per_year" localSheetId="7">#REF!</definedName>
    <definedName name="per_year" localSheetId="16">#REF!</definedName>
    <definedName name="per_year" localSheetId="36">#REF!</definedName>
    <definedName name="per_year" localSheetId="49">#REF!</definedName>
    <definedName name="per_year" localSheetId="34">#REF!</definedName>
    <definedName name="per_year">#REF!</definedName>
    <definedName name="Peralatan_baja_IWF_Ex_DN" localSheetId="30">#REF!</definedName>
    <definedName name="Peralatan_baja_IWF_Ex_DN" localSheetId="4">#REF!</definedName>
    <definedName name="Peralatan_baja_IWF_Ex_DN" localSheetId="7">#REF!</definedName>
    <definedName name="Peralatan_baja_IWF_Ex_DN" localSheetId="16">#REF!</definedName>
    <definedName name="Peralatan_baja_IWF_Ex_DN" localSheetId="36">#REF!</definedName>
    <definedName name="Peralatan_baja_IWF_Ex_DN" localSheetId="49">#REF!</definedName>
    <definedName name="Peralatan_baja_IWF_Ex_DN" localSheetId="34">#REF!</definedName>
    <definedName name="Peralatan_baja_IWF_Ex_DN">#REF!</definedName>
    <definedName name="Peralatan_direksi" localSheetId="30">[127]DATA!$G$9</definedName>
    <definedName name="Peralatan_direksi">[127]DATA!$G$9</definedName>
    <definedName name="Peralatan_lainya" localSheetId="30">[108]DATA!$G$11</definedName>
    <definedName name="Peralatan_lainya">[108]DATA!$G$11</definedName>
    <definedName name="Peralatan_los" localSheetId="30">[127]DATA!$G$8</definedName>
    <definedName name="Peralatan_los">[127]DATA!$G$8</definedName>
    <definedName name="Peralatan_oksigen" localSheetId="30">[108]DATA!$G$12</definedName>
    <definedName name="Peralatan_oksigen">[108]DATA!$G$12</definedName>
    <definedName name="Peralatan_site" localSheetId="30">[127]DATA!$G$7</definedName>
    <definedName name="Peralatan_site">[127]DATA!$G$7</definedName>
    <definedName name="Peralatan_spencer" localSheetId="30">[108]DATA!$G$10</definedName>
    <definedName name="Peralatan_spencer">[108]DATA!$G$10</definedName>
    <definedName name="perancah" localSheetId="9">#REF!</definedName>
    <definedName name="perancah" localSheetId="38">#REF!</definedName>
    <definedName name="perancah" localSheetId="8">#REF!</definedName>
    <definedName name="perancah" localSheetId="30">#REF!</definedName>
    <definedName name="perancah" localSheetId="46">#REF!</definedName>
    <definedName name="perancah" localSheetId="40">#REF!</definedName>
    <definedName name="perancah" localSheetId="41">#REF!</definedName>
    <definedName name="perancah" localSheetId="45">#REF!</definedName>
    <definedName name="perancah" localSheetId="43">#REF!</definedName>
    <definedName name="perancah" localSheetId="44">#REF!</definedName>
    <definedName name="perancah" localSheetId="42">#REF!</definedName>
    <definedName name="perancah" localSheetId="16">#REF!</definedName>
    <definedName name="perancah" localSheetId="36">#REF!</definedName>
    <definedName name="perancah">#REF!</definedName>
    <definedName name="perancahc" localSheetId="9">#REF!</definedName>
    <definedName name="perancahc" localSheetId="38">#REF!</definedName>
    <definedName name="perancahc" localSheetId="8">#REF!</definedName>
    <definedName name="perancahc" localSheetId="30">#REF!</definedName>
    <definedName name="perancahc" localSheetId="46">#REF!</definedName>
    <definedName name="perancahc" localSheetId="40">#REF!</definedName>
    <definedName name="perancahc" localSheetId="41">#REF!</definedName>
    <definedName name="perancahc" localSheetId="45">#REF!</definedName>
    <definedName name="perancahc" localSheetId="43">#REF!</definedName>
    <definedName name="perancahc" localSheetId="44">#REF!</definedName>
    <definedName name="perancahc" localSheetId="42">#REF!</definedName>
    <definedName name="perancahc" localSheetId="16">#REF!</definedName>
    <definedName name="perancahc" localSheetId="36">#REF!</definedName>
    <definedName name="perancahc">#REF!</definedName>
    <definedName name="perang48b" localSheetId="9">#REF!</definedName>
    <definedName name="perang48b" localSheetId="38">#REF!</definedName>
    <definedName name="perang48b" localSheetId="8">#REF!</definedName>
    <definedName name="perang48b" localSheetId="30">#REF!</definedName>
    <definedName name="perang48b" localSheetId="46">#REF!</definedName>
    <definedName name="perang48b" localSheetId="40">#REF!</definedName>
    <definedName name="perang48b" localSheetId="41">#REF!</definedName>
    <definedName name="perang48b" localSheetId="45">#REF!</definedName>
    <definedName name="perang48b" localSheetId="43">#REF!</definedName>
    <definedName name="perang48b" localSheetId="44">#REF!</definedName>
    <definedName name="perang48b" localSheetId="42">#REF!</definedName>
    <definedName name="perang48b" localSheetId="16">#REF!</definedName>
    <definedName name="perang48b" localSheetId="36">#REF!</definedName>
    <definedName name="perang48b">#REF!</definedName>
    <definedName name="Perhit" localSheetId="30">'[420]FORM-X-1'!#REF!</definedName>
    <definedName name="Perhit" localSheetId="4">'[420]FORM-X-1'!#REF!</definedName>
    <definedName name="Perhit" localSheetId="7">'[420]FORM-X-1'!#REF!</definedName>
    <definedName name="Perhit" localSheetId="16">'[420]FORM-X-1'!#REF!</definedName>
    <definedName name="Perhit" localSheetId="36">'[420]FORM-X-1'!#REF!</definedName>
    <definedName name="Perhit" localSheetId="49">'[420]FORM-X-1'!#REF!</definedName>
    <definedName name="Perhit" localSheetId="34">'[420]FORM-X-1'!#REF!</definedName>
    <definedName name="Perhit">'[420]FORM-X-1'!#REF!</definedName>
    <definedName name="Periuk" localSheetId="9">#REF!</definedName>
    <definedName name="Periuk" localSheetId="5">#REF!</definedName>
    <definedName name="Periuk" localSheetId="38">#REF!</definedName>
    <definedName name="Periuk" localSheetId="8">#REF!</definedName>
    <definedName name="Periuk" localSheetId="30">#REF!</definedName>
    <definedName name="Periuk" localSheetId="46">#REF!</definedName>
    <definedName name="Periuk" localSheetId="6">#REF!</definedName>
    <definedName name="Periuk" localSheetId="40">#REF!</definedName>
    <definedName name="Periuk" localSheetId="41">#REF!</definedName>
    <definedName name="Periuk" localSheetId="45">#REF!</definedName>
    <definedName name="Periuk" localSheetId="43">#REF!</definedName>
    <definedName name="Periuk" localSheetId="44">#REF!</definedName>
    <definedName name="Periuk" localSheetId="42">#REF!</definedName>
    <definedName name="Periuk" localSheetId="16">#REF!</definedName>
    <definedName name="Periuk" localSheetId="14">#REF!</definedName>
    <definedName name="Periuk" localSheetId="12">#REF!</definedName>
    <definedName name="Periuk" localSheetId="36">#REF!</definedName>
    <definedName name="Periuk" localSheetId="34">#REF!</definedName>
    <definedName name="Periuk">#REF!</definedName>
    <definedName name="perkerasan" localSheetId="30">#REF!</definedName>
    <definedName name="perkerasan" localSheetId="4">#REF!</definedName>
    <definedName name="perkerasan" localSheetId="16">#REF!</definedName>
    <definedName name="perkerasan" localSheetId="36">#REF!</definedName>
    <definedName name="perkerasan">#REF!</definedName>
    <definedName name="PerpMK" localSheetId="30">#REF!</definedName>
    <definedName name="PerpMK" localSheetId="16">#REF!</definedName>
    <definedName name="PerpMK" localSheetId="36">#REF!</definedName>
    <definedName name="PerpMK">#REF!</definedName>
    <definedName name="PerpMK_1" localSheetId="30">#REF!</definedName>
    <definedName name="PerpMK_1" localSheetId="16">#REF!</definedName>
    <definedName name="PerpMK_1" localSheetId="36">#REF!</definedName>
    <definedName name="PerpMK_1">#REF!</definedName>
    <definedName name="PerpMK_4" localSheetId="30">#REF!</definedName>
    <definedName name="PerpMK_4" localSheetId="16">#REF!</definedName>
    <definedName name="PerpMK_4" localSheetId="36">#REF!</definedName>
    <definedName name="PerpMK_4">#REF!</definedName>
    <definedName name="PerpMK_5" localSheetId="30">#REF!</definedName>
    <definedName name="PerpMK_5" localSheetId="16">#REF!</definedName>
    <definedName name="PerpMK_5" localSheetId="36">#REF!</definedName>
    <definedName name="PerpMK_5">#REF!</definedName>
    <definedName name="PERRET">[12]Financials!$Y$19:$AC$19</definedName>
    <definedName name="PERSEDIAAN" localSheetId="9">[84]NERACA!#REF!</definedName>
    <definedName name="PERSEDIAAN" localSheetId="5">[85]NERACA!#REF!</definedName>
    <definedName name="PERSEDIAAN" localSheetId="38">[84]NERACA!#REF!</definedName>
    <definedName name="PERSEDIAAN" localSheetId="8">[84]NERACA!#REF!</definedName>
    <definedName name="PERSEDIAAN" localSheetId="30">[84]NERACA!#REF!</definedName>
    <definedName name="PERSEDIAAN" localSheetId="46">[84]NERACA!#REF!</definedName>
    <definedName name="PERSEDIAAN" localSheetId="4">[85]NERACA!#REF!</definedName>
    <definedName name="PERSEDIAAN" localSheetId="6">[85]NERACA!#REF!</definedName>
    <definedName name="PERSEDIAAN" localSheetId="7">[85]NERACA!#REF!</definedName>
    <definedName name="PERSEDIAAN" localSheetId="40">[84]NERACA!#REF!</definedName>
    <definedName name="PERSEDIAAN" localSheetId="41">[84]NERACA!#REF!</definedName>
    <definedName name="PERSEDIAAN" localSheetId="45">[84]NERACA!#REF!</definedName>
    <definedName name="PERSEDIAAN" localSheetId="43">[84]NERACA!#REF!</definedName>
    <definedName name="PERSEDIAAN" localSheetId="44">[84]NERACA!#REF!</definedName>
    <definedName name="PERSEDIAAN" localSheetId="42">[84]NERACA!#REF!</definedName>
    <definedName name="PERSEDIAAN" localSheetId="16">[84]NERACA!#REF!</definedName>
    <definedName name="PERSEDIAAN" localSheetId="14">[85]NERACA!#REF!</definedName>
    <definedName name="PERSEDIAAN" localSheetId="12">[85]NERACA!#REF!</definedName>
    <definedName name="PERSEDIAAN" localSheetId="36">[84]NERACA!#REF!</definedName>
    <definedName name="PERSEDIAAN" localSheetId="49">[85]NERACA!#REF!</definedName>
    <definedName name="PERSEDIAAN" localSheetId="34">[85]NERACA!#REF!</definedName>
    <definedName name="PERSEDIAAN">[84]NERACA!#REF!</definedName>
    <definedName name="persiapan" hidden="1">'[403]HARGA MATERIAL'!$E$27:$E$33</definedName>
    <definedName name="perum" localSheetId="9">#REF!</definedName>
    <definedName name="perum" localSheetId="38">#REF!</definedName>
    <definedName name="perum" localSheetId="8">#REF!</definedName>
    <definedName name="perum" localSheetId="30">#REF!</definedName>
    <definedName name="perum" localSheetId="46">#REF!</definedName>
    <definedName name="perum" localSheetId="40">#REF!</definedName>
    <definedName name="perum" localSheetId="41">#REF!</definedName>
    <definedName name="perum" localSheetId="45">#REF!</definedName>
    <definedName name="perum" localSheetId="43">#REF!</definedName>
    <definedName name="perum" localSheetId="44">#REF!</definedName>
    <definedName name="perum" localSheetId="42">#REF!</definedName>
    <definedName name="perum" localSheetId="16">#REF!</definedName>
    <definedName name="perum" localSheetId="36">#REF!</definedName>
    <definedName name="perum">#REF!</definedName>
    <definedName name="Peruntukan" localSheetId="5">[190]datasheet!$E$3:$E$9</definedName>
    <definedName name="Peruntukan" localSheetId="30">[191]data!$E$3:$E$9</definedName>
    <definedName name="Peruntukan" localSheetId="4">[148]datasheet!$E$3:$E$9</definedName>
    <definedName name="Peruntukan" localSheetId="6">[190]datasheet!$E$3:$E$9</definedName>
    <definedName name="Peruntukan" localSheetId="7">[190]datasheet!$E$3:$E$9</definedName>
    <definedName name="Peruntukan" localSheetId="14">[190]datasheet!$E$3:$E$9</definedName>
    <definedName name="Peruntukan" localSheetId="12">[190]datasheet!$E$3:$E$9</definedName>
    <definedName name="Peruntukan" localSheetId="49">[190]datasheet!$E$3:$E$9</definedName>
    <definedName name="Peruntukan" localSheetId="34">[190]datasheet!$E$3:$E$9</definedName>
    <definedName name="Peruntukan">[191]data!$E$3:$E$9</definedName>
    <definedName name="Pesanggrahan" localSheetId="9">#REF!</definedName>
    <definedName name="Pesanggrahan" localSheetId="5">#REF!</definedName>
    <definedName name="Pesanggrahan" localSheetId="38">#REF!</definedName>
    <definedName name="Pesanggrahan" localSheetId="8">#REF!</definedName>
    <definedName name="Pesanggrahan" localSheetId="30">#REF!</definedName>
    <definedName name="Pesanggrahan" localSheetId="46">#REF!</definedName>
    <definedName name="Pesanggrahan" localSheetId="6">#REF!</definedName>
    <definedName name="Pesanggrahan" localSheetId="40">#REF!</definedName>
    <definedName name="Pesanggrahan" localSheetId="41">#REF!</definedName>
    <definedName name="Pesanggrahan" localSheetId="45">#REF!</definedName>
    <definedName name="Pesanggrahan" localSheetId="43">#REF!</definedName>
    <definedName name="Pesanggrahan" localSheetId="44">#REF!</definedName>
    <definedName name="Pesanggrahan" localSheetId="42">#REF!</definedName>
    <definedName name="Pesanggrahan" localSheetId="16">#REF!</definedName>
    <definedName name="Pesanggrahan" localSheetId="14">#REF!</definedName>
    <definedName name="Pesanggrahan" localSheetId="12">#REF!</definedName>
    <definedName name="Pesanggrahan" localSheetId="36">#REF!</definedName>
    <definedName name="Pesanggrahan" localSheetId="34">#REF!</definedName>
    <definedName name="Pesanggrahan">#REF!</definedName>
    <definedName name="PESIMIS" localSheetId="30">#REF!</definedName>
    <definedName name="PESIMIS" localSheetId="16">#REF!</definedName>
    <definedName name="PESIMIS" localSheetId="36">#REF!</definedName>
    <definedName name="PESIMIS" localSheetId="34">#REF!</definedName>
    <definedName name="PESIMIS">#REF!</definedName>
    <definedName name="PESIMIS_1" localSheetId="30">#REF!</definedName>
    <definedName name="PESIMIS_1" localSheetId="16">#REF!</definedName>
    <definedName name="PESIMIS_1" localSheetId="36">#REF!</definedName>
    <definedName name="PESIMIS_1" localSheetId="34">#REF!</definedName>
    <definedName name="PESIMIS_1">#REF!</definedName>
    <definedName name="PESIMIS_4" localSheetId="30">#REF!</definedName>
    <definedName name="PESIMIS_4" localSheetId="16">#REF!</definedName>
    <definedName name="PESIMIS_4" localSheetId="36">#REF!</definedName>
    <definedName name="PESIMIS_4">#REF!</definedName>
    <definedName name="PESIMIS_5" localSheetId="30">#REF!</definedName>
    <definedName name="PESIMIS_5" localSheetId="16">#REF!</definedName>
    <definedName name="PESIMIS_5" localSheetId="36">#REF!</definedName>
    <definedName name="PESIMIS_5">#REF!</definedName>
    <definedName name="peta" localSheetId="5">#N/A</definedName>
    <definedName name="Peta" localSheetId="46">IF('Foto Pembanding'!Loan_Amount*'Foto Pembanding'!Interest_Rate*'Foto Pembanding'!Loan_Years*'Foto Pembanding'!Loan_Start&gt;0,1,0)</definedName>
    <definedName name="peta" localSheetId="4">#N/A</definedName>
    <definedName name="peta" localSheetId="6">#N/A</definedName>
    <definedName name="peta" localSheetId="7">#N/A</definedName>
    <definedName name="peta" localSheetId="14">#N/A</definedName>
    <definedName name="peta" localSheetId="12">#N/A</definedName>
    <definedName name="peta" localSheetId="49">#N/A</definedName>
    <definedName name="peta" localSheetId="34">#N/A</definedName>
    <definedName name="Peta">#N/A</definedName>
    <definedName name="peter" localSheetId="30">'[75]Sat Bah &amp; Up'!$G$8</definedName>
    <definedName name="peter">'[75]Sat Bah &amp; Up'!$G$8</definedName>
    <definedName name="pf12kr" localSheetId="9">#REF!</definedName>
    <definedName name="pf12kr" localSheetId="38">#REF!</definedName>
    <definedName name="pf12kr" localSheetId="8">#REF!</definedName>
    <definedName name="pf12kr" localSheetId="30">#REF!</definedName>
    <definedName name="pf12kr" localSheetId="46">#REF!</definedName>
    <definedName name="pf12kr" localSheetId="40">#REF!</definedName>
    <definedName name="pf12kr" localSheetId="41">#REF!</definedName>
    <definedName name="pf12kr" localSheetId="45">#REF!</definedName>
    <definedName name="pf12kr" localSheetId="43">#REF!</definedName>
    <definedName name="pf12kr" localSheetId="44">#REF!</definedName>
    <definedName name="pf12kr" localSheetId="42">#REF!</definedName>
    <definedName name="pf12kr" localSheetId="16">#REF!</definedName>
    <definedName name="pf12kr" localSheetId="36">#REF!</definedName>
    <definedName name="pf12kr">#REF!</definedName>
    <definedName name="pf16kbk" localSheetId="9">#REF!</definedName>
    <definedName name="pf16kbk" localSheetId="38">#REF!</definedName>
    <definedName name="pf16kbk" localSheetId="8">#REF!</definedName>
    <definedName name="pf16kbk" localSheetId="30">#REF!</definedName>
    <definedName name="pf16kbk" localSheetId="46">#REF!</definedName>
    <definedName name="pf16kbk" localSheetId="40">#REF!</definedName>
    <definedName name="pf16kbk" localSheetId="41">#REF!</definedName>
    <definedName name="pf16kbk" localSheetId="45">#REF!</definedName>
    <definedName name="pf16kbk" localSheetId="43">#REF!</definedName>
    <definedName name="pf16kbk" localSheetId="44">#REF!</definedName>
    <definedName name="pf16kbk" localSheetId="42">#REF!</definedName>
    <definedName name="pf16kbk" localSheetId="16">#REF!</definedName>
    <definedName name="pf16kbk" localSheetId="36">#REF!</definedName>
    <definedName name="pf16kbk">#REF!</definedName>
    <definedName name="pf16kmp" localSheetId="9">#REF!</definedName>
    <definedName name="pf16kmp" localSheetId="38">#REF!</definedName>
    <definedName name="pf16kmp" localSheetId="8">#REF!</definedName>
    <definedName name="pf16kmp" localSheetId="30">#REF!</definedName>
    <definedName name="pf16kmp" localSheetId="46">#REF!</definedName>
    <definedName name="pf16kmp" localSheetId="40">#REF!</definedName>
    <definedName name="pf16kmp" localSheetId="41">#REF!</definedName>
    <definedName name="pf16kmp" localSheetId="45">#REF!</definedName>
    <definedName name="pf16kmp" localSheetId="43">#REF!</definedName>
    <definedName name="pf16kmp" localSheetId="44">#REF!</definedName>
    <definedName name="pf16kmp" localSheetId="42">#REF!</definedName>
    <definedName name="pf16kmp" localSheetId="16">#REF!</definedName>
    <definedName name="pf16kmp" localSheetId="36">#REF!</definedName>
    <definedName name="pf16kmp">#REF!</definedName>
    <definedName name="pf16kr" localSheetId="9">#REF!</definedName>
    <definedName name="pf16kr" localSheetId="38">#REF!</definedName>
    <definedName name="pf16kr" localSheetId="8">#REF!</definedName>
    <definedName name="pf16kr" localSheetId="30">#REF!</definedName>
    <definedName name="pf16kr" localSheetId="46">#REF!</definedName>
    <definedName name="pf16kr" localSheetId="40">#REF!</definedName>
    <definedName name="pf16kr" localSheetId="41">#REF!</definedName>
    <definedName name="pf16kr" localSheetId="45">#REF!</definedName>
    <definedName name="pf16kr" localSheetId="43">#REF!</definedName>
    <definedName name="pf16kr" localSheetId="44">#REF!</definedName>
    <definedName name="pf16kr" localSheetId="42">#REF!</definedName>
    <definedName name="pf16kr" localSheetId="16">#REF!</definedName>
    <definedName name="pf16kr" localSheetId="36">#REF!</definedName>
    <definedName name="pf16kr">#REF!</definedName>
    <definedName name="pf16kth" localSheetId="9">#REF!</definedName>
    <definedName name="pf16kth" localSheetId="38">#REF!</definedName>
    <definedName name="pf16kth" localSheetId="8">#REF!</definedName>
    <definedName name="pf16kth" localSheetId="30">#REF!</definedName>
    <definedName name="pf16kth" localSheetId="46">#REF!</definedName>
    <definedName name="pf16kth" localSheetId="40">#REF!</definedName>
    <definedName name="pf16kth" localSheetId="41">#REF!</definedName>
    <definedName name="pf16kth" localSheetId="45">#REF!</definedName>
    <definedName name="pf16kth" localSheetId="43">#REF!</definedName>
    <definedName name="pf16kth" localSheetId="44">#REF!</definedName>
    <definedName name="pf16kth" localSheetId="42">#REF!</definedName>
    <definedName name="pf16kth" localSheetId="16">#REF!</definedName>
    <definedName name="pf16kth" localSheetId="36">#REF!</definedName>
    <definedName name="pf16kth">#REF!</definedName>
    <definedName name="pf21kbk" localSheetId="9">#REF!</definedName>
    <definedName name="pf21kbk" localSheetId="38">#REF!</definedName>
    <definedName name="pf21kbk" localSheetId="8">#REF!</definedName>
    <definedName name="pf21kbk" localSheetId="30">#REF!</definedName>
    <definedName name="pf21kbk" localSheetId="46">#REF!</definedName>
    <definedName name="pf21kbk" localSheetId="40">#REF!</definedName>
    <definedName name="pf21kbk" localSheetId="41">#REF!</definedName>
    <definedName name="pf21kbk" localSheetId="45">#REF!</definedName>
    <definedName name="pf21kbk" localSheetId="43">#REF!</definedName>
    <definedName name="pf21kbk" localSheetId="44">#REF!</definedName>
    <definedName name="pf21kbk" localSheetId="42">#REF!</definedName>
    <definedName name="pf21kbk" localSheetId="16">#REF!</definedName>
    <definedName name="pf21kbk" localSheetId="36">#REF!</definedName>
    <definedName name="pf21kbk">#REF!</definedName>
    <definedName name="pf21kmp" localSheetId="9">#REF!</definedName>
    <definedName name="pf21kmp" localSheetId="38">#REF!</definedName>
    <definedName name="pf21kmp" localSheetId="8">#REF!</definedName>
    <definedName name="pf21kmp" localSheetId="30">#REF!</definedName>
    <definedName name="pf21kmp" localSheetId="46">#REF!</definedName>
    <definedName name="pf21kmp" localSheetId="40">#REF!</definedName>
    <definedName name="pf21kmp" localSheetId="41">#REF!</definedName>
    <definedName name="pf21kmp" localSheetId="45">#REF!</definedName>
    <definedName name="pf21kmp" localSheetId="43">#REF!</definedName>
    <definedName name="pf21kmp" localSheetId="44">#REF!</definedName>
    <definedName name="pf21kmp" localSheetId="42">#REF!</definedName>
    <definedName name="pf21kmp" localSheetId="16">#REF!</definedName>
    <definedName name="pf21kmp" localSheetId="36">#REF!</definedName>
    <definedName name="pf21kmp">#REF!</definedName>
    <definedName name="pf21kr" localSheetId="9">#REF!</definedName>
    <definedName name="pf21kr" localSheetId="38">#REF!</definedName>
    <definedName name="pf21kr" localSheetId="8">#REF!</definedName>
    <definedName name="pf21kr" localSheetId="30">#REF!</definedName>
    <definedName name="pf21kr" localSheetId="46">#REF!</definedName>
    <definedName name="pf21kr" localSheetId="40">#REF!</definedName>
    <definedName name="pf21kr" localSheetId="41">#REF!</definedName>
    <definedName name="pf21kr" localSheetId="45">#REF!</definedName>
    <definedName name="pf21kr" localSheetId="43">#REF!</definedName>
    <definedName name="pf21kr" localSheetId="44">#REF!</definedName>
    <definedName name="pf21kr" localSheetId="42">#REF!</definedName>
    <definedName name="pf21kr" localSheetId="16">#REF!</definedName>
    <definedName name="pf21kr" localSheetId="36">#REF!</definedName>
    <definedName name="pf21kr">#REF!</definedName>
    <definedName name="pf21kth" localSheetId="9">#REF!</definedName>
    <definedName name="pf21kth" localSheetId="38">#REF!</definedName>
    <definedName name="pf21kth" localSheetId="8">#REF!</definedName>
    <definedName name="pf21kth" localSheetId="30">#REF!</definedName>
    <definedName name="pf21kth" localSheetId="46">#REF!</definedName>
    <definedName name="pf21kth" localSheetId="40">#REF!</definedName>
    <definedName name="pf21kth" localSheetId="41">#REF!</definedName>
    <definedName name="pf21kth" localSheetId="45">#REF!</definedName>
    <definedName name="pf21kth" localSheetId="43">#REF!</definedName>
    <definedName name="pf21kth" localSheetId="44">#REF!</definedName>
    <definedName name="pf21kth" localSheetId="42">#REF!</definedName>
    <definedName name="pf21kth" localSheetId="16">#REF!</definedName>
    <definedName name="pf21kth" localSheetId="36">#REF!</definedName>
    <definedName name="pf21kth">#REF!</definedName>
    <definedName name="pf22kbk" localSheetId="9">#REF!</definedName>
    <definedName name="pf22kbk" localSheetId="38">#REF!</definedName>
    <definedName name="pf22kbk" localSheetId="8">#REF!</definedName>
    <definedName name="pf22kbk" localSheetId="30">#REF!</definedName>
    <definedName name="pf22kbk" localSheetId="46">#REF!</definedName>
    <definedName name="pf22kbk" localSheetId="40">#REF!</definedName>
    <definedName name="pf22kbk" localSheetId="41">#REF!</definedName>
    <definedName name="pf22kbk" localSheetId="45">#REF!</definedName>
    <definedName name="pf22kbk" localSheetId="43">#REF!</definedName>
    <definedName name="pf22kbk" localSheetId="44">#REF!</definedName>
    <definedName name="pf22kbk" localSheetId="42">#REF!</definedName>
    <definedName name="pf22kbk" localSheetId="16">#REF!</definedName>
    <definedName name="pf22kbk" localSheetId="36">#REF!</definedName>
    <definedName name="pf22kbk">#REF!</definedName>
    <definedName name="pf22kmp" localSheetId="9">#REF!</definedName>
    <definedName name="pf22kmp" localSheetId="38">#REF!</definedName>
    <definedName name="pf22kmp" localSheetId="8">#REF!</definedName>
    <definedName name="pf22kmp" localSheetId="30">#REF!</definedName>
    <definedName name="pf22kmp" localSheetId="46">#REF!</definedName>
    <definedName name="pf22kmp" localSheetId="40">#REF!</definedName>
    <definedName name="pf22kmp" localSheetId="41">#REF!</definedName>
    <definedName name="pf22kmp" localSheetId="45">#REF!</definedName>
    <definedName name="pf22kmp" localSheetId="43">#REF!</definedName>
    <definedName name="pf22kmp" localSheetId="44">#REF!</definedName>
    <definedName name="pf22kmp" localSheetId="42">#REF!</definedName>
    <definedName name="pf22kmp" localSheetId="16">#REF!</definedName>
    <definedName name="pf22kmp" localSheetId="36">#REF!</definedName>
    <definedName name="pf22kmp">#REF!</definedName>
    <definedName name="pf22kr" localSheetId="9">#REF!</definedName>
    <definedName name="pf22kr" localSheetId="38">#REF!</definedName>
    <definedName name="pf22kr" localSheetId="8">#REF!</definedName>
    <definedName name="pf22kr" localSheetId="30">#REF!</definedName>
    <definedName name="pf22kr" localSheetId="46">#REF!</definedName>
    <definedName name="pf22kr" localSheetId="40">#REF!</definedName>
    <definedName name="pf22kr" localSheetId="41">#REF!</definedName>
    <definedName name="pf22kr" localSheetId="45">#REF!</definedName>
    <definedName name="pf22kr" localSheetId="43">#REF!</definedName>
    <definedName name="pf22kr" localSheetId="44">#REF!</definedName>
    <definedName name="pf22kr" localSheetId="42">#REF!</definedName>
    <definedName name="pf22kr" localSheetId="16">#REF!</definedName>
    <definedName name="pf22kr" localSheetId="36">#REF!</definedName>
    <definedName name="pf22kr">#REF!</definedName>
    <definedName name="pf22kth" localSheetId="9">#REF!</definedName>
    <definedName name="pf22kth" localSheetId="38">#REF!</definedName>
    <definedName name="pf22kth" localSheetId="8">#REF!</definedName>
    <definedName name="pf22kth" localSheetId="30">#REF!</definedName>
    <definedName name="pf22kth" localSheetId="46">#REF!</definedName>
    <definedName name="pf22kth" localSheetId="40">#REF!</definedName>
    <definedName name="pf22kth" localSheetId="41">#REF!</definedName>
    <definedName name="pf22kth" localSheetId="45">#REF!</definedName>
    <definedName name="pf22kth" localSheetId="43">#REF!</definedName>
    <definedName name="pf22kth" localSheetId="44">#REF!</definedName>
    <definedName name="pf22kth" localSheetId="42">#REF!</definedName>
    <definedName name="pf22kth" localSheetId="16">#REF!</definedName>
    <definedName name="pf22kth" localSheetId="36">#REF!</definedName>
    <definedName name="pf22kth">#REF!</definedName>
    <definedName name="pf26kbk" localSheetId="9">#REF!</definedName>
    <definedName name="pf26kbk" localSheetId="38">#REF!</definedName>
    <definedName name="pf26kbk" localSheetId="8">#REF!</definedName>
    <definedName name="pf26kbk" localSheetId="30">#REF!</definedName>
    <definedName name="pf26kbk" localSheetId="46">#REF!</definedName>
    <definedName name="pf26kbk" localSheetId="40">#REF!</definedName>
    <definedName name="pf26kbk" localSheetId="41">#REF!</definedName>
    <definedName name="pf26kbk" localSheetId="45">#REF!</definedName>
    <definedName name="pf26kbk" localSheetId="43">#REF!</definedName>
    <definedName name="pf26kbk" localSheetId="44">#REF!</definedName>
    <definedName name="pf26kbk" localSheetId="42">#REF!</definedName>
    <definedName name="pf26kbk" localSheetId="16">#REF!</definedName>
    <definedName name="pf26kbk" localSheetId="36">#REF!</definedName>
    <definedName name="pf26kbk">#REF!</definedName>
    <definedName name="pf26kmp" localSheetId="9">#REF!</definedName>
    <definedName name="pf26kmp" localSheetId="38">#REF!</definedName>
    <definedName name="pf26kmp" localSheetId="8">#REF!</definedName>
    <definedName name="pf26kmp" localSheetId="30">#REF!</definedName>
    <definedName name="pf26kmp" localSheetId="46">#REF!</definedName>
    <definedName name="pf26kmp" localSheetId="40">#REF!</definedName>
    <definedName name="pf26kmp" localSheetId="41">#REF!</definedName>
    <definedName name="pf26kmp" localSheetId="45">#REF!</definedName>
    <definedName name="pf26kmp" localSheetId="43">#REF!</definedName>
    <definedName name="pf26kmp" localSheetId="44">#REF!</definedName>
    <definedName name="pf26kmp" localSheetId="42">#REF!</definedName>
    <definedName name="pf26kmp" localSheetId="16">#REF!</definedName>
    <definedName name="pf26kmp" localSheetId="36">#REF!</definedName>
    <definedName name="pf26kmp">#REF!</definedName>
    <definedName name="pf26kr" localSheetId="9">#REF!</definedName>
    <definedName name="pf26kr" localSheetId="38">#REF!</definedName>
    <definedName name="pf26kr" localSheetId="8">#REF!</definedName>
    <definedName name="pf26kr" localSheetId="30">#REF!</definedName>
    <definedName name="pf26kr" localSheetId="46">#REF!</definedName>
    <definedName name="pf26kr" localSheetId="40">#REF!</definedName>
    <definedName name="pf26kr" localSheetId="41">#REF!</definedName>
    <definedName name="pf26kr" localSheetId="45">#REF!</definedName>
    <definedName name="pf26kr" localSheetId="43">#REF!</definedName>
    <definedName name="pf26kr" localSheetId="44">#REF!</definedName>
    <definedName name="pf26kr" localSheetId="42">#REF!</definedName>
    <definedName name="pf26kr" localSheetId="16">#REF!</definedName>
    <definedName name="pf26kr" localSheetId="36">#REF!</definedName>
    <definedName name="pf26kr">#REF!</definedName>
    <definedName name="PFB" localSheetId="9">'[248]Profit Loss'!#REF!</definedName>
    <definedName name="PFB" localSheetId="5">'[248]Profit Loss'!#REF!</definedName>
    <definedName name="PFB" localSheetId="8">'[248]Profit Loss'!#REF!</definedName>
    <definedName name="PFB" localSheetId="30">'[248]Profit Loss'!#REF!</definedName>
    <definedName name="PFB" localSheetId="4">'[248]Profit Loss'!#REF!</definedName>
    <definedName name="PFB" localSheetId="6">'[248]Profit Loss'!#REF!</definedName>
    <definedName name="PFB" localSheetId="7">'[248]Profit Loss'!#REF!</definedName>
    <definedName name="PFB" localSheetId="16">'[248]Profit Loss'!#REF!</definedName>
    <definedName name="PFB" localSheetId="14">'[248]Profit Loss'!#REF!</definedName>
    <definedName name="PFB" localSheetId="12">'[248]Profit Loss'!#REF!</definedName>
    <definedName name="PFB" localSheetId="36">'[248]Profit Loss'!#REF!</definedName>
    <definedName name="PFB" localSheetId="49">'[248]Profit Loss'!#REF!</definedName>
    <definedName name="PFB" localSheetId="34">'[248]Profit Loss'!#REF!</definedName>
    <definedName name="PFB">'[248]Profit Loss'!#REF!</definedName>
    <definedName name="pg32i" localSheetId="9">#REF!</definedName>
    <definedName name="pg32i" localSheetId="38">#REF!</definedName>
    <definedName name="pg32i" localSheetId="8">#REF!</definedName>
    <definedName name="pg32i" localSheetId="30">#REF!</definedName>
    <definedName name="pg32i" localSheetId="46">#REF!</definedName>
    <definedName name="pg32i" localSheetId="40">#REF!</definedName>
    <definedName name="pg32i" localSheetId="41">#REF!</definedName>
    <definedName name="pg32i" localSheetId="45">#REF!</definedName>
    <definedName name="pg32i" localSheetId="43">#REF!</definedName>
    <definedName name="pg32i" localSheetId="44">#REF!</definedName>
    <definedName name="pg32i" localSheetId="42">#REF!</definedName>
    <definedName name="pg32i" localSheetId="16">#REF!</definedName>
    <definedName name="pg32i" localSheetId="36">#REF!</definedName>
    <definedName name="pg32i">#REF!</definedName>
    <definedName name="pg32m" localSheetId="9">#REF!</definedName>
    <definedName name="pg32m" localSheetId="38">#REF!</definedName>
    <definedName name="pg32m" localSheetId="8">#REF!</definedName>
    <definedName name="pg32m" localSheetId="30">#REF!</definedName>
    <definedName name="pg32m" localSheetId="46">#REF!</definedName>
    <definedName name="pg32m" localSheetId="40">#REF!</definedName>
    <definedName name="pg32m" localSheetId="41">#REF!</definedName>
    <definedName name="pg32m" localSheetId="45">#REF!</definedName>
    <definedName name="pg32m" localSheetId="43">#REF!</definedName>
    <definedName name="pg32m" localSheetId="44">#REF!</definedName>
    <definedName name="pg32m" localSheetId="42">#REF!</definedName>
    <definedName name="pg32m" localSheetId="16">#REF!</definedName>
    <definedName name="pg32m" localSheetId="36">#REF!</definedName>
    <definedName name="pg32m">#REF!</definedName>
    <definedName name="pg32n" localSheetId="9">#REF!</definedName>
    <definedName name="pg32n" localSheetId="38">#REF!</definedName>
    <definedName name="pg32n" localSheetId="8">#REF!</definedName>
    <definedName name="pg32n" localSheetId="30">#REF!</definedName>
    <definedName name="pg32n" localSheetId="46">#REF!</definedName>
    <definedName name="pg32n" localSheetId="40">#REF!</definedName>
    <definedName name="pg32n" localSheetId="41">#REF!</definedName>
    <definedName name="pg32n" localSheetId="45">#REF!</definedName>
    <definedName name="pg32n" localSheetId="43">#REF!</definedName>
    <definedName name="pg32n" localSheetId="44">#REF!</definedName>
    <definedName name="pg32n" localSheetId="42">#REF!</definedName>
    <definedName name="pg32n" localSheetId="16">#REF!</definedName>
    <definedName name="pg32n" localSheetId="36">#REF!</definedName>
    <definedName name="pg32n">#REF!</definedName>
    <definedName name="pg32r" localSheetId="9">#REF!</definedName>
    <definedName name="pg32r" localSheetId="38">#REF!</definedName>
    <definedName name="pg32r" localSheetId="8">#REF!</definedName>
    <definedName name="pg32r" localSheetId="30">#REF!</definedName>
    <definedName name="pg32r" localSheetId="46">#REF!</definedName>
    <definedName name="pg32r" localSheetId="40">#REF!</definedName>
    <definedName name="pg32r" localSheetId="41">#REF!</definedName>
    <definedName name="pg32r" localSheetId="45">#REF!</definedName>
    <definedName name="pg32r" localSheetId="43">#REF!</definedName>
    <definedName name="pg32r" localSheetId="44">#REF!</definedName>
    <definedName name="pg32r" localSheetId="42">#REF!</definedName>
    <definedName name="pg32r" localSheetId="16">#REF!</definedName>
    <definedName name="pg32r" localSheetId="36">#REF!</definedName>
    <definedName name="pg32r">#REF!</definedName>
    <definedName name="pg33i" localSheetId="9">#REF!</definedName>
    <definedName name="pg33i" localSheetId="38">#REF!</definedName>
    <definedName name="pg33i" localSheetId="8">#REF!</definedName>
    <definedName name="pg33i" localSheetId="30">#REF!</definedName>
    <definedName name="pg33i" localSheetId="46">#REF!</definedName>
    <definedName name="pg33i" localSheetId="40">#REF!</definedName>
    <definedName name="pg33i" localSheetId="41">#REF!</definedName>
    <definedName name="pg33i" localSheetId="45">#REF!</definedName>
    <definedName name="pg33i" localSheetId="43">#REF!</definedName>
    <definedName name="pg33i" localSheetId="44">#REF!</definedName>
    <definedName name="pg33i" localSheetId="42">#REF!</definedName>
    <definedName name="pg33i" localSheetId="16">#REF!</definedName>
    <definedName name="pg33i" localSheetId="36">#REF!</definedName>
    <definedName name="pg33i">#REF!</definedName>
    <definedName name="pg33n" localSheetId="9">#REF!</definedName>
    <definedName name="pg33n" localSheetId="38">#REF!</definedName>
    <definedName name="pg33n" localSheetId="8">#REF!</definedName>
    <definedName name="pg33n" localSheetId="30">#REF!</definedName>
    <definedName name="pg33n" localSheetId="46">#REF!</definedName>
    <definedName name="pg33n" localSheetId="40">#REF!</definedName>
    <definedName name="pg33n" localSheetId="41">#REF!</definedName>
    <definedName name="pg33n" localSheetId="45">#REF!</definedName>
    <definedName name="pg33n" localSheetId="43">#REF!</definedName>
    <definedName name="pg33n" localSheetId="44">#REF!</definedName>
    <definedName name="pg33n" localSheetId="42">#REF!</definedName>
    <definedName name="pg33n" localSheetId="16">#REF!</definedName>
    <definedName name="pg33n" localSheetId="36">#REF!</definedName>
    <definedName name="pg33n">#REF!</definedName>
    <definedName name="pg33r" localSheetId="9">#REF!</definedName>
    <definedName name="pg33r" localSheetId="38">#REF!</definedName>
    <definedName name="pg33r" localSheetId="8">#REF!</definedName>
    <definedName name="pg33r" localSheetId="30">#REF!</definedName>
    <definedName name="pg33r" localSheetId="46">#REF!</definedName>
    <definedName name="pg33r" localSheetId="40">#REF!</definedName>
    <definedName name="pg33r" localSheetId="41">#REF!</definedName>
    <definedName name="pg33r" localSheetId="45">#REF!</definedName>
    <definedName name="pg33r" localSheetId="43">#REF!</definedName>
    <definedName name="pg33r" localSheetId="44">#REF!</definedName>
    <definedName name="pg33r" localSheetId="42">#REF!</definedName>
    <definedName name="pg33r" localSheetId="16">#REF!</definedName>
    <definedName name="pg33r" localSheetId="36">#REF!</definedName>
    <definedName name="pg33r">#REF!</definedName>
    <definedName name="pg41a2" localSheetId="9">#REF!</definedName>
    <definedName name="pg41a2" localSheetId="38">#REF!</definedName>
    <definedName name="pg41a2" localSheetId="8">#REF!</definedName>
    <definedName name="pg41a2" localSheetId="30">#REF!</definedName>
    <definedName name="pg41a2" localSheetId="46">#REF!</definedName>
    <definedName name="pg41a2" localSheetId="40">#REF!</definedName>
    <definedName name="pg41a2" localSheetId="41">#REF!</definedName>
    <definedName name="pg41a2" localSheetId="45">#REF!</definedName>
    <definedName name="pg41a2" localSheetId="43">#REF!</definedName>
    <definedName name="pg41a2" localSheetId="44">#REF!</definedName>
    <definedName name="pg41a2" localSheetId="42">#REF!</definedName>
    <definedName name="pg41a2" localSheetId="16">#REF!</definedName>
    <definedName name="pg41a2" localSheetId="36">#REF!</definedName>
    <definedName name="pg41a2">#REF!</definedName>
    <definedName name="pg47a1" localSheetId="9">#REF!</definedName>
    <definedName name="pg47a1" localSheetId="38">#REF!</definedName>
    <definedName name="pg47a1" localSheetId="8">#REF!</definedName>
    <definedName name="pg47a1" localSheetId="30">#REF!</definedName>
    <definedName name="pg47a1" localSheetId="46">#REF!</definedName>
    <definedName name="pg47a1" localSheetId="40">#REF!</definedName>
    <definedName name="pg47a1" localSheetId="41">#REF!</definedName>
    <definedName name="pg47a1" localSheetId="45">#REF!</definedName>
    <definedName name="pg47a1" localSheetId="43">#REF!</definedName>
    <definedName name="pg47a1" localSheetId="44">#REF!</definedName>
    <definedName name="pg47a1" localSheetId="42">#REF!</definedName>
    <definedName name="pg47a1" localSheetId="16">#REF!</definedName>
    <definedName name="pg47a1" localSheetId="36">#REF!</definedName>
    <definedName name="pg47a1">#REF!</definedName>
    <definedName name="pg47a2" localSheetId="9">#REF!</definedName>
    <definedName name="pg47a2" localSheetId="38">#REF!</definedName>
    <definedName name="pg47a2" localSheetId="8">#REF!</definedName>
    <definedName name="pg47a2" localSheetId="30">#REF!</definedName>
    <definedName name="pg47a2" localSheetId="46">#REF!</definedName>
    <definedName name="pg47a2" localSheetId="40">#REF!</definedName>
    <definedName name="pg47a2" localSheetId="41">#REF!</definedName>
    <definedName name="pg47a2" localSheetId="45">#REF!</definedName>
    <definedName name="pg47a2" localSheetId="43">#REF!</definedName>
    <definedName name="pg47a2" localSheetId="44">#REF!</definedName>
    <definedName name="pg47a2" localSheetId="42">#REF!</definedName>
    <definedName name="pg47a2" localSheetId="16">#REF!</definedName>
    <definedName name="pg47a2" localSheetId="36">#REF!</definedName>
    <definedName name="pg47a2">#REF!</definedName>
    <definedName name="pg47a3" localSheetId="9">#REF!</definedName>
    <definedName name="pg47a3" localSheetId="38">#REF!</definedName>
    <definedName name="pg47a3" localSheetId="8">#REF!</definedName>
    <definedName name="pg47a3" localSheetId="30">#REF!</definedName>
    <definedName name="pg47a3" localSheetId="46">#REF!</definedName>
    <definedName name="pg47a3" localSheetId="40">#REF!</definedName>
    <definedName name="pg47a3" localSheetId="41">#REF!</definedName>
    <definedName name="pg47a3" localSheetId="45">#REF!</definedName>
    <definedName name="pg47a3" localSheetId="43">#REF!</definedName>
    <definedName name="pg47a3" localSheetId="44">#REF!</definedName>
    <definedName name="pg47a3" localSheetId="42">#REF!</definedName>
    <definedName name="pg47a3" localSheetId="16">#REF!</definedName>
    <definedName name="pg47a3" localSheetId="36">#REF!</definedName>
    <definedName name="pg47a3">#REF!</definedName>
    <definedName name="pg47a4" localSheetId="9">#REF!</definedName>
    <definedName name="pg47a4" localSheetId="38">#REF!</definedName>
    <definedName name="pg47a4" localSheetId="8">#REF!</definedName>
    <definedName name="pg47a4" localSheetId="30">#REF!</definedName>
    <definedName name="pg47a4" localSheetId="46">#REF!</definedName>
    <definedName name="pg47a4" localSheetId="40">#REF!</definedName>
    <definedName name="pg47a4" localSheetId="41">#REF!</definedName>
    <definedName name="pg47a4" localSheetId="45">#REF!</definedName>
    <definedName name="pg47a4" localSheetId="43">#REF!</definedName>
    <definedName name="pg47a4" localSheetId="44">#REF!</definedName>
    <definedName name="pg47a4" localSheetId="42">#REF!</definedName>
    <definedName name="pg47a4" localSheetId="16">#REF!</definedName>
    <definedName name="pg47a4" localSheetId="36">#REF!</definedName>
    <definedName name="pg47a4">#REF!</definedName>
    <definedName name="pg50c" localSheetId="9">#REF!</definedName>
    <definedName name="pg50c" localSheetId="38">#REF!</definedName>
    <definedName name="pg50c" localSheetId="8">#REF!</definedName>
    <definedName name="pg50c" localSheetId="30">#REF!</definedName>
    <definedName name="pg50c" localSheetId="46">#REF!</definedName>
    <definedName name="pg50c" localSheetId="40">#REF!</definedName>
    <definedName name="pg50c" localSheetId="41">#REF!</definedName>
    <definedName name="pg50c" localSheetId="45">#REF!</definedName>
    <definedName name="pg50c" localSheetId="43">#REF!</definedName>
    <definedName name="pg50c" localSheetId="44">#REF!</definedName>
    <definedName name="pg50c" localSheetId="42">#REF!</definedName>
    <definedName name="pg50c" localSheetId="16">#REF!</definedName>
    <definedName name="pg50c" localSheetId="36">#REF!</definedName>
    <definedName name="pg50c">#REF!</definedName>
    <definedName name="pg50i" localSheetId="9">#REF!</definedName>
    <definedName name="pg50i" localSheetId="38">#REF!</definedName>
    <definedName name="pg50i" localSheetId="8">#REF!</definedName>
    <definedName name="pg50i" localSheetId="30">#REF!</definedName>
    <definedName name="pg50i" localSheetId="46">#REF!</definedName>
    <definedName name="pg50i" localSheetId="40">#REF!</definedName>
    <definedName name="pg50i" localSheetId="41">#REF!</definedName>
    <definedName name="pg50i" localSheetId="45">#REF!</definedName>
    <definedName name="pg50i" localSheetId="43">#REF!</definedName>
    <definedName name="pg50i" localSheetId="44">#REF!</definedName>
    <definedName name="pg50i" localSheetId="42">#REF!</definedName>
    <definedName name="pg50i" localSheetId="16">#REF!</definedName>
    <definedName name="pg50i" localSheetId="36">#REF!</definedName>
    <definedName name="pg50i">#REF!</definedName>
    <definedName name="pg50m" localSheetId="9">#REF!</definedName>
    <definedName name="pg50m" localSheetId="38">#REF!</definedName>
    <definedName name="pg50m" localSheetId="8">#REF!</definedName>
    <definedName name="pg50m" localSheetId="30">#REF!</definedName>
    <definedName name="pg50m" localSheetId="46">#REF!</definedName>
    <definedName name="pg50m" localSheetId="40">#REF!</definedName>
    <definedName name="pg50m" localSheetId="41">#REF!</definedName>
    <definedName name="pg50m" localSheetId="45">#REF!</definedName>
    <definedName name="pg50m" localSheetId="43">#REF!</definedName>
    <definedName name="pg50m" localSheetId="44">#REF!</definedName>
    <definedName name="pg50m" localSheetId="42">#REF!</definedName>
    <definedName name="pg50m" localSheetId="16">#REF!</definedName>
    <definedName name="pg50m" localSheetId="36">#REF!</definedName>
    <definedName name="pg50m">#REF!</definedName>
    <definedName name="pg50r" localSheetId="9">#REF!</definedName>
    <definedName name="pg50r" localSheetId="38">#REF!</definedName>
    <definedName name="pg50r" localSheetId="8">#REF!</definedName>
    <definedName name="pg50r" localSheetId="30">#REF!</definedName>
    <definedName name="pg50r" localSheetId="46">#REF!</definedName>
    <definedName name="pg50r" localSheetId="40">#REF!</definedName>
    <definedName name="pg50r" localSheetId="41">#REF!</definedName>
    <definedName name="pg50r" localSheetId="45">#REF!</definedName>
    <definedName name="pg50r" localSheetId="43">#REF!</definedName>
    <definedName name="pg50r" localSheetId="44">#REF!</definedName>
    <definedName name="pg50r" localSheetId="42">#REF!</definedName>
    <definedName name="pg50r" localSheetId="16">#REF!</definedName>
    <definedName name="pg50r" localSheetId="36">#REF!</definedName>
    <definedName name="pg50r">#REF!</definedName>
    <definedName name="PGNA" localSheetId="9">#REF!</definedName>
    <definedName name="PGNA" localSheetId="5">#REF!</definedName>
    <definedName name="PGNA" localSheetId="38">#REF!</definedName>
    <definedName name="PGNA" localSheetId="8">#REF!</definedName>
    <definedName name="PGNA" localSheetId="30">#REF!</definedName>
    <definedName name="PGNA" localSheetId="46">#REF!</definedName>
    <definedName name="PGNA" localSheetId="6">#REF!</definedName>
    <definedName name="PGNA" localSheetId="40">#REF!</definedName>
    <definedName name="PGNA" localSheetId="41">#REF!</definedName>
    <definedName name="PGNA" localSheetId="45">#REF!</definedName>
    <definedName name="PGNA" localSheetId="43">#REF!</definedName>
    <definedName name="PGNA" localSheetId="44">#REF!</definedName>
    <definedName name="PGNA" localSheetId="42">#REF!</definedName>
    <definedName name="PGNA" localSheetId="16">#REF!</definedName>
    <definedName name="PGNA" localSheetId="14">#REF!</definedName>
    <definedName name="PGNA" localSheetId="12">#REF!</definedName>
    <definedName name="PGNA" localSheetId="36">#REF!</definedName>
    <definedName name="PGNA" localSheetId="34">#REF!</definedName>
    <definedName name="PGNA">#REF!</definedName>
    <definedName name="PGRA" localSheetId="9">#REF!</definedName>
    <definedName name="PGRA" localSheetId="5">#REF!</definedName>
    <definedName name="PGRA" localSheetId="38">#REF!</definedName>
    <definedName name="PGRA" localSheetId="8">#REF!</definedName>
    <definedName name="PGRA" localSheetId="30">#REF!</definedName>
    <definedName name="PGRA" localSheetId="46">#REF!</definedName>
    <definedName name="PGRA" localSheetId="6">#REF!</definedName>
    <definedName name="PGRA" localSheetId="40">#REF!</definedName>
    <definedName name="PGRA" localSheetId="41">#REF!</definedName>
    <definedName name="PGRA" localSheetId="45">#REF!</definedName>
    <definedName name="PGRA" localSheetId="43">#REF!</definedName>
    <definedName name="PGRA" localSheetId="44">#REF!</definedName>
    <definedName name="PGRA" localSheetId="42">#REF!</definedName>
    <definedName name="PGRA" localSheetId="16">#REF!</definedName>
    <definedName name="PGRA" localSheetId="14">#REF!</definedName>
    <definedName name="PGRA" localSheetId="12">#REF!</definedName>
    <definedName name="PGRA" localSheetId="36">#REF!</definedName>
    <definedName name="PGRA" localSheetId="34">#REF!</definedName>
    <definedName name="PGRA">#REF!</definedName>
    <definedName name="PGRA15" localSheetId="9">#REF!</definedName>
    <definedName name="PGRA15" localSheetId="5">#REF!</definedName>
    <definedName name="PGRA15" localSheetId="38">#REF!</definedName>
    <definedName name="PGRA15" localSheetId="8">#REF!</definedName>
    <definedName name="PGRA15" localSheetId="30">#REF!</definedName>
    <definedName name="PGRA15" localSheetId="46">#REF!</definedName>
    <definedName name="PGRA15" localSheetId="6">#REF!</definedName>
    <definedName name="PGRA15" localSheetId="40">#REF!</definedName>
    <definedName name="PGRA15" localSheetId="41">#REF!</definedName>
    <definedName name="PGRA15" localSheetId="45">#REF!</definedName>
    <definedName name="PGRA15" localSheetId="43">#REF!</definedName>
    <definedName name="PGRA15" localSheetId="44">#REF!</definedName>
    <definedName name="PGRA15" localSheetId="42">#REF!</definedName>
    <definedName name="PGRA15" localSheetId="16">#REF!</definedName>
    <definedName name="PGRA15" localSheetId="14">#REF!</definedName>
    <definedName name="PGRA15" localSheetId="12">#REF!</definedName>
    <definedName name="PGRA15" localSheetId="36">#REF!</definedName>
    <definedName name="PGRA15" localSheetId="34">#REF!</definedName>
    <definedName name="PGRA15">#REF!</definedName>
    <definedName name="ph_35">[156]HDasar!$H$84</definedName>
    <definedName name="ph_40">[156]HDasar!$H$85</definedName>
    <definedName name="ph10as" localSheetId="9">#REF!</definedName>
    <definedName name="ph10as" localSheetId="38">#REF!</definedName>
    <definedName name="ph10as" localSheetId="8">#REF!</definedName>
    <definedName name="ph10as" localSheetId="30">#REF!</definedName>
    <definedName name="ph10as" localSheetId="46">#REF!</definedName>
    <definedName name="ph10as" localSheetId="40">#REF!</definedName>
    <definedName name="ph10as" localSheetId="41">#REF!</definedName>
    <definedName name="ph10as" localSheetId="45">#REF!</definedName>
    <definedName name="ph10as" localSheetId="43">#REF!</definedName>
    <definedName name="ph10as" localSheetId="44">#REF!</definedName>
    <definedName name="ph10as" localSheetId="42">#REF!</definedName>
    <definedName name="ph10as" localSheetId="16">#REF!</definedName>
    <definedName name="ph10as" localSheetId="36">#REF!</definedName>
    <definedName name="ph10as">#REF!</definedName>
    <definedName name="ph10s20" localSheetId="9">#REF!</definedName>
    <definedName name="ph10s20" localSheetId="38">#REF!</definedName>
    <definedName name="ph10s20" localSheetId="8">#REF!</definedName>
    <definedName name="ph10s20" localSheetId="30">#REF!</definedName>
    <definedName name="ph10s20" localSheetId="46">#REF!</definedName>
    <definedName name="ph10s20" localSheetId="40">#REF!</definedName>
    <definedName name="ph10s20" localSheetId="41">#REF!</definedName>
    <definedName name="ph10s20" localSheetId="45">#REF!</definedName>
    <definedName name="ph10s20" localSheetId="43">#REF!</definedName>
    <definedName name="ph10s20" localSheetId="44">#REF!</definedName>
    <definedName name="ph10s20" localSheetId="42">#REF!</definedName>
    <definedName name="ph10s20" localSheetId="16">#REF!</definedName>
    <definedName name="ph10s20" localSheetId="36">#REF!</definedName>
    <definedName name="ph10s20">#REF!</definedName>
    <definedName name="ph10s30" localSheetId="9">#REF!</definedName>
    <definedName name="ph10s30" localSheetId="38">#REF!</definedName>
    <definedName name="ph10s30" localSheetId="8">#REF!</definedName>
    <definedName name="ph10s30" localSheetId="30">#REF!</definedName>
    <definedName name="ph10s30" localSheetId="46">#REF!</definedName>
    <definedName name="ph10s30" localSheetId="40">#REF!</definedName>
    <definedName name="ph10s30" localSheetId="41">#REF!</definedName>
    <definedName name="ph10s30" localSheetId="45">#REF!</definedName>
    <definedName name="ph10s30" localSheetId="43">#REF!</definedName>
    <definedName name="ph10s30" localSheetId="44">#REF!</definedName>
    <definedName name="ph10s30" localSheetId="42">#REF!</definedName>
    <definedName name="ph10s30" localSheetId="16">#REF!</definedName>
    <definedName name="ph10s30" localSheetId="36">#REF!</definedName>
    <definedName name="ph10s30">#REF!</definedName>
    <definedName name="ph2b" localSheetId="9">#REF!</definedName>
    <definedName name="ph2b" localSheetId="38">#REF!</definedName>
    <definedName name="ph2b" localSheetId="8">#REF!</definedName>
    <definedName name="ph2b" localSheetId="30">#REF!</definedName>
    <definedName name="ph2b" localSheetId="46">#REF!</definedName>
    <definedName name="ph2b" localSheetId="40">#REF!</definedName>
    <definedName name="ph2b" localSheetId="41">#REF!</definedName>
    <definedName name="ph2b" localSheetId="45">#REF!</definedName>
    <definedName name="ph2b" localSheetId="43">#REF!</definedName>
    <definedName name="ph2b" localSheetId="44">#REF!</definedName>
    <definedName name="ph2b" localSheetId="42">#REF!</definedName>
    <definedName name="ph2b" localSheetId="16">#REF!</definedName>
    <definedName name="ph2b" localSheetId="36">#REF!</definedName>
    <definedName name="ph2b">#REF!</definedName>
    <definedName name="ph2m" localSheetId="9">#REF!</definedName>
    <definedName name="ph2m" localSheetId="38">#REF!</definedName>
    <definedName name="ph2m" localSheetId="8">#REF!</definedName>
    <definedName name="ph2m" localSheetId="30">#REF!</definedName>
    <definedName name="ph2m" localSheetId="46">#REF!</definedName>
    <definedName name="ph2m" localSheetId="40">#REF!</definedName>
    <definedName name="ph2m" localSheetId="41">#REF!</definedName>
    <definedName name="ph2m" localSheetId="45">#REF!</definedName>
    <definedName name="ph2m" localSheetId="43">#REF!</definedName>
    <definedName name="ph2m" localSheetId="44">#REF!</definedName>
    <definedName name="ph2m" localSheetId="42">#REF!</definedName>
    <definedName name="ph2m" localSheetId="16">#REF!</definedName>
    <definedName name="ph2m" localSheetId="36">#REF!</definedName>
    <definedName name="ph2m">#REF!</definedName>
    <definedName name="ph2p" localSheetId="9">#REF!</definedName>
    <definedName name="ph2p" localSheetId="38">#REF!</definedName>
    <definedName name="ph2p" localSheetId="8">#REF!</definedName>
    <definedName name="ph2p" localSheetId="30">#REF!</definedName>
    <definedName name="ph2p" localSheetId="46">#REF!</definedName>
    <definedName name="ph2p" localSheetId="40">#REF!</definedName>
    <definedName name="ph2p" localSheetId="41">#REF!</definedName>
    <definedName name="ph2p" localSheetId="45">#REF!</definedName>
    <definedName name="ph2p" localSheetId="43">#REF!</definedName>
    <definedName name="ph2p" localSheetId="44">#REF!</definedName>
    <definedName name="ph2p" localSheetId="42">#REF!</definedName>
    <definedName name="ph2p" localSheetId="16">#REF!</definedName>
    <definedName name="ph2p" localSheetId="36">#REF!</definedName>
    <definedName name="ph2p">#REF!</definedName>
    <definedName name="ph2v" localSheetId="9">#REF!</definedName>
    <definedName name="ph2v" localSheetId="38">#REF!</definedName>
    <definedName name="ph2v" localSheetId="8">#REF!</definedName>
    <definedName name="ph2v" localSheetId="30">#REF!</definedName>
    <definedName name="ph2v" localSheetId="46">#REF!</definedName>
    <definedName name="ph2v" localSheetId="40">#REF!</definedName>
    <definedName name="ph2v" localSheetId="41">#REF!</definedName>
    <definedName name="ph2v" localSheetId="45">#REF!</definedName>
    <definedName name="ph2v" localSheetId="43">#REF!</definedName>
    <definedName name="ph2v" localSheetId="44">#REF!</definedName>
    <definedName name="ph2v" localSheetId="42">#REF!</definedName>
    <definedName name="ph2v" localSheetId="16">#REF!</definedName>
    <definedName name="ph2v" localSheetId="36">#REF!</definedName>
    <definedName name="ph2v">#REF!</definedName>
    <definedName name="ph6b" localSheetId="9">#REF!</definedName>
    <definedName name="ph6b" localSheetId="38">#REF!</definedName>
    <definedName name="ph6b" localSheetId="8">#REF!</definedName>
    <definedName name="ph6b" localSheetId="30">#REF!</definedName>
    <definedName name="ph6b" localSheetId="46">#REF!</definedName>
    <definedName name="ph6b" localSheetId="40">#REF!</definedName>
    <definedName name="ph6b" localSheetId="41">#REF!</definedName>
    <definedName name="ph6b" localSheetId="45">#REF!</definedName>
    <definedName name="ph6b" localSheetId="43">#REF!</definedName>
    <definedName name="ph6b" localSheetId="44">#REF!</definedName>
    <definedName name="ph6b" localSheetId="42">#REF!</definedName>
    <definedName name="ph6b" localSheetId="16">#REF!</definedName>
    <definedName name="ph6b" localSheetId="36">#REF!</definedName>
    <definedName name="ph6b">#REF!</definedName>
    <definedName name="ph6gb" localSheetId="9">#REF!</definedName>
    <definedName name="ph6gb" localSheetId="38">#REF!</definedName>
    <definedName name="ph6gb" localSheetId="8">#REF!</definedName>
    <definedName name="ph6gb" localSheetId="30">#REF!</definedName>
    <definedName name="ph6gb" localSheetId="46">#REF!</definedName>
    <definedName name="ph6gb" localSheetId="40">#REF!</definedName>
    <definedName name="ph6gb" localSheetId="41">#REF!</definedName>
    <definedName name="ph6gb" localSheetId="45">#REF!</definedName>
    <definedName name="ph6gb" localSheetId="43">#REF!</definedName>
    <definedName name="ph6gb" localSheetId="44">#REF!</definedName>
    <definedName name="ph6gb" localSheetId="42">#REF!</definedName>
    <definedName name="ph6gb" localSheetId="16">#REF!</definedName>
    <definedName name="ph6gb" localSheetId="36">#REF!</definedName>
    <definedName name="ph6gb">#REF!</definedName>
    <definedName name="ph6m" localSheetId="9">#REF!</definedName>
    <definedName name="ph6m" localSheetId="38">#REF!</definedName>
    <definedName name="ph6m" localSheetId="8">#REF!</definedName>
    <definedName name="ph6m" localSheetId="30">#REF!</definedName>
    <definedName name="ph6m" localSheetId="46">#REF!</definedName>
    <definedName name="ph6m" localSheetId="40">#REF!</definedName>
    <definedName name="ph6m" localSheetId="41">#REF!</definedName>
    <definedName name="ph6m" localSheetId="45">#REF!</definedName>
    <definedName name="ph6m" localSheetId="43">#REF!</definedName>
    <definedName name="ph6m" localSheetId="44">#REF!</definedName>
    <definedName name="ph6m" localSheetId="42">#REF!</definedName>
    <definedName name="ph6m" localSheetId="16">#REF!</definedName>
    <definedName name="ph6m" localSheetId="36">#REF!</definedName>
    <definedName name="ph6m">#REF!</definedName>
    <definedName name="ph8asb" localSheetId="9">#REF!</definedName>
    <definedName name="ph8asb" localSheetId="38">#REF!</definedName>
    <definedName name="ph8asb" localSheetId="8">#REF!</definedName>
    <definedName name="ph8asb" localSheetId="30">#REF!</definedName>
    <definedName name="ph8asb" localSheetId="46">#REF!</definedName>
    <definedName name="ph8asb" localSheetId="40">#REF!</definedName>
    <definedName name="ph8asb" localSheetId="41">#REF!</definedName>
    <definedName name="ph8asb" localSheetId="45">#REF!</definedName>
    <definedName name="ph8asb" localSheetId="43">#REF!</definedName>
    <definedName name="ph8asb" localSheetId="44">#REF!</definedName>
    <definedName name="ph8asb" localSheetId="42">#REF!</definedName>
    <definedName name="ph8asb" localSheetId="16">#REF!</definedName>
    <definedName name="ph8asb" localSheetId="36">#REF!</definedName>
    <definedName name="ph8asb">#REF!</definedName>
    <definedName name="ph8ask" localSheetId="9">#REF!</definedName>
    <definedName name="ph8ask" localSheetId="38">#REF!</definedName>
    <definedName name="ph8ask" localSheetId="8">#REF!</definedName>
    <definedName name="ph8ask" localSheetId="30">#REF!</definedName>
    <definedName name="ph8ask" localSheetId="46">#REF!</definedName>
    <definedName name="ph8ask" localSheetId="40">#REF!</definedName>
    <definedName name="ph8ask" localSheetId="41">#REF!</definedName>
    <definedName name="ph8ask" localSheetId="45">#REF!</definedName>
    <definedName name="ph8ask" localSheetId="43">#REF!</definedName>
    <definedName name="ph8ask" localSheetId="44">#REF!</definedName>
    <definedName name="ph8ask" localSheetId="42">#REF!</definedName>
    <definedName name="ph8ask" localSheetId="16">#REF!</definedName>
    <definedName name="ph8ask" localSheetId="36">#REF!</definedName>
    <definedName name="ph8ask">#REF!</definedName>
    <definedName name="ph8s20" localSheetId="9">#REF!</definedName>
    <definedName name="ph8s20" localSheetId="38">#REF!</definedName>
    <definedName name="ph8s20" localSheetId="8">#REF!</definedName>
    <definedName name="ph8s20" localSheetId="30">#REF!</definedName>
    <definedName name="ph8s20" localSheetId="46">#REF!</definedName>
    <definedName name="ph8s20" localSheetId="40">#REF!</definedName>
    <definedName name="ph8s20" localSheetId="41">#REF!</definedName>
    <definedName name="ph8s20" localSheetId="45">#REF!</definedName>
    <definedName name="ph8s20" localSheetId="43">#REF!</definedName>
    <definedName name="ph8s20" localSheetId="44">#REF!</definedName>
    <definedName name="ph8s20" localSheetId="42">#REF!</definedName>
    <definedName name="ph8s20" localSheetId="16">#REF!</definedName>
    <definedName name="ph8s20" localSheetId="36">#REF!</definedName>
    <definedName name="ph8s20">#REF!</definedName>
    <definedName name="ph8s30" localSheetId="9">#REF!</definedName>
    <definedName name="ph8s30" localSheetId="38">#REF!</definedName>
    <definedName name="ph8s30" localSheetId="8">#REF!</definedName>
    <definedName name="ph8s30" localSheetId="30">#REF!</definedName>
    <definedName name="ph8s30" localSheetId="46">#REF!</definedName>
    <definedName name="ph8s30" localSheetId="40">#REF!</definedName>
    <definedName name="ph8s30" localSheetId="41">#REF!</definedName>
    <definedName name="ph8s30" localSheetId="45">#REF!</definedName>
    <definedName name="ph8s30" localSheetId="43">#REF!</definedName>
    <definedName name="ph8s30" localSheetId="44">#REF!</definedName>
    <definedName name="ph8s30" localSheetId="42">#REF!</definedName>
    <definedName name="ph8s30" localSheetId="16">#REF!</definedName>
    <definedName name="ph8s30" localSheetId="36">#REF!</definedName>
    <definedName name="ph8s30">#REF!</definedName>
    <definedName name="Philip" localSheetId="5" hidden="1">{#N/A,#N/A,FALSE,"REK-S-TPL";#N/A,#N/A,FALSE,"REK-TPML";#N/A,#N/A,FALSE,"RAB-TEMPEL"}</definedName>
    <definedName name="Philip" localSheetId="30" hidden="1">{#N/A,#N/A,FALSE,"REK-S-TPL";#N/A,#N/A,FALSE,"REK-TPML";#N/A,#N/A,FALSE,"RAB-TEMPEL"}</definedName>
    <definedName name="Philip" localSheetId="26" hidden="1">{#N/A,#N/A,FALSE,"REK-S-TPL";#N/A,#N/A,FALSE,"REK-TPML";#N/A,#N/A,FALSE,"RAB-TEMPEL"}</definedName>
    <definedName name="Philip" localSheetId="4" hidden="1">{#N/A,#N/A,FALSE,"REK-S-TPL";#N/A,#N/A,FALSE,"REK-TPML";#N/A,#N/A,FALSE,"RAB-TEMPEL"}</definedName>
    <definedName name="Philip" localSheetId="6" hidden="1">{#N/A,#N/A,FALSE,"REK-S-TPL";#N/A,#N/A,FALSE,"REK-TPML";#N/A,#N/A,FALSE,"RAB-TEMPEL"}</definedName>
    <definedName name="Philip" localSheetId="7" hidden="1">{#N/A,#N/A,FALSE,"REK-S-TPL";#N/A,#N/A,FALSE,"REK-TPML";#N/A,#N/A,FALSE,"RAB-TEMPEL"}</definedName>
    <definedName name="Philip" localSheetId="19" hidden="1">{#N/A,#N/A,FALSE,"REK-S-TPL";#N/A,#N/A,FALSE,"REK-TPML";#N/A,#N/A,FALSE,"RAB-TEMPEL"}</definedName>
    <definedName name="Philip" localSheetId="14" hidden="1">{#N/A,#N/A,FALSE,"REK-S-TPL";#N/A,#N/A,FALSE,"REK-TPML";#N/A,#N/A,FALSE,"RAB-TEMPEL"}</definedName>
    <definedName name="Philip" localSheetId="12" hidden="1">{#N/A,#N/A,FALSE,"REK-S-TPL";#N/A,#N/A,FALSE,"REK-TPML";#N/A,#N/A,FALSE,"RAB-TEMPEL"}</definedName>
    <definedName name="Philip" localSheetId="24" hidden="1">{#N/A,#N/A,FALSE,"REK-S-TPL";#N/A,#N/A,FALSE,"REK-TPML";#N/A,#N/A,FALSE,"RAB-TEMPEL"}</definedName>
    <definedName name="Philip" localSheetId="17" hidden="1">{#N/A,#N/A,FALSE,"REK-S-TPL";#N/A,#N/A,FALSE,"REK-TPML";#N/A,#N/A,FALSE,"RAB-TEMPEL"}</definedName>
    <definedName name="Philip" localSheetId="18" hidden="1">{#N/A,#N/A,FALSE,"REK-S-TPL";#N/A,#N/A,FALSE,"REK-TPML";#N/A,#N/A,FALSE,"RAB-TEMPEL"}</definedName>
    <definedName name="Philip" localSheetId="49" hidden="1">{#N/A,#N/A,FALSE,"REK-S-TPL";#N/A,#N/A,FALSE,"REK-TPML";#N/A,#N/A,FALSE,"RAB-TEMPEL"}</definedName>
    <definedName name="Philip" localSheetId="34" hidden="1">{#N/A,#N/A,FALSE,"REK-S-TPL";#N/A,#N/A,FALSE,"REK-TPML";#N/A,#N/A,FALSE,"RAB-TEMPEL"}</definedName>
    <definedName name="Philip" hidden="1">{#N/A,#N/A,FALSE,"REK-S-TPL";#N/A,#N/A,FALSE,"REK-TPML";#N/A,#N/A,FALSE,"RAB-TEMPEL"}</definedName>
    <definedName name="photo" localSheetId="9">#REF!</definedName>
    <definedName name="photo" localSheetId="38">#REF!</definedName>
    <definedName name="photo" localSheetId="8">#REF!</definedName>
    <definedName name="photo" localSheetId="30">#REF!</definedName>
    <definedName name="photo" localSheetId="46">#REF!</definedName>
    <definedName name="photo" localSheetId="40">#REF!</definedName>
    <definedName name="photo" localSheetId="41">#REF!</definedName>
    <definedName name="photo" localSheetId="45">#REF!</definedName>
    <definedName name="photo" localSheetId="43">#REF!</definedName>
    <definedName name="photo" localSheetId="44">#REF!</definedName>
    <definedName name="photo" localSheetId="42">#REF!</definedName>
    <definedName name="photo" localSheetId="16">#REF!</definedName>
    <definedName name="photo" localSheetId="36">#REF!</definedName>
    <definedName name="photo">#REF!</definedName>
    <definedName name="PHR" localSheetId="9">'[248]Profit Loss'!#REF!</definedName>
    <definedName name="PHR" localSheetId="5">'[248]Profit Loss'!#REF!</definedName>
    <definedName name="PHR" localSheetId="8">'[248]Profit Loss'!#REF!</definedName>
    <definedName name="PHR" localSheetId="30">'[248]Profit Loss'!#REF!</definedName>
    <definedName name="PHR" localSheetId="4">'[248]Profit Loss'!#REF!</definedName>
    <definedName name="PHR" localSheetId="6">'[248]Profit Loss'!#REF!</definedName>
    <definedName name="PHR" localSheetId="7">'[248]Profit Loss'!#REF!</definedName>
    <definedName name="PHR" localSheetId="16">'[248]Profit Loss'!#REF!</definedName>
    <definedName name="PHR" localSheetId="14">'[248]Profit Loss'!#REF!</definedName>
    <definedName name="PHR" localSheetId="12">'[248]Profit Loss'!#REF!</definedName>
    <definedName name="PHR" localSheetId="36">'[248]Profit Loss'!#REF!</definedName>
    <definedName name="PHR" localSheetId="49">'[248]Profit Loss'!#REF!</definedName>
    <definedName name="PHR" localSheetId="34">'[248]Profit Loss'!#REF!</definedName>
    <definedName name="PHR">'[248]Profit Loss'!#REF!</definedName>
    <definedName name="pi" localSheetId="30">#REF!</definedName>
    <definedName name="pi" localSheetId="4">#REF!</definedName>
    <definedName name="pi" localSheetId="7">#REF!</definedName>
    <definedName name="pi" localSheetId="16">#REF!</definedName>
    <definedName name="pi" localSheetId="36">#REF!</definedName>
    <definedName name="pi" localSheetId="49">#REF!</definedName>
    <definedName name="pi" localSheetId="34">#REF!</definedName>
    <definedName name="pi">#REF!</definedName>
    <definedName name="pic">#N/A</definedName>
    <definedName name="pict" localSheetId="9">Scheduled_Payment+Extra_Payment</definedName>
    <definedName name="pict" localSheetId="38">Scheduled_Payment+Extra_Payment</definedName>
    <definedName name="pict" localSheetId="8">Scheduled_Payment+Extra_Payment</definedName>
    <definedName name="pict" localSheetId="33">Scheduled_Payment+Extra_Payment</definedName>
    <definedName name="pict" localSheetId="32">Scheduled_Payment+Extra_Payment</definedName>
    <definedName name="pict" localSheetId="30">Scheduled_Payment+Extra_Payment</definedName>
    <definedName name="pict" localSheetId="46">Scheduled_Payment+Extra_Payment</definedName>
    <definedName name="pict" localSheetId="2">Scheduled_Payment+Extra_Payment</definedName>
    <definedName name="pict" localSheetId="23">Scheduled_Payment+Extra_Payment</definedName>
    <definedName name="pict" localSheetId="40">Scheduled_Payment+Extra_Payment</definedName>
    <definedName name="pict" localSheetId="41">Scheduled_Payment+Extra_Payment</definedName>
    <definedName name="pict" localSheetId="45">Scheduled_Payment+Extra_Payment</definedName>
    <definedName name="pict" localSheetId="43">Scheduled_Payment+Extra_Payment</definedName>
    <definedName name="pict" localSheetId="44">Scheduled_Payment+Extra_Payment</definedName>
    <definedName name="pict" localSheetId="42">Scheduled_Payment+Extra_Payment</definedName>
    <definedName name="pict" localSheetId="16">Scheduled_Payment+Extra_Payment</definedName>
    <definedName name="pict" localSheetId="21">Scheduled_Payment+Extra_Payment</definedName>
    <definedName name="pict" localSheetId="12">Scheduled_Payment+Extra_Payment</definedName>
    <definedName name="pict" localSheetId="36">Scheduled_Payment+Extra_Payment</definedName>
    <definedName name="pict" localSheetId="25">Scheduled_Payment+Extra_Payment</definedName>
    <definedName name="pict" localSheetId="10">Scheduled_Payment+Extra_Payment</definedName>
    <definedName name="pict" localSheetId="11">Scheduled_Payment+Extra_Payment</definedName>
    <definedName name="pict" localSheetId="20">Scheduled_Payment+Extra_Payment</definedName>
    <definedName name="pict">Scheduled_Payment+Extra_Payment</definedName>
    <definedName name="Pilih_Cetakan" localSheetId="9">#REF!</definedName>
    <definedName name="Pilih_Cetakan" localSheetId="5">#REF!</definedName>
    <definedName name="Pilih_Cetakan" localSheetId="38">#REF!</definedName>
    <definedName name="Pilih_Cetakan" localSheetId="8">#REF!</definedName>
    <definedName name="Pilih_Cetakan" localSheetId="30">#REF!</definedName>
    <definedName name="Pilih_Cetakan" localSheetId="46">#REF!</definedName>
    <definedName name="Pilih_Cetakan" localSheetId="6">#REF!</definedName>
    <definedName name="Pilih_Cetakan" localSheetId="40">#REF!</definedName>
    <definedName name="Pilih_Cetakan" localSheetId="41">#REF!</definedName>
    <definedName name="Pilih_Cetakan" localSheetId="45">#REF!</definedName>
    <definedName name="Pilih_Cetakan" localSheetId="43">#REF!</definedName>
    <definedName name="Pilih_Cetakan" localSheetId="44">#REF!</definedName>
    <definedName name="Pilih_Cetakan" localSheetId="42">#REF!</definedName>
    <definedName name="Pilih_Cetakan" localSheetId="16">#REF!</definedName>
    <definedName name="Pilih_Cetakan" localSheetId="14">#REF!</definedName>
    <definedName name="Pilih_Cetakan" localSheetId="12">#REF!</definedName>
    <definedName name="Pilih_Cetakan" localSheetId="36">#REF!</definedName>
    <definedName name="Pilih_Cetakan" localSheetId="34">#REF!</definedName>
    <definedName name="Pilih_Cetakan">#REF!</definedName>
    <definedName name="Pilihan_Cetak" localSheetId="9">#REF!</definedName>
    <definedName name="Pilihan_Cetak" localSheetId="5">#REF!</definedName>
    <definedName name="Pilihan_Cetak" localSheetId="38">#REF!</definedName>
    <definedName name="Pilihan_Cetak" localSheetId="8">#REF!</definedName>
    <definedName name="Pilihan_Cetak" localSheetId="30">#REF!</definedName>
    <definedName name="Pilihan_Cetak" localSheetId="46">#REF!</definedName>
    <definedName name="Pilihan_Cetak" localSheetId="6">#REF!</definedName>
    <definedName name="Pilihan_Cetak" localSheetId="40">#REF!</definedName>
    <definedName name="Pilihan_Cetak" localSheetId="41">#REF!</definedName>
    <definedName name="Pilihan_Cetak" localSheetId="45">#REF!</definedName>
    <definedName name="Pilihan_Cetak" localSheetId="43">#REF!</definedName>
    <definedName name="Pilihan_Cetak" localSheetId="44">#REF!</definedName>
    <definedName name="Pilihan_Cetak" localSheetId="42">#REF!</definedName>
    <definedName name="Pilihan_Cetak" localSheetId="16">#REF!</definedName>
    <definedName name="Pilihan_Cetak" localSheetId="14">#REF!</definedName>
    <definedName name="Pilihan_Cetak" localSheetId="12">#REF!</definedName>
    <definedName name="Pilihan_Cetak" localSheetId="36">#REF!</definedName>
    <definedName name="Pilihan_Cetak" localSheetId="34">#REF!</definedName>
    <definedName name="Pilihan_Cetak">#REF!</definedName>
    <definedName name="PILIHSTATUS" localSheetId="30">'[242]TABEL-DETASIR'!$B$90:$B$94</definedName>
    <definedName name="PILIHSTATUS">'[242]TABEL-DETASIR'!$B$90:$B$94</definedName>
    <definedName name="Pinang" localSheetId="9">#REF!</definedName>
    <definedName name="Pinang" localSheetId="5">#REF!</definedName>
    <definedName name="Pinang" localSheetId="38">#REF!</definedName>
    <definedName name="Pinang" localSheetId="8">#REF!</definedName>
    <definedName name="Pinang" localSheetId="30">#REF!</definedName>
    <definedName name="Pinang" localSheetId="46">#REF!</definedName>
    <definedName name="Pinang" localSheetId="6">#REF!</definedName>
    <definedName name="Pinang" localSheetId="40">#REF!</definedName>
    <definedName name="Pinang" localSheetId="41">#REF!</definedName>
    <definedName name="Pinang" localSheetId="45">#REF!</definedName>
    <definedName name="Pinang" localSheetId="43">#REF!</definedName>
    <definedName name="Pinang" localSheetId="44">#REF!</definedName>
    <definedName name="Pinang" localSheetId="42">#REF!</definedName>
    <definedName name="Pinang" localSheetId="16">#REF!</definedName>
    <definedName name="Pinang" localSheetId="14">#REF!</definedName>
    <definedName name="Pinang" localSheetId="12">#REF!</definedName>
    <definedName name="Pinang" localSheetId="36">#REF!</definedName>
    <definedName name="Pinang" localSheetId="34">#REF!</definedName>
    <definedName name="Pinang">#REF!</definedName>
    <definedName name="PINTU" localSheetId="5">[147]data!$I$23:$I$29</definedName>
    <definedName name="PINTU" localSheetId="30">[142]datateknis!$I$23:$I$29</definedName>
    <definedName name="PINTU" localSheetId="4">[148]datasheet!$I$23:$I$29</definedName>
    <definedName name="PINTU" localSheetId="6">[147]data!$I$23:$I$29</definedName>
    <definedName name="PINTU" localSheetId="7">[147]data!$I$23:$I$29</definedName>
    <definedName name="PINTU" localSheetId="14">[147]data!$I$23:$I$29</definedName>
    <definedName name="PINTU" localSheetId="12">[147]data!$I$23:$I$29</definedName>
    <definedName name="PINTU" localSheetId="49">[147]data!$I$23:$I$29</definedName>
    <definedName name="PINTU" localSheetId="34">[142]datateknis!$I$23:$I$29</definedName>
    <definedName name="PINTU">[142]datateknis!$I$23:$I$29</definedName>
    <definedName name="pintupanel" localSheetId="30">'[120]Harga Satuan'!$I$100</definedName>
    <definedName name="pintupanel">'[120]Harga Satuan'!$I$100</definedName>
    <definedName name="Pipa_GIP_Medium_A_Ø_1_3_4___6_m1" localSheetId="30">[105]BAHAN!#REF!</definedName>
    <definedName name="Pipa_GIP_Medium_A_Ø_1_3_4___6_m1" localSheetId="4">[105]BAHAN!#REF!</definedName>
    <definedName name="Pipa_GIP_Medium_A_Ø_1_3_4___6_m1" localSheetId="7">[105]BAHAN!#REF!</definedName>
    <definedName name="Pipa_GIP_Medium_A_Ø_1_3_4___6_m1" localSheetId="16">[105]BAHAN!#REF!</definedName>
    <definedName name="Pipa_GIP_Medium_A_Ø_1_3_4___6_m1" localSheetId="36">[105]BAHAN!#REF!</definedName>
    <definedName name="Pipa_GIP_Medium_A_Ø_1_3_4___6_m1" localSheetId="49">[105]BAHAN!#REF!</definedName>
    <definedName name="Pipa_GIP_Medium_A_Ø_1_3_4___6_m1" localSheetId="34">[105]BAHAN!#REF!</definedName>
    <definedName name="Pipa_GIP_Medium_A_Ø_1_3_4___6_m1">[105]BAHAN!#REF!</definedName>
    <definedName name="Pipa_GIP_Medium_A_Ø_2_____6_m1" localSheetId="30">[105]BAHAN!#REF!</definedName>
    <definedName name="Pipa_GIP_Medium_A_Ø_2_____6_m1" localSheetId="4">[105]BAHAN!#REF!</definedName>
    <definedName name="Pipa_GIP_Medium_A_Ø_2_____6_m1" localSheetId="7">[105]BAHAN!#REF!</definedName>
    <definedName name="Pipa_GIP_Medium_A_Ø_2_____6_m1" localSheetId="16">[105]BAHAN!#REF!</definedName>
    <definedName name="Pipa_GIP_Medium_A_Ø_2_____6_m1" localSheetId="36">[105]BAHAN!#REF!</definedName>
    <definedName name="Pipa_GIP_Medium_A_Ø_2_____6_m1" localSheetId="49">[105]BAHAN!#REF!</definedName>
    <definedName name="Pipa_GIP_Medium_A_Ø_2_____6_m1" localSheetId="34">[105]BAHAN!#REF!</definedName>
    <definedName name="Pipa_GIP_Medium_A_Ø_2_____6_m1">[105]BAHAN!#REF!</definedName>
    <definedName name="Pipa_GIP_Medium_A_Ø_2_1_2____6_m1" localSheetId="30">[105]BAHAN!#REF!</definedName>
    <definedName name="Pipa_GIP_Medium_A_Ø_2_1_2____6_m1" localSheetId="4">[105]BAHAN!#REF!</definedName>
    <definedName name="Pipa_GIP_Medium_A_Ø_2_1_2____6_m1" localSheetId="7">[105]BAHAN!#REF!</definedName>
    <definedName name="Pipa_GIP_Medium_A_Ø_2_1_2____6_m1" localSheetId="16">[105]BAHAN!#REF!</definedName>
    <definedName name="Pipa_GIP_Medium_A_Ø_2_1_2____6_m1" localSheetId="36">[105]BAHAN!#REF!</definedName>
    <definedName name="Pipa_GIP_Medium_A_Ø_2_1_2____6_m1" localSheetId="49">[105]BAHAN!#REF!</definedName>
    <definedName name="Pipa_GIP_Medium_A_Ø_2_1_2____6_m1" localSheetId="34">[105]BAHAN!#REF!</definedName>
    <definedName name="Pipa_GIP_Medium_A_Ø_2_1_2____6_m1">[105]BAHAN!#REF!</definedName>
    <definedName name="Pipa_GIP_Medium_A_Ø_3_____6_m1" localSheetId="30">[105]BAHAN!#REF!</definedName>
    <definedName name="Pipa_GIP_Medium_A_Ø_3_____6_m1" localSheetId="4">[105]BAHAN!#REF!</definedName>
    <definedName name="Pipa_GIP_Medium_A_Ø_3_____6_m1" localSheetId="7">[105]BAHAN!#REF!</definedName>
    <definedName name="Pipa_GIP_Medium_A_Ø_3_____6_m1" localSheetId="16">[105]BAHAN!#REF!</definedName>
    <definedName name="Pipa_GIP_Medium_A_Ø_3_____6_m1" localSheetId="36">[105]BAHAN!#REF!</definedName>
    <definedName name="Pipa_GIP_Medium_A_Ø_3_____6_m1" localSheetId="49">[105]BAHAN!#REF!</definedName>
    <definedName name="Pipa_GIP_Medium_A_Ø_3_____6_m1" localSheetId="34">[105]BAHAN!#REF!</definedName>
    <definedName name="Pipa_GIP_Medium_A_Ø_3_____6_m1">[105]BAHAN!#REF!</definedName>
    <definedName name="Pipa_GIP_Medium_A_Ø_3_4_____6_m1" localSheetId="30">[105]BAHAN!#REF!</definedName>
    <definedName name="Pipa_GIP_Medium_A_Ø_3_4_____6_m1" localSheetId="16">[105]BAHAN!#REF!</definedName>
    <definedName name="Pipa_GIP_Medium_A_Ø_3_4_____6_m1" localSheetId="36">[105]BAHAN!#REF!</definedName>
    <definedName name="Pipa_GIP_Medium_A_Ø_3_4_____6_m1">[105]BAHAN!#REF!</definedName>
    <definedName name="Pipa_GIP_Medium_A_Ø_4_____6_m1" localSheetId="30">[105]BAHAN!#REF!</definedName>
    <definedName name="Pipa_GIP_Medium_A_Ø_4_____6_m1" localSheetId="16">[105]BAHAN!#REF!</definedName>
    <definedName name="Pipa_GIP_Medium_A_Ø_4_____6_m1" localSheetId="36">[105]BAHAN!#REF!</definedName>
    <definedName name="Pipa_GIP_Medium_A_Ø_4_____6_m1">[105]BAHAN!#REF!</definedName>
    <definedName name="Pipa_PVC__MASPION_ABU_Ø_1___AW" localSheetId="30">[105]BAHAN!#REF!</definedName>
    <definedName name="Pipa_PVC__MASPION_ABU_Ø_1___AW" localSheetId="16">[105]BAHAN!#REF!</definedName>
    <definedName name="Pipa_PVC__MASPION_ABU_Ø_1___AW" localSheetId="36">[105]BAHAN!#REF!</definedName>
    <definedName name="Pipa_PVC__MASPION_ABU_Ø_1___AW">[105]BAHAN!#REF!</definedName>
    <definedName name="Pipa_PVC__MASPION_ABU_Ø_1_1_2___AW" localSheetId="30">[105]BAHAN!#REF!</definedName>
    <definedName name="Pipa_PVC__MASPION_ABU_Ø_1_1_2___AW" localSheetId="16">[105]BAHAN!#REF!</definedName>
    <definedName name="Pipa_PVC__MASPION_ABU_Ø_1_1_2___AW" localSheetId="36">[105]BAHAN!#REF!</definedName>
    <definedName name="Pipa_PVC__MASPION_ABU_Ø_1_1_2___AW">[105]BAHAN!#REF!</definedName>
    <definedName name="Pipa_PVC__MASPION_ABU_Ø_1_1_4___AW" localSheetId="30">[105]BAHAN!#REF!</definedName>
    <definedName name="Pipa_PVC__MASPION_ABU_Ø_1_1_4___AW" localSheetId="16">[105]BAHAN!#REF!</definedName>
    <definedName name="Pipa_PVC__MASPION_ABU_Ø_1_1_4___AW" localSheetId="36">[105]BAHAN!#REF!</definedName>
    <definedName name="Pipa_PVC__MASPION_ABU_Ø_1_1_4___AW">[105]BAHAN!#REF!</definedName>
    <definedName name="Pipa_PVC__MASPION_ABU_Ø_1_2___AW" localSheetId="30">[105]BAHAN!#REF!</definedName>
    <definedName name="Pipa_PVC__MASPION_ABU_Ø_1_2___AW" localSheetId="16">[105]BAHAN!#REF!</definedName>
    <definedName name="Pipa_PVC__MASPION_ABU_Ø_1_2___AW" localSheetId="36">[105]BAHAN!#REF!</definedName>
    <definedName name="Pipa_PVC__MASPION_ABU_Ø_1_2___AW">[105]BAHAN!#REF!</definedName>
    <definedName name="Pipa_PVC__MASPION_ABU_Ø_2___AW" localSheetId="30">[105]BAHAN!#REF!</definedName>
    <definedName name="Pipa_PVC__MASPION_ABU_Ø_2___AW" localSheetId="16">[105]BAHAN!#REF!</definedName>
    <definedName name="Pipa_PVC__MASPION_ABU_Ø_2___AW" localSheetId="36">[105]BAHAN!#REF!</definedName>
    <definedName name="Pipa_PVC__MASPION_ABU_Ø_2___AW">[105]BAHAN!#REF!</definedName>
    <definedName name="Pipa_PVC__MASPION_ABU_Ø_2_1_2___AW" localSheetId="30">[105]BAHAN!#REF!</definedName>
    <definedName name="Pipa_PVC__MASPION_ABU_Ø_2_1_2___AW" localSheetId="16">[105]BAHAN!#REF!</definedName>
    <definedName name="Pipa_PVC__MASPION_ABU_Ø_2_1_2___AW" localSheetId="36">[105]BAHAN!#REF!</definedName>
    <definedName name="Pipa_PVC__MASPION_ABU_Ø_2_1_2___AW">[105]BAHAN!#REF!</definedName>
    <definedName name="Pipa_PVC__MASPION_ABU_Ø_3___AW" localSheetId="30">[105]BAHAN!#REF!</definedName>
    <definedName name="Pipa_PVC__MASPION_ABU_Ø_3___AW" localSheetId="16">[105]BAHAN!#REF!</definedName>
    <definedName name="Pipa_PVC__MASPION_ABU_Ø_3___AW" localSheetId="36">[105]BAHAN!#REF!</definedName>
    <definedName name="Pipa_PVC__MASPION_ABU_Ø_3___AW">[105]BAHAN!#REF!</definedName>
    <definedName name="Pipa_PVC__MASPION_ABU_Ø_3_4___AW" localSheetId="30">[105]BAHAN!#REF!</definedName>
    <definedName name="Pipa_PVC__MASPION_ABU_Ø_3_4___AW" localSheetId="16">[105]BAHAN!#REF!</definedName>
    <definedName name="Pipa_PVC__MASPION_ABU_Ø_3_4___AW" localSheetId="36">[105]BAHAN!#REF!</definedName>
    <definedName name="Pipa_PVC__MASPION_ABU_Ø_3_4___AW">[105]BAHAN!#REF!</definedName>
    <definedName name="Pipa_PVC__MASPION_ABU_Ø_4___AW" localSheetId="30">[105]BAHAN!#REF!</definedName>
    <definedName name="Pipa_PVC__MASPION_ABU_Ø_4___AW" localSheetId="16">[105]BAHAN!#REF!</definedName>
    <definedName name="Pipa_PVC__MASPION_ABU_Ø_4___AW" localSheetId="36">[105]BAHAN!#REF!</definedName>
    <definedName name="Pipa_PVC__MASPION_ABU_Ø_4___AW">[105]BAHAN!#REF!</definedName>
    <definedName name="Pipa_PVC_4__berlobang_jenis_AW" localSheetId="30">[105]BAHAN!#REF!</definedName>
    <definedName name="Pipa_PVC_4__berlobang_jenis_AW" localSheetId="16">[105]BAHAN!#REF!</definedName>
    <definedName name="Pipa_PVC_4__berlobang_jenis_AW" localSheetId="36">[105]BAHAN!#REF!</definedName>
    <definedName name="Pipa_PVC_4__berlobang_jenis_AW">[105]BAHAN!#REF!</definedName>
    <definedName name="Pipa_PVC_RUCIKA_type_AW____Ø_1" localSheetId="30">[105]BAHAN!#REF!</definedName>
    <definedName name="Pipa_PVC_RUCIKA_type_AW____Ø_1" localSheetId="16">[105]BAHAN!#REF!</definedName>
    <definedName name="Pipa_PVC_RUCIKA_type_AW____Ø_1" localSheetId="36">[105]BAHAN!#REF!</definedName>
    <definedName name="Pipa_PVC_RUCIKA_type_AW____Ø_1">[105]BAHAN!#REF!</definedName>
    <definedName name="Pipa_PVC_RUCIKA_type_AW____Ø_1_1_2" localSheetId="30">[105]BAHAN!#REF!</definedName>
    <definedName name="Pipa_PVC_RUCIKA_type_AW____Ø_1_1_2" localSheetId="16">[105]BAHAN!#REF!</definedName>
    <definedName name="Pipa_PVC_RUCIKA_type_AW____Ø_1_1_2" localSheetId="36">[105]BAHAN!#REF!</definedName>
    <definedName name="Pipa_PVC_RUCIKA_type_AW____Ø_1_1_2">[105]BAHAN!#REF!</definedName>
    <definedName name="Pipa_PVC_RUCIKA_type_AW____Ø_1_1_4" localSheetId="30">[105]BAHAN!#REF!</definedName>
    <definedName name="Pipa_PVC_RUCIKA_type_AW____Ø_1_1_4" localSheetId="16">[105]BAHAN!#REF!</definedName>
    <definedName name="Pipa_PVC_RUCIKA_type_AW____Ø_1_1_4" localSheetId="36">[105]BAHAN!#REF!</definedName>
    <definedName name="Pipa_PVC_RUCIKA_type_AW____Ø_1_1_4">[105]BAHAN!#REF!</definedName>
    <definedName name="Pipa_PVC_RUCIKA_type_AW____Ø_2" localSheetId="30">[105]BAHAN!#REF!</definedName>
    <definedName name="Pipa_PVC_RUCIKA_type_AW____Ø_2" localSheetId="16">[105]BAHAN!#REF!</definedName>
    <definedName name="Pipa_PVC_RUCIKA_type_AW____Ø_2" localSheetId="36">[105]BAHAN!#REF!</definedName>
    <definedName name="Pipa_PVC_RUCIKA_type_AW____Ø_2">[105]BAHAN!#REF!</definedName>
    <definedName name="Pipa_PVC_RUCIKA_type_AW____Ø_2_1_2" localSheetId="30">[105]BAHAN!#REF!</definedName>
    <definedName name="Pipa_PVC_RUCIKA_type_AW____Ø_2_1_2" localSheetId="16">[105]BAHAN!#REF!</definedName>
    <definedName name="Pipa_PVC_RUCIKA_type_AW____Ø_2_1_2" localSheetId="36">[105]BAHAN!#REF!</definedName>
    <definedName name="Pipa_PVC_RUCIKA_type_AW____Ø_2_1_2">[105]BAHAN!#REF!</definedName>
    <definedName name="Pipa_PVC_RUCIKA_type_AW____Ø_3" localSheetId="30">[105]BAHAN!#REF!</definedName>
    <definedName name="Pipa_PVC_RUCIKA_type_AW____Ø_3" localSheetId="16">[105]BAHAN!#REF!</definedName>
    <definedName name="Pipa_PVC_RUCIKA_type_AW____Ø_3" localSheetId="36">[105]BAHAN!#REF!</definedName>
    <definedName name="Pipa_PVC_RUCIKA_type_AW____Ø_3">[105]BAHAN!#REF!</definedName>
    <definedName name="Pipa_PVC_RUCIKA_type_AW____Ø_3_4" localSheetId="30">[105]BAHAN!#REF!</definedName>
    <definedName name="Pipa_PVC_RUCIKA_type_AW____Ø_3_4" localSheetId="16">[105]BAHAN!#REF!</definedName>
    <definedName name="Pipa_PVC_RUCIKA_type_AW____Ø_3_4" localSheetId="36">[105]BAHAN!#REF!</definedName>
    <definedName name="Pipa_PVC_RUCIKA_type_AW____Ø_3_4">[105]BAHAN!#REF!</definedName>
    <definedName name="Pipa_PVC_RUCIKA_type_AW____Ø_4" localSheetId="30">[105]BAHAN!#REF!</definedName>
    <definedName name="Pipa_PVC_RUCIKA_type_AW____Ø_4" localSheetId="16">[105]BAHAN!#REF!</definedName>
    <definedName name="Pipa_PVC_RUCIKA_type_AW____Ø_4" localSheetId="36">[105]BAHAN!#REF!</definedName>
    <definedName name="Pipa_PVC_RUCIKA_type_AW____Ø_4">[105]BAHAN!#REF!</definedName>
    <definedName name="Pipa_PVC_RUCIKA_type_AW____Ø_6" localSheetId="30">[105]BAHAN!#REF!</definedName>
    <definedName name="Pipa_PVC_RUCIKA_type_AW____Ø_6" localSheetId="16">[105]BAHAN!#REF!</definedName>
    <definedName name="Pipa_PVC_RUCIKA_type_AW____Ø_6" localSheetId="36">[105]BAHAN!#REF!</definedName>
    <definedName name="Pipa_PVC_RUCIKA_type_AW____Ø_6">[105]BAHAN!#REF!</definedName>
    <definedName name="Pipa_PVC_RUCIKA_type_AW____Ø_8" localSheetId="30">[105]BAHAN!#REF!</definedName>
    <definedName name="Pipa_PVC_RUCIKA_type_AW____Ø_8" localSheetId="16">[105]BAHAN!#REF!</definedName>
    <definedName name="Pipa_PVC_RUCIKA_type_AW____Ø_8" localSheetId="36">[105]BAHAN!#REF!</definedName>
    <definedName name="Pipa_PVC_RUCIKA_type_AW____Ø_8">[105]BAHAN!#REF!</definedName>
    <definedName name="Pipa_PVC_RUCIKA_type_AW__Ø_1_2" localSheetId="30">[105]BAHAN!#REF!</definedName>
    <definedName name="Pipa_PVC_RUCIKA_type_AW__Ø_1_2" localSheetId="16">[105]BAHAN!#REF!</definedName>
    <definedName name="Pipa_PVC_RUCIKA_type_AW__Ø_1_2" localSheetId="36">[105]BAHAN!#REF!</definedName>
    <definedName name="Pipa_PVC_RUCIKA_type_AW__Ø_1_2">[105]BAHAN!#REF!</definedName>
    <definedName name="PIPABESI" localSheetId="30">'[120]LIST ANHARSAT'!$A$135</definedName>
    <definedName name="PIPABESI">'[120]LIST ANHARSAT'!$A$135</definedName>
    <definedName name="PIPADRAINASEGALVANIS" localSheetId="30">'[120]LIST ANHARSAT'!$A$88</definedName>
    <definedName name="PIPADRAINASEGALVANIS">'[120]LIST ANHARSAT'!$A$88</definedName>
    <definedName name="PIPADRAINASEPVC" localSheetId="30">'[120]LIST ANHARSAT'!$A$89</definedName>
    <definedName name="PIPADRAINASEPVC">'[120]LIST ANHARSAT'!$A$89</definedName>
    <definedName name="pipapvc6inchAW" localSheetId="34">'[168]Harga Satuan'!$I$238</definedName>
    <definedName name="pipapvc6inchAW">'[168]Harga Satuan'!$I$238</definedName>
    <definedName name="Piutang" localSheetId="9">[84]NERACA!#REF!</definedName>
    <definedName name="Piutang" localSheetId="5">[85]NERACA!#REF!</definedName>
    <definedName name="Piutang" localSheetId="38">[84]NERACA!#REF!</definedName>
    <definedName name="Piutang" localSheetId="8">[84]NERACA!#REF!</definedName>
    <definedName name="Piutang" localSheetId="30">[84]NERACA!#REF!</definedName>
    <definedName name="Piutang" localSheetId="46">[84]NERACA!#REF!</definedName>
    <definedName name="Piutang" localSheetId="4">[85]NERACA!#REF!</definedName>
    <definedName name="Piutang" localSheetId="6">[85]NERACA!#REF!</definedName>
    <definedName name="Piutang" localSheetId="7">[85]NERACA!#REF!</definedName>
    <definedName name="Piutang" localSheetId="40">[84]NERACA!#REF!</definedName>
    <definedName name="Piutang" localSheetId="41">[84]NERACA!#REF!</definedName>
    <definedName name="Piutang" localSheetId="45">[84]NERACA!#REF!</definedName>
    <definedName name="Piutang" localSheetId="43">[84]NERACA!#REF!</definedName>
    <definedName name="Piutang" localSheetId="44">[84]NERACA!#REF!</definedName>
    <definedName name="Piutang" localSheetId="42">[84]NERACA!#REF!</definedName>
    <definedName name="Piutang" localSheetId="16">[84]NERACA!#REF!</definedName>
    <definedName name="Piutang" localSheetId="14">[85]NERACA!#REF!</definedName>
    <definedName name="Piutang" localSheetId="12">[85]NERACA!#REF!</definedName>
    <definedName name="Piutang" localSheetId="36">[84]NERACA!#REF!</definedName>
    <definedName name="Piutang" localSheetId="49">[85]NERACA!#REF!</definedName>
    <definedName name="Piutang" localSheetId="34">[85]NERACA!#REF!</definedName>
    <definedName name="Piutang">[84]NERACA!#REF!</definedName>
    <definedName name="PIUTANG_LAIN_LA" localSheetId="9">[84]NERACA!#REF!</definedName>
    <definedName name="PIUTANG_LAIN_LA" localSheetId="5">[85]NERACA!#REF!</definedName>
    <definedName name="PIUTANG_LAIN_LA" localSheetId="38">[84]NERACA!#REF!</definedName>
    <definedName name="PIUTANG_LAIN_LA" localSheetId="8">[84]NERACA!#REF!</definedName>
    <definedName name="PIUTANG_LAIN_LA" localSheetId="30">[84]NERACA!#REF!</definedName>
    <definedName name="PIUTANG_LAIN_LA" localSheetId="46">[84]NERACA!#REF!</definedName>
    <definedName name="PIUTANG_LAIN_LA" localSheetId="4">[85]NERACA!#REF!</definedName>
    <definedName name="PIUTANG_LAIN_LA" localSheetId="6">[85]NERACA!#REF!</definedName>
    <definedName name="PIUTANG_LAIN_LA" localSheetId="7">[85]NERACA!#REF!</definedName>
    <definedName name="PIUTANG_LAIN_LA" localSheetId="40">[84]NERACA!#REF!</definedName>
    <definedName name="PIUTANG_LAIN_LA" localSheetId="41">[84]NERACA!#REF!</definedName>
    <definedName name="PIUTANG_LAIN_LA" localSheetId="45">[84]NERACA!#REF!</definedName>
    <definedName name="PIUTANG_LAIN_LA" localSheetId="43">[84]NERACA!#REF!</definedName>
    <definedName name="PIUTANG_LAIN_LA" localSheetId="44">[84]NERACA!#REF!</definedName>
    <definedName name="PIUTANG_LAIN_LA" localSheetId="42">[84]NERACA!#REF!</definedName>
    <definedName name="PIUTANG_LAIN_LA" localSheetId="16">[84]NERACA!#REF!</definedName>
    <definedName name="PIUTANG_LAIN_LA" localSheetId="14">[85]NERACA!#REF!</definedName>
    <definedName name="PIUTANG_LAIN_LA" localSheetId="12">[85]NERACA!#REF!</definedName>
    <definedName name="PIUTANG_LAIN_LA" localSheetId="36">[84]NERACA!#REF!</definedName>
    <definedName name="PIUTANG_LAIN_LA" localSheetId="49">[85]NERACA!#REF!</definedName>
    <definedName name="PIUTANG_LAIN_LA" localSheetId="34">[85]NERACA!#REF!</definedName>
    <definedName name="PIUTANG_LAIN_LA">[84]NERACA!#REF!</definedName>
    <definedName name="PIUTANG_USAHA" localSheetId="9">[84]NERACA!#REF!</definedName>
    <definedName name="PIUTANG_USAHA" localSheetId="5">[85]NERACA!#REF!</definedName>
    <definedName name="PIUTANG_USAHA" localSheetId="8">[84]NERACA!#REF!</definedName>
    <definedName name="PIUTANG_USAHA" localSheetId="30">[84]NERACA!#REF!</definedName>
    <definedName name="PIUTANG_USAHA" localSheetId="4">[85]NERACA!#REF!</definedName>
    <definedName name="PIUTANG_USAHA" localSheetId="6">[85]NERACA!#REF!</definedName>
    <definedName name="PIUTANG_USAHA" localSheetId="7">[85]NERACA!#REF!</definedName>
    <definedName name="PIUTANG_USAHA" localSheetId="16">[84]NERACA!#REF!</definedName>
    <definedName name="PIUTANG_USAHA" localSheetId="14">[85]NERACA!#REF!</definedName>
    <definedName name="PIUTANG_USAHA" localSheetId="12">[85]NERACA!#REF!</definedName>
    <definedName name="PIUTANG_USAHA" localSheetId="36">[84]NERACA!#REF!</definedName>
    <definedName name="PIUTANG_USAHA" localSheetId="49">[85]NERACA!#REF!</definedName>
    <definedName name="PIUTANG_USAHA" localSheetId="34">[85]NERACA!#REF!</definedName>
    <definedName name="PIUTANG_USAHA">[84]NERACA!#REF!</definedName>
    <definedName name="PJG" localSheetId="30">#REF!</definedName>
    <definedName name="PJG" localSheetId="4">#REF!</definedName>
    <definedName name="PJG" localSheetId="7">#REF!</definedName>
    <definedName name="PJG" localSheetId="16">#REF!</definedName>
    <definedName name="PJG" localSheetId="36">#REF!</definedName>
    <definedName name="PJG" localSheetId="49">#REF!</definedName>
    <definedName name="PJG" localSheetId="34">#REF!</definedName>
    <definedName name="PJG">#REF!</definedName>
    <definedName name="PK" localSheetId="9">#REF!</definedName>
    <definedName name="pk" localSheetId="5">#REF!</definedName>
    <definedName name="PK" localSheetId="38">#REF!</definedName>
    <definedName name="PK" localSheetId="8">#REF!</definedName>
    <definedName name="PK" localSheetId="30">#REF!</definedName>
    <definedName name="PK" localSheetId="46">#REF!</definedName>
    <definedName name="pk" localSheetId="6">#REF!</definedName>
    <definedName name="PK" localSheetId="40">#REF!</definedName>
    <definedName name="PK" localSheetId="41">#REF!</definedName>
    <definedName name="PK" localSheetId="45">#REF!</definedName>
    <definedName name="PK" localSheetId="43">#REF!</definedName>
    <definedName name="PK" localSheetId="44">#REF!</definedName>
    <definedName name="PK" localSheetId="42">#REF!</definedName>
    <definedName name="PK" localSheetId="16">#REF!</definedName>
    <definedName name="pk" localSheetId="14">#REF!</definedName>
    <definedName name="pk" localSheetId="12">#REF!</definedName>
    <definedName name="PK" localSheetId="36">#REF!</definedName>
    <definedName name="PK" localSheetId="34">#REF!</definedName>
    <definedName name="PK">#REF!</definedName>
    <definedName name="PK_1" localSheetId="30">#REF!</definedName>
    <definedName name="PK_1" localSheetId="16">#REF!</definedName>
    <definedName name="PK_1" localSheetId="36">#REF!</definedName>
    <definedName name="PK_1" localSheetId="34">#REF!</definedName>
    <definedName name="PK_1">#REF!</definedName>
    <definedName name="PK_4" localSheetId="30">#REF!</definedName>
    <definedName name="PK_4" localSheetId="16">#REF!</definedName>
    <definedName name="PK_4" localSheetId="36">#REF!</definedName>
    <definedName name="PK_4">#REF!</definedName>
    <definedName name="PK_5" localSheetId="30">#REF!</definedName>
    <definedName name="PK_5" localSheetId="16">#REF!</definedName>
    <definedName name="PK_5" localSheetId="36">#REF!</definedName>
    <definedName name="PK_5">#REF!</definedName>
    <definedName name="PKAS" localSheetId="30">#REF!</definedName>
    <definedName name="PKAS" localSheetId="16">#REF!</definedName>
    <definedName name="PKAS" localSheetId="36">#REF!</definedName>
    <definedName name="PKAS">#REF!</definedName>
    <definedName name="PKAS_1" localSheetId="30">#REF!</definedName>
    <definedName name="PKAS_1" localSheetId="16">#REF!</definedName>
    <definedName name="PKAS_1" localSheetId="36">#REF!</definedName>
    <definedName name="PKAS_1">#REF!</definedName>
    <definedName name="PKAS_4" localSheetId="30">#REF!</definedName>
    <definedName name="PKAS_4" localSheetId="16">#REF!</definedName>
    <definedName name="PKAS_4" localSheetId="36">#REF!</definedName>
    <definedName name="PKAS_4">#REF!</definedName>
    <definedName name="PKAS_5" localSheetId="30">#REF!</definedName>
    <definedName name="PKAS_5" localSheetId="16">#REF!</definedName>
    <definedName name="PKAS_5" localSheetId="36">#REF!</definedName>
    <definedName name="PKAS_5">#REF!</definedName>
    <definedName name="PKS_Biaya" localSheetId="9">#REF!</definedName>
    <definedName name="PKS_Biaya" localSheetId="38">#REF!</definedName>
    <definedName name="PKS_Biaya" localSheetId="8">#REF!</definedName>
    <definedName name="PKS_Biaya" localSheetId="30">#REF!</definedName>
    <definedName name="PKS_Biaya" localSheetId="46">#REF!</definedName>
    <definedName name="PKS_Biaya" localSheetId="40">#REF!</definedName>
    <definedName name="PKS_Biaya" localSheetId="41">#REF!</definedName>
    <definedName name="PKS_Biaya" localSheetId="45">#REF!</definedName>
    <definedName name="PKS_Biaya" localSheetId="43">#REF!</definedName>
    <definedName name="PKS_Biaya" localSheetId="44">#REF!</definedName>
    <definedName name="PKS_Biaya" localSheetId="42">#REF!</definedName>
    <definedName name="PKS_Biaya" localSheetId="16">#REF!</definedName>
    <definedName name="PKS_Biaya" localSheetId="36">#REF!</definedName>
    <definedName name="PKS_Biaya">#REF!</definedName>
    <definedName name="PL" localSheetId="9">#REF!</definedName>
    <definedName name="PL" localSheetId="5">#REF!</definedName>
    <definedName name="PL" localSheetId="38">#REF!</definedName>
    <definedName name="PL" localSheetId="8">#REF!</definedName>
    <definedName name="PL" localSheetId="30">#REF!</definedName>
    <definedName name="PL" localSheetId="46">#REF!</definedName>
    <definedName name="PL" localSheetId="4">#REF!</definedName>
    <definedName name="PL" localSheetId="6">#REF!</definedName>
    <definedName name="PL" localSheetId="40">#REF!</definedName>
    <definedName name="PL" localSheetId="41">#REF!</definedName>
    <definedName name="PL" localSheetId="45">#REF!</definedName>
    <definedName name="PL" localSheetId="43">#REF!</definedName>
    <definedName name="PL" localSheetId="44">#REF!</definedName>
    <definedName name="PL" localSheetId="42">#REF!</definedName>
    <definedName name="PL" localSheetId="16">#REF!</definedName>
    <definedName name="PL" localSheetId="14">#REF!</definedName>
    <definedName name="PL" localSheetId="12">#REF!</definedName>
    <definedName name="PL" localSheetId="36">#REF!</definedName>
    <definedName name="PL">#REF!</definedName>
    <definedName name="Plafond" localSheetId="9">#REF!</definedName>
    <definedName name="Plafond" localSheetId="5">#REF!</definedName>
    <definedName name="Plafond" localSheetId="38">#REF!</definedName>
    <definedName name="Plafond" localSheetId="8">#REF!</definedName>
    <definedName name="Plafond" localSheetId="30">#REF!</definedName>
    <definedName name="Plafond" localSheetId="46">#REF!</definedName>
    <definedName name="Plafond" localSheetId="6">#REF!</definedName>
    <definedName name="Plafond" localSheetId="40">#REF!</definedName>
    <definedName name="Plafond" localSheetId="41">#REF!</definedName>
    <definedName name="Plafond" localSheetId="45">#REF!</definedName>
    <definedName name="Plafond" localSheetId="43">#REF!</definedName>
    <definedName name="Plafond" localSheetId="44">#REF!</definedName>
    <definedName name="Plafond" localSheetId="42">#REF!</definedName>
    <definedName name="Plafond" localSheetId="16">#REF!</definedName>
    <definedName name="Plafond" localSheetId="14">#REF!</definedName>
    <definedName name="Plafond" localSheetId="12">#REF!</definedName>
    <definedName name="Plafond" localSheetId="36">#REF!</definedName>
    <definedName name="Plafond">#REF!</definedName>
    <definedName name="plafondcalsium" localSheetId="30">'[128]Harga Satuan'!$G$62</definedName>
    <definedName name="plafondcalsium">'[128]Harga Satuan'!$G$62</definedName>
    <definedName name="PlafondGRC4mm" localSheetId="30">'[159]Analisa Harga Satuan'!$G$2490</definedName>
    <definedName name="PlafondGRC4mm">'[159]Analisa Harga Satuan'!$G$2490</definedName>
    <definedName name="plafondgrcmotif" localSheetId="30">'[128]Harga Satuan'!$G$61</definedName>
    <definedName name="plafondgrcmotif">'[128]Harga Satuan'!$G$61</definedName>
    <definedName name="plafondgyp10">[90]harsat!$H$134</definedName>
    <definedName name="plafondgyp9">[90]harsat!$H$133</definedName>
    <definedName name="plafondgypsum9mm" localSheetId="30">'[128]Harga Satuan'!$G$60</definedName>
    <definedName name="plafondgypsum9mm">'[128]Harga Satuan'!$G$60</definedName>
    <definedName name="PlafondGypsumRHollow" localSheetId="30">'[159]Analisa Harga Satuan'!$G$2501</definedName>
    <definedName name="PlafondGypsumRHollow">'[159]Analisa Harga Satuan'!$G$2501</definedName>
    <definedName name="plafondgypwp9">[90]harsat!$H$135</definedName>
    <definedName name="Plamir_tembok" localSheetId="30">[179]BAHAN!$D$59</definedName>
    <definedName name="Plamir_tembok">[179]BAHAN!$D$59</definedName>
    <definedName name="plamkayu" localSheetId="9">#REF!</definedName>
    <definedName name="plamkayu" localSheetId="38">#REF!</definedName>
    <definedName name="plamkayu" localSheetId="8">#REF!</definedName>
    <definedName name="plamkayu" localSheetId="30">#REF!</definedName>
    <definedName name="plamkayu" localSheetId="46">#REF!</definedName>
    <definedName name="plamkayu" localSheetId="40">#REF!</definedName>
    <definedName name="plamkayu" localSheetId="41">#REF!</definedName>
    <definedName name="plamkayu" localSheetId="45">#REF!</definedName>
    <definedName name="plamkayu" localSheetId="43">#REF!</definedName>
    <definedName name="plamkayu" localSheetId="44">#REF!</definedName>
    <definedName name="plamkayu" localSheetId="42">#REF!</definedName>
    <definedName name="plamkayu" localSheetId="16">#REF!</definedName>
    <definedName name="plamkayu" localSheetId="36">#REF!</definedName>
    <definedName name="plamkayu">#REF!</definedName>
    <definedName name="plamkayub" localSheetId="9">#REF!</definedName>
    <definedName name="plamkayub" localSheetId="38">#REF!</definedName>
    <definedName name="plamkayub" localSheetId="8">#REF!</definedName>
    <definedName name="plamkayub" localSheetId="30">#REF!</definedName>
    <definedName name="plamkayub" localSheetId="46">#REF!</definedName>
    <definedName name="plamkayub" localSheetId="40">#REF!</definedName>
    <definedName name="plamkayub" localSheetId="41">#REF!</definedName>
    <definedName name="plamkayub" localSheetId="45">#REF!</definedName>
    <definedName name="plamkayub" localSheetId="43">#REF!</definedName>
    <definedName name="plamkayub" localSheetId="44">#REF!</definedName>
    <definedName name="plamkayub" localSheetId="42">#REF!</definedName>
    <definedName name="plamkayub" localSheetId="16">#REF!</definedName>
    <definedName name="plamkayub" localSheetId="36">#REF!</definedName>
    <definedName name="plamkayub">#REF!</definedName>
    <definedName name="plamkayuc" localSheetId="9">#REF!</definedName>
    <definedName name="plamkayuc" localSheetId="38">#REF!</definedName>
    <definedName name="plamkayuc" localSheetId="8">#REF!</definedName>
    <definedName name="plamkayuc" localSheetId="30">#REF!</definedName>
    <definedName name="plamkayuc" localSheetId="46">#REF!</definedName>
    <definedName name="plamkayuc" localSheetId="40">#REF!</definedName>
    <definedName name="plamkayuc" localSheetId="41">#REF!</definedName>
    <definedName name="plamkayuc" localSheetId="45">#REF!</definedName>
    <definedName name="plamkayuc" localSheetId="43">#REF!</definedName>
    <definedName name="plamkayuc" localSheetId="44">#REF!</definedName>
    <definedName name="plamkayuc" localSheetId="42">#REF!</definedName>
    <definedName name="plamkayuc" localSheetId="16">#REF!</definedName>
    <definedName name="plamkayuc" localSheetId="36">#REF!</definedName>
    <definedName name="plamkayuc">#REF!</definedName>
    <definedName name="plamtem" localSheetId="9">#REF!</definedName>
    <definedName name="plamtem" localSheetId="38">#REF!</definedName>
    <definedName name="plamtem" localSheetId="8">#REF!</definedName>
    <definedName name="plamtem" localSheetId="30">#REF!</definedName>
    <definedName name="plamtem" localSheetId="46">#REF!</definedName>
    <definedName name="plamtem" localSheetId="40">#REF!</definedName>
    <definedName name="plamtem" localSheetId="41">#REF!</definedName>
    <definedName name="plamtem" localSheetId="45">#REF!</definedName>
    <definedName name="plamtem" localSheetId="43">#REF!</definedName>
    <definedName name="plamtem" localSheetId="44">#REF!</definedName>
    <definedName name="plamtem" localSheetId="42">#REF!</definedName>
    <definedName name="plamtem" localSheetId="16">#REF!</definedName>
    <definedName name="plamtem" localSheetId="36">#REF!</definedName>
    <definedName name="plamtem">#REF!</definedName>
    <definedName name="plamtemb" localSheetId="9">#REF!</definedName>
    <definedName name="plamtemb" localSheetId="38">#REF!</definedName>
    <definedName name="plamtemb" localSheetId="8">#REF!</definedName>
    <definedName name="plamtemb" localSheetId="30">#REF!</definedName>
    <definedName name="plamtemb" localSheetId="46">#REF!</definedName>
    <definedName name="plamtemb" localSheetId="40">#REF!</definedName>
    <definedName name="plamtemb" localSheetId="41">#REF!</definedName>
    <definedName name="plamtemb" localSheetId="45">#REF!</definedName>
    <definedName name="plamtemb" localSheetId="43">#REF!</definedName>
    <definedName name="plamtemb" localSheetId="44">#REF!</definedName>
    <definedName name="plamtemb" localSheetId="42">#REF!</definedName>
    <definedName name="plamtemb" localSheetId="16">#REF!</definedName>
    <definedName name="plamtemb" localSheetId="36">#REF!</definedName>
    <definedName name="plamtemb">#REF!</definedName>
    <definedName name="plamtembok" localSheetId="9">#REF!</definedName>
    <definedName name="plamtembok" localSheetId="38">#REF!</definedName>
    <definedName name="plamtembok" localSheetId="8">#REF!</definedName>
    <definedName name="plamtembok" localSheetId="30">#REF!</definedName>
    <definedName name="plamtembok" localSheetId="46">#REF!</definedName>
    <definedName name="plamtembok" localSheetId="40">#REF!</definedName>
    <definedName name="plamtembok" localSheetId="41">#REF!</definedName>
    <definedName name="plamtembok" localSheetId="45">#REF!</definedName>
    <definedName name="plamtembok" localSheetId="43">#REF!</definedName>
    <definedName name="plamtembok" localSheetId="44">#REF!</definedName>
    <definedName name="plamtembok" localSheetId="42">#REF!</definedName>
    <definedName name="plamtembok" localSheetId="16">#REF!</definedName>
    <definedName name="plamtembok" localSheetId="36">#REF!</definedName>
    <definedName name="plamtembok">#REF!</definedName>
    <definedName name="plamtemc" localSheetId="9">#REF!</definedName>
    <definedName name="plamtemc" localSheetId="38">#REF!</definedName>
    <definedName name="plamtemc" localSheetId="8">#REF!</definedName>
    <definedName name="plamtemc" localSheetId="30">#REF!</definedName>
    <definedName name="plamtemc" localSheetId="46">#REF!</definedName>
    <definedName name="plamtemc" localSheetId="40">#REF!</definedName>
    <definedName name="plamtemc" localSheetId="41">#REF!</definedName>
    <definedName name="plamtemc" localSheetId="45">#REF!</definedName>
    <definedName name="plamtemc" localSheetId="43">#REF!</definedName>
    <definedName name="plamtemc" localSheetId="44">#REF!</definedName>
    <definedName name="plamtemc" localSheetId="42">#REF!</definedName>
    <definedName name="plamtemc" localSheetId="16">#REF!</definedName>
    <definedName name="plamtemc" localSheetId="36">#REF!</definedName>
    <definedName name="plamtemc">#REF!</definedName>
    <definedName name="plaster14">[414]SEMANAN!$I$265</definedName>
    <definedName name="Plat_Alumunium_0.2_mm" localSheetId="30">[105]BAHAN!#REF!</definedName>
    <definedName name="Plat_Alumunium_0.2_mm" localSheetId="4">[105]BAHAN!#REF!</definedName>
    <definedName name="Plat_Alumunium_0.2_mm" localSheetId="7">[105]BAHAN!#REF!</definedName>
    <definedName name="Plat_Alumunium_0.2_mm" localSheetId="16">[105]BAHAN!#REF!</definedName>
    <definedName name="Plat_Alumunium_0.2_mm" localSheetId="36">[105]BAHAN!#REF!</definedName>
    <definedName name="Plat_Alumunium_0.2_mm" localSheetId="49">[105]BAHAN!#REF!</definedName>
    <definedName name="Plat_Alumunium_0.2_mm" localSheetId="34">[105]BAHAN!#REF!</definedName>
    <definedName name="Plat_Alumunium_0.2_mm">[105]BAHAN!#REF!</definedName>
    <definedName name="Plat_Alumunium_0.3_mm" localSheetId="30">[105]BAHAN!#REF!</definedName>
    <definedName name="Plat_Alumunium_0.3_mm" localSheetId="4">[105]BAHAN!#REF!</definedName>
    <definedName name="Plat_Alumunium_0.3_mm" localSheetId="7">[105]BAHAN!#REF!</definedName>
    <definedName name="Plat_Alumunium_0.3_mm" localSheetId="16">[105]BAHAN!#REF!</definedName>
    <definedName name="Plat_Alumunium_0.3_mm" localSheetId="36">[105]BAHAN!#REF!</definedName>
    <definedName name="Plat_Alumunium_0.3_mm" localSheetId="49">[105]BAHAN!#REF!</definedName>
    <definedName name="Plat_Alumunium_0.3_mm" localSheetId="34">[105]BAHAN!#REF!</definedName>
    <definedName name="Plat_Alumunium_0.3_mm">[105]BAHAN!#REF!</definedName>
    <definedName name="Plat_Alumunium_0.4_mm" localSheetId="30">[105]BAHAN!#REF!</definedName>
    <definedName name="Plat_Alumunium_0.4_mm" localSheetId="4">[105]BAHAN!#REF!</definedName>
    <definedName name="Plat_Alumunium_0.4_mm" localSheetId="7">[105]BAHAN!#REF!</definedName>
    <definedName name="Plat_Alumunium_0.4_mm" localSheetId="16">[105]BAHAN!#REF!</definedName>
    <definedName name="Plat_Alumunium_0.4_mm" localSheetId="36">[105]BAHAN!#REF!</definedName>
    <definedName name="Plat_Alumunium_0.4_mm" localSheetId="49">[105]BAHAN!#REF!</definedName>
    <definedName name="Plat_Alumunium_0.4_mm" localSheetId="34">[105]BAHAN!#REF!</definedName>
    <definedName name="Plat_Alumunium_0.4_mm">[105]BAHAN!#REF!</definedName>
    <definedName name="Plat_Alumunium_0.5_mm" localSheetId="30">[105]BAHAN!#REF!</definedName>
    <definedName name="Plat_Alumunium_0.5_mm" localSheetId="4">[105]BAHAN!#REF!</definedName>
    <definedName name="Plat_Alumunium_0.5_mm" localSheetId="7">[105]BAHAN!#REF!</definedName>
    <definedName name="Plat_Alumunium_0.5_mm" localSheetId="16">[105]BAHAN!#REF!</definedName>
    <definedName name="Plat_Alumunium_0.5_mm" localSheetId="36">[105]BAHAN!#REF!</definedName>
    <definedName name="Plat_Alumunium_0.5_mm" localSheetId="49">[105]BAHAN!#REF!</definedName>
    <definedName name="Plat_Alumunium_0.5_mm" localSheetId="34">[105]BAHAN!#REF!</definedName>
    <definedName name="Plat_Alumunium_0.5_mm">[105]BAHAN!#REF!</definedName>
    <definedName name="Plat_Alumunium_0.6_mm" localSheetId="30">[105]BAHAN!#REF!</definedName>
    <definedName name="Plat_Alumunium_0.6_mm" localSheetId="16">[105]BAHAN!#REF!</definedName>
    <definedName name="Plat_Alumunium_0.6_mm" localSheetId="36">[105]BAHAN!#REF!</definedName>
    <definedName name="Plat_Alumunium_0.6_mm">[105]BAHAN!#REF!</definedName>
    <definedName name="Plat_Besi_10_mm_Ke_atas" localSheetId="30">[105]BAHAN!#REF!</definedName>
    <definedName name="Plat_Besi_10_mm_Ke_atas" localSheetId="16">[105]BAHAN!#REF!</definedName>
    <definedName name="Plat_Besi_10_mm_Ke_atas" localSheetId="36">[105]BAHAN!#REF!</definedName>
    <definedName name="Plat_Besi_10_mm_Ke_atas">[105]BAHAN!#REF!</definedName>
    <definedName name="Plat_Besi_2_mm_s_d_5_mm" localSheetId="30">[105]BAHAN!#REF!</definedName>
    <definedName name="Plat_Besi_2_mm_s_d_5_mm" localSheetId="16">[105]BAHAN!#REF!</definedName>
    <definedName name="Plat_Besi_2_mm_s_d_5_mm" localSheetId="36">[105]BAHAN!#REF!</definedName>
    <definedName name="Plat_Besi_2_mm_s_d_5_mm">[105]BAHAN!#REF!</definedName>
    <definedName name="Plat_Besi_6_mm_s_d_10_mm" localSheetId="30">[105]BAHAN!#REF!</definedName>
    <definedName name="Plat_Besi_6_mm_s_d_10_mm" localSheetId="16">[105]BAHAN!#REF!</definedName>
    <definedName name="Plat_Besi_6_mm_s_d_10_mm" localSheetId="36">[105]BAHAN!#REF!</definedName>
    <definedName name="Plat_Besi_6_mm_s_d_10_mm">[105]BAHAN!#REF!</definedName>
    <definedName name="Plat_Besi_Tipis_0.5_mm" localSheetId="30">[105]BAHAN!#REF!</definedName>
    <definedName name="Plat_Besi_Tipis_0.5_mm" localSheetId="16">[105]BAHAN!#REF!</definedName>
    <definedName name="Plat_Besi_Tipis_0.5_mm" localSheetId="36">[105]BAHAN!#REF!</definedName>
    <definedName name="Plat_Besi_Tipis_0.5_mm">[105]BAHAN!#REF!</definedName>
    <definedName name="Plat_Besi_Tipis_1_mm" localSheetId="30">[105]BAHAN!#REF!</definedName>
    <definedName name="Plat_Besi_Tipis_1_mm" localSheetId="16">[105]BAHAN!#REF!</definedName>
    <definedName name="Plat_Besi_Tipis_1_mm" localSheetId="36">[105]BAHAN!#REF!</definedName>
    <definedName name="Plat_Besi_Tipis_1_mm">[105]BAHAN!#REF!</definedName>
    <definedName name="Plat_Srip_Ø_2_x_30_mm___6_m1" localSheetId="30">[105]BAHAN!#REF!</definedName>
    <definedName name="Plat_Srip_Ø_2_x_30_mm___6_m1" localSheetId="16">[105]BAHAN!#REF!</definedName>
    <definedName name="Plat_Srip_Ø_2_x_30_mm___6_m1" localSheetId="36">[105]BAHAN!#REF!</definedName>
    <definedName name="Plat_Srip_Ø_2_x_30_mm___6_m1">[105]BAHAN!#REF!</definedName>
    <definedName name="Plat_Srip_Ø_3_x_30_mm___6_m1" localSheetId="30">[105]BAHAN!#REF!</definedName>
    <definedName name="Plat_Srip_Ø_3_x_30_mm___6_m1" localSheetId="16">[105]BAHAN!#REF!</definedName>
    <definedName name="Plat_Srip_Ø_3_x_30_mm___6_m1" localSheetId="36">[105]BAHAN!#REF!</definedName>
    <definedName name="Plat_Srip_Ø_3_x_30_mm___6_m1">[105]BAHAN!#REF!</definedName>
    <definedName name="platbetonbertulang123" localSheetId="30">#REF!</definedName>
    <definedName name="platbetonbertulang123" localSheetId="4">#REF!</definedName>
    <definedName name="platbetonbertulang123" localSheetId="7">#REF!</definedName>
    <definedName name="platbetonbertulang123" localSheetId="16">#REF!</definedName>
    <definedName name="platbetonbertulang123" localSheetId="36">#REF!</definedName>
    <definedName name="platbetonbertulang123" localSheetId="49">#REF!</definedName>
    <definedName name="platbetonbertulang123" localSheetId="34">#REF!</definedName>
    <definedName name="platbetonbertulang123">#REF!</definedName>
    <definedName name="platperintang" localSheetId="30">#REF!</definedName>
    <definedName name="platperintang" localSheetId="4">#REF!</definedName>
    <definedName name="platperintang" localSheetId="7">#REF!</definedName>
    <definedName name="platperintang" localSheetId="16">#REF!</definedName>
    <definedName name="platperintang" localSheetId="36">#REF!</definedName>
    <definedName name="platperintang" localSheetId="49">#REF!</definedName>
    <definedName name="platperintang" localSheetId="34">#REF!</definedName>
    <definedName name="platperintang">#REF!</definedName>
    <definedName name="platpetunjuklengkap" localSheetId="30">#REF!</definedName>
    <definedName name="platpetunjuklengkap" localSheetId="4">#REF!</definedName>
    <definedName name="platpetunjuklengkap" localSheetId="7">#REF!</definedName>
    <definedName name="platpetunjuklengkap" localSheetId="16">#REF!</definedName>
    <definedName name="platpetunjuklengkap" localSheetId="36">#REF!</definedName>
    <definedName name="platpetunjuklengkap" localSheetId="49">#REF!</definedName>
    <definedName name="platpetunjuklengkap" localSheetId="34">#REF!</definedName>
    <definedName name="platpetunjuklengkap">#REF!</definedName>
    <definedName name="Ples13_15cm" localSheetId="30">'[159]Analisa Harga Satuan'!$G$1529</definedName>
    <definedName name="Ples13_15cm">'[159]Analisa Harga Satuan'!$G$1529</definedName>
    <definedName name="Ples16_15cm" localSheetId="30">'[159]Analisa Harga Satuan'!$G$1571</definedName>
    <definedName name="Ples16_15cm">'[159]Analisa Harga Satuan'!$G$1571</definedName>
    <definedName name="Plest_Screet13_35cm" localSheetId="30">'[159]Analisa Harga Satuan'!$G$1655</definedName>
    <definedName name="Plest_Screet13_35cm">'[159]Analisa Harga Satuan'!$G$1655</definedName>
    <definedName name="plester12" localSheetId="30">'[128]Harga Satuan'!$G$14</definedName>
    <definedName name="plester12">'[128]Harga Satuan'!$G$14</definedName>
    <definedName name="plester14" localSheetId="30">'[128]Harga Satuan'!$G$15</definedName>
    <definedName name="plester14">'[128]Harga Satuan'!$G$15</definedName>
    <definedName name="PLESTERANACIAN" localSheetId="30">'[120]LIST ANHARSAT'!$A$91</definedName>
    <definedName name="PLESTERANACIAN">'[120]LIST ANHARSAT'!$A$91</definedName>
    <definedName name="plesterbeton" localSheetId="30">'[128]Harga Satuan'!$G$16</definedName>
    <definedName name="plesterbeton">'[128]Harga Satuan'!$G$16</definedName>
    <definedName name="Plin_tegel_PC_15_x_30" localSheetId="30">[105]BAHAN!#REF!</definedName>
    <definedName name="Plin_tegel_PC_15_x_30" localSheetId="4">[105]BAHAN!#REF!</definedName>
    <definedName name="Plin_tegel_PC_15_x_30" localSheetId="7">[105]BAHAN!#REF!</definedName>
    <definedName name="Plin_tegel_PC_15_x_30" localSheetId="16">[105]BAHAN!#REF!</definedName>
    <definedName name="Plin_tegel_PC_15_x_30" localSheetId="36">[105]BAHAN!#REF!</definedName>
    <definedName name="Plin_tegel_PC_15_x_30" localSheetId="49">[105]BAHAN!#REF!</definedName>
    <definedName name="Plin_tegel_PC_15_x_30" localSheetId="34">[105]BAHAN!#REF!</definedName>
    <definedName name="Plin_tegel_PC_15_x_30">[105]BAHAN!#REF!</definedName>
    <definedName name="Plin_tegel_warna_10_x_20" localSheetId="30">[105]BAHAN!#REF!</definedName>
    <definedName name="Plin_tegel_warna_10_x_20" localSheetId="4">[105]BAHAN!#REF!</definedName>
    <definedName name="Plin_tegel_warna_10_x_20" localSheetId="7">[105]BAHAN!#REF!</definedName>
    <definedName name="Plin_tegel_warna_10_x_20" localSheetId="16">[105]BAHAN!#REF!</definedName>
    <definedName name="Plin_tegel_warna_10_x_20" localSheetId="36">[105]BAHAN!#REF!</definedName>
    <definedName name="Plin_tegel_warna_10_x_20" localSheetId="49">[105]BAHAN!#REF!</definedName>
    <definedName name="Plin_tegel_warna_10_x_20" localSheetId="34">[105]BAHAN!#REF!</definedName>
    <definedName name="Plin_tegel_warna_10_x_20">[105]BAHAN!#REF!</definedName>
    <definedName name="Plin_tegel_warna_15_x_30" localSheetId="30">[105]BAHAN!#REF!</definedName>
    <definedName name="Plin_tegel_warna_15_x_30" localSheetId="4">[105]BAHAN!#REF!</definedName>
    <definedName name="Plin_tegel_warna_15_x_30" localSheetId="7">[105]BAHAN!#REF!</definedName>
    <definedName name="Plin_tegel_warna_15_x_30" localSheetId="16">[105]BAHAN!#REF!</definedName>
    <definedName name="Plin_tegel_warna_15_x_30" localSheetId="36">[105]BAHAN!#REF!</definedName>
    <definedName name="Plin_tegel_warna_15_x_30" localSheetId="49">[105]BAHAN!#REF!</definedName>
    <definedName name="Plin_tegel_warna_15_x_30" localSheetId="34">[105]BAHAN!#REF!</definedName>
    <definedName name="Plin_tegel_warna_15_x_30">[105]BAHAN!#REF!</definedName>
    <definedName name="Plincote" localSheetId="30">[129]BAHAN!#REF!</definedName>
    <definedName name="Plincote" localSheetId="4">[129]BAHAN!#REF!</definedName>
    <definedName name="Plincote" localSheetId="7">[129]BAHAN!#REF!</definedName>
    <definedName name="Plincote" localSheetId="16">[129]BAHAN!#REF!</definedName>
    <definedName name="Plincote" localSheetId="36">[129]BAHAN!#REF!</definedName>
    <definedName name="Plincote" localSheetId="49">[129]BAHAN!#REF!</definedName>
    <definedName name="Plincote" localSheetId="34">[129]BAHAN!#REF!</definedName>
    <definedName name="Plincote">[129]BAHAN!#REF!</definedName>
    <definedName name="Plint_keramik_10_x_20" localSheetId="30">[105]BAHAN!#REF!</definedName>
    <definedName name="Plint_keramik_10_x_20" localSheetId="16">[105]BAHAN!#REF!</definedName>
    <definedName name="Plint_keramik_10_x_20" localSheetId="36">[105]BAHAN!#REF!</definedName>
    <definedName name="Plint_keramik_10_x_20">[105]BAHAN!#REF!</definedName>
    <definedName name="Plint1030" localSheetId="30">'[159]Analisa Harga Satuan'!$G$1736</definedName>
    <definedName name="Plint1030">'[159]Analisa Harga Satuan'!$G$1736</definedName>
    <definedName name="plintessenza1040" localSheetId="30">'[128]Harga Satuan'!$G$51</definedName>
    <definedName name="plintessenza1040">'[128]Harga Satuan'!$G$51</definedName>
    <definedName name="plintgranit1060" localSheetId="30">'[128]Harga Satuan'!$G$52</definedName>
    <definedName name="plintgranit1060">'[128]Harga Satuan'!$G$52</definedName>
    <definedName name="plintkayujati" localSheetId="30">'[128]Harga Satuan'!$G$54</definedName>
    <definedName name="plintkayujati">'[128]Harga Satuan'!$G$54</definedName>
    <definedName name="plintkeramik1030" localSheetId="30">'[128]Harga Satuan'!$G$53</definedName>
    <definedName name="plintkeramik1030">'[128]Harga Satuan'!$G$53</definedName>
    <definedName name="plintvinyl">[218]Rekap!$H$42</definedName>
    <definedName name="PLKAR" localSheetId="30">#REF!</definedName>
    <definedName name="PLKAR" localSheetId="4">#REF!</definedName>
    <definedName name="PLKAR" localSheetId="7">#REF!</definedName>
    <definedName name="PLKAR" localSheetId="16">#REF!</definedName>
    <definedName name="PLKAR" localSheetId="36">#REF!</definedName>
    <definedName name="PLKAR" localSheetId="49">#REF!</definedName>
    <definedName name="PLKAR" localSheetId="34">#REF!</definedName>
    <definedName name="PLKAR">#REF!</definedName>
    <definedName name="plyw18">[107]Sheet1!$H$31</definedName>
    <definedName name="PMPH" localSheetId="9">#REF!</definedName>
    <definedName name="PMPH" localSheetId="5">#REF!</definedName>
    <definedName name="PMPH" localSheetId="38">#REF!</definedName>
    <definedName name="PMPH" localSheetId="8">#REF!</definedName>
    <definedName name="PMPH" localSheetId="30">#REF!</definedName>
    <definedName name="PMPH" localSheetId="46">#REF!</definedName>
    <definedName name="PMPH" localSheetId="6">#REF!</definedName>
    <definedName name="PMPH" localSheetId="40">#REF!</definedName>
    <definedName name="PMPH" localSheetId="41">#REF!</definedName>
    <definedName name="PMPH" localSheetId="45">#REF!</definedName>
    <definedName name="PMPH" localSheetId="43">#REF!</definedName>
    <definedName name="PMPH" localSheetId="44">#REF!</definedName>
    <definedName name="PMPH" localSheetId="42">#REF!</definedName>
    <definedName name="PMPH" localSheetId="16">#REF!</definedName>
    <definedName name="PMPH" localSheetId="14">#REF!</definedName>
    <definedName name="PMPH" localSheetId="12">#REF!</definedName>
    <definedName name="PMPH" localSheetId="36">#REF!</definedName>
    <definedName name="PMPH" localSheetId="34">#REF!</definedName>
    <definedName name="PMPH">#REF!</definedName>
    <definedName name="Pmt_to_use" localSheetId="9">#REF!</definedName>
    <definedName name="Pmt_to_use" localSheetId="5">#REF!</definedName>
    <definedName name="Pmt_to_use" localSheetId="38">#REF!</definedName>
    <definedName name="Pmt_to_use" localSheetId="8">#REF!</definedName>
    <definedName name="Pmt_to_use" localSheetId="30">#REF!</definedName>
    <definedName name="Pmt_to_use" localSheetId="46">#REF!</definedName>
    <definedName name="Pmt_to_use" localSheetId="6">#REF!</definedName>
    <definedName name="Pmt_to_use" localSheetId="40">#REF!</definedName>
    <definedName name="Pmt_to_use" localSheetId="41">#REF!</definedName>
    <definedName name="Pmt_to_use" localSheetId="45">#REF!</definedName>
    <definedName name="Pmt_to_use" localSheetId="43">#REF!</definedName>
    <definedName name="Pmt_to_use" localSheetId="44">#REF!</definedName>
    <definedName name="Pmt_to_use" localSheetId="42">#REF!</definedName>
    <definedName name="Pmt_to_use" localSheetId="16">#REF!</definedName>
    <definedName name="Pmt_to_use" localSheetId="14">#REF!</definedName>
    <definedName name="Pmt_to_use" localSheetId="12">#REF!</definedName>
    <definedName name="Pmt_to_use" localSheetId="36">#REF!</definedName>
    <definedName name="Pmt_to_use" localSheetId="34">#REF!</definedName>
    <definedName name="Pmt_to_use">#REF!</definedName>
    <definedName name="PN" localSheetId="9">#REF!</definedName>
    <definedName name="PN" localSheetId="5">#REF!</definedName>
    <definedName name="PN" localSheetId="38">#REF!</definedName>
    <definedName name="PN" localSheetId="8">#REF!</definedName>
    <definedName name="PN" localSheetId="30">#REF!</definedName>
    <definedName name="PN" localSheetId="46">#REF!</definedName>
    <definedName name="PN" localSheetId="6">#REF!</definedName>
    <definedName name="PN" localSheetId="40">#REF!</definedName>
    <definedName name="PN" localSheetId="41">#REF!</definedName>
    <definedName name="PN" localSheetId="45">#REF!</definedName>
    <definedName name="PN" localSheetId="43">#REF!</definedName>
    <definedName name="PN" localSheetId="44">#REF!</definedName>
    <definedName name="PN" localSheetId="42">#REF!</definedName>
    <definedName name="PN" localSheetId="16">#REF!</definedName>
    <definedName name="PN" localSheetId="14">#REF!</definedName>
    <definedName name="PN" localSheetId="12">#REF!</definedName>
    <definedName name="PN" localSheetId="36">#REF!</definedName>
    <definedName name="PN" localSheetId="34">#REF!</definedName>
    <definedName name="PN">#REF!</definedName>
    <definedName name="PO" localSheetId="30">'[141]Harsat Upah'!$E$28</definedName>
    <definedName name="PO">'[141]Harsat Upah'!$E$28</definedName>
    <definedName name="POINT1" localSheetId="30">[293]INPUT!$B$1:$B$65536</definedName>
    <definedName name="POINT1">[293]INPUT!$B$1:$B$65536</definedName>
    <definedName name="pomc" localSheetId="5" hidden="1">{#N/A,#N/A,TRUE,"Front";#N/A,#N/A,TRUE,"Simple Letter";#N/A,#N/A,TRUE,"Inside";#N/A,#N/A,TRUE,"Contents";#N/A,#N/A,TRUE,"Basis";#N/A,#N/A,TRUE,"Inclusions";#N/A,#N/A,TRUE,"Exclusions";#N/A,#N/A,TRUE,"Areas";#N/A,#N/A,TRUE,"Summary";#N/A,#N/A,TRUE,"Detail"}</definedName>
    <definedName name="pomc" localSheetId="30" hidden="1">{#N/A,#N/A,TRUE,"Front";#N/A,#N/A,TRUE,"Simple Letter";#N/A,#N/A,TRUE,"Inside";#N/A,#N/A,TRUE,"Contents";#N/A,#N/A,TRUE,"Basis";#N/A,#N/A,TRUE,"Inclusions";#N/A,#N/A,TRUE,"Exclusions";#N/A,#N/A,TRUE,"Areas";#N/A,#N/A,TRUE,"Summary";#N/A,#N/A,TRUE,"Detail"}</definedName>
    <definedName name="pomc" localSheetId="26" hidden="1">{#N/A,#N/A,TRUE,"Front";#N/A,#N/A,TRUE,"Simple Letter";#N/A,#N/A,TRUE,"Inside";#N/A,#N/A,TRUE,"Contents";#N/A,#N/A,TRUE,"Basis";#N/A,#N/A,TRUE,"Inclusions";#N/A,#N/A,TRUE,"Exclusions";#N/A,#N/A,TRUE,"Areas";#N/A,#N/A,TRUE,"Summary";#N/A,#N/A,TRUE,"Detail"}</definedName>
    <definedName name="pomc" localSheetId="4" hidden="1">{#N/A,#N/A,TRUE,"Front";#N/A,#N/A,TRUE,"Simple Letter";#N/A,#N/A,TRUE,"Inside";#N/A,#N/A,TRUE,"Contents";#N/A,#N/A,TRUE,"Basis";#N/A,#N/A,TRUE,"Inclusions";#N/A,#N/A,TRUE,"Exclusions";#N/A,#N/A,TRUE,"Areas";#N/A,#N/A,TRUE,"Summary";#N/A,#N/A,TRUE,"Detail"}</definedName>
    <definedName name="pomc" localSheetId="6" hidden="1">{#N/A,#N/A,TRUE,"Front";#N/A,#N/A,TRUE,"Simple Letter";#N/A,#N/A,TRUE,"Inside";#N/A,#N/A,TRUE,"Contents";#N/A,#N/A,TRUE,"Basis";#N/A,#N/A,TRUE,"Inclusions";#N/A,#N/A,TRUE,"Exclusions";#N/A,#N/A,TRUE,"Areas";#N/A,#N/A,TRUE,"Summary";#N/A,#N/A,TRUE,"Detail"}</definedName>
    <definedName name="pomc" localSheetId="7" hidden="1">{#N/A,#N/A,TRUE,"Front";#N/A,#N/A,TRUE,"Simple Letter";#N/A,#N/A,TRUE,"Inside";#N/A,#N/A,TRUE,"Contents";#N/A,#N/A,TRUE,"Basis";#N/A,#N/A,TRUE,"Inclusions";#N/A,#N/A,TRUE,"Exclusions";#N/A,#N/A,TRUE,"Areas";#N/A,#N/A,TRUE,"Summary";#N/A,#N/A,TRUE,"Detail"}</definedName>
    <definedName name="pomc" localSheetId="19" hidden="1">{#N/A,#N/A,TRUE,"Front";#N/A,#N/A,TRUE,"Simple Letter";#N/A,#N/A,TRUE,"Inside";#N/A,#N/A,TRUE,"Contents";#N/A,#N/A,TRUE,"Basis";#N/A,#N/A,TRUE,"Inclusions";#N/A,#N/A,TRUE,"Exclusions";#N/A,#N/A,TRUE,"Areas";#N/A,#N/A,TRUE,"Summary";#N/A,#N/A,TRUE,"Detail"}</definedName>
    <definedName name="pomc" localSheetId="14" hidden="1">{#N/A,#N/A,TRUE,"Front";#N/A,#N/A,TRUE,"Simple Letter";#N/A,#N/A,TRUE,"Inside";#N/A,#N/A,TRUE,"Contents";#N/A,#N/A,TRUE,"Basis";#N/A,#N/A,TRUE,"Inclusions";#N/A,#N/A,TRUE,"Exclusions";#N/A,#N/A,TRUE,"Areas";#N/A,#N/A,TRUE,"Summary";#N/A,#N/A,TRUE,"Detail"}</definedName>
    <definedName name="pomc" localSheetId="12" hidden="1">{#N/A,#N/A,TRUE,"Front";#N/A,#N/A,TRUE,"Simple Letter";#N/A,#N/A,TRUE,"Inside";#N/A,#N/A,TRUE,"Contents";#N/A,#N/A,TRUE,"Basis";#N/A,#N/A,TRUE,"Inclusions";#N/A,#N/A,TRUE,"Exclusions";#N/A,#N/A,TRUE,"Areas";#N/A,#N/A,TRUE,"Summary";#N/A,#N/A,TRUE,"Detail"}</definedName>
    <definedName name="pomc" localSheetId="24" hidden="1">{#N/A,#N/A,TRUE,"Front";#N/A,#N/A,TRUE,"Simple Letter";#N/A,#N/A,TRUE,"Inside";#N/A,#N/A,TRUE,"Contents";#N/A,#N/A,TRUE,"Basis";#N/A,#N/A,TRUE,"Inclusions";#N/A,#N/A,TRUE,"Exclusions";#N/A,#N/A,TRUE,"Areas";#N/A,#N/A,TRUE,"Summary";#N/A,#N/A,TRUE,"Detail"}</definedName>
    <definedName name="pomc" localSheetId="17" hidden="1">{#N/A,#N/A,TRUE,"Front";#N/A,#N/A,TRUE,"Simple Letter";#N/A,#N/A,TRUE,"Inside";#N/A,#N/A,TRUE,"Contents";#N/A,#N/A,TRUE,"Basis";#N/A,#N/A,TRUE,"Inclusions";#N/A,#N/A,TRUE,"Exclusions";#N/A,#N/A,TRUE,"Areas";#N/A,#N/A,TRUE,"Summary";#N/A,#N/A,TRUE,"Detail"}</definedName>
    <definedName name="pomc" localSheetId="18" hidden="1">{#N/A,#N/A,TRUE,"Front";#N/A,#N/A,TRUE,"Simple Letter";#N/A,#N/A,TRUE,"Inside";#N/A,#N/A,TRUE,"Contents";#N/A,#N/A,TRUE,"Basis";#N/A,#N/A,TRUE,"Inclusions";#N/A,#N/A,TRUE,"Exclusions";#N/A,#N/A,TRUE,"Areas";#N/A,#N/A,TRUE,"Summary";#N/A,#N/A,TRUE,"Detail"}</definedName>
    <definedName name="pomc" localSheetId="49" hidden="1">{#N/A,#N/A,TRUE,"Front";#N/A,#N/A,TRUE,"Simple Letter";#N/A,#N/A,TRUE,"Inside";#N/A,#N/A,TRUE,"Contents";#N/A,#N/A,TRUE,"Basis";#N/A,#N/A,TRUE,"Inclusions";#N/A,#N/A,TRUE,"Exclusions";#N/A,#N/A,TRUE,"Areas";#N/A,#N/A,TRUE,"Summary";#N/A,#N/A,TRUE,"Detail"}</definedName>
    <definedName name="pomc" localSheetId="34" hidden="1">{#N/A,#N/A,TRUE,"Front";#N/A,#N/A,TRUE,"Simple Letter";#N/A,#N/A,TRUE,"Inside";#N/A,#N/A,TRUE,"Contents";#N/A,#N/A,TRUE,"Basis";#N/A,#N/A,TRUE,"Inclusions";#N/A,#N/A,TRUE,"Exclusions";#N/A,#N/A,TRUE,"Areas";#N/A,#N/A,TRUE,"Summary";#N/A,#N/A,TRUE,"Detail"}</definedName>
    <definedName name="pomc" hidden="1">{#N/A,#N/A,TRUE,"Front";#N/A,#N/A,TRUE,"Simple Letter";#N/A,#N/A,TRUE,"Inside";#N/A,#N/A,TRUE,"Contents";#N/A,#N/A,TRUE,"Basis";#N/A,#N/A,TRUE,"Inclusions";#N/A,#N/A,TRUE,"Exclusions";#N/A,#N/A,TRUE,"Areas";#N/A,#N/A,TRUE,"Summary";#N/A,#N/A,TRUE,"Detail"}</definedName>
    <definedName name="Pompa_Zet_pump_250_W___Sanyo" localSheetId="30">[105]BAHAN!#REF!</definedName>
    <definedName name="Pompa_Zet_pump_250_W___Sanyo" localSheetId="16">[105]BAHAN!#REF!</definedName>
    <definedName name="Pompa_Zet_pump_250_W___Sanyo" localSheetId="36">[105]BAHAN!#REF!</definedName>
    <definedName name="Pompa_Zet_pump_250_W___Sanyo">[105]BAHAN!#REF!</definedName>
    <definedName name="Pompa_Zet_pump_450_W___Sanyo" localSheetId="30">[105]BAHAN!#REF!</definedName>
    <definedName name="Pompa_Zet_pump_450_W___Sanyo" localSheetId="16">[105]BAHAN!#REF!</definedName>
    <definedName name="Pompa_Zet_pump_450_W___Sanyo" localSheetId="36">[105]BAHAN!#REF!</definedName>
    <definedName name="Pompa_Zet_pump_450_W___Sanyo">[105]BAHAN!#REF!</definedName>
    <definedName name="pompabeton">'[194]DAF-UPAH'!$E$16</definedName>
    <definedName name="PONDASI" localSheetId="5">[147]data!$B$23:$B$32</definedName>
    <definedName name="PONDASI" localSheetId="30">[142]datateknis!$B$23:$B$32</definedName>
    <definedName name="PONDASI" localSheetId="4">[148]datasheet!$B$23:$B$32</definedName>
    <definedName name="PONDASI" localSheetId="6">[147]data!$B$23:$B$32</definedName>
    <definedName name="PONDASI" localSheetId="7">[147]data!$B$23:$B$32</definedName>
    <definedName name="PONDASI" localSheetId="14">[147]data!$B$23:$B$32</definedName>
    <definedName name="PONDASI" localSheetId="12">[147]data!$B$23:$B$32</definedName>
    <definedName name="PONDASI" localSheetId="49">[147]data!$B$23:$B$32</definedName>
    <definedName name="PONDASI" localSheetId="34">[142]datateknis!$B$23:$B$32</definedName>
    <definedName name="PONDASI">[142]datateknis!$B$23:$B$32</definedName>
    <definedName name="Pondok_Aren" localSheetId="9">#REF!</definedName>
    <definedName name="Pondok_Aren" localSheetId="5">#REF!</definedName>
    <definedName name="Pondok_Aren" localSheetId="38">#REF!</definedName>
    <definedName name="Pondok_Aren" localSheetId="8">#REF!</definedName>
    <definedName name="Pondok_Aren" localSheetId="30">#REF!</definedName>
    <definedName name="Pondok_Aren" localSheetId="46">#REF!</definedName>
    <definedName name="Pondok_Aren" localSheetId="6">#REF!</definedName>
    <definedName name="Pondok_Aren" localSheetId="40">#REF!</definedName>
    <definedName name="Pondok_Aren" localSheetId="41">#REF!</definedName>
    <definedName name="Pondok_Aren" localSheetId="45">#REF!</definedName>
    <definedName name="Pondok_Aren" localSheetId="43">#REF!</definedName>
    <definedName name="Pondok_Aren" localSheetId="44">#REF!</definedName>
    <definedName name="Pondok_Aren" localSheetId="42">#REF!</definedName>
    <definedName name="Pondok_Aren" localSheetId="16">#REF!</definedName>
    <definedName name="Pondok_Aren" localSheetId="14">#REF!</definedName>
    <definedName name="Pondok_Aren" localSheetId="12">#REF!</definedName>
    <definedName name="Pondok_Aren" localSheetId="36">#REF!</definedName>
    <definedName name="Pondok_Aren" localSheetId="34">#REF!</definedName>
    <definedName name="Pondok_Aren">#REF!</definedName>
    <definedName name="Pondok_Gede" localSheetId="9">#REF!</definedName>
    <definedName name="Pondok_Gede" localSheetId="5">#REF!</definedName>
    <definedName name="Pondok_Gede" localSheetId="38">#REF!</definedName>
    <definedName name="Pondok_Gede" localSheetId="8">#REF!</definedName>
    <definedName name="Pondok_Gede" localSheetId="30">#REF!</definedName>
    <definedName name="Pondok_Gede" localSheetId="46">#REF!</definedName>
    <definedName name="Pondok_Gede" localSheetId="6">#REF!</definedName>
    <definedName name="Pondok_Gede" localSheetId="40">#REF!</definedName>
    <definedName name="Pondok_Gede" localSheetId="41">#REF!</definedName>
    <definedName name="Pondok_Gede" localSheetId="45">#REF!</definedName>
    <definedName name="Pondok_Gede" localSheetId="43">#REF!</definedName>
    <definedName name="Pondok_Gede" localSheetId="44">#REF!</definedName>
    <definedName name="Pondok_Gede" localSheetId="42">#REF!</definedName>
    <definedName name="Pondok_Gede" localSheetId="16">#REF!</definedName>
    <definedName name="Pondok_Gede" localSheetId="14">#REF!</definedName>
    <definedName name="Pondok_Gede" localSheetId="12">#REF!</definedName>
    <definedName name="Pondok_Gede" localSheetId="36">#REF!</definedName>
    <definedName name="Pondok_Gede" localSheetId="34">#REF!</definedName>
    <definedName name="Pondok_Gede">#REF!</definedName>
    <definedName name="porsi_bank_ki" localSheetId="9">'[117]Pro-Base'!#REF!</definedName>
    <definedName name="porsi_bank_ki" localSheetId="5">'[116]Pro-Base'!#REF!</definedName>
    <definedName name="porsi_bank_ki" localSheetId="8">'[117]Pro-Base'!#REF!</definedName>
    <definedName name="porsi_bank_ki" localSheetId="4">'[201]Pro-Base'!$382:$382</definedName>
    <definedName name="porsi_bank_ki" localSheetId="6">'[116]Pro-Base'!#REF!</definedName>
    <definedName name="porsi_bank_ki" localSheetId="7">'[116]Pro-Base'!#REF!</definedName>
    <definedName name="porsi_bank_ki" localSheetId="16">'[117]Pro-Base'!#REF!</definedName>
    <definedName name="porsi_bank_ki" localSheetId="14">'[116]Pro-Base'!#REF!</definedName>
    <definedName name="porsi_bank_ki" localSheetId="12">'[116]Pro-Base'!#REF!</definedName>
    <definedName name="porsi_bank_ki" localSheetId="36">'[117]Pro-Base'!#REF!</definedName>
    <definedName name="porsi_bank_ki" localSheetId="49">'[116]Pro-Base'!#REF!</definedName>
    <definedName name="porsi_bank_ki" localSheetId="34">'[201]Pro-Base'!$A$382:$IV$382</definedName>
    <definedName name="porsi_bank_ki">'[117]Pro-Base'!#REF!</definedName>
    <definedName name="porsi_bank_ki_tp" localSheetId="9">#REF!</definedName>
    <definedName name="porsi_bank_ki_tp" localSheetId="5">#REF!</definedName>
    <definedName name="porsi_bank_ki_tp" localSheetId="38">#REF!</definedName>
    <definedName name="porsi_bank_ki_tp" localSheetId="8">#REF!</definedName>
    <definedName name="porsi_bank_ki_tp" localSheetId="30">#REF!</definedName>
    <definedName name="porsi_bank_ki_tp" localSheetId="46">#REF!</definedName>
    <definedName name="porsi_bank_ki_tp" localSheetId="4">#REF!</definedName>
    <definedName name="porsi_bank_ki_tp" localSheetId="6">#REF!</definedName>
    <definedName name="porsi_bank_ki_tp" localSheetId="40">#REF!</definedName>
    <definedName name="porsi_bank_ki_tp" localSheetId="41">#REF!</definedName>
    <definedName name="porsi_bank_ki_tp" localSheetId="45">#REF!</definedName>
    <definedName name="porsi_bank_ki_tp" localSheetId="43">#REF!</definedName>
    <definedName name="porsi_bank_ki_tp" localSheetId="44">#REF!</definedName>
    <definedName name="porsi_bank_ki_tp" localSheetId="42">#REF!</definedName>
    <definedName name="porsi_bank_ki_tp" localSheetId="16">#REF!</definedName>
    <definedName name="porsi_bank_ki_tp" localSheetId="14">#REF!</definedName>
    <definedName name="porsi_bank_ki_tp" localSheetId="12">#REF!</definedName>
    <definedName name="porsi_bank_ki_tp" localSheetId="36">#REF!</definedName>
    <definedName name="porsi_bank_ki_tp" localSheetId="34">#REF!</definedName>
    <definedName name="porsi_bank_ki_tp">#REF!</definedName>
    <definedName name="porsi_bank_kitp" localSheetId="9">#REF!</definedName>
    <definedName name="porsi_bank_kitp" localSheetId="5">#REF!</definedName>
    <definedName name="porsi_bank_kitp" localSheetId="38">#REF!</definedName>
    <definedName name="porsi_bank_kitp" localSheetId="8">#REF!</definedName>
    <definedName name="porsi_bank_kitp" localSheetId="30">#REF!</definedName>
    <definedName name="porsi_bank_kitp" localSheetId="46">#REF!</definedName>
    <definedName name="porsi_bank_kitp" localSheetId="4">#REF!</definedName>
    <definedName name="porsi_bank_kitp" localSheetId="6">#REF!</definedName>
    <definedName name="porsi_bank_kitp" localSheetId="40">#REF!</definedName>
    <definedName name="porsi_bank_kitp" localSheetId="41">#REF!</definedName>
    <definedName name="porsi_bank_kitp" localSheetId="45">#REF!</definedName>
    <definedName name="porsi_bank_kitp" localSheetId="43">#REF!</definedName>
    <definedName name="porsi_bank_kitp" localSheetId="44">#REF!</definedName>
    <definedName name="porsi_bank_kitp" localSheetId="42">#REF!</definedName>
    <definedName name="porsi_bank_kitp" localSheetId="16">#REF!</definedName>
    <definedName name="porsi_bank_kitp" localSheetId="14">#REF!</definedName>
    <definedName name="porsi_bank_kitp" localSheetId="12">#REF!</definedName>
    <definedName name="porsi_bank_kitp" localSheetId="36">#REF!</definedName>
    <definedName name="porsi_bank_kitp">#REF!</definedName>
    <definedName name="porsi_bank_kmk" localSheetId="5">'[116]Pro-Base'!$A$352:$IV$352</definedName>
    <definedName name="porsi_bank_kmk" localSheetId="4">'[201]Pro-Base'!$262:$262</definedName>
    <definedName name="porsi_bank_kmk" localSheetId="6">'[116]Pro-Base'!$A$352:$IV$352</definedName>
    <definedName name="porsi_bank_kmk" localSheetId="7">'[116]Pro-Base'!$A$352:$IV$352</definedName>
    <definedName name="porsi_bank_kmk" localSheetId="14">'[116]Pro-Base'!$A$352:$IV$352</definedName>
    <definedName name="porsi_bank_kmk" localSheetId="12">'[116]Pro-Base'!$A$352:$IV$352</definedName>
    <definedName name="porsi_bank_kmk" localSheetId="49">'[116]Pro-Base'!$A$352:$IV$352</definedName>
    <definedName name="porsi_bank_kmk" localSheetId="34">'[201]Pro-Base'!$A$262:$IV$262</definedName>
    <definedName name="porsi_bank_kmk">'[117]Pro-Base'!$A$352:$IV$352</definedName>
    <definedName name="porsi_bank_kmk_tp" localSheetId="9">#REF!</definedName>
    <definedName name="porsi_bank_kmk_tp" localSheetId="5">#REF!</definedName>
    <definedName name="porsi_bank_kmk_tp" localSheetId="38">#REF!</definedName>
    <definedName name="porsi_bank_kmk_tp" localSheetId="8">#REF!</definedName>
    <definedName name="porsi_bank_kmk_tp" localSheetId="30">#REF!</definedName>
    <definedName name="porsi_bank_kmk_tp" localSheetId="46">#REF!</definedName>
    <definedName name="porsi_bank_kmk_tp" localSheetId="4">#REF!</definedName>
    <definedName name="porsi_bank_kmk_tp" localSheetId="6">#REF!</definedName>
    <definedName name="porsi_bank_kmk_tp" localSheetId="40">#REF!</definedName>
    <definedName name="porsi_bank_kmk_tp" localSheetId="41">#REF!</definedName>
    <definedName name="porsi_bank_kmk_tp" localSheetId="45">#REF!</definedName>
    <definedName name="porsi_bank_kmk_tp" localSheetId="43">#REF!</definedName>
    <definedName name="porsi_bank_kmk_tp" localSheetId="44">#REF!</definedName>
    <definedName name="porsi_bank_kmk_tp" localSheetId="42">#REF!</definedName>
    <definedName name="porsi_bank_kmk_tp" localSheetId="16">#REF!</definedName>
    <definedName name="porsi_bank_kmk_tp" localSheetId="14">#REF!</definedName>
    <definedName name="porsi_bank_kmk_tp" localSheetId="12">#REF!</definedName>
    <definedName name="porsi_bank_kmk_tp" localSheetId="36">#REF!</definedName>
    <definedName name="porsi_bank_kmk_tp" localSheetId="34">#REF!</definedName>
    <definedName name="porsi_bank_kmk_tp">#REF!</definedName>
    <definedName name="porsi_bank_kmktp" localSheetId="9">#REF!</definedName>
    <definedName name="porsi_bank_kmktp" localSheetId="5">#REF!</definedName>
    <definedName name="porsi_bank_kmktp" localSheetId="38">#REF!</definedName>
    <definedName name="porsi_bank_kmktp" localSheetId="8">#REF!</definedName>
    <definedName name="porsi_bank_kmktp" localSheetId="30">#REF!</definedName>
    <definedName name="porsi_bank_kmktp" localSheetId="46">#REF!</definedName>
    <definedName name="porsi_bank_kmktp" localSheetId="4">#REF!</definedName>
    <definedName name="porsi_bank_kmktp" localSheetId="6">#REF!</definedName>
    <definedName name="porsi_bank_kmktp" localSheetId="40">#REF!</definedName>
    <definedName name="porsi_bank_kmktp" localSheetId="41">#REF!</definedName>
    <definedName name="porsi_bank_kmktp" localSheetId="45">#REF!</definedName>
    <definedName name="porsi_bank_kmktp" localSheetId="43">#REF!</definedName>
    <definedName name="porsi_bank_kmktp" localSheetId="44">#REF!</definedName>
    <definedName name="porsi_bank_kmktp" localSheetId="42">#REF!</definedName>
    <definedName name="porsi_bank_kmktp" localSheetId="16">#REF!</definedName>
    <definedName name="porsi_bank_kmktp" localSheetId="14">#REF!</definedName>
    <definedName name="porsi_bank_kmktp" localSheetId="12">#REF!</definedName>
    <definedName name="porsi_bank_kmktp" localSheetId="36">#REF!</definedName>
    <definedName name="porsi_bank_kmktp">#REF!</definedName>
    <definedName name="porsi_ds_ki" localSheetId="9">'[117]Pro-Base'!#REF!</definedName>
    <definedName name="porsi_ds_ki" localSheetId="5">'[116]Pro-Base'!#REF!</definedName>
    <definedName name="porsi_ds_ki" localSheetId="8">'[117]Pro-Base'!#REF!</definedName>
    <definedName name="porsi_ds_ki" localSheetId="4">'[201]Pro-Base'!$384:$384</definedName>
    <definedName name="porsi_ds_ki" localSheetId="6">'[116]Pro-Base'!#REF!</definedName>
    <definedName name="porsi_ds_ki" localSheetId="7">'[116]Pro-Base'!#REF!</definedName>
    <definedName name="porsi_ds_ki" localSheetId="16">'[117]Pro-Base'!#REF!</definedName>
    <definedName name="porsi_ds_ki" localSheetId="14">'[116]Pro-Base'!#REF!</definedName>
    <definedName name="porsi_ds_ki" localSheetId="12">'[116]Pro-Base'!#REF!</definedName>
    <definedName name="porsi_ds_ki" localSheetId="36">'[117]Pro-Base'!#REF!</definedName>
    <definedName name="porsi_ds_ki" localSheetId="49">'[116]Pro-Base'!#REF!</definedName>
    <definedName name="porsi_ds_ki" localSheetId="34">'[201]Pro-Base'!$A$384:$IV$384</definedName>
    <definedName name="porsi_ds_ki">'[117]Pro-Base'!#REF!</definedName>
    <definedName name="porsi_ds_ki_tp" localSheetId="9">#REF!</definedName>
    <definedName name="porsi_ds_ki_tp" localSheetId="5">#REF!</definedName>
    <definedName name="porsi_ds_ki_tp" localSheetId="38">#REF!</definedName>
    <definedName name="porsi_ds_ki_tp" localSheetId="8">#REF!</definedName>
    <definedName name="porsi_ds_ki_tp" localSheetId="30">#REF!</definedName>
    <definedName name="porsi_ds_ki_tp" localSheetId="46">#REF!</definedName>
    <definedName name="porsi_ds_ki_tp" localSheetId="4">#REF!</definedName>
    <definedName name="porsi_ds_ki_tp" localSheetId="6">#REF!</definedName>
    <definedName name="porsi_ds_ki_tp" localSheetId="40">#REF!</definedName>
    <definedName name="porsi_ds_ki_tp" localSheetId="41">#REF!</definedName>
    <definedName name="porsi_ds_ki_tp" localSheetId="45">#REF!</definedName>
    <definedName name="porsi_ds_ki_tp" localSheetId="43">#REF!</definedName>
    <definedName name="porsi_ds_ki_tp" localSheetId="44">#REF!</definedName>
    <definedName name="porsi_ds_ki_tp" localSheetId="42">#REF!</definedName>
    <definedName name="porsi_ds_ki_tp" localSheetId="16">#REF!</definedName>
    <definedName name="porsi_ds_ki_tp" localSheetId="14">#REF!</definedName>
    <definedName name="porsi_ds_ki_tp" localSheetId="12">#REF!</definedName>
    <definedName name="porsi_ds_ki_tp" localSheetId="36">#REF!</definedName>
    <definedName name="porsi_ds_ki_tp" localSheetId="34">#REF!</definedName>
    <definedName name="porsi_ds_ki_tp">#REF!</definedName>
    <definedName name="porsi_ds_kitp" localSheetId="9">#REF!</definedName>
    <definedName name="porsi_ds_kitp" localSheetId="5">#REF!</definedName>
    <definedName name="porsi_ds_kitp" localSheetId="38">#REF!</definedName>
    <definedName name="porsi_ds_kitp" localSheetId="8">#REF!</definedName>
    <definedName name="porsi_ds_kitp" localSheetId="30">#REF!</definedName>
    <definedName name="porsi_ds_kitp" localSheetId="46">#REF!</definedName>
    <definedName name="porsi_ds_kitp" localSheetId="4">#REF!</definedName>
    <definedName name="porsi_ds_kitp" localSheetId="6">#REF!</definedName>
    <definedName name="porsi_ds_kitp" localSheetId="40">#REF!</definedName>
    <definedName name="porsi_ds_kitp" localSheetId="41">#REF!</definedName>
    <definedName name="porsi_ds_kitp" localSheetId="45">#REF!</definedName>
    <definedName name="porsi_ds_kitp" localSheetId="43">#REF!</definedName>
    <definedName name="porsi_ds_kitp" localSheetId="44">#REF!</definedName>
    <definedName name="porsi_ds_kitp" localSheetId="42">#REF!</definedName>
    <definedName name="porsi_ds_kitp" localSheetId="16">#REF!</definedName>
    <definedName name="porsi_ds_kitp" localSheetId="14">#REF!</definedName>
    <definedName name="porsi_ds_kitp" localSheetId="12">#REF!</definedName>
    <definedName name="porsi_ds_kitp" localSheetId="36">#REF!</definedName>
    <definedName name="porsi_ds_kitp">#REF!</definedName>
    <definedName name="porsi_ds_kmk" localSheetId="5">'[116]Pro-Base'!$A$353:$IV$353</definedName>
    <definedName name="porsi_ds_kmk" localSheetId="4">'[201]Pro-Base'!$263:$263</definedName>
    <definedName name="porsi_ds_kmk" localSheetId="6">'[116]Pro-Base'!$A$353:$IV$353</definedName>
    <definedName name="porsi_ds_kmk" localSheetId="7">'[116]Pro-Base'!$A$353:$IV$353</definedName>
    <definedName name="porsi_ds_kmk" localSheetId="14">'[116]Pro-Base'!$A$353:$IV$353</definedName>
    <definedName name="porsi_ds_kmk" localSheetId="12">'[116]Pro-Base'!$A$353:$IV$353</definedName>
    <definedName name="porsi_ds_kmk" localSheetId="49">'[116]Pro-Base'!$A$353:$IV$353</definedName>
    <definedName name="porsi_ds_kmk" localSheetId="34">'[201]Pro-Base'!$A$263:$IV$263</definedName>
    <definedName name="porsi_ds_kmk">'[117]Pro-Base'!$A$353:$IV$353</definedName>
    <definedName name="porsi_ds_kmk_tp" localSheetId="9">#REF!</definedName>
    <definedName name="porsi_ds_kmk_tp" localSheetId="5">#REF!</definedName>
    <definedName name="porsi_ds_kmk_tp" localSheetId="38">#REF!</definedName>
    <definedName name="porsi_ds_kmk_tp" localSheetId="8">#REF!</definedName>
    <definedName name="porsi_ds_kmk_tp" localSheetId="30">#REF!</definedName>
    <definedName name="porsi_ds_kmk_tp" localSheetId="46">#REF!</definedName>
    <definedName name="porsi_ds_kmk_tp" localSheetId="4">#REF!</definedName>
    <definedName name="porsi_ds_kmk_tp" localSheetId="6">#REF!</definedName>
    <definedName name="porsi_ds_kmk_tp" localSheetId="40">#REF!</definedName>
    <definedName name="porsi_ds_kmk_tp" localSheetId="41">#REF!</definedName>
    <definedName name="porsi_ds_kmk_tp" localSheetId="45">#REF!</definedName>
    <definedName name="porsi_ds_kmk_tp" localSheetId="43">#REF!</definedName>
    <definedName name="porsi_ds_kmk_tp" localSheetId="44">#REF!</definedName>
    <definedName name="porsi_ds_kmk_tp" localSheetId="42">#REF!</definedName>
    <definedName name="porsi_ds_kmk_tp" localSheetId="16">#REF!</definedName>
    <definedName name="porsi_ds_kmk_tp" localSheetId="14">#REF!</definedName>
    <definedName name="porsi_ds_kmk_tp" localSheetId="12">#REF!</definedName>
    <definedName name="porsi_ds_kmk_tp" localSheetId="36">#REF!</definedName>
    <definedName name="porsi_ds_kmk_tp" localSheetId="34">#REF!</definedName>
    <definedName name="porsi_ds_kmk_tp">#REF!</definedName>
    <definedName name="porsi_ds_kmktp" localSheetId="9">#REF!</definedName>
    <definedName name="porsi_ds_kmktp" localSheetId="5">#REF!</definedName>
    <definedName name="porsi_ds_kmktp" localSheetId="38">#REF!</definedName>
    <definedName name="porsi_ds_kmktp" localSheetId="8">#REF!</definedName>
    <definedName name="porsi_ds_kmktp" localSheetId="30">#REF!</definedName>
    <definedName name="porsi_ds_kmktp" localSheetId="46">#REF!</definedName>
    <definedName name="porsi_ds_kmktp" localSheetId="4">#REF!</definedName>
    <definedName name="porsi_ds_kmktp" localSheetId="6">#REF!</definedName>
    <definedName name="porsi_ds_kmktp" localSheetId="40">#REF!</definedName>
    <definedName name="porsi_ds_kmktp" localSheetId="41">#REF!</definedName>
    <definedName name="porsi_ds_kmktp" localSheetId="45">#REF!</definedName>
    <definedName name="porsi_ds_kmktp" localSheetId="43">#REF!</definedName>
    <definedName name="porsi_ds_kmktp" localSheetId="44">#REF!</definedName>
    <definedName name="porsi_ds_kmktp" localSheetId="42">#REF!</definedName>
    <definedName name="porsi_ds_kmktp" localSheetId="16">#REF!</definedName>
    <definedName name="porsi_ds_kmktp" localSheetId="14">#REF!</definedName>
    <definedName name="porsi_ds_kmktp" localSheetId="12">#REF!</definedName>
    <definedName name="porsi_ds_kmktp" localSheetId="36">#REF!</definedName>
    <definedName name="porsi_ds_kmktp">#REF!</definedName>
    <definedName name="porsi_leasing_ki" localSheetId="9">'[117]Pro-Base'!#REF!</definedName>
    <definedName name="porsi_leasing_ki" localSheetId="5">'[116]Pro-Base'!#REF!</definedName>
    <definedName name="porsi_leasing_ki" localSheetId="8">'[117]Pro-Base'!#REF!</definedName>
    <definedName name="porsi_leasing_ki" localSheetId="4">'[201]Pro-Base'!$383:$383</definedName>
    <definedName name="porsi_leasing_ki" localSheetId="6">'[116]Pro-Base'!#REF!</definedName>
    <definedName name="porsi_leasing_ki" localSheetId="7">'[116]Pro-Base'!#REF!</definedName>
    <definedName name="porsi_leasing_ki" localSheetId="16">'[117]Pro-Base'!#REF!</definedName>
    <definedName name="porsi_leasing_ki" localSheetId="14">'[116]Pro-Base'!#REF!</definedName>
    <definedName name="porsi_leasing_ki" localSheetId="12">'[116]Pro-Base'!#REF!</definedName>
    <definedName name="porsi_leasing_ki" localSheetId="36">'[117]Pro-Base'!#REF!</definedName>
    <definedName name="porsi_leasing_ki" localSheetId="49">'[116]Pro-Base'!#REF!</definedName>
    <definedName name="porsi_leasing_ki" localSheetId="34">'[201]Pro-Base'!$A$383:$IV$383</definedName>
    <definedName name="porsi_leasing_ki">'[117]Pro-Base'!#REF!</definedName>
    <definedName name="porsi_leasing_ki_tp" localSheetId="9">#REF!</definedName>
    <definedName name="porsi_leasing_ki_tp" localSheetId="5">#REF!</definedName>
    <definedName name="porsi_leasing_ki_tp" localSheetId="38">#REF!</definedName>
    <definedName name="porsi_leasing_ki_tp" localSheetId="8">#REF!</definedName>
    <definedName name="porsi_leasing_ki_tp" localSheetId="30">#REF!</definedName>
    <definedName name="porsi_leasing_ki_tp" localSheetId="46">#REF!</definedName>
    <definedName name="porsi_leasing_ki_tp" localSheetId="4">#REF!</definedName>
    <definedName name="porsi_leasing_ki_tp" localSheetId="6">#REF!</definedName>
    <definedName name="porsi_leasing_ki_tp" localSheetId="40">#REF!</definedName>
    <definedName name="porsi_leasing_ki_tp" localSheetId="41">#REF!</definedName>
    <definedName name="porsi_leasing_ki_tp" localSheetId="45">#REF!</definedName>
    <definedName name="porsi_leasing_ki_tp" localSheetId="43">#REF!</definedName>
    <definedName name="porsi_leasing_ki_tp" localSheetId="44">#REF!</definedName>
    <definedName name="porsi_leasing_ki_tp" localSheetId="42">#REF!</definedName>
    <definedName name="porsi_leasing_ki_tp" localSheetId="16">#REF!</definedName>
    <definedName name="porsi_leasing_ki_tp" localSheetId="14">#REF!</definedName>
    <definedName name="porsi_leasing_ki_tp" localSheetId="12">#REF!</definedName>
    <definedName name="porsi_leasing_ki_tp" localSheetId="36">#REF!</definedName>
    <definedName name="porsi_leasing_ki_tp" localSheetId="34">#REF!</definedName>
    <definedName name="porsi_leasing_ki_tp">#REF!</definedName>
    <definedName name="porsi_leasing_kitp" localSheetId="9">#REF!</definedName>
    <definedName name="porsi_leasing_kitp" localSheetId="5">#REF!</definedName>
    <definedName name="porsi_leasing_kitp" localSheetId="38">#REF!</definedName>
    <definedName name="porsi_leasing_kitp" localSheetId="8">#REF!</definedName>
    <definedName name="porsi_leasing_kitp" localSheetId="30">#REF!</definedName>
    <definedName name="porsi_leasing_kitp" localSheetId="46">#REF!</definedName>
    <definedName name="porsi_leasing_kitp" localSheetId="4">#REF!</definedName>
    <definedName name="porsi_leasing_kitp" localSheetId="6">#REF!</definedName>
    <definedName name="porsi_leasing_kitp" localSheetId="40">#REF!</definedName>
    <definedName name="porsi_leasing_kitp" localSheetId="41">#REF!</definedName>
    <definedName name="porsi_leasing_kitp" localSheetId="45">#REF!</definedName>
    <definedName name="porsi_leasing_kitp" localSheetId="43">#REF!</definedName>
    <definedName name="porsi_leasing_kitp" localSheetId="44">#REF!</definedName>
    <definedName name="porsi_leasing_kitp" localSheetId="42">#REF!</definedName>
    <definedName name="porsi_leasing_kitp" localSheetId="16">#REF!</definedName>
    <definedName name="porsi_leasing_kitp" localSheetId="14">#REF!</definedName>
    <definedName name="porsi_leasing_kitp" localSheetId="12">#REF!</definedName>
    <definedName name="porsi_leasing_kitp" localSheetId="36">#REF!</definedName>
    <definedName name="porsi_leasing_kitp">#REF!</definedName>
    <definedName name="porsi_pps_ki" localSheetId="9">'[117]Pro-Base'!#REF!</definedName>
    <definedName name="porsi_pps_ki" localSheetId="5">'[116]Pro-Base'!#REF!</definedName>
    <definedName name="porsi_pps_ki" localSheetId="8">'[117]Pro-Base'!#REF!</definedName>
    <definedName name="porsi_pps_ki" localSheetId="4">'[201]Pro-Base'!$385:$385</definedName>
    <definedName name="porsi_pps_ki" localSheetId="6">'[116]Pro-Base'!#REF!</definedName>
    <definedName name="porsi_pps_ki" localSheetId="7">'[116]Pro-Base'!#REF!</definedName>
    <definedName name="porsi_pps_ki" localSheetId="16">'[117]Pro-Base'!#REF!</definedName>
    <definedName name="porsi_pps_ki" localSheetId="14">'[116]Pro-Base'!#REF!</definedName>
    <definedName name="porsi_pps_ki" localSheetId="12">'[116]Pro-Base'!#REF!</definedName>
    <definedName name="porsi_pps_ki" localSheetId="36">'[117]Pro-Base'!#REF!</definedName>
    <definedName name="porsi_pps_ki" localSheetId="49">'[116]Pro-Base'!#REF!</definedName>
    <definedName name="porsi_pps_ki" localSheetId="34">'[201]Pro-Base'!$A$385:$IV$385</definedName>
    <definedName name="porsi_pps_ki">'[117]Pro-Base'!#REF!</definedName>
    <definedName name="porsi_pps_ki_tp" localSheetId="9">#REF!</definedName>
    <definedName name="porsi_pps_ki_tp" localSheetId="5">#REF!</definedName>
    <definedName name="porsi_pps_ki_tp" localSheetId="38">#REF!</definedName>
    <definedName name="porsi_pps_ki_tp" localSheetId="8">#REF!</definedName>
    <definedName name="porsi_pps_ki_tp" localSheetId="30">#REF!</definedName>
    <definedName name="porsi_pps_ki_tp" localSheetId="46">#REF!</definedName>
    <definedName name="porsi_pps_ki_tp" localSheetId="4">#REF!</definedName>
    <definedName name="porsi_pps_ki_tp" localSheetId="6">#REF!</definedName>
    <definedName name="porsi_pps_ki_tp" localSheetId="40">#REF!</definedName>
    <definedName name="porsi_pps_ki_tp" localSheetId="41">#REF!</definedName>
    <definedName name="porsi_pps_ki_tp" localSheetId="45">#REF!</definedName>
    <definedName name="porsi_pps_ki_tp" localSheetId="43">#REF!</definedName>
    <definedName name="porsi_pps_ki_tp" localSheetId="44">#REF!</definedName>
    <definedName name="porsi_pps_ki_tp" localSheetId="42">#REF!</definedName>
    <definedName name="porsi_pps_ki_tp" localSheetId="16">#REF!</definedName>
    <definedName name="porsi_pps_ki_tp" localSheetId="14">#REF!</definedName>
    <definedName name="porsi_pps_ki_tp" localSheetId="12">#REF!</definedName>
    <definedName name="porsi_pps_ki_tp" localSheetId="36">#REF!</definedName>
    <definedName name="porsi_pps_ki_tp" localSheetId="34">#REF!</definedName>
    <definedName name="porsi_pps_ki_tp">#REF!</definedName>
    <definedName name="porsi_pps_kitp" localSheetId="9">#REF!</definedName>
    <definedName name="porsi_pps_kitp" localSheetId="5">#REF!</definedName>
    <definedName name="porsi_pps_kitp" localSheetId="38">#REF!</definedName>
    <definedName name="porsi_pps_kitp" localSheetId="8">#REF!</definedName>
    <definedName name="porsi_pps_kitp" localSheetId="30">#REF!</definedName>
    <definedName name="porsi_pps_kitp" localSheetId="46">#REF!</definedName>
    <definedName name="porsi_pps_kitp" localSheetId="4">#REF!</definedName>
    <definedName name="porsi_pps_kitp" localSheetId="6">#REF!</definedName>
    <definedName name="porsi_pps_kitp" localSheetId="40">#REF!</definedName>
    <definedName name="porsi_pps_kitp" localSheetId="41">#REF!</definedName>
    <definedName name="porsi_pps_kitp" localSheetId="45">#REF!</definedName>
    <definedName name="porsi_pps_kitp" localSheetId="43">#REF!</definedName>
    <definedName name="porsi_pps_kitp" localSheetId="44">#REF!</definedName>
    <definedName name="porsi_pps_kitp" localSheetId="42">#REF!</definedName>
    <definedName name="porsi_pps_kitp" localSheetId="16">#REF!</definedName>
    <definedName name="porsi_pps_kitp" localSheetId="14">#REF!</definedName>
    <definedName name="porsi_pps_kitp" localSheetId="12">#REF!</definedName>
    <definedName name="porsi_pps_kitp" localSheetId="36">#REF!</definedName>
    <definedName name="porsi_pps_kitp">#REF!</definedName>
    <definedName name="porsi_pps_kmk" localSheetId="5">'[116]Pro-Base'!$A$354:$IV$354</definedName>
    <definedName name="porsi_pps_kmk" localSheetId="4">'[201]Pro-Base'!$264:$264</definedName>
    <definedName name="porsi_pps_kmk" localSheetId="6">'[116]Pro-Base'!$A$354:$IV$354</definedName>
    <definedName name="porsi_pps_kmk" localSheetId="7">'[116]Pro-Base'!$A$354:$IV$354</definedName>
    <definedName name="porsi_pps_kmk" localSheetId="14">'[116]Pro-Base'!$A$354:$IV$354</definedName>
    <definedName name="porsi_pps_kmk" localSheetId="12">'[116]Pro-Base'!$A$354:$IV$354</definedName>
    <definedName name="porsi_pps_kmk" localSheetId="49">'[116]Pro-Base'!$A$354:$IV$354</definedName>
    <definedName name="porsi_pps_kmk" localSheetId="34">'[201]Pro-Base'!$A$264:$IV$264</definedName>
    <definedName name="porsi_pps_kmk">'[117]Pro-Base'!$A$354:$IV$354</definedName>
    <definedName name="porsi_pps_kmk_tp" localSheetId="9">#REF!</definedName>
    <definedName name="porsi_pps_kmk_tp" localSheetId="5">#REF!</definedName>
    <definedName name="porsi_pps_kmk_tp" localSheetId="38">#REF!</definedName>
    <definedName name="porsi_pps_kmk_tp" localSheetId="8">#REF!</definedName>
    <definedName name="porsi_pps_kmk_tp" localSheetId="30">#REF!</definedName>
    <definedName name="porsi_pps_kmk_tp" localSheetId="46">#REF!</definedName>
    <definedName name="porsi_pps_kmk_tp" localSheetId="4">#REF!</definedName>
    <definedName name="porsi_pps_kmk_tp" localSheetId="6">#REF!</definedName>
    <definedName name="porsi_pps_kmk_tp" localSheetId="40">#REF!</definedName>
    <definedName name="porsi_pps_kmk_tp" localSheetId="41">#REF!</definedName>
    <definedName name="porsi_pps_kmk_tp" localSheetId="45">#REF!</definedName>
    <definedName name="porsi_pps_kmk_tp" localSheetId="43">#REF!</definedName>
    <definedName name="porsi_pps_kmk_tp" localSheetId="44">#REF!</definedName>
    <definedName name="porsi_pps_kmk_tp" localSheetId="42">#REF!</definedName>
    <definedName name="porsi_pps_kmk_tp" localSheetId="16">#REF!</definedName>
    <definedName name="porsi_pps_kmk_tp" localSheetId="14">#REF!</definedName>
    <definedName name="porsi_pps_kmk_tp" localSheetId="12">#REF!</definedName>
    <definedName name="porsi_pps_kmk_tp" localSheetId="36">#REF!</definedName>
    <definedName name="porsi_pps_kmk_tp" localSheetId="34">#REF!</definedName>
    <definedName name="porsi_pps_kmk_tp">#REF!</definedName>
    <definedName name="porsi_pps_kmktp" localSheetId="9">#REF!</definedName>
    <definedName name="porsi_pps_kmktp" localSheetId="5">#REF!</definedName>
    <definedName name="porsi_pps_kmktp" localSheetId="38">#REF!</definedName>
    <definedName name="porsi_pps_kmktp" localSheetId="8">#REF!</definedName>
    <definedName name="porsi_pps_kmktp" localSheetId="30">#REF!</definedName>
    <definedName name="porsi_pps_kmktp" localSheetId="46">#REF!</definedName>
    <definedName name="porsi_pps_kmktp" localSheetId="4">#REF!</definedName>
    <definedName name="porsi_pps_kmktp" localSheetId="6">#REF!</definedName>
    <definedName name="porsi_pps_kmktp" localSheetId="40">#REF!</definedName>
    <definedName name="porsi_pps_kmktp" localSheetId="41">#REF!</definedName>
    <definedName name="porsi_pps_kmktp" localSheetId="45">#REF!</definedName>
    <definedName name="porsi_pps_kmktp" localSheetId="43">#REF!</definedName>
    <definedName name="porsi_pps_kmktp" localSheetId="44">#REF!</definedName>
    <definedName name="porsi_pps_kmktp" localSheetId="42">#REF!</definedName>
    <definedName name="porsi_pps_kmktp" localSheetId="16">#REF!</definedName>
    <definedName name="porsi_pps_kmktp" localSheetId="14">#REF!</definedName>
    <definedName name="porsi_pps_kmktp" localSheetId="12">#REF!</definedName>
    <definedName name="porsi_pps_kmktp" localSheetId="36">#REF!</definedName>
    <definedName name="porsi_pps_kmktp">#REF!</definedName>
    <definedName name="portlandcement50kg" localSheetId="34">'[168]Harga Satuan'!$I$56</definedName>
    <definedName name="portlandcement50kg">'[168]Harga Satuan'!$I$56</definedName>
    <definedName name="pos" localSheetId="9">#REF!</definedName>
    <definedName name="pos" localSheetId="5">#REF!</definedName>
    <definedName name="pos" localSheetId="38">#REF!</definedName>
    <definedName name="pos" localSheetId="8">#REF!</definedName>
    <definedName name="pos" localSheetId="30">#REF!</definedName>
    <definedName name="pos" localSheetId="46">#REF!</definedName>
    <definedName name="pos" localSheetId="6">#REF!</definedName>
    <definedName name="pos" localSheetId="40">#REF!</definedName>
    <definedName name="pos" localSheetId="41">#REF!</definedName>
    <definedName name="pos" localSheetId="45">#REF!</definedName>
    <definedName name="pos" localSheetId="43">#REF!</definedName>
    <definedName name="pos" localSheetId="44">#REF!</definedName>
    <definedName name="pos" localSheetId="42">#REF!</definedName>
    <definedName name="pos" localSheetId="16">#REF!</definedName>
    <definedName name="pos" localSheetId="14">#REF!</definedName>
    <definedName name="pos" localSheetId="12">#REF!</definedName>
    <definedName name="pos" localSheetId="36">#REF!</definedName>
    <definedName name="pos" localSheetId="34">#REF!</definedName>
    <definedName name="pos">#REF!</definedName>
    <definedName name="Pos_Jaga" localSheetId="9">#REF!</definedName>
    <definedName name="Pos_Jaga" localSheetId="5">#REF!</definedName>
    <definedName name="Pos_Jaga" localSheetId="38">#REF!</definedName>
    <definedName name="Pos_Jaga" localSheetId="8">#REF!</definedName>
    <definedName name="Pos_Jaga" localSheetId="30">#REF!</definedName>
    <definedName name="Pos_Jaga" localSheetId="46">#REF!</definedName>
    <definedName name="Pos_Jaga" localSheetId="4">'[173]FORM-X-1'!#REF!</definedName>
    <definedName name="Pos_Jaga" localSheetId="6">#REF!</definedName>
    <definedName name="Pos_Jaga" localSheetId="7">#REF!</definedName>
    <definedName name="Pos_Jaga" localSheetId="40">#REF!</definedName>
    <definedName name="Pos_Jaga" localSheetId="41">#REF!</definedName>
    <definedName name="Pos_Jaga" localSheetId="45">#REF!</definedName>
    <definedName name="Pos_Jaga" localSheetId="43">#REF!</definedName>
    <definedName name="Pos_Jaga" localSheetId="44">#REF!</definedName>
    <definedName name="Pos_Jaga" localSheetId="42">#REF!</definedName>
    <definedName name="Pos_Jaga" localSheetId="16">#REF!</definedName>
    <definedName name="Pos_Jaga" localSheetId="14">#REF!</definedName>
    <definedName name="Pos_Jaga" localSheetId="12">#REF!</definedName>
    <definedName name="Pos_Jaga" localSheetId="36">#REF!</definedName>
    <definedName name="Pos_Jaga" localSheetId="49">#REF!</definedName>
    <definedName name="Pos_Jaga" localSheetId="34">'[174]FORM-X-1'!#REF!</definedName>
    <definedName name="Pos_Jaga">#REF!</definedName>
    <definedName name="Pos_Jaga_1" localSheetId="9">#REF!</definedName>
    <definedName name="Pos_Jaga_1" localSheetId="38">#REF!</definedName>
    <definedName name="Pos_Jaga_1" localSheetId="8">#REF!</definedName>
    <definedName name="Pos_Jaga_1" localSheetId="30">#REF!</definedName>
    <definedName name="Pos_Jaga_1" localSheetId="46">#REF!</definedName>
    <definedName name="Pos_Jaga_1" localSheetId="40">#REF!</definedName>
    <definedName name="Pos_Jaga_1" localSheetId="41">#REF!</definedName>
    <definedName name="Pos_Jaga_1" localSheetId="45">#REF!</definedName>
    <definedName name="Pos_Jaga_1" localSheetId="43">#REF!</definedName>
    <definedName name="Pos_Jaga_1" localSheetId="44">#REF!</definedName>
    <definedName name="Pos_Jaga_1" localSheetId="42">#REF!</definedName>
    <definedName name="Pos_Jaga_1" localSheetId="16">#REF!</definedName>
    <definedName name="Pos_Jaga_1" localSheetId="36">#REF!</definedName>
    <definedName name="Pos_Jaga_1">#REF!</definedName>
    <definedName name="Pos_Jaga_2">#N/A</definedName>
    <definedName name="Pos_Jaga_3">#N/A</definedName>
    <definedName name="Pos_Jaga_4">#N/A</definedName>
    <definedName name="Pos_Jaga_5">#N/A</definedName>
    <definedName name="Poslin_11_x_11_warna_Khusus_DN" localSheetId="30">[105]BAHAN!#REF!</definedName>
    <definedName name="Poslin_11_x_11_warna_Khusus_DN" localSheetId="4">[105]BAHAN!#REF!</definedName>
    <definedName name="Poslin_11_x_11_warna_Khusus_DN" localSheetId="7">[105]BAHAN!#REF!</definedName>
    <definedName name="Poslin_11_x_11_warna_Khusus_DN" localSheetId="16">[105]BAHAN!#REF!</definedName>
    <definedName name="Poslin_11_x_11_warna_Khusus_DN" localSheetId="36">[105]BAHAN!#REF!</definedName>
    <definedName name="Poslin_11_x_11_warna_Khusus_DN" localSheetId="49">[105]BAHAN!#REF!</definedName>
    <definedName name="Poslin_11_x_11_warna_Khusus_DN" localSheetId="34">[105]BAHAN!#REF!</definedName>
    <definedName name="Poslin_11_x_11_warna_Khusus_DN">[105]BAHAN!#REF!</definedName>
    <definedName name="Poslin_11_x_11_warna_Standar_DN" localSheetId="30">[105]BAHAN!#REF!</definedName>
    <definedName name="Poslin_11_x_11_warna_Standar_DN" localSheetId="4">[105]BAHAN!#REF!</definedName>
    <definedName name="Poslin_11_x_11_warna_Standar_DN" localSheetId="7">[105]BAHAN!#REF!</definedName>
    <definedName name="Poslin_11_x_11_warna_Standar_DN" localSheetId="16">[105]BAHAN!#REF!</definedName>
    <definedName name="Poslin_11_x_11_warna_Standar_DN" localSheetId="36">[105]BAHAN!#REF!</definedName>
    <definedName name="Poslin_11_x_11_warna_Standar_DN" localSheetId="49">[105]BAHAN!#REF!</definedName>
    <definedName name="Poslin_11_x_11_warna_Standar_DN" localSheetId="34">[105]BAHAN!#REF!</definedName>
    <definedName name="Poslin_11_x_11_warna_Standar_DN">[105]BAHAN!#REF!</definedName>
    <definedName name="pot" localSheetId="9">OFFSET('B. Toilet'!Full_Print,0,0,Last_Row)</definedName>
    <definedName name="pot" localSheetId="5">#REF!</definedName>
    <definedName name="pot" localSheetId="38">OFFSET(Cvr!Full_Print,0,0,Cvr!Last_Row)</definedName>
    <definedName name="pot" localSheetId="8">OFFSET('Dapur Basah'!Full_Print,0,0,Last_Row)</definedName>
    <definedName name="pot" localSheetId="30">OFFSET('Denah Tanah'!Full_Print,0,0,Last_Row)</definedName>
    <definedName name="pot" localSheetId="46">OFFSET(Full_Print,0,0,Last_Row)</definedName>
    <definedName name="pot" localSheetId="4">#REF!</definedName>
    <definedName name="pot" localSheetId="6">#REF!</definedName>
    <definedName name="pot" localSheetId="7">#REF!</definedName>
    <definedName name="pot" localSheetId="2">OFFSET(Full_Print,0,0,Isian!Last_Row)</definedName>
    <definedName name="pot" localSheetId="40">OFFSET('Lap 1'!Full_Print,0,0,'Lap 1'!Last_Row)</definedName>
    <definedName name="pot" localSheetId="41">OFFSET('Lap. 2'!Full_Print,0,0,'Lap. 2'!Last_Row)</definedName>
    <definedName name="pot" localSheetId="45">OFFSET('Lap. 3'!Full_Print,0,0,'Lap. 3'!Last_Row)</definedName>
    <definedName name="pot" localSheetId="43">OFFSET('Lap. 3 Gudang'!Full_Print,0,0,'Lap. 3 Gudang'!Last_Row)</definedName>
    <definedName name="pot" localSheetId="44">OFFSET('Lap. 3. Tempat Gudang'!Full_Print,0,0,'Lap. 3. Tempat Gudang'!Last_Row)</definedName>
    <definedName name="pot" localSheetId="42">OFFSET('Lap. 3. Tempat Usaha'!Full_Print,0,0,'Lap. 3. Tempat Usaha'!Last_Row)</definedName>
    <definedName name="pot" localSheetId="16">OFFSET('Pasar Ruko'!Full_Print,0,0,Last_Row)</definedName>
    <definedName name="pot" localSheetId="14">#REF!</definedName>
    <definedName name="pot" localSheetId="12">#REF!</definedName>
    <definedName name="pot" localSheetId="36">OFFSET(Resume!Full_Print,0,0,Last_Row)</definedName>
    <definedName name="pot" localSheetId="49">#REF!</definedName>
    <definedName name="pot" localSheetId="34">OFFSET(Full_Print,0,0,Last_Row)</definedName>
    <definedName name="pot">OFFSET(Full_Print,0,0,Last_Row)</definedName>
    <definedName name="poto" localSheetId="5">[196]List!$B$39:$B$49</definedName>
    <definedName name="poto" localSheetId="30">[196]List!$B$39:$B$49</definedName>
    <definedName name="poto" localSheetId="4">[196]List!$B$39:$B$49</definedName>
    <definedName name="poto" localSheetId="6">[196]List!$B$39:$B$49</definedName>
    <definedName name="poto" localSheetId="7">[196]List!$B$39:$B$49</definedName>
    <definedName name="poto" localSheetId="14">[196]List!$B$39:$B$49</definedName>
    <definedName name="poto" localSheetId="12">[196]List!$B$39:$B$49</definedName>
    <definedName name="poto" localSheetId="49">[196]List!$B$39:$B$49</definedName>
    <definedName name="poto" localSheetId="34">[196]List!$B$39:$B$49</definedName>
    <definedName name="poto">[196]List!$B$39:$B$49</definedName>
    <definedName name="pp">[156]HDasar!$H$28</definedName>
    <definedName name="pph">0%</definedName>
    <definedName name="ppi" localSheetId="30">'[421]L.BA blok'!$D$117</definedName>
    <definedName name="ppi">'[421]L.BA blok'!$D$117</definedName>
    <definedName name="PPKas" localSheetId="30">#REF!</definedName>
    <definedName name="PPKas" localSheetId="4">#REF!</definedName>
    <definedName name="PPKas" localSheetId="7">#REF!</definedName>
    <definedName name="PPKas" localSheetId="16">#REF!</definedName>
    <definedName name="PPKas" localSheetId="36">#REF!</definedName>
    <definedName name="PPKas" localSheetId="49">#REF!</definedName>
    <definedName name="PPKas" localSheetId="34">#REF!</definedName>
    <definedName name="PPKas">#REF!</definedName>
    <definedName name="PPKas_1" localSheetId="30">#REF!</definedName>
    <definedName name="PPKas_1" localSheetId="4">#REF!</definedName>
    <definedName name="PPKas_1" localSheetId="7">#REF!</definedName>
    <definedName name="PPKas_1" localSheetId="16">#REF!</definedName>
    <definedName name="PPKas_1" localSheetId="36">#REF!</definedName>
    <definedName name="PPKas_1" localSheetId="49">#REF!</definedName>
    <definedName name="PPKas_1" localSheetId="34">#REF!</definedName>
    <definedName name="PPKas_1">#REF!</definedName>
    <definedName name="PPKas_4" localSheetId="30">#REF!</definedName>
    <definedName name="PPKas_4" localSheetId="4">#REF!</definedName>
    <definedName name="PPKas_4" localSheetId="7">#REF!</definedName>
    <definedName name="PPKas_4" localSheetId="16">#REF!</definedName>
    <definedName name="PPKas_4" localSheetId="36">#REF!</definedName>
    <definedName name="PPKas_4" localSheetId="49">#REF!</definedName>
    <definedName name="PPKas_4" localSheetId="34">#REF!</definedName>
    <definedName name="PPKas_4">#REF!</definedName>
    <definedName name="PPKas_5" localSheetId="30">#REF!</definedName>
    <definedName name="PPKas_5" localSheetId="16">#REF!</definedName>
    <definedName name="PPKas_5" localSheetId="36">#REF!</definedName>
    <definedName name="PPKas_5">#REF!</definedName>
    <definedName name="ppn">10%</definedName>
    <definedName name="ppnborneo">[107]Sheet1!$H$25</definedName>
    <definedName name="PPOMEC" localSheetId="9">'[248]Profit Loss'!#REF!</definedName>
    <definedName name="PPOMEC" localSheetId="5">'[248]Profit Loss'!#REF!</definedName>
    <definedName name="PPOMEC" localSheetId="38">'[248]Profit Loss'!#REF!</definedName>
    <definedName name="PPOMEC" localSheetId="8">'[248]Profit Loss'!#REF!</definedName>
    <definedName name="PPOMEC" localSheetId="30">'[248]Profit Loss'!#REF!</definedName>
    <definedName name="PPOMEC" localSheetId="46">'[248]Profit Loss'!#REF!</definedName>
    <definedName name="PPOMEC" localSheetId="4">'[248]Profit Loss'!#REF!</definedName>
    <definedName name="PPOMEC" localSheetId="6">'[248]Profit Loss'!#REF!</definedName>
    <definedName name="PPOMEC" localSheetId="7">'[248]Profit Loss'!#REF!</definedName>
    <definedName name="PPOMEC" localSheetId="40">'[248]Profit Loss'!#REF!</definedName>
    <definedName name="PPOMEC" localSheetId="41">'[248]Profit Loss'!#REF!</definedName>
    <definedName name="PPOMEC" localSheetId="45">'[248]Profit Loss'!#REF!</definedName>
    <definedName name="PPOMEC" localSheetId="43">'[248]Profit Loss'!#REF!</definedName>
    <definedName name="PPOMEC" localSheetId="44">'[248]Profit Loss'!#REF!</definedName>
    <definedName name="PPOMEC" localSheetId="42">'[248]Profit Loss'!#REF!</definedName>
    <definedName name="PPOMEC" localSheetId="16">'[248]Profit Loss'!#REF!</definedName>
    <definedName name="PPOMEC" localSheetId="14">'[248]Profit Loss'!#REF!</definedName>
    <definedName name="PPOMEC" localSheetId="12">'[248]Profit Loss'!#REF!</definedName>
    <definedName name="PPOMEC" localSheetId="36">'[248]Profit Loss'!#REF!</definedName>
    <definedName name="PPOMEC" localSheetId="49">'[248]Profit Loss'!#REF!</definedName>
    <definedName name="PPOMEC" localSheetId="34">'[248]Profit Loss'!#REF!</definedName>
    <definedName name="PPOMEC">'[248]Profit Loss'!#REF!</definedName>
    <definedName name="praoperasi" localSheetId="9">#REF!</definedName>
    <definedName name="praoperasi" localSheetId="5">#REF!</definedName>
    <definedName name="praoperasi" localSheetId="38">#REF!</definedName>
    <definedName name="praoperasi" localSheetId="8">#REF!</definedName>
    <definedName name="praoperasi" localSheetId="30">#REF!</definedName>
    <definedName name="praoperasi" localSheetId="46">#REF!</definedName>
    <definedName name="praoperasi" localSheetId="4">#REF!</definedName>
    <definedName name="praoperasi" localSheetId="6">#REF!</definedName>
    <definedName name="praoperasi" localSheetId="40">#REF!</definedName>
    <definedName name="praoperasi" localSheetId="41">#REF!</definedName>
    <definedName name="praoperasi" localSheetId="45">#REF!</definedName>
    <definedName name="praoperasi" localSheetId="43">#REF!</definedName>
    <definedName name="praoperasi" localSheetId="44">#REF!</definedName>
    <definedName name="praoperasi" localSheetId="42">#REF!</definedName>
    <definedName name="praoperasi" localSheetId="16">#REF!</definedName>
    <definedName name="praoperasi" localSheetId="14">#REF!</definedName>
    <definedName name="praoperasi" localSheetId="12">#REF!</definedName>
    <definedName name="praoperasi" localSheetId="36">#REF!</definedName>
    <definedName name="praoperasi" localSheetId="34">#REF!</definedName>
    <definedName name="praoperasi">#REF!</definedName>
    <definedName name="PRDEND" localSheetId="9">'[248]Profit Loss'!#REF!</definedName>
    <definedName name="PRDEND" localSheetId="5">'[248]Profit Loss'!#REF!</definedName>
    <definedName name="PRDEND" localSheetId="38">'[248]Profit Loss'!#REF!</definedName>
    <definedName name="PRDEND" localSheetId="8">'[248]Profit Loss'!#REF!</definedName>
    <definedName name="PRDEND" localSheetId="30">'[248]Profit Loss'!#REF!</definedName>
    <definedName name="PRDEND" localSheetId="46">'[248]Profit Loss'!#REF!</definedName>
    <definedName name="PRDEND" localSheetId="4">'[248]Profit Loss'!#REF!</definedName>
    <definedName name="PRDEND" localSheetId="6">'[248]Profit Loss'!#REF!</definedName>
    <definedName name="PRDEND" localSheetId="7">'[248]Profit Loss'!#REF!</definedName>
    <definedName name="PRDEND" localSheetId="40">'[248]Profit Loss'!#REF!</definedName>
    <definedName name="PRDEND" localSheetId="41">'[248]Profit Loss'!#REF!</definedName>
    <definedName name="PRDEND" localSheetId="45">'[248]Profit Loss'!#REF!</definedName>
    <definedName name="PRDEND" localSheetId="43">'[248]Profit Loss'!#REF!</definedName>
    <definedName name="PRDEND" localSheetId="44">'[248]Profit Loss'!#REF!</definedName>
    <definedName name="PRDEND" localSheetId="42">'[248]Profit Loss'!#REF!</definedName>
    <definedName name="PRDEND" localSheetId="16">'[248]Profit Loss'!#REF!</definedName>
    <definedName name="PRDEND" localSheetId="14">'[248]Profit Loss'!#REF!</definedName>
    <definedName name="PRDEND" localSheetId="12">'[248]Profit Loss'!#REF!</definedName>
    <definedName name="PRDEND" localSheetId="36">'[248]Profit Loss'!#REF!</definedName>
    <definedName name="PRDEND" localSheetId="49">'[248]Profit Loss'!#REF!</definedName>
    <definedName name="PRDEND" localSheetId="34">'[248]Profit Loss'!#REF!</definedName>
    <definedName name="PRDEND">'[248]Profit Loss'!#REF!</definedName>
    <definedName name="PRE" localSheetId="30">#REF!</definedName>
    <definedName name="PRE" localSheetId="4">#REF!</definedName>
    <definedName name="PRE" localSheetId="7">#REF!</definedName>
    <definedName name="PRE" localSheetId="16">#REF!</definedName>
    <definedName name="PRE" localSheetId="36">#REF!</definedName>
    <definedName name="PRE" localSheetId="49">#REF!</definedName>
    <definedName name="PRE" localSheetId="34">#REF!</definedName>
    <definedName name="PRE">#REF!</definedName>
    <definedName name="Pre_DevCost" localSheetId="9">#REF!</definedName>
    <definedName name="Pre_DevCost" localSheetId="38">#REF!</definedName>
    <definedName name="Pre_DevCost" localSheetId="8">#REF!</definedName>
    <definedName name="Pre_DevCost" localSheetId="30">#REF!</definedName>
    <definedName name="Pre_DevCost" localSheetId="46">#REF!</definedName>
    <definedName name="Pre_DevCost" localSheetId="40">#REF!</definedName>
    <definedName name="Pre_DevCost" localSheetId="41">#REF!</definedName>
    <definedName name="Pre_DevCost" localSheetId="45">#REF!</definedName>
    <definedName name="Pre_DevCost" localSheetId="43">#REF!</definedName>
    <definedName name="Pre_DevCost" localSheetId="44">#REF!</definedName>
    <definedName name="Pre_DevCost" localSheetId="42">#REF!</definedName>
    <definedName name="Pre_DevCost" localSheetId="16">#REF!</definedName>
    <definedName name="Pre_DevCost" localSheetId="36">#REF!</definedName>
    <definedName name="Pre_DevCost">#REF!</definedName>
    <definedName name="PRELI" localSheetId="30">[422]Rab!$I$50</definedName>
    <definedName name="PRELI">[422]Rab!$I$50</definedName>
    <definedName name="Prem" localSheetId="4" hidden="1">[403]A!#REF!</definedName>
    <definedName name="Prem" localSheetId="7" hidden="1">[403]A!#REF!</definedName>
    <definedName name="Prem" localSheetId="23" hidden="1">[403]A!#REF!</definedName>
    <definedName name="Prem" localSheetId="19" hidden="1">[403]A!#REF!</definedName>
    <definedName name="Prem" localSheetId="16" hidden="1">[403]A!#REF!</definedName>
    <definedName name="Prem" localSheetId="21" hidden="1">[403]A!#REF!</definedName>
    <definedName name="Prem" localSheetId="36" hidden="1">[403]A!#REF!</definedName>
    <definedName name="Prem" localSheetId="25" hidden="1">[403]A!#REF!</definedName>
    <definedName name="Prem" localSheetId="10" hidden="1">[403]A!#REF!</definedName>
    <definedName name="Prem" localSheetId="11" hidden="1">[403]A!#REF!</definedName>
    <definedName name="Prem" localSheetId="20" hidden="1">[403]A!#REF!</definedName>
    <definedName name="Prem" localSheetId="15" hidden="1">[403]A!#REF!</definedName>
    <definedName name="Prem" localSheetId="49" hidden="1">[403]A!#REF!</definedName>
    <definedName name="Prem" localSheetId="34" hidden="1">[403]A!#REF!</definedName>
    <definedName name="Prem" hidden="1">[403]A!#REF!</definedName>
    <definedName name="PreOpCosts" localSheetId="9">#REF!</definedName>
    <definedName name="PreOpCosts" localSheetId="38">#REF!</definedName>
    <definedName name="PreOpCosts" localSheetId="8">#REF!</definedName>
    <definedName name="PreOpCosts" localSheetId="30">#REF!</definedName>
    <definedName name="PreOpCosts" localSheetId="46">#REF!</definedName>
    <definedName name="PreOpCosts" localSheetId="40">#REF!</definedName>
    <definedName name="PreOpCosts" localSheetId="41">#REF!</definedName>
    <definedName name="PreOpCosts" localSheetId="45">#REF!</definedName>
    <definedName name="PreOpCosts" localSheetId="43">#REF!</definedName>
    <definedName name="PreOpCosts" localSheetId="44">#REF!</definedName>
    <definedName name="PreOpCosts" localSheetId="42">#REF!</definedName>
    <definedName name="PreOpCosts" localSheetId="16">#REF!</definedName>
    <definedName name="PreOpCosts" localSheetId="36">#REF!</definedName>
    <definedName name="PreOpCosts">#REF!</definedName>
    <definedName name="presen_admin" localSheetId="30">#REF!</definedName>
    <definedName name="presen_admin" localSheetId="16">#REF!</definedName>
    <definedName name="presen_admin" localSheetId="36">#REF!</definedName>
    <definedName name="presen_admin" localSheetId="34">#REF!</definedName>
    <definedName name="presen_admin">#REF!</definedName>
    <definedName name="presen_cost" localSheetId="30">#REF!</definedName>
    <definedName name="presen_cost" localSheetId="16">#REF!</definedName>
    <definedName name="presen_cost" localSheetId="36">#REF!</definedName>
    <definedName name="presen_cost" localSheetId="34">#REF!</definedName>
    <definedName name="presen_cost">#REF!</definedName>
    <definedName name="presen_insurance" localSheetId="30">#REF!</definedName>
    <definedName name="presen_insurance" localSheetId="16">#REF!</definedName>
    <definedName name="presen_insurance" localSheetId="36">#REF!</definedName>
    <definedName name="presen_insurance" localSheetId="34">#REF!</definedName>
    <definedName name="presen_insurance">#REF!</definedName>
    <definedName name="presen_invest" localSheetId="30">#REF!</definedName>
    <definedName name="presen_invest" localSheetId="16">#REF!</definedName>
    <definedName name="presen_invest" localSheetId="36">#REF!</definedName>
    <definedName name="presen_invest">#REF!</definedName>
    <definedName name="presen_kontingensi" localSheetId="30">#REF!</definedName>
    <definedName name="presen_kontingensi" localSheetId="16">#REF!</definedName>
    <definedName name="presen_kontingensi" localSheetId="36">#REF!</definedName>
    <definedName name="presen_kontingensi">#REF!</definedName>
    <definedName name="presen_market" localSheetId="30">#REF!</definedName>
    <definedName name="presen_market" localSheetId="16">#REF!</definedName>
    <definedName name="presen_market" localSheetId="36">#REF!</definedName>
    <definedName name="presen_market">#REF!</definedName>
    <definedName name="presen_overhead" localSheetId="30">#REF!</definedName>
    <definedName name="presen_overhead" localSheetId="16">#REF!</definedName>
    <definedName name="presen_overhead" localSheetId="36">#REF!</definedName>
    <definedName name="presen_overhead">#REF!</definedName>
    <definedName name="presen_rate" localSheetId="30">#REF!</definedName>
    <definedName name="presen_rate" localSheetId="16">#REF!</definedName>
    <definedName name="presen_rate" localSheetId="36">#REF!</definedName>
    <definedName name="presen_rate">#REF!</definedName>
    <definedName name="presen_repair" localSheetId="30">#REF!</definedName>
    <definedName name="presen_repair" localSheetId="16">#REF!</definedName>
    <definedName name="presen_repair" localSheetId="36">#REF!</definedName>
    <definedName name="presen_repair">#REF!</definedName>
    <definedName name="presen_subloan" localSheetId="30">#REF!</definedName>
    <definedName name="presen_subloan" localSheetId="16">#REF!</definedName>
    <definedName name="presen_subloan" localSheetId="36">#REF!</definedName>
    <definedName name="presen_subloan">#REF!</definedName>
    <definedName name="presen_tax" localSheetId="30">#REF!</definedName>
    <definedName name="presen_tax" localSheetId="16">#REF!</definedName>
    <definedName name="presen_tax" localSheetId="36">#REF!</definedName>
    <definedName name="presen_tax">#REF!</definedName>
    <definedName name="presen_working" localSheetId="30">#REF!</definedName>
    <definedName name="presen_working" localSheetId="16">#REF!</definedName>
    <definedName name="presen_working" localSheetId="36">#REF!</definedName>
    <definedName name="presen_working">#REF!</definedName>
    <definedName name="presen1" localSheetId="30">#REF!</definedName>
    <definedName name="presen1" localSheetId="16">#REF!</definedName>
    <definedName name="presen1" localSheetId="36">#REF!</definedName>
    <definedName name="presen1">#REF!</definedName>
    <definedName name="presen2" localSheetId="30">#REF!</definedName>
    <definedName name="presen2" localSheetId="16">#REF!</definedName>
    <definedName name="presen2" localSheetId="36">#REF!</definedName>
    <definedName name="presen2">#REF!</definedName>
    <definedName name="presen3" localSheetId="30">#REF!</definedName>
    <definedName name="presen3" localSheetId="16">#REF!</definedName>
    <definedName name="presen3" localSheetId="36">#REF!</definedName>
    <definedName name="presen3">#REF!</definedName>
    <definedName name="presen4" localSheetId="30">#REF!</definedName>
    <definedName name="presen4" localSheetId="16">#REF!</definedName>
    <definedName name="presen4" localSheetId="36">#REF!</definedName>
    <definedName name="presen4">#REF!</definedName>
    <definedName name="prin" localSheetId="4">'[24]RESIDU-3'!#REF!</definedName>
    <definedName name="prin" localSheetId="7">'[24]RESIDU-3'!#REF!</definedName>
    <definedName name="prin" localSheetId="16">'[24]RESIDU-3'!#REF!</definedName>
    <definedName name="prin" localSheetId="36">'[24]RESIDU-3'!#REF!</definedName>
    <definedName name="prin" localSheetId="49">'[24]RESIDU-3'!#REF!</definedName>
    <definedName name="prin" localSheetId="34">'[24]RESIDU-3'!#REF!</definedName>
    <definedName name="prin">'[24]RESIDU-3'!#REF!</definedName>
    <definedName name="Princ" localSheetId="9">#REF!</definedName>
    <definedName name="Princ" localSheetId="5">#REF!</definedName>
    <definedName name="Princ" localSheetId="38">#REF!</definedName>
    <definedName name="Princ" localSheetId="8">#REF!</definedName>
    <definedName name="Princ" localSheetId="30">#REF!</definedName>
    <definedName name="Princ" localSheetId="46">#REF!</definedName>
    <definedName name="Princ" localSheetId="4">#REF!</definedName>
    <definedName name="Princ" localSheetId="6">#REF!</definedName>
    <definedName name="Princ" localSheetId="40">#REF!</definedName>
    <definedName name="Princ" localSheetId="41">#REF!</definedName>
    <definedName name="Princ" localSheetId="45">#REF!</definedName>
    <definedName name="Princ" localSheetId="43">#REF!</definedName>
    <definedName name="Princ" localSheetId="44">#REF!</definedName>
    <definedName name="Princ" localSheetId="42">#REF!</definedName>
    <definedName name="Princ" localSheetId="16">#REF!</definedName>
    <definedName name="Princ" localSheetId="14">#REF!</definedName>
    <definedName name="Princ" localSheetId="12">#REF!</definedName>
    <definedName name="Princ" localSheetId="36">#REF!</definedName>
    <definedName name="Princ" localSheetId="34">#REF!</definedName>
    <definedName name="Princ">#REF!</definedName>
    <definedName name="PRINT" localSheetId="4">'[24]RESIDU-3'!#REF!</definedName>
    <definedName name="PRINT" localSheetId="7">'[24]RESIDU-3'!#REF!</definedName>
    <definedName name="PRINT" localSheetId="16">'[24]RESIDU-3'!#REF!</definedName>
    <definedName name="PRINT" localSheetId="36">'[24]RESIDU-3'!#REF!</definedName>
    <definedName name="PRINT" localSheetId="49">'[24]RESIDU-3'!#REF!</definedName>
    <definedName name="PRINT" localSheetId="34">'[24]RESIDU-3'!#REF!</definedName>
    <definedName name="PRINT">'[24]RESIDU-3'!#REF!</definedName>
    <definedName name="PRINT_1" localSheetId="30">[417]DIRPROD!#REF!</definedName>
    <definedName name="PRINT_1" localSheetId="4">[417]DIRPROD!#REF!</definedName>
    <definedName name="PRINT_1" localSheetId="7">[417]DIRPROD!#REF!</definedName>
    <definedName name="PRINT_1" localSheetId="16">[417]DIRPROD!#REF!</definedName>
    <definedName name="PRINT_1" localSheetId="36">[417]DIRPROD!#REF!</definedName>
    <definedName name="PRINT_1" localSheetId="49">[417]DIRPROD!#REF!</definedName>
    <definedName name="PRINT_1" localSheetId="34">[417]DIRPROD!#REF!</definedName>
    <definedName name="PRINT_1">[417]DIRPROD!#REF!</definedName>
    <definedName name="PRINT_2" localSheetId="30">[417]DIRPROD!#REF!</definedName>
    <definedName name="PRINT_2" localSheetId="4">[417]DIRPROD!#REF!</definedName>
    <definedName name="PRINT_2" localSheetId="7">[417]DIRPROD!#REF!</definedName>
    <definedName name="PRINT_2" localSheetId="16">[417]DIRPROD!#REF!</definedName>
    <definedName name="PRINT_2" localSheetId="36">[417]DIRPROD!#REF!</definedName>
    <definedName name="PRINT_2" localSheetId="49">[417]DIRPROD!#REF!</definedName>
    <definedName name="PRINT_2" localSheetId="34">[417]DIRPROD!#REF!</definedName>
    <definedName name="PRINT_2">[417]DIRPROD!#REF!</definedName>
    <definedName name="_xlnm.Print_Area" localSheetId="9">'B. Toilet'!$A$1:$I$59</definedName>
    <definedName name="_xlnm.Print_Area" localSheetId="5">BUT_!$B$2:$I$97</definedName>
    <definedName name="_xlnm.Print_Area" localSheetId="38">#REF!</definedName>
    <definedName name="_xlnm.Print_Area" localSheetId="8">'Dapur Basah'!$B$1:$H$53</definedName>
    <definedName name="_xlnm.Print_Area" localSheetId="30">#REF!</definedName>
    <definedName name="_xlnm.Print_Area" localSheetId="46">'Foto Pembanding'!$B$1:$P$57</definedName>
    <definedName name="_xlnm.Print_Area" localSheetId="26">'Gudang '!$A$2:$K$43</definedName>
    <definedName name="_xlnm.Print_Area" localSheetId="27">'Gudang 1 (Baru)'!$A$1:$K$43</definedName>
    <definedName name="_xlnm.Print_Area" localSheetId="4">#REF!</definedName>
    <definedName name="_xlnm.Print_Area" localSheetId="6">#REF!</definedName>
    <definedName name="_xlnm.Print_Area" localSheetId="7">#REF!</definedName>
    <definedName name="_xlnm.Print_Area" localSheetId="2">Isian!$A$1:$AQ$140</definedName>
    <definedName name="_xlnm.Print_Area" localSheetId="23">Kantor!$A$2:$K$48</definedName>
    <definedName name="_xlnm.Print_Area" localSheetId="40">'Lap 1'!$A$1:$L$66</definedName>
    <definedName name="_xlnm.Print_Area" localSheetId="41">'Lap. 2'!$A$1:$AJ$95</definedName>
    <definedName name="_xlnm.Print_Area" localSheetId="45">'Lap. 3'!$A$1:$T$124</definedName>
    <definedName name="_xlnm.Print_Area" localSheetId="43">'Lap. 3 Gudang'!$A$1:$T$103</definedName>
    <definedName name="_xlnm.Print_Area" localSheetId="19">'Low Rise Building'!$A$2:$K$46</definedName>
    <definedName name="_xlnm.Print_Area" localSheetId="16">'Pasar Ruko'!$A$1:$J$124</definedName>
    <definedName name="_xlnm.Print_Area" localSheetId="14">'Pembanding 2'!$A$2:$K$51</definedName>
    <definedName name="_xlnm.Print_Area" localSheetId="21">'Pembanding 3'!$A$2:$K$48</definedName>
    <definedName name="_xlnm.Print_Area" localSheetId="12">'Pembanding 3.rmah mnngah'!$A$2:$K$51</definedName>
    <definedName name="_xlnm.Print_Area" localSheetId="24">'R. Menengah'!$A$2:$K$51</definedName>
    <definedName name="_xlnm.Print_Area" localSheetId="17">'R. Mewah'!$A$2:$K$52</definedName>
    <definedName name="_xlnm.Print_Area" localSheetId="36">#REF!</definedName>
    <definedName name="_xlnm.Print_Area" localSheetId="25">'Rumah Gudang'!$A$2:$K$48</definedName>
    <definedName name="_xlnm.Print_Area" localSheetId="10">'Rumah Sederhana Pembnding 1'!$A$2:$K$48</definedName>
    <definedName name="_xlnm.Print_Area" localSheetId="11">'Rumah Sederhana Pembnding 2. sd'!$A$2:$K$48</definedName>
    <definedName name="_xlnm.Print_Area" localSheetId="20">'Rumah Sederhana Pembnding 3.'!$A$2:$K$48</definedName>
    <definedName name="_xlnm.Print_Area" localSheetId="15">'Rumah Usaha'!$A$2:$K$48</definedName>
    <definedName name="_xlnm.Print_Area" localSheetId="18">'Semi Permanen'!$A$2:$K$41</definedName>
    <definedName name="_xlnm.Print_Area" localSheetId="22">Tanah!$A$1:$H$88</definedName>
    <definedName name="_xlnm.Print_Area" localSheetId="3">'Tujuan dan Dasar Nilai'!$B$2:$C$35</definedName>
    <definedName name="_xlnm.Print_Area" localSheetId="49">#REF!</definedName>
    <definedName name="_xlnm.Print_Area" localSheetId="34">#REF!</definedName>
    <definedName name="_xlnm.Print_Area">#REF!</definedName>
    <definedName name="Print_Area_MI" localSheetId="9">#REF!</definedName>
    <definedName name="Print_Area_MI" localSheetId="5">#REF!</definedName>
    <definedName name="Print_Area_MI" localSheetId="38">#REF!</definedName>
    <definedName name="Print_Area_MI" localSheetId="8">#REF!</definedName>
    <definedName name="Print_Area_MI" localSheetId="30">#REF!</definedName>
    <definedName name="Print_Area_MI" localSheetId="46">#REF!</definedName>
    <definedName name="Print_Area_MI" localSheetId="4">'[24]RESIDU-3'!#REF!</definedName>
    <definedName name="Print_Area_MI" localSheetId="6">#REF!</definedName>
    <definedName name="Print_Area_MI" localSheetId="7">#REF!</definedName>
    <definedName name="Print_Area_MI" localSheetId="40">#REF!</definedName>
    <definedName name="Print_Area_MI" localSheetId="41">#REF!</definedName>
    <definedName name="Print_Area_MI" localSheetId="45">#REF!</definedName>
    <definedName name="Print_Area_MI" localSheetId="43">#REF!</definedName>
    <definedName name="Print_Area_MI" localSheetId="44">#REF!</definedName>
    <definedName name="Print_Area_MI" localSheetId="42">#REF!</definedName>
    <definedName name="Print_Area_MI" localSheetId="16">#REF!</definedName>
    <definedName name="Print_Area_MI" localSheetId="14">#REF!</definedName>
    <definedName name="Print_Area_MI" localSheetId="12">#REF!</definedName>
    <definedName name="Print_Area_MI" localSheetId="36">#REF!</definedName>
    <definedName name="Print_Area_MI" localSheetId="49">#REF!</definedName>
    <definedName name="Print_Area_MI" localSheetId="34">#REF!</definedName>
    <definedName name="Print_Area_MI">#REF!</definedName>
    <definedName name="PRINT_AREA_MI_1" localSheetId="30">#REF!</definedName>
    <definedName name="PRINT_AREA_MI_1" localSheetId="16">#REF!</definedName>
    <definedName name="PRINT_AREA_MI_1" localSheetId="36">#REF!</definedName>
    <definedName name="PRINT_AREA_MI_1" localSheetId="34">#REF!</definedName>
    <definedName name="PRINT_AREA_MI_1">#REF!</definedName>
    <definedName name="PRINT_AREA_MI_10" localSheetId="30">#REF!</definedName>
    <definedName name="PRINT_AREA_MI_10" localSheetId="16">#REF!</definedName>
    <definedName name="PRINT_AREA_MI_10" localSheetId="36">#REF!</definedName>
    <definedName name="PRINT_AREA_MI_10" localSheetId="34">#REF!</definedName>
    <definedName name="PRINT_AREA_MI_10">#REF!</definedName>
    <definedName name="PRINT_AREA_MI_11" localSheetId="30">#REF!</definedName>
    <definedName name="PRINT_AREA_MI_11" localSheetId="16">#REF!</definedName>
    <definedName name="PRINT_AREA_MI_11" localSheetId="36">#REF!</definedName>
    <definedName name="PRINT_AREA_MI_11">#REF!</definedName>
    <definedName name="PRINT_AREA_MI_13" localSheetId="30">#REF!</definedName>
    <definedName name="PRINT_AREA_MI_13" localSheetId="16">#REF!</definedName>
    <definedName name="PRINT_AREA_MI_13" localSheetId="36">#REF!</definedName>
    <definedName name="PRINT_AREA_MI_13">#REF!</definedName>
    <definedName name="Print_Area_MI_13_6" localSheetId="30">#REF!</definedName>
    <definedName name="Print_Area_MI_13_6" localSheetId="16">#REF!</definedName>
    <definedName name="Print_Area_MI_13_6" localSheetId="36">#REF!</definedName>
    <definedName name="Print_Area_MI_13_6">#REF!</definedName>
    <definedName name="Print_Area_MI_14" localSheetId="30">#REF!</definedName>
    <definedName name="Print_Area_MI_14" localSheetId="16">#REF!</definedName>
    <definedName name="Print_Area_MI_14" localSheetId="36">#REF!</definedName>
    <definedName name="Print_Area_MI_14">#REF!</definedName>
    <definedName name="Print_Area_MI_14_6" localSheetId="30">#REF!</definedName>
    <definedName name="Print_Area_MI_14_6" localSheetId="16">#REF!</definedName>
    <definedName name="Print_Area_MI_14_6" localSheetId="36">#REF!</definedName>
    <definedName name="Print_Area_MI_14_6">#REF!</definedName>
    <definedName name="Print_Area_MI_15" localSheetId="30">#REF!</definedName>
    <definedName name="Print_Area_MI_15" localSheetId="16">#REF!</definedName>
    <definedName name="Print_Area_MI_15" localSheetId="36">#REF!</definedName>
    <definedName name="Print_Area_MI_15">#REF!</definedName>
    <definedName name="Print_Area_MI_15_6" localSheetId="30">#REF!</definedName>
    <definedName name="Print_Area_MI_15_6" localSheetId="16">#REF!</definedName>
    <definedName name="Print_Area_MI_15_6" localSheetId="36">#REF!</definedName>
    <definedName name="Print_Area_MI_15_6">#REF!</definedName>
    <definedName name="PRINT_AREA_MI_17" localSheetId="30">#REF!</definedName>
    <definedName name="PRINT_AREA_MI_17" localSheetId="16">#REF!</definedName>
    <definedName name="PRINT_AREA_MI_17" localSheetId="36">#REF!</definedName>
    <definedName name="PRINT_AREA_MI_17">#REF!</definedName>
    <definedName name="PRINT_AREA_MI_18" localSheetId="30">#REF!</definedName>
    <definedName name="PRINT_AREA_MI_18" localSheetId="16">#REF!</definedName>
    <definedName name="PRINT_AREA_MI_18" localSheetId="36">#REF!</definedName>
    <definedName name="PRINT_AREA_MI_18">#REF!</definedName>
    <definedName name="PRINT_AREA_MI_19" localSheetId="30">#REF!</definedName>
    <definedName name="PRINT_AREA_MI_19" localSheetId="16">#REF!</definedName>
    <definedName name="PRINT_AREA_MI_19" localSheetId="36">#REF!</definedName>
    <definedName name="PRINT_AREA_MI_19">#REF!</definedName>
    <definedName name="Print_Area_MI_3" localSheetId="30">#REF!</definedName>
    <definedName name="Print_Area_MI_3" localSheetId="16">#REF!</definedName>
    <definedName name="Print_Area_MI_3" localSheetId="36">#REF!</definedName>
    <definedName name="Print_Area_MI_3">#REF!</definedName>
    <definedName name="Print_Area_MI_3_6" localSheetId="30">#REF!</definedName>
    <definedName name="Print_Area_MI_3_6" localSheetId="16">#REF!</definedName>
    <definedName name="Print_Area_MI_3_6" localSheetId="36">#REF!</definedName>
    <definedName name="Print_Area_MI_3_6">#REF!</definedName>
    <definedName name="PRINT_AREA_MI_4" localSheetId="30">#REF!</definedName>
    <definedName name="PRINT_AREA_MI_4" localSheetId="16">#REF!</definedName>
    <definedName name="PRINT_AREA_MI_4" localSheetId="36">#REF!</definedName>
    <definedName name="PRINT_AREA_MI_4">#REF!</definedName>
    <definedName name="PRINT_AREA_MI_5" localSheetId="30">#REF!</definedName>
    <definedName name="PRINT_AREA_MI_5" localSheetId="16">#REF!</definedName>
    <definedName name="PRINT_AREA_MI_5" localSheetId="36">#REF!</definedName>
    <definedName name="PRINT_AREA_MI_5">#REF!</definedName>
    <definedName name="Print_Area_MI_6" localSheetId="30">#REF!</definedName>
    <definedName name="Print_Area_MI_6" localSheetId="16">#REF!</definedName>
    <definedName name="Print_Area_MI_6" localSheetId="36">#REF!</definedName>
    <definedName name="Print_Area_MI_6">#REF!</definedName>
    <definedName name="Print_Area_MI_6_1" localSheetId="30">#REF!</definedName>
    <definedName name="Print_Area_MI_6_1" localSheetId="16">#REF!</definedName>
    <definedName name="Print_Area_MI_6_1" localSheetId="36">#REF!</definedName>
    <definedName name="Print_Area_MI_6_1">#REF!</definedName>
    <definedName name="Print_Area_MI_6_6" localSheetId="30">#REF!</definedName>
    <definedName name="Print_Area_MI_6_6" localSheetId="16">#REF!</definedName>
    <definedName name="Print_Area_MI_6_6" localSheetId="36">#REF!</definedName>
    <definedName name="Print_Area_MI_6_6">#REF!</definedName>
    <definedName name="Print_Area_MI_7" localSheetId="30">#REF!</definedName>
    <definedName name="Print_Area_MI_7" localSheetId="16">#REF!</definedName>
    <definedName name="Print_Area_MI_7" localSheetId="36">#REF!</definedName>
    <definedName name="Print_Area_MI_7">#REF!</definedName>
    <definedName name="Print_Area_MI_7_6" localSheetId="30">#REF!</definedName>
    <definedName name="Print_Area_MI_7_6" localSheetId="16">#REF!</definedName>
    <definedName name="Print_Area_MI_7_6" localSheetId="36">#REF!</definedName>
    <definedName name="Print_Area_MI_7_6">#REF!</definedName>
    <definedName name="Print_Area_MI_8" localSheetId="30">#REF!</definedName>
    <definedName name="Print_Area_MI_8" localSheetId="16">#REF!</definedName>
    <definedName name="Print_Area_MI_8" localSheetId="36">#REF!</definedName>
    <definedName name="Print_Area_MI_8">#REF!</definedName>
    <definedName name="Print_Area_MI_8_6" localSheetId="30">#REF!</definedName>
    <definedName name="Print_Area_MI_8_6" localSheetId="16">#REF!</definedName>
    <definedName name="Print_Area_MI_8_6" localSheetId="36">#REF!</definedName>
    <definedName name="Print_Area_MI_8_6">#REF!</definedName>
    <definedName name="Print_Area_MI_9" localSheetId="30">#REF!</definedName>
    <definedName name="Print_Area_MI_9" localSheetId="16">#REF!</definedName>
    <definedName name="Print_Area_MI_9" localSheetId="36">#REF!</definedName>
    <definedName name="Print_Area_MI_9">#REF!</definedName>
    <definedName name="Print_Area_MI_9_6" localSheetId="30">#REF!</definedName>
    <definedName name="Print_Area_MI_9_6" localSheetId="16">#REF!</definedName>
    <definedName name="Print_Area_MI_9_6" localSheetId="36">#REF!</definedName>
    <definedName name="Print_Area_MI_9_6">#REF!</definedName>
    <definedName name="Print_Area_Reset" localSheetId="9">OFFSET('B. Toilet'!Full_Print,0,0,Last_Row)</definedName>
    <definedName name="Print_Area_Reset" localSheetId="5">#N/A</definedName>
    <definedName name="Print_Area_Reset" localSheetId="38">OFFSET(Cvr!Full_Print,0,0,Cvr!Last_Row)</definedName>
    <definedName name="Print_Area_Reset" localSheetId="8">OFFSET('Dapur Basah'!Full_Print,0,0,Last_Row)</definedName>
    <definedName name="Print_Area_Reset" localSheetId="30">OFFSET('Denah Tanah'!Full_Print,0,0,Last_Row)</definedName>
    <definedName name="Print_Area_Reset" localSheetId="46">OFFSET('Foto Pembanding'!Full_Print,0,0,'Foto Pembanding'!Last_Row)</definedName>
    <definedName name="Print_Area_Reset" localSheetId="4">OFFSET(Identifikasi!Full_Print,0,0,Identifikasi!Last_Row)</definedName>
    <definedName name="Print_Area_Reset" localSheetId="6">#N/A</definedName>
    <definedName name="Print_Area_Reset" localSheetId="7">#N/A</definedName>
    <definedName name="Print_Area_Reset" localSheetId="2">OFFSET(Full_Print,0,0,Isian!Last_Row)</definedName>
    <definedName name="Print_Area_Reset" localSheetId="40">OFFSET('Lap 1'!Full_Print,0,0,'Lap 1'!Last_Row)</definedName>
    <definedName name="Print_Area_Reset" localSheetId="41">OFFSET('Lap. 2'!Full_Print,0,0,'Lap. 2'!Last_Row)</definedName>
    <definedName name="Print_Area_Reset" localSheetId="45">OFFSET('Lap. 3'!Full_Print,0,0,'Lap. 3'!Last_Row)</definedName>
    <definedName name="Print_Area_Reset" localSheetId="43">OFFSET('Lap. 3 Gudang'!Full_Print,0,0,'Lap. 3 Gudang'!Last_Row)</definedName>
    <definedName name="Print_Area_Reset" localSheetId="44">OFFSET('Lap. 3. Tempat Gudang'!Full_Print,0,0,'Lap. 3. Tempat Gudang'!Last_Row)</definedName>
    <definedName name="Print_Area_Reset" localSheetId="42">OFFSET('Lap. 3. Tempat Usaha'!Full_Print,0,0,'Lap. 3. Tempat Usaha'!Last_Row)</definedName>
    <definedName name="Print_Area_Reset" localSheetId="16">OFFSET('Pasar Ruko'!Full_Print,0,0,Last_Row)</definedName>
    <definedName name="Print_Area_Reset" localSheetId="14">#N/A</definedName>
    <definedName name="Print_Area_Reset" localSheetId="12">#N/A</definedName>
    <definedName name="Print_Area_Reset" localSheetId="36">OFFSET(Resume!Full_Print,0,0,Last_Row)</definedName>
    <definedName name="Print_Area_Reset" localSheetId="49">#N/A</definedName>
    <definedName name="Print_Area_Reset" localSheetId="34">OFFSET(Full_Print,0,0,Last_Row)</definedName>
    <definedName name="Print_Area_Reset">OFFSET(Full_Print,0,0,Last_Row)</definedName>
    <definedName name="Print_Area_Reset_2" localSheetId="9">OFFSET('B. Toilet'!Full_Print,0,0,Last_Row_2)</definedName>
    <definedName name="Print_Area_Reset_2" localSheetId="38">OFFSET(Cvr!Full_Print,0,0,Last_Row_2)</definedName>
    <definedName name="Print_Area_Reset_2" localSheetId="8">OFFSET('Dapur Basah'!Full_Print,0,0,Last_Row_2)</definedName>
    <definedName name="Print_Area_Reset_2" localSheetId="30">OFFSET('Denah Tanah'!Full_Print,0,0,Last_Row_2)</definedName>
    <definedName name="Print_Area_Reset_2" localSheetId="46">OFFSET(Full_Print,0,0,Last_Row_2)</definedName>
    <definedName name="Print_Area_Reset_2" localSheetId="2">OFFSET(Full_Print,0,0,Last_Row_2)</definedName>
    <definedName name="Print_Area_Reset_2" localSheetId="40">OFFSET('Lap 1'!Full_Print,0,0,Last_Row_2)</definedName>
    <definedName name="Print_Area_Reset_2" localSheetId="41">OFFSET('Lap. 2'!Full_Print,0,0,Last_Row_2)</definedName>
    <definedName name="Print_Area_Reset_2" localSheetId="45">OFFSET('Lap. 3'!Full_Print,0,0,Last_Row_2)</definedName>
    <definedName name="Print_Area_Reset_2" localSheetId="43">OFFSET('Lap. 3 Gudang'!Full_Print,0,0,Last_Row_2)</definedName>
    <definedName name="Print_Area_Reset_2" localSheetId="44">OFFSET('Lap. 3. Tempat Gudang'!Full_Print,0,0,Last_Row_2)</definedName>
    <definedName name="Print_Area_Reset_2" localSheetId="42">OFFSET('Lap. 3. Tempat Usaha'!Full_Print,0,0,Last_Row_2)</definedName>
    <definedName name="Print_Area_Reset_2" localSheetId="16">OFFSET('Pasar Ruko'!Full_Print,0,0,Last_Row_2)</definedName>
    <definedName name="Print_Area_Reset_2" localSheetId="36">OFFSET(Resume!Full_Print,0,0,Last_Row_2)</definedName>
    <definedName name="Print_Area_Reset_2">OFFSET(Full_Print,0,0,Last_Row_2)</definedName>
    <definedName name="Print_Data_Bng_St_Pabrik" localSheetId="9">#REF!</definedName>
    <definedName name="Print_Data_Bng_St_Pabrik" localSheetId="5">#REF!</definedName>
    <definedName name="Print_Data_Bng_St_Pabrik" localSheetId="38">#REF!</definedName>
    <definedName name="Print_Data_Bng_St_Pabrik" localSheetId="8">#REF!</definedName>
    <definedName name="Print_Data_Bng_St_Pabrik" localSheetId="30">#REF!</definedName>
    <definedName name="Print_Data_Bng_St_Pabrik" localSheetId="46">#REF!</definedName>
    <definedName name="Print_Data_Bng_St_Pabrik" localSheetId="6">#REF!</definedName>
    <definedName name="Print_Data_Bng_St_Pabrik" localSheetId="40">#REF!</definedName>
    <definedName name="Print_Data_Bng_St_Pabrik" localSheetId="41">#REF!</definedName>
    <definedName name="Print_Data_Bng_St_Pabrik" localSheetId="45">#REF!</definedName>
    <definedName name="Print_Data_Bng_St_Pabrik" localSheetId="43">#REF!</definedName>
    <definedName name="Print_Data_Bng_St_Pabrik" localSheetId="44">#REF!</definedName>
    <definedName name="Print_Data_Bng_St_Pabrik" localSheetId="42">#REF!</definedName>
    <definedName name="Print_Data_Bng_St_Pabrik" localSheetId="16">#REF!</definedName>
    <definedName name="Print_Data_Bng_St_Pabrik" localSheetId="14">#REF!</definedName>
    <definedName name="Print_Data_Bng_St_Pabrik" localSheetId="12">#REF!</definedName>
    <definedName name="Print_Data_Bng_St_Pabrik" localSheetId="36">#REF!</definedName>
    <definedName name="Print_Data_Bng_St_Pabrik" localSheetId="34">#REF!</definedName>
    <definedName name="Print_Data_Bng_St_Pabrik">#REF!</definedName>
    <definedName name="Print_Input_Tanah" localSheetId="9">#REF!</definedName>
    <definedName name="Print_Input_Tanah" localSheetId="5">#REF!</definedName>
    <definedName name="Print_Input_Tanah" localSheetId="38">#REF!</definedName>
    <definedName name="Print_Input_Tanah" localSheetId="8">#REF!</definedName>
    <definedName name="Print_Input_Tanah" localSheetId="30">#REF!</definedName>
    <definedName name="Print_Input_Tanah" localSheetId="46">#REF!</definedName>
    <definedName name="Print_Input_Tanah" localSheetId="6">#REF!</definedName>
    <definedName name="Print_Input_Tanah" localSheetId="40">#REF!</definedName>
    <definedName name="Print_Input_Tanah" localSheetId="41">#REF!</definedName>
    <definedName name="Print_Input_Tanah" localSheetId="45">#REF!</definedName>
    <definedName name="Print_Input_Tanah" localSheetId="43">#REF!</definedName>
    <definedName name="Print_Input_Tanah" localSheetId="44">#REF!</definedName>
    <definedName name="Print_Input_Tanah" localSheetId="42">#REF!</definedName>
    <definedName name="Print_Input_Tanah" localSheetId="16">#REF!</definedName>
    <definedName name="Print_Input_Tanah" localSheetId="14">#REF!</definedName>
    <definedName name="Print_Input_Tanah" localSheetId="12">#REF!</definedName>
    <definedName name="Print_Input_Tanah" localSheetId="36">#REF!</definedName>
    <definedName name="Print_Input_Tanah" localSheetId="34">#REF!</definedName>
    <definedName name="Print_Input_Tanah">#REF!</definedName>
    <definedName name="Print_Spe_Prop_dan_Rekap" localSheetId="9">'[109]Bang-Non-St'!#REF!</definedName>
    <definedName name="Print_Spe_Prop_dan_Rekap" localSheetId="5">'[109]Bang-Non-St'!#REF!</definedName>
    <definedName name="Print_Spe_Prop_dan_Rekap" localSheetId="38">'[109]Bang-Non-St'!#REF!</definedName>
    <definedName name="Print_Spe_Prop_dan_Rekap" localSheetId="8">'[109]Bang-Non-St'!#REF!</definedName>
    <definedName name="Print_Spe_Prop_dan_Rekap" localSheetId="30">'[109]Bang-Non-St'!#REF!</definedName>
    <definedName name="Print_Spe_Prop_dan_Rekap" localSheetId="46">'[109]Bang-Non-St'!#REF!</definedName>
    <definedName name="Print_Spe_Prop_dan_Rekap" localSheetId="4">'[109]Bang-Non-St'!#REF!</definedName>
    <definedName name="Print_Spe_Prop_dan_Rekap" localSheetId="6">'[109]Bang-Non-St'!#REF!</definedName>
    <definedName name="Print_Spe_Prop_dan_Rekap" localSheetId="7">'[109]Bang-Non-St'!#REF!</definedName>
    <definedName name="Print_Spe_Prop_dan_Rekap" localSheetId="40">'[109]Bang-Non-St'!#REF!</definedName>
    <definedName name="Print_Spe_Prop_dan_Rekap" localSheetId="41">'[109]Bang-Non-St'!#REF!</definedName>
    <definedName name="Print_Spe_Prop_dan_Rekap" localSheetId="45">'[109]Bang-Non-St'!#REF!</definedName>
    <definedName name="Print_Spe_Prop_dan_Rekap" localSheetId="43">'[109]Bang-Non-St'!#REF!</definedName>
    <definedName name="Print_Spe_Prop_dan_Rekap" localSheetId="44">'[109]Bang-Non-St'!#REF!</definedName>
    <definedName name="Print_Spe_Prop_dan_Rekap" localSheetId="42">'[109]Bang-Non-St'!#REF!</definedName>
    <definedName name="Print_Spe_Prop_dan_Rekap" localSheetId="16">'[109]Bang-Non-St'!#REF!</definedName>
    <definedName name="Print_Spe_Prop_dan_Rekap" localSheetId="14">'[109]Bang-Non-St'!#REF!</definedName>
    <definedName name="Print_Spe_Prop_dan_Rekap" localSheetId="12">'[109]Bang-Non-St'!#REF!</definedName>
    <definedName name="Print_Spe_Prop_dan_Rekap" localSheetId="36">'[109]Bang-Non-St'!#REF!</definedName>
    <definedName name="Print_Spe_Prop_dan_Rekap" localSheetId="49">'[109]Bang-Non-St'!#REF!</definedName>
    <definedName name="Print_Spe_Prop_dan_Rekap" localSheetId="34">'[109]Bang-Non-St'!#REF!</definedName>
    <definedName name="Print_Spe_Prop_dan_Rekap">'[109]Bang-Non-St'!#REF!</definedName>
    <definedName name="_xlnm.Print_Titles" localSheetId="9">#REF!</definedName>
    <definedName name="_xlnm.Print_Titles" localSheetId="5">#N/A</definedName>
    <definedName name="_xlnm.Print_Titles" localSheetId="38">#REF!</definedName>
    <definedName name="_xlnm.Print_Titles" localSheetId="8">#REF!</definedName>
    <definedName name="_xlnm.Print_Titles" localSheetId="30">#REF!</definedName>
    <definedName name="_xlnm.Print_Titles" localSheetId="46">#REF!</definedName>
    <definedName name="_xlnm.Print_Titles" localSheetId="26">#REF!</definedName>
    <definedName name="_xlnm.Print_Titles" localSheetId="4">#N/A</definedName>
    <definedName name="_xlnm.Print_Titles" localSheetId="6">#N/A</definedName>
    <definedName name="_xlnm.Print_Titles" localSheetId="7">#N/A</definedName>
    <definedName name="_xlnm.Print_Titles" localSheetId="23">#REF!</definedName>
    <definedName name="_xlnm.Print_Titles" localSheetId="40">#REF!</definedName>
    <definedName name="_xlnm.Print_Titles" localSheetId="41">#REF!</definedName>
    <definedName name="_xlnm.Print_Titles" localSheetId="45">#REF!</definedName>
    <definedName name="_xlnm.Print_Titles" localSheetId="43">#REF!</definedName>
    <definedName name="_xlnm.Print_Titles" localSheetId="44">#REF!</definedName>
    <definedName name="_xlnm.Print_Titles" localSheetId="42">#REF!</definedName>
    <definedName name="_xlnm.Print_Titles" localSheetId="19">#REF!</definedName>
    <definedName name="_xlnm.Print_Titles" localSheetId="16">#REF!</definedName>
    <definedName name="_xlnm.Print_Titles" localSheetId="14">#REF!</definedName>
    <definedName name="_xlnm.Print_Titles" localSheetId="21">#REF!</definedName>
    <definedName name="_xlnm.Print_Titles" localSheetId="12">#REF!</definedName>
    <definedName name="_xlnm.Print_Titles" localSheetId="24">#REF!</definedName>
    <definedName name="_xlnm.Print_Titles" localSheetId="17">#REF!</definedName>
    <definedName name="_xlnm.Print_Titles" localSheetId="36">#REF!</definedName>
    <definedName name="_xlnm.Print_Titles" localSheetId="25">#REF!</definedName>
    <definedName name="_xlnm.Print_Titles" localSheetId="10">#REF!</definedName>
    <definedName name="_xlnm.Print_Titles" localSheetId="11">#REF!</definedName>
    <definedName name="_xlnm.Print_Titles" localSheetId="20">#REF!</definedName>
    <definedName name="_xlnm.Print_Titles" localSheetId="15">#REF!</definedName>
    <definedName name="_xlnm.Print_Titles" localSheetId="18">#REF!</definedName>
    <definedName name="_xlnm.Print_Titles" localSheetId="49">#N/A</definedName>
    <definedName name="_xlnm.Print_Titles" localSheetId="34">#N/A</definedName>
    <definedName name="_xlnm.Print_Titles">#REF!</definedName>
    <definedName name="PRINT_TITLES_MI" localSheetId="9">#REF!</definedName>
    <definedName name="PRINT_TITLES_MI" localSheetId="5">[3]Olah!#REF!</definedName>
    <definedName name="PRINT_TITLES_MI" localSheetId="38">#REF!</definedName>
    <definedName name="PRINT_TITLES_MI" localSheetId="8">#REF!</definedName>
    <definedName name="PRINT_TITLES_MI" localSheetId="30">#REF!</definedName>
    <definedName name="PRINT_TITLES_MI" localSheetId="46">#REF!</definedName>
    <definedName name="PRINT_TITLES_MI" localSheetId="4">[3]Olah!#REF!</definedName>
    <definedName name="PRINT_TITLES_MI" localSheetId="6">[3]Olah!#REF!</definedName>
    <definedName name="PRINT_TITLES_MI" localSheetId="7">[3]Olah!#REF!</definedName>
    <definedName name="PRINT_TITLES_MI" localSheetId="40">#REF!</definedName>
    <definedName name="PRINT_TITLES_MI" localSheetId="41">#REF!</definedName>
    <definedName name="PRINT_TITLES_MI" localSheetId="45">#REF!</definedName>
    <definedName name="PRINT_TITLES_MI" localSheetId="43">#REF!</definedName>
    <definedName name="PRINT_TITLES_MI" localSheetId="44">#REF!</definedName>
    <definedName name="PRINT_TITLES_MI" localSheetId="42">#REF!</definedName>
    <definedName name="PRINT_TITLES_MI" localSheetId="16">#REF!</definedName>
    <definedName name="PRINT_TITLES_MI" localSheetId="14">[3]Olah!#REF!</definedName>
    <definedName name="PRINT_TITLES_MI" localSheetId="12">[3]Olah!#REF!</definedName>
    <definedName name="PRINT_TITLES_MI" localSheetId="36">#REF!</definedName>
    <definedName name="PRINT_TITLES_MI" localSheetId="49">[3]Olah!#REF!</definedName>
    <definedName name="PRINT_TITLES_MI" localSheetId="34">[3]Olah!#REF!</definedName>
    <definedName name="PRINT_TITLES_MI">#REF!</definedName>
    <definedName name="Print_Titles_MI_15" localSheetId="30">#REF!</definedName>
    <definedName name="Print_Titles_MI_15" localSheetId="4">#REF!</definedName>
    <definedName name="Print_Titles_MI_15" localSheetId="7">#REF!</definedName>
    <definedName name="Print_Titles_MI_15" localSheetId="16">#REF!</definedName>
    <definedName name="Print_Titles_MI_15" localSheetId="36">#REF!</definedName>
    <definedName name="Print_Titles_MI_15" localSheetId="49">#REF!</definedName>
    <definedName name="Print_Titles_MI_15" localSheetId="34">#REF!</definedName>
    <definedName name="Print_Titles_MI_15">#REF!</definedName>
    <definedName name="Print_Titles_MI_3" localSheetId="30">#REF!</definedName>
    <definedName name="Print_Titles_MI_3" localSheetId="4">#REF!</definedName>
    <definedName name="Print_Titles_MI_3" localSheetId="7">#REF!</definedName>
    <definedName name="Print_Titles_MI_3" localSheetId="16">#REF!</definedName>
    <definedName name="Print_Titles_MI_3" localSheetId="36">#REF!</definedName>
    <definedName name="Print_Titles_MI_3" localSheetId="49">#REF!</definedName>
    <definedName name="Print_Titles_MI_3" localSheetId="34">#REF!</definedName>
    <definedName name="Print_Titles_MI_3">#REF!</definedName>
    <definedName name="Print_Titles_MI_6" localSheetId="30">#REF!</definedName>
    <definedName name="Print_Titles_MI_6" localSheetId="16">#REF!</definedName>
    <definedName name="Print_Titles_MI_6" localSheetId="36">#REF!</definedName>
    <definedName name="Print_Titles_MI_6" localSheetId="34">#REF!</definedName>
    <definedName name="Print_Titles_MI_6">#REF!</definedName>
    <definedName name="Print_Titles_MI_6_6" localSheetId="30">#REF!</definedName>
    <definedName name="Print_Titles_MI_6_6" localSheetId="16">#REF!</definedName>
    <definedName name="Print_Titles_MI_6_6" localSheetId="36">#REF!</definedName>
    <definedName name="Print_Titles_MI_6_6">#REF!</definedName>
    <definedName name="Print_Titles_MI_7" localSheetId="30">#REF!</definedName>
    <definedName name="Print_Titles_MI_7" localSheetId="16">#REF!</definedName>
    <definedName name="Print_Titles_MI_7" localSheetId="36">#REF!</definedName>
    <definedName name="Print_Titles_MI_7">#REF!</definedName>
    <definedName name="Print_Titles_MI_7_6" localSheetId="30">#REF!</definedName>
    <definedName name="Print_Titles_MI_7_6" localSheetId="16">#REF!</definedName>
    <definedName name="Print_Titles_MI_7_6" localSheetId="36">#REF!</definedName>
    <definedName name="Print_Titles_MI_7_6">#REF!</definedName>
    <definedName name="Print_Titles_MI_9" localSheetId="30">#REF!</definedName>
    <definedName name="Print_Titles_MI_9" localSheetId="16">#REF!</definedName>
    <definedName name="Print_Titles_MI_9" localSheetId="36">#REF!</definedName>
    <definedName name="Print_Titles_MI_9">#REF!</definedName>
    <definedName name="print1" localSheetId="4">'[24]RESIDU-3'!#REF!</definedName>
    <definedName name="print1" localSheetId="7">'[24]RESIDU-3'!#REF!</definedName>
    <definedName name="print1" localSheetId="16">'[24]RESIDU-3'!#REF!</definedName>
    <definedName name="print1" localSheetId="36">'[24]RESIDU-3'!#REF!</definedName>
    <definedName name="print1" localSheetId="49">'[24]RESIDU-3'!#REF!</definedName>
    <definedName name="print1" localSheetId="34">'[24]RESIDU-3'!#REF!</definedName>
    <definedName name="print1">'[24]RESIDU-3'!#REF!</definedName>
    <definedName name="PRINTENGALL" localSheetId="30">#REF!</definedName>
    <definedName name="PRINTENGALL" localSheetId="4">#REF!</definedName>
    <definedName name="PRINTENGALL" localSheetId="7">#REF!</definedName>
    <definedName name="PRINTENGALL" localSheetId="16">#REF!</definedName>
    <definedName name="PRINTENGALL" localSheetId="36">#REF!</definedName>
    <definedName name="PRINTENGALL" localSheetId="49">#REF!</definedName>
    <definedName name="PRINTENGALL" localSheetId="34">#REF!</definedName>
    <definedName name="PRINTENGALL">#REF!</definedName>
    <definedName name="PRINTINDALL" localSheetId="30">#REF!</definedName>
    <definedName name="PRINTINDALL" localSheetId="4">#REF!</definedName>
    <definedName name="PRINTINDALL" localSheetId="7">#REF!</definedName>
    <definedName name="PRINTINDALL" localSheetId="16">#REF!</definedName>
    <definedName name="PRINTINDALL" localSheetId="36">#REF!</definedName>
    <definedName name="PRINTINDALL" localSheetId="49">#REF!</definedName>
    <definedName name="PRINTINDALL" localSheetId="34">#REF!</definedName>
    <definedName name="PRINTINDALL">#REF!</definedName>
    <definedName name="PRINTPAY" localSheetId="9">#REF!</definedName>
    <definedName name="PRINTPAY" localSheetId="5">#REF!</definedName>
    <definedName name="PRINTPAY" localSheetId="38">#REF!</definedName>
    <definedName name="PRINTPAY" localSheetId="8">#REF!</definedName>
    <definedName name="PRINTPAY" localSheetId="30">#REF!</definedName>
    <definedName name="PRINTPAY" localSheetId="46">#REF!</definedName>
    <definedName name="PRINTPAY" localSheetId="6">#REF!</definedName>
    <definedName name="PRINTPAY" localSheetId="40">#REF!</definedName>
    <definedName name="PRINTPAY" localSheetId="41">#REF!</definedName>
    <definedName name="PRINTPAY" localSheetId="45">#REF!</definedName>
    <definedName name="PRINTPAY" localSheetId="43">#REF!</definedName>
    <definedName name="PRINTPAY" localSheetId="44">#REF!</definedName>
    <definedName name="PRINTPAY" localSheetId="42">#REF!</definedName>
    <definedName name="PRINTPAY" localSheetId="16">#REF!</definedName>
    <definedName name="PRINTPAY" localSheetId="14">#REF!</definedName>
    <definedName name="PRINTPAY" localSheetId="12">#REF!</definedName>
    <definedName name="PRINTPAY" localSheetId="36">#REF!</definedName>
    <definedName name="PRINTPAY" localSheetId="34">#REF!</definedName>
    <definedName name="PRINTPAY">#REF!</definedName>
    <definedName name="pro" localSheetId="30">#REF!</definedName>
    <definedName name="pro" localSheetId="16">#REF!</definedName>
    <definedName name="pro" localSheetId="36">#REF!</definedName>
    <definedName name="pro">#REF!</definedName>
    <definedName name="Prod_Inti" localSheetId="4">'[146]Produksi &amp; Scedule'!#REF!</definedName>
    <definedName name="Prod_Inti" localSheetId="7">'[146]Produksi &amp; Scedule'!#REF!</definedName>
    <definedName name="Prod_Inti" localSheetId="16">'[146]Produksi &amp; Scedule'!#REF!</definedName>
    <definedName name="Prod_Inti" localSheetId="36">'[146]Produksi &amp; Scedule'!#REF!</definedName>
    <definedName name="Prod_Inti" localSheetId="49">'[146]Produksi &amp; Scedule'!#REF!</definedName>
    <definedName name="Prod_Inti" localSheetId="34">'[146]Produksi &amp; Scedule'!#REF!</definedName>
    <definedName name="Prod_Inti">'[146]Produksi &amp; Scedule'!#REF!</definedName>
    <definedName name="Prod_Kebunsek" localSheetId="4">'[146]Produksi &amp; Scedule'!#REF!</definedName>
    <definedName name="Prod_Kebunsek" localSheetId="7">'[146]Produksi &amp; Scedule'!#REF!</definedName>
    <definedName name="Prod_Kebunsek" localSheetId="16">'[146]Produksi &amp; Scedule'!#REF!</definedName>
    <definedName name="Prod_Kebunsek" localSheetId="36">'[146]Produksi &amp; Scedule'!#REF!</definedName>
    <definedName name="Prod_Kebunsek" localSheetId="49">'[146]Produksi &amp; Scedule'!#REF!</definedName>
    <definedName name="Prod_Kebunsek" localSheetId="34">'[146]Produksi &amp; Scedule'!#REF!</definedName>
    <definedName name="Prod_Kebunsek">'[146]Produksi &amp; Scedule'!#REF!</definedName>
    <definedName name="Prod_KUD_3600">'[146]Produksi &amp; Scedule'!$B$3:$AG$5</definedName>
    <definedName name="prod_tbs" localSheetId="9">#REF!</definedName>
    <definedName name="prod_tbs" localSheetId="38">#REF!</definedName>
    <definedName name="prod_tbs" localSheetId="8">#REF!</definedName>
    <definedName name="prod_tbs" localSheetId="30">#REF!</definedName>
    <definedName name="prod_tbs" localSheetId="46">#REF!</definedName>
    <definedName name="prod_tbs" localSheetId="40">#REF!</definedName>
    <definedName name="prod_tbs" localSheetId="41">#REF!</definedName>
    <definedName name="prod_tbs" localSheetId="45">#REF!</definedName>
    <definedName name="prod_tbs" localSheetId="43">#REF!</definedName>
    <definedName name="prod_tbs" localSheetId="44">#REF!</definedName>
    <definedName name="prod_tbs" localSheetId="42">#REF!</definedName>
    <definedName name="prod_tbs" localSheetId="16">#REF!</definedName>
    <definedName name="prod_tbs" localSheetId="36">#REF!</definedName>
    <definedName name="prod_tbs">#REF!</definedName>
    <definedName name="ProdForm" localSheetId="5" hidden="1">#REF!</definedName>
    <definedName name="ProdForm" localSheetId="30" hidden="1">#REF!</definedName>
    <definedName name="ProdForm" localSheetId="23" hidden="1">#REF!</definedName>
    <definedName name="ProdForm" localSheetId="19" hidden="1">#REF!</definedName>
    <definedName name="ProdForm" localSheetId="16" hidden="1">#REF!</definedName>
    <definedName name="ProdForm" localSheetId="21" hidden="1">#REF!</definedName>
    <definedName name="ProdForm" localSheetId="36" hidden="1">#REF!</definedName>
    <definedName name="ProdForm" localSheetId="25" hidden="1">#REF!</definedName>
    <definedName name="ProdForm" localSheetId="10" hidden="1">#REF!</definedName>
    <definedName name="ProdForm" localSheetId="11" hidden="1">#REF!</definedName>
    <definedName name="ProdForm" localSheetId="20" hidden="1">#REF!</definedName>
    <definedName name="ProdForm" localSheetId="15" hidden="1">#REF!</definedName>
    <definedName name="ProdForm" hidden="1">#REF!</definedName>
    <definedName name="Product" localSheetId="5" hidden="1">#REF!</definedName>
    <definedName name="Product" localSheetId="30" hidden="1">#REF!</definedName>
    <definedName name="Product" localSheetId="23" hidden="1">#REF!</definedName>
    <definedName name="Product" localSheetId="19" hidden="1">#REF!</definedName>
    <definedName name="Product" localSheetId="16" hidden="1">#REF!</definedName>
    <definedName name="Product" localSheetId="21" hidden="1">#REF!</definedName>
    <definedName name="Product" localSheetId="36" hidden="1">#REF!</definedName>
    <definedName name="Product" localSheetId="25" hidden="1">#REF!</definedName>
    <definedName name="Product" localSheetId="10" hidden="1">#REF!</definedName>
    <definedName name="Product" localSheetId="11" hidden="1">#REF!</definedName>
    <definedName name="Product" localSheetId="20" hidden="1">#REF!</definedName>
    <definedName name="Product" localSheetId="15" hidden="1">#REF!</definedName>
    <definedName name="Product" hidden="1">#REF!</definedName>
    <definedName name="product1" localSheetId="30">#REF!</definedName>
    <definedName name="product1" localSheetId="16">#REF!</definedName>
    <definedName name="product1" localSheetId="36">#REF!</definedName>
    <definedName name="product1">#REF!</definedName>
    <definedName name="product2" localSheetId="30">#REF!</definedName>
    <definedName name="product2" localSheetId="16">#REF!</definedName>
    <definedName name="product2" localSheetId="36">#REF!</definedName>
    <definedName name="product2">#REF!</definedName>
    <definedName name="Produk" localSheetId="9">#REF!</definedName>
    <definedName name="Produk" localSheetId="5">#REF!</definedName>
    <definedName name="Produk" localSheetId="38">#REF!</definedName>
    <definedName name="Produk" localSheetId="8">#REF!</definedName>
    <definedName name="Produk" localSheetId="30">#REF!</definedName>
    <definedName name="Produk" localSheetId="46">#REF!</definedName>
    <definedName name="Produk" localSheetId="6">#REF!</definedName>
    <definedName name="Produk" localSheetId="40">#REF!</definedName>
    <definedName name="Produk" localSheetId="41">#REF!</definedName>
    <definedName name="Produk" localSheetId="45">#REF!</definedName>
    <definedName name="Produk" localSheetId="43">#REF!</definedName>
    <definedName name="Produk" localSheetId="44">#REF!</definedName>
    <definedName name="Produk" localSheetId="42">#REF!</definedName>
    <definedName name="Produk" localSheetId="16">#REF!</definedName>
    <definedName name="Produk" localSheetId="14">#REF!</definedName>
    <definedName name="Produk" localSheetId="12">#REF!</definedName>
    <definedName name="Produk" localSheetId="36">#REF!</definedName>
    <definedName name="Produk">#REF!</definedName>
    <definedName name="produk_avg" localSheetId="30">#REF!</definedName>
    <definedName name="produk_avg" localSheetId="16">#REF!</definedName>
    <definedName name="produk_avg" localSheetId="36">#REF!</definedName>
    <definedName name="produk_avg">#REF!</definedName>
    <definedName name="produk_stok" localSheetId="30">#REF!</definedName>
    <definedName name="produk_stok" localSheetId="16">#REF!</definedName>
    <definedName name="produk_stok" localSheetId="36">#REF!</definedName>
    <definedName name="produk_stok">#REF!</definedName>
    <definedName name="produk2" localSheetId="30">'[251]RMatl-Cons.Fig'!#REF!</definedName>
    <definedName name="produk2" localSheetId="4">'[251]RMatl-Cons.Fig'!#REF!</definedName>
    <definedName name="produk2" localSheetId="7">'[251]RMatl-Cons.Fig'!#REF!</definedName>
    <definedName name="produk2" localSheetId="16">'[251]RMatl-Cons.Fig'!#REF!</definedName>
    <definedName name="produk2" localSheetId="36">'[251]RMatl-Cons.Fig'!#REF!</definedName>
    <definedName name="produk2" localSheetId="49">'[251]RMatl-Cons.Fig'!#REF!</definedName>
    <definedName name="produk2" localSheetId="34">'[251]RMatl-Cons.Fig'!#REF!</definedName>
    <definedName name="produk2">'[251]RMatl-Cons.Fig'!#REF!</definedName>
    <definedName name="produk3" localSheetId="30">#REF!</definedName>
    <definedName name="produk3" localSheetId="4">#REF!</definedName>
    <definedName name="produk3" localSheetId="7">#REF!</definedName>
    <definedName name="produk3" localSheetId="16">#REF!</definedName>
    <definedName name="produk3" localSheetId="36">#REF!</definedName>
    <definedName name="produk3" localSheetId="49">#REF!</definedName>
    <definedName name="produk3" localSheetId="34">#REF!</definedName>
    <definedName name="produk3">#REF!</definedName>
    <definedName name="produksi" localSheetId="30">'[213]Inputing-Data'!$B$12</definedName>
    <definedName name="produksi">'[213]Inputing-Data'!$B$12</definedName>
    <definedName name="produksi_cpo" localSheetId="9">#REF!</definedName>
    <definedName name="produksi_cpo" localSheetId="5">#REF!</definedName>
    <definedName name="produksi_cpo" localSheetId="38">#REF!</definedName>
    <definedName name="produksi_cpo" localSheetId="8">#REF!</definedName>
    <definedName name="produksi_cpo" localSheetId="30">#REF!</definedName>
    <definedName name="produksi_cpo" localSheetId="46">#REF!</definedName>
    <definedName name="produksi_cpo" localSheetId="4">'[372]Std-Prod KS'!#REF!</definedName>
    <definedName name="produksi_cpo" localSheetId="6">#REF!</definedName>
    <definedName name="produksi_cpo" localSheetId="7">#REF!</definedName>
    <definedName name="produksi_cpo" localSheetId="40">#REF!</definedName>
    <definedName name="produksi_cpo" localSheetId="41">#REF!</definedName>
    <definedName name="produksi_cpo" localSheetId="45">#REF!</definedName>
    <definedName name="produksi_cpo" localSheetId="43">#REF!</definedName>
    <definedName name="produksi_cpo" localSheetId="44">#REF!</definedName>
    <definedName name="produksi_cpo" localSheetId="42">#REF!</definedName>
    <definedName name="produksi_cpo" localSheetId="16">#REF!</definedName>
    <definedName name="produksi_cpo" localSheetId="14">#REF!</definedName>
    <definedName name="produksi_cpo" localSheetId="12">#REF!</definedName>
    <definedName name="produksi_cpo" localSheetId="36">#REF!</definedName>
    <definedName name="produksi_cpo" localSheetId="49">#REF!</definedName>
    <definedName name="produksi_cpo" localSheetId="34">'[372]Std-Prod KS'!#REF!</definedName>
    <definedName name="produksi_cpo">#REF!</definedName>
    <definedName name="produksi_kernel" localSheetId="9">#REF!</definedName>
    <definedName name="produksi_kernel" localSheetId="5">#REF!</definedName>
    <definedName name="produksi_kernel" localSheetId="38">#REF!</definedName>
    <definedName name="produksi_kernel" localSheetId="8">#REF!</definedName>
    <definedName name="produksi_kernel" localSheetId="30">#REF!</definedName>
    <definedName name="produksi_kernel" localSheetId="46">#REF!</definedName>
    <definedName name="produksi_kernel" localSheetId="4">'[372]Std-Prod KS'!#REF!</definedName>
    <definedName name="produksi_kernel" localSheetId="6">#REF!</definedName>
    <definedName name="produksi_kernel" localSheetId="7">#REF!</definedName>
    <definedName name="produksi_kernel" localSheetId="40">#REF!</definedName>
    <definedName name="produksi_kernel" localSheetId="41">#REF!</definedName>
    <definedName name="produksi_kernel" localSheetId="45">#REF!</definedName>
    <definedName name="produksi_kernel" localSheetId="43">#REF!</definedName>
    <definedName name="produksi_kernel" localSheetId="44">#REF!</definedName>
    <definedName name="produksi_kernel" localSheetId="42">#REF!</definedName>
    <definedName name="produksi_kernel" localSheetId="16">#REF!</definedName>
    <definedName name="produksi_kernel" localSheetId="14">#REF!</definedName>
    <definedName name="produksi_kernel" localSheetId="12">#REF!</definedName>
    <definedName name="produksi_kernel" localSheetId="36">#REF!</definedName>
    <definedName name="produksi_kernel" localSheetId="49">#REF!</definedName>
    <definedName name="produksi_kernel" localSheetId="34">'[372]Std-Prod KS'!#REF!</definedName>
    <definedName name="produksi_kernel">#REF!</definedName>
    <definedName name="produksi_tbs" localSheetId="9">#REF!</definedName>
    <definedName name="produksi_tbs" localSheetId="5">#REF!</definedName>
    <definedName name="produksi_tbs" localSheetId="38">#REF!</definedName>
    <definedName name="produksi_tbs" localSheetId="8">#REF!</definedName>
    <definedName name="produksi_tbs" localSheetId="30">#REF!</definedName>
    <definedName name="produksi_tbs" localSheetId="46">#REF!</definedName>
    <definedName name="produksi_tbs" localSheetId="6">#REF!</definedName>
    <definedName name="produksi_tbs" localSheetId="40">#REF!</definedName>
    <definedName name="produksi_tbs" localSheetId="41">#REF!</definedName>
    <definedName name="produksi_tbs" localSheetId="45">#REF!</definedName>
    <definedName name="produksi_tbs" localSheetId="43">#REF!</definedName>
    <definedName name="produksi_tbs" localSheetId="44">#REF!</definedName>
    <definedName name="produksi_tbs" localSheetId="42">#REF!</definedName>
    <definedName name="produksi_tbs" localSheetId="16">#REF!</definedName>
    <definedName name="produksi_tbs" localSheetId="14">#REF!</definedName>
    <definedName name="produksi_tbs" localSheetId="12">#REF!</definedName>
    <definedName name="produksi_tbs" localSheetId="36">#REF!</definedName>
    <definedName name="produksi_tbs" localSheetId="34">#REF!</definedName>
    <definedName name="produksi_tbs">#REF!</definedName>
    <definedName name="produksi1" localSheetId="30">'[251]RMatl-Cons.Fig'!#REF!</definedName>
    <definedName name="produksi1" localSheetId="4">'[251]RMatl-Cons.Fig'!#REF!</definedName>
    <definedName name="produksi1" localSheetId="7">'[251]RMatl-Cons.Fig'!#REF!</definedName>
    <definedName name="produksi1" localSheetId="16">'[251]RMatl-Cons.Fig'!#REF!</definedName>
    <definedName name="produksi1" localSheetId="36">'[251]RMatl-Cons.Fig'!#REF!</definedName>
    <definedName name="produksi1" localSheetId="49">'[251]RMatl-Cons.Fig'!#REF!</definedName>
    <definedName name="produksi1" localSheetId="34">'[251]RMatl-Cons.Fig'!#REF!</definedName>
    <definedName name="produksi1">'[251]RMatl-Cons.Fig'!#REF!</definedName>
    <definedName name="Profit" localSheetId="30">'[374]Rekap Direct Cost'!$G$6</definedName>
    <definedName name="Profit" localSheetId="26">25%</definedName>
    <definedName name="PROFIT" localSheetId="4">'[24]RESIDU-3'!#REF!</definedName>
    <definedName name="Profit" localSheetId="23">25%</definedName>
    <definedName name="Profit" localSheetId="19">25%</definedName>
    <definedName name="Profit" localSheetId="14">25%</definedName>
    <definedName name="Profit" localSheetId="21">25%</definedName>
    <definedName name="Profit" localSheetId="12">25%</definedName>
    <definedName name="Profit" localSheetId="24">25%</definedName>
    <definedName name="Profit" localSheetId="17">25%</definedName>
    <definedName name="Profit" localSheetId="25">25%</definedName>
    <definedName name="Profit" localSheetId="10">25%</definedName>
    <definedName name="Profit" localSheetId="11">25%</definedName>
    <definedName name="Profit" localSheetId="20">25%</definedName>
    <definedName name="Profit" localSheetId="15">25%</definedName>
    <definedName name="Profit" localSheetId="18">25%</definedName>
    <definedName name="PROFIT" localSheetId="34">'[24]RESIDU-3'!#REF!</definedName>
    <definedName name="Profit">'[374]Rekap Direct Cost'!$G$6</definedName>
    <definedName name="profit1" localSheetId="30">#REF!</definedName>
    <definedName name="profit1" localSheetId="4">#REF!</definedName>
    <definedName name="profit1" localSheetId="7">#REF!</definedName>
    <definedName name="profit1" localSheetId="16">#REF!</definedName>
    <definedName name="profit1" localSheetId="36">#REF!</definedName>
    <definedName name="profit1" localSheetId="49">#REF!</definedName>
    <definedName name="profit1" localSheetId="34">#REF!</definedName>
    <definedName name="profit1">#REF!</definedName>
    <definedName name="profit5" localSheetId="30">#REF!</definedName>
    <definedName name="profit5" localSheetId="4">#REF!</definedName>
    <definedName name="profit5" localSheetId="7">#REF!</definedName>
    <definedName name="profit5" localSheetId="16">#REF!</definedName>
    <definedName name="profit5" localSheetId="36">#REF!</definedName>
    <definedName name="profit5" localSheetId="49">#REF!</definedName>
    <definedName name="profit5" localSheetId="34">#REF!</definedName>
    <definedName name="profit5">#REF!</definedName>
    <definedName name="PROJ" localSheetId="9">#REF!</definedName>
    <definedName name="PROJ" localSheetId="5">#REF!</definedName>
    <definedName name="PROJ" localSheetId="38">#REF!</definedName>
    <definedName name="PROJ" localSheetId="8">#REF!</definedName>
    <definedName name="PROJ" localSheetId="30">#REF!</definedName>
    <definedName name="PROJ" localSheetId="46">#REF!</definedName>
    <definedName name="PROJ" localSheetId="4">#REF!</definedName>
    <definedName name="PROJ" localSheetId="6">#REF!</definedName>
    <definedName name="PROJ" localSheetId="40">#REF!</definedName>
    <definedName name="PROJ" localSheetId="41">#REF!</definedName>
    <definedName name="PROJ" localSheetId="45">#REF!</definedName>
    <definedName name="PROJ" localSheetId="43">#REF!</definedName>
    <definedName name="PROJ" localSheetId="44">#REF!</definedName>
    <definedName name="PROJ" localSheetId="42">#REF!</definedName>
    <definedName name="PROJ" localSheetId="16">#REF!</definedName>
    <definedName name="PROJ" localSheetId="14">#REF!</definedName>
    <definedName name="PROJ" localSheetId="12">#REF!</definedName>
    <definedName name="PROJ" localSheetId="36">#REF!</definedName>
    <definedName name="PROJ">#REF!</definedName>
    <definedName name="PROJ01" localSheetId="9">#REF!</definedName>
    <definedName name="PROJ01" localSheetId="38">#REF!</definedName>
    <definedName name="PROJ01" localSheetId="8">#REF!</definedName>
    <definedName name="PROJ01" localSheetId="30">#REF!</definedName>
    <definedName name="PROJ01" localSheetId="46">#REF!</definedName>
    <definedName name="PROJ01" localSheetId="40">#REF!</definedName>
    <definedName name="PROJ01" localSheetId="41">#REF!</definedName>
    <definedName name="PROJ01" localSheetId="45">#REF!</definedName>
    <definedName name="PROJ01" localSheetId="43">#REF!</definedName>
    <definedName name="PROJ01" localSheetId="44">#REF!</definedName>
    <definedName name="PROJ01" localSheetId="42">#REF!</definedName>
    <definedName name="PROJ01" localSheetId="16">#REF!</definedName>
    <definedName name="PROJ01" localSheetId="36">#REF!</definedName>
    <definedName name="PROJ01">#REF!</definedName>
    <definedName name="PROJECTION" localSheetId="9">#REF!</definedName>
    <definedName name="PROJECTION" localSheetId="5">#REF!</definedName>
    <definedName name="PROJECTION" localSheetId="38">#REF!</definedName>
    <definedName name="PROJECTION" localSheetId="8">#REF!</definedName>
    <definedName name="PROJECTION" localSheetId="30">#REF!</definedName>
    <definedName name="PROJECTION" localSheetId="46">#REF!</definedName>
    <definedName name="PROJECTION" localSheetId="4">#REF!</definedName>
    <definedName name="PROJECTION" localSheetId="6">#REF!</definedName>
    <definedName name="PROJECTION" localSheetId="40">#REF!</definedName>
    <definedName name="PROJECTION" localSheetId="41">#REF!</definedName>
    <definedName name="PROJECTION" localSheetId="45">#REF!</definedName>
    <definedName name="PROJECTION" localSheetId="43">#REF!</definedName>
    <definedName name="PROJECTION" localSheetId="44">#REF!</definedName>
    <definedName name="PROJECTION" localSheetId="42">#REF!</definedName>
    <definedName name="PROJECTION" localSheetId="16">#REF!</definedName>
    <definedName name="PROJECTION" localSheetId="14">#REF!</definedName>
    <definedName name="PROJECTION" localSheetId="12">#REF!</definedName>
    <definedName name="PROJECTION" localSheetId="36">#REF!</definedName>
    <definedName name="PROJECTION">#REF!</definedName>
    <definedName name="PROOM" localSheetId="9">'[248]Profit Loss'!#REF!</definedName>
    <definedName name="PROOM" localSheetId="5">'[248]Profit Loss'!#REF!</definedName>
    <definedName name="PROOM" localSheetId="38">'[248]Profit Loss'!#REF!</definedName>
    <definedName name="PROOM" localSheetId="8">'[248]Profit Loss'!#REF!</definedName>
    <definedName name="PROOM" localSheetId="30">'[248]Profit Loss'!#REF!</definedName>
    <definedName name="PROOM" localSheetId="46">'[248]Profit Loss'!#REF!</definedName>
    <definedName name="PROOM" localSheetId="4">'[248]Profit Loss'!#REF!</definedName>
    <definedName name="PROOM" localSheetId="6">'[248]Profit Loss'!#REF!</definedName>
    <definedName name="PROOM" localSheetId="7">'[248]Profit Loss'!#REF!</definedName>
    <definedName name="PROOM" localSheetId="40">'[248]Profit Loss'!#REF!</definedName>
    <definedName name="PROOM" localSheetId="41">'[248]Profit Loss'!#REF!</definedName>
    <definedName name="PROOM" localSheetId="45">'[248]Profit Loss'!#REF!</definedName>
    <definedName name="PROOM" localSheetId="43">'[248]Profit Loss'!#REF!</definedName>
    <definedName name="PROOM" localSheetId="44">'[248]Profit Loss'!#REF!</definedName>
    <definedName name="PROOM" localSheetId="42">'[248]Profit Loss'!#REF!</definedName>
    <definedName name="PROOM" localSheetId="16">'[248]Profit Loss'!#REF!</definedName>
    <definedName name="PROOM" localSheetId="14">'[248]Profit Loss'!#REF!</definedName>
    <definedName name="PROOM" localSheetId="12">'[248]Profit Loss'!#REF!</definedName>
    <definedName name="PROOM" localSheetId="36">'[248]Profit Loss'!#REF!</definedName>
    <definedName name="PROOM" localSheetId="49">'[248]Profit Loss'!#REF!</definedName>
    <definedName name="PROOM" localSheetId="34">'[248]Profit Loss'!#REF!</definedName>
    <definedName name="PROOM">'[248]Profit Loss'!#REF!</definedName>
    <definedName name="propinsi" localSheetId="5">[423]List!$A$64:$A$90</definedName>
    <definedName name="propinsi" localSheetId="30">[424]List!$A$61:$A$87</definedName>
    <definedName name="propinsi" localSheetId="46">[425]List!$A$61:$A$87</definedName>
    <definedName name="propinsi" localSheetId="4">[426]List!$A$61:$A$87</definedName>
    <definedName name="propinsi" localSheetId="6">[423]List!$A$64:$A$90</definedName>
    <definedName name="propinsi" localSheetId="7">[423]List!$A$64:$A$90</definedName>
    <definedName name="propinsi" localSheetId="14">[423]List!$A$64:$A$90</definedName>
    <definedName name="propinsi" localSheetId="12">[423]List!$A$64:$A$90</definedName>
    <definedName name="propinsi" localSheetId="49">[423]List!$A$64:$A$90</definedName>
    <definedName name="propinsi" localSheetId="34">[424]List!$A$61:$A$87</definedName>
    <definedName name="propinsi">[424]List!$A$61:$A$87</definedName>
    <definedName name="Prosen_teras_kontur">'[316]Biaya-Inv'!$D$33</definedName>
    <definedName name="prott" localSheetId="30">#REF!</definedName>
    <definedName name="prott" localSheetId="4">#REF!</definedName>
    <definedName name="prott" localSheetId="7">#REF!</definedName>
    <definedName name="prott" localSheetId="16">#REF!</definedName>
    <definedName name="prott" localSheetId="36">#REF!</definedName>
    <definedName name="prott" localSheetId="49">#REF!</definedName>
    <definedName name="prott" localSheetId="34">#REF!</definedName>
    <definedName name="prott">#REF!</definedName>
    <definedName name="PROV_BALI" localSheetId="30">#REF!</definedName>
    <definedName name="PROV_BALI" localSheetId="4">#REF!</definedName>
    <definedName name="PROV_BALI" localSheetId="7">#REF!</definedName>
    <definedName name="PROV_BALI" localSheetId="16">#REF!</definedName>
    <definedName name="PROV_BALI" localSheetId="36">#REF!</definedName>
    <definedName name="PROV_BALI" localSheetId="49">#REF!</definedName>
    <definedName name="PROV_BALI" localSheetId="34">#REF!</definedName>
    <definedName name="PROV_BALI">#REF!</definedName>
    <definedName name="PROV_BANTEN" localSheetId="30">#REF!</definedName>
    <definedName name="PROV_BANTEN" localSheetId="4">#REF!</definedName>
    <definedName name="PROV_BANTEN" localSheetId="7">#REF!</definedName>
    <definedName name="PROV_BANTEN" localSheetId="16">#REF!</definedName>
    <definedName name="PROV_BANTEN" localSheetId="36">#REF!</definedName>
    <definedName name="PROV_BANTEN" localSheetId="49">#REF!</definedName>
    <definedName name="PROV_BANTEN" localSheetId="34">#REF!</definedName>
    <definedName name="PROV_BANTEN">#REF!</definedName>
    <definedName name="PROV_BENGKULU" localSheetId="30">#REF!</definedName>
    <definedName name="PROV_BENGKULU" localSheetId="16">#REF!</definedName>
    <definedName name="PROV_BENGKULU" localSheetId="36">#REF!</definedName>
    <definedName name="PROV_BENGKULU">#REF!</definedName>
    <definedName name="PROV_DI_YOGYAKARTA" localSheetId="30">#REF!</definedName>
    <definedName name="PROV_DI_YOGYAKARTA" localSheetId="16">#REF!</definedName>
    <definedName name="PROV_DI_YOGYAKARTA" localSheetId="36">#REF!</definedName>
    <definedName name="PROV_DI_YOGYAKARTA">#REF!</definedName>
    <definedName name="PROV_DKI_JAKARTA" localSheetId="30">#REF!</definedName>
    <definedName name="PROV_DKI_JAKARTA" localSheetId="16">#REF!</definedName>
    <definedName name="PROV_DKI_JAKARTA" localSheetId="36">#REF!</definedName>
    <definedName name="PROV_DKI_JAKARTA">#REF!</definedName>
    <definedName name="PROV_GORONTALO" localSheetId="30">#REF!</definedName>
    <definedName name="PROV_GORONTALO" localSheetId="16">#REF!</definedName>
    <definedName name="PROV_GORONTALO" localSheetId="36">#REF!</definedName>
    <definedName name="PROV_GORONTALO">#REF!</definedName>
    <definedName name="PROV_JAMBI" localSheetId="30">#REF!</definedName>
    <definedName name="PROV_JAMBI" localSheetId="16">#REF!</definedName>
    <definedName name="PROV_JAMBI" localSheetId="36">#REF!</definedName>
    <definedName name="PROV_JAMBI">#REF!</definedName>
    <definedName name="PROV_JAWA_BARAT" localSheetId="30">#REF!</definedName>
    <definedName name="PROV_JAWA_BARAT" localSheetId="16">#REF!</definedName>
    <definedName name="PROV_JAWA_BARAT" localSheetId="36">#REF!</definedName>
    <definedName name="PROV_JAWA_BARAT">#REF!</definedName>
    <definedName name="PROV_JAWA_TENGAH" localSheetId="30">#REF!</definedName>
    <definedName name="PROV_JAWA_TENGAH" localSheetId="16">#REF!</definedName>
    <definedName name="PROV_JAWA_TENGAH" localSheetId="36">#REF!</definedName>
    <definedName name="PROV_JAWA_TENGAH">#REF!</definedName>
    <definedName name="PROV_JAWA_TIMUR" localSheetId="30">#REF!</definedName>
    <definedName name="PROV_JAWA_TIMUR" localSheetId="16">#REF!</definedName>
    <definedName name="PROV_JAWA_TIMUR" localSheetId="36">#REF!</definedName>
    <definedName name="PROV_JAWA_TIMUR">#REF!</definedName>
    <definedName name="PROV_KALIMANTAN_BARAT" localSheetId="30">#REF!</definedName>
    <definedName name="PROV_KALIMANTAN_BARAT" localSheetId="16">#REF!</definedName>
    <definedName name="PROV_KALIMANTAN_BARAT" localSheetId="36">#REF!</definedName>
    <definedName name="PROV_KALIMANTAN_BARAT">#REF!</definedName>
    <definedName name="PROV_KALIMANTAN_SELATAN" localSheetId="30">#REF!</definedName>
    <definedName name="PROV_KALIMANTAN_SELATAN" localSheetId="16">#REF!</definedName>
    <definedName name="PROV_KALIMANTAN_SELATAN" localSheetId="36">#REF!</definedName>
    <definedName name="PROV_KALIMANTAN_SELATAN">#REF!</definedName>
    <definedName name="PROV_KALIMANTAN_TENGAH" localSheetId="30">#REF!</definedName>
    <definedName name="PROV_KALIMANTAN_TENGAH" localSheetId="16">#REF!</definedName>
    <definedName name="PROV_KALIMANTAN_TENGAH" localSheetId="36">#REF!</definedName>
    <definedName name="PROV_KALIMANTAN_TENGAH">#REF!</definedName>
    <definedName name="PROV_KALIMANTAN_TIMUR" localSheetId="30">#REF!</definedName>
    <definedName name="PROV_KALIMANTAN_TIMUR" localSheetId="16">#REF!</definedName>
    <definedName name="PROV_KALIMANTAN_TIMUR" localSheetId="36">#REF!</definedName>
    <definedName name="PROV_KALIMANTAN_TIMUR">#REF!</definedName>
    <definedName name="PROV_KALIMANTAN_UTARA" localSheetId="30">#REF!</definedName>
    <definedName name="PROV_KALIMANTAN_UTARA" localSheetId="16">#REF!</definedName>
    <definedName name="PROV_KALIMANTAN_UTARA" localSheetId="36">#REF!</definedName>
    <definedName name="PROV_KALIMANTAN_UTARA">#REF!</definedName>
    <definedName name="PROV_KEPULAUAN_BANGKA_BELITUNG" localSheetId="30">#REF!</definedName>
    <definedName name="PROV_KEPULAUAN_BANGKA_BELITUNG" localSheetId="16">#REF!</definedName>
    <definedName name="PROV_KEPULAUAN_BANGKA_BELITUNG" localSheetId="36">#REF!</definedName>
    <definedName name="PROV_KEPULAUAN_BANGKA_BELITUNG">#REF!</definedName>
    <definedName name="PROV_KEPULAUAN_RIAU" localSheetId="30">#REF!</definedName>
    <definedName name="PROV_KEPULAUAN_RIAU" localSheetId="16">#REF!</definedName>
    <definedName name="PROV_KEPULAUAN_RIAU" localSheetId="36">#REF!</definedName>
    <definedName name="PROV_KEPULAUAN_RIAU">#REF!</definedName>
    <definedName name="PROV_LAMPUNG" localSheetId="30">#REF!</definedName>
    <definedName name="PROV_LAMPUNG" localSheetId="16">#REF!</definedName>
    <definedName name="PROV_LAMPUNG" localSheetId="36">#REF!</definedName>
    <definedName name="PROV_LAMPUNG">#REF!</definedName>
    <definedName name="PROV_MALUKU" localSheetId="30">#REF!</definedName>
    <definedName name="PROV_MALUKU" localSheetId="16">#REF!</definedName>
    <definedName name="PROV_MALUKU" localSheetId="36">#REF!</definedName>
    <definedName name="PROV_MALUKU">#REF!</definedName>
    <definedName name="PROV_MALUKU_UTARA" localSheetId="30">#REF!</definedName>
    <definedName name="PROV_MALUKU_UTARA" localSheetId="16">#REF!</definedName>
    <definedName name="PROV_MALUKU_UTARA" localSheetId="36">#REF!</definedName>
    <definedName name="PROV_MALUKU_UTARA">#REF!</definedName>
    <definedName name="PROV_NANGGROE_ACEH_DARUSSALAM" localSheetId="30">#REF!</definedName>
    <definedName name="PROV_NANGGROE_ACEH_DARUSSALAM" localSheetId="16">#REF!</definedName>
    <definedName name="PROV_NANGGROE_ACEH_DARUSSALAM" localSheetId="36">#REF!</definedName>
    <definedName name="PROV_NANGGROE_ACEH_DARUSSALAM">#REF!</definedName>
    <definedName name="PROV_NUSA_TENGGARA_BARAT" localSheetId="30">#REF!</definedName>
    <definedName name="PROV_NUSA_TENGGARA_BARAT" localSheetId="16">#REF!</definedName>
    <definedName name="PROV_NUSA_TENGGARA_BARAT" localSheetId="36">#REF!</definedName>
    <definedName name="PROV_NUSA_TENGGARA_BARAT">#REF!</definedName>
    <definedName name="PROV_NUSA_TENGGARA_TIMUR" localSheetId="30">#REF!</definedName>
    <definedName name="PROV_NUSA_TENGGARA_TIMUR" localSheetId="16">#REF!</definedName>
    <definedName name="PROV_NUSA_TENGGARA_TIMUR" localSheetId="36">#REF!</definedName>
    <definedName name="PROV_NUSA_TENGGARA_TIMUR">#REF!</definedName>
    <definedName name="PROV_PAPUA" localSheetId="30">#REF!</definedName>
    <definedName name="PROV_PAPUA" localSheetId="16">#REF!</definedName>
    <definedName name="PROV_PAPUA" localSheetId="36">#REF!</definedName>
    <definedName name="PROV_PAPUA">#REF!</definedName>
    <definedName name="PROV_PAPUA_BARAT" localSheetId="30">#REF!</definedName>
    <definedName name="PROV_PAPUA_BARAT" localSheetId="16">#REF!</definedName>
    <definedName name="PROV_PAPUA_BARAT" localSheetId="36">#REF!</definedName>
    <definedName name="PROV_PAPUA_BARAT">#REF!</definedName>
    <definedName name="PROV_RIAU" localSheetId="30">#REF!</definedName>
    <definedName name="PROV_RIAU" localSheetId="16">#REF!</definedName>
    <definedName name="PROV_RIAU" localSheetId="36">#REF!</definedName>
    <definedName name="PROV_RIAU">#REF!</definedName>
    <definedName name="PROV_SULAWESI_BARAT" localSheetId="30">#REF!</definedName>
    <definedName name="PROV_SULAWESI_BARAT" localSheetId="16">#REF!</definedName>
    <definedName name="PROV_SULAWESI_BARAT" localSheetId="36">#REF!</definedName>
    <definedName name="PROV_SULAWESI_BARAT">#REF!</definedName>
    <definedName name="PROV_SULAWESI_SELATAN" localSheetId="30">#REF!</definedName>
    <definedName name="PROV_SULAWESI_SELATAN" localSheetId="16">#REF!</definedName>
    <definedName name="PROV_SULAWESI_SELATAN" localSheetId="36">#REF!</definedName>
    <definedName name="PROV_SULAWESI_SELATAN">#REF!</definedName>
    <definedName name="PROV_SULAWESI_TENGAH" localSheetId="30">#REF!</definedName>
    <definedName name="PROV_SULAWESI_TENGAH" localSheetId="16">#REF!</definedName>
    <definedName name="PROV_SULAWESI_TENGAH" localSheetId="36">#REF!</definedName>
    <definedName name="PROV_SULAWESI_TENGAH">#REF!</definedName>
    <definedName name="PROV_SULAWESI_TENGGARA" localSheetId="30">#REF!</definedName>
    <definedName name="PROV_SULAWESI_TENGGARA" localSheetId="16">#REF!</definedName>
    <definedName name="PROV_SULAWESI_TENGGARA" localSheetId="36">#REF!</definedName>
    <definedName name="PROV_SULAWESI_TENGGARA">#REF!</definedName>
    <definedName name="PROV_SULAWESI_UTARA" localSheetId="30">#REF!</definedName>
    <definedName name="PROV_SULAWESI_UTARA" localSheetId="16">#REF!</definedName>
    <definedName name="PROV_SULAWESI_UTARA" localSheetId="36">#REF!</definedName>
    <definedName name="PROV_SULAWESI_UTARA">#REF!</definedName>
    <definedName name="PROV_SUMATERA_BARAT" localSheetId="30">#REF!</definedName>
    <definedName name="PROV_SUMATERA_BARAT" localSheetId="16">#REF!</definedName>
    <definedName name="PROV_SUMATERA_BARAT" localSheetId="36">#REF!</definedName>
    <definedName name="PROV_SUMATERA_BARAT">#REF!</definedName>
    <definedName name="PROV_SUMATERA_SELATAN" localSheetId="30">#REF!</definedName>
    <definedName name="PROV_SUMATERA_SELATAN" localSheetId="16">#REF!</definedName>
    <definedName name="PROV_SUMATERA_SELATAN" localSheetId="36">#REF!</definedName>
    <definedName name="PROV_SUMATERA_SELATAN">#REF!</definedName>
    <definedName name="PROV_SUMATERA_UTARA" localSheetId="30">#REF!</definedName>
    <definedName name="PROV_SUMATERA_UTARA" localSheetId="16">#REF!</definedName>
    <definedName name="PROV_SUMATERA_UTARA" localSheetId="36">#REF!</definedName>
    <definedName name="PROV_SUMATERA_UTARA">#REF!</definedName>
    <definedName name="PROVINSI" localSheetId="30">#REF!</definedName>
    <definedName name="PROVINSI" localSheetId="26">[427]IKK!$G$4:$G$38</definedName>
    <definedName name="PROVINSI" localSheetId="4">#REF!</definedName>
    <definedName name="PROVINSI" localSheetId="7">#REF!</definedName>
    <definedName name="PROVINSI" localSheetId="23">[427]IKK!$G$4:$G$38</definedName>
    <definedName name="PROVINSI" localSheetId="19">[427]IKK!$G$4:$G$38</definedName>
    <definedName name="PROVINSI" localSheetId="16">#REF!</definedName>
    <definedName name="PROVINSI" localSheetId="14">[427]IKK!$G$4:$G$38</definedName>
    <definedName name="PROVINSI" localSheetId="21">[427]IKK!$G$4:$G$38</definedName>
    <definedName name="PROVINSI" localSheetId="12">[427]IKK!$G$4:$G$38</definedName>
    <definedName name="PROVINSI" localSheetId="24">[427]IKK!$G$4:$G$38</definedName>
    <definedName name="PROVINSI" localSheetId="17">[427]IKK!$G$4:$G$38</definedName>
    <definedName name="PROVINSI" localSheetId="36">#REF!</definedName>
    <definedName name="PROVINSI" localSheetId="25">[427]IKK!$G$4:$G$38</definedName>
    <definedName name="PROVINSI" localSheetId="10">[427]IKK!$G$4:$G$38</definedName>
    <definedName name="PROVINSI" localSheetId="11">[427]IKK!$G$4:$G$38</definedName>
    <definedName name="PROVINSI" localSheetId="20">[427]IKK!$G$4:$G$38</definedName>
    <definedName name="PROVINSI" localSheetId="15">[427]IKK!$G$4:$G$38</definedName>
    <definedName name="PROVINSI" localSheetId="18">[427]IKK!$G$4:$G$38</definedName>
    <definedName name="PROVINSI" localSheetId="49">#REF!</definedName>
    <definedName name="PROVINSI" localSheetId="34">#REF!</definedName>
    <definedName name="PROVINSI">#REF!</definedName>
    <definedName name="proyek" localSheetId="30">[428]ALAT!$B$4</definedName>
    <definedName name="proyek">[428]ALAT!$B$4</definedName>
    <definedName name="prubberadjust" localSheetId="9">#REF!</definedName>
    <definedName name="prubberadjust" localSheetId="5">#REF!</definedName>
    <definedName name="prubberadjust" localSheetId="38">#REF!</definedName>
    <definedName name="prubberadjust" localSheetId="8">#REF!</definedName>
    <definedName name="prubberadjust" localSheetId="30">#REF!</definedName>
    <definedName name="prubberadjust" localSheetId="46">#REF!</definedName>
    <definedName name="prubberadjust" localSheetId="4">#REF!</definedName>
    <definedName name="prubberadjust" localSheetId="6">#REF!</definedName>
    <definedName name="prubberadjust" localSheetId="40">#REF!</definedName>
    <definedName name="prubberadjust" localSheetId="41">#REF!</definedName>
    <definedName name="prubberadjust" localSheetId="45">#REF!</definedName>
    <definedName name="prubberadjust" localSheetId="43">#REF!</definedName>
    <definedName name="prubberadjust" localSheetId="44">#REF!</definedName>
    <definedName name="prubberadjust" localSheetId="42">#REF!</definedName>
    <definedName name="prubberadjust" localSheetId="16">#REF!</definedName>
    <definedName name="prubberadjust" localSheetId="14">#REF!</definedName>
    <definedName name="prubberadjust" localSheetId="12">#REF!</definedName>
    <definedName name="prubberadjust" localSheetId="36">#REF!</definedName>
    <definedName name="prubberadjust" localSheetId="34">#REF!</definedName>
    <definedName name="prubberadjust">#REF!</definedName>
    <definedName name="PSALES" localSheetId="9">'[248]Profit Loss'!#REF!</definedName>
    <definedName name="PSALES" localSheetId="5">'[248]Profit Loss'!#REF!</definedName>
    <definedName name="PSALES" localSheetId="38">'[248]Profit Loss'!#REF!</definedName>
    <definedName name="PSALES" localSheetId="8">'[248]Profit Loss'!#REF!</definedName>
    <definedName name="PSALES" localSheetId="30">'[248]Profit Loss'!#REF!</definedName>
    <definedName name="PSALES" localSheetId="46">'[248]Profit Loss'!#REF!</definedName>
    <definedName name="PSALES" localSheetId="4">'[248]Profit Loss'!#REF!</definedName>
    <definedName name="PSALES" localSheetId="6">'[248]Profit Loss'!#REF!</definedName>
    <definedName name="PSALES" localSheetId="7">'[248]Profit Loss'!#REF!</definedName>
    <definedName name="PSALES" localSheetId="40">'[248]Profit Loss'!#REF!</definedName>
    <definedName name="PSALES" localSheetId="41">'[248]Profit Loss'!#REF!</definedName>
    <definedName name="PSALES" localSheetId="45">'[248]Profit Loss'!#REF!</definedName>
    <definedName name="PSALES" localSheetId="43">'[248]Profit Loss'!#REF!</definedName>
    <definedName name="PSALES" localSheetId="44">'[248]Profit Loss'!#REF!</definedName>
    <definedName name="PSALES" localSheetId="42">'[248]Profit Loss'!#REF!</definedName>
    <definedName name="PSALES" localSheetId="16">'[248]Profit Loss'!#REF!</definedName>
    <definedName name="PSALES" localSheetId="14">'[248]Profit Loss'!#REF!</definedName>
    <definedName name="PSALES" localSheetId="12">'[248]Profit Loss'!#REF!</definedName>
    <definedName name="PSALES" localSheetId="36">'[248]Profit Loss'!#REF!</definedName>
    <definedName name="PSALES" localSheetId="49">'[248]Profit Loss'!#REF!</definedName>
    <definedName name="PSALES" localSheetId="34">'[248]Profit Loss'!#REF!</definedName>
    <definedName name="PSALES">'[248]Profit Loss'!#REF!</definedName>
    <definedName name="psbeton" localSheetId="9">#REF!</definedName>
    <definedName name="psbeton" localSheetId="38">#REF!</definedName>
    <definedName name="psbeton" localSheetId="8">#REF!</definedName>
    <definedName name="psbeton" localSheetId="30">#REF!</definedName>
    <definedName name="psbeton" localSheetId="46">#REF!</definedName>
    <definedName name="psbeton" localSheetId="40">#REF!</definedName>
    <definedName name="psbeton" localSheetId="41">#REF!</definedName>
    <definedName name="psbeton" localSheetId="45">#REF!</definedName>
    <definedName name="psbeton" localSheetId="43">#REF!</definedName>
    <definedName name="psbeton" localSheetId="44">#REF!</definedName>
    <definedName name="psbeton" localSheetId="42">#REF!</definedName>
    <definedName name="psbeton" localSheetId="16">#REF!</definedName>
    <definedName name="psbeton" localSheetId="36">#REF!</definedName>
    <definedName name="psbeton">#REF!</definedName>
    <definedName name="psbetonb" localSheetId="9">#REF!</definedName>
    <definedName name="psbetonb" localSheetId="38">#REF!</definedName>
    <definedName name="psbetonb" localSheetId="8">#REF!</definedName>
    <definedName name="psbetonb" localSheetId="30">#REF!</definedName>
    <definedName name="psbetonb" localSheetId="46">#REF!</definedName>
    <definedName name="psbetonb" localSheetId="40">#REF!</definedName>
    <definedName name="psbetonb" localSheetId="41">#REF!</definedName>
    <definedName name="psbetonb" localSheetId="45">#REF!</definedName>
    <definedName name="psbetonb" localSheetId="43">#REF!</definedName>
    <definedName name="psbetonb" localSheetId="44">#REF!</definedName>
    <definedName name="psbetonb" localSheetId="42">#REF!</definedName>
    <definedName name="psbetonb" localSheetId="16">#REF!</definedName>
    <definedName name="psbetonb" localSheetId="36">#REF!</definedName>
    <definedName name="psbetonb">#REF!</definedName>
    <definedName name="psbetonc" localSheetId="9">#REF!</definedName>
    <definedName name="psbetonc" localSheetId="38">#REF!</definedName>
    <definedName name="psbetonc" localSheetId="8">#REF!</definedName>
    <definedName name="psbetonc" localSheetId="30">#REF!</definedName>
    <definedName name="psbetonc" localSheetId="46">#REF!</definedName>
    <definedName name="psbetonc" localSheetId="40">#REF!</definedName>
    <definedName name="psbetonc" localSheetId="41">#REF!</definedName>
    <definedName name="psbetonc" localSheetId="45">#REF!</definedName>
    <definedName name="psbetonc" localSheetId="43">#REF!</definedName>
    <definedName name="psbetonc" localSheetId="44">#REF!</definedName>
    <definedName name="psbetonc" localSheetId="42">#REF!</definedName>
    <definedName name="psbetonc" localSheetId="16">#REF!</definedName>
    <definedName name="psbetonc" localSheetId="36">#REF!</definedName>
    <definedName name="psbetonc">#REF!</definedName>
    <definedName name="PsKran" localSheetId="30">'[159]Analisa Harga Satuan'!$G$1827</definedName>
    <definedName name="PsKran">'[159]Analisa Harga Satuan'!$G$1827</definedName>
    <definedName name="pspasang" localSheetId="9">#REF!</definedName>
    <definedName name="pspasang" localSheetId="38">#REF!</definedName>
    <definedName name="pspasang" localSheetId="8">#REF!</definedName>
    <definedName name="pspasang" localSheetId="30">#REF!</definedName>
    <definedName name="pspasang" localSheetId="46">#REF!</definedName>
    <definedName name="pspasang" localSheetId="40">#REF!</definedName>
    <definedName name="pspasang" localSheetId="41">#REF!</definedName>
    <definedName name="pspasang" localSheetId="45">#REF!</definedName>
    <definedName name="pspasang" localSheetId="43">#REF!</definedName>
    <definedName name="pspasang" localSheetId="44">#REF!</definedName>
    <definedName name="pspasang" localSheetId="42">#REF!</definedName>
    <definedName name="pspasang" localSheetId="16">#REF!</definedName>
    <definedName name="pspasang" localSheetId="36">#REF!</definedName>
    <definedName name="pspasang">#REF!</definedName>
    <definedName name="pspasangb" localSheetId="9">#REF!</definedName>
    <definedName name="pspasangb" localSheetId="38">#REF!</definedName>
    <definedName name="pspasangb" localSheetId="8">#REF!</definedName>
    <definedName name="pspasangb" localSheetId="30">#REF!</definedName>
    <definedName name="pspasangb" localSheetId="46">#REF!</definedName>
    <definedName name="pspasangb" localSheetId="40">#REF!</definedName>
    <definedName name="pspasangb" localSheetId="41">#REF!</definedName>
    <definedName name="pspasangb" localSheetId="45">#REF!</definedName>
    <definedName name="pspasangb" localSheetId="43">#REF!</definedName>
    <definedName name="pspasangb" localSheetId="44">#REF!</definedName>
    <definedName name="pspasangb" localSheetId="42">#REF!</definedName>
    <definedName name="pspasangb" localSheetId="16">#REF!</definedName>
    <definedName name="pspasangb" localSheetId="36">#REF!</definedName>
    <definedName name="pspasangb">#REF!</definedName>
    <definedName name="pspasangc" localSheetId="9">#REF!</definedName>
    <definedName name="pspasangc" localSheetId="38">#REF!</definedName>
    <definedName name="pspasangc" localSheetId="8">#REF!</definedName>
    <definedName name="pspasangc" localSheetId="30">#REF!</definedName>
    <definedName name="pspasangc" localSheetId="46">#REF!</definedName>
    <definedName name="pspasangc" localSheetId="40">#REF!</definedName>
    <definedName name="pspasangc" localSheetId="41">#REF!</definedName>
    <definedName name="pspasangc" localSheetId="45">#REF!</definedName>
    <definedName name="pspasangc" localSheetId="43">#REF!</definedName>
    <definedName name="pspasangc" localSheetId="44">#REF!</definedName>
    <definedName name="pspasangc" localSheetId="42">#REF!</definedName>
    <definedName name="pspasangc" localSheetId="16">#REF!</definedName>
    <definedName name="pspasangc" localSheetId="36">#REF!</definedName>
    <definedName name="pspasangc">#REF!</definedName>
    <definedName name="PSPM" localSheetId="30">[108]DATA!$G$30</definedName>
    <definedName name="PSPM">[108]DATA!$G$30</definedName>
    <definedName name="psrbton">[107]Sheet1!$H$13</definedName>
    <definedName name="psrpsg">'[180]HARGA SATUAN'!$G$13</definedName>
    <definedName name="psrpsng">[160]HSATUAN!$H$14</definedName>
    <definedName name="psrurug">[107]Sheet1!$H$15</definedName>
    <definedName name="PST" localSheetId="30">'[141]Harsat Upah'!$E$8</definedName>
    <definedName name="PST">'[141]Harsat Upah'!$E$8</definedName>
    <definedName name="psu3lt20" localSheetId="9">#REF!</definedName>
    <definedName name="psu3lt20" localSheetId="38">#REF!</definedName>
    <definedName name="psu3lt20" localSheetId="8">#REF!</definedName>
    <definedName name="psu3lt20" localSheetId="30">#REF!</definedName>
    <definedName name="psu3lt20" localSheetId="46">#REF!</definedName>
    <definedName name="psu3lt20" localSheetId="40">#REF!</definedName>
    <definedName name="psu3lt20" localSheetId="41">#REF!</definedName>
    <definedName name="psu3lt20" localSheetId="45">#REF!</definedName>
    <definedName name="psu3lt20" localSheetId="43">#REF!</definedName>
    <definedName name="psu3lt20" localSheetId="44">#REF!</definedName>
    <definedName name="psu3lt20" localSheetId="42">#REF!</definedName>
    <definedName name="psu3lt20" localSheetId="16">#REF!</definedName>
    <definedName name="psu3lt20" localSheetId="36">#REF!</definedName>
    <definedName name="psu3lt20">#REF!</definedName>
    <definedName name="psup3kd20" localSheetId="9">#REF!</definedName>
    <definedName name="psup3kd20" localSheetId="38">#REF!</definedName>
    <definedName name="psup3kd20" localSheetId="8">#REF!</definedName>
    <definedName name="psup3kd20" localSheetId="30">#REF!</definedName>
    <definedName name="psup3kd20" localSheetId="46">#REF!</definedName>
    <definedName name="psup3kd20" localSheetId="40">#REF!</definedName>
    <definedName name="psup3kd20" localSheetId="41">#REF!</definedName>
    <definedName name="psup3kd20" localSheetId="45">#REF!</definedName>
    <definedName name="psup3kd20" localSheetId="43">#REF!</definedName>
    <definedName name="psup3kd20" localSheetId="44">#REF!</definedName>
    <definedName name="psup3kd20" localSheetId="42">#REF!</definedName>
    <definedName name="psup3kd20" localSheetId="16">#REF!</definedName>
    <definedName name="psup3kd20" localSheetId="36">#REF!</definedName>
    <definedName name="psup3kd20">#REF!</definedName>
    <definedName name="psup3kd25" localSheetId="9">#REF!</definedName>
    <definedName name="psup3kd25" localSheetId="38">#REF!</definedName>
    <definedName name="psup3kd25" localSheetId="8">#REF!</definedName>
    <definedName name="psup3kd25" localSheetId="30">#REF!</definedName>
    <definedName name="psup3kd25" localSheetId="46">#REF!</definedName>
    <definedName name="psup3kd25" localSheetId="40">#REF!</definedName>
    <definedName name="psup3kd25" localSheetId="41">#REF!</definedName>
    <definedName name="psup3kd25" localSheetId="45">#REF!</definedName>
    <definedName name="psup3kd25" localSheetId="43">#REF!</definedName>
    <definedName name="psup3kd25" localSheetId="44">#REF!</definedName>
    <definedName name="psup3kd25" localSheetId="42">#REF!</definedName>
    <definedName name="psup3kd25" localSheetId="16">#REF!</definedName>
    <definedName name="psup3kd25" localSheetId="36">#REF!</definedName>
    <definedName name="psup3kd25">#REF!</definedName>
    <definedName name="psup3lt20" localSheetId="9">#REF!</definedName>
    <definedName name="psup3lt20" localSheetId="38">#REF!</definedName>
    <definedName name="psup3lt20" localSheetId="8">#REF!</definedName>
    <definedName name="psup3lt20" localSheetId="30">#REF!</definedName>
    <definedName name="psup3lt20" localSheetId="46">#REF!</definedName>
    <definedName name="psup3lt20" localSheetId="40">#REF!</definedName>
    <definedName name="psup3lt20" localSheetId="41">#REF!</definedName>
    <definedName name="psup3lt20" localSheetId="45">#REF!</definedName>
    <definedName name="psup3lt20" localSheetId="43">#REF!</definedName>
    <definedName name="psup3lt20" localSheetId="44">#REF!</definedName>
    <definedName name="psup3lt20" localSheetId="42">#REF!</definedName>
    <definedName name="psup3lt20" localSheetId="16">#REF!</definedName>
    <definedName name="psup3lt20" localSheetId="36">#REF!</definedName>
    <definedName name="psup3lt20">#REF!</definedName>
    <definedName name="psup3lt30" localSheetId="9">#REF!</definedName>
    <definedName name="psup3lt30" localSheetId="38">#REF!</definedName>
    <definedName name="psup3lt30" localSheetId="8">#REF!</definedName>
    <definedName name="psup3lt30" localSheetId="30">#REF!</definedName>
    <definedName name="psup3lt30" localSheetId="46">#REF!</definedName>
    <definedName name="psup3lt30" localSheetId="40">#REF!</definedName>
    <definedName name="psup3lt30" localSheetId="41">#REF!</definedName>
    <definedName name="psup3lt30" localSheetId="45">#REF!</definedName>
    <definedName name="psup3lt30" localSheetId="43">#REF!</definedName>
    <definedName name="psup3lt30" localSheetId="44">#REF!</definedName>
    <definedName name="psup3lt30" localSheetId="42">#REF!</definedName>
    <definedName name="psup3lt30" localSheetId="16">#REF!</definedName>
    <definedName name="psup3lt30" localSheetId="36">#REF!</definedName>
    <definedName name="psup3lt30">#REF!</definedName>
    <definedName name="psup3lt40" localSheetId="9">#REF!</definedName>
    <definedName name="psup3lt40" localSheetId="38">#REF!</definedName>
    <definedName name="psup3lt40" localSheetId="8">#REF!</definedName>
    <definedName name="psup3lt40" localSheetId="30">#REF!</definedName>
    <definedName name="psup3lt40" localSheetId="46">#REF!</definedName>
    <definedName name="psup3lt40" localSheetId="40">#REF!</definedName>
    <definedName name="psup3lt40" localSheetId="41">#REF!</definedName>
    <definedName name="psup3lt40" localSheetId="45">#REF!</definedName>
    <definedName name="psup3lt40" localSheetId="43">#REF!</definedName>
    <definedName name="psup3lt40" localSheetId="44">#REF!</definedName>
    <definedName name="psup3lt40" localSheetId="42">#REF!</definedName>
    <definedName name="psup3lt40" localSheetId="16">#REF!</definedName>
    <definedName name="psup3lt40" localSheetId="36">#REF!</definedName>
    <definedName name="psup3lt40">#REF!</definedName>
    <definedName name="psup3pvb" localSheetId="9">#REF!</definedName>
    <definedName name="psup3pvb" localSheetId="38">#REF!</definedName>
    <definedName name="psup3pvb" localSheetId="8">#REF!</definedName>
    <definedName name="psup3pvb" localSheetId="30">#REF!</definedName>
    <definedName name="psup3pvb" localSheetId="46">#REF!</definedName>
    <definedName name="psup3pvb" localSheetId="40">#REF!</definedName>
    <definedName name="psup3pvb" localSheetId="41">#REF!</definedName>
    <definedName name="psup3pvb" localSheetId="45">#REF!</definedName>
    <definedName name="psup3pvb" localSheetId="43">#REF!</definedName>
    <definedName name="psup3pvb" localSheetId="44">#REF!</definedName>
    <definedName name="psup3pvb" localSheetId="42">#REF!</definedName>
    <definedName name="psup3pvb" localSheetId="16">#REF!</definedName>
    <definedName name="psup3pvb" localSheetId="36">#REF!</definedName>
    <definedName name="psup3pvb">#REF!</definedName>
    <definedName name="psup3tg" localSheetId="9">#REF!</definedName>
    <definedName name="psup3tg" localSheetId="38">#REF!</definedName>
    <definedName name="psup3tg" localSheetId="8">#REF!</definedName>
    <definedName name="psup3tg" localSheetId="30">#REF!</definedName>
    <definedName name="psup3tg" localSheetId="46">#REF!</definedName>
    <definedName name="psup3tg" localSheetId="40">#REF!</definedName>
    <definedName name="psup3tg" localSheetId="41">#REF!</definedName>
    <definedName name="psup3tg" localSheetId="45">#REF!</definedName>
    <definedName name="psup3tg" localSheetId="43">#REF!</definedName>
    <definedName name="psup3tg" localSheetId="44">#REF!</definedName>
    <definedName name="psup3tg" localSheetId="42">#REF!</definedName>
    <definedName name="psup3tg" localSheetId="16">#REF!</definedName>
    <definedName name="psup3tg" localSheetId="36">#REF!</definedName>
    <definedName name="psup3tg">#REF!</definedName>
    <definedName name="psup7kr" localSheetId="9">#REF!</definedName>
    <definedName name="psup7kr" localSheetId="38">#REF!</definedName>
    <definedName name="psup7kr" localSheetId="8">#REF!</definedName>
    <definedName name="psup7kr" localSheetId="30">#REF!</definedName>
    <definedName name="psup7kr" localSheetId="46">#REF!</definedName>
    <definedName name="psup7kr" localSheetId="40">#REF!</definedName>
    <definedName name="psup7kr" localSheetId="41">#REF!</definedName>
    <definedName name="psup7kr" localSheetId="45">#REF!</definedName>
    <definedName name="psup7kr" localSheetId="43">#REF!</definedName>
    <definedName name="psup7kr" localSheetId="44">#REF!</definedName>
    <definedName name="psup7kr" localSheetId="42">#REF!</definedName>
    <definedName name="psup7kr" localSheetId="16">#REF!</definedName>
    <definedName name="psup7kr" localSheetId="36">#REF!</definedName>
    <definedName name="psup7kr">#REF!</definedName>
    <definedName name="psup7kth" localSheetId="9">#REF!</definedName>
    <definedName name="psup7kth" localSheetId="38">#REF!</definedName>
    <definedName name="psup7kth" localSheetId="8">#REF!</definedName>
    <definedName name="psup7kth" localSheetId="30">#REF!</definedName>
    <definedName name="psup7kth" localSheetId="46">#REF!</definedName>
    <definedName name="psup7kth" localSheetId="40">#REF!</definedName>
    <definedName name="psup7kth" localSheetId="41">#REF!</definedName>
    <definedName name="psup7kth" localSheetId="45">#REF!</definedName>
    <definedName name="psup7kth" localSheetId="43">#REF!</definedName>
    <definedName name="psup7kth" localSheetId="44">#REF!</definedName>
    <definedName name="psup7kth" localSheetId="42">#REF!</definedName>
    <definedName name="psup7kth" localSheetId="16">#REF!</definedName>
    <definedName name="psup7kth" localSheetId="36">#REF!</definedName>
    <definedName name="psup7kth">#REF!</definedName>
    <definedName name="psurug" localSheetId="9">#REF!</definedName>
    <definedName name="psurug" localSheetId="38">#REF!</definedName>
    <definedName name="psurug" localSheetId="8">#REF!</definedName>
    <definedName name="psurug" localSheetId="30">#REF!</definedName>
    <definedName name="psurug" localSheetId="46">#REF!</definedName>
    <definedName name="psurug" localSheetId="40">#REF!</definedName>
    <definedName name="psurug" localSheetId="41">#REF!</definedName>
    <definedName name="psurug" localSheetId="45">#REF!</definedName>
    <definedName name="psurug" localSheetId="43">#REF!</definedName>
    <definedName name="psurug" localSheetId="44">#REF!</definedName>
    <definedName name="psurug" localSheetId="42">#REF!</definedName>
    <definedName name="psurug" localSheetId="16">#REF!</definedName>
    <definedName name="psurug" localSheetId="36">#REF!</definedName>
    <definedName name="psurug">#REF!</definedName>
    <definedName name="psurugb" localSheetId="9">#REF!</definedName>
    <definedName name="psurugb" localSheetId="38">#REF!</definedName>
    <definedName name="psurugb" localSheetId="8">#REF!</definedName>
    <definedName name="psurugb" localSheetId="30">#REF!</definedName>
    <definedName name="psurugb" localSheetId="46">#REF!</definedName>
    <definedName name="psurugb" localSheetId="40">#REF!</definedName>
    <definedName name="psurugb" localSheetId="41">#REF!</definedName>
    <definedName name="psurugb" localSheetId="45">#REF!</definedName>
    <definedName name="psurugb" localSheetId="43">#REF!</definedName>
    <definedName name="psurugb" localSheetId="44">#REF!</definedName>
    <definedName name="psurugb" localSheetId="42">#REF!</definedName>
    <definedName name="psurugb" localSheetId="16">#REF!</definedName>
    <definedName name="psurugb" localSheetId="36">#REF!</definedName>
    <definedName name="psurugb">#REF!</definedName>
    <definedName name="psurugc" localSheetId="9">#REF!</definedName>
    <definedName name="psurugc" localSheetId="38">#REF!</definedName>
    <definedName name="psurugc" localSheetId="8">#REF!</definedName>
    <definedName name="psurugc" localSheetId="30">#REF!</definedName>
    <definedName name="psurugc" localSheetId="46">#REF!</definedName>
    <definedName name="psurugc" localSheetId="40">#REF!</definedName>
    <definedName name="psurugc" localSheetId="41">#REF!</definedName>
    <definedName name="psurugc" localSheetId="45">#REF!</definedName>
    <definedName name="psurugc" localSheetId="43">#REF!</definedName>
    <definedName name="psurugc" localSheetId="44">#REF!</definedName>
    <definedName name="psurugc" localSheetId="42">#REF!</definedName>
    <definedName name="psurugc" localSheetId="16">#REF!</definedName>
    <definedName name="psurugc" localSheetId="36">#REF!</definedName>
    <definedName name="psurugc">#REF!</definedName>
    <definedName name="PT" localSheetId="30">'[141]Harsat Upah'!$E$9</definedName>
    <definedName name="PT">'[141]Harsat Upah'!$E$9</definedName>
    <definedName name="PT_LIMAS_LESTAR" localSheetId="9">[84]NERACA!#REF!</definedName>
    <definedName name="PT_LIMAS_LESTAR" localSheetId="5">[85]NERACA!#REF!</definedName>
    <definedName name="PT_LIMAS_LESTAR" localSheetId="8">[84]NERACA!#REF!</definedName>
    <definedName name="PT_LIMAS_LESTAR" localSheetId="30">[84]NERACA!#REF!</definedName>
    <definedName name="PT_LIMAS_LESTAR" localSheetId="4">[85]NERACA!#REF!</definedName>
    <definedName name="PT_LIMAS_LESTAR" localSheetId="6">[85]NERACA!#REF!</definedName>
    <definedName name="PT_LIMAS_LESTAR" localSheetId="7">[85]NERACA!#REF!</definedName>
    <definedName name="PT_LIMAS_LESTAR" localSheetId="16">[84]NERACA!#REF!</definedName>
    <definedName name="PT_LIMAS_LESTAR" localSheetId="14">[85]NERACA!#REF!</definedName>
    <definedName name="PT_LIMAS_LESTAR" localSheetId="12">[85]NERACA!#REF!</definedName>
    <definedName name="PT_LIMAS_LESTAR" localSheetId="36">[84]NERACA!#REF!</definedName>
    <definedName name="PT_LIMAS_LESTAR" localSheetId="49">[85]NERACA!#REF!</definedName>
    <definedName name="PT_LIMAS_LESTAR" localSheetId="34">[85]NERACA!#REF!</definedName>
    <definedName name="PT_LIMAS_LESTAR">[84]NERACA!#REF!</definedName>
    <definedName name="PTEL" localSheetId="9">'[248]Profit Loss'!#REF!</definedName>
    <definedName name="PTEL" localSheetId="5">'[248]Profit Loss'!#REF!</definedName>
    <definedName name="PTEL" localSheetId="8">'[248]Profit Loss'!#REF!</definedName>
    <definedName name="PTEL" localSheetId="30">'[248]Profit Loss'!#REF!</definedName>
    <definedName name="PTEL" localSheetId="4">'[248]Profit Loss'!#REF!</definedName>
    <definedName name="PTEL" localSheetId="6">'[248]Profit Loss'!#REF!</definedName>
    <definedName name="PTEL" localSheetId="7">'[248]Profit Loss'!#REF!</definedName>
    <definedName name="PTEL" localSheetId="16">'[248]Profit Loss'!#REF!</definedName>
    <definedName name="PTEL" localSheetId="14">'[248]Profit Loss'!#REF!</definedName>
    <definedName name="PTEL" localSheetId="12">'[248]Profit Loss'!#REF!</definedName>
    <definedName name="PTEL" localSheetId="36">'[248]Profit Loss'!#REF!</definedName>
    <definedName name="PTEL" localSheetId="49">'[248]Profit Loss'!#REF!</definedName>
    <definedName name="PTEL" localSheetId="34">'[248]Profit Loss'!#REF!</definedName>
    <definedName name="PTEL">'[248]Profit Loss'!#REF!</definedName>
    <definedName name="PTN" localSheetId="30">#REF!</definedName>
    <definedName name="PTN" localSheetId="4">#REF!</definedName>
    <definedName name="PTN" localSheetId="7">#REF!</definedName>
    <definedName name="PTN" localSheetId="16">#REF!</definedName>
    <definedName name="PTN" localSheetId="36">#REF!</definedName>
    <definedName name="PTN" localSheetId="49">#REF!</definedName>
    <definedName name="PTN" localSheetId="34">#REF!</definedName>
    <definedName name="PTN">#REF!</definedName>
    <definedName name="PTN_1" localSheetId="30">#REF!</definedName>
    <definedName name="PTN_1" localSheetId="4">#REF!</definedName>
    <definedName name="PTN_1" localSheetId="7">#REF!</definedName>
    <definedName name="PTN_1" localSheetId="16">#REF!</definedName>
    <definedName name="PTN_1" localSheetId="36">#REF!</definedName>
    <definedName name="PTN_1" localSheetId="49">#REF!</definedName>
    <definedName name="PTN_1" localSheetId="34">#REF!</definedName>
    <definedName name="PTN_1">#REF!</definedName>
    <definedName name="PTN_4" localSheetId="30">#REF!</definedName>
    <definedName name="PTN_4" localSheetId="4">#REF!</definedName>
    <definedName name="PTN_4" localSheetId="7">#REF!</definedName>
    <definedName name="PTN_4" localSheetId="16">#REF!</definedName>
    <definedName name="PTN_4" localSheetId="36">#REF!</definedName>
    <definedName name="PTN_4" localSheetId="49">#REF!</definedName>
    <definedName name="PTN_4" localSheetId="34">#REF!</definedName>
    <definedName name="PTN_4">#REF!</definedName>
    <definedName name="PTN_5" localSheetId="30">#REF!</definedName>
    <definedName name="PTN_5" localSheetId="16">#REF!</definedName>
    <definedName name="PTN_5" localSheetId="36">#REF!</definedName>
    <definedName name="PTN_5">#REF!</definedName>
    <definedName name="PTNC" localSheetId="30">'[89]DON GIA'!$G$227</definedName>
    <definedName name="PTNC">'[89]DON GIA'!$G$227</definedName>
    <definedName name="Pulau_Seribu" localSheetId="9">#REF!</definedName>
    <definedName name="Pulau_Seribu" localSheetId="5">#REF!</definedName>
    <definedName name="Pulau_Seribu" localSheetId="38">#REF!</definedName>
    <definedName name="Pulau_Seribu" localSheetId="8">#REF!</definedName>
    <definedName name="Pulau_Seribu" localSheetId="30">#REF!</definedName>
    <definedName name="Pulau_Seribu" localSheetId="46">#REF!</definedName>
    <definedName name="Pulau_Seribu" localSheetId="6">#REF!</definedName>
    <definedName name="Pulau_Seribu" localSheetId="40">#REF!</definedName>
    <definedName name="Pulau_Seribu" localSheetId="41">#REF!</definedName>
    <definedName name="Pulau_Seribu" localSheetId="45">#REF!</definedName>
    <definedName name="Pulau_Seribu" localSheetId="43">#REF!</definedName>
    <definedName name="Pulau_Seribu" localSheetId="44">#REF!</definedName>
    <definedName name="Pulau_Seribu" localSheetId="42">#REF!</definedName>
    <definedName name="Pulau_Seribu" localSheetId="16">#REF!</definedName>
    <definedName name="Pulau_Seribu" localSheetId="14">#REF!</definedName>
    <definedName name="Pulau_Seribu" localSheetId="12">#REF!</definedName>
    <definedName name="Pulau_Seribu" localSheetId="36">#REF!</definedName>
    <definedName name="Pulau_Seribu" localSheetId="34">#REF!</definedName>
    <definedName name="Pulau_Seribu">#REF!</definedName>
    <definedName name="Pulogadung" localSheetId="9">#REF!</definedName>
    <definedName name="Pulogadung" localSheetId="5">#REF!</definedName>
    <definedName name="Pulogadung" localSheetId="38">#REF!</definedName>
    <definedName name="Pulogadung" localSheetId="8">#REF!</definedName>
    <definedName name="Pulogadung" localSheetId="30">#REF!</definedName>
    <definedName name="Pulogadung" localSheetId="46">#REF!</definedName>
    <definedName name="Pulogadung" localSheetId="6">#REF!</definedName>
    <definedName name="Pulogadung" localSheetId="40">#REF!</definedName>
    <definedName name="Pulogadung" localSheetId="41">#REF!</definedName>
    <definedName name="Pulogadung" localSheetId="45">#REF!</definedName>
    <definedName name="Pulogadung" localSheetId="43">#REF!</definedName>
    <definedName name="Pulogadung" localSheetId="44">#REF!</definedName>
    <definedName name="Pulogadung" localSheetId="42">#REF!</definedName>
    <definedName name="Pulogadung" localSheetId="16">#REF!</definedName>
    <definedName name="Pulogadung" localSheetId="14">#REF!</definedName>
    <definedName name="Pulogadung" localSheetId="12">#REF!</definedName>
    <definedName name="Pulogadung" localSheetId="36">#REF!</definedName>
    <definedName name="Pulogadung" localSheetId="34">#REF!</definedName>
    <definedName name="Pulogadung">#REF!</definedName>
    <definedName name="pupuk" localSheetId="30">#REF!</definedName>
    <definedName name="pupuk" localSheetId="16">#REF!</definedName>
    <definedName name="pupuk" localSheetId="36">#REF!</definedName>
    <definedName name="pupuk" localSheetId="34">#REF!</definedName>
    <definedName name="pupuk">#REF!</definedName>
    <definedName name="PUSAT">[22]Rekap!$A$1</definedName>
    <definedName name="PW" localSheetId="30">'[429]P04-02'!#REF!</definedName>
    <definedName name="PW" localSheetId="16">'[429]P04-02'!#REF!</definedName>
    <definedName name="PW" localSheetId="36">'[429]P04-02'!#REF!</definedName>
    <definedName name="PW">'[429]P04-02'!#REF!</definedName>
    <definedName name="q" localSheetId="9" hidden="1">#REF!</definedName>
    <definedName name="q" localSheetId="5" hidden="1">#REF!</definedName>
    <definedName name="q" localSheetId="38" hidden="1">#REF!</definedName>
    <definedName name="q" localSheetId="8" hidden="1">#REF!</definedName>
    <definedName name="q" localSheetId="30" hidden="1">#REF!</definedName>
    <definedName name="q" localSheetId="46" hidden="1">#REF!</definedName>
    <definedName name="q" localSheetId="4" hidden="1">#REF!</definedName>
    <definedName name="q" localSheetId="6" hidden="1">#REF!</definedName>
    <definedName name="q" localSheetId="23" hidden="1">#REF!</definedName>
    <definedName name="q" localSheetId="40" hidden="1">#REF!</definedName>
    <definedName name="q" localSheetId="41" hidden="1">#REF!</definedName>
    <definedName name="q" localSheetId="45" hidden="1">#REF!</definedName>
    <definedName name="q" localSheetId="43" hidden="1">#REF!</definedName>
    <definedName name="q" localSheetId="44" hidden="1">#REF!</definedName>
    <definedName name="q" localSheetId="42" hidden="1">#REF!</definedName>
    <definedName name="q" localSheetId="19" hidden="1">#REF!</definedName>
    <definedName name="q" localSheetId="16" hidden="1">#REF!</definedName>
    <definedName name="q" localSheetId="14" hidden="1">#REF!</definedName>
    <definedName name="q" localSheetId="21" hidden="1">#REF!</definedName>
    <definedName name="q" localSheetId="12" hidden="1">#REF!</definedName>
    <definedName name="q" localSheetId="36" hidden="1">#REF!</definedName>
    <definedName name="q" localSheetId="25" hidden="1">#REF!</definedName>
    <definedName name="q" localSheetId="10" hidden="1">#REF!</definedName>
    <definedName name="q" localSheetId="11" hidden="1">#REF!</definedName>
    <definedName name="q" localSheetId="20" hidden="1">#REF!</definedName>
    <definedName name="q" localSheetId="15" hidden="1">#REF!</definedName>
    <definedName name="q" hidden="1">#REF!</definedName>
    <definedName name="Q_1" localSheetId="5">'[233]fin pro centers'!$I$4</definedName>
    <definedName name="Q_1" localSheetId="4">'[234]fin pro centers'!$I$4</definedName>
    <definedName name="Q_1" localSheetId="6">'[233]fin pro centers'!$I$4</definedName>
    <definedName name="Q_1" localSheetId="7">'[233]fin pro centers'!$I$4</definedName>
    <definedName name="Q_1" localSheetId="14">'[233]fin pro centers'!$I$4</definedName>
    <definedName name="Q_1" localSheetId="12">'[233]fin pro centers'!$I$4</definedName>
    <definedName name="Q_1" localSheetId="49">'[233]fin pro centers'!$I$4</definedName>
    <definedName name="Q_1" localSheetId="34">'[235]fin pro centers'!$I$4</definedName>
    <definedName name="Q_1">'[235]fin pro centers'!$I$4</definedName>
    <definedName name="Q_2" localSheetId="5">'[233]fin pro centers'!$J$4</definedName>
    <definedName name="Q_2" localSheetId="4">'[234]fin pro centers'!$J$4</definedName>
    <definedName name="Q_2" localSheetId="6">'[233]fin pro centers'!$J$4</definedName>
    <definedName name="Q_2" localSheetId="7">'[233]fin pro centers'!$J$4</definedName>
    <definedName name="Q_2" localSheetId="14">'[233]fin pro centers'!$J$4</definedName>
    <definedName name="Q_2" localSheetId="12">'[233]fin pro centers'!$J$4</definedName>
    <definedName name="Q_2" localSheetId="49">'[233]fin pro centers'!$J$4</definedName>
    <definedName name="Q_2" localSheetId="34">'[235]fin pro centers'!$J$4</definedName>
    <definedName name="Q_2">'[235]fin pro centers'!$J$4</definedName>
    <definedName name="Q_3" localSheetId="9">'[235]fin pro centers'!#REF!</definedName>
    <definedName name="Q_3" localSheetId="5">'[233]fin pro centers'!#REF!</definedName>
    <definedName name="Q_3" localSheetId="38">'[235]fin pro centers'!#REF!</definedName>
    <definedName name="Q_3" localSheetId="8">'[235]fin pro centers'!#REF!</definedName>
    <definedName name="Q_3" localSheetId="46">'[235]fin pro centers'!#REF!</definedName>
    <definedName name="Q_3" localSheetId="4">'[234]fin pro centers'!#REF!</definedName>
    <definedName name="Q_3" localSheetId="6">'[233]fin pro centers'!#REF!</definedName>
    <definedName name="Q_3" localSheetId="7">'[233]fin pro centers'!#REF!</definedName>
    <definedName name="Q_3" localSheetId="40">'[235]fin pro centers'!#REF!</definedName>
    <definedName name="Q_3" localSheetId="41">'[235]fin pro centers'!#REF!</definedName>
    <definedName name="Q_3" localSheetId="45">'[235]fin pro centers'!#REF!</definedName>
    <definedName name="Q_3" localSheetId="43">'[235]fin pro centers'!#REF!</definedName>
    <definedName name="Q_3" localSheetId="44">'[235]fin pro centers'!#REF!</definedName>
    <definedName name="Q_3" localSheetId="42">'[235]fin pro centers'!#REF!</definedName>
    <definedName name="Q_3" localSheetId="16">'[235]fin pro centers'!#REF!</definedName>
    <definedName name="Q_3" localSheetId="14">'[233]fin pro centers'!#REF!</definedName>
    <definedName name="Q_3" localSheetId="12">'[233]fin pro centers'!#REF!</definedName>
    <definedName name="Q_3" localSheetId="36">'[235]fin pro centers'!#REF!</definedName>
    <definedName name="Q_3" localSheetId="49">'[233]fin pro centers'!#REF!</definedName>
    <definedName name="Q_3" localSheetId="34">'[235]fin pro centers'!#REF!</definedName>
    <definedName name="Q_3">'[235]fin pro centers'!#REF!</definedName>
    <definedName name="Q_4" localSheetId="9">'[235]fin pro centers'!#REF!</definedName>
    <definedName name="Q_4" localSheetId="5">'[233]fin pro centers'!#REF!</definedName>
    <definedName name="Q_4" localSheetId="8">'[235]fin pro centers'!#REF!</definedName>
    <definedName name="Q_4" localSheetId="4">'[234]fin pro centers'!#REF!</definedName>
    <definedName name="Q_4" localSheetId="6">'[233]fin pro centers'!#REF!</definedName>
    <definedName name="Q_4" localSheetId="7">'[233]fin pro centers'!#REF!</definedName>
    <definedName name="Q_4" localSheetId="16">'[235]fin pro centers'!#REF!</definedName>
    <definedName name="Q_4" localSheetId="14">'[233]fin pro centers'!#REF!</definedName>
    <definedName name="Q_4" localSheetId="12">'[233]fin pro centers'!#REF!</definedName>
    <definedName name="Q_4" localSheetId="36">'[235]fin pro centers'!#REF!</definedName>
    <definedName name="Q_4" localSheetId="49">'[233]fin pro centers'!#REF!</definedName>
    <definedName name="Q_4" localSheetId="34">'[235]fin pro centers'!#REF!</definedName>
    <definedName name="Q_4">'[235]fin pro centers'!#REF!</definedName>
    <definedName name="QA" localSheetId="30">[318]RAB!$F$17:$F$204</definedName>
    <definedName name="QA">[318]RAB!$F$17:$F$204</definedName>
    <definedName name="qmnhsbgfdsre">#N/A</definedName>
    <definedName name="qq" localSheetId="5" hidden="1">{#N/A,#N/A,TRUE,"Front";#N/A,#N/A,TRUE,"Simple Letter";#N/A,#N/A,TRUE,"Inside";#N/A,#N/A,TRUE,"Contents";#N/A,#N/A,TRUE,"Basis";#N/A,#N/A,TRUE,"Inclusions";#N/A,#N/A,TRUE,"Exclusions";#N/A,#N/A,TRUE,"Areas";#N/A,#N/A,TRUE,"Summary";#N/A,#N/A,TRUE,"Detail"}</definedName>
    <definedName name="qq" localSheetId="30" hidden="1">{#N/A,#N/A,TRUE,"Front";#N/A,#N/A,TRUE,"Simple Letter";#N/A,#N/A,TRUE,"Inside";#N/A,#N/A,TRUE,"Contents";#N/A,#N/A,TRUE,"Basis";#N/A,#N/A,TRUE,"Inclusions";#N/A,#N/A,TRUE,"Exclusions";#N/A,#N/A,TRUE,"Areas";#N/A,#N/A,TRUE,"Summary";#N/A,#N/A,TRUE,"Detail"}</definedName>
    <definedName name="qq" localSheetId="26" hidden="1">{#N/A,#N/A,TRUE,"Front";#N/A,#N/A,TRUE,"Simple Letter";#N/A,#N/A,TRUE,"Inside";#N/A,#N/A,TRUE,"Contents";#N/A,#N/A,TRUE,"Basis";#N/A,#N/A,TRUE,"Inclusions";#N/A,#N/A,TRUE,"Exclusions";#N/A,#N/A,TRUE,"Areas";#N/A,#N/A,TRUE,"Summary";#N/A,#N/A,TRUE,"Detail"}</definedName>
    <definedName name="qq" localSheetId="4" hidden="1">{#N/A,#N/A,TRUE,"Front";#N/A,#N/A,TRUE,"Simple Letter";#N/A,#N/A,TRUE,"Inside";#N/A,#N/A,TRUE,"Contents";#N/A,#N/A,TRUE,"Basis";#N/A,#N/A,TRUE,"Inclusions";#N/A,#N/A,TRUE,"Exclusions";#N/A,#N/A,TRUE,"Areas";#N/A,#N/A,TRUE,"Summary";#N/A,#N/A,TRUE,"Detail"}</definedName>
    <definedName name="qq" localSheetId="6" hidden="1">{#N/A,#N/A,TRUE,"Front";#N/A,#N/A,TRUE,"Simple Letter";#N/A,#N/A,TRUE,"Inside";#N/A,#N/A,TRUE,"Contents";#N/A,#N/A,TRUE,"Basis";#N/A,#N/A,TRUE,"Inclusions";#N/A,#N/A,TRUE,"Exclusions";#N/A,#N/A,TRUE,"Areas";#N/A,#N/A,TRUE,"Summary";#N/A,#N/A,TRUE,"Detail"}</definedName>
    <definedName name="qq" localSheetId="7" hidden="1">{#N/A,#N/A,TRUE,"Front";#N/A,#N/A,TRUE,"Simple Letter";#N/A,#N/A,TRUE,"Inside";#N/A,#N/A,TRUE,"Contents";#N/A,#N/A,TRUE,"Basis";#N/A,#N/A,TRUE,"Inclusions";#N/A,#N/A,TRUE,"Exclusions";#N/A,#N/A,TRUE,"Areas";#N/A,#N/A,TRUE,"Summary";#N/A,#N/A,TRUE,"Detail"}</definedName>
    <definedName name="qq" localSheetId="19" hidden="1">{#N/A,#N/A,TRUE,"Front";#N/A,#N/A,TRUE,"Simple Letter";#N/A,#N/A,TRUE,"Inside";#N/A,#N/A,TRUE,"Contents";#N/A,#N/A,TRUE,"Basis";#N/A,#N/A,TRUE,"Inclusions";#N/A,#N/A,TRUE,"Exclusions";#N/A,#N/A,TRUE,"Areas";#N/A,#N/A,TRUE,"Summary";#N/A,#N/A,TRUE,"Detail"}</definedName>
    <definedName name="qq" localSheetId="14" hidden="1">{#N/A,#N/A,TRUE,"Front";#N/A,#N/A,TRUE,"Simple Letter";#N/A,#N/A,TRUE,"Inside";#N/A,#N/A,TRUE,"Contents";#N/A,#N/A,TRUE,"Basis";#N/A,#N/A,TRUE,"Inclusions";#N/A,#N/A,TRUE,"Exclusions";#N/A,#N/A,TRUE,"Areas";#N/A,#N/A,TRUE,"Summary";#N/A,#N/A,TRUE,"Detail"}</definedName>
    <definedName name="qq" localSheetId="12" hidden="1">{#N/A,#N/A,TRUE,"Front";#N/A,#N/A,TRUE,"Simple Letter";#N/A,#N/A,TRUE,"Inside";#N/A,#N/A,TRUE,"Contents";#N/A,#N/A,TRUE,"Basis";#N/A,#N/A,TRUE,"Inclusions";#N/A,#N/A,TRUE,"Exclusions";#N/A,#N/A,TRUE,"Areas";#N/A,#N/A,TRUE,"Summary";#N/A,#N/A,TRUE,"Detail"}</definedName>
    <definedName name="qq" localSheetId="24" hidden="1">{#N/A,#N/A,TRUE,"Front";#N/A,#N/A,TRUE,"Simple Letter";#N/A,#N/A,TRUE,"Inside";#N/A,#N/A,TRUE,"Contents";#N/A,#N/A,TRUE,"Basis";#N/A,#N/A,TRUE,"Inclusions";#N/A,#N/A,TRUE,"Exclusions";#N/A,#N/A,TRUE,"Areas";#N/A,#N/A,TRUE,"Summary";#N/A,#N/A,TRUE,"Detail"}</definedName>
    <definedName name="qq" localSheetId="17" hidden="1">{#N/A,#N/A,TRUE,"Front";#N/A,#N/A,TRUE,"Simple Letter";#N/A,#N/A,TRUE,"Inside";#N/A,#N/A,TRUE,"Contents";#N/A,#N/A,TRUE,"Basis";#N/A,#N/A,TRUE,"Inclusions";#N/A,#N/A,TRUE,"Exclusions";#N/A,#N/A,TRUE,"Areas";#N/A,#N/A,TRUE,"Summary";#N/A,#N/A,TRUE,"Detail"}</definedName>
    <definedName name="qq" localSheetId="18" hidden="1">{#N/A,#N/A,TRUE,"Front";#N/A,#N/A,TRUE,"Simple Letter";#N/A,#N/A,TRUE,"Inside";#N/A,#N/A,TRUE,"Contents";#N/A,#N/A,TRUE,"Basis";#N/A,#N/A,TRUE,"Inclusions";#N/A,#N/A,TRUE,"Exclusions";#N/A,#N/A,TRUE,"Areas";#N/A,#N/A,TRUE,"Summary";#N/A,#N/A,TRUE,"Detail"}</definedName>
    <definedName name="qq" localSheetId="49" hidden="1">{#N/A,#N/A,TRUE,"Front";#N/A,#N/A,TRUE,"Simple Letter";#N/A,#N/A,TRUE,"Inside";#N/A,#N/A,TRUE,"Contents";#N/A,#N/A,TRUE,"Basis";#N/A,#N/A,TRUE,"Inclusions";#N/A,#N/A,TRUE,"Exclusions";#N/A,#N/A,TRUE,"Areas";#N/A,#N/A,TRUE,"Summary";#N/A,#N/A,TRUE,"Detail"}</definedName>
    <definedName name="qq" localSheetId="34" hidden="1">{#N/A,#N/A,TRUE,"Front";#N/A,#N/A,TRUE,"Simple Letter";#N/A,#N/A,TRUE,"Inside";#N/A,#N/A,TRUE,"Contents";#N/A,#N/A,TRUE,"Basis";#N/A,#N/A,TRUE,"Inclusions";#N/A,#N/A,TRUE,"Exclusions";#N/A,#N/A,TRUE,"Areas";#N/A,#N/A,TRUE,"Summary";#N/A,#N/A,TRUE,"Detail"}</definedName>
    <definedName name="qq" hidden="1">{#N/A,#N/A,TRUE,"Front";#N/A,#N/A,TRUE,"Simple Letter";#N/A,#N/A,TRUE,"Inside";#N/A,#N/A,TRUE,"Contents";#N/A,#N/A,TRUE,"Basis";#N/A,#N/A,TRUE,"Inclusions";#N/A,#N/A,TRUE,"Exclusions";#N/A,#N/A,TRUE,"Areas";#N/A,#N/A,TRUE,"Summary";#N/A,#N/A,TRUE,"Detail"}</definedName>
    <definedName name="qqq" localSheetId="9">OFFSET('B. Toilet'!Full_Print,0,0,ee)</definedName>
    <definedName name="qqq" localSheetId="38">OFFSET(Cvr!Full_Print,0,0,ee)</definedName>
    <definedName name="qqq" localSheetId="8">OFFSET('Dapur Basah'!Full_Print,0,0,ee)</definedName>
    <definedName name="qqq" localSheetId="30">OFFSET('Denah Tanah'!Full_Print,0,0,ee)</definedName>
    <definedName name="qqq" localSheetId="46">OFFSET(Full_Print,0,0,ee)</definedName>
    <definedName name="qqq" localSheetId="2">OFFSET(Full_Print,0,0,ee)</definedName>
    <definedName name="qqq" localSheetId="40">OFFSET('Lap 1'!Full_Print,0,0,ee)</definedName>
    <definedName name="qqq" localSheetId="41">OFFSET('Lap. 2'!Full_Print,0,0,ee)</definedName>
    <definedName name="qqq" localSheetId="45">OFFSET('Lap. 3'!Full_Print,0,0,ee)</definedName>
    <definedName name="qqq" localSheetId="43">OFFSET('Lap. 3 Gudang'!Full_Print,0,0,ee)</definedName>
    <definedName name="qqq" localSheetId="44">OFFSET('Lap. 3. Tempat Gudang'!Full_Print,0,0,ee)</definedName>
    <definedName name="qqq" localSheetId="42">OFFSET('Lap. 3. Tempat Usaha'!Full_Print,0,0,ee)</definedName>
    <definedName name="qqq" localSheetId="16">OFFSET('Pasar Ruko'!Full_Print,0,0,ee)</definedName>
    <definedName name="qqq" localSheetId="36">OFFSET(Resume!Full_Print,0,0,ee)</definedName>
    <definedName name="qqq">OFFSET(Full_Print,0,0,ee)</definedName>
    <definedName name="qqq_2" localSheetId="9">OFFSET('B. Toilet'!Full_Print,0,0,ee_2)</definedName>
    <definedName name="qqq_2" localSheetId="38">OFFSET(Cvr!Full_Print,0,0,ee_2)</definedName>
    <definedName name="qqq_2" localSheetId="8">OFFSET('Dapur Basah'!Full_Print,0,0,ee_2)</definedName>
    <definedName name="qqq_2" localSheetId="30">OFFSET('Denah Tanah'!Full_Print,0,0,ee_2)</definedName>
    <definedName name="qqq_2" localSheetId="46">OFFSET(Full_Print,0,0,ee_2)</definedName>
    <definedName name="qqq_2" localSheetId="2">OFFSET(Full_Print,0,0,ee_2)</definedName>
    <definedName name="qqq_2" localSheetId="40">OFFSET('Lap 1'!Full_Print,0,0,ee_2)</definedName>
    <definedName name="qqq_2" localSheetId="41">OFFSET('Lap. 2'!Full_Print,0,0,ee_2)</definedName>
    <definedName name="qqq_2" localSheetId="45">OFFSET('Lap. 3'!Full_Print,0,0,ee_2)</definedName>
    <definedName name="qqq_2" localSheetId="43">OFFSET('Lap. 3 Gudang'!Full_Print,0,0,ee_2)</definedName>
    <definedName name="qqq_2" localSheetId="44">OFFSET('Lap. 3. Tempat Gudang'!Full_Print,0,0,ee_2)</definedName>
    <definedName name="qqq_2" localSheetId="42">OFFSET('Lap. 3. Tempat Usaha'!Full_Print,0,0,ee_2)</definedName>
    <definedName name="qqq_2" localSheetId="16">OFFSET('Pasar Ruko'!Full_Print,0,0,ee_2)</definedName>
    <definedName name="qqq_2" localSheetId="36">OFFSET(Resume!Full_Print,0,0,ee_2)</definedName>
    <definedName name="qqq_2">OFFSET(Full_Print,0,0,ee_2)</definedName>
    <definedName name="qqqq">10%</definedName>
    <definedName name="QRY.3" localSheetId="5" hidden="1">'[430]Agregat Halus &amp; Kasar'!$I$12:$I$20</definedName>
    <definedName name="QRY.3" localSheetId="34" hidden="1">'[431]Agregat Halus &amp; Kasar'!$I$12:$I$20</definedName>
    <definedName name="QRY.3" hidden="1">'[431]Agregat Halus &amp; Kasar'!$I$12:$I$20</definedName>
    <definedName name="qsfdq" localSheetId="30">#REF!</definedName>
    <definedName name="qsfdq" localSheetId="4">#REF!</definedName>
    <definedName name="qsfdq" localSheetId="7">#REF!</definedName>
    <definedName name="qsfdq" localSheetId="16">#REF!</definedName>
    <definedName name="qsfdq" localSheetId="36">#REF!</definedName>
    <definedName name="qsfdq" localSheetId="49">#REF!</definedName>
    <definedName name="qsfdq" localSheetId="34">#REF!</definedName>
    <definedName name="qsfdq">#REF!</definedName>
    <definedName name="QUALITY" localSheetId="5">[432]data!$A$17:$A$20</definedName>
    <definedName name="QUALITY" localSheetId="30">[142]datateknis!$A$17:$A$20</definedName>
    <definedName name="QUALITY" localSheetId="4">[148]datasheet!$A$17:$A$20</definedName>
    <definedName name="QUALITY" localSheetId="6">[432]data!$A$17:$A$20</definedName>
    <definedName name="QUALITY" localSheetId="7">[432]data!$A$17:$A$20</definedName>
    <definedName name="QUALITY" localSheetId="14">[432]data!$A$17:$A$20</definedName>
    <definedName name="QUALITY" localSheetId="12">[432]data!$A$17:$A$20</definedName>
    <definedName name="QUALITY" localSheetId="49">[432]data!$A$17:$A$20</definedName>
    <definedName name="QUALITY" localSheetId="34">[142]datateknis!$A$17:$A$20</definedName>
    <definedName name="QUALITY">[142]datateknis!$A$17:$A$20</definedName>
    <definedName name="qw" localSheetId="5">#REF!</definedName>
    <definedName name="qw" localSheetId="30">[433]data!$G$23:$G$33</definedName>
    <definedName name="qw" localSheetId="4">#REF!</definedName>
    <definedName name="qw" localSheetId="6">#REF!</definedName>
    <definedName name="qw" localSheetId="7">#REF!</definedName>
    <definedName name="qw" localSheetId="14">#REF!</definedName>
    <definedName name="qw" localSheetId="12">#REF!</definedName>
    <definedName name="qw" localSheetId="49">#REF!</definedName>
    <definedName name="qw" localSheetId="34">#REF!</definedName>
    <definedName name="qw">[433]data!$G$23:$G$33</definedName>
    <definedName name="qw_2" localSheetId="9">MATCH(0.01,'B. Toilet'!End_Bal,-1)+1</definedName>
    <definedName name="qw_2" localSheetId="38">MATCH(0.01,Cvr!End_Bal,-1)+1</definedName>
    <definedName name="qw_2" localSheetId="8">MATCH(0.01,'Dapur Basah'!End_Bal,-1)+1</definedName>
    <definedName name="qw_2" localSheetId="30">MATCH(0.01,'Denah Tanah'!End_Bal,-1)+1</definedName>
    <definedName name="qw_2" localSheetId="46">MATCH(0.01,End_Bal,-1)+1</definedName>
    <definedName name="qw_2" localSheetId="2">MATCH(0.01,End_Bal,-1)+1</definedName>
    <definedName name="qw_2" localSheetId="40">MATCH(0.01,'Lap 1'!End_Bal,-1)+1</definedName>
    <definedName name="qw_2" localSheetId="41">MATCH(0.01,'Lap. 2'!End_Bal,-1)+1</definedName>
    <definedName name="qw_2" localSheetId="45">MATCH(0.01,'Lap. 3'!End_Bal,-1)+1</definedName>
    <definedName name="qw_2" localSheetId="43">MATCH(0.01,'Lap. 3 Gudang'!End_Bal,-1)+1</definedName>
    <definedName name="qw_2" localSheetId="44">MATCH(0.01,'Lap. 3. Tempat Gudang'!End_Bal,-1)+1</definedName>
    <definedName name="qw_2" localSheetId="42">MATCH(0.01,'Lap. 3. Tempat Usaha'!End_Bal,-1)+1</definedName>
    <definedName name="qw_2" localSheetId="16">MATCH(0.01,'Pasar Ruko'!End_Bal,-1)+1</definedName>
    <definedName name="qw_2" localSheetId="36">MATCH(0.01,Resume!End_Bal,-1)+1</definedName>
    <definedName name="qw_2">MATCH(0.01,End_Bal,-1)+1</definedName>
    <definedName name="QWERQWE" localSheetId="5" hidden="1">{#N/A,#N/A,TRUE,"Front";#N/A,#N/A,TRUE,"Simple Letter";#N/A,#N/A,TRUE,"Inside";#N/A,#N/A,TRUE,"Contents";#N/A,#N/A,TRUE,"Basis";#N/A,#N/A,TRUE,"Inclusions";#N/A,#N/A,TRUE,"Exclusions";#N/A,#N/A,TRUE,"Areas";#N/A,#N/A,TRUE,"Summary";#N/A,#N/A,TRUE,"Detail"}</definedName>
    <definedName name="QWERQWE" localSheetId="30" hidden="1">{#N/A,#N/A,TRUE,"Front";#N/A,#N/A,TRUE,"Simple Letter";#N/A,#N/A,TRUE,"Inside";#N/A,#N/A,TRUE,"Contents";#N/A,#N/A,TRUE,"Basis";#N/A,#N/A,TRUE,"Inclusions";#N/A,#N/A,TRUE,"Exclusions";#N/A,#N/A,TRUE,"Areas";#N/A,#N/A,TRUE,"Summary";#N/A,#N/A,TRUE,"Detail"}</definedName>
    <definedName name="QWERQWE" localSheetId="26" hidden="1">{#N/A,#N/A,TRUE,"Front";#N/A,#N/A,TRUE,"Simple Letter";#N/A,#N/A,TRUE,"Inside";#N/A,#N/A,TRUE,"Contents";#N/A,#N/A,TRUE,"Basis";#N/A,#N/A,TRUE,"Inclusions";#N/A,#N/A,TRUE,"Exclusions";#N/A,#N/A,TRUE,"Areas";#N/A,#N/A,TRUE,"Summary";#N/A,#N/A,TRUE,"Detail"}</definedName>
    <definedName name="QWERQWE" localSheetId="4" hidden="1">{#N/A,#N/A,TRUE,"Front";#N/A,#N/A,TRUE,"Simple Letter";#N/A,#N/A,TRUE,"Inside";#N/A,#N/A,TRUE,"Contents";#N/A,#N/A,TRUE,"Basis";#N/A,#N/A,TRUE,"Inclusions";#N/A,#N/A,TRUE,"Exclusions";#N/A,#N/A,TRUE,"Areas";#N/A,#N/A,TRUE,"Summary";#N/A,#N/A,TRUE,"Detail"}</definedName>
    <definedName name="QWERQWE" localSheetId="6" hidden="1">{#N/A,#N/A,TRUE,"Front";#N/A,#N/A,TRUE,"Simple Letter";#N/A,#N/A,TRUE,"Inside";#N/A,#N/A,TRUE,"Contents";#N/A,#N/A,TRUE,"Basis";#N/A,#N/A,TRUE,"Inclusions";#N/A,#N/A,TRUE,"Exclusions";#N/A,#N/A,TRUE,"Areas";#N/A,#N/A,TRUE,"Summary";#N/A,#N/A,TRUE,"Detail"}</definedName>
    <definedName name="QWERQWE" localSheetId="7" hidden="1">{#N/A,#N/A,TRUE,"Front";#N/A,#N/A,TRUE,"Simple Letter";#N/A,#N/A,TRUE,"Inside";#N/A,#N/A,TRUE,"Contents";#N/A,#N/A,TRUE,"Basis";#N/A,#N/A,TRUE,"Inclusions";#N/A,#N/A,TRUE,"Exclusions";#N/A,#N/A,TRUE,"Areas";#N/A,#N/A,TRUE,"Summary";#N/A,#N/A,TRUE,"Detail"}</definedName>
    <definedName name="QWERQWE" localSheetId="19" hidden="1">{#N/A,#N/A,TRUE,"Front";#N/A,#N/A,TRUE,"Simple Letter";#N/A,#N/A,TRUE,"Inside";#N/A,#N/A,TRUE,"Contents";#N/A,#N/A,TRUE,"Basis";#N/A,#N/A,TRUE,"Inclusions";#N/A,#N/A,TRUE,"Exclusions";#N/A,#N/A,TRUE,"Areas";#N/A,#N/A,TRUE,"Summary";#N/A,#N/A,TRUE,"Detail"}</definedName>
    <definedName name="QWERQWE" localSheetId="14" hidden="1">{#N/A,#N/A,TRUE,"Front";#N/A,#N/A,TRUE,"Simple Letter";#N/A,#N/A,TRUE,"Inside";#N/A,#N/A,TRUE,"Contents";#N/A,#N/A,TRUE,"Basis";#N/A,#N/A,TRUE,"Inclusions";#N/A,#N/A,TRUE,"Exclusions";#N/A,#N/A,TRUE,"Areas";#N/A,#N/A,TRUE,"Summary";#N/A,#N/A,TRUE,"Detail"}</definedName>
    <definedName name="QWERQWE" localSheetId="12" hidden="1">{#N/A,#N/A,TRUE,"Front";#N/A,#N/A,TRUE,"Simple Letter";#N/A,#N/A,TRUE,"Inside";#N/A,#N/A,TRUE,"Contents";#N/A,#N/A,TRUE,"Basis";#N/A,#N/A,TRUE,"Inclusions";#N/A,#N/A,TRUE,"Exclusions";#N/A,#N/A,TRUE,"Areas";#N/A,#N/A,TRUE,"Summary";#N/A,#N/A,TRUE,"Detail"}</definedName>
    <definedName name="QWERQWE" localSheetId="24" hidden="1">{#N/A,#N/A,TRUE,"Front";#N/A,#N/A,TRUE,"Simple Letter";#N/A,#N/A,TRUE,"Inside";#N/A,#N/A,TRUE,"Contents";#N/A,#N/A,TRUE,"Basis";#N/A,#N/A,TRUE,"Inclusions";#N/A,#N/A,TRUE,"Exclusions";#N/A,#N/A,TRUE,"Areas";#N/A,#N/A,TRUE,"Summary";#N/A,#N/A,TRUE,"Detail"}</definedName>
    <definedName name="QWERQWE" localSheetId="17" hidden="1">{#N/A,#N/A,TRUE,"Front";#N/A,#N/A,TRUE,"Simple Letter";#N/A,#N/A,TRUE,"Inside";#N/A,#N/A,TRUE,"Contents";#N/A,#N/A,TRUE,"Basis";#N/A,#N/A,TRUE,"Inclusions";#N/A,#N/A,TRUE,"Exclusions";#N/A,#N/A,TRUE,"Areas";#N/A,#N/A,TRUE,"Summary";#N/A,#N/A,TRUE,"Detail"}</definedName>
    <definedName name="QWERQWE" localSheetId="18" hidden="1">{#N/A,#N/A,TRUE,"Front";#N/A,#N/A,TRUE,"Simple Letter";#N/A,#N/A,TRUE,"Inside";#N/A,#N/A,TRUE,"Contents";#N/A,#N/A,TRUE,"Basis";#N/A,#N/A,TRUE,"Inclusions";#N/A,#N/A,TRUE,"Exclusions";#N/A,#N/A,TRUE,"Areas";#N/A,#N/A,TRUE,"Summary";#N/A,#N/A,TRUE,"Detail"}</definedName>
    <definedName name="QWERQWE" localSheetId="49" hidden="1">{#N/A,#N/A,TRUE,"Front";#N/A,#N/A,TRUE,"Simple Letter";#N/A,#N/A,TRUE,"Inside";#N/A,#N/A,TRUE,"Contents";#N/A,#N/A,TRUE,"Basis";#N/A,#N/A,TRUE,"Inclusions";#N/A,#N/A,TRUE,"Exclusions";#N/A,#N/A,TRUE,"Areas";#N/A,#N/A,TRUE,"Summary";#N/A,#N/A,TRUE,"Detail"}</definedName>
    <definedName name="QWERQWE" localSheetId="34" hidden="1">{#N/A,#N/A,TRUE,"Front";#N/A,#N/A,TRUE,"Simple Letter";#N/A,#N/A,TRUE,"Inside";#N/A,#N/A,TRUE,"Contents";#N/A,#N/A,TRUE,"Basis";#N/A,#N/A,TRUE,"Inclusions";#N/A,#N/A,TRUE,"Exclusions";#N/A,#N/A,TRUE,"Areas";#N/A,#N/A,TRUE,"Summary";#N/A,#N/A,TRUE,"Detail"}</definedName>
    <definedName name="QWERQWE" hidden="1">{#N/A,#N/A,TRUE,"Front";#N/A,#N/A,TRUE,"Simple Letter";#N/A,#N/A,TRUE,"Inside";#N/A,#N/A,TRUE,"Contents";#N/A,#N/A,TRUE,"Basis";#N/A,#N/A,TRUE,"Inclusions";#N/A,#N/A,TRUE,"Exclusions";#N/A,#N/A,TRUE,"Areas";#N/A,#N/A,TRUE,"Summary";#N/A,#N/A,TRUE,"Detail"}</definedName>
    <definedName name="qwq" localSheetId="9">MATCH(0.01,'B. Toilet'!End_Bal,-1)+1</definedName>
    <definedName name="qwq" localSheetId="5">5100</definedName>
    <definedName name="qwq" localSheetId="38">MATCH(0.01,Cvr!End_Bal,-1)+1</definedName>
    <definedName name="qwq" localSheetId="8">MATCH(0.01,'Dapur Basah'!End_Bal,-1)+1</definedName>
    <definedName name="qwq" localSheetId="30">MATCH(0.01,'Denah Tanah'!End_Bal,-1)+1</definedName>
    <definedName name="qwq" localSheetId="46">MATCH(0.01,End_Bal,-1)+1</definedName>
    <definedName name="qwq" localSheetId="4">5100</definedName>
    <definedName name="qwq" localSheetId="6">5100</definedName>
    <definedName name="qwq" localSheetId="7">5100</definedName>
    <definedName name="qwq" localSheetId="2">MATCH(0.01,End_Bal,-1)+1</definedName>
    <definedName name="qwq" localSheetId="40">MATCH(0.01,'Lap 1'!End_Bal,-1)+1</definedName>
    <definedName name="qwq" localSheetId="41">MATCH(0.01,'Lap. 2'!End_Bal,-1)+1</definedName>
    <definedName name="qwq" localSheetId="45">MATCH(0.01,'Lap. 3'!End_Bal,-1)+1</definedName>
    <definedName name="qwq" localSheetId="43">MATCH(0.01,'Lap. 3 Gudang'!End_Bal,-1)+1</definedName>
    <definedName name="qwq" localSheetId="44">MATCH(0.01,'Lap. 3. Tempat Gudang'!End_Bal,-1)+1</definedName>
    <definedName name="qwq" localSheetId="42">MATCH(0.01,'Lap. 3. Tempat Usaha'!End_Bal,-1)+1</definedName>
    <definedName name="qwq" localSheetId="16">MATCH(0.01,'Pasar Ruko'!End_Bal,-1)+1</definedName>
    <definedName name="qwq" localSheetId="14">5100</definedName>
    <definedName name="qwq" localSheetId="12">5100</definedName>
    <definedName name="qwq" localSheetId="36">MATCH(0.01,Resume!End_Bal,-1)+1</definedName>
    <definedName name="qwq" localSheetId="49">5100</definedName>
    <definedName name="qwq" localSheetId="34">5100</definedName>
    <definedName name="qwq">MATCH(0.01,End_Bal,-1)+1</definedName>
    <definedName name="qwq_2" localSheetId="9">MATCH(0.01,'B. Toilet'!End_Bal,-1)+1</definedName>
    <definedName name="qwq_2" localSheetId="38">MATCH(0.01,Cvr!End_Bal,-1)+1</definedName>
    <definedName name="qwq_2" localSheetId="8">MATCH(0.01,'Dapur Basah'!End_Bal,-1)+1</definedName>
    <definedName name="qwq_2" localSheetId="30">MATCH(0.01,'Denah Tanah'!End_Bal,-1)+1</definedName>
    <definedName name="qwq_2" localSheetId="46">MATCH(0.01,End_Bal,-1)+1</definedName>
    <definedName name="qwq_2" localSheetId="2">MATCH(0.01,End_Bal,-1)+1</definedName>
    <definedName name="qwq_2" localSheetId="40">MATCH(0.01,'Lap 1'!End_Bal,-1)+1</definedName>
    <definedName name="qwq_2" localSheetId="41">MATCH(0.01,'Lap. 2'!End_Bal,-1)+1</definedName>
    <definedName name="qwq_2" localSheetId="45">MATCH(0.01,'Lap. 3'!End_Bal,-1)+1</definedName>
    <definedName name="qwq_2" localSheetId="43">MATCH(0.01,'Lap. 3 Gudang'!End_Bal,-1)+1</definedName>
    <definedName name="qwq_2" localSheetId="44">MATCH(0.01,'Lap. 3. Tempat Gudang'!End_Bal,-1)+1</definedName>
    <definedName name="qwq_2" localSheetId="42">MATCH(0.01,'Lap. 3. Tempat Usaha'!End_Bal,-1)+1</definedName>
    <definedName name="qwq_2" localSheetId="16">MATCH(0.01,'Pasar Ruko'!End_Bal,-1)+1</definedName>
    <definedName name="qwq_2" localSheetId="36">MATCH(0.01,Resume!End_Bal,-1)+1</definedName>
    <definedName name="qwq_2">MATCH(0.01,End_Bal,-1)+1</definedName>
    <definedName name="R_ATAP" localSheetId="30">'[434]RAB '!#REF!</definedName>
    <definedName name="R_ATAP" localSheetId="4">'[434]RAB '!#REF!</definedName>
    <definedName name="R_ATAP" localSheetId="7">'[434]RAB '!#REF!</definedName>
    <definedName name="R_ATAP" localSheetId="16">'[434]RAB '!#REF!</definedName>
    <definedName name="R_ATAP" localSheetId="36">'[434]RAB '!#REF!</definedName>
    <definedName name="R_ATAP" localSheetId="49">'[434]RAB '!#REF!</definedName>
    <definedName name="R_ATAP" localSheetId="34">'[434]RAB '!#REF!</definedName>
    <definedName name="R_ATAP">'[434]RAB '!#REF!</definedName>
    <definedName name="R_DINDING" localSheetId="30">'[434]RAB '!#REF!</definedName>
    <definedName name="R_DINDING" localSheetId="4">'[434]RAB '!#REF!</definedName>
    <definedName name="R_DINDING" localSheetId="7">'[434]RAB '!#REF!</definedName>
    <definedName name="R_DINDING" localSheetId="16">'[434]RAB '!#REF!</definedName>
    <definedName name="R_DINDING" localSheetId="36">'[434]RAB '!#REF!</definedName>
    <definedName name="R_DINDING" localSheetId="49">'[434]RAB '!#REF!</definedName>
    <definedName name="R_DINDING" localSheetId="34">'[434]RAB '!#REF!</definedName>
    <definedName name="R_DINDING">'[434]RAB '!#REF!</definedName>
    <definedName name="R_Inti" localSheetId="9">#REF!</definedName>
    <definedName name="R_Inti" localSheetId="38">#REF!</definedName>
    <definedName name="R_Inti" localSheetId="8">#REF!</definedName>
    <definedName name="R_Inti" localSheetId="30">#REF!</definedName>
    <definedName name="R_Inti" localSheetId="46">#REF!</definedName>
    <definedName name="R_Inti" localSheetId="40">#REF!</definedName>
    <definedName name="R_Inti" localSheetId="41">#REF!</definedName>
    <definedName name="R_Inti" localSheetId="45">#REF!</definedName>
    <definedName name="R_Inti" localSheetId="43">#REF!</definedName>
    <definedName name="R_Inti" localSheetId="44">#REF!</definedName>
    <definedName name="R_Inti" localSheetId="42">#REF!</definedName>
    <definedName name="R_Inti" localSheetId="16">#REF!</definedName>
    <definedName name="R_Inti" localSheetId="36">#REF!</definedName>
    <definedName name="R_Inti">#REF!</definedName>
    <definedName name="R_LAIN" localSheetId="30">'[434]RAB '!#REF!</definedName>
    <definedName name="R_LAIN" localSheetId="4">'[434]RAB '!#REF!</definedName>
    <definedName name="R_LAIN" localSheetId="7">'[434]RAB '!#REF!</definedName>
    <definedName name="R_LAIN" localSheetId="16">'[434]RAB '!#REF!</definedName>
    <definedName name="R_LAIN" localSheetId="36">'[434]RAB '!#REF!</definedName>
    <definedName name="R_LAIN" localSheetId="49">'[434]RAB '!#REF!</definedName>
    <definedName name="R_LAIN" localSheetId="34">'[434]RAB '!#REF!</definedName>
    <definedName name="R_LAIN">'[434]RAB '!#REF!</definedName>
    <definedName name="R_LANTAI" localSheetId="30">'[434]RAB '!#REF!</definedName>
    <definedName name="R_LANTAI" localSheetId="4">'[434]RAB '!#REF!</definedName>
    <definedName name="R_LANTAI" localSheetId="7">'[434]RAB '!#REF!</definedName>
    <definedName name="R_LANTAI" localSheetId="16">'[434]RAB '!#REF!</definedName>
    <definedName name="R_LANTAI" localSheetId="36">'[434]RAB '!#REF!</definedName>
    <definedName name="R_LANTAI" localSheetId="49">'[434]RAB '!#REF!</definedName>
    <definedName name="R_LANTAI" localSheetId="34">'[434]RAB '!#REF!</definedName>
    <definedName name="R_LANTAI">'[434]RAB '!#REF!</definedName>
    <definedName name="R_PENGECETAN" localSheetId="30">'[434]RAB '!#REF!</definedName>
    <definedName name="R_PENGECETAN" localSheetId="4">'[434]RAB '!#REF!</definedName>
    <definedName name="R_PENGECETAN" localSheetId="7">'[434]RAB '!#REF!</definedName>
    <definedName name="R_PENGECETAN" localSheetId="16">'[434]RAB '!#REF!</definedName>
    <definedName name="R_PENGECETAN" localSheetId="36">'[434]RAB '!#REF!</definedName>
    <definedName name="R_PENGECETAN" localSheetId="49">'[434]RAB '!#REF!</definedName>
    <definedName name="R_PENGECETAN" localSheetId="34">'[434]RAB '!#REF!</definedName>
    <definedName name="R_PENGECETAN">'[434]RAB '!#REF!</definedName>
    <definedName name="R_PINTU" localSheetId="30">'[434]RAB '!#REF!</definedName>
    <definedName name="R_PINTU" localSheetId="4">'[434]RAB '!#REF!</definedName>
    <definedName name="R_PINTU" localSheetId="7">'[434]RAB '!#REF!</definedName>
    <definedName name="R_PINTU" localSheetId="16">'[434]RAB '!#REF!</definedName>
    <definedName name="R_PINTU" localSheetId="36">'[434]RAB '!#REF!</definedName>
    <definedName name="R_PINTU" localSheetId="49">'[434]RAB '!#REF!</definedName>
    <definedName name="R_PINTU" localSheetId="34">'[434]RAB '!#REF!</definedName>
    <definedName name="R_PINTU">'[434]RAB '!#REF!</definedName>
    <definedName name="R_PLAFOND" localSheetId="30">'[434]RAB '!#REF!</definedName>
    <definedName name="R_PLAFOND" localSheetId="4">'[434]RAB '!#REF!</definedName>
    <definedName name="R_PLAFOND" localSheetId="7">'[434]RAB '!#REF!</definedName>
    <definedName name="R_PLAFOND" localSheetId="16">'[434]RAB '!#REF!</definedName>
    <definedName name="R_PLAFOND" localSheetId="36">'[434]RAB '!#REF!</definedName>
    <definedName name="R_PLAFOND" localSheetId="49">'[434]RAB '!#REF!</definedName>
    <definedName name="R_PLAFOND" localSheetId="34">'[434]RAB '!#REF!</definedName>
    <definedName name="R_PLAFOND">'[434]RAB '!#REF!</definedName>
    <definedName name="R_SALURAN" localSheetId="30">'[434]RAB '!#REF!</definedName>
    <definedName name="R_SALURAN" localSheetId="4">'[434]RAB '!#REF!</definedName>
    <definedName name="R_SALURAN" localSheetId="7">'[434]RAB '!#REF!</definedName>
    <definedName name="R_SALURAN" localSheetId="16">'[434]RAB '!#REF!</definedName>
    <definedName name="R_SALURAN" localSheetId="36">'[434]RAB '!#REF!</definedName>
    <definedName name="R_SALURAN" localSheetId="49">'[434]RAB '!#REF!</definedName>
    <definedName name="R_SALURAN" localSheetId="34">'[434]RAB '!#REF!</definedName>
    <definedName name="R_SALURAN">'[434]RAB '!#REF!</definedName>
    <definedName name="RAB" localSheetId="4" hidden="1">[28]ANALISA!#REF!</definedName>
    <definedName name="RAB" localSheetId="7" hidden="1">[28]ANALISA!#REF!</definedName>
    <definedName name="RAB" localSheetId="23" hidden="1">[28]ANALISA!#REF!</definedName>
    <definedName name="RAB" localSheetId="19" hidden="1">[28]ANALISA!#REF!</definedName>
    <definedName name="RAB" localSheetId="16" hidden="1">[28]ANALISA!#REF!</definedName>
    <definedName name="RAB" localSheetId="21" hidden="1">[28]ANALISA!#REF!</definedName>
    <definedName name="RAB" localSheetId="36" hidden="1">[28]ANALISA!#REF!</definedName>
    <definedName name="RAB" localSheetId="25" hidden="1">[28]ANALISA!#REF!</definedName>
    <definedName name="RAB" localSheetId="10" hidden="1">[28]ANALISA!#REF!</definedName>
    <definedName name="RAB" localSheetId="11" hidden="1">[28]ANALISA!#REF!</definedName>
    <definedName name="RAB" localSheetId="20" hidden="1">[28]ANALISA!#REF!</definedName>
    <definedName name="RAB" localSheetId="15" hidden="1">[28]ANALISA!#REF!</definedName>
    <definedName name="RAB" localSheetId="49" hidden="1">[28]ANALISA!#REF!</definedName>
    <definedName name="RAB" localSheetId="34" hidden="1">[28]ANALISA!#REF!</definedName>
    <definedName name="RAB" hidden="1">[28]ANALISA!#REF!</definedName>
    <definedName name="railingpipagip" localSheetId="30">'[128]Harga Satuan'!$G$70</definedName>
    <definedName name="railingpipagip">'[128]Harga Satuan'!$G$70</definedName>
    <definedName name="Railling" localSheetId="30">'[159]Analisa Harga Satuan'!$G$2467</definedName>
    <definedName name="Railling">'[159]Analisa Harga Satuan'!$G$2467</definedName>
    <definedName name="raillingkabelst" localSheetId="30">'[128]Harga Satuan'!$G$67</definedName>
    <definedName name="raillingkabelst">'[128]Harga Satuan'!$G$67</definedName>
    <definedName name="raillingstornamen" localSheetId="30">'[128]Harga Satuan'!$G$68</definedName>
    <definedName name="raillingstornamen">'[128]Harga Satuan'!$G$68</definedName>
    <definedName name="Rajeng" localSheetId="9">#REF!</definedName>
    <definedName name="Rajeng" localSheetId="5">#REF!</definedName>
    <definedName name="Rajeng" localSheetId="38">#REF!</definedName>
    <definedName name="Rajeng" localSheetId="8">#REF!</definedName>
    <definedName name="Rajeng" localSheetId="30">#REF!</definedName>
    <definedName name="Rajeng" localSheetId="46">#REF!</definedName>
    <definedName name="Rajeng" localSheetId="6">#REF!</definedName>
    <definedName name="Rajeng" localSheetId="40">#REF!</definedName>
    <definedName name="Rajeng" localSheetId="41">#REF!</definedName>
    <definedName name="Rajeng" localSheetId="45">#REF!</definedName>
    <definedName name="Rajeng" localSheetId="43">#REF!</definedName>
    <definedName name="Rajeng" localSheetId="44">#REF!</definedName>
    <definedName name="Rajeng" localSheetId="42">#REF!</definedName>
    <definedName name="Rajeng" localSheetId="16">#REF!</definedName>
    <definedName name="Rajeng" localSheetId="14">#REF!</definedName>
    <definedName name="Rajeng" localSheetId="12">#REF!</definedName>
    <definedName name="Rajeng" localSheetId="36">#REF!</definedName>
    <definedName name="Rajeng" localSheetId="34">#REF!</definedName>
    <definedName name="Rajeng">#REF!</definedName>
    <definedName name="rancah48b" localSheetId="9">#REF!</definedName>
    <definedName name="rancah48b" localSheetId="38">#REF!</definedName>
    <definedName name="rancah48b" localSheetId="8">#REF!</definedName>
    <definedName name="rancah48b" localSheetId="30">#REF!</definedName>
    <definedName name="rancah48b" localSheetId="46">#REF!</definedName>
    <definedName name="rancah48b" localSheetId="40">#REF!</definedName>
    <definedName name="rancah48b" localSheetId="41">#REF!</definedName>
    <definedName name="rancah48b" localSheetId="45">#REF!</definedName>
    <definedName name="rancah48b" localSheetId="43">#REF!</definedName>
    <definedName name="rancah48b" localSheetId="44">#REF!</definedName>
    <definedName name="rancah48b" localSheetId="42">#REF!</definedName>
    <definedName name="rancah48b" localSheetId="16">#REF!</definedName>
    <definedName name="rancah48b" localSheetId="36">#REF!</definedName>
    <definedName name="rancah48b">#REF!</definedName>
    <definedName name="RANGE" localSheetId="9">#REF!</definedName>
    <definedName name="RANGE" localSheetId="5">#REF!</definedName>
    <definedName name="RANGE" localSheetId="38">#REF!</definedName>
    <definedName name="RANGE" localSheetId="8">#REF!</definedName>
    <definedName name="RANGE" localSheetId="30">#REF!</definedName>
    <definedName name="RANGE" localSheetId="46">#REF!</definedName>
    <definedName name="RANGE" localSheetId="6">#REF!</definedName>
    <definedName name="RANGE" localSheetId="40">#REF!</definedName>
    <definedName name="RANGE" localSheetId="41">#REF!</definedName>
    <definedName name="RANGE" localSheetId="45">#REF!</definedName>
    <definedName name="RANGE" localSheetId="43">#REF!</definedName>
    <definedName name="RANGE" localSheetId="44">#REF!</definedName>
    <definedName name="RANGE" localSheetId="42">#REF!</definedName>
    <definedName name="RANGE" localSheetId="16">#REF!</definedName>
    <definedName name="RANGE" localSheetId="14">#REF!</definedName>
    <definedName name="RANGE" localSheetId="12">#REF!</definedName>
    <definedName name="RANGE" localSheetId="36">#REF!</definedName>
    <definedName name="RANGE" localSheetId="34">#REF!</definedName>
    <definedName name="RANGE">#REF!</definedName>
    <definedName name="RANGE1" localSheetId="9">#REF!</definedName>
    <definedName name="RANGE1" localSheetId="5">#REF!</definedName>
    <definedName name="RANGE1" localSheetId="38">#REF!</definedName>
    <definedName name="RANGE1" localSheetId="8">#REF!</definedName>
    <definedName name="RANGE1" localSheetId="30">#REF!</definedName>
    <definedName name="RANGE1" localSheetId="46">#REF!</definedName>
    <definedName name="RANGE1" localSheetId="6">#REF!</definedName>
    <definedName name="RANGE1" localSheetId="40">#REF!</definedName>
    <definedName name="RANGE1" localSheetId="41">#REF!</definedName>
    <definedName name="RANGE1" localSheetId="45">#REF!</definedName>
    <definedName name="RANGE1" localSheetId="43">#REF!</definedName>
    <definedName name="RANGE1" localSheetId="44">#REF!</definedName>
    <definedName name="RANGE1" localSheetId="42">#REF!</definedName>
    <definedName name="RANGE1" localSheetId="16">#REF!</definedName>
    <definedName name="RANGE1" localSheetId="14">#REF!</definedName>
    <definedName name="RANGE1" localSheetId="12">#REF!</definedName>
    <definedName name="RANGE1" localSheetId="36">#REF!</definedName>
    <definedName name="RANGE1" localSheetId="34">#REF!</definedName>
    <definedName name="RANGE1">#REF!</definedName>
    <definedName name="rangking" localSheetId="5">[337]List!$B$39:$B$49</definedName>
    <definedName name="rangking" localSheetId="30">[187]List!$B$39:$B$49</definedName>
    <definedName name="rangking" localSheetId="46">[188]List!$B$39:$B$49</definedName>
    <definedName name="rangking" localSheetId="4">[189]List!$B$39:$B$49</definedName>
    <definedName name="rangking" localSheetId="6">[337]List!$B$39:$B$49</definedName>
    <definedName name="rangking" localSheetId="7">[337]List!$B$39:$B$49</definedName>
    <definedName name="rangking" localSheetId="14">[337]List!$B$39:$B$49</definedName>
    <definedName name="rangking" localSheetId="12">[337]List!$B$39:$B$49</definedName>
    <definedName name="rangking" localSheetId="49">[337]List!$B$39:$B$49</definedName>
    <definedName name="rangking" localSheetId="34">[172]List!$B$39:$B$49</definedName>
    <definedName name="rangking">[187]List!$B$39:$B$49</definedName>
    <definedName name="rangking1" localSheetId="5">[143]List!$B$39:$B$49</definedName>
    <definedName name="rangking1" localSheetId="46">[143]List!$B$39:$B$49</definedName>
    <definedName name="rangking1" localSheetId="4">[143]List!$B$39:$B$49</definedName>
    <definedName name="rangking1" localSheetId="6">[143]List!$B$39:$B$49</definedName>
    <definedName name="rangking1" localSheetId="7">[143]List!$B$39:$B$49</definedName>
    <definedName name="rangking1" localSheetId="14">[143]List!$B$39:$B$49</definedName>
    <definedName name="rangking1" localSheetId="12">[143]List!$B$39:$B$49</definedName>
    <definedName name="rangking1" localSheetId="49">[143]List!$B$39:$B$49</definedName>
    <definedName name="rangking1" localSheetId="34">[175]List!$B$39:$B$49</definedName>
    <definedName name="rangking1">[175]List!$B$39:$B$49</definedName>
    <definedName name="rate_exchange" localSheetId="30">#REF!</definedName>
    <definedName name="rate_exchange" localSheetId="4">#REF!</definedName>
    <definedName name="rate_exchange" localSheetId="7">#REF!</definedName>
    <definedName name="rate_exchange" localSheetId="16">#REF!</definedName>
    <definedName name="rate_exchange" localSheetId="36">#REF!</definedName>
    <definedName name="rate_exchange" localSheetId="49">#REF!</definedName>
    <definedName name="rate_exchange" localSheetId="34">#REF!</definedName>
    <definedName name="rate_exchange">#REF!</definedName>
    <definedName name="RATE_OF_RETURN" localSheetId="9">#REF!</definedName>
    <definedName name="RATE_OF_RETURN" localSheetId="5">#REF!</definedName>
    <definedName name="RATE_OF_RETURN" localSheetId="38">#REF!</definedName>
    <definedName name="RATE_OF_RETURN" localSheetId="8">#REF!</definedName>
    <definedName name="RATE_OF_RETURN" localSheetId="30">#REF!</definedName>
    <definedName name="RATE_OF_RETURN" localSheetId="46">#REF!</definedName>
    <definedName name="RATE_OF_RETURN" localSheetId="6">#REF!</definedName>
    <definedName name="RATE_OF_RETURN" localSheetId="40">#REF!</definedName>
    <definedName name="RATE_OF_RETURN" localSheetId="41">#REF!</definedName>
    <definedName name="RATE_OF_RETURN" localSheetId="45">#REF!</definedName>
    <definedName name="RATE_OF_RETURN" localSheetId="43">#REF!</definedName>
    <definedName name="RATE_OF_RETURN" localSheetId="44">#REF!</definedName>
    <definedName name="RATE_OF_RETURN" localSheetId="42">#REF!</definedName>
    <definedName name="RATE_OF_RETURN" localSheetId="16">#REF!</definedName>
    <definedName name="RATE_OF_RETURN" localSheetId="14">#REF!</definedName>
    <definedName name="RATE_OF_RETURN" localSheetId="12">#REF!</definedName>
    <definedName name="RATE_OF_RETURN" localSheetId="36">#REF!</definedName>
    <definedName name="RATE_OF_RETURN" localSheetId="34">#REF!</definedName>
    <definedName name="RATE_OF_RETURN">#REF!</definedName>
    <definedName name="Rate0198" localSheetId="30">'[435]Exc. Rate'!$C$13</definedName>
    <definedName name="Rate0198">'[435]Exc. Rate'!$C$13</definedName>
    <definedName name="Rate0199" localSheetId="30">'[435]Exc. Rate'!$C$25</definedName>
    <definedName name="Rate0199">'[435]Exc. Rate'!$C$25</definedName>
    <definedName name="Rate0298" localSheetId="30">'[435]Exc. Rate'!$C$14</definedName>
    <definedName name="Rate0298">'[435]Exc. Rate'!$C$14</definedName>
    <definedName name="Rate0299" localSheetId="30">'[435]Exc. Rate'!$C$26</definedName>
    <definedName name="Rate0299">'[435]Exc. Rate'!$C$26</definedName>
    <definedName name="Rate0397" localSheetId="9">#REF!</definedName>
    <definedName name="Rate0397" localSheetId="38">#REF!</definedName>
    <definedName name="Rate0397" localSheetId="8">#REF!</definedName>
    <definedName name="Rate0397" localSheetId="30">#REF!</definedName>
    <definedName name="Rate0397" localSheetId="46">#REF!</definedName>
    <definedName name="Rate0397" localSheetId="40">#REF!</definedName>
    <definedName name="Rate0397" localSheetId="41">#REF!</definedName>
    <definedName name="Rate0397" localSheetId="45">#REF!</definedName>
    <definedName name="Rate0397" localSheetId="43">#REF!</definedName>
    <definedName name="Rate0397" localSheetId="44">#REF!</definedName>
    <definedName name="Rate0397" localSheetId="42">#REF!</definedName>
    <definedName name="Rate0397" localSheetId="16">#REF!</definedName>
    <definedName name="Rate0397" localSheetId="36">#REF!</definedName>
    <definedName name="Rate0397">#REF!</definedName>
    <definedName name="Rate0398" localSheetId="30">'[435]Exc. Rate'!$C$15</definedName>
    <definedName name="Rate0398">'[435]Exc. Rate'!$C$15</definedName>
    <definedName name="Rate0399" localSheetId="30">'[435]Exc. Rate'!$C$27</definedName>
    <definedName name="Rate0399">'[435]Exc. Rate'!$C$27</definedName>
    <definedName name="Rate0498" localSheetId="30">'[435]Exc. Rate'!$C$16</definedName>
    <definedName name="Rate0498">'[435]Exc. Rate'!$C$16</definedName>
    <definedName name="Rate0499" localSheetId="30">'[435]Exc. Rate'!$C$28</definedName>
    <definedName name="Rate0499">'[435]Exc. Rate'!$C$28</definedName>
    <definedName name="Rate0598" localSheetId="30">'[435]Exc. Rate'!$C$17</definedName>
    <definedName name="Rate0598">'[435]Exc. Rate'!$C$17</definedName>
    <definedName name="Rate0599" localSheetId="30">'[435]Exc. Rate'!$C$29</definedName>
    <definedName name="Rate0599">'[435]Exc. Rate'!$C$29</definedName>
    <definedName name="RATE060801" localSheetId="9">#REF!</definedName>
    <definedName name="RATE060801" localSheetId="38">#REF!</definedName>
    <definedName name="RATE060801" localSheetId="8">#REF!</definedName>
    <definedName name="RATE060801" localSheetId="30">#REF!</definedName>
    <definedName name="RATE060801" localSheetId="46">#REF!</definedName>
    <definedName name="RATE060801" localSheetId="40">#REF!</definedName>
    <definedName name="RATE060801" localSheetId="41">#REF!</definedName>
    <definedName name="RATE060801" localSheetId="45">#REF!</definedName>
    <definedName name="RATE060801" localSheetId="43">#REF!</definedName>
    <definedName name="RATE060801" localSheetId="44">#REF!</definedName>
    <definedName name="RATE060801" localSheetId="42">#REF!</definedName>
    <definedName name="RATE060801" localSheetId="16">#REF!</definedName>
    <definedName name="RATE060801" localSheetId="36">#REF!</definedName>
    <definedName name="RATE060801">#REF!</definedName>
    <definedName name="rate0697" localSheetId="30">'[435]Exc. Rate'!$C$8</definedName>
    <definedName name="rate0697">'[435]Exc. Rate'!$C$8</definedName>
    <definedName name="Rate0698" localSheetId="30">'[435]Exc. Rate'!$C$18</definedName>
    <definedName name="Rate0698">'[435]Exc. Rate'!$C$18</definedName>
    <definedName name="Rate0699" localSheetId="30">'[435]Exc. Rate'!$C$30</definedName>
    <definedName name="Rate0699">'[435]Exc. Rate'!$C$30</definedName>
    <definedName name="Rate0798" localSheetId="30">'[435]Exc. Rate'!$C$19</definedName>
    <definedName name="Rate0798">'[435]Exc. Rate'!$C$19</definedName>
    <definedName name="Rate0799" localSheetId="30">'[435]Exc. Rate'!$C$31</definedName>
    <definedName name="Rate0799">'[435]Exc. Rate'!$C$31</definedName>
    <definedName name="Rate0898" localSheetId="30">'[435]Exc. Rate'!$C$20</definedName>
    <definedName name="Rate0898">'[435]Exc. Rate'!$C$20</definedName>
    <definedName name="Rate0899" localSheetId="30">'[435]Exc. Rate'!$C$32</definedName>
    <definedName name="Rate0899">'[435]Exc. Rate'!$C$32</definedName>
    <definedName name="Rate0997" localSheetId="30">'[435]Exc. Rate'!$C$9</definedName>
    <definedName name="Rate0997">'[435]Exc. Rate'!$C$9</definedName>
    <definedName name="Rate0998" localSheetId="30">'[435]Exc. Rate'!$C$21</definedName>
    <definedName name="Rate0998">'[435]Exc. Rate'!$C$21</definedName>
    <definedName name="Rate0999" localSheetId="30">'[435]Exc. Rate'!$C$33</definedName>
    <definedName name="Rate0999">'[435]Exc. Rate'!$C$33</definedName>
    <definedName name="Rate1097" localSheetId="30">'[435]Exc. Rate'!$C$10</definedName>
    <definedName name="Rate1097">'[435]Exc. Rate'!$C$10</definedName>
    <definedName name="Rate1098" localSheetId="30">'[435]Exc. Rate'!$C$22</definedName>
    <definedName name="Rate1098">'[435]Exc. Rate'!$C$22</definedName>
    <definedName name="Rate1197" localSheetId="30">'[435]Exc. Rate'!$C$11</definedName>
    <definedName name="Rate1197">'[435]Exc. Rate'!$C$11</definedName>
    <definedName name="Rate1198" localSheetId="30">'[435]Exc. Rate'!$C$23</definedName>
    <definedName name="Rate1198">'[435]Exc. Rate'!$C$23</definedName>
    <definedName name="Rate1297" localSheetId="30">'[435]Exc. Rate'!$C$12</definedName>
    <definedName name="Rate1297">'[435]Exc. Rate'!$C$12</definedName>
    <definedName name="Rate1298" localSheetId="30">'[435]Exc. Rate'!$C$24</definedName>
    <definedName name="Rate1298">'[435]Exc. Rate'!$C$24</definedName>
    <definedName name="RATE130801" localSheetId="9">#REF!</definedName>
    <definedName name="RATE130801" localSheetId="38">#REF!</definedName>
    <definedName name="RATE130801" localSheetId="8">#REF!</definedName>
    <definedName name="RATE130801" localSheetId="30">#REF!</definedName>
    <definedName name="RATE130801" localSheetId="46">#REF!</definedName>
    <definedName name="RATE130801" localSheetId="40">#REF!</definedName>
    <definedName name="RATE130801" localSheetId="41">#REF!</definedName>
    <definedName name="RATE130801" localSheetId="45">#REF!</definedName>
    <definedName name="RATE130801" localSheetId="43">#REF!</definedName>
    <definedName name="RATE130801" localSheetId="44">#REF!</definedName>
    <definedName name="RATE130801" localSheetId="42">#REF!</definedName>
    <definedName name="RATE130801" localSheetId="16">#REF!</definedName>
    <definedName name="RATE130801" localSheetId="36">#REF!</definedName>
    <definedName name="RATE130801">#REF!</definedName>
    <definedName name="RATE200801" localSheetId="9">#REF!</definedName>
    <definedName name="RATE200801" localSheetId="38">#REF!</definedName>
    <definedName name="RATE200801" localSheetId="8">#REF!</definedName>
    <definedName name="RATE200801" localSheetId="30">#REF!</definedName>
    <definedName name="RATE200801" localSheetId="46">#REF!</definedName>
    <definedName name="RATE200801" localSheetId="40">#REF!</definedName>
    <definedName name="RATE200801" localSheetId="41">#REF!</definedName>
    <definedName name="RATE200801" localSheetId="45">#REF!</definedName>
    <definedName name="RATE200801" localSheetId="43">#REF!</definedName>
    <definedName name="RATE200801" localSheetId="44">#REF!</definedName>
    <definedName name="RATE200801" localSheetId="42">#REF!</definedName>
    <definedName name="RATE200801" localSheetId="16">#REF!</definedName>
    <definedName name="RATE200801" localSheetId="36">#REF!</definedName>
    <definedName name="RATE200801">#REF!</definedName>
    <definedName name="RATE270801" localSheetId="9">#REF!</definedName>
    <definedName name="RATE270801" localSheetId="38">#REF!</definedName>
    <definedName name="RATE270801" localSheetId="8">#REF!</definedName>
    <definedName name="RATE270801" localSheetId="30">#REF!</definedName>
    <definedName name="RATE270801" localSheetId="46">#REF!</definedName>
    <definedName name="RATE270801" localSheetId="40">#REF!</definedName>
    <definedName name="RATE270801" localSheetId="41">#REF!</definedName>
    <definedName name="RATE270801" localSheetId="45">#REF!</definedName>
    <definedName name="RATE270801" localSheetId="43">#REF!</definedName>
    <definedName name="RATE270801" localSheetId="44">#REF!</definedName>
    <definedName name="RATE270801" localSheetId="42">#REF!</definedName>
    <definedName name="RATE270801" localSheetId="16">#REF!</definedName>
    <definedName name="RATE270801" localSheetId="36">#REF!</definedName>
    <definedName name="RATE270801">#REF!</definedName>
    <definedName name="Rate93" localSheetId="9">#REF!</definedName>
    <definedName name="Rate93" localSheetId="38">#REF!</definedName>
    <definedName name="Rate93" localSheetId="8">#REF!</definedName>
    <definedName name="Rate93" localSheetId="30">#REF!</definedName>
    <definedName name="Rate93" localSheetId="46">#REF!</definedName>
    <definedName name="Rate93" localSheetId="40">#REF!</definedName>
    <definedName name="Rate93" localSheetId="41">#REF!</definedName>
    <definedName name="Rate93" localSheetId="45">#REF!</definedName>
    <definedName name="Rate93" localSheetId="43">#REF!</definedName>
    <definedName name="Rate93" localSheetId="44">#REF!</definedName>
    <definedName name="Rate93" localSheetId="42">#REF!</definedName>
    <definedName name="Rate93" localSheetId="16">#REF!</definedName>
    <definedName name="Rate93" localSheetId="36">#REF!</definedName>
    <definedName name="Rate93">#REF!</definedName>
    <definedName name="Rate94" localSheetId="9">#REF!</definedName>
    <definedName name="Rate94" localSheetId="38">#REF!</definedName>
    <definedName name="Rate94" localSheetId="8">#REF!</definedName>
    <definedName name="Rate94" localSheetId="30">#REF!</definedName>
    <definedName name="Rate94" localSheetId="46">#REF!</definedName>
    <definedName name="Rate94" localSheetId="40">#REF!</definedName>
    <definedName name="Rate94" localSheetId="41">#REF!</definedName>
    <definedName name="Rate94" localSheetId="45">#REF!</definedName>
    <definedName name="Rate94" localSheetId="43">#REF!</definedName>
    <definedName name="Rate94" localSheetId="44">#REF!</definedName>
    <definedName name="Rate94" localSheetId="42">#REF!</definedName>
    <definedName name="Rate94" localSheetId="16">#REF!</definedName>
    <definedName name="Rate94" localSheetId="36">#REF!</definedName>
    <definedName name="Rate94">#REF!</definedName>
    <definedName name="Rate95" localSheetId="9">#REF!</definedName>
    <definedName name="Rate95" localSheetId="38">#REF!</definedName>
    <definedName name="Rate95" localSheetId="8">#REF!</definedName>
    <definedName name="Rate95" localSheetId="30">#REF!</definedName>
    <definedName name="Rate95" localSheetId="46">#REF!</definedName>
    <definedName name="Rate95" localSheetId="40">#REF!</definedName>
    <definedName name="Rate95" localSheetId="41">#REF!</definedName>
    <definedName name="Rate95" localSheetId="45">#REF!</definedName>
    <definedName name="Rate95" localSheetId="43">#REF!</definedName>
    <definedName name="Rate95" localSheetId="44">#REF!</definedName>
    <definedName name="Rate95" localSheetId="42">#REF!</definedName>
    <definedName name="Rate95" localSheetId="16">#REF!</definedName>
    <definedName name="Rate95" localSheetId="36">#REF!</definedName>
    <definedName name="Rate95">#REF!</definedName>
    <definedName name="rate96" localSheetId="30">'[435]Exc. Rate'!$C$6</definedName>
    <definedName name="rate96">'[435]Exc. Rate'!$C$6</definedName>
    <definedName name="rate97" localSheetId="9">#REF!</definedName>
    <definedName name="rate97" localSheetId="38">#REF!</definedName>
    <definedName name="rate97" localSheetId="8">#REF!</definedName>
    <definedName name="rate97" localSheetId="30">#REF!</definedName>
    <definedName name="rate97" localSheetId="46">#REF!</definedName>
    <definedName name="rate97" localSheetId="40">#REF!</definedName>
    <definedName name="rate97" localSheetId="41">#REF!</definedName>
    <definedName name="rate97" localSheetId="45">#REF!</definedName>
    <definedName name="rate97" localSheetId="43">#REF!</definedName>
    <definedName name="rate97" localSheetId="44">#REF!</definedName>
    <definedName name="rate97" localSheetId="42">#REF!</definedName>
    <definedName name="rate97" localSheetId="16">#REF!</definedName>
    <definedName name="rate97" localSheetId="36">#REF!</definedName>
    <definedName name="rate97">#REF!</definedName>
    <definedName name="rate98" localSheetId="9">#REF!</definedName>
    <definedName name="rate98" localSheetId="38">#REF!</definedName>
    <definedName name="rate98" localSheetId="8">#REF!</definedName>
    <definedName name="rate98" localSheetId="30">#REF!</definedName>
    <definedName name="rate98" localSheetId="46">#REF!</definedName>
    <definedName name="rate98" localSheetId="40">#REF!</definedName>
    <definedName name="rate98" localSheetId="41">#REF!</definedName>
    <definedName name="rate98" localSheetId="45">#REF!</definedName>
    <definedName name="rate98" localSheetId="43">#REF!</definedName>
    <definedName name="rate98" localSheetId="44">#REF!</definedName>
    <definedName name="rate98" localSheetId="42">#REF!</definedName>
    <definedName name="rate98" localSheetId="16">#REF!</definedName>
    <definedName name="rate98" localSheetId="36">#REF!</definedName>
    <definedName name="rate98">#REF!</definedName>
    <definedName name="Ratio_Ratio" localSheetId="30">#REF!</definedName>
    <definedName name="Ratio_Ratio" localSheetId="16">#REF!</definedName>
    <definedName name="Ratio_Ratio" localSheetId="36">#REF!</definedName>
    <definedName name="Ratio_Ratio" localSheetId="34">#REF!</definedName>
    <definedName name="Ratio_Ratio">#REF!</definedName>
    <definedName name="Ratio_Ratio_1" localSheetId="30">#REF!</definedName>
    <definedName name="Ratio_Ratio_1" localSheetId="16">#REF!</definedName>
    <definedName name="Ratio_Ratio_1" localSheetId="36">#REF!</definedName>
    <definedName name="Ratio_Ratio_1">#REF!</definedName>
    <definedName name="Ratio_Ratio_4" localSheetId="30">#REF!</definedName>
    <definedName name="Ratio_Ratio_4" localSheetId="16">#REF!</definedName>
    <definedName name="Ratio_Ratio_4" localSheetId="36">#REF!</definedName>
    <definedName name="Ratio_Ratio_4">#REF!</definedName>
    <definedName name="Ratio_Ratio_5" localSheetId="30">#REF!</definedName>
    <definedName name="Ratio_Ratio_5" localSheetId="16">#REF!</definedName>
    <definedName name="Ratio_Ratio_5" localSheetId="36">#REF!</definedName>
    <definedName name="Ratio_Ratio_5">#REF!</definedName>
    <definedName name="Rawa_Lumbu" localSheetId="9">#REF!</definedName>
    <definedName name="Rawa_Lumbu" localSheetId="5">#REF!</definedName>
    <definedName name="Rawa_Lumbu" localSheetId="38">#REF!</definedName>
    <definedName name="Rawa_Lumbu" localSheetId="8">#REF!</definedName>
    <definedName name="Rawa_Lumbu" localSheetId="30">#REF!</definedName>
    <definedName name="Rawa_Lumbu" localSheetId="46">#REF!</definedName>
    <definedName name="Rawa_Lumbu" localSheetId="6">#REF!</definedName>
    <definedName name="Rawa_Lumbu" localSheetId="40">#REF!</definedName>
    <definedName name="Rawa_Lumbu" localSheetId="41">#REF!</definedName>
    <definedName name="Rawa_Lumbu" localSheetId="45">#REF!</definedName>
    <definedName name="Rawa_Lumbu" localSheetId="43">#REF!</definedName>
    <definedName name="Rawa_Lumbu" localSheetId="44">#REF!</definedName>
    <definedName name="Rawa_Lumbu" localSheetId="42">#REF!</definedName>
    <definedName name="Rawa_Lumbu" localSheetId="16">#REF!</definedName>
    <definedName name="Rawa_Lumbu" localSheetId="14">#REF!</definedName>
    <definedName name="Rawa_Lumbu" localSheetId="12">#REF!</definedName>
    <definedName name="Rawa_Lumbu" localSheetId="36">#REF!</definedName>
    <definedName name="Rawa_Lumbu">#REF!</definedName>
    <definedName name="Rawalumbu" localSheetId="9">#REF!</definedName>
    <definedName name="Rawalumbu" localSheetId="5">#REF!</definedName>
    <definedName name="Rawalumbu" localSheetId="38">#REF!</definedName>
    <definedName name="Rawalumbu" localSheetId="8">#REF!</definedName>
    <definedName name="Rawalumbu" localSheetId="30">#REF!</definedName>
    <definedName name="Rawalumbu" localSheetId="46">#REF!</definedName>
    <definedName name="Rawalumbu" localSheetId="6">#REF!</definedName>
    <definedName name="Rawalumbu" localSheetId="40">#REF!</definedName>
    <definedName name="Rawalumbu" localSheetId="41">#REF!</definedName>
    <definedName name="Rawalumbu" localSheetId="45">#REF!</definedName>
    <definedName name="Rawalumbu" localSheetId="43">#REF!</definedName>
    <definedName name="Rawalumbu" localSheetId="44">#REF!</definedName>
    <definedName name="Rawalumbu" localSheetId="42">#REF!</definedName>
    <definedName name="Rawalumbu" localSheetId="16">#REF!</definedName>
    <definedName name="Rawalumbu" localSheetId="14">#REF!</definedName>
    <definedName name="Rawalumbu" localSheetId="12">#REF!</definedName>
    <definedName name="Rawalumbu" localSheetId="36">#REF!</definedName>
    <definedName name="Rawalumbu">#REF!</definedName>
    <definedName name="raybent3" localSheetId="9">#REF!</definedName>
    <definedName name="raybent3" localSheetId="38">#REF!</definedName>
    <definedName name="raybent3" localSheetId="8">#REF!</definedName>
    <definedName name="raybent3" localSheetId="30">#REF!</definedName>
    <definedName name="raybent3" localSheetId="46">#REF!</definedName>
    <definedName name="raybent3" localSheetId="40">#REF!</definedName>
    <definedName name="raybent3" localSheetId="41">#REF!</definedName>
    <definedName name="raybent3" localSheetId="45">#REF!</definedName>
    <definedName name="raybent3" localSheetId="43">#REF!</definedName>
    <definedName name="raybent3" localSheetId="44">#REF!</definedName>
    <definedName name="raybent3" localSheetId="42">#REF!</definedName>
    <definedName name="raybent3" localSheetId="16">#REF!</definedName>
    <definedName name="raybent3" localSheetId="36">#REF!</definedName>
    <definedName name="raybent3">#REF!</definedName>
    <definedName name="raybent3b" localSheetId="9">#REF!</definedName>
    <definedName name="raybent3b" localSheetId="38">#REF!</definedName>
    <definedName name="raybent3b" localSheetId="8">#REF!</definedName>
    <definedName name="raybent3b" localSheetId="30">#REF!</definedName>
    <definedName name="raybent3b" localSheetId="46">#REF!</definedName>
    <definedName name="raybent3b" localSheetId="40">#REF!</definedName>
    <definedName name="raybent3b" localSheetId="41">#REF!</definedName>
    <definedName name="raybent3b" localSheetId="45">#REF!</definedName>
    <definedName name="raybent3b" localSheetId="43">#REF!</definedName>
    <definedName name="raybent3b" localSheetId="44">#REF!</definedName>
    <definedName name="raybent3b" localSheetId="42">#REF!</definedName>
    <definedName name="raybent3b" localSheetId="16">#REF!</definedName>
    <definedName name="raybent3b" localSheetId="36">#REF!</definedName>
    <definedName name="raybent3b">#REF!</definedName>
    <definedName name="raybent3c" localSheetId="9">#REF!</definedName>
    <definedName name="raybent3c" localSheetId="38">#REF!</definedName>
    <definedName name="raybent3c" localSheetId="8">#REF!</definedName>
    <definedName name="raybent3c" localSheetId="30">#REF!</definedName>
    <definedName name="raybent3c" localSheetId="46">#REF!</definedName>
    <definedName name="raybent3c" localSheetId="40">#REF!</definedName>
    <definedName name="raybent3c" localSheetId="41">#REF!</definedName>
    <definedName name="raybent3c" localSheetId="45">#REF!</definedName>
    <definedName name="raybent3c" localSheetId="43">#REF!</definedName>
    <definedName name="raybent3c" localSheetId="44">#REF!</definedName>
    <definedName name="raybent3c" localSheetId="42">#REF!</definedName>
    <definedName name="raybent3c" localSheetId="16">#REF!</definedName>
    <definedName name="raybent3c" localSheetId="36">#REF!</definedName>
    <definedName name="raybent3c">#REF!</definedName>
    <definedName name="raybent5" localSheetId="9">#REF!</definedName>
    <definedName name="raybent5" localSheetId="38">#REF!</definedName>
    <definedName name="raybent5" localSheetId="8">#REF!</definedName>
    <definedName name="raybent5" localSheetId="30">#REF!</definedName>
    <definedName name="raybent5" localSheetId="46">#REF!</definedName>
    <definedName name="raybent5" localSheetId="40">#REF!</definedName>
    <definedName name="raybent5" localSheetId="41">#REF!</definedName>
    <definedName name="raybent5" localSheetId="45">#REF!</definedName>
    <definedName name="raybent5" localSheetId="43">#REF!</definedName>
    <definedName name="raybent5" localSheetId="44">#REF!</definedName>
    <definedName name="raybent5" localSheetId="42">#REF!</definedName>
    <definedName name="raybent5" localSheetId="16">#REF!</definedName>
    <definedName name="raybent5" localSheetId="36">#REF!</definedName>
    <definedName name="raybent5">#REF!</definedName>
    <definedName name="raybent5b" localSheetId="9">#REF!</definedName>
    <definedName name="raybent5b" localSheetId="38">#REF!</definedName>
    <definedName name="raybent5b" localSheetId="8">#REF!</definedName>
    <definedName name="raybent5b" localSheetId="30">#REF!</definedName>
    <definedName name="raybent5b" localSheetId="46">#REF!</definedName>
    <definedName name="raybent5b" localSheetId="40">#REF!</definedName>
    <definedName name="raybent5b" localSheetId="41">#REF!</definedName>
    <definedName name="raybent5b" localSheetId="45">#REF!</definedName>
    <definedName name="raybent5b" localSheetId="43">#REF!</definedName>
    <definedName name="raybent5b" localSheetId="44">#REF!</definedName>
    <definedName name="raybent5b" localSheetId="42">#REF!</definedName>
    <definedName name="raybent5b" localSheetId="16">#REF!</definedName>
    <definedName name="raybent5b" localSheetId="36">#REF!</definedName>
    <definedName name="raybent5b">#REF!</definedName>
    <definedName name="raybent5c" localSheetId="9">#REF!</definedName>
    <definedName name="raybent5c" localSheetId="38">#REF!</definedName>
    <definedName name="raybent5c" localSheetId="8">#REF!</definedName>
    <definedName name="raybent5c" localSheetId="30">#REF!</definedName>
    <definedName name="raybent5c" localSheetId="46">#REF!</definedName>
    <definedName name="raybent5c" localSheetId="40">#REF!</definedName>
    <definedName name="raybent5c" localSheetId="41">#REF!</definedName>
    <definedName name="raybent5c" localSheetId="45">#REF!</definedName>
    <definedName name="raybent5c" localSheetId="43">#REF!</definedName>
    <definedName name="raybent5c" localSheetId="44">#REF!</definedName>
    <definedName name="raybent5c" localSheetId="42">#REF!</definedName>
    <definedName name="raybent5c" localSheetId="16">#REF!</definedName>
    <definedName name="raybent5c" localSheetId="36">#REF!</definedName>
    <definedName name="raybent5c">#REF!</definedName>
    <definedName name="rb" localSheetId="30">[139]OE!$Y$24</definedName>
    <definedName name="rb">[139]OE!$Y$24</definedName>
    <definedName name="RCArea" localSheetId="5" hidden="1">#REF!</definedName>
    <definedName name="RCArea" localSheetId="30" hidden="1">#REF!</definedName>
    <definedName name="RCArea" localSheetId="4" hidden="1">#REF!</definedName>
    <definedName name="RCArea" localSheetId="7" hidden="1">#REF!</definedName>
    <definedName name="RCArea" localSheetId="23" hidden="1">#REF!</definedName>
    <definedName name="RCArea" localSheetId="19" hidden="1">#REF!</definedName>
    <definedName name="RCArea" localSheetId="16" hidden="1">#REF!</definedName>
    <definedName name="RCArea" localSheetId="21" hidden="1">#REF!</definedName>
    <definedName name="RCArea" localSheetId="36" hidden="1">#REF!</definedName>
    <definedName name="RCArea" localSheetId="25" hidden="1">#REF!</definedName>
    <definedName name="RCArea" localSheetId="10" hidden="1">#REF!</definedName>
    <definedName name="RCArea" localSheetId="11" hidden="1">#REF!</definedName>
    <definedName name="RCArea" localSheetId="20" hidden="1">#REF!</definedName>
    <definedName name="RCArea" localSheetId="15" hidden="1">#REF!</definedName>
    <definedName name="RCArea" localSheetId="49" hidden="1">#REF!</definedName>
    <definedName name="RCArea" localSheetId="34" hidden="1">#REF!</definedName>
    <definedName name="RCArea" hidden="1">#REF!</definedName>
    <definedName name="RE" localSheetId="9">#REF!</definedName>
    <definedName name="RE" localSheetId="5">#REF!</definedName>
    <definedName name="RE" localSheetId="38">#REF!</definedName>
    <definedName name="RE" localSheetId="8">#REF!</definedName>
    <definedName name="RE" localSheetId="30">#REF!</definedName>
    <definedName name="RE" localSheetId="46">#REF!</definedName>
    <definedName name="RE" localSheetId="4">#REF!</definedName>
    <definedName name="RE" localSheetId="6">#REF!</definedName>
    <definedName name="RE" localSheetId="40">#REF!</definedName>
    <definedName name="RE" localSheetId="41">#REF!</definedName>
    <definedName name="RE" localSheetId="45">#REF!</definedName>
    <definedName name="RE" localSheetId="43">#REF!</definedName>
    <definedName name="RE" localSheetId="44">#REF!</definedName>
    <definedName name="RE" localSheetId="42">#REF!</definedName>
    <definedName name="RE" localSheetId="16">#REF!</definedName>
    <definedName name="RE" localSheetId="14">#REF!</definedName>
    <definedName name="RE" localSheetId="12">#REF!</definedName>
    <definedName name="RE" localSheetId="36">#REF!</definedName>
    <definedName name="RE">#REF!</definedName>
    <definedName name="RE_1" localSheetId="30">#REF!</definedName>
    <definedName name="RE_1" localSheetId="16">#REF!</definedName>
    <definedName name="RE_1" localSheetId="36">#REF!</definedName>
    <definedName name="RE_1">#REF!</definedName>
    <definedName name="RE_15" localSheetId="30">[60]KEU!#REF!</definedName>
    <definedName name="RE_15" localSheetId="4">[60]KEU!#REF!</definedName>
    <definedName name="RE_15" localSheetId="7">[60]KEU!#REF!</definedName>
    <definedName name="RE_15" localSheetId="16">[60]KEU!#REF!</definedName>
    <definedName name="RE_15" localSheetId="36">[60]KEU!#REF!</definedName>
    <definedName name="RE_15" localSheetId="49">[60]KEU!#REF!</definedName>
    <definedName name="RE_15" localSheetId="34">[60]KEU!#REF!</definedName>
    <definedName name="RE_15">[60]KEU!#REF!</definedName>
    <definedName name="RE_17" localSheetId="30">#REF!</definedName>
    <definedName name="RE_17" localSheetId="4">#REF!</definedName>
    <definedName name="RE_17" localSheetId="7">#REF!</definedName>
    <definedName name="RE_17" localSheetId="16">#REF!</definedName>
    <definedName name="RE_17" localSheetId="36">#REF!</definedName>
    <definedName name="RE_17" localSheetId="49">#REF!</definedName>
    <definedName name="RE_17" localSheetId="34">#REF!</definedName>
    <definedName name="RE_17">#REF!</definedName>
    <definedName name="RE_18" localSheetId="30">#REF!</definedName>
    <definedName name="RE_18" localSheetId="4">#REF!</definedName>
    <definedName name="RE_18" localSheetId="7">#REF!</definedName>
    <definedName name="RE_18" localSheetId="16">#REF!</definedName>
    <definedName name="RE_18" localSheetId="36">#REF!</definedName>
    <definedName name="RE_18" localSheetId="49">#REF!</definedName>
    <definedName name="RE_18" localSheetId="34">#REF!</definedName>
    <definedName name="RE_18">#REF!</definedName>
    <definedName name="RE_4" localSheetId="30">#REF!</definedName>
    <definedName name="RE_4" localSheetId="4">#REF!</definedName>
    <definedName name="RE_4" localSheetId="7">#REF!</definedName>
    <definedName name="RE_4" localSheetId="16">#REF!</definedName>
    <definedName name="RE_4" localSheetId="36">#REF!</definedName>
    <definedName name="RE_4" localSheetId="49">#REF!</definedName>
    <definedName name="RE_4" localSheetId="34">#REF!</definedName>
    <definedName name="RE_4">#REF!</definedName>
    <definedName name="RE_5" localSheetId="30">#REF!</definedName>
    <definedName name="RE_5" localSheetId="16">#REF!</definedName>
    <definedName name="RE_5" localSheetId="36">#REF!</definedName>
    <definedName name="RE_5">#REF!</definedName>
    <definedName name="readymix_beton_k_225__tampa_pompa__selang" localSheetId="30">[276]BAHAN!$C$48</definedName>
    <definedName name="readymix_beton_k_225__tampa_pompa__selang">[276]BAHAN!$C$48</definedName>
    <definedName name="Readymixk250">'[180]HARGA SATUAN'!$G$9</definedName>
    <definedName name="RECALC" localSheetId="30">#REF!</definedName>
    <definedName name="RECALC" localSheetId="4">#REF!</definedName>
    <definedName name="RECALC" localSheetId="7">#REF!</definedName>
    <definedName name="RECALC" localSheetId="16">#REF!</definedName>
    <definedName name="RECALC" localSheetId="36">#REF!</definedName>
    <definedName name="RECALC" localSheetId="49">#REF!</definedName>
    <definedName name="RECALC" localSheetId="34">#REF!</definedName>
    <definedName name="RECALC">#REF!</definedName>
    <definedName name="RECAP" localSheetId="9">#REF!</definedName>
    <definedName name="RECAP" localSheetId="5">#REF!</definedName>
    <definedName name="RECAP" localSheetId="38">#REF!</definedName>
    <definedName name="RECAP" localSheetId="8">#REF!</definedName>
    <definedName name="RECAP" localSheetId="30">#REF!</definedName>
    <definedName name="RECAP" localSheetId="46">#REF!</definedName>
    <definedName name="RECAP" localSheetId="6">#REF!</definedName>
    <definedName name="RECAP" localSheetId="40">#REF!</definedName>
    <definedName name="RECAP" localSheetId="41">#REF!</definedName>
    <definedName name="RECAP" localSheetId="45">#REF!</definedName>
    <definedName name="RECAP" localSheetId="43">#REF!</definedName>
    <definedName name="RECAP" localSheetId="44">#REF!</definedName>
    <definedName name="RECAP" localSheetId="42">#REF!</definedName>
    <definedName name="RECAP" localSheetId="16">#REF!</definedName>
    <definedName name="RECAP" localSheetId="14">#REF!</definedName>
    <definedName name="RECAP" localSheetId="12">#REF!</definedName>
    <definedName name="RECAP" localSheetId="36">#REF!</definedName>
    <definedName name="RECAP" localSheetId="34">#REF!</definedName>
    <definedName name="RECAP">#REF!</definedName>
    <definedName name="receivable" localSheetId="30">#REF!</definedName>
    <definedName name="receivable" localSheetId="16">#REF!</definedName>
    <definedName name="receivable" localSheetId="36">#REF!</definedName>
    <definedName name="receivable" localSheetId="34">#REF!</definedName>
    <definedName name="receivable">#REF!</definedName>
    <definedName name="RECORD">#N/A</definedName>
    <definedName name="Record1">#N/A</definedName>
    <definedName name="Record10">#N/A</definedName>
    <definedName name="Record11">#N/A</definedName>
    <definedName name="Record12">#N/A</definedName>
    <definedName name="Record13">#N/A</definedName>
    <definedName name="Record14">#N/A</definedName>
    <definedName name="Record15">#N/A</definedName>
    <definedName name="Record16">#N/A</definedName>
    <definedName name="Record17">#N/A</definedName>
    <definedName name="Record18">#N/A</definedName>
    <definedName name="Record19">#N/A</definedName>
    <definedName name="Record2">#N/A</definedName>
    <definedName name="Record20">#N/A</definedName>
    <definedName name="Record21">#N/A</definedName>
    <definedName name="Record22">#N/A</definedName>
    <definedName name="Record23">#N/A</definedName>
    <definedName name="Record3">#N/A</definedName>
    <definedName name="Record4">#N/A</definedName>
    <definedName name="Record5">#N/A</definedName>
    <definedName name="Record6">#N/A</definedName>
    <definedName name="Record7">#N/A</definedName>
    <definedName name="Record8">#N/A</definedName>
    <definedName name="Record9">#N/A</definedName>
    <definedName name="Recorder" localSheetId="30">#REF!</definedName>
    <definedName name="Recorder" localSheetId="4">#REF!</definedName>
    <definedName name="Recorder" localSheetId="7">#REF!</definedName>
    <definedName name="Recorder" localSheetId="23">#REF!</definedName>
    <definedName name="Recorder" localSheetId="19">#REF!</definedName>
    <definedName name="Recorder" localSheetId="16">#REF!</definedName>
    <definedName name="Recorder" localSheetId="21">#REF!</definedName>
    <definedName name="Recorder" localSheetId="36">#REF!</definedName>
    <definedName name="Recorder" localSheetId="25">#REF!</definedName>
    <definedName name="Recorder" localSheetId="10">#REF!</definedName>
    <definedName name="Recorder" localSheetId="11">#REF!</definedName>
    <definedName name="Recorder" localSheetId="20">#REF!</definedName>
    <definedName name="Recorder" localSheetId="15">#REF!</definedName>
    <definedName name="Recorder" localSheetId="49">#REF!</definedName>
    <definedName name="Recorder" localSheetId="34">#REF!</definedName>
    <definedName name="Recorder">#REF!</definedName>
    <definedName name="red">#N/A</definedName>
    <definedName name="ref" localSheetId="30">#REF!</definedName>
    <definedName name="ref" localSheetId="4">#REF!</definedName>
    <definedName name="ref" localSheetId="7">#REF!</definedName>
    <definedName name="ref" localSheetId="16">#REF!</definedName>
    <definedName name="ref" localSheetId="36">#REF!</definedName>
    <definedName name="ref" localSheetId="49">#REF!</definedName>
    <definedName name="ref" localSheetId="34">#REF!</definedName>
    <definedName name="ref">#REF!</definedName>
    <definedName name="Ref_1" localSheetId="30">#REF!</definedName>
    <definedName name="Ref_1" localSheetId="4">#REF!</definedName>
    <definedName name="Ref_1" localSheetId="7">#REF!</definedName>
    <definedName name="Ref_1" localSheetId="16">#REF!</definedName>
    <definedName name="Ref_1" localSheetId="36">#REF!</definedName>
    <definedName name="Ref_1" localSheetId="49">#REF!</definedName>
    <definedName name="Ref_1" localSheetId="34">#REF!</definedName>
    <definedName name="Ref_1">#REF!</definedName>
    <definedName name="Ref_10" localSheetId="30">#REF!</definedName>
    <definedName name="Ref_10" localSheetId="4">#REF!</definedName>
    <definedName name="Ref_10" localSheetId="7">#REF!</definedName>
    <definedName name="Ref_10" localSheetId="16">#REF!</definedName>
    <definedName name="Ref_10" localSheetId="36">#REF!</definedName>
    <definedName name="Ref_10" localSheetId="49">#REF!</definedName>
    <definedName name="Ref_10" localSheetId="34">#REF!</definedName>
    <definedName name="Ref_10">#REF!</definedName>
    <definedName name="Ref_16">[436]Sales!$B$2</definedName>
    <definedName name="Ref_3" localSheetId="30">#REF!</definedName>
    <definedName name="Ref_3" localSheetId="4">#REF!</definedName>
    <definedName name="Ref_3" localSheetId="7">#REF!</definedName>
    <definedName name="Ref_3" localSheetId="16">#REF!</definedName>
    <definedName name="Ref_3" localSheetId="36">#REF!</definedName>
    <definedName name="Ref_3" localSheetId="49">#REF!</definedName>
    <definedName name="Ref_3" localSheetId="34">#REF!</definedName>
    <definedName name="Ref_3">#REF!</definedName>
    <definedName name="Ref_8" localSheetId="30">#REF!</definedName>
    <definedName name="Ref_8" localSheetId="4">#REF!</definedName>
    <definedName name="Ref_8" localSheetId="7">#REF!</definedName>
    <definedName name="Ref_8" localSheetId="16">#REF!</definedName>
    <definedName name="Ref_8" localSheetId="36">#REF!</definedName>
    <definedName name="Ref_8" localSheetId="49">#REF!</definedName>
    <definedName name="Ref_8" localSheetId="34">#REF!</definedName>
    <definedName name="Ref_8">#REF!</definedName>
    <definedName name="Ref_9" localSheetId="30">#REF!</definedName>
    <definedName name="Ref_9" localSheetId="4">#REF!</definedName>
    <definedName name="Ref_9" localSheetId="7">#REF!</definedName>
    <definedName name="Ref_9" localSheetId="16">#REF!</definedName>
    <definedName name="Ref_9" localSheetId="36">#REF!</definedName>
    <definedName name="Ref_9" localSheetId="49">#REF!</definedName>
    <definedName name="Ref_9" localSheetId="34">#REF!</definedName>
    <definedName name="Ref_9">#REF!</definedName>
    <definedName name="Reg" localSheetId="30" hidden="1">'[437]Market Positioning'!#REF!</definedName>
    <definedName name="Reg" localSheetId="4" hidden="1">'[437]Market Positioning'!#REF!</definedName>
    <definedName name="Reg" localSheetId="7" hidden="1">'[437]Market Positioning'!#REF!</definedName>
    <definedName name="Reg" localSheetId="16" hidden="1">'[437]Market Positioning'!#REF!</definedName>
    <definedName name="Reg" localSheetId="36" hidden="1">'[437]Market Positioning'!#REF!</definedName>
    <definedName name="Reg" localSheetId="49" hidden="1">'[437]Market Positioning'!#REF!</definedName>
    <definedName name="Reg" localSheetId="34" hidden="1">'[437]Market Positioning'!#REF!</definedName>
    <definedName name="Reg" hidden="1">'[437]Market Positioning'!#REF!</definedName>
    <definedName name="Reg_x" localSheetId="30" hidden="1">#REF!</definedName>
    <definedName name="Reg_x" localSheetId="4" hidden="1">#REF!</definedName>
    <definedName name="Reg_x" localSheetId="7" hidden="1">#REF!</definedName>
    <definedName name="Reg_x" localSheetId="16" hidden="1">#REF!</definedName>
    <definedName name="Reg_x" localSheetId="36" hidden="1">#REF!</definedName>
    <definedName name="Reg_x" localSheetId="49" hidden="1">#REF!</definedName>
    <definedName name="Reg_x" localSheetId="34" hidden="1">#REF!</definedName>
    <definedName name="Reg_x" hidden="1">#REF!</definedName>
    <definedName name="Reg_y" localSheetId="30" hidden="1">#REF!</definedName>
    <definedName name="Reg_y" localSheetId="4" hidden="1">#REF!</definedName>
    <definedName name="Reg_y" localSheetId="7" hidden="1">#REF!</definedName>
    <definedName name="Reg_y" localSheetId="16" hidden="1">#REF!</definedName>
    <definedName name="Reg_y" localSheetId="36" hidden="1">#REF!</definedName>
    <definedName name="Reg_y" localSheetId="49" hidden="1">#REF!</definedName>
    <definedName name="Reg_y" localSheetId="34" hidden="1">#REF!</definedName>
    <definedName name="Reg_y" hidden="1">#REF!</definedName>
    <definedName name="regulatorelpiji" localSheetId="30">'[120]Harga Satuan'!$I$247</definedName>
    <definedName name="regulatorelpiji">'[120]Harga Satuan'!$I$247</definedName>
    <definedName name="regulatoroksigen" localSheetId="30">'[120]Harga Satuan'!$I$246</definedName>
    <definedName name="regulatoroksigen">'[120]Harga Satuan'!$I$246</definedName>
    <definedName name="REK" localSheetId="9">#REF!</definedName>
    <definedName name="REK" localSheetId="5">#REF!</definedName>
    <definedName name="REK" localSheetId="38">#REF!</definedName>
    <definedName name="REK" localSheetId="8">#REF!</definedName>
    <definedName name="REK" localSheetId="30">#REF!</definedName>
    <definedName name="REK" localSheetId="46">#REF!</definedName>
    <definedName name="REK" localSheetId="6">#REF!</definedName>
    <definedName name="REK" localSheetId="40">#REF!</definedName>
    <definedName name="REK" localSheetId="41">#REF!</definedName>
    <definedName name="REK" localSheetId="45">#REF!</definedName>
    <definedName name="REK" localSheetId="43">#REF!</definedName>
    <definedName name="REK" localSheetId="44">#REF!</definedName>
    <definedName name="REK" localSheetId="42">#REF!</definedName>
    <definedName name="REK" localSheetId="16">#REF!</definedName>
    <definedName name="REK" localSheetId="14">#REF!</definedName>
    <definedName name="REK" localSheetId="12">#REF!</definedName>
    <definedName name="REK" localSheetId="36">#REF!</definedName>
    <definedName name="REK" localSheetId="34">#REF!</definedName>
    <definedName name="REK">#REF!</definedName>
    <definedName name="REK_1" localSheetId="30">#REF!</definedName>
    <definedName name="REK_1" localSheetId="16">#REF!</definedName>
    <definedName name="REK_1" localSheetId="36">#REF!</definedName>
    <definedName name="REK_1" localSheetId="34">#REF!</definedName>
    <definedName name="REK_1">#REF!</definedName>
    <definedName name="REK_4" localSheetId="30">#REF!</definedName>
    <definedName name="REK_4" localSheetId="16">#REF!</definedName>
    <definedName name="REK_4" localSheetId="36">#REF!</definedName>
    <definedName name="REK_4" localSheetId="34">#REF!</definedName>
    <definedName name="REK_4">#REF!</definedName>
    <definedName name="REK_5" localSheetId="30">#REF!</definedName>
    <definedName name="REK_5" localSheetId="16">#REF!</definedName>
    <definedName name="REK_5" localSheetId="36">#REF!</definedName>
    <definedName name="REK_5">#REF!</definedName>
    <definedName name="REKAP" localSheetId="9">#REF!</definedName>
    <definedName name="REKAP" localSheetId="5">[438]REKAP!$B$8:$F$173</definedName>
    <definedName name="REKAP" localSheetId="38">#REF!</definedName>
    <definedName name="REKAP" localSheetId="8">#REF!</definedName>
    <definedName name="REKAP" localSheetId="30">#REF!</definedName>
    <definedName name="REKAP" localSheetId="46">#REF!</definedName>
    <definedName name="REKAP" localSheetId="4">[438]REKAP!$B$8:$F$173</definedName>
    <definedName name="REKAP" localSheetId="6">[438]REKAP!$B$8:$F$173</definedName>
    <definedName name="REKAP" localSheetId="7">[438]REKAP!$B$8:$F$173</definedName>
    <definedName name="REKAP" localSheetId="40">#REF!</definedName>
    <definedName name="REKAP" localSheetId="41">#REF!</definedName>
    <definedName name="REKAP" localSheetId="45">#REF!</definedName>
    <definedName name="REKAP" localSheetId="43">#REF!</definedName>
    <definedName name="REKAP" localSheetId="44">#REF!</definedName>
    <definedName name="REKAP" localSheetId="42">#REF!</definedName>
    <definedName name="REKAP" localSheetId="16">#REF!</definedName>
    <definedName name="REKAP" localSheetId="14">[438]REKAP!$B$8:$F$173</definedName>
    <definedName name="REKAP" localSheetId="12">[438]REKAP!$B$8:$F$173</definedName>
    <definedName name="REKAP" localSheetId="36">#REF!</definedName>
    <definedName name="REKAP" localSheetId="49">[438]REKAP!$B$8:$F$173</definedName>
    <definedName name="REKAP" localSheetId="34">#REF!</definedName>
    <definedName name="REKAP">#REF!</definedName>
    <definedName name="REKAPPDP">[176]REKAP!$G$38</definedName>
    <definedName name="REKON" localSheetId="30">#REF!</definedName>
    <definedName name="REKON" localSheetId="4">#REF!</definedName>
    <definedName name="REKON" localSheetId="7">#REF!</definedName>
    <definedName name="REKON" localSheetId="16">#REF!</definedName>
    <definedName name="REKON" localSheetId="36">#REF!</definedName>
    <definedName name="REKON" localSheetId="49">#REF!</definedName>
    <definedName name="REKON" localSheetId="34">#REF!</definedName>
    <definedName name="REKON">#REF!</definedName>
    <definedName name="REKON_1" localSheetId="30">#REF!</definedName>
    <definedName name="REKON_1" localSheetId="4">#REF!</definedName>
    <definedName name="REKON_1" localSheetId="7">#REF!</definedName>
    <definedName name="REKON_1" localSheetId="16">#REF!</definedName>
    <definedName name="REKON_1" localSheetId="36">#REF!</definedName>
    <definedName name="REKON_1" localSheetId="49">#REF!</definedName>
    <definedName name="REKON_1" localSheetId="34">#REF!</definedName>
    <definedName name="REKON_1">#REF!</definedName>
    <definedName name="REKON_4" localSheetId="30">#REF!</definedName>
    <definedName name="REKON_4" localSheetId="4">#REF!</definedName>
    <definedName name="REKON_4" localSheetId="7">#REF!</definedName>
    <definedName name="REKON_4" localSheetId="16">#REF!</definedName>
    <definedName name="REKON_4" localSheetId="36">#REF!</definedName>
    <definedName name="REKON_4" localSheetId="49">#REF!</definedName>
    <definedName name="REKON_4" localSheetId="34">#REF!</definedName>
    <definedName name="REKON_4">#REF!</definedName>
    <definedName name="REKON_5" localSheetId="30">#REF!</definedName>
    <definedName name="REKON_5" localSheetId="16">#REF!</definedName>
    <definedName name="REKON_5" localSheetId="36">#REF!</definedName>
    <definedName name="REKON_5">#REF!</definedName>
    <definedName name="Rekonsil" localSheetId="30">#REF!</definedName>
    <definedName name="Rekonsil" localSheetId="16">#REF!</definedName>
    <definedName name="Rekonsil" localSheetId="36">#REF!</definedName>
    <definedName name="Rekonsil">#REF!</definedName>
    <definedName name="Rekonsil_1" localSheetId="30">#REF!</definedName>
    <definedName name="Rekonsil_1" localSheetId="16">#REF!</definedName>
    <definedName name="Rekonsil_1" localSheetId="36">#REF!</definedName>
    <definedName name="Rekonsil_1">#REF!</definedName>
    <definedName name="Rekonsil_4" localSheetId="30">#REF!</definedName>
    <definedName name="Rekonsil_4" localSheetId="16">#REF!</definedName>
    <definedName name="Rekonsil_4" localSheetId="36">#REF!</definedName>
    <definedName name="Rekonsil_4">#REF!</definedName>
    <definedName name="Rekonsil_5" localSheetId="30">#REF!</definedName>
    <definedName name="Rekonsil_5" localSheetId="16">#REF!</definedName>
    <definedName name="Rekonsil_5" localSheetId="36">#REF!</definedName>
    <definedName name="Rekonsil_5">#REF!</definedName>
    <definedName name="Ren_PKS" localSheetId="30">'[333]RENCANA KERJA'!#REF!</definedName>
    <definedName name="Ren_PKS" localSheetId="4">'[333]RENCANA KERJA'!#REF!</definedName>
    <definedName name="Ren_PKS" localSheetId="7">'[333]RENCANA KERJA'!#REF!</definedName>
    <definedName name="Ren_PKS" localSheetId="16">'[333]RENCANA KERJA'!#REF!</definedName>
    <definedName name="Ren_PKS" localSheetId="36">'[333]RENCANA KERJA'!#REF!</definedName>
    <definedName name="Ren_PKS" localSheetId="49">'[333]RENCANA KERJA'!#REF!</definedName>
    <definedName name="Ren_PKS" localSheetId="34">'[333]RENCANA KERJA'!#REF!</definedName>
    <definedName name="Ren_PKS">'[333]RENCANA KERJA'!#REF!</definedName>
    <definedName name="RENCANA" localSheetId="30">#REF!</definedName>
    <definedName name="RENCANA" localSheetId="4">#REF!</definedName>
    <definedName name="RENCANA" localSheetId="7">#REF!</definedName>
    <definedName name="RENCANA" localSheetId="16">#REF!</definedName>
    <definedName name="RENCANA" localSheetId="36">#REF!</definedName>
    <definedName name="RENCANA" localSheetId="49">#REF!</definedName>
    <definedName name="RENCANA" localSheetId="34">#REF!</definedName>
    <definedName name="RENCANA">#REF!</definedName>
    <definedName name="rencana_pres" localSheetId="5" hidden="1">{#N/A,#N/A,FALSE,"REK";#N/A,#N/A,FALSE,"rab"}</definedName>
    <definedName name="rencana_pres" localSheetId="30" hidden="1">{#N/A,#N/A,FALSE,"REK";#N/A,#N/A,FALSE,"rab"}</definedName>
    <definedName name="rencana_pres" localSheetId="26" hidden="1">{#N/A,#N/A,FALSE,"REK";#N/A,#N/A,FALSE,"rab"}</definedName>
    <definedName name="rencana_pres" localSheetId="4" hidden="1">{#N/A,#N/A,FALSE,"REK";#N/A,#N/A,FALSE,"rab"}</definedName>
    <definedName name="rencana_pres" localSheetId="6" hidden="1">{#N/A,#N/A,FALSE,"REK";#N/A,#N/A,FALSE,"rab"}</definedName>
    <definedName name="rencana_pres" localSheetId="7" hidden="1">{#N/A,#N/A,FALSE,"REK";#N/A,#N/A,FALSE,"rab"}</definedName>
    <definedName name="rencana_pres" localSheetId="19" hidden="1">{#N/A,#N/A,FALSE,"REK";#N/A,#N/A,FALSE,"rab"}</definedName>
    <definedName name="rencana_pres" localSheetId="14" hidden="1">{#N/A,#N/A,FALSE,"REK";#N/A,#N/A,FALSE,"rab"}</definedName>
    <definedName name="rencana_pres" localSheetId="12" hidden="1">{#N/A,#N/A,FALSE,"REK";#N/A,#N/A,FALSE,"rab"}</definedName>
    <definedName name="rencana_pres" localSheetId="24" hidden="1">{#N/A,#N/A,FALSE,"REK";#N/A,#N/A,FALSE,"rab"}</definedName>
    <definedName name="rencana_pres" localSheetId="17" hidden="1">{#N/A,#N/A,FALSE,"REK";#N/A,#N/A,FALSE,"rab"}</definedName>
    <definedName name="rencana_pres" localSheetId="18" hidden="1">{#N/A,#N/A,FALSE,"REK";#N/A,#N/A,FALSE,"rab"}</definedName>
    <definedName name="rencana_pres" localSheetId="49" hidden="1">{#N/A,#N/A,FALSE,"REK";#N/A,#N/A,FALSE,"rab"}</definedName>
    <definedName name="rencana_pres" localSheetId="34" hidden="1">{#N/A,#N/A,FALSE,"REK";#N/A,#N/A,FALSE,"rab"}</definedName>
    <definedName name="rencana_pres" hidden="1">{#N/A,#N/A,FALSE,"REK";#N/A,#N/A,FALSE,"rab"}</definedName>
    <definedName name="rendemen_cpo" localSheetId="9">#REF!</definedName>
    <definedName name="rendemen_cpo" localSheetId="5">#REF!</definedName>
    <definedName name="rendemen_cpo" localSheetId="38">#REF!</definedName>
    <definedName name="rendemen_cpo" localSheetId="8">#REF!</definedName>
    <definedName name="rendemen_cpo" localSheetId="30">#REF!</definedName>
    <definedName name="rendemen_cpo" localSheetId="46">#REF!</definedName>
    <definedName name="rendemen_cpo" localSheetId="4">'[372]Std-Prod KS'!#REF!</definedName>
    <definedName name="rendemen_cpo" localSheetId="6">#REF!</definedName>
    <definedName name="rendemen_cpo" localSheetId="7">#REF!</definedName>
    <definedName name="rendemen_cpo" localSheetId="40">#REF!</definedName>
    <definedName name="rendemen_cpo" localSheetId="41">#REF!</definedName>
    <definedName name="rendemen_cpo" localSheetId="45">#REF!</definedName>
    <definedName name="rendemen_cpo" localSheetId="43">#REF!</definedName>
    <definedName name="rendemen_cpo" localSheetId="44">#REF!</definedName>
    <definedName name="rendemen_cpo" localSheetId="42">#REF!</definedName>
    <definedName name="rendemen_cpo" localSheetId="16">#REF!</definedName>
    <definedName name="rendemen_cpo" localSheetId="14">#REF!</definedName>
    <definedName name="rendemen_cpo" localSheetId="12">#REF!</definedName>
    <definedName name="rendemen_cpo" localSheetId="36">#REF!</definedName>
    <definedName name="rendemen_cpo" localSheetId="49">#REF!</definedName>
    <definedName name="rendemen_cpo" localSheetId="34">'[372]Std-Prod KS'!#REF!</definedName>
    <definedName name="rendemen_cpo">#REF!</definedName>
    <definedName name="rendemen_kernel" localSheetId="9">#REF!</definedName>
    <definedName name="rendemen_kernel" localSheetId="5">#REF!</definedName>
    <definedName name="rendemen_kernel" localSheetId="38">#REF!</definedName>
    <definedName name="rendemen_kernel" localSheetId="8">#REF!</definedName>
    <definedName name="rendemen_kernel" localSheetId="30">#REF!</definedName>
    <definedName name="rendemen_kernel" localSheetId="46">#REF!</definedName>
    <definedName name="rendemen_kernel" localSheetId="4">'[372]Std-Prod KS'!#REF!</definedName>
    <definedName name="rendemen_kernel" localSheetId="6">#REF!</definedName>
    <definedName name="rendemen_kernel" localSheetId="7">#REF!</definedName>
    <definedName name="rendemen_kernel" localSheetId="40">#REF!</definedName>
    <definedName name="rendemen_kernel" localSheetId="41">#REF!</definedName>
    <definedName name="rendemen_kernel" localSheetId="45">#REF!</definedName>
    <definedName name="rendemen_kernel" localSheetId="43">#REF!</definedName>
    <definedName name="rendemen_kernel" localSheetId="44">#REF!</definedName>
    <definedName name="rendemen_kernel" localSheetId="42">#REF!</definedName>
    <definedName name="rendemen_kernel" localSheetId="16">#REF!</definedName>
    <definedName name="rendemen_kernel" localSheetId="14">#REF!</definedName>
    <definedName name="rendemen_kernel" localSheetId="12">#REF!</definedName>
    <definedName name="rendemen_kernel" localSheetId="36">#REF!</definedName>
    <definedName name="rendemen_kernel" localSheetId="49">#REF!</definedName>
    <definedName name="rendemen_kernel" localSheetId="34">'[372]Std-Prod KS'!#REF!</definedName>
    <definedName name="rendemen_kernel">#REF!</definedName>
    <definedName name="repair" localSheetId="30">#REF!</definedName>
    <definedName name="repair" localSheetId="16">#REF!</definedName>
    <definedName name="repair" localSheetId="36">#REF!</definedName>
    <definedName name="repair" localSheetId="34">#REF!</definedName>
    <definedName name="repair">#REF!</definedName>
    <definedName name="repay_invest" localSheetId="30">#REF!</definedName>
    <definedName name="repay_invest" localSheetId="16">#REF!</definedName>
    <definedName name="repay_invest" localSheetId="36">#REF!</definedName>
    <definedName name="repay_invest" localSheetId="34">#REF!</definedName>
    <definedName name="repay_invest">#REF!</definedName>
    <definedName name="repay_invest1" localSheetId="30">#REF!</definedName>
    <definedName name="repay_invest1" localSheetId="16">#REF!</definedName>
    <definedName name="repay_invest1" localSheetId="36">#REF!</definedName>
    <definedName name="repay_invest1">#REF!</definedName>
    <definedName name="repay_invest2" localSheetId="30">#REF!</definedName>
    <definedName name="repay_invest2" localSheetId="16">#REF!</definedName>
    <definedName name="repay_invest2" localSheetId="36">#REF!</definedName>
    <definedName name="repay_invest2">#REF!</definedName>
    <definedName name="repay_invest3" localSheetId="30">#REF!</definedName>
    <definedName name="repay_invest3" localSheetId="16">#REF!</definedName>
    <definedName name="repay_invest3" localSheetId="36">#REF!</definedName>
    <definedName name="repay_invest3">#REF!</definedName>
    <definedName name="repay_invest4" localSheetId="30">#REF!</definedName>
    <definedName name="repay_invest4" localSheetId="16">#REF!</definedName>
    <definedName name="repay_invest4" localSheetId="36">#REF!</definedName>
    <definedName name="repay_invest4">#REF!</definedName>
    <definedName name="repay_invest5" localSheetId="30">#REF!</definedName>
    <definedName name="repay_invest5" localSheetId="16">#REF!</definedName>
    <definedName name="repay_invest5" localSheetId="36">#REF!</definedName>
    <definedName name="repay_invest5">#REF!</definedName>
    <definedName name="repay_invest6" localSheetId="30">#REF!</definedName>
    <definedName name="repay_invest6" localSheetId="16">#REF!</definedName>
    <definedName name="repay_invest6" localSheetId="36">#REF!</definedName>
    <definedName name="repay_invest6">#REF!</definedName>
    <definedName name="repay_invest7" localSheetId="30">#REF!</definedName>
    <definedName name="repay_invest7" localSheetId="16">#REF!</definedName>
    <definedName name="repay_invest7" localSheetId="36">#REF!</definedName>
    <definedName name="repay_invest7">#REF!</definedName>
    <definedName name="repay_subloan" localSheetId="30">#REF!</definedName>
    <definedName name="repay_subloan" localSheetId="16">#REF!</definedName>
    <definedName name="repay_subloan" localSheetId="36">#REF!</definedName>
    <definedName name="repay_subloan">#REF!</definedName>
    <definedName name="repay_working" localSheetId="30">#REF!</definedName>
    <definedName name="repay_working" localSheetId="16">#REF!</definedName>
    <definedName name="repay_working" localSheetId="36">#REF!</definedName>
    <definedName name="repay_working">#REF!</definedName>
    <definedName name="repay_working1" localSheetId="30">#REF!</definedName>
    <definedName name="repay_working1" localSheetId="16">#REF!</definedName>
    <definedName name="repay_working1" localSheetId="36">#REF!</definedName>
    <definedName name="repay_working1">#REF!</definedName>
    <definedName name="repay_working2" localSheetId="30">#REF!</definedName>
    <definedName name="repay_working2" localSheetId="16">#REF!</definedName>
    <definedName name="repay_working2" localSheetId="36">#REF!</definedName>
    <definedName name="repay_working2">#REF!</definedName>
    <definedName name="repayment" localSheetId="30">#REF!</definedName>
    <definedName name="repayment" localSheetId="16">#REF!</definedName>
    <definedName name="repayment" localSheetId="36">#REF!</definedName>
    <definedName name="repayment">#REF!</definedName>
    <definedName name="repayment_invest" localSheetId="30">#REF!</definedName>
    <definedName name="repayment_invest" localSheetId="16">#REF!</definedName>
    <definedName name="repayment_invest" localSheetId="36">#REF!</definedName>
    <definedName name="repayment_invest">#REF!</definedName>
    <definedName name="repayment_working" localSheetId="30">#REF!</definedName>
    <definedName name="repayment_working" localSheetId="16">#REF!</definedName>
    <definedName name="repayment_working" localSheetId="36">#REF!</definedName>
    <definedName name="repayment_working">#REF!</definedName>
    <definedName name="REPLACE" localSheetId="30">#REF!</definedName>
    <definedName name="REPLACE" localSheetId="16">#REF!</definedName>
    <definedName name="REPLACE" localSheetId="36">#REF!</definedName>
    <definedName name="REPLACE">#REF!</definedName>
    <definedName name="Report_Tanah" localSheetId="9">#REF!</definedName>
    <definedName name="Report_Tanah" localSheetId="38">#REF!</definedName>
    <definedName name="Report_Tanah" localSheetId="8">#REF!</definedName>
    <definedName name="Report_Tanah" localSheetId="30">#REF!</definedName>
    <definedName name="Report_Tanah" localSheetId="46">#REF!</definedName>
    <definedName name="Report_Tanah" localSheetId="40">#REF!</definedName>
    <definedName name="Report_Tanah" localSheetId="41">#REF!</definedName>
    <definedName name="Report_Tanah" localSheetId="45">#REF!</definedName>
    <definedName name="Report_Tanah" localSheetId="43">#REF!</definedName>
    <definedName name="Report_Tanah" localSheetId="44">#REF!</definedName>
    <definedName name="Report_Tanah" localSheetId="42">#REF!</definedName>
    <definedName name="Report_Tanah" localSheetId="16">#REF!</definedName>
    <definedName name="Report_Tanah" localSheetId="36">#REF!</definedName>
    <definedName name="Report_Tanah">#REF!</definedName>
    <definedName name="res" localSheetId="5">#N/A</definedName>
    <definedName name="res" localSheetId="4">#N/A</definedName>
    <definedName name="res" localSheetId="6">#N/A</definedName>
    <definedName name="res" localSheetId="7">#N/A</definedName>
    <definedName name="res" localSheetId="49">#N/A</definedName>
    <definedName name="res" localSheetId="34">#N/A</definedName>
    <definedName name="res">#N/A</definedName>
    <definedName name="RESD">#N/A</definedName>
    <definedName name="residu" localSheetId="30">'[145]upah-bahan satker_revisi'!$K$393</definedName>
    <definedName name="residu">'[145]upah-bahan satker_revisi'!$K$393</definedName>
    <definedName name="Resume" localSheetId="30">'[439]FORM-X-1'!#REF!</definedName>
    <definedName name="Resume" localSheetId="4">'[439]FORM-X-1'!#REF!</definedName>
    <definedName name="Resume" localSheetId="7">'[439]FORM-X-1'!#REF!</definedName>
    <definedName name="Resume" localSheetId="16">'[439]FORM-X-1'!#REF!</definedName>
    <definedName name="Resume" localSheetId="36">'[439]FORM-X-1'!#REF!</definedName>
    <definedName name="Resume" localSheetId="49">'[439]FORM-X-1'!#REF!</definedName>
    <definedName name="Resume" localSheetId="34">'[439]FORM-X-1'!#REF!</definedName>
    <definedName name="Resume">'[439]FORM-X-1'!#REF!</definedName>
    <definedName name="Resume_NP" localSheetId="9">#REF!</definedName>
    <definedName name="Resume_NP" localSheetId="5">#REF!</definedName>
    <definedName name="Resume_NP" localSheetId="38">#REF!</definedName>
    <definedName name="Resume_NP" localSheetId="8">#REF!</definedName>
    <definedName name="Resume_NP" localSheetId="30">#REF!</definedName>
    <definedName name="Resume_NP" localSheetId="46">#REF!</definedName>
    <definedName name="Resume_NP" localSheetId="4">#REF!</definedName>
    <definedName name="Resume_NP" localSheetId="6">#REF!</definedName>
    <definedName name="Resume_NP" localSheetId="40">#REF!</definedName>
    <definedName name="Resume_NP" localSheetId="41">#REF!</definedName>
    <definedName name="Resume_NP" localSheetId="45">#REF!</definedName>
    <definedName name="Resume_NP" localSheetId="43">#REF!</definedName>
    <definedName name="Resume_NP" localSheetId="44">#REF!</definedName>
    <definedName name="Resume_NP" localSheetId="42">#REF!</definedName>
    <definedName name="Resume_NP" localSheetId="16">#REF!</definedName>
    <definedName name="Resume_NP" localSheetId="14">#REF!</definedName>
    <definedName name="Resume_NP" localSheetId="12">#REF!</definedName>
    <definedName name="Resume_NP" localSheetId="36">#REF!</definedName>
    <definedName name="Resume_NP" localSheetId="34">#REF!</definedName>
    <definedName name="Resume_NP">#REF!</definedName>
    <definedName name="Resume_NP_1">"#REF!!$A$1:$H$57"</definedName>
    <definedName name="Resume_NP_2">"#REF!!$A$1:$H$57"</definedName>
    <definedName name="Resume_NP_3">"#REF!!$A$1:$H$57"</definedName>
    <definedName name="Resume_NP_4">"#REF!!$A$1:$H$57"</definedName>
    <definedName name="retained_earning" localSheetId="30">#REF!</definedName>
    <definedName name="retained_earning" localSheetId="4">#REF!</definedName>
    <definedName name="retained_earning" localSheetId="7">#REF!</definedName>
    <definedName name="retained_earning" localSheetId="16">#REF!</definedName>
    <definedName name="retained_earning" localSheetId="36">#REF!</definedName>
    <definedName name="retained_earning" localSheetId="49">#REF!</definedName>
    <definedName name="retained_earning" localSheetId="34">#REF!</definedName>
    <definedName name="retained_earning">#REF!</definedName>
    <definedName name="RETURN">[12]Financials!$Y$18:$AC$18</definedName>
    <definedName name="rev" localSheetId="9">MATCH(0.01,'B. Toilet'!End_Bal,-1)+1</definedName>
    <definedName name="rev" localSheetId="38">MATCH(0.01,Cvr!End_Bal,-1)+1</definedName>
    <definedName name="rev" localSheetId="8">MATCH(0.01,'Dapur Basah'!End_Bal,-1)+1</definedName>
    <definedName name="rev" localSheetId="30">MATCH(0.01,'Denah Tanah'!End_Bal,-1)+1</definedName>
    <definedName name="rev" localSheetId="46">MATCH(0.01,End_Bal,-1)+1</definedName>
    <definedName name="rev" localSheetId="2">MATCH(0.01,End_Bal,-1)+1</definedName>
    <definedName name="rev" localSheetId="40">MATCH(0.01,'Lap 1'!End_Bal,-1)+1</definedName>
    <definedName name="rev" localSheetId="41">MATCH(0.01,'Lap. 2'!End_Bal,-1)+1</definedName>
    <definedName name="rev" localSheetId="45">MATCH(0.01,'Lap. 3'!End_Bal,-1)+1</definedName>
    <definedName name="rev" localSheetId="43">MATCH(0.01,'Lap. 3 Gudang'!End_Bal,-1)+1</definedName>
    <definedName name="rev" localSheetId="44">MATCH(0.01,'Lap. 3. Tempat Gudang'!End_Bal,-1)+1</definedName>
    <definedName name="rev" localSheetId="42">MATCH(0.01,'Lap. 3. Tempat Usaha'!End_Bal,-1)+1</definedName>
    <definedName name="rev" localSheetId="16">MATCH(0.01,'Pasar Ruko'!End_Bal,-1)+1</definedName>
    <definedName name="rev" localSheetId="36">MATCH(0.01,Resume!End_Bal,-1)+1</definedName>
    <definedName name="rev">MATCH(0.01,End_Bal,-1)+1</definedName>
    <definedName name="rev_2" localSheetId="9">MATCH(0.01,'B. Toilet'!End_Bal,-1)+1</definedName>
    <definedName name="rev_2" localSheetId="38">MATCH(0.01,Cvr!End_Bal,-1)+1</definedName>
    <definedName name="rev_2" localSheetId="8">MATCH(0.01,'Dapur Basah'!End_Bal,-1)+1</definedName>
    <definedName name="rev_2" localSheetId="30">MATCH(0.01,'Denah Tanah'!End_Bal,-1)+1</definedName>
    <definedName name="rev_2" localSheetId="46">MATCH(0.01,End_Bal,-1)+1</definedName>
    <definedName name="rev_2" localSheetId="2">MATCH(0.01,End_Bal,-1)+1</definedName>
    <definedName name="rev_2" localSheetId="40">MATCH(0.01,'Lap 1'!End_Bal,-1)+1</definedName>
    <definedName name="rev_2" localSheetId="41">MATCH(0.01,'Lap. 2'!End_Bal,-1)+1</definedName>
    <definedName name="rev_2" localSheetId="45">MATCH(0.01,'Lap. 3'!End_Bal,-1)+1</definedName>
    <definedName name="rev_2" localSheetId="43">MATCH(0.01,'Lap. 3 Gudang'!End_Bal,-1)+1</definedName>
    <definedName name="rev_2" localSheetId="44">MATCH(0.01,'Lap. 3. Tempat Gudang'!End_Bal,-1)+1</definedName>
    <definedName name="rev_2" localSheetId="42">MATCH(0.01,'Lap. 3. Tempat Usaha'!End_Bal,-1)+1</definedName>
    <definedName name="rev_2" localSheetId="16">MATCH(0.01,'Pasar Ruko'!End_Bal,-1)+1</definedName>
    <definedName name="rev_2" localSheetId="36">MATCH(0.01,Resume!End_Bal,-1)+1</definedName>
    <definedName name="rev_2">MATCH(0.01,End_Bal,-1)+1</definedName>
    <definedName name="revenue_month" localSheetId="5">[116]Revenue!$J$7:$R$187</definedName>
    <definedName name="revenue_month" localSheetId="4">[116]Revenue!$J$7:$R$187</definedName>
    <definedName name="revenue_month" localSheetId="6">[116]Revenue!$J$7:$R$187</definedName>
    <definedName name="revenue_month" localSheetId="7">[116]Revenue!$J$7:$R$187</definedName>
    <definedName name="revenue_month" localSheetId="14">[116]Revenue!$J$7:$R$187</definedName>
    <definedName name="revenue_month" localSheetId="12">[116]Revenue!$J$7:$R$187</definedName>
    <definedName name="revenue_month" localSheetId="49">[116]Revenue!$J$7:$R$187</definedName>
    <definedName name="revenue_month" localSheetId="34">[116]Revenue!$J$7:$R$187</definedName>
    <definedName name="revenue_month">[117]Revenue!$J$7:$R$187</definedName>
    <definedName name="revenue_nadmedan" localSheetId="30">#REF!</definedName>
    <definedName name="revenue_nadmedan" localSheetId="4">#REF!</definedName>
    <definedName name="revenue_nadmedan" localSheetId="7">#REF!</definedName>
    <definedName name="revenue_nadmedan" localSheetId="16">#REF!</definedName>
    <definedName name="revenue_nadmedan" localSheetId="36">#REF!</definedName>
    <definedName name="revenue_nadmedan" localSheetId="49">#REF!</definedName>
    <definedName name="revenue_nadmedan" localSheetId="34">#REF!</definedName>
    <definedName name="revenue_nadmedan">#REF!</definedName>
    <definedName name="Review" localSheetId="5">[418]List!$B$22:$B$27</definedName>
    <definedName name="Review" localSheetId="30">[418]List!$B$22:$B$27</definedName>
    <definedName name="Review" localSheetId="4">[418]List!$B$22:$B$27</definedName>
    <definedName name="Review" localSheetId="6">[418]List!$B$22:$B$27</definedName>
    <definedName name="Review" localSheetId="7">[418]List!$B$22:$B$27</definedName>
    <definedName name="Review" localSheetId="14">[418]List!$B$22:$B$27</definedName>
    <definedName name="Review" localSheetId="12">[418]List!$B$22:$B$27</definedName>
    <definedName name="Review" localSheetId="49">[418]List!$B$22:$B$27</definedName>
    <definedName name="Review" localSheetId="34">[418]List!$B$22:$B$27</definedName>
    <definedName name="Review">[418]List!$B$22:$B$27</definedName>
    <definedName name="Reviewer" localSheetId="5">[418]List!$B$17:$B$19</definedName>
    <definedName name="Reviewer" localSheetId="30">[418]List!$B$17:$B$19</definedName>
    <definedName name="Reviewer" localSheetId="4">[418]List!$B$17:$B$19</definedName>
    <definedName name="Reviewer" localSheetId="6">[418]List!$B$17:$B$19</definedName>
    <definedName name="Reviewer" localSheetId="7">[418]List!$B$17:$B$19</definedName>
    <definedName name="Reviewer" localSheetId="14">[418]List!$B$17:$B$19</definedName>
    <definedName name="Reviewer" localSheetId="12">[418]List!$B$17:$B$19</definedName>
    <definedName name="Reviewer" localSheetId="49">[418]List!$B$17:$B$19</definedName>
    <definedName name="Reviewer" localSheetId="34">[418]List!$B$17:$B$19</definedName>
    <definedName name="Reviewer">[418]List!$B$17:$B$19</definedName>
    <definedName name="rfghsrhdrhjnzdtjtjh" localSheetId="30">#REF!</definedName>
    <definedName name="rfghsrhdrhjnzdtjtjh" localSheetId="4">#REF!</definedName>
    <definedName name="rfghsrhdrhjnzdtjtjh" localSheetId="7">#REF!</definedName>
    <definedName name="rfghsrhdrhjnzdtjtjh" localSheetId="16">#REF!</definedName>
    <definedName name="rfghsrhdrhjnzdtjtjh" localSheetId="36">#REF!</definedName>
    <definedName name="rfghsrhdrhjnzdtjtjh" localSheetId="49">#REF!</definedName>
    <definedName name="rfghsrhdrhjnzdtjtjh" localSheetId="34">#REF!</definedName>
    <definedName name="rfghsrhdrhjnzdtjtjh">#REF!</definedName>
    <definedName name="RG" localSheetId="9">#REF!</definedName>
    <definedName name="RG" localSheetId="5">#REF!</definedName>
    <definedName name="RG" localSheetId="38">#REF!</definedName>
    <definedName name="RG" localSheetId="8">#REF!</definedName>
    <definedName name="RG" localSheetId="30">#REF!</definedName>
    <definedName name="RG" localSheetId="46">#REF!</definedName>
    <definedName name="RG" localSheetId="6">#REF!</definedName>
    <definedName name="RG" localSheetId="40">#REF!</definedName>
    <definedName name="RG" localSheetId="41">#REF!</definedName>
    <definedName name="RG" localSheetId="45">#REF!</definedName>
    <definedName name="RG" localSheetId="43">#REF!</definedName>
    <definedName name="RG" localSheetId="44">#REF!</definedName>
    <definedName name="RG" localSheetId="42">#REF!</definedName>
    <definedName name="RG" localSheetId="16">#REF!</definedName>
    <definedName name="RG" localSheetId="14">#REF!</definedName>
    <definedName name="RG" localSheetId="12">#REF!</definedName>
    <definedName name="RG" localSheetId="36">#REF!</definedName>
    <definedName name="RG" localSheetId="34">#REF!</definedName>
    <definedName name="RG">#REF!</definedName>
    <definedName name="RGI" localSheetId="9">#REF!</definedName>
    <definedName name="RGI" localSheetId="5">#REF!</definedName>
    <definedName name="RGI" localSheetId="38">#REF!</definedName>
    <definedName name="RGI" localSheetId="8">#REF!</definedName>
    <definedName name="RGI" localSheetId="30">#REF!</definedName>
    <definedName name="RGI" localSheetId="46">#REF!</definedName>
    <definedName name="RGI" localSheetId="6">#REF!</definedName>
    <definedName name="RGI" localSheetId="40">#REF!</definedName>
    <definedName name="RGI" localSheetId="41">#REF!</definedName>
    <definedName name="RGI" localSheetId="45">#REF!</definedName>
    <definedName name="RGI" localSheetId="43">#REF!</definedName>
    <definedName name="RGI" localSheetId="44">#REF!</definedName>
    <definedName name="RGI" localSheetId="42">#REF!</definedName>
    <definedName name="RGI" localSheetId="16">#REF!</definedName>
    <definedName name="RGI" localSheetId="14">#REF!</definedName>
    <definedName name="RGI" localSheetId="12">#REF!</definedName>
    <definedName name="RGI" localSheetId="36">#REF!</definedName>
    <definedName name="RGI" localSheetId="34">#REF!</definedName>
    <definedName name="RGI">#REF!</definedName>
    <definedName name="RGII" localSheetId="9">#REF!</definedName>
    <definedName name="RGII" localSheetId="5">#REF!</definedName>
    <definedName name="RGII" localSheetId="38">#REF!</definedName>
    <definedName name="RGII" localSheetId="8">#REF!</definedName>
    <definedName name="RGII" localSheetId="30">#REF!</definedName>
    <definedName name="RGII" localSheetId="46">#REF!</definedName>
    <definedName name="RGII" localSheetId="6">#REF!</definedName>
    <definedName name="RGII" localSheetId="40">#REF!</definedName>
    <definedName name="RGII" localSheetId="41">#REF!</definedName>
    <definedName name="RGII" localSheetId="45">#REF!</definedName>
    <definedName name="RGII" localSheetId="43">#REF!</definedName>
    <definedName name="RGII" localSheetId="44">#REF!</definedName>
    <definedName name="RGII" localSheetId="42">#REF!</definedName>
    <definedName name="RGII" localSheetId="16">#REF!</definedName>
    <definedName name="RGII" localSheetId="14">#REF!</definedName>
    <definedName name="RGII" localSheetId="12">#REF!</definedName>
    <definedName name="RGII" localSheetId="36">#REF!</definedName>
    <definedName name="RGII">#REF!</definedName>
    <definedName name="RINALDI" localSheetId="30">#REF!</definedName>
    <definedName name="RINALDI" localSheetId="4">#REF!</definedName>
    <definedName name="RINALDI" localSheetId="16">#REF!</definedName>
    <definedName name="RINALDI" localSheetId="36">#REF!</definedName>
    <definedName name="RINALDI">#REF!</definedName>
    <definedName name="RINCI" localSheetId="5" hidden="1">{#N/A,#N/A,TRUE,"Front";#N/A,#N/A,TRUE,"Simple Letter";#N/A,#N/A,TRUE,"Inside";#N/A,#N/A,TRUE,"Contents";#N/A,#N/A,TRUE,"Basis";#N/A,#N/A,TRUE,"Inclusions";#N/A,#N/A,TRUE,"Exclusions";#N/A,#N/A,TRUE,"Areas";#N/A,#N/A,TRUE,"Summary";#N/A,#N/A,TRUE,"Detail"}</definedName>
    <definedName name="RINCI" localSheetId="30" hidden="1">{#N/A,#N/A,TRUE,"Front";#N/A,#N/A,TRUE,"Simple Letter";#N/A,#N/A,TRUE,"Inside";#N/A,#N/A,TRUE,"Contents";#N/A,#N/A,TRUE,"Basis";#N/A,#N/A,TRUE,"Inclusions";#N/A,#N/A,TRUE,"Exclusions";#N/A,#N/A,TRUE,"Areas";#N/A,#N/A,TRUE,"Summary";#N/A,#N/A,TRUE,"Detail"}</definedName>
    <definedName name="RINCI" localSheetId="26" hidden="1">{#N/A,#N/A,TRUE,"Front";#N/A,#N/A,TRUE,"Simple Letter";#N/A,#N/A,TRUE,"Inside";#N/A,#N/A,TRUE,"Contents";#N/A,#N/A,TRUE,"Basis";#N/A,#N/A,TRUE,"Inclusions";#N/A,#N/A,TRUE,"Exclusions";#N/A,#N/A,TRUE,"Areas";#N/A,#N/A,TRUE,"Summary";#N/A,#N/A,TRUE,"Detail"}</definedName>
    <definedName name="RINCI" localSheetId="4" hidden="1">{#N/A,#N/A,TRUE,"Front";#N/A,#N/A,TRUE,"Simple Letter";#N/A,#N/A,TRUE,"Inside";#N/A,#N/A,TRUE,"Contents";#N/A,#N/A,TRUE,"Basis";#N/A,#N/A,TRUE,"Inclusions";#N/A,#N/A,TRUE,"Exclusions";#N/A,#N/A,TRUE,"Areas";#N/A,#N/A,TRUE,"Summary";#N/A,#N/A,TRUE,"Detail"}</definedName>
    <definedName name="RINCI" localSheetId="6" hidden="1">{#N/A,#N/A,TRUE,"Front";#N/A,#N/A,TRUE,"Simple Letter";#N/A,#N/A,TRUE,"Inside";#N/A,#N/A,TRUE,"Contents";#N/A,#N/A,TRUE,"Basis";#N/A,#N/A,TRUE,"Inclusions";#N/A,#N/A,TRUE,"Exclusions";#N/A,#N/A,TRUE,"Areas";#N/A,#N/A,TRUE,"Summary";#N/A,#N/A,TRUE,"Detail"}</definedName>
    <definedName name="RINCI" localSheetId="7" hidden="1">{#N/A,#N/A,TRUE,"Front";#N/A,#N/A,TRUE,"Simple Letter";#N/A,#N/A,TRUE,"Inside";#N/A,#N/A,TRUE,"Contents";#N/A,#N/A,TRUE,"Basis";#N/A,#N/A,TRUE,"Inclusions";#N/A,#N/A,TRUE,"Exclusions";#N/A,#N/A,TRUE,"Areas";#N/A,#N/A,TRUE,"Summary";#N/A,#N/A,TRUE,"Detail"}</definedName>
    <definedName name="RINCI" localSheetId="19" hidden="1">{#N/A,#N/A,TRUE,"Front";#N/A,#N/A,TRUE,"Simple Letter";#N/A,#N/A,TRUE,"Inside";#N/A,#N/A,TRUE,"Contents";#N/A,#N/A,TRUE,"Basis";#N/A,#N/A,TRUE,"Inclusions";#N/A,#N/A,TRUE,"Exclusions";#N/A,#N/A,TRUE,"Areas";#N/A,#N/A,TRUE,"Summary";#N/A,#N/A,TRUE,"Detail"}</definedName>
    <definedName name="RINCI" localSheetId="14" hidden="1">{#N/A,#N/A,TRUE,"Front";#N/A,#N/A,TRUE,"Simple Letter";#N/A,#N/A,TRUE,"Inside";#N/A,#N/A,TRUE,"Contents";#N/A,#N/A,TRUE,"Basis";#N/A,#N/A,TRUE,"Inclusions";#N/A,#N/A,TRUE,"Exclusions";#N/A,#N/A,TRUE,"Areas";#N/A,#N/A,TRUE,"Summary";#N/A,#N/A,TRUE,"Detail"}</definedName>
    <definedName name="RINCI" localSheetId="12" hidden="1">{#N/A,#N/A,TRUE,"Front";#N/A,#N/A,TRUE,"Simple Letter";#N/A,#N/A,TRUE,"Inside";#N/A,#N/A,TRUE,"Contents";#N/A,#N/A,TRUE,"Basis";#N/A,#N/A,TRUE,"Inclusions";#N/A,#N/A,TRUE,"Exclusions";#N/A,#N/A,TRUE,"Areas";#N/A,#N/A,TRUE,"Summary";#N/A,#N/A,TRUE,"Detail"}</definedName>
    <definedName name="RINCI" localSheetId="24" hidden="1">{#N/A,#N/A,TRUE,"Front";#N/A,#N/A,TRUE,"Simple Letter";#N/A,#N/A,TRUE,"Inside";#N/A,#N/A,TRUE,"Contents";#N/A,#N/A,TRUE,"Basis";#N/A,#N/A,TRUE,"Inclusions";#N/A,#N/A,TRUE,"Exclusions";#N/A,#N/A,TRUE,"Areas";#N/A,#N/A,TRUE,"Summary";#N/A,#N/A,TRUE,"Detail"}</definedName>
    <definedName name="RINCI" localSheetId="17" hidden="1">{#N/A,#N/A,TRUE,"Front";#N/A,#N/A,TRUE,"Simple Letter";#N/A,#N/A,TRUE,"Inside";#N/A,#N/A,TRUE,"Contents";#N/A,#N/A,TRUE,"Basis";#N/A,#N/A,TRUE,"Inclusions";#N/A,#N/A,TRUE,"Exclusions";#N/A,#N/A,TRUE,"Areas";#N/A,#N/A,TRUE,"Summary";#N/A,#N/A,TRUE,"Detail"}</definedName>
    <definedName name="RINCI" localSheetId="18" hidden="1">{#N/A,#N/A,TRUE,"Front";#N/A,#N/A,TRUE,"Simple Letter";#N/A,#N/A,TRUE,"Inside";#N/A,#N/A,TRUE,"Contents";#N/A,#N/A,TRUE,"Basis";#N/A,#N/A,TRUE,"Inclusions";#N/A,#N/A,TRUE,"Exclusions";#N/A,#N/A,TRUE,"Areas";#N/A,#N/A,TRUE,"Summary";#N/A,#N/A,TRUE,"Detail"}</definedName>
    <definedName name="RINCI" localSheetId="49" hidden="1">{#N/A,#N/A,TRUE,"Front";#N/A,#N/A,TRUE,"Simple Letter";#N/A,#N/A,TRUE,"Inside";#N/A,#N/A,TRUE,"Contents";#N/A,#N/A,TRUE,"Basis";#N/A,#N/A,TRUE,"Inclusions";#N/A,#N/A,TRUE,"Exclusions";#N/A,#N/A,TRUE,"Areas";#N/A,#N/A,TRUE,"Summary";#N/A,#N/A,TRUE,"Detail"}</definedName>
    <definedName name="RINCI" localSheetId="34" hidden="1">{#N/A,#N/A,TRUE,"Front";#N/A,#N/A,TRUE,"Simple Letter";#N/A,#N/A,TRUE,"Inside";#N/A,#N/A,TRUE,"Contents";#N/A,#N/A,TRUE,"Basis";#N/A,#N/A,TRUE,"Inclusions";#N/A,#N/A,TRUE,"Exclusions";#N/A,#N/A,TRUE,"Areas";#N/A,#N/A,TRUE,"Summary";#N/A,#N/A,TRUE,"Detail"}</definedName>
    <definedName name="RINCI" hidden="1">{#N/A,#N/A,TRUE,"Front";#N/A,#N/A,TRUE,"Simple Letter";#N/A,#N/A,TRUE,"Inside";#N/A,#N/A,TRUE,"Contents";#N/A,#N/A,TRUE,"Basis";#N/A,#N/A,TRUE,"Inclusions";#N/A,#N/A,TRUE,"Exclusions";#N/A,#N/A,TRUE,"Areas";#N/A,#N/A,TRUE,"Summary";#N/A,#N/A,TRUE,"Detail"}</definedName>
    <definedName name="rincian" localSheetId="9">#REF!</definedName>
    <definedName name="rincian" localSheetId="5">#REF!</definedName>
    <definedName name="rincian" localSheetId="38">#REF!</definedName>
    <definedName name="rincian" localSheetId="8">#REF!</definedName>
    <definedName name="rincian" localSheetId="30">#REF!</definedName>
    <definedName name="rincian" localSheetId="46">#REF!</definedName>
    <definedName name="rincian" localSheetId="4">#REF!</definedName>
    <definedName name="rincian" localSheetId="6">#REF!</definedName>
    <definedName name="rincian" localSheetId="40">#REF!</definedName>
    <definedName name="rincian" localSheetId="41">#REF!</definedName>
    <definedName name="rincian" localSheetId="45">#REF!</definedName>
    <definedName name="rincian" localSheetId="43">#REF!</definedName>
    <definedName name="rincian" localSheetId="44">#REF!</definedName>
    <definedName name="rincian" localSheetId="42">#REF!</definedName>
    <definedName name="rincian" localSheetId="16">#REF!</definedName>
    <definedName name="rincian" localSheetId="14">#REF!</definedName>
    <definedName name="rincian" localSheetId="12">#REF!</definedName>
    <definedName name="rincian" localSheetId="36">#REF!</definedName>
    <definedName name="rincian" localSheetId="34">#REF!</definedName>
    <definedName name="rincian">#REF!</definedName>
    <definedName name="RIRQO" localSheetId="9">[177]As!#REF!</definedName>
    <definedName name="RIRQO" localSheetId="38">[177]As!#REF!</definedName>
    <definedName name="RIRQO" localSheetId="8">[177]As!#REF!</definedName>
    <definedName name="RIRQO" localSheetId="30">[177]As!#REF!</definedName>
    <definedName name="RIRQO" localSheetId="46">[177]As!#REF!</definedName>
    <definedName name="RIRQO" localSheetId="40">[177]As!#REF!</definedName>
    <definedName name="RIRQO" localSheetId="41">[177]As!#REF!</definedName>
    <definedName name="RIRQO" localSheetId="45">[177]As!#REF!</definedName>
    <definedName name="RIRQO" localSheetId="43">[177]As!#REF!</definedName>
    <definedName name="RIRQO" localSheetId="44">[177]As!#REF!</definedName>
    <definedName name="RIRQO" localSheetId="42">[177]As!#REF!</definedName>
    <definedName name="RIRQO" localSheetId="16">[177]As!#REF!</definedName>
    <definedName name="RIRQO" localSheetId="36">[177]As!#REF!</definedName>
    <definedName name="RIRQO">[177]As!#REF!</definedName>
    <definedName name="risk1" localSheetId="30">[251]Sensi!#REF!</definedName>
    <definedName name="risk1" localSheetId="4">[251]Sensi!#REF!</definedName>
    <definedName name="risk1" localSheetId="7">[251]Sensi!#REF!</definedName>
    <definedName name="risk1" localSheetId="16">[251]Sensi!#REF!</definedName>
    <definedName name="risk1" localSheetId="36">[251]Sensi!#REF!</definedName>
    <definedName name="risk1" localSheetId="49">[251]Sensi!#REF!</definedName>
    <definedName name="risk1" localSheetId="34">[251]Sensi!#REF!</definedName>
    <definedName name="risk1">[251]Sensi!#REF!</definedName>
    <definedName name="risk2" localSheetId="30">[251]Sensi!#REF!</definedName>
    <definedName name="risk2" localSheetId="16">[251]Sensi!#REF!</definedName>
    <definedName name="risk2" localSheetId="36">[251]Sensi!#REF!</definedName>
    <definedName name="risk2" localSheetId="34">[251]Sensi!#REF!</definedName>
    <definedName name="risk2">[251]Sensi!#REF!</definedName>
    <definedName name="risk3" localSheetId="30">[251]Sensi!#REF!</definedName>
    <definedName name="risk3" localSheetId="16">[251]Sensi!#REF!</definedName>
    <definedName name="risk3" localSheetId="36">[251]Sensi!#REF!</definedName>
    <definedName name="risk3" localSheetId="34">[251]Sensi!#REF!</definedName>
    <definedName name="risk3">[251]Sensi!#REF!</definedName>
    <definedName name="risk4" localSheetId="30">[251]Sensi!#REF!</definedName>
    <definedName name="risk4" localSheetId="16">[251]Sensi!#REF!</definedName>
    <definedName name="risk4" localSheetId="36">[251]Sensi!#REF!</definedName>
    <definedName name="risk4" localSheetId="34">[251]Sensi!#REF!</definedName>
    <definedName name="risk4">[251]Sensi!#REF!</definedName>
    <definedName name="risk5" localSheetId="30">[251]Sensi!#REF!</definedName>
    <definedName name="risk5" localSheetId="16">[251]Sensi!#REF!</definedName>
    <definedName name="risk5" localSheetId="36">[251]Sensi!#REF!</definedName>
    <definedName name="risk5">[251]Sensi!#REF!</definedName>
    <definedName name="risk6" localSheetId="30">[251]Sensi!#REF!</definedName>
    <definedName name="risk6" localSheetId="16">[251]Sensi!#REF!</definedName>
    <definedName name="risk6" localSheetId="36">[251]Sensi!#REF!</definedName>
    <definedName name="risk6">[251]Sensi!#REF!</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definedName>
    <definedName name="RiskNumSimulations" hidden="1">39</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RJP_1800" localSheetId="30">#REF!</definedName>
    <definedName name="RJP_1800" localSheetId="4">#REF!</definedName>
    <definedName name="RJP_1800" localSheetId="7">#REF!</definedName>
    <definedName name="RJP_1800" localSheetId="16">#REF!</definedName>
    <definedName name="RJP_1800" localSheetId="36">#REF!</definedName>
    <definedName name="RJP_1800" localSheetId="49">#REF!</definedName>
    <definedName name="RJP_1800" localSheetId="34">#REF!</definedName>
    <definedName name="RJP_1800">#REF!</definedName>
    <definedName name="RKP">#N/A</definedName>
    <definedName name="RL" localSheetId="9">#REF!</definedName>
    <definedName name="RL" localSheetId="5">#REF!</definedName>
    <definedName name="RL" localSheetId="38">#REF!</definedName>
    <definedName name="RL" localSheetId="8">#REF!</definedName>
    <definedName name="RL" localSheetId="30">#REF!</definedName>
    <definedName name="RL" localSheetId="46">#REF!</definedName>
    <definedName name="RL" localSheetId="6">#REF!</definedName>
    <definedName name="RL" localSheetId="40">#REF!</definedName>
    <definedName name="RL" localSheetId="41">#REF!</definedName>
    <definedName name="RL" localSheetId="45">#REF!</definedName>
    <definedName name="RL" localSheetId="43">#REF!</definedName>
    <definedName name="RL" localSheetId="44">#REF!</definedName>
    <definedName name="RL" localSheetId="42">#REF!</definedName>
    <definedName name="RL" localSheetId="16">#REF!</definedName>
    <definedName name="RL" localSheetId="14">#REF!</definedName>
    <definedName name="RL" localSheetId="12">#REF!</definedName>
    <definedName name="RL" localSheetId="36">#REF!</definedName>
    <definedName name="RL" localSheetId="34">#REF!</definedName>
    <definedName name="RL">#REF!</definedName>
    <definedName name="RL_1" localSheetId="30">#REF!</definedName>
    <definedName name="RL_1" localSheetId="16">#REF!</definedName>
    <definedName name="RL_1" localSheetId="36">#REF!</definedName>
    <definedName name="RL_1" localSheetId="34">#REF!</definedName>
    <definedName name="RL_1">#REF!</definedName>
    <definedName name="RL_17" localSheetId="30">#REF!</definedName>
    <definedName name="RL_17" localSheetId="16">#REF!</definedName>
    <definedName name="RL_17" localSheetId="36">#REF!</definedName>
    <definedName name="RL_17" localSheetId="34">#REF!</definedName>
    <definedName name="RL_17">#REF!</definedName>
    <definedName name="RL_18" localSheetId="30">#REF!</definedName>
    <definedName name="RL_18" localSheetId="16">#REF!</definedName>
    <definedName name="RL_18" localSheetId="36">#REF!</definedName>
    <definedName name="RL_18">#REF!</definedName>
    <definedName name="RL_2" localSheetId="30">#REF!</definedName>
    <definedName name="RL_2" localSheetId="16">#REF!</definedName>
    <definedName name="RL_2" localSheetId="36">#REF!</definedName>
    <definedName name="RL_2">#REF!</definedName>
    <definedName name="RL_4" localSheetId="30">#REF!</definedName>
    <definedName name="RL_4" localSheetId="16">#REF!</definedName>
    <definedName name="RL_4" localSheetId="36">#REF!</definedName>
    <definedName name="RL_4">#REF!</definedName>
    <definedName name="RL_5" localSheetId="30">#REF!</definedName>
    <definedName name="RL_5" localSheetId="16">#REF!</definedName>
    <definedName name="RL_5" localSheetId="36">#REF!</definedName>
    <definedName name="RL_5">#REF!</definedName>
    <definedName name="rm_handling" localSheetId="30">'[213]Flow Product-Raw Material'!$D$18</definedName>
    <definedName name="rm_handling">'[213]Flow Product-Raw Material'!$D$18</definedName>
    <definedName name="rm_stacking" localSheetId="30">'[162]Flow Product-Raw Material'!$C$14</definedName>
    <definedName name="rm_stacking">'[162]Flow Product-Raw Material'!$C$14</definedName>
    <definedName name="rm_transport" localSheetId="30">'[162]Flow Product-Raw Material'!$C$13</definedName>
    <definedName name="rm_transport">'[162]Flow Product-Raw Material'!$C$13</definedName>
    <definedName name="rm_unloading" localSheetId="30">'[162]Flow Product-Raw Material'!$C$12</definedName>
    <definedName name="rm_unloading">'[162]Flow Product-Raw Material'!$C$12</definedName>
    <definedName name="rmny" localSheetId="30">#REF!</definedName>
    <definedName name="rmny" localSheetId="4">#REF!</definedName>
    <definedName name="rmny" localSheetId="7">#REF!</definedName>
    <definedName name="rmny" localSheetId="16">#REF!</definedName>
    <definedName name="rmny" localSheetId="36">#REF!</definedName>
    <definedName name="rmny" localSheetId="49">#REF!</definedName>
    <definedName name="rmny" localSheetId="34">#REF!</definedName>
    <definedName name="rmny">#REF!</definedName>
    <definedName name="robehook">[218]Rekap!$H$52</definedName>
    <definedName name="rochim" localSheetId="5" hidden="1">#REF!</definedName>
    <definedName name="rochim" localSheetId="30" hidden="1">#REF!</definedName>
    <definedName name="rochim" localSheetId="4" hidden="1">#REF!</definedName>
    <definedName name="rochim" localSheetId="7" hidden="1">#REF!</definedName>
    <definedName name="rochim" localSheetId="16" hidden="1">#REF!</definedName>
    <definedName name="rochim" localSheetId="36" hidden="1">#REF!</definedName>
    <definedName name="rochim" localSheetId="49" hidden="1">#REF!</definedName>
    <definedName name="rochim" localSheetId="34" hidden="1">#REF!</definedName>
    <definedName name="rochim" hidden="1">#REF!</definedName>
    <definedName name="rodacupit" localSheetId="30">#REF!</definedName>
    <definedName name="rodacupit" localSheetId="4">#REF!</definedName>
    <definedName name="rodacupit" localSheetId="7">#REF!</definedName>
    <definedName name="rodacupit" localSheetId="16">#REF!</definedName>
    <definedName name="rodacupit" localSheetId="36">#REF!</definedName>
    <definedName name="rodacupit" localSheetId="49">#REF!</definedName>
    <definedName name="rodacupit" localSheetId="34">#REF!</definedName>
    <definedName name="rodacupit">#REF!</definedName>
    <definedName name="rodakawatlengkap" localSheetId="30">#REF!</definedName>
    <definedName name="rodakawatlengkap" localSheetId="16">#REF!</definedName>
    <definedName name="rodakawatlengkap" localSheetId="36">#REF!</definedName>
    <definedName name="rodakawatlengkap">#REF!</definedName>
    <definedName name="rodatromol" localSheetId="30">#REF!</definedName>
    <definedName name="rodatromol" localSheetId="16">#REF!</definedName>
    <definedName name="rodatromol" localSheetId="36">#REF!</definedName>
    <definedName name="rodatromol">#REF!</definedName>
    <definedName name="rodawesellsslengkap" localSheetId="30">#REF!</definedName>
    <definedName name="rodawesellsslengkap" localSheetId="16">#REF!</definedName>
    <definedName name="rodawesellsslengkap" localSheetId="36">#REF!</definedName>
    <definedName name="rodawesellsslengkap">#REF!</definedName>
    <definedName name="roe" localSheetId="30">#REF!</definedName>
    <definedName name="roe" localSheetId="16">#REF!</definedName>
    <definedName name="roe" localSheetId="36">#REF!</definedName>
    <definedName name="roe">#REF!</definedName>
    <definedName name="roi" localSheetId="30">#REF!</definedName>
    <definedName name="roi" localSheetId="16">#REF!</definedName>
    <definedName name="roi" localSheetId="36">#REF!</definedName>
    <definedName name="roi">#REF!</definedName>
    <definedName name="rok" localSheetId="30">'[440]may''03'!#REF!</definedName>
    <definedName name="rok" localSheetId="4">'[440]may''03'!#REF!</definedName>
    <definedName name="rok" localSheetId="7">'[440]may''03'!#REF!</definedName>
    <definedName name="rok" localSheetId="16">'[440]may''03'!#REF!</definedName>
    <definedName name="rok" localSheetId="36">'[440]may''03'!#REF!</definedName>
    <definedName name="rok" localSheetId="49">'[440]may''03'!#REF!</definedName>
    <definedName name="rok" localSheetId="34">'[440]may''03'!#REF!</definedName>
    <definedName name="rok">'[440]may''03'!#REF!</definedName>
    <definedName name="Rol_Cat_Tembok" localSheetId="30">[105]BAHAN!#REF!</definedName>
    <definedName name="Rol_Cat_Tembok" localSheetId="4">[105]BAHAN!#REF!</definedName>
    <definedName name="Rol_Cat_Tembok" localSheetId="7">[105]BAHAN!#REF!</definedName>
    <definedName name="Rol_Cat_Tembok" localSheetId="16">[105]BAHAN!#REF!</definedName>
    <definedName name="Rol_Cat_Tembok" localSheetId="36">[105]BAHAN!#REF!</definedName>
    <definedName name="Rol_Cat_Tembok" localSheetId="49">[105]BAHAN!#REF!</definedName>
    <definedName name="Rol_Cat_Tembok" localSheetId="34">[105]BAHAN!#REF!</definedName>
    <definedName name="Rol_Cat_Tembok">[105]BAHAN!#REF!</definedName>
    <definedName name="rolcat" localSheetId="30">'[75]Sat Bah &amp; Up'!$G$72</definedName>
    <definedName name="rolcat">'[75]Sat Bah &amp; Up'!$G$72</definedName>
    <definedName name="Roller_3_Wheeled___8_Ton_5_Jam__hr" localSheetId="30">[105]BAHAN!#REF!</definedName>
    <definedName name="Roller_3_Wheeled___8_Ton_5_Jam__hr" localSheetId="4">[105]BAHAN!#REF!</definedName>
    <definedName name="Roller_3_Wheeled___8_Ton_5_Jam__hr" localSheetId="7">[105]BAHAN!#REF!</definedName>
    <definedName name="Roller_3_Wheeled___8_Ton_5_Jam__hr" localSheetId="16">[105]BAHAN!#REF!</definedName>
    <definedName name="Roller_3_Wheeled___8_Ton_5_Jam__hr" localSheetId="36">[105]BAHAN!#REF!</definedName>
    <definedName name="Roller_3_Wheeled___8_Ton_5_Jam__hr" localSheetId="49">[105]BAHAN!#REF!</definedName>
    <definedName name="Roller_3_Wheeled___8_Ton_5_Jam__hr" localSheetId="34">[105]BAHAN!#REF!</definedName>
    <definedName name="Roller_3_Wheeled___8_Ton_5_Jam__hr">[105]BAHAN!#REF!</definedName>
    <definedName name="Roller_Pneumatic__8___15_Ton_5_Jam__hr" localSheetId="30">[105]BAHAN!#REF!</definedName>
    <definedName name="Roller_Pneumatic__8___15_Ton_5_Jam__hr" localSheetId="4">[105]BAHAN!#REF!</definedName>
    <definedName name="Roller_Pneumatic__8___15_Ton_5_Jam__hr" localSheetId="7">[105]BAHAN!#REF!</definedName>
    <definedName name="Roller_Pneumatic__8___15_Ton_5_Jam__hr" localSheetId="16">[105]BAHAN!#REF!</definedName>
    <definedName name="Roller_Pneumatic__8___15_Ton_5_Jam__hr" localSheetId="36">[105]BAHAN!#REF!</definedName>
    <definedName name="Roller_Pneumatic__8___15_Ton_5_Jam__hr" localSheetId="49">[105]BAHAN!#REF!</definedName>
    <definedName name="Roller_Pneumatic__8___15_Ton_5_Jam__hr" localSheetId="34">[105]BAHAN!#REF!</definedName>
    <definedName name="Roller_Pneumatic__8___15_Ton_5_Jam__hr">[105]BAHAN!#REF!</definedName>
    <definedName name="Roller_Viberator___Ped_1_Ton_4_Jam__hr" localSheetId="30">[105]BAHAN!#REF!</definedName>
    <definedName name="Roller_Viberator___Ped_1_Ton_4_Jam__hr" localSheetId="4">[105]BAHAN!#REF!</definedName>
    <definedName name="Roller_Viberator___Ped_1_Ton_4_Jam__hr" localSheetId="7">[105]BAHAN!#REF!</definedName>
    <definedName name="Roller_Viberator___Ped_1_Ton_4_Jam__hr" localSheetId="16">[105]BAHAN!#REF!</definedName>
    <definedName name="Roller_Viberator___Ped_1_Ton_4_Jam__hr" localSheetId="36">[105]BAHAN!#REF!</definedName>
    <definedName name="Roller_Viberator___Ped_1_Ton_4_Jam__hr" localSheetId="49">[105]BAHAN!#REF!</definedName>
    <definedName name="Roller_Viberator___Ped_1_Ton_4_Jam__hr" localSheetId="34">[105]BAHAN!#REF!</definedName>
    <definedName name="Roller_Viberator___Ped_1_Ton_4_Jam__hr">[105]BAHAN!#REF!</definedName>
    <definedName name="Roller_Viberator___Self_7_Ton_5_Jam__hr" localSheetId="30">[105]BAHAN!#REF!</definedName>
    <definedName name="Roller_Viberator___Self_7_Ton_5_Jam__hr" localSheetId="4">[105]BAHAN!#REF!</definedName>
    <definedName name="Roller_Viberator___Self_7_Ton_5_Jam__hr" localSheetId="7">[105]BAHAN!#REF!</definedName>
    <definedName name="Roller_Viberator___Self_7_Ton_5_Jam__hr" localSheetId="16">[105]BAHAN!#REF!</definedName>
    <definedName name="Roller_Viberator___Self_7_Ton_5_Jam__hr" localSheetId="36">[105]BAHAN!#REF!</definedName>
    <definedName name="Roller_Viberator___Self_7_Ton_5_Jam__hr" localSheetId="49">[105]BAHAN!#REF!</definedName>
    <definedName name="Roller_Viberator___Self_7_Ton_5_Jam__hr" localSheetId="34">[105]BAHAN!#REF!</definedName>
    <definedName name="Roller_Viberator___Self_7_Ton_5_Jam__hr">[105]BAHAN!#REF!</definedName>
    <definedName name="Rool_Cat_Tembok" localSheetId="30">[129]BAHAN!$C$28</definedName>
    <definedName name="Rool_Cat_Tembok">[129]BAHAN!$C$28</definedName>
    <definedName name="round1" localSheetId="30">[441]HARSAT!$O$3</definedName>
    <definedName name="round1">[441]HARSAT!$O$3</definedName>
    <definedName name="round2" localSheetId="30">[441]HARSAT!$O$4</definedName>
    <definedName name="round2">[441]HARSAT!$O$4</definedName>
    <definedName name="ROUNDDOL" localSheetId="30">'[69]Bill rekap'!$E$20</definedName>
    <definedName name="ROUNDDOL">'[69]Bill rekap'!$E$20</definedName>
    <definedName name="ROUNDED" localSheetId="30">'[69]Bill rekap'!$E$19</definedName>
    <definedName name="ROUNDED">'[69]Bill rekap'!$E$19</definedName>
    <definedName name="RPP" localSheetId="9">#REF!</definedName>
    <definedName name="RPP" localSheetId="38">#REF!</definedName>
    <definedName name="RPP" localSheetId="8">#REF!</definedName>
    <definedName name="RPP" localSheetId="30">#REF!</definedName>
    <definedName name="RPP" localSheetId="46">#REF!</definedName>
    <definedName name="RPP" localSheetId="40">#REF!</definedName>
    <definedName name="RPP" localSheetId="41">#REF!</definedName>
    <definedName name="RPP" localSheetId="45">#REF!</definedName>
    <definedName name="RPP" localSheetId="43">#REF!</definedName>
    <definedName name="RPP" localSheetId="44">#REF!</definedName>
    <definedName name="RPP" localSheetId="42">#REF!</definedName>
    <definedName name="RPP" localSheetId="16">#REF!</definedName>
    <definedName name="RPP" localSheetId="36">#REF!</definedName>
    <definedName name="RPP">#REF!</definedName>
    <definedName name="rrf" localSheetId="9">'[246]Profit Loss'!#REF!</definedName>
    <definedName name="rrf" localSheetId="5">'[247]Profit Loss'!#REF!</definedName>
    <definedName name="rrf" localSheetId="8">'[246]Profit Loss'!#REF!</definedName>
    <definedName name="rrf" localSheetId="30">'[246]Profit Loss'!#REF!</definedName>
    <definedName name="rrf" localSheetId="4">'[247]Profit Loss'!#REF!</definedName>
    <definedName name="rrf" localSheetId="6">'[247]Profit Loss'!#REF!</definedName>
    <definedName name="rrf" localSheetId="7">'[247]Profit Loss'!#REF!</definedName>
    <definedName name="rrf" localSheetId="16">'[246]Profit Loss'!#REF!</definedName>
    <definedName name="rrf" localSheetId="14">'[247]Profit Loss'!#REF!</definedName>
    <definedName name="rrf" localSheetId="12">'[247]Profit Loss'!#REF!</definedName>
    <definedName name="rrf" localSheetId="36">'[246]Profit Loss'!#REF!</definedName>
    <definedName name="rrf" localSheetId="49">'[247]Profit Loss'!#REF!</definedName>
    <definedName name="rrf" localSheetId="34">'[247]Profit Loss'!#REF!</definedName>
    <definedName name="rrf">'[246]Profit Loss'!#REF!</definedName>
    <definedName name="rrrr" localSheetId="30">[251]Sensi!#REF!</definedName>
    <definedName name="rrrr" localSheetId="16">[251]Sensi!#REF!</definedName>
    <definedName name="rrrr" localSheetId="36">[251]Sensi!#REF!</definedName>
    <definedName name="rrrr" localSheetId="34">[251]Sensi!#REF!</definedName>
    <definedName name="rrrr">[251]Sensi!#REF!</definedName>
    <definedName name="rrrrr">[216]REF.ONLY!$C$11:$E$265</definedName>
    <definedName name="rrt" localSheetId="9">MATCH(0.01,'B. Toilet'!End_Bal,-1)+1</definedName>
    <definedName name="rrt" localSheetId="38">MATCH(0.01,Cvr!End_Bal,-1)+1</definedName>
    <definedName name="rrt" localSheetId="8">MATCH(0.01,'Dapur Basah'!End_Bal,-1)+1</definedName>
    <definedName name="rrt" localSheetId="30">MATCH(0.01,'Denah Tanah'!End_Bal,-1)+1</definedName>
    <definedName name="rrt" localSheetId="46">MATCH(0.01,End_Bal,-1)+1</definedName>
    <definedName name="rrt" localSheetId="2">MATCH(0.01,End_Bal,-1)+1</definedName>
    <definedName name="rrt" localSheetId="40">MATCH(0.01,'Lap 1'!End_Bal,-1)+1</definedName>
    <definedName name="rrt" localSheetId="41">MATCH(0.01,'Lap. 2'!End_Bal,-1)+1</definedName>
    <definedName name="rrt" localSheetId="45">MATCH(0.01,'Lap. 3'!End_Bal,-1)+1</definedName>
    <definedName name="rrt" localSheetId="43">MATCH(0.01,'Lap. 3 Gudang'!End_Bal,-1)+1</definedName>
    <definedName name="rrt" localSheetId="44">MATCH(0.01,'Lap. 3. Tempat Gudang'!End_Bal,-1)+1</definedName>
    <definedName name="rrt" localSheetId="42">MATCH(0.01,'Lap. 3. Tempat Usaha'!End_Bal,-1)+1</definedName>
    <definedName name="rrt" localSheetId="16">MATCH(0.01,'Pasar Ruko'!End_Bal,-1)+1</definedName>
    <definedName name="rrt" localSheetId="36">MATCH(0.01,Resume!End_Bal,-1)+1</definedName>
    <definedName name="rrt">MATCH(0.01,End_Bal,-1)+1</definedName>
    <definedName name="rrt_2" localSheetId="9">MATCH(0.01,'B. Toilet'!End_Bal,-1)+1</definedName>
    <definedName name="rrt_2" localSheetId="38">MATCH(0.01,Cvr!End_Bal,-1)+1</definedName>
    <definedName name="rrt_2" localSheetId="8">MATCH(0.01,'Dapur Basah'!End_Bal,-1)+1</definedName>
    <definedName name="rrt_2" localSheetId="30">MATCH(0.01,'Denah Tanah'!End_Bal,-1)+1</definedName>
    <definedName name="rrt_2" localSheetId="46">MATCH(0.01,End_Bal,-1)+1</definedName>
    <definedName name="rrt_2" localSheetId="2">MATCH(0.01,End_Bal,-1)+1</definedName>
    <definedName name="rrt_2" localSheetId="40">MATCH(0.01,'Lap 1'!End_Bal,-1)+1</definedName>
    <definedName name="rrt_2" localSheetId="41">MATCH(0.01,'Lap. 2'!End_Bal,-1)+1</definedName>
    <definedName name="rrt_2" localSheetId="45">MATCH(0.01,'Lap. 3'!End_Bal,-1)+1</definedName>
    <definedName name="rrt_2" localSheetId="43">MATCH(0.01,'Lap. 3 Gudang'!End_Bal,-1)+1</definedName>
    <definedName name="rrt_2" localSheetId="44">MATCH(0.01,'Lap. 3. Tempat Gudang'!End_Bal,-1)+1</definedName>
    <definedName name="rrt_2" localSheetId="42">MATCH(0.01,'Lap. 3. Tempat Usaha'!End_Bal,-1)+1</definedName>
    <definedName name="rrt_2" localSheetId="16">MATCH(0.01,'Pasar Ruko'!End_Bal,-1)+1</definedName>
    <definedName name="rrt_2" localSheetId="36">MATCH(0.01,Resume!End_Bal,-1)+1</definedName>
    <definedName name="rrt_2">MATCH(0.01,End_Bal,-1)+1</definedName>
    <definedName name="Rsm_PERUMAHAN" localSheetId="9">#REF!</definedName>
    <definedName name="Rsm_PERUMAHAN" localSheetId="5">#REF!</definedName>
    <definedName name="Rsm_PERUMAHAN" localSheetId="38">#REF!</definedName>
    <definedName name="Rsm_PERUMAHAN" localSheetId="8">#REF!</definedName>
    <definedName name="Rsm_PERUMAHAN" localSheetId="30">#REF!</definedName>
    <definedName name="Rsm_PERUMAHAN" localSheetId="46">#REF!</definedName>
    <definedName name="Rsm_PERUMAHAN" localSheetId="4">#REF!</definedName>
    <definedName name="Rsm_PERUMAHAN" localSheetId="6">#REF!</definedName>
    <definedName name="Rsm_PERUMAHAN" localSheetId="40">#REF!</definedName>
    <definedName name="Rsm_PERUMAHAN" localSheetId="41">#REF!</definedName>
    <definedName name="Rsm_PERUMAHAN" localSheetId="45">#REF!</definedName>
    <definedName name="Rsm_PERUMAHAN" localSheetId="43">#REF!</definedName>
    <definedName name="Rsm_PERUMAHAN" localSheetId="44">#REF!</definedName>
    <definedName name="Rsm_PERUMAHAN" localSheetId="42">#REF!</definedName>
    <definedName name="Rsm_PERUMAHAN" localSheetId="16">#REF!</definedName>
    <definedName name="Rsm_PERUMAHAN" localSheetId="14">#REF!</definedName>
    <definedName name="Rsm_PERUMAHAN" localSheetId="12">#REF!</definedName>
    <definedName name="Rsm_PERUMAHAN" localSheetId="36">#REF!</definedName>
    <definedName name="Rsm_PERUMAHAN" localSheetId="34">#REF!</definedName>
    <definedName name="Rsm_PERUMAHAN">#REF!</definedName>
    <definedName name="Rsm_PERUMAHAN_1">"#REF!!$A$1:$H$49"</definedName>
    <definedName name="Rsm_PERUMAHAN_2">"#REF!!$A$1:$H$49"</definedName>
    <definedName name="Rsm_PERUMAHAN_3">"#REF!!$A$1:$H$49"</definedName>
    <definedName name="Rsm_PERUMAHAN_4">"#REF!!$A$1:$H$49"</definedName>
    <definedName name="RTK_DINDING" localSheetId="30">#REF!</definedName>
    <definedName name="RTK_DINDING" localSheetId="4">#REF!</definedName>
    <definedName name="RTK_DINDING" localSheetId="7">#REF!</definedName>
    <definedName name="RTK_DINDING" localSheetId="23">#REF!</definedName>
    <definedName name="RTK_DINDING" localSheetId="19">#REF!</definedName>
    <definedName name="RTK_DINDING" localSheetId="16">#REF!</definedName>
    <definedName name="RTK_DINDING" localSheetId="21">#REF!</definedName>
    <definedName name="RTK_DINDING" localSheetId="36">#REF!</definedName>
    <definedName name="RTK_DINDING" localSheetId="25">#REF!</definedName>
    <definedName name="RTK_DINDING" localSheetId="10">#REF!</definedName>
    <definedName name="RTK_DINDING" localSheetId="11">#REF!</definedName>
    <definedName name="RTK_DINDING" localSheetId="20">#REF!</definedName>
    <definedName name="RTK_DINDING" localSheetId="15">#REF!</definedName>
    <definedName name="RTK_DINDING" localSheetId="49">#REF!</definedName>
    <definedName name="RTK_DINDING" localSheetId="34">#REF!</definedName>
    <definedName name="RTK_DINDING">#REF!</definedName>
    <definedName name="RTK_LANTAI" localSheetId="30">#REF!</definedName>
    <definedName name="RTK_LANTAI" localSheetId="4">#REF!</definedName>
    <definedName name="RTK_LANTAI" localSheetId="7">#REF!</definedName>
    <definedName name="RTK_LANTAI" localSheetId="23">#REF!</definedName>
    <definedName name="RTK_LANTAI" localSheetId="19">#REF!</definedName>
    <definedName name="RTK_LANTAI" localSheetId="16">#REF!</definedName>
    <definedName name="RTK_LANTAI" localSheetId="21">#REF!</definedName>
    <definedName name="RTK_LANTAI" localSheetId="36">#REF!</definedName>
    <definedName name="RTK_LANTAI" localSheetId="25">#REF!</definedName>
    <definedName name="RTK_LANTAI" localSheetId="10">#REF!</definedName>
    <definedName name="RTK_LANTAI" localSheetId="11">#REF!</definedName>
    <definedName name="RTK_LANTAI" localSheetId="20">#REF!</definedName>
    <definedName name="RTK_LANTAI" localSheetId="15">#REF!</definedName>
    <definedName name="RTK_LANTAI" localSheetId="49">#REF!</definedName>
    <definedName name="RTK_LANTAI" localSheetId="34">#REF!</definedName>
    <definedName name="RTK_LANTAI">#REF!</definedName>
    <definedName name="RTK_PENUTUP_ATAP" localSheetId="30">#REF!</definedName>
    <definedName name="RTK_PENUTUP_ATAP" localSheetId="4">#REF!</definedName>
    <definedName name="RTK_PENUTUP_ATAP" localSheetId="7">#REF!</definedName>
    <definedName name="RTK_PENUTUP_ATAP" localSheetId="23">#REF!</definedName>
    <definedName name="RTK_PENUTUP_ATAP" localSheetId="19">#REF!</definedName>
    <definedName name="RTK_PENUTUP_ATAP" localSheetId="16">#REF!</definedName>
    <definedName name="RTK_PENUTUP_ATAP" localSheetId="21">#REF!</definedName>
    <definedName name="RTK_PENUTUP_ATAP" localSheetId="36">#REF!</definedName>
    <definedName name="RTK_PENUTUP_ATAP" localSheetId="25">#REF!</definedName>
    <definedName name="RTK_PENUTUP_ATAP" localSheetId="10">#REF!</definedName>
    <definedName name="RTK_PENUTUP_ATAP" localSheetId="11">#REF!</definedName>
    <definedName name="RTK_PENUTUP_ATAP" localSheetId="20">#REF!</definedName>
    <definedName name="RTK_PENUTUP_ATAP" localSheetId="15">#REF!</definedName>
    <definedName name="RTK_PENUTUP_ATAP" localSheetId="49">#REF!</definedName>
    <definedName name="RTK_PENUTUP_ATAP" localSheetId="34">#REF!</definedName>
    <definedName name="RTK_PENUTUP_ATAP">#REF!</definedName>
    <definedName name="RTK_PINTU___JENDELA" localSheetId="30">#REF!</definedName>
    <definedName name="RTK_PINTU___JENDELA" localSheetId="23">#REF!</definedName>
    <definedName name="RTK_PINTU___JENDELA" localSheetId="19">#REF!</definedName>
    <definedName name="RTK_PINTU___JENDELA" localSheetId="16">#REF!</definedName>
    <definedName name="RTK_PINTU___JENDELA" localSheetId="21">#REF!</definedName>
    <definedName name="RTK_PINTU___JENDELA" localSheetId="36">#REF!</definedName>
    <definedName name="RTK_PINTU___JENDELA" localSheetId="25">#REF!</definedName>
    <definedName name="RTK_PINTU___JENDELA" localSheetId="10">#REF!</definedName>
    <definedName name="RTK_PINTU___JENDELA" localSheetId="11">#REF!</definedName>
    <definedName name="RTK_PINTU___JENDELA" localSheetId="20">#REF!</definedName>
    <definedName name="RTK_PINTU___JENDELA" localSheetId="15">#REF!</definedName>
    <definedName name="RTK_PINTU___JENDELA">#REF!</definedName>
    <definedName name="RTK_PLAFON" localSheetId="30">#REF!</definedName>
    <definedName name="RTK_PLAFON" localSheetId="23">#REF!</definedName>
    <definedName name="RTK_PLAFON" localSheetId="19">#REF!</definedName>
    <definedName name="RTK_PLAFON" localSheetId="16">#REF!</definedName>
    <definedName name="RTK_PLAFON" localSheetId="21">#REF!</definedName>
    <definedName name="RTK_PLAFON" localSheetId="36">#REF!</definedName>
    <definedName name="RTK_PLAFON" localSheetId="25">#REF!</definedName>
    <definedName name="RTK_PLAFON" localSheetId="10">#REF!</definedName>
    <definedName name="RTK_PLAFON" localSheetId="11">#REF!</definedName>
    <definedName name="RTK_PLAFON" localSheetId="20">#REF!</definedName>
    <definedName name="RTK_PLAFON" localSheetId="15">#REF!</definedName>
    <definedName name="RTK_PLAFON">#REF!</definedName>
    <definedName name="RTK_PONDASI" localSheetId="30">#REF!</definedName>
    <definedName name="RTK_PONDASI" localSheetId="23">#REF!</definedName>
    <definedName name="RTK_PONDASI" localSheetId="19">#REF!</definedName>
    <definedName name="RTK_PONDASI" localSheetId="16">#REF!</definedName>
    <definedName name="RTK_PONDASI" localSheetId="21">#REF!</definedName>
    <definedName name="RTK_PONDASI" localSheetId="36">#REF!</definedName>
    <definedName name="RTK_PONDASI" localSheetId="25">#REF!</definedName>
    <definedName name="RTK_PONDASI" localSheetId="10">#REF!</definedName>
    <definedName name="RTK_PONDASI" localSheetId="11">#REF!</definedName>
    <definedName name="RTK_PONDASI" localSheetId="20">#REF!</definedName>
    <definedName name="RTK_PONDASI" localSheetId="15">#REF!</definedName>
    <definedName name="RTK_PONDASI">#REF!</definedName>
    <definedName name="RTK_RANGKA_ATAP" localSheetId="30">#REF!</definedName>
    <definedName name="RTK_RANGKA_ATAP" localSheetId="23">#REF!</definedName>
    <definedName name="RTK_RANGKA_ATAP" localSheetId="19">#REF!</definedName>
    <definedName name="RTK_RANGKA_ATAP" localSheetId="16">#REF!</definedName>
    <definedName name="RTK_RANGKA_ATAP" localSheetId="21">#REF!</definedName>
    <definedName name="RTK_RANGKA_ATAP" localSheetId="36">#REF!</definedName>
    <definedName name="RTK_RANGKA_ATAP" localSheetId="25">#REF!</definedName>
    <definedName name="RTK_RANGKA_ATAP" localSheetId="10">#REF!</definedName>
    <definedName name="RTK_RANGKA_ATAP" localSheetId="11">#REF!</definedName>
    <definedName name="RTK_RANGKA_ATAP" localSheetId="20">#REF!</definedName>
    <definedName name="RTK_RANGKA_ATAP" localSheetId="15">#REF!</definedName>
    <definedName name="RTK_RANGKA_ATAP">#REF!</definedName>
    <definedName name="RTK_STRUKTUR" localSheetId="30">#REF!</definedName>
    <definedName name="RTK_STRUKTUR" localSheetId="23">#REF!</definedName>
    <definedName name="RTK_STRUKTUR" localSheetId="19">#REF!</definedName>
    <definedName name="RTK_STRUKTUR" localSheetId="16">#REF!</definedName>
    <definedName name="RTK_STRUKTUR" localSheetId="21">#REF!</definedName>
    <definedName name="RTK_STRUKTUR" localSheetId="36">#REF!</definedName>
    <definedName name="RTK_STRUKTUR" localSheetId="25">#REF!</definedName>
    <definedName name="RTK_STRUKTUR" localSheetId="10">#REF!</definedName>
    <definedName name="RTK_STRUKTUR" localSheetId="11">#REF!</definedName>
    <definedName name="RTK_STRUKTUR" localSheetId="20">#REF!</definedName>
    <definedName name="RTK_STRUKTUR" localSheetId="15">#REF!</definedName>
    <definedName name="RTK_STRUKTUR">#REF!</definedName>
    <definedName name="RTM_DINDING" localSheetId="30">#REF!</definedName>
    <definedName name="RTM_DINDING" localSheetId="23">#REF!</definedName>
    <definedName name="RTM_DINDING" localSheetId="19">#REF!</definedName>
    <definedName name="RTM_DINDING" localSheetId="16">#REF!</definedName>
    <definedName name="RTM_DINDING" localSheetId="21">#REF!</definedName>
    <definedName name="RTM_DINDING" localSheetId="36">#REF!</definedName>
    <definedName name="RTM_DINDING" localSheetId="25">#REF!</definedName>
    <definedName name="RTM_DINDING" localSheetId="10">#REF!</definedName>
    <definedName name="RTM_DINDING" localSheetId="11">#REF!</definedName>
    <definedName name="RTM_DINDING" localSheetId="20">#REF!</definedName>
    <definedName name="RTM_DINDING" localSheetId="15">#REF!</definedName>
    <definedName name="RTM_DINDING">#REF!</definedName>
    <definedName name="RTM_LANTAI" localSheetId="30">#REF!</definedName>
    <definedName name="RTM_LANTAI" localSheetId="23">#REF!</definedName>
    <definedName name="RTM_LANTAI" localSheetId="19">#REF!</definedName>
    <definedName name="RTM_LANTAI" localSheetId="16">#REF!</definedName>
    <definedName name="RTM_LANTAI" localSheetId="21">#REF!</definedName>
    <definedName name="RTM_LANTAI" localSheetId="36">#REF!</definedName>
    <definedName name="RTM_LANTAI" localSheetId="25">#REF!</definedName>
    <definedName name="RTM_LANTAI" localSheetId="10">#REF!</definedName>
    <definedName name="RTM_LANTAI" localSheetId="11">#REF!</definedName>
    <definedName name="RTM_LANTAI" localSheetId="20">#REF!</definedName>
    <definedName name="RTM_LANTAI" localSheetId="15">#REF!</definedName>
    <definedName name="RTM_LANTAI">#REF!</definedName>
    <definedName name="RTM_PENUTUP_ATAP" localSheetId="30">#REF!</definedName>
    <definedName name="RTM_PENUTUP_ATAP" localSheetId="23">#REF!</definedName>
    <definedName name="RTM_PENUTUP_ATAP" localSheetId="19">#REF!</definedName>
    <definedName name="RTM_PENUTUP_ATAP" localSheetId="16">#REF!</definedName>
    <definedName name="RTM_PENUTUP_ATAP" localSheetId="21">#REF!</definedName>
    <definedName name="RTM_PENUTUP_ATAP" localSheetId="36">#REF!</definedName>
    <definedName name="RTM_PENUTUP_ATAP" localSheetId="25">#REF!</definedName>
    <definedName name="RTM_PENUTUP_ATAP" localSheetId="10">#REF!</definedName>
    <definedName name="RTM_PENUTUP_ATAP" localSheetId="11">#REF!</definedName>
    <definedName name="RTM_PENUTUP_ATAP" localSheetId="20">#REF!</definedName>
    <definedName name="RTM_PENUTUP_ATAP" localSheetId="15">#REF!</definedName>
    <definedName name="RTM_PENUTUP_ATAP">#REF!</definedName>
    <definedName name="RTM_PINTU___JENDELA" localSheetId="30">#REF!</definedName>
    <definedName name="RTM_PINTU___JENDELA" localSheetId="23">#REF!</definedName>
    <definedName name="RTM_PINTU___JENDELA" localSheetId="19">#REF!</definedName>
    <definedName name="RTM_PINTU___JENDELA" localSheetId="16">#REF!</definedName>
    <definedName name="RTM_PINTU___JENDELA" localSheetId="21">#REF!</definedName>
    <definedName name="RTM_PINTU___JENDELA" localSheetId="36">#REF!</definedName>
    <definedName name="RTM_PINTU___JENDELA" localSheetId="25">#REF!</definedName>
    <definedName name="RTM_PINTU___JENDELA" localSheetId="10">#REF!</definedName>
    <definedName name="RTM_PINTU___JENDELA" localSheetId="11">#REF!</definedName>
    <definedName name="RTM_PINTU___JENDELA" localSheetId="20">#REF!</definedName>
    <definedName name="RTM_PINTU___JENDELA" localSheetId="15">#REF!</definedName>
    <definedName name="RTM_PINTU___JENDELA">#REF!</definedName>
    <definedName name="RTM_PLAFON" localSheetId="30">#REF!</definedName>
    <definedName name="RTM_PLAFON" localSheetId="23">#REF!</definedName>
    <definedName name="RTM_PLAFON" localSheetId="19">#REF!</definedName>
    <definedName name="RTM_PLAFON" localSheetId="16">#REF!</definedName>
    <definedName name="RTM_PLAFON" localSheetId="21">#REF!</definedName>
    <definedName name="RTM_PLAFON" localSheetId="36">#REF!</definedName>
    <definedName name="RTM_PLAFON" localSheetId="25">#REF!</definedName>
    <definedName name="RTM_PLAFON" localSheetId="10">#REF!</definedName>
    <definedName name="RTM_PLAFON" localSheetId="11">#REF!</definedName>
    <definedName name="RTM_PLAFON" localSheetId="20">#REF!</definedName>
    <definedName name="RTM_PLAFON" localSheetId="15">#REF!</definedName>
    <definedName name="RTM_PLAFON">#REF!</definedName>
    <definedName name="RTM_PONDASI" localSheetId="30">#REF!</definedName>
    <definedName name="RTM_PONDASI" localSheetId="23">#REF!</definedName>
    <definedName name="RTM_PONDASI" localSheetId="19">#REF!</definedName>
    <definedName name="RTM_PONDASI" localSheetId="16">#REF!</definedName>
    <definedName name="RTM_PONDASI" localSheetId="21">#REF!</definedName>
    <definedName name="RTM_PONDASI" localSheetId="36">#REF!</definedName>
    <definedName name="RTM_PONDASI" localSheetId="25">#REF!</definedName>
    <definedName name="RTM_PONDASI" localSheetId="10">#REF!</definedName>
    <definedName name="RTM_PONDASI" localSheetId="11">#REF!</definedName>
    <definedName name="RTM_PONDASI" localSheetId="20">#REF!</definedName>
    <definedName name="RTM_PONDASI" localSheetId="15">#REF!</definedName>
    <definedName name="RTM_PONDASI">#REF!</definedName>
    <definedName name="RTM_RANGKA_ATAP" localSheetId="30">#REF!</definedName>
    <definedName name="RTM_RANGKA_ATAP" localSheetId="23">#REF!</definedName>
    <definedName name="RTM_RANGKA_ATAP" localSheetId="19">#REF!</definedName>
    <definedName name="RTM_RANGKA_ATAP" localSheetId="16">#REF!</definedName>
    <definedName name="RTM_RANGKA_ATAP" localSheetId="21">#REF!</definedName>
    <definedName name="RTM_RANGKA_ATAP" localSheetId="36">#REF!</definedName>
    <definedName name="RTM_RANGKA_ATAP" localSheetId="25">#REF!</definedName>
    <definedName name="RTM_RANGKA_ATAP" localSheetId="10">#REF!</definedName>
    <definedName name="RTM_RANGKA_ATAP" localSheetId="11">#REF!</definedName>
    <definedName name="RTM_RANGKA_ATAP" localSheetId="20">#REF!</definedName>
    <definedName name="RTM_RANGKA_ATAP" localSheetId="15">#REF!</definedName>
    <definedName name="RTM_RANGKA_ATAP">#REF!</definedName>
    <definedName name="RTM_STRUKTUR" localSheetId="30">#REF!</definedName>
    <definedName name="RTM_STRUKTUR" localSheetId="23">#REF!</definedName>
    <definedName name="RTM_STRUKTUR" localSheetId="19">#REF!</definedName>
    <definedName name="RTM_STRUKTUR" localSheetId="16">#REF!</definedName>
    <definedName name="RTM_STRUKTUR" localSheetId="21">#REF!</definedName>
    <definedName name="RTM_STRUKTUR" localSheetId="36">#REF!</definedName>
    <definedName name="RTM_STRUKTUR" localSheetId="25">#REF!</definedName>
    <definedName name="RTM_STRUKTUR" localSheetId="10">#REF!</definedName>
    <definedName name="RTM_STRUKTUR" localSheetId="11">#REF!</definedName>
    <definedName name="RTM_STRUKTUR" localSheetId="20">#REF!</definedName>
    <definedName name="RTM_STRUKTUR" localSheetId="15">#REF!</definedName>
    <definedName name="RTM_STRUKTUR">#REF!</definedName>
    <definedName name="RTMM_DINDING" localSheetId="30">#REF!</definedName>
    <definedName name="RTMM_DINDING" localSheetId="23">#REF!</definedName>
    <definedName name="RTMM_DINDING" localSheetId="19">#REF!</definedName>
    <definedName name="RTMM_DINDING" localSheetId="16">#REF!</definedName>
    <definedName name="RTMM_DINDING" localSheetId="21">#REF!</definedName>
    <definedName name="RTMM_DINDING" localSheetId="36">#REF!</definedName>
    <definedName name="RTMM_DINDING" localSheetId="25">#REF!</definedName>
    <definedName name="RTMM_DINDING" localSheetId="10">#REF!</definedName>
    <definedName name="RTMM_DINDING" localSheetId="11">#REF!</definedName>
    <definedName name="RTMM_DINDING" localSheetId="20">#REF!</definedName>
    <definedName name="RTMM_DINDING" localSheetId="15">#REF!</definedName>
    <definedName name="RTMM_DINDING">#REF!</definedName>
    <definedName name="RTMM_LANTAI" localSheetId="30">#REF!</definedName>
    <definedName name="RTMM_LANTAI" localSheetId="23">#REF!</definedName>
    <definedName name="RTMM_LANTAI" localSheetId="19">#REF!</definedName>
    <definedName name="RTMM_LANTAI" localSheetId="16">#REF!</definedName>
    <definedName name="RTMM_LANTAI" localSheetId="21">#REF!</definedName>
    <definedName name="RTMM_LANTAI" localSheetId="36">#REF!</definedName>
    <definedName name="RTMM_LANTAI" localSheetId="25">#REF!</definedName>
    <definedName name="RTMM_LANTAI" localSheetId="10">#REF!</definedName>
    <definedName name="RTMM_LANTAI" localSheetId="11">#REF!</definedName>
    <definedName name="RTMM_LANTAI" localSheetId="20">#REF!</definedName>
    <definedName name="RTMM_LANTAI" localSheetId="15">#REF!</definedName>
    <definedName name="RTMM_LANTAI">#REF!</definedName>
    <definedName name="RTMM_PENUTUP_ATAP" localSheetId="30">#REF!</definedName>
    <definedName name="RTMM_PENUTUP_ATAP" localSheetId="23">#REF!</definedName>
    <definedName name="RTMM_PENUTUP_ATAP" localSheetId="19">#REF!</definedName>
    <definedName name="RTMM_PENUTUP_ATAP" localSheetId="16">#REF!</definedName>
    <definedName name="RTMM_PENUTUP_ATAP" localSheetId="21">#REF!</definedName>
    <definedName name="RTMM_PENUTUP_ATAP" localSheetId="36">#REF!</definedName>
    <definedName name="RTMM_PENUTUP_ATAP" localSheetId="25">#REF!</definedName>
    <definedName name="RTMM_PENUTUP_ATAP" localSheetId="10">#REF!</definedName>
    <definedName name="RTMM_PENUTUP_ATAP" localSheetId="11">#REF!</definedName>
    <definedName name="RTMM_PENUTUP_ATAP" localSheetId="20">#REF!</definedName>
    <definedName name="RTMM_PENUTUP_ATAP" localSheetId="15">#REF!</definedName>
    <definedName name="RTMM_PENUTUP_ATAP">#REF!</definedName>
    <definedName name="RTMM_PINTU___JENDELA" localSheetId="30">#REF!</definedName>
    <definedName name="RTMM_PINTU___JENDELA" localSheetId="23">#REF!</definedName>
    <definedName name="RTMM_PINTU___JENDELA" localSheetId="19">#REF!</definedName>
    <definedName name="RTMM_PINTU___JENDELA" localSheetId="16">#REF!</definedName>
    <definedName name="RTMM_PINTU___JENDELA" localSheetId="21">#REF!</definedName>
    <definedName name="RTMM_PINTU___JENDELA" localSheetId="36">#REF!</definedName>
    <definedName name="RTMM_PINTU___JENDELA" localSheetId="25">#REF!</definedName>
    <definedName name="RTMM_PINTU___JENDELA" localSheetId="10">#REF!</definedName>
    <definedName name="RTMM_PINTU___JENDELA" localSheetId="11">#REF!</definedName>
    <definedName name="RTMM_PINTU___JENDELA" localSheetId="20">#REF!</definedName>
    <definedName name="RTMM_PINTU___JENDELA" localSheetId="15">#REF!</definedName>
    <definedName name="RTMM_PINTU___JENDELA">#REF!</definedName>
    <definedName name="RTMM_PLAFON" localSheetId="30">#REF!</definedName>
    <definedName name="RTMM_PLAFON" localSheetId="23">#REF!</definedName>
    <definedName name="RTMM_PLAFON" localSheetId="19">#REF!</definedName>
    <definedName name="RTMM_PLAFON" localSheetId="16">#REF!</definedName>
    <definedName name="RTMM_PLAFON" localSheetId="21">#REF!</definedName>
    <definedName name="RTMM_PLAFON" localSheetId="36">#REF!</definedName>
    <definedName name="RTMM_PLAFON" localSheetId="25">#REF!</definedName>
    <definedName name="RTMM_PLAFON" localSheetId="10">#REF!</definedName>
    <definedName name="RTMM_PLAFON" localSheetId="11">#REF!</definedName>
    <definedName name="RTMM_PLAFON" localSheetId="20">#REF!</definedName>
    <definedName name="RTMM_PLAFON" localSheetId="15">#REF!</definedName>
    <definedName name="RTMM_PLAFON">#REF!</definedName>
    <definedName name="RTMM_PONDASI" localSheetId="30">#REF!</definedName>
    <definedName name="RTMM_PONDASI" localSheetId="23">#REF!</definedName>
    <definedName name="RTMM_PONDASI" localSheetId="19">#REF!</definedName>
    <definedName name="RTMM_PONDASI" localSheetId="16">#REF!</definedName>
    <definedName name="RTMM_PONDASI" localSheetId="21">#REF!</definedName>
    <definedName name="RTMM_PONDASI" localSheetId="36">#REF!</definedName>
    <definedName name="RTMM_PONDASI" localSheetId="25">#REF!</definedName>
    <definedName name="RTMM_PONDASI" localSheetId="10">#REF!</definedName>
    <definedName name="RTMM_PONDASI" localSheetId="11">#REF!</definedName>
    <definedName name="RTMM_PONDASI" localSheetId="20">#REF!</definedName>
    <definedName name="RTMM_PONDASI" localSheetId="15">#REF!</definedName>
    <definedName name="RTMM_PONDASI">#REF!</definedName>
    <definedName name="RTMM_RANGKA_ATAP" localSheetId="30">#REF!</definedName>
    <definedName name="RTMM_RANGKA_ATAP" localSheetId="23">#REF!</definedName>
    <definedName name="RTMM_RANGKA_ATAP" localSheetId="19">#REF!</definedName>
    <definedName name="RTMM_RANGKA_ATAP" localSheetId="16">#REF!</definedName>
    <definedName name="RTMM_RANGKA_ATAP" localSheetId="21">#REF!</definedName>
    <definedName name="RTMM_RANGKA_ATAP" localSheetId="36">#REF!</definedName>
    <definedName name="RTMM_RANGKA_ATAP" localSheetId="25">#REF!</definedName>
    <definedName name="RTMM_RANGKA_ATAP" localSheetId="10">#REF!</definedName>
    <definedName name="RTMM_RANGKA_ATAP" localSheetId="11">#REF!</definedName>
    <definedName name="RTMM_RANGKA_ATAP" localSheetId="20">#REF!</definedName>
    <definedName name="RTMM_RANGKA_ATAP" localSheetId="15">#REF!</definedName>
    <definedName name="RTMM_RANGKA_ATAP">#REF!</definedName>
    <definedName name="RTMM_STRUKTUR" localSheetId="30">#REF!</definedName>
    <definedName name="RTMM_STRUKTUR" localSheetId="23">#REF!</definedName>
    <definedName name="RTMM_STRUKTUR" localSheetId="19">#REF!</definedName>
    <definedName name="RTMM_STRUKTUR" localSheetId="16">#REF!</definedName>
    <definedName name="RTMM_STRUKTUR" localSheetId="21">#REF!</definedName>
    <definedName name="RTMM_STRUKTUR" localSheetId="36">#REF!</definedName>
    <definedName name="RTMM_STRUKTUR" localSheetId="25">#REF!</definedName>
    <definedName name="RTMM_STRUKTUR" localSheetId="10">#REF!</definedName>
    <definedName name="RTMM_STRUKTUR" localSheetId="11">#REF!</definedName>
    <definedName name="RTMM_STRUKTUR" localSheetId="20">#REF!</definedName>
    <definedName name="RTMM_STRUKTUR" localSheetId="15">#REF!</definedName>
    <definedName name="RTMM_STRUKTUR">#REF!</definedName>
    <definedName name="RTS_DINDING" localSheetId="30">#REF!</definedName>
    <definedName name="RTS_DINDING" localSheetId="23">#REF!</definedName>
    <definedName name="RTS_DINDING" localSheetId="19">#REF!</definedName>
    <definedName name="RTS_DINDING" localSheetId="16">#REF!</definedName>
    <definedName name="RTS_DINDING" localSheetId="21">#REF!</definedName>
    <definedName name="RTS_DINDING" localSheetId="36">#REF!</definedName>
    <definedName name="RTS_DINDING" localSheetId="25">#REF!</definedName>
    <definedName name="RTS_DINDING" localSheetId="10">#REF!</definedName>
    <definedName name="RTS_DINDING" localSheetId="11">#REF!</definedName>
    <definedName name="RTS_DINDING" localSheetId="20">#REF!</definedName>
    <definedName name="RTS_DINDING" localSheetId="15">#REF!</definedName>
    <definedName name="RTS_DINDING">#REF!</definedName>
    <definedName name="RTS_LANTAI" localSheetId="30">#REF!</definedName>
    <definedName name="RTS_LANTAI" localSheetId="23">#REF!</definedName>
    <definedName name="RTS_LANTAI" localSheetId="19">#REF!</definedName>
    <definedName name="RTS_LANTAI" localSheetId="16">#REF!</definedName>
    <definedName name="RTS_LANTAI" localSheetId="21">#REF!</definedName>
    <definedName name="RTS_LANTAI" localSheetId="36">#REF!</definedName>
    <definedName name="RTS_LANTAI" localSheetId="25">#REF!</definedName>
    <definedName name="RTS_LANTAI" localSheetId="10">#REF!</definedName>
    <definedName name="RTS_LANTAI" localSheetId="11">#REF!</definedName>
    <definedName name="RTS_LANTAI" localSheetId="20">#REF!</definedName>
    <definedName name="RTS_LANTAI" localSheetId="15">#REF!</definedName>
    <definedName name="RTS_LANTAI">#REF!</definedName>
    <definedName name="RTS_PENUTUP_ATAP" localSheetId="30">#REF!</definedName>
    <definedName name="RTS_PENUTUP_ATAP" localSheetId="23">#REF!</definedName>
    <definedName name="RTS_PENUTUP_ATAP" localSheetId="19">#REF!</definedName>
    <definedName name="RTS_PENUTUP_ATAP" localSheetId="16">#REF!</definedName>
    <definedName name="RTS_PENUTUP_ATAP" localSheetId="21">#REF!</definedName>
    <definedName name="RTS_PENUTUP_ATAP" localSheetId="36">#REF!</definedName>
    <definedName name="RTS_PENUTUP_ATAP" localSheetId="25">#REF!</definedName>
    <definedName name="RTS_PENUTUP_ATAP" localSheetId="10">#REF!</definedName>
    <definedName name="RTS_PENUTUP_ATAP" localSheetId="11">#REF!</definedName>
    <definedName name="RTS_PENUTUP_ATAP" localSheetId="20">#REF!</definedName>
    <definedName name="RTS_PENUTUP_ATAP" localSheetId="15">#REF!</definedName>
    <definedName name="RTS_PENUTUP_ATAP">#REF!</definedName>
    <definedName name="RTS_PINTU___JENDELA" localSheetId="30">#REF!</definedName>
    <definedName name="RTS_PINTU___JENDELA" localSheetId="23">#REF!</definedName>
    <definedName name="RTS_PINTU___JENDELA" localSheetId="19">#REF!</definedName>
    <definedName name="RTS_PINTU___JENDELA" localSheetId="16">#REF!</definedName>
    <definedName name="RTS_PINTU___JENDELA" localSheetId="21">#REF!</definedName>
    <definedName name="RTS_PINTU___JENDELA" localSheetId="36">#REF!</definedName>
    <definedName name="RTS_PINTU___JENDELA" localSheetId="25">#REF!</definedName>
    <definedName name="RTS_PINTU___JENDELA" localSheetId="10">#REF!</definedName>
    <definedName name="RTS_PINTU___JENDELA" localSheetId="11">#REF!</definedName>
    <definedName name="RTS_PINTU___JENDELA" localSheetId="20">#REF!</definedName>
    <definedName name="RTS_PINTU___JENDELA" localSheetId="15">#REF!</definedName>
    <definedName name="RTS_PINTU___JENDELA">#REF!</definedName>
    <definedName name="RTS_PLAFON" localSheetId="30">#REF!</definedName>
    <definedName name="RTS_PLAFON" localSheetId="23">#REF!</definedName>
    <definedName name="RTS_PLAFON" localSheetId="19">#REF!</definedName>
    <definedName name="RTS_PLAFON" localSheetId="16">#REF!</definedName>
    <definedName name="RTS_PLAFON" localSheetId="21">#REF!</definedName>
    <definedName name="RTS_PLAFON" localSheetId="36">#REF!</definedName>
    <definedName name="RTS_PLAFON" localSheetId="25">#REF!</definedName>
    <definedName name="RTS_PLAFON" localSheetId="10">#REF!</definedName>
    <definedName name="RTS_PLAFON" localSheetId="11">#REF!</definedName>
    <definedName name="RTS_PLAFON" localSheetId="20">#REF!</definedName>
    <definedName name="RTS_PLAFON" localSheetId="15">#REF!</definedName>
    <definedName name="RTS_PLAFON">#REF!</definedName>
    <definedName name="RTS_PONDASI" localSheetId="30">#REF!</definedName>
    <definedName name="RTS_PONDASI" localSheetId="23">#REF!</definedName>
    <definedName name="RTS_PONDASI" localSheetId="19">#REF!</definedName>
    <definedName name="RTS_PONDASI" localSheetId="16">#REF!</definedName>
    <definedName name="RTS_PONDASI" localSheetId="21">#REF!</definedName>
    <definedName name="RTS_PONDASI" localSheetId="36">#REF!</definedName>
    <definedName name="RTS_PONDASI" localSheetId="25">#REF!</definedName>
    <definedName name="RTS_PONDASI" localSheetId="10">#REF!</definedName>
    <definedName name="RTS_PONDASI" localSheetId="11">#REF!</definedName>
    <definedName name="RTS_PONDASI" localSheetId="20">#REF!</definedName>
    <definedName name="RTS_PONDASI" localSheetId="15">#REF!</definedName>
    <definedName name="RTS_PONDASI">#REF!</definedName>
    <definedName name="RTS_RANGKA_ATAP" localSheetId="30">#REF!</definedName>
    <definedName name="RTS_RANGKA_ATAP" localSheetId="23">#REF!</definedName>
    <definedName name="RTS_RANGKA_ATAP" localSheetId="19">#REF!</definedName>
    <definedName name="RTS_RANGKA_ATAP" localSheetId="16">#REF!</definedName>
    <definedName name="RTS_RANGKA_ATAP" localSheetId="21">#REF!</definedName>
    <definedName name="RTS_RANGKA_ATAP" localSheetId="36">#REF!</definedName>
    <definedName name="RTS_RANGKA_ATAP" localSheetId="25">#REF!</definedName>
    <definedName name="RTS_RANGKA_ATAP" localSheetId="10">#REF!</definedName>
    <definedName name="RTS_RANGKA_ATAP" localSheetId="11">#REF!</definedName>
    <definedName name="RTS_RANGKA_ATAP" localSheetId="20">#REF!</definedName>
    <definedName name="RTS_RANGKA_ATAP" localSheetId="15">#REF!</definedName>
    <definedName name="RTS_RANGKA_ATAP">#REF!</definedName>
    <definedName name="RTS_STRUKTUR" localSheetId="30">#REF!</definedName>
    <definedName name="RTS_STRUKTUR" localSheetId="23">#REF!</definedName>
    <definedName name="RTS_STRUKTUR" localSheetId="19">#REF!</definedName>
    <definedName name="RTS_STRUKTUR" localSheetId="16">#REF!</definedName>
    <definedName name="RTS_STRUKTUR" localSheetId="21">#REF!</definedName>
    <definedName name="RTS_STRUKTUR" localSheetId="36">#REF!</definedName>
    <definedName name="RTS_STRUKTUR" localSheetId="25">#REF!</definedName>
    <definedName name="RTS_STRUKTUR" localSheetId="10">#REF!</definedName>
    <definedName name="RTS_STRUKTUR" localSheetId="11">#REF!</definedName>
    <definedName name="RTS_STRUKTUR" localSheetId="20">#REF!</definedName>
    <definedName name="RTS_STRUKTUR" localSheetId="15">#REF!</definedName>
    <definedName name="RTS_STRUKTUR">#REF!</definedName>
    <definedName name="Rucika_Wavin" localSheetId="30">#REF!</definedName>
    <definedName name="Rucika_Wavin" localSheetId="16">#REF!</definedName>
    <definedName name="Rucika_Wavin" localSheetId="36">#REF!</definedName>
    <definedName name="Rucika_Wavin">#REF!</definedName>
    <definedName name="RUGI" localSheetId="30">#REF!</definedName>
    <definedName name="RUGI" localSheetId="16">#REF!</definedName>
    <definedName name="RUGI" localSheetId="36">#REF!</definedName>
    <definedName name="RUGI">#REF!</definedName>
    <definedName name="rukan_b" localSheetId="30">[442]TOWN!#REF!</definedName>
    <definedName name="rukan_b" localSheetId="4">[442]TOWN!#REF!</definedName>
    <definedName name="rukan_b" localSheetId="7">[442]TOWN!#REF!</definedName>
    <definedName name="rukan_b" localSheetId="23">[442]TOWN!#REF!</definedName>
    <definedName name="rukan_b" localSheetId="19">[442]TOWN!#REF!</definedName>
    <definedName name="rukan_b" localSheetId="16">[442]TOWN!#REF!</definedName>
    <definedName name="rukan_b" localSheetId="21">[442]TOWN!#REF!</definedName>
    <definedName name="rukan_b" localSheetId="36">[442]TOWN!#REF!</definedName>
    <definedName name="rukan_b" localSheetId="25">[442]TOWN!#REF!</definedName>
    <definedName name="rukan_b" localSheetId="10">[442]TOWN!#REF!</definedName>
    <definedName name="rukan_b" localSheetId="11">[442]TOWN!#REF!</definedName>
    <definedName name="rukan_b" localSheetId="20">[442]TOWN!#REF!</definedName>
    <definedName name="rukan_b" localSheetId="15">[442]TOWN!#REF!</definedName>
    <definedName name="rukan_b" localSheetId="49">[442]TOWN!#REF!</definedName>
    <definedName name="rukan_b" localSheetId="34">[442]TOWN!#REF!</definedName>
    <definedName name="rukan_b">[442]TOWN!#REF!</definedName>
    <definedName name="rukan_c" localSheetId="30">[442]TOWN!#REF!</definedName>
    <definedName name="rukan_c" localSheetId="4">[442]TOWN!#REF!</definedName>
    <definedName name="rukan_c" localSheetId="7">[442]TOWN!#REF!</definedName>
    <definedName name="rukan_c" localSheetId="23">[442]TOWN!#REF!</definedName>
    <definedName name="rukan_c" localSheetId="19">[442]TOWN!#REF!</definedName>
    <definedName name="rukan_c" localSheetId="16">[442]TOWN!#REF!</definedName>
    <definedName name="rukan_c" localSheetId="21">[442]TOWN!#REF!</definedName>
    <definedName name="rukan_c" localSheetId="36">[442]TOWN!#REF!</definedName>
    <definedName name="rukan_c" localSheetId="25">[442]TOWN!#REF!</definedName>
    <definedName name="rukan_c" localSheetId="10">[442]TOWN!#REF!</definedName>
    <definedName name="rukan_c" localSheetId="11">[442]TOWN!#REF!</definedName>
    <definedName name="rukan_c" localSheetId="20">[442]TOWN!#REF!</definedName>
    <definedName name="rukan_c" localSheetId="15">[442]TOWN!#REF!</definedName>
    <definedName name="rukan_c" localSheetId="49">[442]TOWN!#REF!</definedName>
    <definedName name="rukan_c" localSheetId="34">[442]TOWN!#REF!</definedName>
    <definedName name="rukan_c">[442]TOWN!#REF!</definedName>
    <definedName name="rukan_cc" localSheetId="30">[442]TOWN!#REF!</definedName>
    <definedName name="rukan_cc" localSheetId="4">[442]TOWN!#REF!</definedName>
    <definedName name="rukan_cc" localSheetId="7">[442]TOWN!#REF!</definedName>
    <definedName name="rukan_cc" localSheetId="23">[442]TOWN!#REF!</definedName>
    <definedName name="rukan_cc" localSheetId="19">[442]TOWN!#REF!</definedName>
    <definedName name="rukan_cc" localSheetId="16">[442]TOWN!#REF!</definedName>
    <definedName name="rukan_cc" localSheetId="21">[442]TOWN!#REF!</definedName>
    <definedName name="rukan_cc" localSheetId="36">[442]TOWN!#REF!</definedName>
    <definedName name="rukan_cc" localSheetId="25">[442]TOWN!#REF!</definedName>
    <definedName name="rukan_cc" localSheetId="10">[442]TOWN!#REF!</definedName>
    <definedName name="rukan_cc" localSheetId="11">[442]TOWN!#REF!</definedName>
    <definedName name="rukan_cc" localSheetId="20">[442]TOWN!#REF!</definedName>
    <definedName name="rukan_cc" localSheetId="15">[442]TOWN!#REF!</definedName>
    <definedName name="rukan_cc" localSheetId="49">[442]TOWN!#REF!</definedName>
    <definedName name="rukan_cc" localSheetId="34">[442]TOWN!#REF!</definedName>
    <definedName name="rukan_cc">[442]TOWN!#REF!</definedName>
    <definedName name="rukan_d" localSheetId="30">[442]TOWN!#REF!</definedName>
    <definedName name="rukan_d" localSheetId="4">[442]TOWN!#REF!</definedName>
    <definedName name="rukan_d" localSheetId="7">[442]TOWN!#REF!</definedName>
    <definedName name="rukan_d" localSheetId="23">[442]TOWN!#REF!</definedName>
    <definedName name="rukan_d" localSheetId="19">[442]TOWN!#REF!</definedName>
    <definedName name="rukan_d" localSheetId="16">[442]TOWN!#REF!</definedName>
    <definedName name="rukan_d" localSheetId="21">[442]TOWN!#REF!</definedName>
    <definedName name="rukan_d" localSheetId="36">[442]TOWN!#REF!</definedName>
    <definedName name="rukan_d" localSheetId="25">[442]TOWN!#REF!</definedName>
    <definedName name="rukan_d" localSheetId="10">[442]TOWN!#REF!</definedName>
    <definedName name="rukan_d" localSheetId="11">[442]TOWN!#REF!</definedName>
    <definedName name="rukan_d" localSheetId="20">[442]TOWN!#REF!</definedName>
    <definedName name="rukan_d" localSheetId="15">[442]TOWN!#REF!</definedName>
    <definedName name="rukan_d" localSheetId="49">[442]TOWN!#REF!</definedName>
    <definedName name="rukan_d" localSheetId="34">[442]TOWN!#REF!</definedName>
    <definedName name="rukan_d">[442]TOWN!#REF!</definedName>
    <definedName name="rukan_dd" localSheetId="30">[442]TOWN!#REF!</definedName>
    <definedName name="rukan_dd" localSheetId="4">[442]TOWN!#REF!</definedName>
    <definedName name="rukan_dd" localSheetId="7">[442]TOWN!#REF!</definedName>
    <definedName name="rukan_dd" localSheetId="23">[442]TOWN!#REF!</definedName>
    <definedName name="rukan_dd" localSheetId="19">[442]TOWN!#REF!</definedName>
    <definedName name="rukan_dd" localSheetId="16">[442]TOWN!#REF!</definedName>
    <definedName name="rukan_dd" localSheetId="21">[442]TOWN!#REF!</definedName>
    <definedName name="rukan_dd" localSheetId="36">[442]TOWN!#REF!</definedName>
    <definedName name="rukan_dd" localSheetId="25">[442]TOWN!#REF!</definedName>
    <definedName name="rukan_dd" localSheetId="10">[442]TOWN!#REF!</definedName>
    <definedName name="rukan_dd" localSheetId="11">[442]TOWN!#REF!</definedName>
    <definedName name="rukan_dd" localSheetId="20">[442]TOWN!#REF!</definedName>
    <definedName name="rukan_dd" localSheetId="15">[442]TOWN!#REF!</definedName>
    <definedName name="rukan_dd" localSheetId="49">[442]TOWN!#REF!</definedName>
    <definedName name="rukan_dd" localSheetId="34">[442]TOWN!#REF!</definedName>
    <definedName name="rukan_dd">[442]TOWN!#REF!</definedName>
    <definedName name="rukan_e" localSheetId="30">[442]TOWN!#REF!</definedName>
    <definedName name="rukan_e" localSheetId="4">[442]TOWN!#REF!</definedName>
    <definedName name="rukan_e" localSheetId="7">[442]TOWN!#REF!</definedName>
    <definedName name="rukan_e" localSheetId="23">[442]TOWN!#REF!</definedName>
    <definedName name="rukan_e" localSheetId="19">[442]TOWN!#REF!</definedName>
    <definedName name="rukan_e" localSheetId="16">[442]TOWN!#REF!</definedName>
    <definedName name="rukan_e" localSheetId="21">[442]TOWN!#REF!</definedName>
    <definedName name="rukan_e" localSheetId="36">[442]TOWN!#REF!</definedName>
    <definedName name="rukan_e" localSheetId="25">[442]TOWN!#REF!</definedName>
    <definedName name="rukan_e" localSheetId="10">[442]TOWN!#REF!</definedName>
    <definedName name="rukan_e" localSheetId="11">[442]TOWN!#REF!</definedName>
    <definedName name="rukan_e" localSheetId="20">[442]TOWN!#REF!</definedName>
    <definedName name="rukan_e" localSheetId="15">[442]TOWN!#REF!</definedName>
    <definedName name="rukan_e" localSheetId="49">[442]TOWN!#REF!</definedName>
    <definedName name="rukan_e" localSheetId="34">[442]TOWN!#REF!</definedName>
    <definedName name="rukan_e">[442]TOWN!#REF!</definedName>
    <definedName name="rukan_ee" localSheetId="30">[442]TOWN!#REF!</definedName>
    <definedName name="rukan_ee" localSheetId="4">[442]TOWN!#REF!</definedName>
    <definedName name="rukan_ee" localSheetId="7">[442]TOWN!#REF!</definedName>
    <definedName name="rukan_ee" localSheetId="23">[442]TOWN!#REF!</definedName>
    <definedName name="rukan_ee" localSheetId="19">[442]TOWN!#REF!</definedName>
    <definedName name="rukan_ee" localSheetId="16">[442]TOWN!#REF!</definedName>
    <definedName name="rukan_ee" localSheetId="21">[442]TOWN!#REF!</definedName>
    <definedName name="rukan_ee" localSheetId="36">[442]TOWN!#REF!</definedName>
    <definedName name="rukan_ee" localSheetId="25">[442]TOWN!#REF!</definedName>
    <definedName name="rukan_ee" localSheetId="10">[442]TOWN!#REF!</definedName>
    <definedName name="rukan_ee" localSheetId="11">[442]TOWN!#REF!</definedName>
    <definedName name="rukan_ee" localSheetId="20">[442]TOWN!#REF!</definedName>
    <definedName name="rukan_ee" localSheetId="15">[442]TOWN!#REF!</definedName>
    <definedName name="rukan_ee" localSheetId="49">[442]TOWN!#REF!</definedName>
    <definedName name="rukan_ee" localSheetId="34">[442]TOWN!#REF!</definedName>
    <definedName name="rukan_ee">[442]TOWN!#REF!</definedName>
    <definedName name="RUKO" localSheetId="30">#REF!</definedName>
    <definedName name="RUKO" localSheetId="4">#REF!</definedName>
    <definedName name="RUKO" localSheetId="7">#REF!</definedName>
    <definedName name="RUKO" localSheetId="16">#REF!</definedName>
    <definedName name="RUKO" localSheetId="36">#REF!</definedName>
    <definedName name="RUKO" localSheetId="49">#REF!</definedName>
    <definedName name="RUKO" localSheetId="34">#REF!</definedName>
    <definedName name="RUKO">#REF!</definedName>
    <definedName name="Rumah_Tinggal" localSheetId="5">[432]data!$A$54:$A$57</definedName>
    <definedName name="Rumah_Tinggal" localSheetId="30">[142]datateknis!$A$54:$A$57</definedName>
    <definedName name="Rumah_Tinggal" localSheetId="4">[148]datasheet!$A$54:$A$57</definedName>
    <definedName name="Rumah_Tinggal" localSheetId="6">[432]data!$A$54:$A$57</definedName>
    <definedName name="Rumah_Tinggal" localSheetId="7">[432]data!$A$54:$A$57</definedName>
    <definedName name="Rumah_Tinggal" localSheetId="14">[432]data!$A$54:$A$57</definedName>
    <definedName name="Rumah_Tinggal" localSheetId="12">[432]data!$A$54:$A$57</definedName>
    <definedName name="Rumah_Tinggal" localSheetId="49">[432]data!$A$54:$A$57</definedName>
    <definedName name="Rumah_Tinggal" localSheetId="34">[142]datateknis!$A$54:$A$57</definedName>
    <definedName name="Rumah_Tinggal">[142]datateknis!$A$54:$A$57</definedName>
    <definedName name="rumah1" localSheetId="30">'[124]Pemadatan Tanah (Jalan)'!#REF!</definedName>
    <definedName name="rumah1" localSheetId="4">'[124]Pemadatan Tanah (Jalan)'!#REF!</definedName>
    <definedName name="rumah1" localSheetId="7">'[124]Pemadatan Tanah (Jalan)'!#REF!</definedName>
    <definedName name="rumah1" localSheetId="16">'[124]Pemadatan Tanah (Jalan)'!#REF!</definedName>
    <definedName name="rumah1" localSheetId="36">'[124]Pemadatan Tanah (Jalan)'!#REF!</definedName>
    <definedName name="rumah1" localSheetId="49">'[124]Pemadatan Tanah (Jalan)'!#REF!</definedName>
    <definedName name="rumah1" localSheetId="34">'[124]Pemadatan Tanah (Jalan)'!#REF!</definedName>
    <definedName name="rumah1">'[124]Pemadatan Tanah (Jalan)'!#REF!</definedName>
    <definedName name="rumah3" localSheetId="30">'[124]Pemadatan Tanah (Jalan)'!#REF!</definedName>
    <definedName name="rumah3" localSheetId="4">'[124]Pemadatan Tanah (Jalan)'!#REF!</definedName>
    <definedName name="rumah3" localSheetId="7">'[124]Pemadatan Tanah (Jalan)'!#REF!</definedName>
    <definedName name="rumah3" localSheetId="16">'[124]Pemadatan Tanah (Jalan)'!#REF!</definedName>
    <definedName name="rumah3" localSheetId="36">'[124]Pemadatan Tanah (Jalan)'!#REF!</definedName>
    <definedName name="rumah3" localSheetId="49">'[124]Pemadatan Tanah (Jalan)'!#REF!</definedName>
    <definedName name="rumah3" localSheetId="34">'[124]Pemadatan Tanah (Jalan)'!#REF!</definedName>
    <definedName name="rumah3">'[124]Pemadatan Tanah (Jalan)'!#REF!</definedName>
    <definedName name="Rumpin" localSheetId="9">#REF!</definedName>
    <definedName name="Rumpin" localSheetId="5">#REF!</definedName>
    <definedName name="Rumpin" localSheetId="38">#REF!</definedName>
    <definedName name="Rumpin" localSheetId="8">#REF!</definedName>
    <definedName name="Rumpin" localSheetId="30">#REF!</definedName>
    <definedName name="Rumpin" localSheetId="46">#REF!</definedName>
    <definedName name="Rumpin" localSheetId="6">#REF!</definedName>
    <definedName name="Rumpin" localSheetId="40">#REF!</definedName>
    <definedName name="Rumpin" localSheetId="41">#REF!</definedName>
    <definedName name="Rumpin" localSheetId="45">#REF!</definedName>
    <definedName name="Rumpin" localSheetId="43">#REF!</definedName>
    <definedName name="Rumpin" localSheetId="44">#REF!</definedName>
    <definedName name="Rumpin" localSheetId="42">#REF!</definedName>
    <definedName name="Rumpin" localSheetId="16">#REF!</definedName>
    <definedName name="Rumpin" localSheetId="14">#REF!</definedName>
    <definedName name="Rumpin" localSheetId="12">#REF!</definedName>
    <definedName name="Rumpin" localSheetId="36">#REF!</definedName>
    <definedName name="Rumpin" localSheetId="34">#REF!</definedName>
    <definedName name="Rumpin">#REF!</definedName>
    <definedName name="RUNYLD" localSheetId="4">[325]Financials!#REF!</definedName>
    <definedName name="RUNYLD">[12]Financials!$Y$20:$AC$20</definedName>
    <definedName name="RUPA">[176]bau!$J$44</definedName>
    <definedName name="RUPIAH">[262]Markup!$I$76</definedName>
    <definedName name="RY" localSheetId="5" hidden="1">{#N/A,#N/A,TRUE,"Front";#N/A,#N/A,TRUE,"Simple Letter";#N/A,#N/A,TRUE,"Inside";#N/A,#N/A,TRUE,"Contents";#N/A,#N/A,TRUE,"Basis";#N/A,#N/A,TRUE,"Inclusions";#N/A,#N/A,TRUE,"Exclusions";#N/A,#N/A,TRUE,"Areas";#N/A,#N/A,TRUE,"Summary";#N/A,#N/A,TRUE,"Detail"}</definedName>
    <definedName name="RY" localSheetId="30" hidden="1">{#N/A,#N/A,TRUE,"Front";#N/A,#N/A,TRUE,"Simple Letter";#N/A,#N/A,TRUE,"Inside";#N/A,#N/A,TRUE,"Contents";#N/A,#N/A,TRUE,"Basis";#N/A,#N/A,TRUE,"Inclusions";#N/A,#N/A,TRUE,"Exclusions";#N/A,#N/A,TRUE,"Areas";#N/A,#N/A,TRUE,"Summary";#N/A,#N/A,TRUE,"Detail"}</definedName>
    <definedName name="RY" localSheetId="26" hidden="1">{#N/A,#N/A,TRUE,"Front";#N/A,#N/A,TRUE,"Simple Letter";#N/A,#N/A,TRUE,"Inside";#N/A,#N/A,TRUE,"Contents";#N/A,#N/A,TRUE,"Basis";#N/A,#N/A,TRUE,"Inclusions";#N/A,#N/A,TRUE,"Exclusions";#N/A,#N/A,TRUE,"Areas";#N/A,#N/A,TRUE,"Summary";#N/A,#N/A,TRUE,"Detail"}</definedName>
    <definedName name="RY" localSheetId="4" hidden="1">{#N/A,#N/A,TRUE,"Front";#N/A,#N/A,TRUE,"Simple Letter";#N/A,#N/A,TRUE,"Inside";#N/A,#N/A,TRUE,"Contents";#N/A,#N/A,TRUE,"Basis";#N/A,#N/A,TRUE,"Inclusions";#N/A,#N/A,TRUE,"Exclusions";#N/A,#N/A,TRUE,"Areas";#N/A,#N/A,TRUE,"Summary";#N/A,#N/A,TRUE,"Detail"}</definedName>
    <definedName name="RY" localSheetId="6" hidden="1">{#N/A,#N/A,TRUE,"Front";#N/A,#N/A,TRUE,"Simple Letter";#N/A,#N/A,TRUE,"Inside";#N/A,#N/A,TRUE,"Contents";#N/A,#N/A,TRUE,"Basis";#N/A,#N/A,TRUE,"Inclusions";#N/A,#N/A,TRUE,"Exclusions";#N/A,#N/A,TRUE,"Areas";#N/A,#N/A,TRUE,"Summary";#N/A,#N/A,TRUE,"Detail"}</definedName>
    <definedName name="RY" localSheetId="7" hidden="1">{#N/A,#N/A,TRUE,"Front";#N/A,#N/A,TRUE,"Simple Letter";#N/A,#N/A,TRUE,"Inside";#N/A,#N/A,TRUE,"Contents";#N/A,#N/A,TRUE,"Basis";#N/A,#N/A,TRUE,"Inclusions";#N/A,#N/A,TRUE,"Exclusions";#N/A,#N/A,TRUE,"Areas";#N/A,#N/A,TRUE,"Summary";#N/A,#N/A,TRUE,"Detail"}</definedName>
    <definedName name="RY" localSheetId="19" hidden="1">{#N/A,#N/A,TRUE,"Front";#N/A,#N/A,TRUE,"Simple Letter";#N/A,#N/A,TRUE,"Inside";#N/A,#N/A,TRUE,"Contents";#N/A,#N/A,TRUE,"Basis";#N/A,#N/A,TRUE,"Inclusions";#N/A,#N/A,TRUE,"Exclusions";#N/A,#N/A,TRUE,"Areas";#N/A,#N/A,TRUE,"Summary";#N/A,#N/A,TRUE,"Detail"}</definedName>
    <definedName name="RY" localSheetId="14" hidden="1">{#N/A,#N/A,TRUE,"Front";#N/A,#N/A,TRUE,"Simple Letter";#N/A,#N/A,TRUE,"Inside";#N/A,#N/A,TRUE,"Contents";#N/A,#N/A,TRUE,"Basis";#N/A,#N/A,TRUE,"Inclusions";#N/A,#N/A,TRUE,"Exclusions";#N/A,#N/A,TRUE,"Areas";#N/A,#N/A,TRUE,"Summary";#N/A,#N/A,TRUE,"Detail"}</definedName>
    <definedName name="RY" localSheetId="12" hidden="1">{#N/A,#N/A,TRUE,"Front";#N/A,#N/A,TRUE,"Simple Letter";#N/A,#N/A,TRUE,"Inside";#N/A,#N/A,TRUE,"Contents";#N/A,#N/A,TRUE,"Basis";#N/A,#N/A,TRUE,"Inclusions";#N/A,#N/A,TRUE,"Exclusions";#N/A,#N/A,TRUE,"Areas";#N/A,#N/A,TRUE,"Summary";#N/A,#N/A,TRUE,"Detail"}</definedName>
    <definedName name="RY" localSheetId="24" hidden="1">{#N/A,#N/A,TRUE,"Front";#N/A,#N/A,TRUE,"Simple Letter";#N/A,#N/A,TRUE,"Inside";#N/A,#N/A,TRUE,"Contents";#N/A,#N/A,TRUE,"Basis";#N/A,#N/A,TRUE,"Inclusions";#N/A,#N/A,TRUE,"Exclusions";#N/A,#N/A,TRUE,"Areas";#N/A,#N/A,TRUE,"Summary";#N/A,#N/A,TRUE,"Detail"}</definedName>
    <definedName name="RY" localSheetId="17" hidden="1">{#N/A,#N/A,TRUE,"Front";#N/A,#N/A,TRUE,"Simple Letter";#N/A,#N/A,TRUE,"Inside";#N/A,#N/A,TRUE,"Contents";#N/A,#N/A,TRUE,"Basis";#N/A,#N/A,TRUE,"Inclusions";#N/A,#N/A,TRUE,"Exclusions";#N/A,#N/A,TRUE,"Areas";#N/A,#N/A,TRUE,"Summary";#N/A,#N/A,TRUE,"Detail"}</definedName>
    <definedName name="RY" localSheetId="18" hidden="1">{#N/A,#N/A,TRUE,"Front";#N/A,#N/A,TRUE,"Simple Letter";#N/A,#N/A,TRUE,"Inside";#N/A,#N/A,TRUE,"Contents";#N/A,#N/A,TRUE,"Basis";#N/A,#N/A,TRUE,"Inclusions";#N/A,#N/A,TRUE,"Exclusions";#N/A,#N/A,TRUE,"Areas";#N/A,#N/A,TRUE,"Summary";#N/A,#N/A,TRUE,"Detail"}</definedName>
    <definedName name="RY" localSheetId="49" hidden="1">{#N/A,#N/A,TRUE,"Front";#N/A,#N/A,TRUE,"Simple Letter";#N/A,#N/A,TRUE,"Inside";#N/A,#N/A,TRUE,"Contents";#N/A,#N/A,TRUE,"Basis";#N/A,#N/A,TRUE,"Inclusions";#N/A,#N/A,TRUE,"Exclusions";#N/A,#N/A,TRUE,"Areas";#N/A,#N/A,TRUE,"Summary";#N/A,#N/A,TRUE,"Detail"}</definedName>
    <definedName name="RY" localSheetId="34" hidden="1">{#N/A,#N/A,TRUE,"Front";#N/A,#N/A,TRUE,"Simple Letter";#N/A,#N/A,TRUE,"Inside";#N/A,#N/A,TRUE,"Contents";#N/A,#N/A,TRUE,"Basis";#N/A,#N/A,TRUE,"Inclusions";#N/A,#N/A,TRUE,"Exclusions";#N/A,#N/A,TRUE,"Areas";#N/A,#N/A,TRUE,"Summary";#N/A,#N/A,TRUE,"Detail"}</definedName>
    <definedName name="RY" hidden="1">{#N/A,#N/A,TRUE,"Front";#N/A,#N/A,TRUE,"Simple Letter";#N/A,#N/A,TRUE,"Inside";#N/A,#N/A,TRUE,"Contents";#N/A,#N/A,TRUE,"Basis";#N/A,#N/A,TRUE,"Inclusions";#N/A,#N/A,TRUE,"Exclusions";#N/A,#N/A,TRUE,"Areas";#N/A,#N/A,TRUE,"Summary";#N/A,#N/A,TRUE,"Detail"}</definedName>
    <definedName name="S" localSheetId="9">#REF!</definedName>
    <definedName name="s" localSheetId="5">'[443]FORM-X-1'!#REF!</definedName>
    <definedName name="S" localSheetId="38">#REF!</definedName>
    <definedName name="S" localSheetId="8">#REF!</definedName>
    <definedName name="S" localSheetId="30">#REF!</definedName>
    <definedName name="S" localSheetId="46">#REF!</definedName>
    <definedName name="s" localSheetId="4">'[443]FORM-X-1'!#REF!</definedName>
    <definedName name="s" localSheetId="6">'[443]FORM-X-1'!#REF!</definedName>
    <definedName name="s" localSheetId="7">'[443]FORM-X-1'!#REF!</definedName>
    <definedName name="S" localSheetId="40">#REF!</definedName>
    <definedName name="S" localSheetId="41">#REF!</definedName>
    <definedName name="S" localSheetId="45">#REF!</definedName>
    <definedName name="S" localSheetId="43">#REF!</definedName>
    <definedName name="S" localSheetId="44">#REF!</definedName>
    <definedName name="S" localSheetId="42">#REF!</definedName>
    <definedName name="S" localSheetId="16">#REF!</definedName>
    <definedName name="s" localSheetId="14">'[443]FORM-X-1'!#REF!</definedName>
    <definedName name="s" localSheetId="12">'[443]FORM-X-1'!#REF!</definedName>
    <definedName name="S" localSheetId="36">#REF!</definedName>
    <definedName name="s" localSheetId="49">'[443]FORM-X-1'!#REF!</definedName>
    <definedName name="S" localSheetId="34">#REF!</definedName>
    <definedName name="S">#REF!</definedName>
    <definedName name="S_1" localSheetId="9">#REF!</definedName>
    <definedName name="S_1" localSheetId="5">#REF!</definedName>
    <definedName name="S_1" localSheetId="38">#REF!</definedName>
    <definedName name="S_1" localSheetId="8">#REF!</definedName>
    <definedName name="S_1" localSheetId="30">#REF!</definedName>
    <definedName name="S_1" localSheetId="46">#REF!</definedName>
    <definedName name="S_1" localSheetId="4">#REF!</definedName>
    <definedName name="S_1" localSheetId="6">#REF!</definedName>
    <definedName name="S_1" localSheetId="40">#REF!</definedName>
    <definedName name="S_1" localSheetId="41">#REF!</definedName>
    <definedName name="S_1" localSheetId="45">#REF!</definedName>
    <definedName name="S_1" localSheetId="43">#REF!</definedName>
    <definedName name="S_1" localSheetId="44">#REF!</definedName>
    <definedName name="S_1" localSheetId="42">#REF!</definedName>
    <definedName name="S_1" localSheetId="16">#REF!</definedName>
    <definedName name="S_1" localSheetId="14">#REF!</definedName>
    <definedName name="S_1" localSheetId="12">#REF!</definedName>
    <definedName name="S_1" localSheetId="36">#REF!</definedName>
    <definedName name="S_1" localSheetId="34">#REF!</definedName>
    <definedName name="S_1">#REF!</definedName>
    <definedName name="S_2" localSheetId="9">#REF!</definedName>
    <definedName name="S_2" localSheetId="5">#REF!</definedName>
    <definedName name="S_2" localSheetId="38">#REF!</definedName>
    <definedName name="S_2" localSheetId="8">#REF!</definedName>
    <definedName name="S_2" localSheetId="30">#REF!</definedName>
    <definedName name="S_2" localSheetId="46">#REF!</definedName>
    <definedName name="S_2" localSheetId="4">#REF!</definedName>
    <definedName name="S_2" localSheetId="6">#REF!</definedName>
    <definedName name="S_2" localSheetId="40">#REF!</definedName>
    <definedName name="S_2" localSheetId="41">#REF!</definedName>
    <definedName name="S_2" localSheetId="45">#REF!</definedName>
    <definedName name="S_2" localSheetId="43">#REF!</definedName>
    <definedName name="S_2" localSheetId="44">#REF!</definedName>
    <definedName name="S_2" localSheetId="42">#REF!</definedName>
    <definedName name="S_2" localSheetId="16">#REF!</definedName>
    <definedName name="S_2" localSheetId="14">#REF!</definedName>
    <definedName name="S_2" localSheetId="12">#REF!</definedName>
    <definedName name="S_2" localSheetId="36">#REF!</definedName>
    <definedName name="S_2">#REF!</definedName>
    <definedName name="S_3" localSheetId="9">#REF!</definedName>
    <definedName name="S_3" localSheetId="5">#REF!</definedName>
    <definedName name="S_3" localSheetId="38">#REF!</definedName>
    <definedName name="S_3" localSheetId="8">#REF!</definedName>
    <definedName name="S_3" localSheetId="30">#REF!</definedName>
    <definedName name="S_3" localSheetId="46">#REF!</definedName>
    <definedName name="S_3" localSheetId="4">#REF!</definedName>
    <definedName name="S_3" localSheetId="6">#REF!</definedName>
    <definedName name="S_3" localSheetId="40">#REF!</definedName>
    <definedName name="S_3" localSheetId="41">#REF!</definedName>
    <definedName name="S_3" localSheetId="45">#REF!</definedName>
    <definedName name="S_3" localSheetId="43">#REF!</definedName>
    <definedName name="S_3" localSheetId="44">#REF!</definedName>
    <definedName name="S_3" localSheetId="42">#REF!</definedName>
    <definedName name="S_3" localSheetId="16">#REF!</definedName>
    <definedName name="S_3" localSheetId="14">#REF!</definedName>
    <definedName name="S_3" localSheetId="12">#REF!</definedName>
    <definedName name="S_3" localSheetId="36">#REF!</definedName>
    <definedName name="S_3">#REF!</definedName>
    <definedName name="S_AcctDes" localSheetId="30">#REF!</definedName>
    <definedName name="S_AcctDes" localSheetId="16">#REF!</definedName>
    <definedName name="S_AcctDes" localSheetId="36">#REF!</definedName>
    <definedName name="S_AcctDes">#REF!</definedName>
    <definedName name="S_Adjust" localSheetId="30">#REF!</definedName>
    <definedName name="S_Adjust" localSheetId="16">#REF!</definedName>
    <definedName name="S_Adjust" localSheetId="36">#REF!</definedName>
    <definedName name="S_Adjust">#REF!</definedName>
    <definedName name="S_Adjust_Data" localSheetId="30">#REF!</definedName>
    <definedName name="S_Adjust_Data" localSheetId="16">#REF!</definedName>
    <definedName name="S_Adjust_Data" localSheetId="36">#REF!</definedName>
    <definedName name="S_Adjust_Data">#REF!</definedName>
    <definedName name="S_Adjust_GT" localSheetId="30">#REF!</definedName>
    <definedName name="S_Adjust_GT" localSheetId="16">#REF!</definedName>
    <definedName name="S_Adjust_GT" localSheetId="36">#REF!</definedName>
    <definedName name="S_Adjust_GT">#REF!</definedName>
    <definedName name="S_AJE_Tot" localSheetId="30">#REF!</definedName>
    <definedName name="S_AJE_Tot" localSheetId="16">#REF!</definedName>
    <definedName name="S_AJE_Tot" localSheetId="36">#REF!</definedName>
    <definedName name="S_AJE_Tot">#REF!</definedName>
    <definedName name="S_AJE_Tot_Data" localSheetId="30">#REF!</definedName>
    <definedName name="S_AJE_Tot_Data" localSheetId="16">#REF!</definedName>
    <definedName name="S_AJE_Tot_Data" localSheetId="36">#REF!</definedName>
    <definedName name="S_AJE_Tot_Data">#REF!</definedName>
    <definedName name="S_AJE_Tot_GT" localSheetId="30">#REF!</definedName>
    <definedName name="S_AJE_Tot_GT" localSheetId="16">#REF!</definedName>
    <definedName name="S_AJE_Tot_GT" localSheetId="36">#REF!</definedName>
    <definedName name="S_AJE_Tot_GT">#REF!</definedName>
    <definedName name="S_CompNum" localSheetId="30">#REF!</definedName>
    <definedName name="S_CompNum" localSheetId="16">#REF!</definedName>
    <definedName name="S_CompNum" localSheetId="36">#REF!</definedName>
    <definedName name="S_CompNum">#REF!</definedName>
    <definedName name="S_CY_Beg" localSheetId="30">#REF!</definedName>
    <definedName name="S_CY_Beg" localSheetId="16">#REF!</definedName>
    <definedName name="S_CY_Beg" localSheetId="36">#REF!</definedName>
    <definedName name="S_CY_Beg">#REF!</definedName>
    <definedName name="S_CY_Beg_Data" localSheetId="30">#REF!</definedName>
    <definedName name="S_CY_Beg_Data" localSheetId="16">#REF!</definedName>
    <definedName name="S_CY_Beg_Data" localSheetId="36">#REF!</definedName>
    <definedName name="S_CY_Beg_Data">#REF!</definedName>
    <definedName name="S_CY_Beg_GT" localSheetId="30">#REF!</definedName>
    <definedName name="S_CY_Beg_GT" localSheetId="16">#REF!</definedName>
    <definedName name="S_CY_Beg_GT" localSheetId="36">#REF!</definedName>
    <definedName name="S_CY_Beg_GT">#REF!</definedName>
    <definedName name="S_CY_End" localSheetId="30">#REF!</definedName>
    <definedName name="S_CY_End" localSheetId="16">#REF!</definedName>
    <definedName name="S_CY_End" localSheetId="36">#REF!</definedName>
    <definedName name="S_CY_End">#REF!</definedName>
    <definedName name="S_CY_End_Data" localSheetId="30">#REF!</definedName>
    <definedName name="S_CY_End_Data" localSheetId="16">#REF!</definedName>
    <definedName name="S_CY_End_Data" localSheetId="36">#REF!</definedName>
    <definedName name="S_CY_End_Data">#REF!</definedName>
    <definedName name="S_CY_End_GT" localSheetId="30">#REF!</definedName>
    <definedName name="S_CY_End_GT" localSheetId="16">#REF!</definedName>
    <definedName name="S_CY_End_GT" localSheetId="36">#REF!</definedName>
    <definedName name="S_CY_End_GT">#REF!</definedName>
    <definedName name="S_Diff_Amt" localSheetId="30">#REF!</definedName>
    <definedName name="S_Diff_Amt" localSheetId="16">#REF!</definedName>
    <definedName name="S_Diff_Amt" localSheetId="36">#REF!</definedName>
    <definedName name="S_Diff_Amt">#REF!</definedName>
    <definedName name="S_Diff_Pct" localSheetId="30">#REF!</definedName>
    <definedName name="S_Diff_Pct" localSheetId="16">#REF!</definedName>
    <definedName name="S_Diff_Pct" localSheetId="36">#REF!</definedName>
    <definedName name="S_Diff_Pct">#REF!</definedName>
    <definedName name="S_GrpNum" localSheetId="30">#REF!</definedName>
    <definedName name="S_GrpNum" localSheetId="16">#REF!</definedName>
    <definedName name="S_GrpNum" localSheetId="36">#REF!</definedName>
    <definedName name="S_GrpNum">#REF!</definedName>
    <definedName name="S_Headings" localSheetId="30">#REF!</definedName>
    <definedName name="S_Headings" localSheetId="16">#REF!</definedName>
    <definedName name="S_Headings" localSheetId="36">#REF!</definedName>
    <definedName name="S_Headings">#REF!</definedName>
    <definedName name="S_KeyValue" localSheetId="30">#REF!</definedName>
    <definedName name="S_KeyValue" localSheetId="16">#REF!</definedName>
    <definedName name="S_KeyValue" localSheetId="36">#REF!</definedName>
    <definedName name="S_KeyValue">#REF!</definedName>
    <definedName name="S_PY_End" localSheetId="30">#REF!</definedName>
    <definedName name="S_PY_End" localSheetId="16">#REF!</definedName>
    <definedName name="S_PY_End" localSheetId="36">#REF!</definedName>
    <definedName name="S_PY_End">#REF!</definedName>
    <definedName name="S_PY_End_Data" localSheetId="30">#REF!</definedName>
    <definedName name="S_PY_End_Data" localSheetId="16">#REF!</definedName>
    <definedName name="S_PY_End_Data" localSheetId="36">#REF!</definedName>
    <definedName name="S_PY_End_Data">#REF!</definedName>
    <definedName name="S_PY_End_GT" localSheetId="30">#REF!</definedName>
    <definedName name="S_PY_End_GT" localSheetId="16">#REF!</definedName>
    <definedName name="S_PY_End_GT" localSheetId="36">#REF!</definedName>
    <definedName name="S_PY_End_GT">#REF!</definedName>
    <definedName name="S_RJE_Tot" localSheetId="30">#REF!</definedName>
    <definedName name="S_RJE_Tot" localSheetId="16">#REF!</definedName>
    <definedName name="S_RJE_Tot" localSheetId="36">#REF!</definedName>
    <definedName name="S_RJE_Tot">#REF!</definedName>
    <definedName name="S_RJE_Tot_Data" localSheetId="30">#REF!</definedName>
    <definedName name="S_RJE_Tot_Data" localSheetId="16">#REF!</definedName>
    <definedName name="S_RJE_Tot_Data" localSheetId="36">#REF!</definedName>
    <definedName name="S_RJE_Tot_Data">#REF!</definedName>
    <definedName name="S_RJE_Tot_GT" localSheetId="30">#REF!</definedName>
    <definedName name="S_RJE_Tot_GT" localSheetId="16">#REF!</definedName>
    <definedName name="S_RJE_Tot_GT" localSheetId="36">#REF!</definedName>
    <definedName name="S_RJE_Tot_GT">#REF!</definedName>
    <definedName name="S_RowNum" localSheetId="30">#REF!</definedName>
    <definedName name="S_RowNum" localSheetId="16">#REF!</definedName>
    <definedName name="S_RowNum" localSheetId="36">#REF!</definedName>
    <definedName name="S_RowNum">#REF!</definedName>
    <definedName name="s11n">[218]Rekap!$H$54</definedName>
    <definedName name="SA">#N/A</definedName>
    <definedName name="sad" localSheetId="30">'[171]FORM X COST'!#REF!</definedName>
    <definedName name="sad" localSheetId="4">'[171]FORM X COST'!#REF!</definedName>
    <definedName name="sad" localSheetId="7">'[171]FORM X COST'!#REF!</definedName>
    <definedName name="sad" localSheetId="16">'[171]FORM X COST'!#REF!</definedName>
    <definedName name="sad" localSheetId="36">'[171]FORM X COST'!#REF!</definedName>
    <definedName name="sad" localSheetId="49">'[171]FORM X COST'!#REF!</definedName>
    <definedName name="sad" localSheetId="34">'[171]FORM X COST'!#REF!</definedName>
    <definedName name="sad">'[171]FORM X COST'!#REF!</definedName>
    <definedName name="sadfg" localSheetId="9">#REF!</definedName>
    <definedName name="sadfg" localSheetId="5">#REF!</definedName>
    <definedName name="sadfg" localSheetId="38">#REF!</definedName>
    <definedName name="sadfg" localSheetId="8">#REF!</definedName>
    <definedName name="sadfg" localSheetId="30">#REF!</definedName>
    <definedName name="sadfg" localSheetId="46">#REF!</definedName>
    <definedName name="sadfg" localSheetId="6">#REF!</definedName>
    <definedName name="sadfg" localSheetId="40">#REF!</definedName>
    <definedName name="sadfg" localSheetId="41">#REF!</definedName>
    <definedName name="sadfg" localSheetId="45">#REF!</definedName>
    <definedName name="sadfg" localSheetId="43">#REF!</definedName>
    <definedName name="sadfg" localSheetId="44">#REF!</definedName>
    <definedName name="sadfg" localSheetId="42">#REF!</definedName>
    <definedName name="sadfg" localSheetId="16">#REF!</definedName>
    <definedName name="sadfg" localSheetId="14">#REF!</definedName>
    <definedName name="sadfg" localSheetId="12">#REF!</definedName>
    <definedName name="sadfg" localSheetId="36">#REF!</definedName>
    <definedName name="sadfg" localSheetId="34">#REF!</definedName>
    <definedName name="sadfg">#REF!</definedName>
    <definedName name="Saklar_Broko_Seri_Standard___1_Phase" localSheetId="30">[105]BAHAN!#REF!</definedName>
    <definedName name="Saklar_Broko_Seri_Standard___1_Phase" localSheetId="4">[105]BAHAN!#REF!</definedName>
    <definedName name="Saklar_Broko_Seri_Standard___1_Phase" localSheetId="7">[105]BAHAN!#REF!</definedName>
    <definedName name="Saklar_Broko_Seri_Standard___1_Phase" localSheetId="16">[105]BAHAN!#REF!</definedName>
    <definedName name="Saklar_Broko_Seri_Standard___1_Phase" localSheetId="36">[105]BAHAN!#REF!</definedName>
    <definedName name="Saklar_Broko_Seri_Standard___1_Phase" localSheetId="49">[105]BAHAN!#REF!</definedName>
    <definedName name="Saklar_Broko_Seri_Standard___1_Phase" localSheetId="34">[105]BAHAN!#REF!</definedName>
    <definedName name="Saklar_Broko_Seri_Standard___1_Phase">[105]BAHAN!#REF!</definedName>
    <definedName name="Saklar_Broko_Tunggal_Standard___1_Phase" localSheetId="30">[105]BAHAN!#REF!</definedName>
    <definedName name="Saklar_Broko_Tunggal_Standard___1_Phase" localSheetId="4">[105]BAHAN!#REF!</definedName>
    <definedName name="Saklar_Broko_Tunggal_Standard___1_Phase" localSheetId="7">[105]BAHAN!#REF!</definedName>
    <definedName name="Saklar_Broko_Tunggal_Standard___1_Phase" localSheetId="16">[105]BAHAN!#REF!</definedName>
    <definedName name="Saklar_Broko_Tunggal_Standard___1_Phase" localSheetId="36">[105]BAHAN!#REF!</definedName>
    <definedName name="Saklar_Broko_Tunggal_Standard___1_Phase" localSheetId="49">[105]BAHAN!#REF!</definedName>
    <definedName name="Saklar_Broko_Tunggal_Standard___1_Phase" localSheetId="34">[105]BAHAN!#REF!</definedName>
    <definedName name="Saklar_Broko_Tunggal_Standard___1_Phase">[105]BAHAN!#REF!</definedName>
    <definedName name="SAL" localSheetId="9">#REF!</definedName>
    <definedName name="SAL" localSheetId="5">#REF!</definedName>
    <definedName name="SAL" localSheetId="38">#REF!</definedName>
    <definedName name="SAL" localSheetId="8">#REF!</definedName>
    <definedName name="SAL" localSheetId="30">#REF!</definedName>
    <definedName name="SAL" localSheetId="46">#REF!</definedName>
    <definedName name="SAL" localSheetId="6">#REF!</definedName>
    <definedName name="SAL" localSheetId="40">#REF!</definedName>
    <definedName name="SAL" localSheetId="41">#REF!</definedName>
    <definedName name="SAL" localSheetId="45">#REF!</definedName>
    <definedName name="SAL" localSheetId="43">#REF!</definedName>
    <definedName name="SAL" localSheetId="44">#REF!</definedName>
    <definedName name="SAL" localSheetId="42">#REF!</definedName>
    <definedName name="SAL" localSheetId="16">#REF!</definedName>
    <definedName name="SAL" localSheetId="14">#REF!</definedName>
    <definedName name="SAL" localSheetId="12">#REF!</definedName>
    <definedName name="SAL" localSheetId="36">#REF!</definedName>
    <definedName name="SAL" localSheetId="34">#REF!</definedName>
    <definedName name="SAL">#REF!</definedName>
    <definedName name="Saldo" localSheetId="9">#REF!</definedName>
    <definedName name="Saldo" localSheetId="5">#REF!</definedName>
    <definedName name="Saldo" localSheetId="38">#REF!</definedName>
    <definedName name="Saldo" localSheetId="8">#REF!</definedName>
    <definedName name="Saldo" localSheetId="30">#REF!</definedName>
    <definedName name="Saldo" localSheetId="46">#REF!</definedName>
    <definedName name="Saldo" localSheetId="6">#REF!</definedName>
    <definedName name="Saldo" localSheetId="40">#REF!</definedName>
    <definedName name="Saldo" localSheetId="41">#REF!</definedName>
    <definedName name="Saldo" localSheetId="45">#REF!</definedName>
    <definedName name="Saldo" localSheetId="43">#REF!</definedName>
    <definedName name="Saldo" localSheetId="44">#REF!</definedName>
    <definedName name="Saldo" localSheetId="42">#REF!</definedName>
    <definedName name="Saldo" localSheetId="16">#REF!</definedName>
    <definedName name="Saldo" localSheetId="14">#REF!</definedName>
    <definedName name="Saldo" localSheetId="12">#REF!</definedName>
    <definedName name="Saldo" localSheetId="36">#REF!</definedName>
    <definedName name="Saldo" localSheetId="34">#REF!</definedName>
    <definedName name="Saldo">#REF!</definedName>
    <definedName name="sales_price" localSheetId="30">#REF!</definedName>
    <definedName name="sales_price" localSheetId="16">#REF!</definedName>
    <definedName name="sales_price" localSheetId="36">#REF!</definedName>
    <definedName name="sales_price" localSheetId="34">#REF!</definedName>
    <definedName name="sales_price">#REF!</definedName>
    <definedName name="SALREP" localSheetId="30">#REF!</definedName>
    <definedName name="SALREP" localSheetId="4">#REF!</definedName>
    <definedName name="SALREP" localSheetId="16">#REF!</definedName>
    <definedName name="SALREP" localSheetId="36">#REF!</definedName>
    <definedName name="SALREP">#REF!</definedName>
    <definedName name="SAM" localSheetId="9">#REF!</definedName>
    <definedName name="SAM" localSheetId="5">#REF!</definedName>
    <definedName name="SAM" localSheetId="38">#REF!</definedName>
    <definedName name="SAM" localSheetId="8">#REF!</definedName>
    <definedName name="SAM" localSheetId="30">#REF!</definedName>
    <definedName name="SAM" localSheetId="46">#REF!</definedName>
    <definedName name="SAM" localSheetId="6">#REF!</definedName>
    <definedName name="SAM" localSheetId="40">#REF!</definedName>
    <definedName name="SAM" localSheetId="41">#REF!</definedName>
    <definedName name="SAM" localSheetId="45">#REF!</definedName>
    <definedName name="SAM" localSheetId="43">#REF!</definedName>
    <definedName name="SAM" localSheetId="44">#REF!</definedName>
    <definedName name="SAM" localSheetId="42">#REF!</definedName>
    <definedName name="SAM" localSheetId="16">#REF!</definedName>
    <definedName name="SAM" localSheetId="14">#REF!</definedName>
    <definedName name="SAM" localSheetId="12">#REF!</definedName>
    <definedName name="SAM" localSheetId="36">#REF!</definedName>
    <definedName name="SAM">#REF!</definedName>
    <definedName name="SAM_1" localSheetId="30">#REF!</definedName>
    <definedName name="SAM_1" localSheetId="16">#REF!</definedName>
    <definedName name="SAM_1" localSheetId="36">#REF!</definedName>
    <definedName name="SAM_1">#REF!</definedName>
    <definedName name="SAM_15" localSheetId="30">[60]KEU!#REF!</definedName>
    <definedName name="SAM_15" localSheetId="4">[60]KEU!#REF!</definedName>
    <definedName name="SAM_15" localSheetId="7">[60]KEU!#REF!</definedName>
    <definedName name="SAM_15" localSheetId="16">[60]KEU!#REF!</definedName>
    <definedName name="SAM_15" localSheetId="36">[60]KEU!#REF!</definedName>
    <definedName name="SAM_15" localSheetId="49">[60]KEU!#REF!</definedName>
    <definedName name="SAM_15" localSheetId="34">[60]KEU!#REF!</definedName>
    <definedName name="SAM_15">[60]KEU!#REF!</definedName>
    <definedName name="SAM_17" localSheetId="30">#REF!</definedName>
    <definedName name="SAM_17" localSheetId="4">#REF!</definedName>
    <definedName name="SAM_17" localSheetId="7">#REF!</definedName>
    <definedName name="SAM_17" localSheetId="16">#REF!</definedName>
    <definedName name="SAM_17" localSheetId="36">#REF!</definedName>
    <definedName name="SAM_17" localSheetId="49">#REF!</definedName>
    <definedName name="SAM_17" localSheetId="34">#REF!</definedName>
    <definedName name="SAM_17">#REF!</definedName>
    <definedName name="SAM_18" localSheetId="30">#REF!</definedName>
    <definedName name="SAM_18" localSheetId="4">#REF!</definedName>
    <definedName name="SAM_18" localSheetId="7">#REF!</definedName>
    <definedName name="SAM_18" localSheetId="16">#REF!</definedName>
    <definedName name="SAM_18" localSheetId="36">#REF!</definedName>
    <definedName name="SAM_18" localSheetId="49">#REF!</definedName>
    <definedName name="SAM_18" localSheetId="34">#REF!</definedName>
    <definedName name="SAM_18">#REF!</definedName>
    <definedName name="SAM_4" localSheetId="30">#REF!</definedName>
    <definedName name="SAM_4" localSheetId="4">#REF!</definedName>
    <definedName name="SAM_4" localSheetId="7">#REF!</definedName>
    <definedName name="SAM_4" localSheetId="16">#REF!</definedName>
    <definedName name="SAM_4" localSheetId="36">#REF!</definedName>
    <definedName name="SAM_4" localSheetId="49">#REF!</definedName>
    <definedName name="SAM_4" localSheetId="34">#REF!</definedName>
    <definedName name="SAM_4">#REF!</definedName>
    <definedName name="SAM_5" localSheetId="30">#REF!</definedName>
    <definedName name="SAM_5" localSheetId="16">#REF!</definedName>
    <definedName name="SAM_5" localSheetId="36">#REF!</definedName>
    <definedName name="SAM_5">#REF!</definedName>
    <definedName name="Sambungan_Pipa_PVC_Jenis_AW_4___TY" localSheetId="30">[105]BAHAN!#REF!</definedName>
    <definedName name="Sambungan_Pipa_PVC_Jenis_AW_4___TY" localSheetId="4">[105]BAHAN!#REF!</definedName>
    <definedName name="Sambungan_Pipa_PVC_Jenis_AW_4___TY" localSheetId="7">[105]BAHAN!#REF!</definedName>
    <definedName name="Sambungan_Pipa_PVC_Jenis_AW_4___TY" localSheetId="16">[105]BAHAN!#REF!</definedName>
    <definedName name="Sambungan_Pipa_PVC_Jenis_AW_4___TY" localSheetId="36">[105]BAHAN!#REF!</definedName>
    <definedName name="Sambungan_Pipa_PVC_Jenis_AW_4___TY" localSheetId="49">[105]BAHAN!#REF!</definedName>
    <definedName name="Sambungan_Pipa_PVC_Jenis_AW_4___TY" localSheetId="34">[105]BAHAN!#REF!</definedName>
    <definedName name="Sambungan_Pipa_PVC_Jenis_AW_4___TY">[105]BAHAN!#REF!</definedName>
    <definedName name="SANDI" localSheetId="9">#REF!</definedName>
    <definedName name="SANDI" localSheetId="5">#REF!</definedName>
    <definedName name="SANDI" localSheetId="38">#REF!</definedName>
    <definedName name="SANDI" localSheetId="8">#REF!</definedName>
    <definedName name="SANDI" localSheetId="30">#REF!</definedName>
    <definedName name="SANDI" localSheetId="46">#REF!</definedName>
    <definedName name="SANDI" localSheetId="6">#REF!</definedName>
    <definedName name="SANDI" localSheetId="40">#REF!</definedName>
    <definedName name="SANDI" localSheetId="41">#REF!</definedName>
    <definedName name="SANDI" localSheetId="45">#REF!</definedName>
    <definedName name="SANDI" localSheetId="43">#REF!</definedName>
    <definedName name="SANDI" localSheetId="44">#REF!</definedName>
    <definedName name="SANDI" localSheetId="42">#REF!</definedName>
    <definedName name="SANDI" localSheetId="16">#REF!</definedName>
    <definedName name="SANDI" localSheetId="14">#REF!</definedName>
    <definedName name="SANDI" localSheetId="12">#REF!</definedName>
    <definedName name="SANDI" localSheetId="36">#REF!</definedName>
    <definedName name="SANDI" localSheetId="34">#REF!</definedName>
    <definedName name="SANDI">#REF!</definedName>
    <definedName name="SANDI_1" localSheetId="30">#REF!</definedName>
    <definedName name="SANDI_1" localSheetId="16">#REF!</definedName>
    <definedName name="SANDI_1" localSheetId="36">#REF!</definedName>
    <definedName name="SANDI_1" localSheetId="34">#REF!</definedName>
    <definedName name="SANDI_1">#REF!</definedName>
    <definedName name="SANDI_15" localSheetId="30">[60]KEU!#REF!</definedName>
    <definedName name="SANDI_15" localSheetId="4">[60]KEU!#REF!</definedName>
    <definedName name="SANDI_15" localSheetId="7">[60]KEU!#REF!</definedName>
    <definedName name="SANDI_15" localSheetId="16">[60]KEU!#REF!</definedName>
    <definedName name="SANDI_15" localSheetId="36">[60]KEU!#REF!</definedName>
    <definedName name="SANDI_15" localSheetId="49">[60]KEU!#REF!</definedName>
    <definedName name="SANDI_15" localSheetId="34">[60]KEU!#REF!</definedName>
    <definedName name="SANDI_15">[60]KEU!#REF!</definedName>
    <definedName name="SANDI_17" localSheetId="30">#REF!</definedName>
    <definedName name="SANDI_17" localSheetId="4">#REF!</definedName>
    <definedName name="SANDI_17" localSheetId="7">#REF!</definedName>
    <definedName name="SANDI_17" localSheetId="16">#REF!</definedName>
    <definedName name="SANDI_17" localSheetId="36">#REF!</definedName>
    <definedName name="SANDI_17" localSheetId="49">#REF!</definedName>
    <definedName name="SANDI_17" localSheetId="34">#REF!</definedName>
    <definedName name="SANDI_17">#REF!</definedName>
    <definedName name="SANDI_18" localSheetId="30">#REF!</definedName>
    <definedName name="SANDI_18" localSheetId="4">#REF!</definedName>
    <definedName name="SANDI_18" localSheetId="7">#REF!</definedName>
    <definedName name="SANDI_18" localSheetId="16">#REF!</definedName>
    <definedName name="SANDI_18" localSheetId="36">#REF!</definedName>
    <definedName name="SANDI_18" localSheetId="49">#REF!</definedName>
    <definedName name="SANDI_18" localSheetId="34">#REF!</definedName>
    <definedName name="SANDI_18">#REF!</definedName>
    <definedName name="SANDI_4" localSheetId="30">#REF!</definedName>
    <definedName name="SANDI_4" localSheetId="4">#REF!</definedName>
    <definedName name="SANDI_4" localSheetId="7">#REF!</definedName>
    <definedName name="SANDI_4" localSheetId="16">#REF!</definedName>
    <definedName name="SANDI_4" localSheetId="36">#REF!</definedName>
    <definedName name="SANDI_4" localSheetId="49">#REF!</definedName>
    <definedName name="SANDI_4" localSheetId="34">#REF!</definedName>
    <definedName name="SANDI_4">#REF!</definedName>
    <definedName name="SANDI_5" localSheetId="30">#REF!</definedName>
    <definedName name="SANDI_5" localSheetId="16">#REF!</definedName>
    <definedName name="SANDI_5" localSheetId="36">#REF!</definedName>
    <definedName name="SANDI_5">#REF!</definedName>
    <definedName name="SANG_1640" localSheetId="9">#REF!</definedName>
    <definedName name="SANG_1640" localSheetId="5">#REF!</definedName>
    <definedName name="SANG_1640" localSheetId="38">#REF!</definedName>
    <definedName name="SANG_1640" localSheetId="8">#REF!</definedName>
    <definedName name="SANG_1640" localSheetId="30">#REF!</definedName>
    <definedName name="SANG_1640" localSheetId="46">#REF!</definedName>
    <definedName name="SANG_1640" localSheetId="6">#REF!</definedName>
    <definedName name="SANG_1640" localSheetId="40">#REF!</definedName>
    <definedName name="SANG_1640" localSheetId="41">#REF!</definedName>
    <definedName name="SANG_1640" localSheetId="45">#REF!</definedName>
    <definedName name="SANG_1640" localSheetId="43">#REF!</definedName>
    <definedName name="SANG_1640" localSheetId="44">#REF!</definedName>
    <definedName name="SANG_1640" localSheetId="42">#REF!</definedName>
    <definedName name="SANG_1640" localSheetId="16">#REF!</definedName>
    <definedName name="SANG_1640" localSheetId="14">#REF!</definedName>
    <definedName name="SANG_1640" localSheetId="12">#REF!</definedName>
    <definedName name="SANG_1640" localSheetId="36">#REF!</definedName>
    <definedName name="SANG_1640">#REF!</definedName>
    <definedName name="SANG_1685" localSheetId="9">#REF!</definedName>
    <definedName name="SANG_1685" localSheetId="5">#REF!</definedName>
    <definedName name="SANG_1685" localSheetId="38">#REF!</definedName>
    <definedName name="SANG_1685" localSheetId="8">#REF!</definedName>
    <definedName name="SANG_1685" localSheetId="30">#REF!</definedName>
    <definedName name="SANG_1685" localSheetId="46">#REF!</definedName>
    <definedName name="SANG_1685" localSheetId="6">#REF!</definedName>
    <definedName name="SANG_1685" localSheetId="40">#REF!</definedName>
    <definedName name="SANG_1685" localSheetId="41">#REF!</definedName>
    <definedName name="SANG_1685" localSheetId="45">#REF!</definedName>
    <definedName name="SANG_1685" localSheetId="43">#REF!</definedName>
    <definedName name="SANG_1685" localSheetId="44">#REF!</definedName>
    <definedName name="SANG_1685" localSheetId="42">#REF!</definedName>
    <definedName name="SANG_1685" localSheetId="16">#REF!</definedName>
    <definedName name="SANG_1685" localSheetId="14">#REF!</definedName>
    <definedName name="SANG_1685" localSheetId="12">#REF!</definedName>
    <definedName name="SANG_1685" localSheetId="36">#REF!</definedName>
    <definedName name="SANG_1685">#REF!</definedName>
    <definedName name="Sanitair" localSheetId="9">#REF!</definedName>
    <definedName name="Sanitair" localSheetId="5">#REF!</definedName>
    <definedName name="Sanitair" localSheetId="38">#REF!</definedName>
    <definedName name="Sanitair" localSheetId="8">#REF!</definedName>
    <definedName name="Sanitair" localSheetId="30">#REF!</definedName>
    <definedName name="Sanitair" localSheetId="46">#REF!</definedName>
    <definedName name="Sanitair" localSheetId="6">#REF!</definedName>
    <definedName name="Sanitair" localSheetId="40">#REF!</definedName>
    <definedName name="Sanitair" localSheetId="41">#REF!</definedName>
    <definedName name="Sanitair" localSheetId="45">#REF!</definedName>
    <definedName name="Sanitair" localSheetId="43">#REF!</definedName>
    <definedName name="Sanitair" localSheetId="44">#REF!</definedName>
    <definedName name="Sanitair" localSheetId="42">#REF!</definedName>
    <definedName name="Sanitair" localSheetId="16">#REF!</definedName>
    <definedName name="Sanitair" localSheetId="14">#REF!</definedName>
    <definedName name="Sanitair" localSheetId="12">#REF!</definedName>
    <definedName name="Sanitair" localSheetId="36">#REF!</definedName>
    <definedName name="Sanitair">#REF!</definedName>
    <definedName name="sanlex" localSheetId="30">'[75]Sat Bah &amp; Up'!$G$62</definedName>
    <definedName name="sanlex">'[75]Sat Bah &amp; Up'!$G$62</definedName>
    <definedName name="SAR" localSheetId="9">#REF!</definedName>
    <definedName name="SAR" localSheetId="5">#REF!</definedName>
    <definedName name="SAR" localSheetId="38">#REF!</definedName>
    <definedName name="SAR" localSheetId="8">#REF!</definedName>
    <definedName name="SAR" localSheetId="30">#REF!</definedName>
    <definedName name="SAR" localSheetId="46">#REF!</definedName>
    <definedName name="SAR" localSheetId="6">#REF!</definedName>
    <definedName name="SAR" localSheetId="40">#REF!</definedName>
    <definedName name="SAR" localSheetId="41">#REF!</definedName>
    <definedName name="SAR" localSheetId="45">#REF!</definedName>
    <definedName name="SAR" localSheetId="43">#REF!</definedName>
    <definedName name="SAR" localSheetId="44">#REF!</definedName>
    <definedName name="SAR" localSheetId="42">#REF!</definedName>
    <definedName name="SAR" localSheetId="16">#REF!</definedName>
    <definedName name="SAR" localSheetId="14">#REF!</definedName>
    <definedName name="SAR" localSheetId="12">#REF!</definedName>
    <definedName name="SAR" localSheetId="36">#REF!</definedName>
    <definedName name="SAR" localSheetId="34">#REF!</definedName>
    <definedName name="SAR">#REF!</definedName>
    <definedName name="sarana" localSheetId="9">Scheduled_Payment+Extra_Payment</definedName>
    <definedName name="sarana" localSheetId="38">Scheduled_Payment+Extra_Payment</definedName>
    <definedName name="sarana" localSheetId="8">Scheduled_Payment+Extra_Payment</definedName>
    <definedName name="sarana" localSheetId="33">Scheduled_Payment+Extra_Payment</definedName>
    <definedName name="sarana" localSheetId="32">Scheduled_Payment+Extra_Payment</definedName>
    <definedName name="sarana" localSheetId="30">Scheduled_Payment+Extra_Payment</definedName>
    <definedName name="sarana" localSheetId="46">Scheduled_Payment+Extra_Payment</definedName>
    <definedName name="sarana" localSheetId="2">Scheduled_Payment+Extra_Payment</definedName>
    <definedName name="sarana" localSheetId="23">Scheduled_Payment+Extra_Payment</definedName>
    <definedName name="sarana" localSheetId="40">Scheduled_Payment+Extra_Payment</definedName>
    <definedName name="sarana" localSheetId="41">Scheduled_Payment+Extra_Payment</definedName>
    <definedName name="sarana" localSheetId="45">Scheduled_Payment+Extra_Payment</definedName>
    <definedName name="sarana" localSheetId="43">Scheduled_Payment+Extra_Payment</definedName>
    <definedName name="sarana" localSheetId="44">Scheduled_Payment+Extra_Payment</definedName>
    <definedName name="sarana" localSheetId="42">Scheduled_Payment+Extra_Payment</definedName>
    <definedName name="sarana" localSheetId="16">Scheduled_Payment+Extra_Payment</definedName>
    <definedName name="sarana" localSheetId="21">Scheduled_Payment+Extra_Payment</definedName>
    <definedName name="sarana" localSheetId="12">Scheduled_Payment+Extra_Payment</definedName>
    <definedName name="sarana" localSheetId="36">Scheduled_Payment+Extra_Payment</definedName>
    <definedName name="sarana" localSheetId="25">Scheduled_Payment+Extra_Payment</definedName>
    <definedName name="sarana" localSheetId="10">Scheduled_Payment+Extra_Payment</definedName>
    <definedName name="sarana" localSheetId="11">Scheduled_Payment+Extra_Payment</definedName>
    <definedName name="sarana" localSheetId="20">Scheduled_Payment+Extra_Payment</definedName>
    <definedName name="sarana">Scheduled_Payment+Extra_Payment</definedName>
    <definedName name="Saringan_Air_Lt_KM_Stainless_Steel" localSheetId="30">[105]BAHAN!#REF!</definedName>
    <definedName name="Saringan_Air_Lt_KM_Stainless_Steel" localSheetId="4">[105]BAHAN!#REF!</definedName>
    <definedName name="Saringan_Air_Lt_KM_Stainless_Steel" localSheetId="7">[105]BAHAN!#REF!</definedName>
    <definedName name="Saringan_Air_Lt_KM_Stainless_Steel" localSheetId="16">[105]BAHAN!#REF!</definedName>
    <definedName name="Saringan_Air_Lt_KM_Stainless_Steel" localSheetId="36">[105]BAHAN!#REF!</definedName>
    <definedName name="Saringan_Air_Lt_KM_Stainless_Steel" localSheetId="49">[105]BAHAN!#REF!</definedName>
    <definedName name="Saringan_Air_Lt_KM_Stainless_Steel" localSheetId="34">[105]BAHAN!#REF!</definedName>
    <definedName name="Saringan_Air_Lt_KM_Stainless_Steel">[105]BAHAN!#REF!</definedName>
    <definedName name="sarungtanganpanjang" localSheetId="30">'[120]Harga Satuan'!$I$176</definedName>
    <definedName name="sarungtanganpanjang">'[120]Harga Satuan'!$I$176</definedName>
    <definedName name="sarungtanganpendek" localSheetId="30">'[120]Harga Satuan'!$I$177</definedName>
    <definedName name="sarungtanganpendek">'[120]Harga Satuan'!$I$177</definedName>
    <definedName name="SATU" localSheetId="9">[269]BCT!#REF!</definedName>
    <definedName name="SATU" localSheetId="5">[164]BCT!#REF!</definedName>
    <definedName name="SATU" localSheetId="38">[270]BCT!#REF!</definedName>
    <definedName name="SATU" localSheetId="8">[269]BCT!#REF!</definedName>
    <definedName name="SATU" localSheetId="46">[270]BCT!#REF!</definedName>
    <definedName name="SATU" localSheetId="4">[164]BCT!#REF!</definedName>
    <definedName name="SATU" localSheetId="6">[164]BCT!#REF!</definedName>
    <definedName name="SATU" localSheetId="7">[164]BCT!#REF!</definedName>
    <definedName name="SATU" localSheetId="2">[271]BCT!#REF!</definedName>
    <definedName name="SATU" localSheetId="40">[270]BCT!#REF!</definedName>
    <definedName name="SATU" localSheetId="41">[270]BCT!#REF!</definedName>
    <definedName name="SATU" localSheetId="45">[270]BCT!#REF!</definedName>
    <definedName name="SATU" localSheetId="43">[270]BCT!#REF!</definedName>
    <definedName name="SATU" localSheetId="44">[270]BCT!#REF!</definedName>
    <definedName name="SATU" localSheetId="42">[270]BCT!#REF!</definedName>
    <definedName name="SATU" localSheetId="16">[269]BCT!#REF!</definedName>
    <definedName name="SATU" localSheetId="14">[164]BCT!#REF!</definedName>
    <definedName name="SATU" localSheetId="12">[164]BCT!#REF!</definedName>
    <definedName name="SATU" localSheetId="36">[269]BCT!#REF!</definedName>
    <definedName name="SATU" localSheetId="49">[164]BCT!#REF!</definedName>
    <definedName name="SATU" localSheetId="34">[272]BCT!#REF!</definedName>
    <definedName name="SATU">[269]BCT!#REF!</definedName>
    <definedName name="Sawah_Besar" localSheetId="9">#REF!</definedName>
    <definedName name="Sawah_Besar" localSheetId="5">#REF!</definedName>
    <definedName name="Sawah_Besar" localSheetId="38">#REF!</definedName>
    <definedName name="Sawah_Besar" localSheetId="8">#REF!</definedName>
    <definedName name="Sawah_Besar" localSheetId="30">#REF!</definedName>
    <definedName name="Sawah_Besar" localSheetId="46">#REF!</definedName>
    <definedName name="Sawah_Besar" localSheetId="6">#REF!</definedName>
    <definedName name="Sawah_Besar" localSheetId="40">#REF!</definedName>
    <definedName name="Sawah_Besar" localSheetId="41">#REF!</definedName>
    <definedName name="Sawah_Besar" localSheetId="45">#REF!</definedName>
    <definedName name="Sawah_Besar" localSheetId="43">#REF!</definedName>
    <definedName name="Sawah_Besar" localSheetId="44">#REF!</definedName>
    <definedName name="Sawah_Besar" localSheetId="42">#REF!</definedName>
    <definedName name="Sawah_Besar" localSheetId="16">#REF!</definedName>
    <definedName name="Sawah_Besar" localSheetId="14">#REF!</definedName>
    <definedName name="Sawah_Besar" localSheetId="12">#REF!</definedName>
    <definedName name="Sawah_Besar" localSheetId="36">#REF!</definedName>
    <definedName name="Sawah_Besar" localSheetId="34">#REF!</definedName>
    <definedName name="Sawah_Besar">#REF!</definedName>
    <definedName name="Sawangan" localSheetId="9">#REF!</definedName>
    <definedName name="Sawangan" localSheetId="5">#REF!</definedName>
    <definedName name="Sawangan" localSheetId="38">#REF!</definedName>
    <definedName name="Sawangan" localSheetId="8">#REF!</definedName>
    <definedName name="Sawangan" localSheetId="30">#REF!</definedName>
    <definedName name="Sawangan" localSheetId="46">#REF!</definedName>
    <definedName name="Sawangan" localSheetId="6">#REF!</definedName>
    <definedName name="Sawangan" localSheetId="40">#REF!</definedName>
    <definedName name="Sawangan" localSheetId="41">#REF!</definedName>
    <definedName name="Sawangan" localSheetId="45">#REF!</definedName>
    <definedName name="Sawangan" localSheetId="43">#REF!</definedName>
    <definedName name="Sawangan" localSheetId="44">#REF!</definedName>
    <definedName name="Sawangan" localSheetId="42">#REF!</definedName>
    <definedName name="Sawangan" localSheetId="16">#REF!</definedName>
    <definedName name="Sawangan" localSheetId="14">#REF!</definedName>
    <definedName name="Sawangan" localSheetId="12">#REF!</definedName>
    <definedName name="Sawangan" localSheetId="36">#REF!</definedName>
    <definedName name="Sawangan" localSheetId="34">#REF!</definedName>
    <definedName name="Sawangan">#REF!</definedName>
    <definedName name="SAYA" localSheetId="30">#REF!</definedName>
    <definedName name="SAYA" localSheetId="16">#REF!</definedName>
    <definedName name="SAYA" localSheetId="36">#REF!</definedName>
    <definedName name="SAYA" localSheetId="34">#REF!</definedName>
    <definedName name="SAYA">#REF!</definedName>
    <definedName name="SAYA_1" localSheetId="30">#REF!</definedName>
    <definedName name="SAYA_1" localSheetId="16">#REF!</definedName>
    <definedName name="SAYA_1" localSheetId="36">#REF!</definedName>
    <definedName name="SAYA_1">#REF!</definedName>
    <definedName name="SAYA_4" localSheetId="30">#REF!</definedName>
    <definedName name="SAYA_4" localSheetId="16">#REF!</definedName>
    <definedName name="SAYA_4" localSheetId="36">#REF!</definedName>
    <definedName name="SAYA_4">#REF!</definedName>
    <definedName name="SAYA_5" localSheetId="30">#REF!</definedName>
    <definedName name="SAYA_5" localSheetId="16">#REF!</definedName>
    <definedName name="SAYA_5" localSheetId="36">#REF!</definedName>
    <definedName name="SAYA_5">#REF!</definedName>
    <definedName name="SB" localSheetId="30">#REF!</definedName>
    <definedName name="SB" localSheetId="16">#REF!</definedName>
    <definedName name="SB" localSheetId="36">#REF!</definedName>
    <definedName name="SB">#REF!</definedName>
    <definedName name="SB_1" localSheetId="30">#REF!</definedName>
    <definedName name="SB_1" localSheetId="16">#REF!</definedName>
    <definedName name="SB_1" localSheetId="36">#REF!</definedName>
    <definedName name="SB_1">#REF!</definedName>
    <definedName name="SB_15" localSheetId="30">[60]KEU!#REF!</definedName>
    <definedName name="SB_15" localSheetId="4">[60]KEU!#REF!</definedName>
    <definedName name="SB_15" localSheetId="7">[60]KEU!#REF!</definedName>
    <definedName name="SB_15" localSheetId="16">[60]KEU!#REF!</definedName>
    <definedName name="SB_15" localSheetId="36">[60]KEU!#REF!</definedName>
    <definedName name="SB_15" localSheetId="49">[60]KEU!#REF!</definedName>
    <definedName name="SB_15" localSheetId="34">[60]KEU!#REF!</definedName>
    <definedName name="SB_15">[60]KEU!#REF!</definedName>
    <definedName name="SB_17" localSheetId="30">#REF!</definedName>
    <definedName name="SB_17" localSheetId="4">#REF!</definedName>
    <definedName name="SB_17" localSheetId="7">#REF!</definedName>
    <definedName name="SB_17" localSheetId="16">#REF!</definedName>
    <definedName name="SB_17" localSheetId="36">#REF!</definedName>
    <definedName name="SB_17" localSheetId="49">#REF!</definedName>
    <definedName name="SB_17" localSheetId="34">#REF!</definedName>
    <definedName name="SB_17">#REF!</definedName>
    <definedName name="SB_18" localSheetId="30">#REF!</definedName>
    <definedName name="SB_18" localSheetId="4">#REF!</definedName>
    <definedName name="SB_18" localSheetId="7">#REF!</definedName>
    <definedName name="SB_18" localSheetId="16">#REF!</definedName>
    <definedName name="SB_18" localSheetId="36">#REF!</definedName>
    <definedName name="SB_18" localSheetId="49">#REF!</definedName>
    <definedName name="SB_18" localSheetId="34">#REF!</definedName>
    <definedName name="SB_18">#REF!</definedName>
    <definedName name="SB_4" localSheetId="30">#REF!</definedName>
    <definedName name="SB_4" localSheetId="4">#REF!</definedName>
    <definedName name="SB_4" localSheetId="7">#REF!</definedName>
    <definedName name="SB_4" localSheetId="16">#REF!</definedName>
    <definedName name="SB_4" localSheetId="36">#REF!</definedName>
    <definedName name="SB_4" localSheetId="49">#REF!</definedName>
    <definedName name="SB_4" localSheetId="34">#REF!</definedName>
    <definedName name="SB_4">#REF!</definedName>
    <definedName name="SB_5" localSheetId="30">#REF!</definedName>
    <definedName name="SB_5" localSheetId="16">#REF!</definedName>
    <definedName name="SB_5" localSheetId="36">#REF!</definedName>
    <definedName name="SB_5">#REF!</definedName>
    <definedName name="SBL" localSheetId="9">#REF!</definedName>
    <definedName name="SBL" localSheetId="5">#REF!</definedName>
    <definedName name="SBL" localSheetId="38">#REF!</definedName>
    <definedName name="SBL" localSheetId="8">#REF!</definedName>
    <definedName name="SBL" localSheetId="30">#REF!</definedName>
    <definedName name="SBL" localSheetId="46">#REF!</definedName>
    <definedName name="SBL" localSheetId="6">#REF!</definedName>
    <definedName name="SBL" localSheetId="40">#REF!</definedName>
    <definedName name="SBL" localSheetId="41">#REF!</definedName>
    <definedName name="SBL" localSheetId="45">#REF!</definedName>
    <definedName name="SBL" localSheetId="43">#REF!</definedName>
    <definedName name="SBL" localSheetId="44">#REF!</definedName>
    <definedName name="SBL" localSheetId="42">#REF!</definedName>
    <definedName name="SBL" localSheetId="16">#REF!</definedName>
    <definedName name="SBL" localSheetId="14">#REF!</definedName>
    <definedName name="SBL" localSheetId="12">#REF!</definedName>
    <definedName name="SBL" localSheetId="36">#REF!</definedName>
    <definedName name="SBL">#REF!</definedName>
    <definedName name="sbndgnbdhbndgfetrei">#N/A</definedName>
    <definedName name="sbo" localSheetId="30">[444]Harsat_marina!$I$47</definedName>
    <definedName name="sbo">[444]Harsat_marina!$I$47</definedName>
    <definedName name="SBS" localSheetId="9">#REF!</definedName>
    <definedName name="SBS" localSheetId="5">#REF!</definedName>
    <definedName name="SBS" localSheetId="38">#REF!</definedName>
    <definedName name="SBS" localSheetId="8">#REF!</definedName>
    <definedName name="SBS" localSheetId="30">#REF!</definedName>
    <definedName name="SBS" localSheetId="46">#REF!</definedName>
    <definedName name="SBS" localSheetId="6">#REF!</definedName>
    <definedName name="SBS" localSheetId="40">#REF!</definedName>
    <definedName name="SBS" localSheetId="41">#REF!</definedName>
    <definedName name="SBS" localSheetId="45">#REF!</definedName>
    <definedName name="SBS" localSheetId="43">#REF!</definedName>
    <definedName name="SBS" localSheetId="44">#REF!</definedName>
    <definedName name="SBS" localSheetId="42">#REF!</definedName>
    <definedName name="SBS" localSheetId="16">#REF!</definedName>
    <definedName name="SBS" localSheetId="14">#REF!</definedName>
    <definedName name="SBS" localSheetId="12">#REF!</definedName>
    <definedName name="SBS" localSheetId="36">#REF!</definedName>
    <definedName name="SBS" localSheetId="34">#REF!</definedName>
    <definedName name="SBS">#REF!</definedName>
    <definedName name="SBT" localSheetId="9">#REF!</definedName>
    <definedName name="SBT" localSheetId="5">#REF!</definedName>
    <definedName name="SBT" localSheetId="38">#REF!</definedName>
    <definedName name="SBT" localSheetId="8">#REF!</definedName>
    <definedName name="SBT" localSheetId="30">#REF!</definedName>
    <definedName name="SBT" localSheetId="46">#REF!</definedName>
    <definedName name="SBT" localSheetId="6">#REF!</definedName>
    <definedName name="SBT" localSheetId="40">#REF!</definedName>
    <definedName name="SBT" localSheetId="41">#REF!</definedName>
    <definedName name="SBT" localSheetId="45">#REF!</definedName>
    <definedName name="SBT" localSheetId="43">#REF!</definedName>
    <definedName name="SBT" localSheetId="44">#REF!</definedName>
    <definedName name="SBT" localSheetId="42">#REF!</definedName>
    <definedName name="SBT" localSheetId="16">#REF!</definedName>
    <definedName name="SBT" localSheetId="14">#REF!</definedName>
    <definedName name="SBT" localSheetId="12">#REF!</definedName>
    <definedName name="SBT" localSheetId="36">#REF!</definedName>
    <definedName name="SBT" localSheetId="34">#REF!</definedName>
    <definedName name="SBT">#REF!</definedName>
    <definedName name="sc_0.05">[414]BKPM!$I$208</definedName>
    <definedName name="SCA" localSheetId="9">#REF!</definedName>
    <definedName name="SCA" localSheetId="5">#REF!</definedName>
    <definedName name="SCA" localSheetId="38">#REF!</definedName>
    <definedName name="SCA" localSheetId="8">#REF!</definedName>
    <definedName name="SCA" localSheetId="30">#REF!</definedName>
    <definedName name="SCA" localSheetId="46">#REF!</definedName>
    <definedName name="SCA" localSheetId="6">#REF!</definedName>
    <definedName name="SCA" localSheetId="40">#REF!</definedName>
    <definedName name="SCA" localSheetId="41">#REF!</definedName>
    <definedName name="SCA" localSheetId="45">#REF!</definedName>
    <definedName name="SCA" localSheetId="43">#REF!</definedName>
    <definedName name="SCA" localSheetId="44">#REF!</definedName>
    <definedName name="SCA" localSheetId="42">#REF!</definedName>
    <definedName name="SCA" localSheetId="16">#REF!</definedName>
    <definedName name="SCA" localSheetId="14">#REF!</definedName>
    <definedName name="SCA" localSheetId="12">#REF!</definedName>
    <definedName name="SCA" localSheetId="36">#REF!</definedName>
    <definedName name="SCA" localSheetId="34">#REF!</definedName>
    <definedName name="SCA">#REF!</definedName>
    <definedName name="SCAC133" localSheetId="9">#REF!</definedName>
    <definedName name="SCAC133" localSheetId="5">#REF!</definedName>
    <definedName name="SCAC133" localSheetId="38">#REF!</definedName>
    <definedName name="SCAC133" localSheetId="8">#REF!</definedName>
    <definedName name="SCAC133" localSheetId="30">#REF!</definedName>
    <definedName name="SCAC133" localSheetId="46">#REF!</definedName>
    <definedName name="SCAC133" localSheetId="6">#REF!</definedName>
    <definedName name="SCAC133" localSheetId="40">#REF!</definedName>
    <definedName name="SCAC133" localSheetId="41">#REF!</definedName>
    <definedName name="SCAC133" localSheetId="45">#REF!</definedName>
    <definedName name="SCAC133" localSheetId="43">#REF!</definedName>
    <definedName name="SCAC133" localSheetId="44">#REF!</definedName>
    <definedName name="SCAC133" localSheetId="42">#REF!</definedName>
    <definedName name="SCAC133" localSheetId="16">#REF!</definedName>
    <definedName name="SCAC133" localSheetId="14">#REF!</definedName>
    <definedName name="SCAC133" localSheetId="12">#REF!</definedName>
    <definedName name="SCAC133" localSheetId="36">#REF!</definedName>
    <definedName name="SCAC133" localSheetId="34">#REF!</definedName>
    <definedName name="SCAC133">#REF!</definedName>
    <definedName name="SCAC135" localSheetId="9">#REF!</definedName>
    <definedName name="SCAC135" localSheetId="5">#REF!</definedName>
    <definedName name="SCAC135" localSheetId="38">#REF!</definedName>
    <definedName name="SCAC135" localSheetId="8">#REF!</definedName>
    <definedName name="SCAC135" localSheetId="30">#REF!</definedName>
    <definedName name="SCAC135" localSheetId="46">#REF!</definedName>
    <definedName name="SCAC135" localSheetId="6">#REF!</definedName>
    <definedName name="SCAC135" localSheetId="40">#REF!</definedName>
    <definedName name="SCAC135" localSheetId="41">#REF!</definedName>
    <definedName name="SCAC135" localSheetId="45">#REF!</definedName>
    <definedName name="SCAC135" localSheetId="43">#REF!</definedName>
    <definedName name="SCAC135" localSheetId="44">#REF!</definedName>
    <definedName name="SCAC135" localSheetId="42">#REF!</definedName>
    <definedName name="SCAC135" localSheetId="16">#REF!</definedName>
    <definedName name="SCAC135" localSheetId="14">#REF!</definedName>
    <definedName name="SCAC135" localSheetId="12">#REF!</definedName>
    <definedName name="SCAC135" localSheetId="36">#REF!</definedName>
    <definedName name="SCAC135" localSheetId="34">#REF!</definedName>
    <definedName name="SCAC135">#REF!</definedName>
    <definedName name="SCAC143" localSheetId="9">#REF!</definedName>
    <definedName name="SCAC143" localSheetId="5">#REF!</definedName>
    <definedName name="SCAC143" localSheetId="38">#REF!</definedName>
    <definedName name="SCAC143" localSheetId="8">#REF!</definedName>
    <definedName name="SCAC143" localSheetId="30">#REF!</definedName>
    <definedName name="SCAC143" localSheetId="46">#REF!</definedName>
    <definedName name="SCAC143" localSheetId="6">#REF!</definedName>
    <definedName name="SCAC143" localSheetId="40">#REF!</definedName>
    <definedName name="SCAC143" localSheetId="41">#REF!</definedName>
    <definedName name="SCAC143" localSheetId="45">#REF!</definedName>
    <definedName name="SCAC143" localSheetId="43">#REF!</definedName>
    <definedName name="SCAC143" localSheetId="44">#REF!</definedName>
    <definedName name="SCAC143" localSheetId="42">#REF!</definedName>
    <definedName name="SCAC143" localSheetId="16">#REF!</definedName>
    <definedName name="SCAC143" localSheetId="14">#REF!</definedName>
    <definedName name="SCAC143" localSheetId="12">#REF!</definedName>
    <definedName name="SCAC143" localSheetId="36">#REF!</definedName>
    <definedName name="SCAC143">#REF!</definedName>
    <definedName name="SCAC144" localSheetId="9">#REF!</definedName>
    <definedName name="SCAC144" localSheetId="5">#REF!</definedName>
    <definedName name="SCAC144" localSheetId="38">#REF!</definedName>
    <definedName name="SCAC144" localSheetId="8">#REF!</definedName>
    <definedName name="SCAC144" localSheetId="30">#REF!</definedName>
    <definedName name="SCAC144" localSheetId="46">#REF!</definedName>
    <definedName name="SCAC144" localSheetId="6">#REF!</definedName>
    <definedName name="SCAC144" localSheetId="40">#REF!</definedName>
    <definedName name="SCAC144" localSheetId="41">#REF!</definedName>
    <definedName name="SCAC144" localSheetId="45">#REF!</definedName>
    <definedName name="SCAC144" localSheetId="43">#REF!</definedName>
    <definedName name="SCAC144" localSheetId="44">#REF!</definedName>
    <definedName name="SCAC144" localSheetId="42">#REF!</definedName>
    <definedName name="SCAC144" localSheetId="16">#REF!</definedName>
    <definedName name="SCAC144" localSheetId="14">#REF!</definedName>
    <definedName name="SCAC144" localSheetId="12">#REF!</definedName>
    <definedName name="SCAC144" localSheetId="36">#REF!</definedName>
    <definedName name="SCAC144">#REF!</definedName>
    <definedName name="SCAC146" localSheetId="9">#REF!</definedName>
    <definedName name="SCAC146" localSheetId="5">#REF!</definedName>
    <definedName name="SCAC146" localSheetId="38">#REF!</definedName>
    <definedName name="SCAC146" localSheetId="8">#REF!</definedName>
    <definedName name="SCAC146" localSheetId="30">#REF!</definedName>
    <definedName name="SCAC146" localSheetId="46">#REF!</definedName>
    <definedName name="SCAC146" localSheetId="6">#REF!</definedName>
    <definedName name="SCAC146" localSheetId="40">#REF!</definedName>
    <definedName name="SCAC146" localSheetId="41">#REF!</definedName>
    <definedName name="SCAC146" localSheetId="45">#REF!</definedName>
    <definedName name="SCAC146" localSheetId="43">#REF!</definedName>
    <definedName name="SCAC146" localSheetId="44">#REF!</definedName>
    <definedName name="SCAC146" localSheetId="42">#REF!</definedName>
    <definedName name="SCAC146" localSheetId="16">#REF!</definedName>
    <definedName name="SCAC146" localSheetId="14">#REF!</definedName>
    <definedName name="SCAC146" localSheetId="12">#REF!</definedName>
    <definedName name="SCAC146" localSheetId="36">#REF!</definedName>
    <definedName name="SCAC146">#REF!</definedName>
    <definedName name="SCACT2" localSheetId="9">#REF!</definedName>
    <definedName name="SCACT2" localSheetId="5">#REF!</definedName>
    <definedName name="SCACT2" localSheetId="38">#REF!</definedName>
    <definedName name="SCACT2" localSheetId="8">#REF!</definedName>
    <definedName name="SCACT2" localSheetId="30">#REF!</definedName>
    <definedName name="SCACT2" localSheetId="46">#REF!</definedName>
    <definedName name="SCACT2" localSheetId="6">#REF!</definedName>
    <definedName name="SCACT2" localSheetId="40">#REF!</definedName>
    <definedName name="SCACT2" localSheetId="41">#REF!</definedName>
    <definedName name="SCACT2" localSheetId="45">#REF!</definedName>
    <definedName name="SCACT2" localSheetId="43">#REF!</definedName>
    <definedName name="SCACT2" localSheetId="44">#REF!</definedName>
    <definedName name="SCACT2" localSheetId="42">#REF!</definedName>
    <definedName name="SCACT2" localSheetId="16">#REF!</definedName>
    <definedName name="SCACT2" localSheetId="14">#REF!</definedName>
    <definedName name="SCACT2" localSheetId="12">#REF!</definedName>
    <definedName name="SCACT2" localSheetId="36">#REF!</definedName>
    <definedName name="SCACT2">#REF!</definedName>
    <definedName name="SCACT5" localSheetId="9">#REF!</definedName>
    <definedName name="SCACT5" localSheetId="5">#REF!</definedName>
    <definedName name="SCACT5" localSheetId="38">#REF!</definedName>
    <definedName name="SCACT5" localSheetId="8">#REF!</definedName>
    <definedName name="SCACT5" localSheetId="30">#REF!</definedName>
    <definedName name="SCACT5" localSheetId="46">#REF!</definedName>
    <definedName name="SCACT5" localSheetId="6">#REF!</definedName>
    <definedName name="SCACT5" localSheetId="40">#REF!</definedName>
    <definedName name="SCACT5" localSheetId="41">#REF!</definedName>
    <definedName name="SCACT5" localSheetId="45">#REF!</definedName>
    <definedName name="SCACT5" localSheetId="43">#REF!</definedName>
    <definedName name="SCACT5" localSheetId="44">#REF!</definedName>
    <definedName name="SCACT5" localSheetId="42">#REF!</definedName>
    <definedName name="SCACT5" localSheetId="16">#REF!</definedName>
    <definedName name="SCACT5" localSheetId="14">#REF!</definedName>
    <definedName name="SCACT5" localSheetId="12">#REF!</definedName>
    <definedName name="SCACT5" localSheetId="36">#REF!</definedName>
    <definedName name="SCACT5">#REF!</definedName>
    <definedName name="SCAICI" localSheetId="9">#REF!</definedName>
    <definedName name="SCAICI" localSheetId="5">#REF!</definedName>
    <definedName name="SCAICI" localSheetId="38">#REF!</definedName>
    <definedName name="SCAICI" localSheetId="8">#REF!</definedName>
    <definedName name="SCAICI" localSheetId="30">#REF!</definedName>
    <definedName name="SCAICI" localSheetId="46">#REF!</definedName>
    <definedName name="SCAICI" localSheetId="6">#REF!</definedName>
    <definedName name="SCAICI" localSheetId="40">#REF!</definedName>
    <definedName name="SCAICI" localSheetId="41">#REF!</definedName>
    <definedName name="SCAICI" localSheetId="45">#REF!</definedName>
    <definedName name="SCAICI" localSheetId="43">#REF!</definedName>
    <definedName name="SCAICI" localSheetId="44">#REF!</definedName>
    <definedName name="SCAICI" localSheetId="42">#REF!</definedName>
    <definedName name="SCAICI" localSheetId="16">#REF!</definedName>
    <definedName name="SCAICI" localSheetId="14">#REF!</definedName>
    <definedName name="SCAICI" localSheetId="12">#REF!</definedName>
    <definedName name="SCAICI" localSheetId="36">#REF!</definedName>
    <definedName name="SCAICI">#REF!</definedName>
    <definedName name="SCBAED" localSheetId="9">#REF!</definedName>
    <definedName name="SCBAED" localSheetId="5">#REF!</definedName>
    <definedName name="SCBAED" localSheetId="38">#REF!</definedName>
    <definedName name="SCBAED" localSheetId="8">#REF!</definedName>
    <definedName name="SCBAED" localSheetId="30">#REF!</definedName>
    <definedName name="SCBAED" localSheetId="46">#REF!</definedName>
    <definedName name="SCBAED" localSheetId="6">#REF!</definedName>
    <definedName name="SCBAED" localSheetId="40">#REF!</definedName>
    <definedName name="SCBAED" localSheetId="41">#REF!</definedName>
    <definedName name="SCBAED" localSheetId="45">#REF!</definedName>
    <definedName name="SCBAED" localSheetId="43">#REF!</definedName>
    <definedName name="SCBAED" localSheetId="44">#REF!</definedName>
    <definedName name="SCBAED" localSheetId="42">#REF!</definedName>
    <definedName name="SCBAED" localSheetId="16">#REF!</definedName>
    <definedName name="SCBAED" localSheetId="14">#REF!</definedName>
    <definedName name="SCBAED" localSheetId="12">#REF!</definedName>
    <definedName name="SCBAED" localSheetId="36">#REF!</definedName>
    <definedName name="SCBAED">#REF!</definedName>
    <definedName name="SCBAES" localSheetId="9">#REF!</definedName>
    <definedName name="SCBAES" localSheetId="5">#REF!</definedName>
    <definedName name="SCBAES" localSheetId="38">#REF!</definedName>
    <definedName name="SCBAES" localSheetId="8">#REF!</definedName>
    <definedName name="SCBAES" localSheetId="30">#REF!</definedName>
    <definedName name="SCBAES" localSheetId="46">#REF!</definedName>
    <definedName name="SCBAES" localSheetId="6">#REF!</definedName>
    <definedName name="SCBAES" localSheetId="40">#REF!</definedName>
    <definedName name="SCBAES" localSheetId="41">#REF!</definedName>
    <definedName name="SCBAES" localSheetId="45">#REF!</definedName>
    <definedName name="SCBAES" localSheetId="43">#REF!</definedName>
    <definedName name="SCBAES" localSheetId="44">#REF!</definedName>
    <definedName name="SCBAES" localSheetId="42">#REF!</definedName>
    <definedName name="SCBAES" localSheetId="16">#REF!</definedName>
    <definedName name="SCBAES" localSheetId="14">#REF!</definedName>
    <definedName name="SCBAES" localSheetId="12">#REF!</definedName>
    <definedName name="SCBAES" localSheetId="36">#REF!</definedName>
    <definedName name="SCBAES">#REF!</definedName>
    <definedName name="SCBD" localSheetId="9">#REF!</definedName>
    <definedName name="SCBD" localSheetId="5">#REF!</definedName>
    <definedName name="SCBD" localSheetId="38">#REF!</definedName>
    <definedName name="SCBD" localSheetId="8">#REF!</definedName>
    <definedName name="SCBD" localSheetId="30">#REF!</definedName>
    <definedName name="SCBD" localSheetId="46">#REF!</definedName>
    <definedName name="SCBD" localSheetId="6">#REF!</definedName>
    <definedName name="SCBD" localSheetId="40">#REF!</definedName>
    <definedName name="SCBD" localSheetId="41">#REF!</definedName>
    <definedName name="SCBD" localSheetId="45">#REF!</definedName>
    <definedName name="SCBD" localSheetId="43">#REF!</definedName>
    <definedName name="SCBD" localSheetId="44">#REF!</definedName>
    <definedName name="SCBD" localSheetId="42">#REF!</definedName>
    <definedName name="SCBD" localSheetId="16">#REF!</definedName>
    <definedName name="SCBD" localSheetId="14">#REF!</definedName>
    <definedName name="SCBD" localSheetId="12">#REF!</definedName>
    <definedName name="SCBD" localSheetId="36">#REF!</definedName>
    <definedName name="SCBD">#REF!</definedName>
    <definedName name="SCC" localSheetId="9">#REF!</definedName>
    <definedName name="SCC" localSheetId="5">#REF!</definedName>
    <definedName name="SCC" localSheetId="38">#REF!</definedName>
    <definedName name="SCC" localSheetId="8">#REF!</definedName>
    <definedName name="SCC" localSheetId="30">#REF!</definedName>
    <definedName name="SCC" localSheetId="46">#REF!</definedName>
    <definedName name="SCC" localSheetId="6">#REF!</definedName>
    <definedName name="SCC" localSheetId="40">#REF!</definedName>
    <definedName name="SCC" localSheetId="41">#REF!</definedName>
    <definedName name="SCC" localSheetId="45">#REF!</definedName>
    <definedName name="SCC" localSheetId="43">#REF!</definedName>
    <definedName name="SCC" localSheetId="44">#REF!</definedName>
    <definedName name="SCC" localSheetId="42">#REF!</definedName>
    <definedName name="SCC" localSheetId="16">#REF!</definedName>
    <definedName name="SCC" localSheetId="14">#REF!</definedName>
    <definedName name="SCC" localSheetId="12">#REF!</definedName>
    <definedName name="SCC" localSheetId="36">#REF!</definedName>
    <definedName name="SCC">#REF!</definedName>
    <definedName name="SCD" localSheetId="9">#REF!</definedName>
    <definedName name="SCD" localSheetId="5">#REF!</definedName>
    <definedName name="SCD" localSheetId="38">#REF!</definedName>
    <definedName name="SCD" localSheetId="8">#REF!</definedName>
    <definedName name="SCD" localSheetId="30">#REF!</definedName>
    <definedName name="SCD" localSheetId="46">#REF!</definedName>
    <definedName name="SCD" localSheetId="6">#REF!</definedName>
    <definedName name="SCD" localSheetId="40">#REF!</definedName>
    <definedName name="SCD" localSheetId="41">#REF!</definedName>
    <definedName name="SCD" localSheetId="45">#REF!</definedName>
    <definedName name="SCD" localSheetId="43">#REF!</definedName>
    <definedName name="SCD" localSheetId="44">#REF!</definedName>
    <definedName name="SCD" localSheetId="42">#REF!</definedName>
    <definedName name="SCD" localSheetId="16">#REF!</definedName>
    <definedName name="SCD" localSheetId="14">#REF!</definedName>
    <definedName name="SCD" localSheetId="12">#REF!</definedName>
    <definedName name="SCD" localSheetId="36">#REF!</definedName>
    <definedName name="SCD">#REF!</definedName>
    <definedName name="SCDD" localSheetId="9">#REF!</definedName>
    <definedName name="SCDD" localSheetId="5">#REF!</definedName>
    <definedName name="SCDD" localSheetId="38">#REF!</definedName>
    <definedName name="SCDD" localSheetId="8">#REF!</definedName>
    <definedName name="SCDD" localSheetId="30">#REF!</definedName>
    <definedName name="SCDD" localSheetId="46">#REF!</definedName>
    <definedName name="SCDD" localSheetId="6">#REF!</definedName>
    <definedName name="SCDD" localSheetId="40">#REF!</definedName>
    <definedName name="SCDD" localSheetId="41">#REF!</definedName>
    <definedName name="SCDD" localSheetId="45">#REF!</definedName>
    <definedName name="SCDD" localSheetId="43">#REF!</definedName>
    <definedName name="SCDD" localSheetId="44">#REF!</definedName>
    <definedName name="SCDD" localSheetId="42">#REF!</definedName>
    <definedName name="SCDD" localSheetId="16">#REF!</definedName>
    <definedName name="SCDD" localSheetId="14">#REF!</definedName>
    <definedName name="SCDD" localSheetId="12">#REF!</definedName>
    <definedName name="SCDD" localSheetId="36">#REF!</definedName>
    <definedName name="SCDD">#REF!</definedName>
    <definedName name="SCDK" localSheetId="9">#REF!</definedName>
    <definedName name="SCDK" localSheetId="5">#REF!</definedName>
    <definedName name="SCDK" localSheetId="38">#REF!</definedName>
    <definedName name="SCDK" localSheetId="8">#REF!</definedName>
    <definedName name="SCDK" localSheetId="30">#REF!</definedName>
    <definedName name="SCDK" localSheetId="46">#REF!</definedName>
    <definedName name="SCDK" localSheetId="6">#REF!</definedName>
    <definedName name="SCDK" localSheetId="40">#REF!</definedName>
    <definedName name="SCDK" localSheetId="41">#REF!</definedName>
    <definedName name="SCDK" localSheetId="45">#REF!</definedName>
    <definedName name="SCDK" localSheetId="43">#REF!</definedName>
    <definedName name="SCDK" localSheetId="44">#REF!</definedName>
    <definedName name="SCDK" localSheetId="42">#REF!</definedName>
    <definedName name="SCDK" localSheetId="16">#REF!</definedName>
    <definedName name="SCDK" localSheetId="14">#REF!</definedName>
    <definedName name="SCDK" localSheetId="12">#REF!</definedName>
    <definedName name="SCDK" localSheetId="36">#REF!</definedName>
    <definedName name="SCDK">#REF!</definedName>
    <definedName name="SCDKS" localSheetId="9">#REF!</definedName>
    <definedName name="SCDKS" localSheetId="5">#REF!</definedName>
    <definedName name="SCDKS" localSheetId="38">#REF!</definedName>
    <definedName name="SCDKS" localSheetId="8">#REF!</definedName>
    <definedName name="SCDKS" localSheetId="30">#REF!</definedName>
    <definedName name="SCDKS" localSheetId="46">#REF!</definedName>
    <definedName name="SCDKS" localSheetId="6">#REF!</definedName>
    <definedName name="SCDKS" localSheetId="40">#REF!</definedName>
    <definedName name="SCDKS" localSheetId="41">#REF!</definedName>
    <definedName name="SCDKS" localSheetId="45">#REF!</definedName>
    <definedName name="SCDKS" localSheetId="43">#REF!</definedName>
    <definedName name="SCDKS" localSheetId="44">#REF!</definedName>
    <definedName name="SCDKS" localSheetId="42">#REF!</definedName>
    <definedName name="SCDKS" localSheetId="16">#REF!</definedName>
    <definedName name="SCDKS" localSheetId="14">#REF!</definedName>
    <definedName name="SCDKS" localSheetId="12">#REF!</definedName>
    <definedName name="SCDKS" localSheetId="36">#REF!</definedName>
    <definedName name="SCDKS">#REF!</definedName>
    <definedName name="SCDMS" localSheetId="9">#REF!</definedName>
    <definedName name="SCDMS" localSheetId="5">#REF!</definedName>
    <definedName name="SCDMS" localSheetId="38">#REF!</definedName>
    <definedName name="SCDMS" localSheetId="8">#REF!</definedName>
    <definedName name="SCDMS" localSheetId="30">#REF!</definedName>
    <definedName name="SCDMS" localSheetId="46">#REF!</definedName>
    <definedName name="SCDMS" localSheetId="6">#REF!</definedName>
    <definedName name="SCDMS" localSheetId="40">#REF!</definedName>
    <definedName name="SCDMS" localSheetId="41">#REF!</definedName>
    <definedName name="SCDMS" localSheetId="45">#REF!</definedName>
    <definedName name="SCDMS" localSheetId="43">#REF!</definedName>
    <definedName name="SCDMS" localSheetId="44">#REF!</definedName>
    <definedName name="SCDMS" localSheetId="42">#REF!</definedName>
    <definedName name="SCDMS" localSheetId="16">#REF!</definedName>
    <definedName name="SCDMS" localSheetId="14">#REF!</definedName>
    <definedName name="SCDMS" localSheetId="12">#REF!</definedName>
    <definedName name="SCDMS" localSheetId="36">#REF!</definedName>
    <definedName name="SCDMS">#REF!</definedName>
    <definedName name="SCDP" localSheetId="9">#REF!</definedName>
    <definedName name="SCDP" localSheetId="5">#REF!</definedName>
    <definedName name="SCDP" localSheetId="38">#REF!</definedName>
    <definedName name="SCDP" localSheetId="8">#REF!</definedName>
    <definedName name="SCDP" localSheetId="30">#REF!</definedName>
    <definedName name="SCDP" localSheetId="46">#REF!</definedName>
    <definedName name="SCDP" localSheetId="6">#REF!</definedName>
    <definedName name="SCDP" localSheetId="40">#REF!</definedName>
    <definedName name="SCDP" localSheetId="41">#REF!</definedName>
    <definedName name="SCDP" localSheetId="45">#REF!</definedName>
    <definedName name="SCDP" localSheetId="43">#REF!</definedName>
    <definedName name="SCDP" localSheetId="44">#REF!</definedName>
    <definedName name="SCDP" localSheetId="42">#REF!</definedName>
    <definedName name="SCDP" localSheetId="16">#REF!</definedName>
    <definedName name="SCDP" localSheetId="14">#REF!</definedName>
    <definedName name="SCDP" localSheetId="12">#REF!</definedName>
    <definedName name="SCDP" localSheetId="36">#REF!</definedName>
    <definedName name="SCDP">#REF!</definedName>
    <definedName name="SCDPL" localSheetId="9">#REF!</definedName>
    <definedName name="SCDPL" localSheetId="5">#REF!</definedName>
    <definedName name="SCDPL" localSheetId="38">#REF!</definedName>
    <definedName name="SCDPL" localSheetId="8">#REF!</definedName>
    <definedName name="SCDPL" localSheetId="30">#REF!</definedName>
    <definedName name="SCDPL" localSheetId="46">#REF!</definedName>
    <definedName name="SCDPL" localSheetId="6">#REF!</definedName>
    <definedName name="SCDPL" localSheetId="40">#REF!</definedName>
    <definedName name="SCDPL" localSheetId="41">#REF!</definedName>
    <definedName name="SCDPL" localSheetId="45">#REF!</definedName>
    <definedName name="SCDPL" localSheetId="43">#REF!</definedName>
    <definedName name="SCDPL" localSheetId="44">#REF!</definedName>
    <definedName name="SCDPL" localSheetId="42">#REF!</definedName>
    <definedName name="SCDPL" localSheetId="16">#REF!</definedName>
    <definedName name="SCDPL" localSheetId="14">#REF!</definedName>
    <definedName name="SCDPL" localSheetId="12">#REF!</definedName>
    <definedName name="SCDPL" localSheetId="36">#REF!</definedName>
    <definedName name="SCDPL">#REF!</definedName>
    <definedName name="SCDS" localSheetId="9">#REF!</definedName>
    <definedName name="SCDS" localSheetId="5">#REF!</definedName>
    <definedName name="SCDS" localSheetId="38">#REF!</definedName>
    <definedName name="SCDS" localSheetId="8">#REF!</definedName>
    <definedName name="SCDS" localSheetId="30">#REF!</definedName>
    <definedName name="SCDS" localSheetId="46">#REF!</definedName>
    <definedName name="SCDS" localSheetId="6">#REF!</definedName>
    <definedName name="SCDS" localSheetId="40">#REF!</definedName>
    <definedName name="SCDS" localSheetId="41">#REF!</definedName>
    <definedName name="SCDS" localSheetId="45">#REF!</definedName>
    <definedName name="SCDS" localSheetId="43">#REF!</definedName>
    <definedName name="SCDS" localSheetId="44">#REF!</definedName>
    <definedName name="SCDS" localSheetId="42">#REF!</definedName>
    <definedName name="SCDS" localSheetId="16">#REF!</definedName>
    <definedName name="SCDS" localSheetId="14">#REF!</definedName>
    <definedName name="SCDS" localSheetId="12">#REF!</definedName>
    <definedName name="SCDS" localSheetId="36">#REF!</definedName>
    <definedName name="SCDS">#REF!</definedName>
    <definedName name="SCEED" localSheetId="9">#REF!</definedName>
    <definedName name="SCEED" localSheetId="5">#REF!</definedName>
    <definedName name="SCEED" localSheetId="38">#REF!</definedName>
    <definedName name="SCEED" localSheetId="8">#REF!</definedName>
    <definedName name="SCEED" localSheetId="30">#REF!</definedName>
    <definedName name="SCEED" localSheetId="46">#REF!</definedName>
    <definedName name="SCEED" localSheetId="6">#REF!</definedName>
    <definedName name="SCEED" localSheetId="40">#REF!</definedName>
    <definedName name="SCEED" localSheetId="41">#REF!</definedName>
    <definedName name="SCEED" localSheetId="45">#REF!</definedName>
    <definedName name="SCEED" localSheetId="43">#REF!</definedName>
    <definedName name="SCEED" localSheetId="44">#REF!</definedName>
    <definedName name="SCEED" localSheetId="42">#REF!</definedName>
    <definedName name="SCEED" localSheetId="16">#REF!</definedName>
    <definedName name="SCEED" localSheetId="14">#REF!</definedName>
    <definedName name="SCEED" localSheetId="12">#REF!</definedName>
    <definedName name="SCEED" localSheetId="36">#REF!</definedName>
    <definedName name="SCEED">#REF!</definedName>
    <definedName name="SCEES" localSheetId="9">#REF!</definedName>
    <definedName name="SCEES" localSheetId="5">#REF!</definedName>
    <definedName name="SCEES" localSheetId="38">#REF!</definedName>
    <definedName name="SCEES" localSheetId="8">#REF!</definedName>
    <definedName name="SCEES" localSheetId="30">#REF!</definedName>
    <definedName name="SCEES" localSheetId="46">#REF!</definedName>
    <definedName name="SCEES" localSheetId="6">#REF!</definedName>
    <definedName name="SCEES" localSheetId="40">#REF!</definedName>
    <definedName name="SCEES" localSheetId="41">#REF!</definedName>
    <definedName name="SCEES" localSheetId="45">#REF!</definedName>
    <definedName name="SCEES" localSheetId="43">#REF!</definedName>
    <definedName name="SCEES" localSheetId="44">#REF!</definedName>
    <definedName name="SCEES" localSheetId="42">#REF!</definedName>
    <definedName name="SCEES" localSheetId="16">#REF!</definedName>
    <definedName name="SCEES" localSheetId="14">#REF!</definedName>
    <definedName name="SCEES" localSheetId="12">#REF!</definedName>
    <definedName name="SCEES" localSheetId="36">#REF!</definedName>
    <definedName name="SCEES">#REF!</definedName>
    <definedName name="scfold">[107]Sheet1!$H$28</definedName>
    <definedName name="SCGM9" localSheetId="9">#REF!</definedName>
    <definedName name="SCGM9" localSheetId="5">#REF!</definedName>
    <definedName name="SCGM9" localSheetId="38">#REF!</definedName>
    <definedName name="SCGM9" localSheetId="8">#REF!</definedName>
    <definedName name="SCGM9" localSheetId="30">#REF!</definedName>
    <definedName name="SCGM9" localSheetId="46">#REF!</definedName>
    <definedName name="SCGM9" localSheetId="6">#REF!</definedName>
    <definedName name="SCGM9" localSheetId="40">#REF!</definedName>
    <definedName name="SCGM9" localSheetId="41">#REF!</definedName>
    <definedName name="SCGM9" localSheetId="45">#REF!</definedName>
    <definedName name="SCGM9" localSheetId="43">#REF!</definedName>
    <definedName name="SCGM9" localSheetId="44">#REF!</definedName>
    <definedName name="SCGM9" localSheetId="42">#REF!</definedName>
    <definedName name="SCGM9" localSheetId="16">#REF!</definedName>
    <definedName name="SCGM9" localSheetId="14">#REF!</definedName>
    <definedName name="SCGM9" localSheetId="12">#REF!</definedName>
    <definedName name="SCGM9" localSheetId="36">#REF!</definedName>
    <definedName name="SCGM9" localSheetId="34">#REF!</definedName>
    <definedName name="SCGM9">#REF!</definedName>
    <definedName name="SCGMK9" localSheetId="9">#REF!</definedName>
    <definedName name="SCGMK9" localSheetId="5">#REF!</definedName>
    <definedName name="SCGMK9" localSheetId="38">#REF!</definedName>
    <definedName name="SCGMK9" localSheetId="8">#REF!</definedName>
    <definedName name="SCGMK9" localSheetId="30">#REF!</definedName>
    <definedName name="SCGMK9" localSheetId="46">#REF!</definedName>
    <definedName name="SCGMK9" localSheetId="6">#REF!</definedName>
    <definedName name="SCGMK9" localSheetId="40">#REF!</definedName>
    <definedName name="SCGMK9" localSheetId="41">#REF!</definedName>
    <definedName name="SCGMK9" localSheetId="45">#REF!</definedName>
    <definedName name="SCGMK9" localSheetId="43">#REF!</definedName>
    <definedName name="SCGMK9" localSheetId="44">#REF!</definedName>
    <definedName name="SCGMK9" localSheetId="42">#REF!</definedName>
    <definedName name="SCGMK9" localSheetId="16">#REF!</definedName>
    <definedName name="SCGMK9" localSheetId="14">#REF!</definedName>
    <definedName name="SCGMK9" localSheetId="12">#REF!</definedName>
    <definedName name="SCGMK9" localSheetId="36">#REF!</definedName>
    <definedName name="SCGMK9" localSheetId="34">#REF!</definedName>
    <definedName name="SCGMK9">#REF!</definedName>
    <definedName name="SCGWRM9" localSheetId="9">#REF!</definedName>
    <definedName name="SCGWRM9" localSheetId="5">#REF!</definedName>
    <definedName name="SCGWRM9" localSheetId="38">#REF!</definedName>
    <definedName name="SCGWRM9" localSheetId="8">#REF!</definedName>
    <definedName name="SCGWRM9" localSheetId="30">#REF!</definedName>
    <definedName name="SCGWRM9" localSheetId="46">#REF!</definedName>
    <definedName name="SCGWRM9" localSheetId="6">#REF!</definedName>
    <definedName name="SCGWRM9" localSheetId="40">#REF!</definedName>
    <definedName name="SCGWRM9" localSheetId="41">#REF!</definedName>
    <definedName name="SCGWRM9" localSheetId="45">#REF!</definedName>
    <definedName name="SCGWRM9" localSheetId="43">#REF!</definedName>
    <definedName name="SCGWRM9" localSheetId="44">#REF!</definedName>
    <definedName name="SCGWRM9" localSheetId="42">#REF!</definedName>
    <definedName name="SCGWRM9" localSheetId="16">#REF!</definedName>
    <definedName name="SCGWRM9" localSheetId="14">#REF!</definedName>
    <definedName name="SCGWRM9" localSheetId="12">#REF!</definedName>
    <definedName name="SCGWRM9" localSheetId="36">#REF!</definedName>
    <definedName name="SCGWRM9" localSheetId="34">#REF!</definedName>
    <definedName name="SCGWRM9">#REF!</definedName>
    <definedName name="SCHED" localSheetId="30">#REF!</definedName>
    <definedName name="SCHED" localSheetId="4">#REF!</definedName>
    <definedName name="SCHED" localSheetId="16">#REF!</definedName>
    <definedName name="SCHED" localSheetId="36">#REF!</definedName>
    <definedName name="SCHED">#REF!</definedName>
    <definedName name="Sched_Pay" localSheetId="9">#REF!</definedName>
    <definedName name="Sched_Pay" localSheetId="5">#REF!</definedName>
    <definedName name="Sched_Pay" localSheetId="38">#REF!</definedName>
    <definedName name="Sched_Pay" localSheetId="8">#REF!</definedName>
    <definedName name="Sched_Pay" localSheetId="30">#REF!</definedName>
    <definedName name="Sched_Pay" localSheetId="46">#REF!</definedName>
    <definedName name="Sched_Pay" localSheetId="4">#REF!</definedName>
    <definedName name="Sched_Pay" localSheetId="6">#REF!</definedName>
    <definedName name="Sched_Pay" localSheetId="40">#REF!</definedName>
    <definedName name="Sched_Pay" localSheetId="41">#REF!</definedName>
    <definedName name="Sched_Pay" localSheetId="45">#REF!</definedName>
    <definedName name="Sched_Pay" localSheetId="43">#REF!</definedName>
    <definedName name="Sched_Pay" localSheetId="44">#REF!</definedName>
    <definedName name="Sched_Pay" localSheetId="42">#REF!</definedName>
    <definedName name="Sched_Pay" localSheetId="16">#REF!</definedName>
    <definedName name="Sched_Pay" localSheetId="14">#REF!</definedName>
    <definedName name="Sched_Pay" localSheetId="12">#REF!</definedName>
    <definedName name="Sched_Pay" localSheetId="36">#REF!</definedName>
    <definedName name="Sched_Pay">#REF!</definedName>
    <definedName name="Scheduled_Extra_Payments" localSheetId="9">#REF!</definedName>
    <definedName name="Scheduled_Extra_Payments" localSheetId="5">#REF!</definedName>
    <definedName name="Scheduled_Extra_Payments" localSheetId="38">#REF!</definedName>
    <definedName name="Scheduled_Extra_Payments" localSheetId="8">#REF!</definedName>
    <definedName name="Scheduled_Extra_Payments" localSheetId="30">#REF!</definedName>
    <definedName name="Scheduled_Extra_Payments" localSheetId="46">#REF!</definedName>
    <definedName name="Scheduled_Extra_Payments" localSheetId="4">#REF!</definedName>
    <definedName name="Scheduled_Extra_Payments" localSheetId="6">#REF!</definedName>
    <definedName name="Scheduled_Extra_Payments" localSheetId="40">#REF!</definedName>
    <definedName name="Scheduled_Extra_Payments" localSheetId="41">#REF!</definedName>
    <definedName name="Scheduled_Extra_Payments" localSheetId="45">#REF!</definedName>
    <definedName name="Scheduled_Extra_Payments" localSheetId="43">#REF!</definedName>
    <definedName name="Scheduled_Extra_Payments" localSheetId="44">#REF!</definedName>
    <definedName name="Scheduled_Extra_Payments" localSheetId="42">#REF!</definedName>
    <definedName name="Scheduled_Extra_Payments" localSheetId="16">#REF!</definedName>
    <definedName name="Scheduled_Extra_Payments" localSheetId="14">#REF!</definedName>
    <definedName name="Scheduled_Extra_Payments" localSheetId="12">#REF!</definedName>
    <definedName name="Scheduled_Extra_Payments" localSheetId="36">#REF!</definedName>
    <definedName name="Scheduled_Extra_Payments">#REF!</definedName>
    <definedName name="Scheduled_Interest_Rate" localSheetId="9">#REF!</definedName>
    <definedName name="Scheduled_Interest_Rate" localSheetId="5">#REF!</definedName>
    <definedName name="Scheduled_Interest_Rate" localSheetId="38">#REF!</definedName>
    <definedName name="Scheduled_Interest_Rate" localSheetId="8">#REF!</definedName>
    <definedName name="Scheduled_Interest_Rate" localSheetId="30">#REF!</definedName>
    <definedName name="Scheduled_Interest_Rate" localSheetId="46">#REF!</definedName>
    <definedName name="Scheduled_Interest_Rate" localSheetId="4">#REF!</definedName>
    <definedName name="Scheduled_Interest_Rate" localSheetId="6">#REF!</definedName>
    <definedName name="Scheduled_Interest_Rate" localSheetId="40">#REF!</definedName>
    <definedName name="Scheduled_Interest_Rate" localSheetId="41">#REF!</definedName>
    <definedName name="Scheduled_Interest_Rate" localSheetId="45">#REF!</definedName>
    <definedName name="Scheduled_Interest_Rate" localSheetId="43">#REF!</definedName>
    <definedName name="Scheduled_Interest_Rate" localSheetId="44">#REF!</definedName>
    <definedName name="Scheduled_Interest_Rate" localSheetId="42">#REF!</definedName>
    <definedName name="Scheduled_Interest_Rate" localSheetId="16">#REF!</definedName>
    <definedName name="Scheduled_Interest_Rate" localSheetId="14">#REF!</definedName>
    <definedName name="Scheduled_Interest_Rate" localSheetId="12">#REF!</definedName>
    <definedName name="Scheduled_Interest_Rate" localSheetId="36">#REF!</definedName>
    <definedName name="Scheduled_Interest_Rate">#REF!</definedName>
    <definedName name="Scheduled_Monthly_Payment" localSheetId="9">#REF!</definedName>
    <definedName name="Scheduled_Monthly_Payment" localSheetId="5">#REF!</definedName>
    <definedName name="Scheduled_Monthly_Payment" localSheetId="38">#REF!</definedName>
    <definedName name="Scheduled_Monthly_Payment" localSheetId="8">#REF!</definedName>
    <definedName name="Scheduled_Monthly_Payment" localSheetId="30">#REF!</definedName>
    <definedName name="Scheduled_Monthly_Payment" localSheetId="46">#REF!</definedName>
    <definedName name="Scheduled_Monthly_Payment" localSheetId="4">#REF!</definedName>
    <definedName name="Scheduled_Monthly_Payment" localSheetId="6">#REF!</definedName>
    <definedName name="Scheduled_Monthly_Payment" localSheetId="40">#REF!</definedName>
    <definedName name="Scheduled_Monthly_Payment" localSheetId="41">#REF!</definedName>
    <definedName name="Scheduled_Monthly_Payment" localSheetId="45">#REF!</definedName>
    <definedName name="Scheduled_Monthly_Payment" localSheetId="43">#REF!</definedName>
    <definedName name="Scheduled_Monthly_Payment" localSheetId="44">#REF!</definedName>
    <definedName name="Scheduled_Monthly_Payment" localSheetId="42">#REF!</definedName>
    <definedName name="Scheduled_Monthly_Payment" localSheetId="16">#REF!</definedName>
    <definedName name="Scheduled_Monthly_Payment" localSheetId="14">#REF!</definedName>
    <definedName name="Scheduled_Monthly_Payment" localSheetId="12">#REF!</definedName>
    <definedName name="Scheduled_Monthly_Payment" localSheetId="36">#REF!</definedName>
    <definedName name="Scheduled_Monthly_Payment">#REF!</definedName>
    <definedName name="SCID" localSheetId="9">#REF!</definedName>
    <definedName name="SCID" localSheetId="5">#REF!</definedName>
    <definedName name="SCID" localSheetId="38">#REF!</definedName>
    <definedName name="SCID" localSheetId="8">#REF!</definedName>
    <definedName name="SCID" localSheetId="30">#REF!</definedName>
    <definedName name="SCID" localSheetId="46">#REF!</definedName>
    <definedName name="SCID" localSheetId="6">#REF!</definedName>
    <definedName name="SCID" localSheetId="40">#REF!</definedName>
    <definedName name="SCID" localSheetId="41">#REF!</definedName>
    <definedName name="SCID" localSheetId="45">#REF!</definedName>
    <definedName name="SCID" localSheetId="43">#REF!</definedName>
    <definedName name="SCID" localSheetId="44">#REF!</definedName>
    <definedName name="SCID" localSheetId="42">#REF!</definedName>
    <definedName name="SCID" localSheetId="16">#REF!</definedName>
    <definedName name="SCID" localSheetId="14">#REF!</definedName>
    <definedName name="SCID" localSheetId="12">#REF!</definedName>
    <definedName name="SCID" localSheetId="36">#REF!</definedName>
    <definedName name="SCID">#REF!</definedName>
    <definedName name="SCIS" localSheetId="9">#REF!</definedName>
    <definedName name="SCIS" localSheetId="5">#REF!</definedName>
    <definedName name="SCIS" localSheetId="38">#REF!</definedName>
    <definedName name="SCIS" localSheetId="8">#REF!</definedName>
    <definedName name="SCIS" localSheetId="30">#REF!</definedName>
    <definedName name="SCIS" localSheetId="46">#REF!</definedName>
    <definedName name="SCIS" localSheetId="6">#REF!</definedName>
    <definedName name="SCIS" localSheetId="40">#REF!</definedName>
    <definedName name="SCIS" localSheetId="41">#REF!</definedName>
    <definedName name="SCIS" localSheetId="45">#REF!</definedName>
    <definedName name="SCIS" localSheetId="43">#REF!</definedName>
    <definedName name="SCIS" localSheetId="44">#REF!</definedName>
    <definedName name="SCIS" localSheetId="42">#REF!</definedName>
    <definedName name="SCIS" localSheetId="16">#REF!</definedName>
    <definedName name="SCIS" localSheetId="14">#REF!</definedName>
    <definedName name="SCIS" localSheetId="12">#REF!</definedName>
    <definedName name="SCIS" localSheetId="36">#REF!</definedName>
    <definedName name="SCIS">#REF!</definedName>
    <definedName name="SCKSK" localSheetId="9">#REF!</definedName>
    <definedName name="SCKSK" localSheetId="5">#REF!</definedName>
    <definedName name="SCKSK" localSheetId="38">#REF!</definedName>
    <definedName name="SCKSK" localSheetId="8">#REF!</definedName>
    <definedName name="SCKSK" localSheetId="30">#REF!</definedName>
    <definedName name="SCKSK" localSheetId="46">#REF!</definedName>
    <definedName name="SCKSK" localSheetId="6">#REF!</definedName>
    <definedName name="SCKSK" localSheetId="40">#REF!</definedName>
    <definedName name="SCKSK" localSheetId="41">#REF!</definedName>
    <definedName name="SCKSK" localSheetId="45">#REF!</definedName>
    <definedName name="SCKSK" localSheetId="43">#REF!</definedName>
    <definedName name="SCKSK" localSheetId="44">#REF!</definedName>
    <definedName name="SCKSK" localSheetId="42">#REF!</definedName>
    <definedName name="SCKSK" localSheetId="16">#REF!</definedName>
    <definedName name="SCKSK" localSheetId="14">#REF!</definedName>
    <definedName name="SCKSK" localSheetId="12">#REF!</definedName>
    <definedName name="SCKSK" localSheetId="36">#REF!</definedName>
    <definedName name="SCKSK">#REF!</definedName>
    <definedName name="SCKSP" localSheetId="9">#REF!</definedName>
    <definedName name="SCKSP" localSheetId="5">#REF!</definedName>
    <definedName name="SCKSP" localSheetId="38">#REF!</definedName>
    <definedName name="SCKSP" localSheetId="8">#REF!</definedName>
    <definedName name="SCKSP" localSheetId="30">#REF!</definedName>
    <definedName name="SCKSP" localSheetId="46">#REF!</definedName>
    <definedName name="SCKSP" localSheetId="6">#REF!</definedName>
    <definedName name="SCKSP" localSheetId="40">#REF!</definedName>
    <definedName name="SCKSP" localSheetId="41">#REF!</definedName>
    <definedName name="SCKSP" localSheetId="45">#REF!</definedName>
    <definedName name="SCKSP" localSheetId="43">#REF!</definedName>
    <definedName name="SCKSP" localSheetId="44">#REF!</definedName>
    <definedName name="SCKSP" localSheetId="42">#REF!</definedName>
    <definedName name="SCKSP" localSheetId="16">#REF!</definedName>
    <definedName name="SCKSP" localSheetId="14">#REF!</definedName>
    <definedName name="SCKSP" localSheetId="12">#REF!</definedName>
    <definedName name="SCKSP" localSheetId="36">#REF!</definedName>
    <definedName name="SCKSP">#REF!</definedName>
    <definedName name="SCM" localSheetId="9">#REF!</definedName>
    <definedName name="SCM" localSheetId="5">#REF!</definedName>
    <definedName name="SCM" localSheetId="38">#REF!</definedName>
    <definedName name="SCM" localSheetId="8">#REF!</definedName>
    <definedName name="SCM" localSheetId="30">#REF!</definedName>
    <definedName name="SCM" localSheetId="46">#REF!</definedName>
    <definedName name="SCM" localSheetId="6">#REF!</definedName>
    <definedName name="SCM" localSheetId="40">#REF!</definedName>
    <definedName name="SCM" localSheetId="41">#REF!</definedName>
    <definedName name="SCM" localSheetId="45">#REF!</definedName>
    <definedName name="SCM" localSheetId="43">#REF!</definedName>
    <definedName name="SCM" localSheetId="44">#REF!</definedName>
    <definedName name="SCM" localSheetId="42">#REF!</definedName>
    <definedName name="SCM" localSheetId="16">#REF!</definedName>
    <definedName name="SCM" localSheetId="14">#REF!</definedName>
    <definedName name="SCM" localSheetId="12">#REF!</definedName>
    <definedName name="SCM" localSheetId="36">#REF!</definedName>
    <definedName name="SCM">#REF!</definedName>
    <definedName name="SCMJD" localSheetId="9">#REF!</definedName>
    <definedName name="SCMJD" localSheetId="5">#REF!</definedName>
    <definedName name="SCMJD" localSheetId="38">#REF!</definedName>
    <definedName name="SCMJD" localSheetId="8">#REF!</definedName>
    <definedName name="SCMJD" localSheetId="30">#REF!</definedName>
    <definedName name="SCMJD" localSheetId="46">#REF!</definedName>
    <definedName name="SCMJD" localSheetId="6">#REF!</definedName>
    <definedName name="SCMJD" localSheetId="40">#REF!</definedName>
    <definedName name="SCMJD" localSheetId="41">#REF!</definedName>
    <definedName name="SCMJD" localSheetId="45">#REF!</definedName>
    <definedName name="SCMJD" localSheetId="43">#REF!</definedName>
    <definedName name="SCMJD" localSheetId="44">#REF!</definedName>
    <definedName name="SCMJD" localSheetId="42">#REF!</definedName>
    <definedName name="SCMJD" localSheetId="16">#REF!</definedName>
    <definedName name="SCMJD" localSheetId="14">#REF!</definedName>
    <definedName name="SCMJD" localSheetId="12">#REF!</definedName>
    <definedName name="SCMJD" localSheetId="36">#REF!</definedName>
    <definedName name="SCMJD">#REF!</definedName>
    <definedName name="SCMJS" localSheetId="9">#REF!</definedName>
    <definedName name="SCMJS" localSheetId="5">#REF!</definedName>
    <definedName name="SCMJS" localSheetId="38">#REF!</definedName>
    <definedName name="SCMJS" localSheetId="8">#REF!</definedName>
    <definedName name="SCMJS" localSheetId="30">#REF!</definedName>
    <definedName name="SCMJS" localSheetId="46">#REF!</definedName>
    <definedName name="SCMJS" localSheetId="6">#REF!</definedName>
    <definedName name="SCMJS" localSheetId="40">#REF!</definedName>
    <definedName name="SCMJS" localSheetId="41">#REF!</definedName>
    <definedName name="SCMJS" localSheetId="45">#REF!</definedName>
    <definedName name="SCMJS" localSheetId="43">#REF!</definedName>
    <definedName name="SCMJS" localSheetId="44">#REF!</definedName>
    <definedName name="SCMJS" localSheetId="42">#REF!</definedName>
    <definedName name="SCMJS" localSheetId="16">#REF!</definedName>
    <definedName name="SCMJS" localSheetId="14">#REF!</definedName>
    <definedName name="SCMJS" localSheetId="12">#REF!</definedName>
    <definedName name="SCMJS" localSheetId="36">#REF!</definedName>
    <definedName name="SCMJS">#REF!</definedName>
    <definedName name="SCMJS2" localSheetId="9">#REF!</definedName>
    <definedName name="SCMJS2" localSheetId="5">#REF!</definedName>
    <definedName name="SCMJS2" localSheetId="38">#REF!</definedName>
    <definedName name="SCMJS2" localSheetId="8">#REF!</definedName>
    <definedName name="SCMJS2" localSheetId="30">#REF!</definedName>
    <definedName name="SCMJS2" localSheetId="46">#REF!</definedName>
    <definedName name="SCMJS2" localSheetId="6">#REF!</definedName>
    <definedName name="SCMJS2" localSheetId="40">#REF!</definedName>
    <definedName name="SCMJS2" localSheetId="41">#REF!</definedName>
    <definedName name="SCMJS2" localSheetId="45">#REF!</definedName>
    <definedName name="SCMJS2" localSheetId="43">#REF!</definedName>
    <definedName name="SCMJS2" localSheetId="44">#REF!</definedName>
    <definedName name="SCMJS2" localSheetId="42">#REF!</definedName>
    <definedName name="SCMJS2" localSheetId="16">#REF!</definedName>
    <definedName name="SCMJS2" localSheetId="14">#REF!</definedName>
    <definedName name="SCMJS2" localSheetId="12">#REF!</definedName>
    <definedName name="SCMJS2" localSheetId="36">#REF!</definedName>
    <definedName name="SCMJS2">#REF!</definedName>
    <definedName name="SCMK" localSheetId="9">#REF!</definedName>
    <definedName name="SCMK" localSheetId="5">#REF!</definedName>
    <definedName name="SCMK" localSheetId="38">#REF!</definedName>
    <definedName name="SCMK" localSheetId="8">#REF!</definedName>
    <definedName name="SCMK" localSheetId="30">#REF!</definedName>
    <definedName name="SCMK" localSheetId="46">#REF!</definedName>
    <definedName name="SCMK" localSheetId="6">#REF!</definedName>
    <definedName name="SCMK" localSheetId="40">#REF!</definedName>
    <definedName name="SCMK" localSheetId="41">#REF!</definedName>
    <definedName name="SCMK" localSheetId="45">#REF!</definedName>
    <definedName name="SCMK" localSheetId="43">#REF!</definedName>
    <definedName name="SCMK" localSheetId="44">#REF!</definedName>
    <definedName name="SCMK" localSheetId="42">#REF!</definedName>
    <definedName name="SCMK" localSheetId="16">#REF!</definedName>
    <definedName name="SCMK" localSheetId="14">#REF!</definedName>
    <definedName name="SCMK" localSheetId="12">#REF!</definedName>
    <definedName name="SCMK" localSheetId="36">#REF!</definedName>
    <definedName name="SCMK">#REF!</definedName>
    <definedName name="SCML84R" localSheetId="9">#REF!</definedName>
    <definedName name="SCML84R" localSheetId="5">#REF!</definedName>
    <definedName name="SCML84R" localSheetId="38">#REF!</definedName>
    <definedName name="SCML84R" localSheetId="8">#REF!</definedName>
    <definedName name="SCML84R" localSheetId="30">#REF!</definedName>
    <definedName name="SCML84R" localSheetId="46">#REF!</definedName>
    <definedName name="SCML84R" localSheetId="6">#REF!</definedName>
    <definedName name="SCML84R" localSheetId="40">#REF!</definedName>
    <definedName name="SCML84R" localSheetId="41">#REF!</definedName>
    <definedName name="SCML84R" localSheetId="45">#REF!</definedName>
    <definedName name="SCML84R" localSheetId="43">#REF!</definedName>
    <definedName name="SCML84R" localSheetId="44">#REF!</definedName>
    <definedName name="SCML84R" localSheetId="42">#REF!</definedName>
    <definedName name="SCML84R" localSheetId="16">#REF!</definedName>
    <definedName name="SCML84R" localSheetId="14">#REF!</definedName>
    <definedName name="SCML84R" localSheetId="12">#REF!</definedName>
    <definedName name="SCML84R" localSheetId="36">#REF!</definedName>
    <definedName name="SCML84R">#REF!</definedName>
    <definedName name="SCMPL" localSheetId="9">#REF!</definedName>
    <definedName name="SCMPL" localSheetId="5">#REF!</definedName>
    <definedName name="SCMPL" localSheetId="38">#REF!</definedName>
    <definedName name="SCMPL" localSheetId="8">#REF!</definedName>
    <definedName name="SCMPL" localSheetId="30">#REF!</definedName>
    <definedName name="SCMPL" localSheetId="46">#REF!</definedName>
    <definedName name="SCMPL" localSheetId="6">#REF!</definedName>
    <definedName name="SCMPL" localSheetId="40">#REF!</definedName>
    <definedName name="SCMPL" localSheetId="41">#REF!</definedName>
    <definedName name="SCMPL" localSheetId="45">#REF!</definedName>
    <definedName name="SCMPL" localSheetId="43">#REF!</definedName>
    <definedName name="SCMPL" localSheetId="44">#REF!</definedName>
    <definedName name="SCMPL" localSheetId="42">#REF!</definedName>
    <definedName name="SCMPL" localSheetId="16">#REF!</definedName>
    <definedName name="SCMPL" localSheetId="14">#REF!</definedName>
    <definedName name="SCMPL" localSheetId="12">#REF!</definedName>
    <definedName name="SCMPL" localSheetId="36">#REF!</definedName>
    <definedName name="SCMPL">#REF!</definedName>
    <definedName name="SCMSK" localSheetId="9">#REF!</definedName>
    <definedName name="SCMSK" localSheetId="5">#REF!</definedName>
    <definedName name="SCMSK" localSheetId="38">#REF!</definedName>
    <definedName name="SCMSK" localSheetId="8">#REF!</definedName>
    <definedName name="SCMSK" localSheetId="30">#REF!</definedName>
    <definedName name="SCMSK" localSheetId="46">#REF!</definedName>
    <definedName name="SCMSK" localSheetId="6">#REF!</definedName>
    <definedName name="SCMSK" localSheetId="40">#REF!</definedName>
    <definedName name="SCMSK" localSheetId="41">#REF!</definedName>
    <definedName name="SCMSK" localSheetId="45">#REF!</definedName>
    <definedName name="SCMSK" localSheetId="43">#REF!</definedName>
    <definedName name="SCMSK" localSheetId="44">#REF!</definedName>
    <definedName name="SCMSK" localSheetId="42">#REF!</definedName>
    <definedName name="SCMSK" localSheetId="16">#REF!</definedName>
    <definedName name="SCMSK" localSheetId="14">#REF!</definedName>
    <definedName name="SCMSK" localSheetId="12">#REF!</definedName>
    <definedName name="SCMSK" localSheetId="36">#REF!</definedName>
    <definedName name="SCMSK">#REF!</definedName>
    <definedName name="SCMSP" localSheetId="9">#REF!</definedName>
    <definedName name="SCMSP" localSheetId="5">#REF!</definedName>
    <definedName name="SCMSP" localSheetId="38">#REF!</definedName>
    <definedName name="SCMSP" localSheetId="8">#REF!</definedName>
    <definedName name="SCMSP" localSheetId="30">#REF!</definedName>
    <definedName name="SCMSP" localSheetId="46">#REF!</definedName>
    <definedName name="SCMSP" localSheetId="6">#REF!</definedName>
    <definedName name="SCMSP" localSheetId="40">#REF!</definedName>
    <definedName name="SCMSP" localSheetId="41">#REF!</definedName>
    <definedName name="SCMSP" localSheetId="45">#REF!</definedName>
    <definedName name="SCMSP" localSheetId="43">#REF!</definedName>
    <definedName name="SCMSP" localSheetId="44">#REF!</definedName>
    <definedName name="SCMSP" localSheetId="42">#REF!</definedName>
    <definedName name="SCMSP" localSheetId="16">#REF!</definedName>
    <definedName name="SCMSP" localSheetId="14">#REF!</definedName>
    <definedName name="SCMSP" localSheetId="12">#REF!</definedName>
    <definedName name="SCMSP" localSheetId="36">#REF!</definedName>
    <definedName name="SCMSP">#REF!</definedName>
    <definedName name="SCPT12" localSheetId="9">#REF!</definedName>
    <definedName name="SCPT12" localSheetId="5">#REF!</definedName>
    <definedName name="SCPT12" localSheetId="38">#REF!</definedName>
    <definedName name="SCPT12" localSheetId="8">#REF!</definedName>
    <definedName name="SCPT12" localSheetId="30">#REF!</definedName>
    <definedName name="SCPT12" localSheetId="46">#REF!</definedName>
    <definedName name="SCPT12" localSheetId="6">#REF!</definedName>
    <definedName name="SCPT12" localSheetId="40">#REF!</definedName>
    <definedName name="SCPT12" localSheetId="41">#REF!</definedName>
    <definedName name="SCPT12" localSheetId="45">#REF!</definedName>
    <definedName name="SCPT12" localSheetId="43">#REF!</definedName>
    <definedName name="SCPT12" localSheetId="44">#REF!</definedName>
    <definedName name="SCPT12" localSheetId="42">#REF!</definedName>
    <definedName name="SCPT12" localSheetId="16">#REF!</definedName>
    <definedName name="SCPT12" localSheetId="14">#REF!</definedName>
    <definedName name="SCPT12" localSheetId="12">#REF!</definedName>
    <definedName name="SCPT12" localSheetId="36">#REF!</definedName>
    <definedName name="SCPT12">#REF!</definedName>
    <definedName name="SCPT5" localSheetId="9">#REF!</definedName>
    <definedName name="SCPT5" localSheetId="5">#REF!</definedName>
    <definedName name="SCPT5" localSheetId="38">#REF!</definedName>
    <definedName name="SCPT5" localSheetId="8">#REF!</definedName>
    <definedName name="SCPT5" localSheetId="30">#REF!</definedName>
    <definedName name="SCPT5" localSheetId="46">#REF!</definedName>
    <definedName name="SCPT5" localSheetId="6">#REF!</definedName>
    <definedName name="SCPT5" localSheetId="40">#REF!</definedName>
    <definedName name="SCPT5" localSheetId="41">#REF!</definedName>
    <definedName name="SCPT5" localSheetId="45">#REF!</definedName>
    <definedName name="SCPT5" localSheetId="43">#REF!</definedName>
    <definedName name="SCPT5" localSheetId="44">#REF!</definedName>
    <definedName name="SCPT5" localSheetId="42">#REF!</definedName>
    <definedName name="SCPT5" localSheetId="16">#REF!</definedName>
    <definedName name="SCPT5" localSheetId="14">#REF!</definedName>
    <definedName name="SCPT5" localSheetId="12">#REF!</definedName>
    <definedName name="SCPT5" localSheetId="36">#REF!</definedName>
    <definedName name="SCPT5">#REF!</definedName>
    <definedName name="SCREED" localSheetId="9">#REF!</definedName>
    <definedName name="SCREED" localSheetId="5">#REF!</definedName>
    <definedName name="SCREED" localSheetId="38">#REF!</definedName>
    <definedName name="SCREED" localSheetId="8">#REF!</definedName>
    <definedName name="SCREED" localSheetId="30">#REF!</definedName>
    <definedName name="SCREED" localSheetId="46">#REF!</definedName>
    <definedName name="SCREED" localSheetId="6">#REF!</definedName>
    <definedName name="SCREED" localSheetId="40">#REF!</definedName>
    <definedName name="SCREED" localSheetId="41">#REF!</definedName>
    <definedName name="SCREED" localSheetId="45">#REF!</definedName>
    <definedName name="SCREED" localSheetId="43">#REF!</definedName>
    <definedName name="SCREED" localSheetId="44">#REF!</definedName>
    <definedName name="SCREED" localSheetId="42">#REF!</definedName>
    <definedName name="SCREED" localSheetId="16">#REF!</definedName>
    <definedName name="SCREED" localSheetId="14">#REF!</definedName>
    <definedName name="SCREED" localSheetId="12">#REF!</definedName>
    <definedName name="SCREED" localSheetId="36">#REF!</definedName>
    <definedName name="SCREED">#REF!</definedName>
    <definedName name="screed5cm" localSheetId="30">'[128]Harga Satuan'!$G$57</definedName>
    <definedName name="screed5cm">'[128]Harga Satuan'!$G$57</definedName>
    <definedName name="SCREEDW" localSheetId="9">#REF!</definedName>
    <definedName name="SCREEDW" localSheetId="5">#REF!</definedName>
    <definedName name="SCREEDW" localSheetId="38">#REF!</definedName>
    <definedName name="SCREEDW" localSheetId="8">#REF!</definedName>
    <definedName name="SCREEDW" localSheetId="30">#REF!</definedName>
    <definedName name="SCREEDW" localSheetId="46">#REF!</definedName>
    <definedName name="SCREEDW" localSheetId="6">#REF!</definedName>
    <definedName name="SCREEDW" localSheetId="40">#REF!</definedName>
    <definedName name="SCREEDW" localSheetId="41">#REF!</definedName>
    <definedName name="SCREEDW" localSheetId="45">#REF!</definedName>
    <definedName name="SCREEDW" localSheetId="43">#REF!</definedName>
    <definedName name="SCREEDW" localSheetId="44">#REF!</definedName>
    <definedName name="SCREEDW" localSheetId="42">#REF!</definedName>
    <definedName name="SCREEDW" localSheetId="16">#REF!</definedName>
    <definedName name="SCREEDW" localSheetId="14">#REF!</definedName>
    <definedName name="SCREEDW" localSheetId="12">#REF!</definedName>
    <definedName name="SCREEDW" localSheetId="36">#REF!</definedName>
    <definedName name="SCREEDW" localSheetId="34">#REF!</definedName>
    <definedName name="SCREEDW">#REF!</definedName>
    <definedName name="SCREEDWS" localSheetId="9">#REF!</definedName>
    <definedName name="SCREEDWS" localSheetId="5">#REF!</definedName>
    <definedName name="SCREEDWS" localSheetId="38">#REF!</definedName>
    <definedName name="SCREEDWS" localSheetId="8">#REF!</definedName>
    <definedName name="SCREEDWS" localSheetId="30">#REF!</definedName>
    <definedName name="SCREEDWS" localSheetId="46">#REF!</definedName>
    <definedName name="SCREEDWS" localSheetId="6">#REF!</definedName>
    <definedName name="SCREEDWS" localSheetId="40">#REF!</definedName>
    <definedName name="SCREEDWS" localSheetId="41">#REF!</definedName>
    <definedName name="SCREEDWS" localSheetId="45">#REF!</definedName>
    <definedName name="SCREEDWS" localSheetId="43">#REF!</definedName>
    <definedName name="SCREEDWS" localSheetId="44">#REF!</definedName>
    <definedName name="SCREEDWS" localSheetId="42">#REF!</definedName>
    <definedName name="SCREEDWS" localSheetId="16">#REF!</definedName>
    <definedName name="SCREEDWS" localSheetId="14">#REF!</definedName>
    <definedName name="SCREEDWS" localSheetId="12">#REF!</definedName>
    <definedName name="SCREEDWS" localSheetId="36">#REF!</definedName>
    <definedName name="SCREEDWS" localSheetId="34">#REF!</definedName>
    <definedName name="SCREEDWS">#REF!</definedName>
    <definedName name="screening">[218]Rekap!$H$64</definedName>
    <definedName name="SCSGICI" localSheetId="9">#REF!</definedName>
    <definedName name="SCSGICI" localSheetId="5">#REF!</definedName>
    <definedName name="SCSGICI" localSheetId="38">#REF!</definedName>
    <definedName name="SCSGICI" localSheetId="8">#REF!</definedName>
    <definedName name="SCSGICI" localSheetId="30">#REF!</definedName>
    <definedName name="SCSGICI" localSheetId="46">#REF!</definedName>
    <definedName name="SCSGICI" localSheetId="6">#REF!</definedName>
    <definedName name="SCSGICI" localSheetId="40">#REF!</definedName>
    <definedName name="SCSGICI" localSheetId="41">#REF!</definedName>
    <definedName name="SCSGICI" localSheetId="45">#REF!</definedName>
    <definedName name="SCSGICI" localSheetId="43">#REF!</definedName>
    <definedName name="SCSGICI" localSheetId="44">#REF!</definedName>
    <definedName name="SCSGICI" localSheetId="42">#REF!</definedName>
    <definedName name="SCSGICI" localSheetId="16">#REF!</definedName>
    <definedName name="SCSGICI" localSheetId="14">#REF!</definedName>
    <definedName name="SCSGICI" localSheetId="12">#REF!</definedName>
    <definedName name="SCSGICI" localSheetId="36">#REF!</definedName>
    <definedName name="SCSGICI" localSheetId="34">#REF!</definedName>
    <definedName name="SCSGICI">#REF!</definedName>
    <definedName name="SCWICI" localSheetId="9">#REF!</definedName>
    <definedName name="SCWICI" localSheetId="5">#REF!</definedName>
    <definedName name="SCWICI" localSheetId="38">#REF!</definedName>
    <definedName name="SCWICI" localSheetId="8">#REF!</definedName>
    <definedName name="SCWICI" localSheetId="30">#REF!</definedName>
    <definedName name="SCWICI" localSheetId="46">#REF!</definedName>
    <definedName name="SCWICI" localSheetId="6">#REF!</definedName>
    <definedName name="SCWICI" localSheetId="40">#REF!</definedName>
    <definedName name="SCWICI" localSheetId="41">#REF!</definedName>
    <definedName name="SCWICI" localSheetId="45">#REF!</definedName>
    <definedName name="SCWICI" localSheetId="43">#REF!</definedName>
    <definedName name="SCWICI" localSheetId="44">#REF!</definedName>
    <definedName name="SCWICI" localSheetId="42">#REF!</definedName>
    <definedName name="SCWICI" localSheetId="16">#REF!</definedName>
    <definedName name="SCWICI" localSheetId="14">#REF!</definedName>
    <definedName name="SCWICI" localSheetId="12">#REF!</definedName>
    <definedName name="SCWICI" localSheetId="36">#REF!</definedName>
    <definedName name="SCWICI" localSheetId="34">#REF!</definedName>
    <definedName name="SCWICI">#REF!</definedName>
    <definedName name="sd" localSheetId="30">#REF!</definedName>
    <definedName name="sd" localSheetId="16">#REF!</definedName>
    <definedName name="sd" localSheetId="36">#REF!</definedName>
    <definedName name="sd" localSheetId="34">#REF!</definedName>
    <definedName name="sd">#REF!</definedName>
    <definedName name="sda" localSheetId="5" hidden="1">#REF!</definedName>
    <definedName name="sda" localSheetId="30" hidden="1">#REF!</definedName>
    <definedName name="sda" localSheetId="23" hidden="1">#REF!</definedName>
    <definedName name="sda" localSheetId="19" hidden="1">#REF!</definedName>
    <definedName name="sda" localSheetId="16" hidden="1">#REF!</definedName>
    <definedName name="sda" localSheetId="21" hidden="1">#REF!</definedName>
    <definedName name="sda" localSheetId="36" hidden="1">#REF!</definedName>
    <definedName name="sda" localSheetId="25" hidden="1">#REF!</definedName>
    <definedName name="sda" localSheetId="10" hidden="1">#REF!</definedName>
    <definedName name="sda" localSheetId="11" hidden="1">#REF!</definedName>
    <definedName name="sda" localSheetId="20" hidden="1">#REF!</definedName>
    <definedName name="sda" localSheetId="15" hidden="1">#REF!</definedName>
    <definedName name="sda" hidden="1">#REF!</definedName>
    <definedName name="sdd">#N/A</definedName>
    <definedName name="SDEWAT" localSheetId="9">#REF!</definedName>
    <definedName name="SDEWAT" localSheetId="5">#REF!</definedName>
    <definedName name="SDEWAT" localSheetId="38">#REF!</definedName>
    <definedName name="SDEWAT" localSheetId="8">#REF!</definedName>
    <definedName name="SDEWAT" localSheetId="30">#REF!</definedName>
    <definedName name="SDEWAT" localSheetId="46">#REF!</definedName>
    <definedName name="SDEWAT" localSheetId="6">#REF!</definedName>
    <definedName name="SDEWAT" localSheetId="40">#REF!</definedName>
    <definedName name="SDEWAT" localSheetId="41">#REF!</definedName>
    <definedName name="SDEWAT" localSheetId="45">#REF!</definedName>
    <definedName name="SDEWAT" localSheetId="43">#REF!</definedName>
    <definedName name="SDEWAT" localSheetId="44">#REF!</definedName>
    <definedName name="SDEWAT" localSheetId="42">#REF!</definedName>
    <definedName name="SDEWAT" localSheetId="16">#REF!</definedName>
    <definedName name="SDEWAT" localSheetId="14">#REF!</definedName>
    <definedName name="SDEWAT" localSheetId="12">#REF!</definedName>
    <definedName name="SDEWAT" localSheetId="36">#REF!</definedName>
    <definedName name="SDEWAT">#REF!</definedName>
    <definedName name="SDGRH9" localSheetId="9">#REF!</definedName>
    <definedName name="SDGRH9" localSheetId="5">#REF!</definedName>
    <definedName name="SDGRH9" localSheetId="38">#REF!</definedName>
    <definedName name="SDGRH9" localSheetId="8">#REF!</definedName>
    <definedName name="SDGRH9" localSheetId="30">#REF!</definedName>
    <definedName name="SDGRH9" localSheetId="46">#REF!</definedName>
    <definedName name="SDGRH9" localSheetId="6">#REF!</definedName>
    <definedName name="SDGRH9" localSheetId="40">#REF!</definedName>
    <definedName name="SDGRH9" localSheetId="41">#REF!</definedName>
    <definedName name="SDGRH9" localSheetId="45">#REF!</definedName>
    <definedName name="SDGRH9" localSheetId="43">#REF!</definedName>
    <definedName name="SDGRH9" localSheetId="44">#REF!</definedName>
    <definedName name="SDGRH9" localSheetId="42">#REF!</definedName>
    <definedName name="SDGRH9" localSheetId="16">#REF!</definedName>
    <definedName name="SDGRH9" localSheetId="14">#REF!</definedName>
    <definedName name="SDGRH9" localSheetId="12">#REF!</definedName>
    <definedName name="SDGRH9" localSheetId="36">#REF!</definedName>
    <definedName name="SDGRH9">#REF!</definedName>
    <definedName name="SDGRK9" localSheetId="9">#REF!</definedName>
    <definedName name="SDGRK9" localSheetId="5">#REF!</definedName>
    <definedName name="SDGRK9" localSheetId="38">#REF!</definedName>
    <definedName name="SDGRK9" localSheetId="8">#REF!</definedName>
    <definedName name="SDGRK9" localSheetId="30">#REF!</definedName>
    <definedName name="SDGRK9" localSheetId="46">#REF!</definedName>
    <definedName name="SDGRK9" localSheetId="6">#REF!</definedName>
    <definedName name="SDGRK9" localSheetId="40">#REF!</definedName>
    <definedName name="SDGRK9" localSheetId="41">#REF!</definedName>
    <definedName name="SDGRK9" localSheetId="45">#REF!</definedName>
    <definedName name="SDGRK9" localSheetId="43">#REF!</definedName>
    <definedName name="SDGRK9" localSheetId="44">#REF!</definedName>
    <definedName name="SDGRK9" localSheetId="42">#REF!</definedName>
    <definedName name="SDGRK9" localSheetId="16">#REF!</definedName>
    <definedName name="SDGRK9" localSheetId="14">#REF!</definedName>
    <definedName name="SDGRK9" localSheetId="12">#REF!</definedName>
    <definedName name="SDGRK9" localSheetId="36">#REF!</definedName>
    <definedName name="SDGRK9">#REF!</definedName>
    <definedName name="sdlfk" localSheetId="30">#REF!</definedName>
    <definedName name="sdlfk" localSheetId="16">#REF!</definedName>
    <definedName name="sdlfk" localSheetId="36">#REF!</definedName>
    <definedName name="sdlfk">#REF!</definedName>
    <definedName name="sdse" localSheetId="5" hidden="1">'[97]PABRIK (2)'!#REF!</definedName>
    <definedName name="sdse" localSheetId="30" hidden="1">'[97]PABRIK (2)'!#REF!</definedName>
    <definedName name="sdse" localSheetId="4" hidden="1">'[97]PABRIK (2)'!#REF!</definedName>
    <definedName name="sdse" localSheetId="7" hidden="1">'[97]PABRIK (2)'!#REF!</definedName>
    <definedName name="sdse" localSheetId="16" hidden="1">'[97]PABRIK (2)'!#REF!</definedName>
    <definedName name="sdse" localSheetId="36" hidden="1">'[97]PABRIK (2)'!#REF!</definedName>
    <definedName name="sdse" localSheetId="49" hidden="1">'[97]PABRIK (2)'!#REF!</definedName>
    <definedName name="sdse" localSheetId="34" hidden="1">'[97]PABRIK (2)'!#REF!</definedName>
    <definedName name="sdse" hidden="1">'[97]PABRIK (2)'!#REF!</definedName>
    <definedName name="Section_8_Title_12" localSheetId="30">'[445]Fill this out first___'!$I$7</definedName>
    <definedName name="Section_8_Title_12">'[445]Fill this out first___'!$I$7</definedName>
    <definedName name="Section_8_Title_9">'[446]Fill this out first___'!$I$7</definedName>
    <definedName name="sekat">[218]Rekap!$H$61</definedName>
    <definedName name="selot" localSheetId="9">#REF!</definedName>
    <definedName name="selot" localSheetId="38">#REF!</definedName>
    <definedName name="selot" localSheetId="8">#REF!</definedName>
    <definedName name="selot" localSheetId="30">#REF!</definedName>
    <definedName name="selot" localSheetId="46">#REF!</definedName>
    <definedName name="selot" localSheetId="40">#REF!</definedName>
    <definedName name="selot" localSheetId="41">#REF!</definedName>
    <definedName name="selot" localSheetId="45">#REF!</definedName>
    <definedName name="selot" localSheetId="43">#REF!</definedName>
    <definedName name="selot" localSheetId="44">#REF!</definedName>
    <definedName name="selot" localSheetId="42">#REF!</definedName>
    <definedName name="selot" localSheetId="16">#REF!</definedName>
    <definedName name="selot" localSheetId="36">#REF!</definedName>
    <definedName name="selot">#REF!</definedName>
    <definedName name="selotb" localSheetId="9">#REF!</definedName>
    <definedName name="selotb" localSheetId="38">#REF!</definedName>
    <definedName name="selotb" localSheetId="8">#REF!</definedName>
    <definedName name="selotb" localSheetId="30">#REF!</definedName>
    <definedName name="selotb" localSheetId="46">#REF!</definedName>
    <definedName name="selotb" localSheetId="40">#REF!</definedName>
    <definedName name="selotb" localSheetId="41">#REF!</definedName>
    <definedName name="selotb" localSheetId="45">#REF!</definedName>
    <definedName name="selotb" localSheetId="43">#REF!</definedName>
    <definedName name="selotb" localSheetId="44">#REF!</definedName>
    <definedName name="selotb" localSheetId="42">#REF!</definedName>
    <definedName name="selotb" localSheetId="16">#REF!</definedName>
    <definedName name="selotb" localSheetId="36">#REF!</definedName>
    <definedName name="selotb">#REF!</definedName>
    <definedName name="selotc" localSheetId="9">#REF!</definedName>
    <definedName name="selotc" localSheetId="38">#REF!</definedName>
    <definedName name="selotc" localSheetId="8">#REF!</definedName>
    <definedName name="selotc" localSheetId="30">#REF!</definedName>
    <definedName name="selotc" localSheetId="46">#REF!</definedName>
    <definedName name="selotc" localSheetId="40">#REF!</definedName>
    <definedName name="selotc" localSheetId="41">#REF!</definedName>
    <definedName name="selotc" localSheetId="45">#REF!</definedName>
    <definedName name="selotc" localSheetId="43">#REF!</definedName>
    <definedName name="selotc" localSheetId="44">#REF!</definedName>
    <definedName name="selotc" localSheetId="42">#REF!</definedName>
    <definedName name="selotc" localSheetId="16">#REF!</definedName>
    <definedName name="selotc" localSheetId="36">#REF!</definedName>
    <definedName name="selotc">#REF!</definedName>
    <definedName name="SEM" localSheetId="30">#REF!</definedName>
    <definedName name="SEM" localSheetId="16">#REF!</definedName>
    <definedName name="SEM" localSheetId="36">#REF!</definedName>
    <definedName name="SEM" localSheetId="34">#REF!</definedName>
    <definedName name="SEM">#REF!</definedName>
    <definedName name="SEM_1" localSheetId="30">#REF!</definedName>
    <definedName name="SEM_1" localSheetId="16">#REF!</definedName>
    <definedName name="SEM_1" localSheetId="36">#REF!</definedName>
    <definedName name="SEM_1" localSheetId="34">#REF!</definedName>
    <definedName name="SEM_1">#REF!</definedName>
    <definedName name="SEM_4" localSheetId="30">#REF!</definedName>
    <definedName name="SEM_4" localSheetId="16">#REF!</definedName>
    <definedName name="SEM_4" localSheetId="36">#REF!</definedName>
    <definedName name="SEM_4" localSheetId="34">#REF!</definedName>
    <definedName name="SEM_4">#REF!</definedName>
    <definedName name="SEM_5" localSheetId="30">#REF!</definedName>
    <definedName name="SEM_5" localSheetId="16">#REF!</definedName>
    <definedName name="SEM_5" localSheetId="36">#REF!</definedName>
    <definedName name="SEM_5">#REF!</definedName>
    <definedName name="Semak_belukar" localSheetId="9">#REF!</definedName>
    <definedName name="Semak_belukar" localSheetId="38">#REF!</definedName>
    <definedName name="Semak_belukar" localSheetId="8">#REF!</definedName>
    <definedName name="Semak_belukar" localSheetId="30">#REF!</definedName>
    <definedName name="Semak_belukar" localSheetId="46">#REF!</definedName>
    <definedName name="Semak_belukar" localSheetId="40">#REF!</definedName>
    <definedName name="Semak_belukar" localSheetId="41">#REF!</definedName>
    <definedName name="Semak_belukar" localSheetId="45">#REF!</definedName>
    <definedName name="Semak_belukar" localSheetId="43">#REF!</definedName>
    <definedName name="Semak_belukar" localSheetId="44">#REF!</definedName>
    <definedName name="Semak_belukar" localSheetId="42">#REF!</definedName>
    <definedName name="Semak_belukar" localSheetId="16">#REF!</definedName>
    <definedName name="Semak_belukar" localSheetId="36">#REF!</definedName>
    <definedName name="Semak_belukar">#REF!</definedName>
    <definedName name="semakbelukar" localSheetId="9">#REF!</definedName>
    <definedName name="semakbelukar" localSheetId="5">#REF!</definedName>
    <definedName name="semakbelukar" localSheetId="38">#REF!</definedName>
    <definedName name="semakbelukar" localSheetId="8">#REF!</definedName>
    <definedName name="semakbelukar" localSheetId="30">#REF!</definedName>
    <definedName name="semakbelukar" localSheetId="46">#REF!</definedName>
    <definedName name="semakbelukar" localSheetId="4">#REF!</definedName>
    <definedName name="semakbelukar" localSheetId="6">#REF!</definedName>
    <definedName name="semakbelukar" localSheetId="40">#REF!</definedName>
    <definedName name="semakbelukar" localSheetId="41">#REF!</definedName>
    <definedName name="semakbelukar" localSheetId="45">#REF!</definedName>
    <definedName name="semakbelukar" localSheetId="43">#REF!</definedName>
    <definedName name="semakbelukar" localSheetId="44">#REF!</definedName>
    <definedName name="semakbelukar" localSheetId="42">#REF!</definedName>
    <definedName name="semakbelukar" localSheetId="16">#REF!</definedName>
    <definedName name="semakbelukar" localSheetId="14">#REF!</definedName>
    <definedName name="semakbelukar" localSheetId="12">#REF!</definedName>
    <definedName name="semakbelukar" localSheetId="36">#REF!</definedName>
    <definedName name="semakbelukar">#REF!</definedName>
    <definedName name="sematbelahsplitpen" localSheetId="30">#REF!</definedName>
    <definedName name="sematbelahsplitpen" localSheetId="16">#REF!</definedName>
    <definedName name="sematbelahsplitpen" localSheetId="36">#REF!</definedName>
    <definedName name="sematbelahsplitpen">#REF!</definedName>
    <definedName name="sematkuncibulat18A18B18" localSheetId="30">#REF!</definedName>
    <definedName name="sematkuncibulat18A18B18" localSheetId="16">#REF!</definedName>
    <definedName name="sematkuncibulat18A18B18" localSheetId="36">#REF!</definedName>
    <definedName name="sematkuncibulat18A18B18">#REF!</definedName>
    <definedName name="sematkuncipersegi86" localSheetId="30">#REF!</definedName>
    <definedName name="sematkuncipersegi86" localSheetId="16">#REF!</definedName>
    <definedName name="sematkuncipersegi86" localSheetId="36">#REF!</definedName>
    <definedName name="sematkuncipersegi86">#REF!</definedName>
    <definedName name="sematkuncipersegi87" localSheetId="30">#REF!</definedName>
    <definedName name="sematkuncipersegi87" localSheetId="16">#REF!</definedName>
    <definedName name="sematkuncipersegi87" localSheetId="36">#REF!</definedName>
    <definedName name="sematkuncipersegi87">#REF!</definedName>
    <definedName name="semen" localSheetId="9">#REF!</definedName>
    <definedName name="Semen" localSheetId="5">#REF!</definedName>
    <definedName name="semen" localSheetId="38">#REF!</definedName>
    <definedName name="semen" localSheetId="8">#REF!</definedName>
    <definedName name="semen" localSheetId="30">#REF!</definedName>
    <definedName name="semen" localSheetId="46">#REF!</definedName>
    <definedName name="semen" localSheetId="4">'[144]Harga Material Lokal'!$F$2</definedName>
    <definedName name="Semen" localSheetId="6">#REF!</definedName>
    <definedName name="Semen" localSheetId="7">#REF!</definedName>
    <definedName name="semen" localSheetId="40">#REF!</definedName>
    <definedName name="semen" localSheetId="41">#REF!</definedName>
    <definedName name="semen" localSheetId="45">#REF!</definedName>
    <definedName name="semen" localSheetId="43">#REF!</definedName>
    <definedName name="semen" localSheetId="44">#REF!</definedName>
    <definedName name="semen" localSheetId="42">#REF!</definedName>
    <definedName name="semen" localSheetId="16">#REF!</definedName>
    <definedName name="Semen" localSheetId="14">#REF!</definedName>
    <definedName name="Semen" localSheetId="12">#REF!</definedName>
    <definedName name="semen" localSheetId="36">#REF!</definedName>
    <definedName name="Semen" localSheetId="49">#REF!</definedName>
    <definedName name="semen" localSheetId="34">'[144]Harga Material Lokal'!$F$2</definedName>
    <definedName name="semen">#REF!</definedName>
    <definedName name="Semen_PC_Tiga_Roda___50_kg" localSheetId="30">#REF!</definedName>
    <definedName name="Semen_PC_Tiga_Roda___50_kg" localSheetId="16">#REF!</definedName>
    <definedName name="Semen_PC_Tiga_Roda___50_kg" localSheetId="36">#REF!</definedName>
    <definedName name="Semen_PC_Tiga_Roda___50_kg" localSheetId="34">#REF!</definedName>
    <definedName name="Semen_PC_Tiga_Roda___50_kg">#REF!</definedName>
    <definedName name="Semen_pc_tiga_roda_50_kg" localSheetId="30">[276]BAHAN!$C$44</definedName>
    <definedName name="Semen_pc_tiga_roda_50_kg">[276]BAHAN!$C$44</definedName>
    <definedName name="semen1kg" localSheetId="30">'[181]upah-bahan satker_revisi'!$J$116</definedName>
    <definedName name="semen1kg">'[181]upah-bahan satker_revisi'!$J$116</definedName>
    <definedName name="semenb" localSheetId="9">#REF!</definedName>
    <definedName name="semenb" localSheetId="38">#REF!</definedName>
    <definedName name="semenb" localSheetId="8">#REF!</definedName>
    <definedName name="semenb" localSheetId="30">#REF!</definedName>
    <definedName name="semenb" localSheetId="46">#REF!</definedName>
    <definedName name="semenb" localSheetId="40">#REF!</definedName>
    <definedName name="semenb" localSheetId="41">#REF!</definedName>
    <definedName name="semenb" localSheetId="45">#REF!</definedName>
    <definedName name="semenb" localSheetId="43">#REF!</definedName>
    <definedName name="semenb" localSheetId="44">#REF!</definedName>
    <definedName name="semenb" localSheetId="42">#REF!</definedName>
    <definedName name="semenb" localSheetId="16">#REF!</definedName>
    <definedName name="semenb" localSheetId="36">#REF!</definedName>
    <definedName name="semenb">#REF!</definedName>
    <definedName name="semenc" localSheetId="9">#REF!</definedName>
    <definedName name="semenc" localSheetId="38">#REF!</definedName>
    <definedName name="semenc" localSheetId="8">#REF!</definedName>
    <definedName name="semenc" localSheetId="30">#REF!</definedName>
    <definedName name="semenc" localSheetId="46">#REF!</definedName>
    <definedName name="semenc" localSheetId="40">#REF!</definedName>
    <definedName name="semenc" localSheetId="41">#REF!</definedName>
    <definedName name="semenc" localSheetId="45">#REF!</definedName>
    <definedName name="semenc" localSheetId="43">#REF!</definedName>
    <definedName name="semenc" localSheetId="44">#REF!</definedName>
    <definedName name="semenc" localSheetId="42">#REF!</definedName>
    <definedName name="semenc" localSheetId="16">#REF!</definedName>
    <definedName name="semenc" localSheetId="36">#REF!</definedName>
    <definedName name="semenc">#REF!</definedName>
    <definedName name="semenputih" localSheetId="9">#REF!</definedName>
    <definedName name="semenputih" localSheetId="38">#REF!</definedName>
    <definedName name="semenputih" localSheetId="8">#REF!</definedName>
    <definedName name="semenputih" localSheetId="30">#REF!</definedName>
    <definedName name="semenputih" localSheetId="46">#REF!</definedName>
    <definedName name="semenputih" localSheetId="40">#REF!</definedName>
    <definedName name="semenputih" localSheetId="41">#REF!</definedName>
    <definedName name="semenputih" localSheetId="45">#REF!</definedName>
    <definedName name="semenputih" localSheetId="43">#REF!</definedName>
    <definedName name="semenputih" localSheetId="44">#REF!</definedName>
    <definedName name="semenputih" localSheetId="42">#REF!</definedName>
    <definedName name="semenputih" localSheetId="16">#REF!</definedName>
    <definedName name="semenputih" localSheetId="36">#REF!</definedName>
    <definedName name="semenputih">#REF!</definedName>
    <definedName name="semenputihb" localSheetId="9">#REF!</definedName>
    <definedName name="semenputihb" localSheetId="38">#REF!</definedName>
    <definedName name="semenputihb" localSheetId="8">#REF!</definedName>
    <definedName name="semenputihb" localSheetId="30">#REF!</definedName>
    <definedName name="semenputihb" localSheetId="46">#REF!</definedName>
    <definedName name="semenputihb" localSheetId="40">#REF!</definedName>
    <definedName name="semenputihb" localSheetId="41">#REF!</definedName>
    <definedName name="semenputihb" localSheetId="45">#REF!</definedName>
    <definedName name="semenputihb" localSheetId="43">#REF!</definedName>
    <definedName name="semenputihb" localSheetId="44">#REF!</definedName>
    <definedName name="semenputihb" localSheetId="42">#REF!</definedName>
    <definedName name="semenputihb" localSheetId="16">#REF!</definedName>
    <definedName name="semenputihb" localSheetId="36">#REF!</definedName>
    <definedName name="semenputihb">#REF!</definedName>
    <definedName name="semenputihc" localSheetId="9">#REF!</definedName>
    <definedName name="semenputihc" localSheetId="38">#REF!</definedName>
    <definedName name="semenputihc" localSheetId="8">#REF!</definedName>
    <definedName name="semenputihc" localSheetId="30">#REF!</definedName>
    <definedName name="semenputihc" localSheetId="46">#REF!</definedName>
    <definedName name="semenputihc" localSheetId="40">#REF!</definedName>
    <definedName name="semenputihc" localSheetId="41">#REF!</definedName>
    <definedName name="semenputihc" localSheetId="45">#REF!</definedName>
    <definedName name="semenputihc" localSheetId="43">#REF!</definedName>
    <definedName name="semenputihc" localSheetId="44">#REF!</definedName>
    <definedName name="semenputihc" localSheetId="42">#REF!</definedName>
    <definedName name="semenputihc" localSheetId="16">#REF!</definedName>
    <definedName name="semenputihc" localSheetId="36">#REF!</definedName>
    <definedName name="semenputihc">#REF!</definedName>
    <definedName name="Semplek" localSheetId="9">#REF!</definedName>
    <definedName name="Semplek" localSheetId="5">#REF!</definedName>
    <definedName name="Semplek" localSheetId="38">#REF!</definedName>
    <definedName name="Semplek" localSheetId="8">#REF!</definedName>
    <definedName name="Semplek" localSheetId="30">#REF!</definedName>
    <definedName name="Semplek" localSheetId="46">#REF!</definedName>
    <definedName name="Semplek" localSheetId="6">#REF!</definedName>
    <definedName name="Semplek" localSheetId="40">#REF!</definedName>
    <definedName name="Semplek" localSheetId="41">#REF!</definedName>
    <definedName name="Semplek" localSheetId="45">#REF!</definedName>
    <definedName name="Semplek" localSheetId="43">#REF!</definedName>
    <definedName name="Semplek" localSheetId="44">#REF!</definedName>
    <definedName name="Semplek" localSheetId="42">#REF!</definedName>
    <definedName name="Semplek" localSheetId="16">#REF!</definedName>
    <definedName name="Semplek" localSheetId="14">#REF!</definedName>
    <definedName name="Semplek" localSheetId="12">#REF!</definedName>
    <definedName name="Semplek" localSheetId="36">#REF!</definedName>
    <definedName name="Semplek" localSheetId="34">#REF!</definedName>
    <definedName name="Semplek">#REF!</definedName>
    <definedName name="Senen" localSheetId="9">#REF!</definedName>
    <definedName name="Senen" localSheetId="5">#REF!</definedName>
    <definedName name="Senen" localSheetId="38">#REF!</definedName>
    <definedName name="Senen" localSheetId="8">#REF!</definedName>
    <definedName name="Senen" localSheetId="30">#REF!</definedName>
    <definedName name="Senen" localSheetId="46">#REF!</definedName>
    <definedName name="Senen" localSheetId="6">#REF!</definedName>
    <definedName name="Senen" localSheetId="40">#REF!</definedName>
    <definedName name="Senen" localSheetId="41">#REF!</definedName>
    <definedName name="Senen" localSheetId="45">#REF!</definedName>
    <definedName name="Senen" localSheetId="43">#REF!</definedName>
    <definedName name="Senen" localSheetId="44">#REF!</definedName>
    <definedName name="Senen" localSheetId="42">#REF!</definedName>
    <definedName name="Senen" localSheetId="16">#REF!</definedName>
    <definedName name="Senen" localSheetId="14">#REF!</definedName>
    <definedName name="Senen" localSheetId="12">#REF!</definedName>
    <definedName name="Senen" localSheetId="36">#REF!</definedName>
    <definedName name="Senen" localSheetId="34">#REF!</definedName>
    <definedName name="Senen">#REF!</definedName>
    <definedName name="seng" localSheetId="30">'[144]Harga Material Lokal'!$F$4</definedName>
    <definedName name="seng">'[144]Harga Material Lokal'!$F$4</definedName>
    <definedName name="Seng_Plat_BJLS_30_dia._60_cm____100_m1" localSheetId="30">[105]BAHAN!#REF!</definedName>
    <definedName name="Seng_Plat_BJLS_30_dia._60_cm____100_m1" localSheetId="4">[105]BAHAN!#REF!</definedName>
    <definedName name="Seng_Plat_BJLS_30_dia._60_cm____100_m1" localSheetId="7">[105]BAHAN!#REF!</definedName>
    <definedName name="Seng_Plat_BJLS_30_dia._60_cm____100_m1" localSheetId="16">[105]BAHAN!#REF!</definedName>
    <definedName name="Seng_Plat_BJLS_30_dia._60_cm____100_m1" localSheetId="36">[105]BAHAN!#REF!</definedName>
    <definedName name="Seng_Plat_BJLS_30_dia._60_cm____100_m1" localSheetId="49">[105]BAHAN!#REF!</definedName>
    <definedName name="Seng_Plat_BJLS_30_dia._60_cm____100_m1" localSheetId="34">[105]BAHAN!#REF!</definedName>
    <definedName name="Seng_Plat_BJLS_30_dia._60_cm____100_m1">[105]BAHAN!#REF!</definedName>
    <definedName name="Seng_Plat_BJLS_30_dia._90_cm___100_m1" localSheetId="30">[129]BAHAN!#REF!</definedName>
    <definedName name="Seng_Plat_BJLS_30_dia._90_cm___100_m1" localSheetId="4">[129]BAHAN!#REF!</definedName>
    <definedName name="Seng_Plat_BJLS_30_dia._90_cm___100_m1" localSheetId="7">[129]BAHAN!#REF!</definedName>
    <definedName name="Seng_Plat_BJLS_30_dia._90_cm___100_m1" localSheetId="16">[129]BAHAN!#REF!</definedName>
    <definedName name="Seng_Plat_BJLS_30_dia._90_cm___100_m1" localSheetId="36">[129]BAHAN!#REF!</definedName>
    <definedName name="Seng_Plat_BJLS_30_dia._90_cm___100_m1" localSheetId="49">[129]BAHAN!#REF!</definedName>
    <definedName name="Seng_Plat_BJLS_30_dia._90_cm___100_m1" localSheetId="34">[129]BAHAN!#REF!</definedName>
    <definedName name="Seng_Plat_BJLS_30_dia._90_cm___100_m1">[129]BAHAN!#REF!</definedName>
    <definedName name="Seng_Plat_BJLS_30_lbr_90_cm___1_rol_50_m" localSheetId="30">[105]BAHAN!#REF!</definedName>
    <definedName name="Seng_Plat_BJLS_30_lbr_90_cm___1_rol_50_m" localSheetId="4">[105]BAHAN!#REF!</definedName>
    <definedName name="Seng_Plat_BJLS_30_lbr_90_cm___1_rol_50_m" localSheetId="7">[105]BAHAN!#REF!</definedName>
    <definedName name="Seng_Plat_BJLS_30_lbr_90_cm___1_rol_50_m" localSheetId="16">[105]BAHAN!#REF!</definedName>
    <definedName name="Seng_Plat_BJLS_30_lbr_90_cm___1_rol_50_m" localSheetId="36">[105]BAHAN!#REF!</definedName>
    <definedName name="Seng_Plat_BJLS_30_lbr_90_cm___1_rol_50_m" localSheetId="49">[105]BAHAN!#REF!</definedName>
    <definedName name="Seng_Plat_BJLS_30_lbr_90_cm___1_rol_50_m" localSheetId="34">[105]BAHAN!#REF!</definedName>
    <definedName name="Seng_Plat_BJLS_30_lbr_90_cm___1_rol_50_m">[105]BAHAN!#REF!</definedName>
    <definedName name="sengBJLS25" localSheetId="30">'[120]Harga Satuan'!$I$136</definedName>
    <definedName name="sengBJLS25">'[120]Harga Satuan'!$I$136</definedName>
    <definedName name="sengg20" localSheetId="9">#REF!</definedName>
    <definedName name="sengg20" localSheetId="38">#REF!</definedName>
    <definedName name="sengg20" localSheetId="8">#REF!</definedName>
    <definedName name="sengg20" localSheetId="30">#REF!</definedName>
    <definedName name="sengg20" localSheetId="46">#REF!</definedName>
    <definedName name="sengg20" localSheetId="40">#REF!</definedName>
    <definedName name="sengg20" localSheetId="41">#REF!</definedName>
    <definedName name="sengg20" localSheetId="45">#REF!</definedName>
    <definedName name="sengg20" localSheetId="43">#REF!</definedName>
    <definedName name="sengg20" localSheetId="44">#REF!</definedName>
    <definedName name="sengg20" localSheetId="42">#REF!</definedName>
    <definedName name="sengg20" localSheetId="16">#REF!</definedName>
    <definedName name="sengg20" localSheetId="36">#REF!</definedName>
    <definedName name="sengg20">#REF!</definedName>
    <definedName name="sengg20b" localSheetId="9">#REF!</definedName>
    <definedName name="sengg20b" localSheetId="38">#REF!</definedName>
    <definedName name="sengg20b" localSheetId="8">#REF!</definedName>
    <definedName name="sengg20b" localSheetId="30">#REF!</definedName>
    <definedName name="sengg20b" localSheetId="46">#REF!</definedName>
    <definedName name="sengg20b" localSheetId="40">#REF!</definedName>
    <definedName name="sengg20b" localSheetId="41">#REF!</definedName>
    <definedName name="sengg20b" localSheetId="45">#REF!</definedName>
    <definedName name="sengg20b" localSheetId="43">#REF!</definedName>
    <definedName name="sengg20b" localSheetId="44">#REF!</definedName>
    <definedName name="sengg20b" localSheetId="42">#REF!</definedName>
    <definedName name="sengg20b" localSheetId="16">#REF!</definedName>
    <definedName name="sengg20b" localSheetId="36">#REF!</definedName>
    <definedName name="sengg20b">#REF!</definedName>
    <definedName name="sengg20c" localSheetId="9">#REF!</definedName>
    <definedName name="sengg20c" localSheetId="38">#REF!</definedName>
    <definedName name="sengg20c" localSheetId="8">#REF!</definedName>
    <definedName name="sengg20c" localSheetId="30">#REF!</definedName>
    <definedName name="sengg20c" localSheetId="46">#REF!</definedName>
    <definedName name="sengg20c" localSheetId="40">#REF!</definedName>
    <definedName name="sengg20c" localSheetId="41">#REF!</definedName>
    <definedName name="sengg20c" localSheetId="45">#REF!</definedName>
    <definedName name="sengg20c" localSheetId="43">#REF!</definedName>
    <definedName name="sengg20c" localSheetId="44">#REF!</definedName>
    <definedName name="sengg20c" localSheetId="42">#REF!</definedName>
    <definedName name="sengg20c" localSheetId="16">#REF!</definedName>
    <definedName name="sengg20c" localSheetId="36">#REF!</definedName>
    <definedName name="sengg20c">#REF!</definedName>
    <definedName name="sengg21" localSheetId="9">#REF!</definedName>
    <definedName name="sengg21" localSheetId="38">#REF!</definedName>
    <definedName name="sengg21" localSheetId="8">#REF!</definedName>
    <definedName name="sengg21" localSheetId="30">#REF!</definedName>
    <definedName name="sengg21" localSheetId="46">#REF!</definedName>
    <definedName name="sengg21" localSheetId="40">#REF!</definedName>
    <definedName name="sengg21" localSheetId="41">#REF!</definedName>
    <definedName name="sengg21" localSheetId="45">#REF!</definedName>
    <definedName name="sengg21" localSheetId="43">#REF!</definedName>
    <definedName name="sengg21" localSheetId="44">#REF!</definedName>
    <definedName name="sengg21" localSheetId="42">#REF!</definedName>
    <definedName name="sengg21" localSheetId="16">#REF!</definedName>
    <definedName name="sengg21" localSheetId="36">#REF!</definedName>
    <definedName name="sengg21">#REF!</definedName>
    <definedName name="sengg25" localSheetId="9">#REF!</definedName>
    <definedName name="sengg25" localSheetId="38">#REF!</definedName>
    <definedName name="sengg25" localSheetId="8">#REF!</definedName>
    <definedName name="sengg25" localSheetId="30">#REF!</definedName>
    <definedName name="sengg25" localSheetId="46">#REF!</definedName>
    <definedName name="sengg25" localSheetId="40">#REF!</definedName>
    <definedName name="sengg25" localSheetId="41">#REF!</definedName>
    <definedName name="sengg25" localSheetId="45">#REF!</definedName>
    <definedName name="sengg25" localSheetId="43">#REF!</definedName>
    <definedName name="sengg25" localSheetId="44">#REF!</definedName>
    <definedName name="sengg25" localSheetId="42">#REF!</definedName>
    <definedName name="sengg25" localSheetId="16">#REF!</definedName>
    <definedName name="sengg25" localSheetId="36">#REF!</definedName>
    <definedName name="sengg25">#REF!</definedName>
    <definedName name="sengg25b" localSheetId="9">#REF!</definedName>
    <definedName name="sengg25b" localSheetId="38">#REF!</definedName>
    <definedName name="sengg25b" localSheetId="8">#REF!</definedName>
    <definedName name="sengg25b" localSheetId="30">#REF!</definedName>
    <definedName name="sengg25b" localSheetId="46">#REF!</definedName>
    <definedName name="sengg25b" localSheetId="40">#REF!</definedName>
    <definedName name="sengg25b" localSheetId="41">#REF!</definedName>
    <definedName name="sengg25b" localSheetId="45">#REF!</definedName>
    <definedName name="sengg25b" localSheetId="43">#REF!</definedName>
    <definedName name="sengg25b" localSheetId="44">#REF!</definedName>
    <definedName name="sengg25b" localSheetId="42">#REF!</definedName>
    <definedName name="sengg25b" localSheetId="16">#REF!</definedName>
    <definedName name="sengg25b" localSheetId="36">#REF!</definedName>
    <definedName name="sengg25b">#REF!</definedName>
    <definedName name="sengg25c" localSheetId="9">#REF!</definedName>
    <definedName name="sengg25c" localSheetId="38">#REF!</definedName>
    <definedName name="sengg25c" localSheetId="8">#REF!</definedName>
    <definedName name="sengg25c" localSheetId="30">#REF!</definedName>
    <definedName name="sengg25c" localSheetId="46">#REF!</definedName>
    <definedName name="sengg25c" localSheetId="40">#REF!</definedName>
    <definedName name="sengg25c" localSheetId="41">#REF!</definedName>
    <definedName name="sengg25c" localSheetId="45">#REF!</definedName>
    <definedName name="sengg25c" localSheetId="43">#REF!</definedName>
    <definedName name="sengg25c" localSheetId="44">#REF!</definedName>
    <definedName name="sengg25c" localSheetId="42">#REF!</definedName>
    <definedName name="sengg25c" localSheetId="16">#REF!</definedName>
    <definedName name="sengg25c" localSheetId="36">#REF!</definedName>
    <definedName name="sengg25c">#REF!</definedName>
    <definedName name="sengg30" localSheetId="9">#REF!</definedName>
    <definedName name="sengg30" localSheetId="38">#REF!</definedName>
    <definedName name="sengg30" localSheetId="8">#REF!</definedName>
    <definedName name="sengg30" localSheetId="30">#REF!</definedName>
    <definedName name="sengg30" localSheetId="46">#REF!</definedName>
    <definedName name="sengg30" localSheetId="40">#REF!</definedName>
    <definedName name="sengg30" localSheetId="41">#REF!</definedName>
    <definedName name="sengg30" localSheetId="45">#REF!</definedName>
    <definedName name="sengg30" localSheetId="43">#REF!</definedName>
    <definedName name="sengg30" localSheetId="44">#REF!</definedName>
    <definedName name="sengg30" localSheetId="42">#REF!</definedName>
    <definedName name="sengg30" localSheetId="16">#REF!</definedName>
    <definedName name="sengg30" localSheetId="36">#REF!</definedName>
    <definedName name="sengg30">#REF!</definedName>
    <definedName name="sengg30b" localSheetId="9">#REF!</definedName>
    <definedName name="sengg30b" localSheetId="38">#REF!</definedName>
    <definedName name="sengg30b" localSheetId="8">#REF!</definedName>
    <definedName name="sengg30b" localSheetId="30">#REF!</definedName>
    <definedName name="sengg30b" localSheetId="46">#REF!</definedName>
    <definedName name="sengg30b" localSheetId="40">#REF!</definedName>
    <definedName name="sengg30b" localSheetId="41">#REF!</definedName>
    <definedName name="sengg30b" localSheetId="45">#REF!</definedName>
    <definedName name="sengg30b" localSheetId="43">#REF!</definedName>
    <definedName name="sengg30b" localSheetId="44">#REF!</definedName>
    <definedName name="sengg30b" localSheetId="42">#REF!</definedName>
    <definedName name="sengg30b" localSheetId="16">#REF!</definedName>
    <definedName name="sengg30b" localSheetId="36">#REF!</definedName>
    <definedName name="sengg30b">#REF!</definedName>
    <definedName name="sengg30c" localSheetId="9">#REF!</definedName>
    <definedName name="sengg30c" localSheetId="38">#REF!</definedName>
    <definedName name="sengg30c" localSheetId="8">#REF!</definedName>
    <definedName name="sengg30c" localSheetId="30">#REF!</definedName>
    <definedName name="sengg30c" localSheetId="46">#REF!</definedName>
    <definedName name="sengg30c" localSheetId="40">#REF!</definedName>
    <definedName name="sengg30c" localSheetId="41">#REF!</definedName>
    <definedName name="sengg30c" localSheetId="45">#REF!</definedName>
    <definedName name="sengg30c" localSheetId="43">#REF!</definedName>
    <definedName name="sengg30c" localSheetId="44">#REF!</definedName>
    <definedName name="sengg30c" localSheetId="42">#REF!</definedName>
    <definedName name="sengg30c" localSheetId="16">#REF!</definedName>
    <definedName name="sengg30c" localSheetId="36">#REF!</definedName>
    <definedName name="sengg30c">#REF!</definedName>
    <definedName name="senggbc" localSheetId="9">#REF!</definedName>
    <definedName name="senggbc" localSheetId="38">#REF!</definedName>
    <definedName name="senggbc" localSheetId="8">#REF!</definedName>
    <definedName name="senggbc" localSheetId="30">#REF!</definedName>
    <definedName name="senggbc" localSheetId="46">#REF!</definedName>
    <definedName name="senggbc" localSheetId="40">#REF!</definedName>
    <definedName name="senggbc" localSheetId="41">#REF!</definedName>
    <definedName name="senggbc" localSheetId="45">#REF!</definedName>
    <definedName name="senggbc" localSheetId="43">#REF!</definedName>
    <definedName name="senggbc" localSheetId="44">#REF!</definedName>
    <definedName name="senggbc" localSheetId="42">#REF!</definedName>
    <definedName name="senggbc" localSheetId="16">#REF!</definedName>
    <definedName name="senggbc" localSheetId="36">#REF!</definedName>
    <definedName name="senggbc">#REF!</definedName>
    <definedName name="senggelombang" localSheetId="30">'[120]Harga Satuan'!$I$135</definedName>
    <definedName name="senggelombang">'[120]Harga Satuan'!$I$135</definedName>
    <definedName name="senggelombangbjls27" localSheetId="30">'[145]upah-bahan satker_revisi'!$J$117</definedName>
    <definedName name="senggelombangbjls27">'[145]upah-bahan satker_revisi'!$J$117</definedName>
    <definedName name="senggelombangbjls28" localSheetId="30">'[145]upah-bahan satker_revisi'!$J$102</definedName>
    <definedName name="senggelombangbjls28">'[145]upah-bahan satker_revisi'!$J$102</definedName>
    <definedName name="sengkang" localSheetId="30">[108]DATA!$G$39</definedName>
    <definedName name="sengkang">[108]DATA!$G$39</definedName>
    <definedName name="sengplat" localSheetId="9">#REF!</definedName>
    <definedName name="sengplat" localSheetId="38">#REF!</definedName>
    <definedName name="sengplat" localSheetId="8">#REF!</definedName>
    <definedName name="sengplat" localSheetId="30">#REF!</definedName>
    <definedName name="sengplat" localSheetId="46">#REF!</definedName>
    <definedName name="sengplat" localSheetId="40">#REF!</definedName>
    <definedName name="sengplat" localSheetId="41">#REF!</definedName>
    <definedName name="sengplat" localSheetId="45">#REF!</definedName>
    <definedName name="sengplat" localSheetId="43">#REF!</definedName>
    <definedName name="sengplat" localSheetId="44">#REF!</definedName>
    <definedName name="sengplat" localSheetId="42">#REF!</definedName>
    <definedName name="sengplat" localSheetId="16">#REF!</definedName>
    <definedName name="sengplat" localSheetId="36">#REF!</definedName>
    <definedName name="sengplat">#REF!</definedName>
    <definedName name="sengplat30" localSheetId="9">#REF!</definedName>
    <definedName name="sengplat30" localSheetId="38">#REF!</definedName>
    <definedName name="sengplat30" localSheetId="8">#REF!</definedName>
    <definedName name="sengplat30" localSheetId="30">#REF!</definedName>
    <definedName name="sengplat30" localSheetId="46">#REF!</definedName>
    <definedName name="sengplat30" localSheetId="40">#REF!</definedName>
    <definedName name="sengplat30" localSheetId="41">#REF!</definedName>
    <definedName name="sengplat30" localSheetId="45">#REF!</definedName>
    <definedName name="sengplat30" localSheetId="43">#REF!</definedName>
    <definedName name="sengplat30" localSheetId="44">#REF!</definedName>
    <definedName name="sengplat30" localSheetId="42">#REF!</definedName>
    <definedName name="sengplat30" localSheetId="16">#REF!</definedName>
    <definedName name="sengplat30" localSheetId="36">#REF!</definedName>
    <definedName name="sengplat30">#REF!</definedName>
    <definedName name="sengplat30b" localSheetId="9">#REF!</definedName>
    <definedName name="sengplat30b" localSheetId="38">#REF!</definedName>
    <definedName name="sengplat30b" localSheetId="8">#REF!</definedName>
    <definedName name="sengplat30b" localSheetId="30">#REF!</definedName>
    <definedName name="sengplat30b" localSheetId="46">#REF!</definedName>
    <definedName name="sengplat30b" localSheetId="40">#REF!</definedName>
    <definedName name="sengplat30b" localSheetId="41">#REF!</definedName>
    <definedName name="sengplat30b" localSheetId="45">#REF!</definedName>
    <definedName name="sengplat30b" localSheetId="43">#REF!</definedName>
    <definedName name="sengplat30b" localSheetId="44">#REF!</definedName>
    <definedName name="sengplat30b" localSheetId="42">#REF!</definedName>
    <definedName name="sengplat30b" localSheetId="16">#REF!</definedName>
    <definedName name="sengplat30b" localSheetId="36">#REF!</definedName>
    <definedName name="sengplat30b">#REF!</definedName>
    <definedName name="sengplat30c" localSheetId="9">#REF!</definedName>
    <definedName name="sengplat30c" localSheetId="38">#REF!</definedName>
    <definedName name="sengplat30c" localSheetId="8">#REF!</definedName>
    <definedName name="sengplat30c" localSheetId="30">#REF!</definedName>
    <definedName name="sengplat30c" localSheetId="46">#REF!</definedName>
    <definedName name="sengplat30c" localSheetId="40">#REF!</definedName>
    <definedName name="sengplat30c" localSheetId="41">#REF!</definedName>
    <definedName name="sengplat30c" localSheetId="45">#REF!</definedName>
    <definedName name="sengplat30c" localSheetId="43">#REF!</definedName>
    <definedName name="sengplat30c" localSheetId="44">#REF!</definedName>
    <definedName name="sengplat30c" localSheetId="42">#REF!</definedName>
    <definedName name="sengplat30c" localSheetId="16">#REF!</definedName>
    <definedName name="sengplat30c" localSheetId="36">#REF!</definedName>
    <definedName name="sengplat30c">#REF!</definedName>
    <definedName name="sengplatb" localSheetId="9">#REF!</definedName>
    <definedName name="sengplatb" localSheetId="38">#REF!</definedName>
    <definedName name="sengplatb" localSheetId="8">#REF!</definedName>
    <definedName name="sengplatb" localSheetId="30">#REF!</definedName>
    <definedName name="sengplatb" localSheetId="46">#REF!</definedName>
    <definedName name="sengplatb" localSheetId="40">#REF!</definedName>
    <definedName name="sengplatb" localSheetId="41">#REF!</definedName>
    <definedName name="sengplatb" localSheetId="45">#REF!</definedName>
    <definedName name="sengplatb" localSheetId="43">#REF!</definedName>
    <definedName name="sengplatb" localSheetId="44">#REF!</definedName>
    <definedName name="sengplatb" localSheetId="42">#REF!</definedName>
    <definedName name="sengplatb" localSheetId="16">#REF!</definedName>
    <definedName name="sengplatb" localSheetId="36">#REF!</definedName>
    <definedName name="sengplatb">#REF!</definedName>
    <definedName name="sengplatc" localSheetId="9">#REF!</definedName>
    <definedName name="sengplatc" localSheetId="38">#REF!</definedName>
    <definedName name="sengplatc" localSheetId="8">#REF!</definedName>
    <definedName name="sengplatc" localSheetId="30">#REF!</definedName>
    <definedName name="sengplatc" localSheetId="46">#REF!</definedName>
    <definedName name="sengplatc" localSheetId="40">#REF!</definedName>
    <definedName name="sengplatc" localSheetId="41">#REF!</definedName>
    <definedName name="sengplatc" localSheetId="45">#REF!</definedName>
    <definedName name="sengplatc" localSheetId="43">#REF!</definedName>
    <definedName name="sengplatc" localSheetId="44">#REF!</definedName>
    <definedName name="sengplatc" localSheetId="42">#REF!</definedName>
    <definedName name="sengplatc" localSheetId="16">#REF!</definedName>
    <definedName name="sengplatc" localSheetId="36">#REF!</definedName>
    <definedName name="sengplatc">#REF!</definedName>
    <definedName name="sensi" localSheetId="9">#REF!</definedName>
    <definedName name="sensi" localSheetId="38">#REF!</definedName>
    <definedName name="sensi" localSheetId="8">#REF!</definedName>
    <definedName name="sensi" localSheetId="30">#REF!</definedName>
    <definedName name="sensi" localSheetId="46">#REF!</definedName>
    <definedName name="sensi" localSheetId="40">#REF!</definedName>
    <definedName name="sensi" localSheetId="41">#REF!</definedName>
    <definedName name="sensi" localSheetId="45">#REF!</definedName>
    <definedName name="sensi" localSheetId="43">#REF!</definedName>
    <definedName name="sensi" localSheetId="44">#REF!</definedName>
    <definedName name="sensi" localSheetId="42">#REF!</definedName>
    <definedName name="sensi" localSheetId="16">#REF!</definedName>
    <definedName name="sensi" localSheetId="36">#REF!</definedName>
    <definedName name="sensi">#REF!</definedName>
    <definedName name="Sensitivitas" localSheetId="9">#REF!</definedName>
    <definedName name="Sensitivitas" localSheetId="5">#REF!</definedName>
    <definedName name="Sensitivitas" localSheetId="38">#REF!</definedName>
    <definedName name="Sensitivitas" localSheetId="8">#REF!</definedName>
    <definedName name="Sensitivitas" localSheetId="30">#REF!</definedName>
    <definedName name="Sensitivitas" localSheetId="46">#REF!</definedName>
    <definedName name="Sensitivitas" localSheetId="6">#REF!</definedName>
    <definedName name="Sensitivitas" localSheetId="40">#REF!</definedName>
    <definedName name="Sensitivitas" localSheetId="41">#REF!</definedName>
    <definedName name="Sensitivitas" localSheetId="45">#REF!</definedName>
    <definedName name="Sensitivitas" localSheetId="43">#REF!</definedName>
    <definedName name="Sensitivitas" localSheetId="44">#REF!</definedName>
    <definedName name="Sensitivitas" localSheetId="42">#REF!</definedName>
    <definedName name="Sensitivitas" localSheetId="16">#REF!</definedName>
    <definedName name="Sensitivitas" localSheetId="14">#REF!</definedName>
    <definedName name="Sensitivitas" localSheetId="12">#REF!</definedName>
    <definedName name="Sensitivitas" localSheetId="36">#REF!</definedName>
    <definedName name="Sensitivitas" localSheetId="34">#REF!</definedName>
    <definedName name="Sensitivitas">#REF!</definedName>
    <definedName name="sentelengbambu" localSheetId="34">'[168]Harga Satuan'!$I$147</definedName>
    <definedName name="sentelengbambu">'[168]Harga Satuan'!$I$147</definedName>
    <definedName name="sentil106" localSheetId="30">#REF!</definedName>
    <definedName name="sentil106" localSheetId="4">#REF!</definedName>
    <definedName name="sentil106" localSheetId="7">#REF!</definedName>
    <definedName name="sentil106" localSheetId="16">#REF!</definedName>
    <definedName name="sentil106" localSheetId="36">#REF!</definedName>
    <definedName name="sentil106" localSheetId="49">#REF!</definedName>
    <definedName name="sentil106" localSheetId="34">#REF!</definedName>
    <definedName name="sentil106">#REF!</definedName>
    <definedName name="sentil14" localSheetId="30">#REF!</definedName>
    <definedName name="sentil14" localSheetId="4">#REF!</definedName>
    <definedName name="sentil14" localSheetId="7">#REF!</definedName>
    <definedName name="sentil14" localSheetId="16">#REF!</definedName>
    <definedName name="sentil14" localSheetId="36">#REF!</definedName>
    <definedName name="sentil14" localSheetId="49">#REF!</definedName>
    <definedName name="sentil14" localSheetId="34">#REF!</definedName>
    <definedName name="sentil14">#REF!</definedName>
    <definedName name="sentil17EG" localSheetId="30">#REF!</definedName>
    <definedName name="sentil17EG" localSheetId="4">#REF!</definedName>
    <definedName name="sentil17EG" localSheetId="7">#REF!</definedName>
    <definedName name="sentil17EG" localSheetId="16">#REF!</definedName>
    <definedName name="sentil17EG" localSheetId="36">#REF!</definedName>
    <definedName name="sentil17EG" localSheetId="49">#REF!</definedName>
    <definedName name="sentil17EG" localSheetId="34">#REF!</definedName>
    <definedName name="sentil17EG">#REF!</definedName>
    <definedName name="sentil19" localSheetId="30">#REF!</definedName>
    <definedName name="sentil19" localSheetId="16">#REF!</definedName>
    <definedName name="sentil19" localSheetId="36">#REF!</definedName>
    <definedName name="sentil19">#REF!</definedName>
    <definedName name="sentil2AB" localSheetId="30">#REF!</definedName>
    <definedName name="sentil2AB" localSheetId="16">#REF!</definedName>
    <definedName name="sentil2AB" localSheetId="36">#REF!</definedName>
    <definedName name="sentil2AB">#REF!</definedName>
    <definedName name="sentil2garing2" localSheetId="30">#REF!</definedName>
    <definedName name="sentil2garing2" localSheetId="16">#REF!</definedName>
    <definedName name="sentil2garing2" localSheetId="36">#REF!</definedName>
    <definedName name="sentil2garing2">#REF!</definedName>
    <definedName name="sentil37garing37A" localSheetId="30">#REF!</definedName>
    <definedName name="sentil37garing37A" localSheetId="16">#REF!</definedName>
    <definedName name="sentil37garing37A" localSheetId="36">#REF!</definedName>
    <definedName name="sentil37garing37A">#REF!</definedName>
    <definedName name="sentil38EG" localSheetId="30">#REF!</definedName>
    <definedName name="sentil38EG" localSheetId="16">#REF!</definedName>
    <definedName name="sentil38EG" localSheetId="36">#REF!</definedName>
    <definedName name="sentil38EG">#REF!</definedName>
    <definedName name="sentil49" localSheetId="30">#REF!</definedName>
    <definedName name="sentil49" localSheetId="16">#REF!</definedName>
    <definedName name="sentil49" localSheetId="36">#REF!</definedName>
    <definedName name="sentil49">#REF!</definedName>
    <definedName name="sentil50" localSheetId="30">#REF!</definedName>
    <definedName name="sentil50" localSheetId="16">#REF!</definedName>
    <definedName name="sentil50" localSheetId="36">#REF!</definedName>
    <definedName name="sentil50">#REF!</definedName>
    <definedName name="sentil51" localSheetId="30">#REF!</definedName>
    <definedName name="sentil51" localSheetId="16">#REF!</definedName>
    <definedName name="sentil51" localSheetId="36">#REF!</definedName>
    <definedName name="sentil51">#REF!</definedName>
    <definedName name="sentil7Agaring8A" localSheetId="30">#REF!</definedName>
    <definedName name="sentil7Agaring8A" localSheetId="16">#REF!</definedName>
    <definedName name="sentil7Agaring8A" localSheetId="36">#REF!</definedName>
    <definedName name="sentil7Agaring8A">#REF!</definedName>
    <definedName name="sentil7garing8" localSheetId="30">#REF!</definedName>
    <definedName name="sentil7garing8" localSheetId="16">#REF!</definedName>
    <definedName name="sentil7garing8" localSheetId="36">#REF!</definedName>
    <definedName name="sentil7garing8">#REF!</definedName>
    <definedName name="Sepatan" localSheetId="9">#REF!</definedName>
    <definedName name="Sepatan" localSheetId="5">#REF!</definedName>
    <definedName name="Sepatan" localSheetId="38">#REF!</definedName>
    <definedName name="Sepatan" localSheetId="8">#REF!</definedName>
    <definedName name="Sepatan" localSheetId="30">#REF!</definedName>
    <definedName name="Sepatan" localSheetId="46">#REF!</definedName>
    <definedName name="Sepatan" localSheetId="6">#REF!</definedName>
    <definedName name="Sepatan" localSheetId="40">#REF!</definedName>
    <definedName name="Sepatan" localSheetId="41">#REF!</definedName>
    <definedName name="Sepatan" localSheetId="45">#REF!</definedName>
    <definedName name="Sepatan" localSheetId="43">#REF!</definedName>
    <definedName name="Sepatan" localSheetId="44">#REF!</definedName>
    <definedName name="Sepatan" localSheetId="42">#REF!</definedName>
    <definedName name="Sepatan" localSheetId="16">#REF!</definedName>
    <definedName name="Sepatan" localSheetId="14">#REF!</definedName>
    <definedName name="Sepatan" localSheetId="12">#REF!</definedName>
    <definedName name="Sepatan" localSheetId="36">#REF!</definedName>
    <definedName name="Sepatan">#REF!</definedName>
    <definedName name="sepatulas" localSheetId="30">'[120]Harga Satuan'!$I$188</definedName>
    <definedName name="sepatulas">'[120]Harga Satuan'!$I$188</definedName>
    <definedName name="September" localSheetId="30">'[149]may''03'!#REF!</definedName>
    <definedName name="September" localSheetId="4">'[149]may''03'!#REF!</definedName>
    <definedName name="September" localSheetId="7">'[149]may''03'!#REF!</definedName>
    <definedName name="September" localSheetId="16">'[149]may''03'!#REF!</definedName>
    <definedName name="September" localSheetId="36">'[149]may''03'!#REF!</definedName>
    <definedName name="September" localSheetId="49">'[149]may''03'!#REF!</definedName>
    <definedName name="September" localSheetId="34">'[149]may''03'!#REF!</definedName>
    <definedName name="September">'[149]may''03'!#REF!</definedName>
    <definedName name="Serang" localSheetId="9">#REF!</definedName>
    <definedName name="Serang" localSheetId="5">#REF!</definedName>
    <definedName name="Serang" localSheetId="38">#REF!</definedName>
    <definedName name="Serang" localSheetId="8">#REF!</definedName>
    <definedName name="Serang" localSheetId="30">#REF!</definedName>
    <definedName name="Serang" localSheetId="46">#REF!</definedName>
    <definedName name="Serang" localSheetId="6">#REF!</definedName>
    <definedName name="Serang" localSheetId="40">#REF!</definedName>
    <definedName name="Serang" localSheetId="41">#REF!</definedName>
    <definedName name="Serang" localSheetId="45">#REF!</definedName>
    <definedName name="Serang" localSheetId="43">#REF!</definedName>
    <definedName name="Serang" localSheetId="44">#REF!</definedName>
    <definedName name="Serang" localSheetId="42">#REF!</definedName>
    <definedName name="Serang" localSheetId="16">#REF!</definedName>
    <definedName name="Serang" localSheetId="14">#REF!</definedName>
    <definedName name="Serang" localSheetId="12">#REF!</definedName>
    <definedName name="Serang" localSheetId="36">#REF!</definedName>
    <definedName name="Serang" localSheetId="34">#REF!</definedName>
    <definedName name="Serang">#REF!</definedName>
    <definedName name="serpkt" localSheetId="30">[103]List!$B$29:$B$37</definedName>
    <definedName name="serpkt">[103]List!$B$29:$B$37</definedName>
    <definedName name="Sertipikat" localSheetId="5">[337]List!$B$29:$B$37</definedName>
    <definedName name="Sertipikat" localSheetId="30">[187]List!$B$29:$B$37</definedName>
    <definedName name="Sertipikat" localSheetId="46">[188]List!$B$29:$B$37</definedName>
    <definedName name="Sertipikat" localSheetId="4">[189]List!$B$29:$B$37</definedName>
    <definedName name="Sertipikat" localSheetId="6">[337]List!$B$29:$B$37</definedName>
    <definedName name="Sertipikat" localSheetId="7">[337]List!$B$29:$B$37</definedName>
    <definedName name="Sertipikat" localSheetId="14">[337]List!$B$29:$B$37</definedName>
    <definedName name="Sertipikat" localSheetId="12">[337]List!$B$29:$B$37</definedName>
    <definedName name="Sertipikat" localSheetId="49">[337]List!$B$29:$B$37</definedName>
    <definedName name="Sertipikat" localSheetId="34">[172]List!$B$29:$B$37</definedName>
    <definedName name="Sertipikat">[187]List!$B$29:$B$37</definedName>
    <definedName name="sertipikat1" localSheetId="5">[143]List!$B$29:$B$37</definedName>
    <definedName name="sertipikat1" localSheetId="46">[143]List!$B$29:$B$37</definedName>
    <definedName name="sertipikat1" localSheetId="4">[143]List!$B$29:$B$37</definedName>
    <definedName name="sertipikat1" localSheetId="6">[143]List!$B$29:$B$37</definedName>
    <definedName name="sertipikat1" localSheetId="7">[143]List!$B$29:$B$37</definedName>
    <definedName name="sertipikat1" localSheetId="14">[143]List!$B$29:$B$37</definedName>
    <definedName name="sertipikat1" localSheetId="12">[143]List!$B$29:$B$37</definedName>
    <definedName name="sertipikat1" localSheetId="49">[143]List!$B$29:$B$37</definedName>
    <definedName name="sertipikat1" localSheetId="34">[175]List!$B$29:$B$37</definedName>
    <definedName name="sertipikat1">[175]List!$B$29:$B$37</definedName>
    <definedName name="set" localSheetId="30">#REF!</definedName>
    <definedName name="set" localSheetId="4">#REF!</definedName>
    <definedName name="set" localSheetId="7">#REF!</definedName>
    <definedName name="set" localSheetId="16">#REF!</definedName>
    <definedName name="set" localSheetId="36">#REF!</definedName>
    <definedName name="set" localSheetId="49">#REF!</definedName>
    <definedName name="set" localSheetId="34">#REF!</definedName>
    <definedName name="set">#REF!</definedName>
    <definedName name="Setia_Budi" localSheetId="9">#REF!</definedName>
    <definedName name="Setia_Budi" localSheetId="5">#REF!</definedName>
    <definedName name="Setia_Budi" localSheetId="38">#REF!</definedName>
    <definedName name="Setia_Budi" localSheetId="8">#REF!</definedName>
    <definedName name="Setia_Budi" localSheetId="30">#REF!</definedName>
    <definedName name="Setia_Budi" localSheetId="46">#REF!</definedName>
    <definedName name="Setia_Budi" localSheetId="6">#REF!</definedName>
    <definedName name="Setia_Budi" localSheetId="40">#REF!</definedName>
    <definedName name="Setia_Budi" localSheetId="41">#REF!</definedName>
    <definedName name="Setia_Budi" localSheetId="45">#REF!</definedName>
    <definedName name="Setia_Budi" localSheetId="43">#REF!</definedName>
    <definedName name="Setia_Budi" localSheetId="44">#REF!</definedName>
    <definedName name="Setia_Budi" localSheetId="42">#REF!</definedName>
    <definedName name="Setia_Budi" localSheetId="16">#REF!</definedName>
    <definedName name="Setia_Budi" localSheetId="14">#REF!</definedName>
    <definedName name="Setia_Budi" localSheetId="12">#REF!</definedName>
    <definedName name="Setia_Budi" localSheetId="36">#REF!</definedName>
    <definedName name="Setia_Budi" localSheetId="34">#REF!</definedName>
    <definedName name="Setia_Budi">#REF!</definedName>
    <definedName name="Setu" localSheetId="9">#REF!</definedName>
    <definedName name="Setu" localSheetId="5">#REF!</definedName>
    <definedName name="Setu" localSheetId="38">#REF!</definedName>
    <definedName name="Setu" localSheetId="8">#REF!</definedName>
    <definedName name="Setu" localSheetId="30">#REF!</definedName>
    <definedName name="Setu" localSheetId="46">#REF!</definedName>
    <definedName name="Setu" localSheetId="6">#REF!</definedName>
    <definedName name="Setu" localSheetId="40">#REF!</definedName>
    <definedName name="Setu" localSheetId="41">#REF!</definedName>
    <definedName name="Setu" localSheetId="45">#REF!</definedName>
    <definedName name="Setu" localSheetId="43">#REF!</definedName>
    <definedName name="Setu" localSheetId="44">#REF!</definedName>
    <definedName name="Setu" localSheetId="42">#REF!</definedName>
    <definedName name="Setu" localSheetId="16">#REF!</definedName>
    <definedName name="Setu" localSheetId="14">#REF!</definedName>
    <definedName name="Setu" localSheetId="12">#REF!</definedName>
    <definedName name="Setu" localSheetId="36">#REF!</definedName>
    <definedName name="Setu" localSheetId="34">#REF!</definedName>
    <definedName name="Setu">#REF!</definedName>
    <definedName name="sewa" localSheetId="30">#REF!</definedName>
    <definedName name="sewa" localSheetId="16">#REF!</definedName>
    <definedName name="sewa" localSheetId="36">#REF!</definedName>
    <definedName name="sewa">#REF!</definedName>
    <definedName name="sewa_dormitori" localSheetId="5">'[201]Rinci-Pendapatan'!$A$254:$IV$254</definedName>
    <definedName name="sewa_dormitori" localSheetId="30">'[201]Rinci-Pendapatan'!$A$254:$IV$254</definedName>
    <definedName name="sewa_dormitori" localSheetId="4">'[201]Rinci-Pendapatan'!$254:$254</definedName>
    <definedName name="sewa_dormitori" localSheetId="6">'[201]Rinci-Pendapatan'!$A$254:$IV$254</definedName>
    <definedName name="sewa_dormitori" localSheetId="7">'[201]Rinci-Pendapatan'!$A$254:$IV$254</definedName>
    <definedName name="sewa_dormitori" localSheetId="14">'[201]Rinci-Pendapatan'!$A$254:$IV$254</definedName>
    <definedName name="sewa_dormitori" localSheetId="12">'[201]Rinci-Pendapatan'!$A$254:$IV$254</definedName>
    <definedName name="sewa_dormitori" localSheetId="49">'[201]Rinci-Pendapatan'!$A$254:$IV$254</definedName>
    <definedName name="sewa_dormitori" localSheetId="34">'[201]Rinci-Pendapatan'!$A$254:$IV$254</definedName>
    <definedName name="sewa_dormitori">'[201]Rinci-Pendapatan'!$A$254:$IV$254</definedName>
    <definedName name="sewa_factory" localSheetId="5">'[201]Rinci-Pendapatan'!$A$220:$IV$220</definedName>
    <definedName name="sewa_factory" localSheetId="30">'[201]Rinci-Pendapatan'!$A$220:$IV$220</definedName>
    <definedName name="sewa_factory" localSheetId="4">'[201]Rinci-Pendapatan'!$220:$220</definedName>
    <definedName name="sewa_factory" localSheetId="6">'[201]Rinci-Pendapatan'!$A$220:$IV$220</definedName>
    <definedName name="sewa_factory" localSheetId="7">'[201]Rinci-Pendapatan'!$A$220:$IV$220</definedName>
    <definedName name="sewa_factory" localSheetId="14">'[201]Rinci-Pendapatan'!$A$220:$IV$220</definedName>
    <definedName name="sewa_factory" localSheetId="12">'[201]Rinci-Pendapatan'!$A$220:$IV$220</definedName>
    <definedName name="sewa_factory" localSheetId="49">'[201]Rinci-Pendapatan'!$A$220:$IV$220</definedName>
    <definedName name="sewa_factory" localSheetId="34">'[201]Rinci-Pendapatan'!$A$220:$IV$220</definedName>
    <definedName name="sewa_factory">'[201]Rinci-Pendapatan'!$A$220:$IV$220</definedName>
    <definedName name="sewa_fas_lainnya" localSheetId="5">'[201]Rinci-Pendapatan'!$A$290:$IV$290</definedName>
    <definedName name="sewa_fas_lainnya" localSheetId="30">'[201]Rinci-Pendapatan'!$A$290:$IV$290</definedName>
    <definedName name="sewa_fas_lainnya" localSheetId="4">'[201]Rinci-Pendapatan'!$290:$290</definedName>
    <definedName name="sewa_fas_lainnya" localSheetId="6">'[201]Rinci-Pendapatan'!$A$290:$IV$290</definedName>
    <definedName name="sewa_fas_lainnya" localSheetId="7">'[201]Rinci-Pendapatan'!$A$290:$IV$290</definedName>
    <definedName name="sewa_fas_lainnya" localSheetId="14">'[201]Rinci-Pendapatan'!$A$290:$IV$290</definedName>
    <definedName name="sewa_fas_lainnya" localSheetId="12">'[201]Rinci-Pendapatan'!$A$290:$IV$290</definedName>
    <definedName name="sewa_fas_lainnya" localSheetId="49">'[201]Rinci-Pendapatan'!$A$290:$IV$290</definedName>
    <definedName name="sewa_fas_lainnya" localSheetId="34">'[201]Rinci-Pendapatan'!$A$290:$IV$290</definedName>
    <definedName name="sewa_fas_lainnya">'[201]Rinci-Pendapatan'!$A$290:$IV$290</definedName>
    <definedName name="sewa_gudang" localSheetId="5">'[201]Rinci-Pendapatan'!$A$269:$IV$269</definedName>
    <definedName name="sewa_gudang" localSheetId="30">'[201]Rinci-Pendapatan'!$A$269:$IV$269</definedName>
    <definedName name="sewa_gudang" localSheetId="4">'[201]Rinci-Pendapatan'!$269:$269</definedName>
    <definedName name="sewa_gudang" localSheetId="6">'[201]Rinci-Pendapatan'!$A$269:$IV$269</definedName>
    <definedName name="sewa_gudang" localSheetId="7">'[201]Rinci-Pendapatan'!$A$269:$IV$269</definedName>
    <definedName name="sewa_gudang" localSheetId="14">'[201]Rinci-Pendapatan'!$A$269:$IV$269</definedName>
    <definedName name="sewa_gudang" localSheetId="12">'[201]Rinci-Pendapatan'!$A$269:$IV$269</definedName>
    <definedName name="sewa_gudang" localSheetId="49">'[201]Rinci-Pendapatan'!$A$269:$IV$269</definedName>
    <definedName name="sewa_gudang" localSheetId="34">'[201]Rinci-Pendapatan'!$A$269:$IV$269</definedName>
    <definedName name="sewa_gudang">'[201]Rinci-Pendapatan'!$A$269:$IV$269</definedName>
    <definedName name="sewa_menara_komunikasi" localSheetId="5">'[201]Rinci-Pendapatan'!$A$281:$IV$281</definedName>
    <definedName name="sewa_menara_komunikasi" localSheetId="30">'[201]Rinci-Pendapatan'!$A$281:$IV$281</definedName>
    <definedName name="sewa_menara_komunikasi" localSheetId="4">'[201]Rinci-Pendapatan'!$281:$281</definedName>
    <definedName name="sewa_menara_komunikasi" localSheetId="6">'[201]Rinci-Pendapatan'!$A$281:$IV$281</definedName>
    <definedName name="sewa_menara_komunikasi" localSheetId="7">'[201]Rinci-Pendapatan'!$A$281:$IV$281</definedName>
    <definedName name="sewa_menara_komunikasi" localSheetId="14">'[201]Rinci-Pendapatan'!$A$281:$IV$281</definedName>
    <definedName name="sewa_menara_komunikasi" localSheetId="12">'[201]Rinci-Pendapatan'!$A$281:$IV$281</definedName>
    <definedName name="sewa_menara_komunikasi" localSheetId="49">'[201]Rinci-Pendapatan'!$A$281:$IV$281</definedName>
    <definedName name="sewa_menara_komunikasi" localSheetId="34">'[201]Rinci-Pendapatan'!$A$281:$IV$281</definedName>
    <definedName name="sewa_menara_komunikasi">'[201]Rinci-Pendapatan'!$A$281:$IV$281</definedName>
    <definedName name="sewa_ruko" localSheetId="5">'[201]Rinci-Pendapatan'!$A$249:$IV$249</definedName>
    <definedName name="sewa_ruko" localSheetId="30">'[201]Rinci-Pendapatan'!$A$249:$IV$249</definedName>
    <definedName name="sewa_ruko" localSheetId="4">'[201]Rinci-Pendapatan'!$249:$249</definedName>
    <definedName name="sewa_ruko" localSheetId="6">'[201]Rinci-Pendapatan'!$A$249:$IV$249</definedName>
    <definedName name="sewa_ruko" localSheetId="7">'[201]Rinci-Pendapatan'!$A$249:$IV$249</definedName>
    <definedName name="sewa_ruko" localSheetId="14">'[201]Rinci-Pendapatan'!$A$249:$IV$249</definedName>
    <definedName name="sewa_ruko" localSheetId="12">'[201]Rinci-Pendapatan'!$A$249:$IV$249</definedName>
    <definedName name="sewa_ruko" localSheetId="49">'[201]Rinci-Pendapatan'!$A$249:$IV$249</definedName>
    <definedName name="sewa_ruko" localSheetId="34">'[201]Rinci-Pendapatan'!$A$249:$IV$249</definedName>
    <definedName name="sewa_ruko">'[201]Rinci-Pendapatan'!$A$249:$IV$249</definedName>
    <definedName name="sewa_wisma_bukit_indah" localSheetId="5">'[201]Rinci-Pendapatan'!$A$274:$IV$274</definedName>
    <definedName name="sewa_wisma_bukit_indah" localSheetId="30">'[201]Rinci-Pendapatan'!$A$274:$IV$274</definedName>
    <definedName name="sewa_wisma_bukit_indah" localSheetId="4">'[201]Rinci-Pendapatan'!$274:$274</definedName>
    <definedName name="sewa_wisma_bukit_indah" localSheetId="6">'[201]Rinci-Pendapatan'!$A$274:$IV$274</definedName>
    <definedName name="sewa_wisma_bukit_indah" localSheetId="7">'[201]Rinci-Pendapatan'!$A$274:$IV$274</definedName>
    <definedName name="sewa_wisma_bukit_indah" localSheetId="14">'[201]Rinci-Pendapatan'!$A$274:$IV$274</definedName>
    <definedName name="sewa_wisma_bukit_indah" localSheetId="12">'[201]Rinci-Pendapatan'!$A$274:$IV$274</definedName>
    <definedName name="sewa_wisma_bukit_indah" localSheetId="49">'[201]Rinci-Pendapatan'!$A$274:$IV$274</definedName>
    <definedName name="sewa_wisma_bukit_indah" localSheetId="34">'[201]Rinci-Pendapatan'!$A$274:$IV$274</definedName>
    <definedName name="sewa_wisma_bukit_indah">'[201]Rinci-Pendapatan'!$A$274:$IV$274</definedName>
    <definedName name="sewabgn_fac" localSheetId="5">'[201]Rinci-Pendapatan'!$C$149:$U$155</definedName>
    <definedName name="sewabgn_fac" localSheetId="30">'[201]Rinci-Pendapatan'!$C$149:$U$155</definedName>
    <definedName name="sewabgn_fac" localSheetId="4">'[201]Rinci-Pendapatan'!$C$149:$U$155</definedName>
    <definedName name="sewabgn_fac" localSheetId="6">'[201]Rinci-Pendapatan'!$C$149:$U$155</definedName>
    <definedName name="sewabgn_fac" localSheetId="7">'[201]Rinci-Pendapatan'!$C$149:$U$155</definedName>
    <definedName name="sewabgn_fac" localSheetId="14">'[201]Rinci-Pendapatan'!$C$149:$U$155</definedName>
    <definedName name="sewabgn_fac" localSheetId="12">'[201]Rinci-Pendapatan'!$C$149:$U$155</definedName>
    <definedName name="sewabgn_fac" localSheetId="49">'[201]Rinci-Pendapatan'!$C$149:$U$155</definedName>
    <definedName name="sewabgn_fac" localSheetId="34">'[201]Rinci-Pendapatan'!$C$149:$U$155</definedName>
    <definedName name="sewabgn_fac">'[201]Rinci-Pendapatan'!$C$149:$U$155</definedName>
    <definedName name="sewatanah_fac" localSheetId="5">'[201]Rinci-Pendapatan'!$C$142:$U$146</definedName>
    <definedName name="sewatanah_fac" localSheetId="30">'[201]Rinci-Pendapatan'!$C$142:$U$146</definedName>
    <definedName name="sewatanah_fac" localSheetId="4">'[201]Rinci-Pendapatan'!$C$142:$U$146</definedName>
    <definedName name="sewatanah_fac" localSheetId="6">'[201]Rinci-Pendapatan'!$C$142:$U$146</definedName>
    <definedName name="sewatanah_fac" localSheetId="7">'[201]Rinci-Pendapatan'!$C$142:$U$146</definedName>
    <definedName name="sewatanah_fac" localSheetId="14">'[201]Rinci-Pendapatan'!$C$142:$U$146</definedName>
    <definedName name="sewatanah_fac" localSheetId="12">'[201]Rinci-Pendapatan'!$C$142:$U$146</definedName>
    <definedName name="sewatanah_fac" localSheetId="49">'[201]Rinci-Pendapatan'!$C$142:$U$146</definedName>
    <definedName name="sewatanah_fac" localSheetId="34">'[201]Rinci-Pendapatan'!$C$142:$U$146</definedName>
    <definedName name="sewatanah_fac">'[201]Rinci-Pendapatan'!$C$142:$U$146</definedName>
    <definedName name="SG" localSheetId="5" hidden="1">{#N/A,#N/A,TRUE,"Front";#N/A,#N/A,TRUE,"Simple Letter";#N/A,#N/A,TRUE,"Inside";#N/A,#N/A,TRUE,"Contents";#N/A,#N/A,TRUE,"Basis";#N/A,#N/A,TRUE,"Inclusions";#N/A,#N/A,TRUE,"Exclusions";#N/A,#N/A,TRUE,"Areas";#N/A,#N/A,TRUE,"Summary";#N/A,#N/A,TRUE,"Detail"}</definedName>
    <definedName name="SG" localSheetId="30" hidden="1">{#N/A,#N/A,TRUE,"Front";#N/A,#N/A,TRUE,"Simple Letter";#N/A,#N/A,TRUE,"Inside";#N/A,#N/A,TRUE,"Contents";#N/A,#N/A,TRUE,"Basis";#N/A,#N/A,TRUE,"Inclusions";#N/A,#N/A,TRUE,"Exclusions";#N/A,#N/A,TRUE,"Areas";#N/A,#N/A,TRUE,"Summary";#N/A,#N/A,TRUE,"Detail"}</definedName>
    <definedName name="SG" localSheetId="26" hidden="1">{#N/A,#N/A,TRUE,"Front";#N/A,#N/A,TRUE,"Simple Letter";#N/A,#N/A,TRUE,"Inside";#N/A,#N/A,TRUE,"Contents";#N/A,#N/A,TRUE,"Basis";#N/A,#N/A,TRUE,"Inclusions";#N/A,#N/A,TRUE,"Exclusions";#N/A,#N/A,TRUE,"Areas";#N/A,#N/A,TRUE,"Summary";#N/A,#N/A,TRUE,"Detail"}</definedName>
    <definedName name="SG" localSheetId="4" hidden="1">{#N/A,#N/A,TRUE,"Front";#N/A,#N/A,TRUE,"Simple Letter";#N/A,#N/A,TRUE,"Inside";#N/A,#N/A,TRUE,"Contents";#N/A,#N/A,TRUE,"Basis";#N/A,#N/A,TRUE,"Inclusions";#N/A,#N/A,TRUE,"Exclusions";#N/A,#N/A,TRUE,"Areas";#N/A,#N/A,TRUE,"Summary";#N/A,#N/A,TRUE,"Detail"}</definedName>
    <definedName name="SG" localSheetId="6" hidden="1">{#N/A,#N/A,TRUE,"Front";#N/A,#N/A,TRUE,"Simple Letter";#N/A,#N/A,TRUE,"Inside";#N/A,#N/A,TRUE,"Contents";#N/A,#N/A,TRUE,"Basis";#N/A,#N/A,TRUE,"Inclusions";#N/A,#N/A,TRUE,"Exclusions";#N/A,#N/A,TRUE,"Areas";#N/A,#N/A,TRUE,"Summary";#N/A,#N/A,TRUE,"Detail"}</definedName>
    <definedName name="SG" localSheetId="7" hidden="1">{#N/A,#N/A,TRUE,"Front";#N/A,#N/A,TRUE,"Simple Letter";#N/A,#N/A,TRUE,"Inside";#N/A,#N/A,TRUE,"Contents";#N/A,#N/A,TRUE,"Basis";#N/A,#N/A,TRUE,"Inclusions";#N/A,#N/A,TRUE,"Exclusions";#N/A,#N/A,TRUE,"Areas";#N/A,#N/A,TRUE,"Summary";#N/A,#N/A,TRUE,"Detail"}</definedName>
    <definedName name="SG" localSheetId="19" hidden="1">{#N/A,#N/A,TRUE,"Front";#N/A,#N/A,TRUE,"Simple Letter";#N/A,#N/A,TRUE,"Inside";#N/A,#N/A,TRUE,"Contents";#N/A,#N/A,TRUE,"Basis";#N/A,#N/A,TRUE,"Inclusions";#N/A,#N/A,TRUE,"Exclusions";#N/A,#N/A,TRUE,"Areas";#N/A,#N/A,TRUE,"Summary";#N/A,#N/A,TRUE,"Detail"}</definedName>
    <definedName name="SG" localSheetId="14" hidden="1">{#N/A,#N/A,TRUE,"Front";#N/A,#N/A,TRUE,"Simple Letter";#N/A,#N/A,TRUE,"Inside";#N/A,#N/A,TRUE,"Contents";#N/A,#N/A,TRUE,"Basis";#N/A,#N/A,TRUE,"Inclusions";#N/A,#N/A,TRUE,"Exclusions";#N/A,#N/A,TRUE,"Areas";#N/A,#N/A,TRUE,"Summary";#N/A,#N/A,TRUE,"Detail"}</definedName>
    <definedName name="SG" localSheetId="12" hidden="1">{#N/A,#N/A,TRUE,"Front";#N/A,#N/A,TRUE,"Simple Letter";#N/A,#N/A,TRUE,"Inside";#N/A,#N/A,TRUE,"Contents";#N/A,#N/A,TRUE,"Basis";#N/A,#N/A,TRUE,"Inclusions";#N/A,#N/A,TRUE,"Exclusions";#N/A,#N/A,TRUE,"Areas";#N/A,#N/A,TRUE,"Summary";#N/A,#N/A,TRUE,"Detail"}</definedName>
    <definedName name="SG" localSheetId="24" hidden="1">{#N/A,#N/A,TRUE,"Front";#N/A,#N/A,TRUE,"Simple Letter";#N/A,#N/A,TRUE,"Inside";#N/A,#N/A,TRUE,"Contents";#N/A,#N/A,TRUE,"Basis";#N/A,#N/A,TRUE,"Inclusions";#N/A,#N/A,TRUE,"Exclusions";#N/A,#N/A,TRUE,"Areas";#N/A,#N/A,TRUE,"Summary";#N/A,#N/A,TRUE,"Detail"}</definedName>
    <definedName name="SG" localSheetId="17" hidden="1">{#N/A,#N/A,TRUE,"Front";#N/A,#N/A,TRUE,"Simple Letter";#N/A,#N/A,TRUE,"Inside";#N/A,#N/A,TRUE,"Contents";#N/A,#N/A,TRUE,"Basis";#N/A,#N/A,TRUE,"Inclusions";#N/A,#N/A,TRUE,"Exclusions";#N/A,#N/A,TRUE,"Areas";#N/A,#N/A,TRUE,"Summary";#N/A,#N/A,TRUE,"Detail"}</definedName>
    <definedName name="SG" localSheetId="18" hidden="1">{#N/A,#N/A,TRUE,"Front";#N/A,#N/A,TRUE,"Simple Letter";#N/A,#N/A,TRUE,"Inside";#N/A,#N/A,TRUE,"Contents";#N/A,#N/A,TRUE,"Basis";#N/A,#N/A,TRUE,"Inclusions";#N/A,#N/A,TRUE,"Exclusions";#N/A,#N/A,TRUE,"Areas";#N/A,#N/A,TRUE,"Summary";#N/A,#N/A,TRUE,"Detail"}</definedName>
    <definedName name="SG" localSheetId="49" hidden="1">{#N/A,#N/A,TRUE,"Front";#N/A,#N/A,TRUE,"Simple Letter";#N/A,#N/A,TRUE,"Inside";#N/A,#N/A,TRUE,"Contents";#N/A,#N/A,TRUE,"Basis";#N/A,#N/A,TRUE,"Inclusions";#N/A,#N/A,TRUE,"Exclusions";#N/A,#N/A,TRUE,"Areas";#N/A,#N/A,TRUE,"Summary";#N/A,#N/A,TRUE,"Detail"}</definedName>
    <definedName name="SG" localSheetId="34" hidden="1">{#N/A,#N/A,TRUE,"Front";#N/A,#N/A,TRUE,"Simple Letter";#N/A,#N/A,TRUE,"Inside";#N/A,#N/A,TRUE,"Contents";#N/A,#N/A,TRUE,"Basis";#N/A,#N/A,TRUE,"Inclusions";#N/A,#N/A,TRUE,"Exclusions";#N/A,#N/A,TRUE,"Areas";#N/A,#N/A,TRUE,"Summary";#N/A,#N/A,TRUE,"Detail"}</definedName>
    <definedName name="SG" hidden="1">{#N/A,#N/A,TRUE,"Front";#N/A,#N/A,TRUE,"Simple Letter";#N/A,#N/A,TRUE,"Inside";#N/A,#N/A,TRUE,"Contents";#N/A,#N/A,TRUE,"Basis";#N/A,#N/A,TRUE,"Inclusions";#N/A,#N/A,TRUE,"Exclusions";#N/A,#N/A,TRUE,"Areas";#N/A,#N/A,TRUE,"Summary";#N/A,#N/A,TRUE,"Detail"}</definedName>
    <definedName name="SGRC" localSheetId="9">#REF!</definedName>
    <definedName name="SGRC" localSheetId="5">#REF!</definedName>
    <definedName name="SGRC" localSheetId="38">#REF!</definedName>
    <definedName name="SGRC" localSheetId="8">#REF!</definedName>
    <definedName name="SGRC" localSheetId="30">#REF!</definedName>
    <definedName name="SGRC" localSheetId="46">#REF!</definedName>
    <definedName name="SGRC" localSheetId="6">#REF!</definedName>
    <definedName name="SGRC" localSheetId="40">#REF!</definedName>
    <definedName name="SGRC" localSheetId="41">#REF!</definedName>
    <definedName name="SGRC" localSheetId="45">#REF!</definedName>
    <definedName name="SGRC" localSheetId="43">#REF!</definedName>
    <definedName name="SGRC" localSheetId="44">#REF!</definedName>
    <definedName name="SGRC" localSheetId="42">#REF!</definedName>
    <definedName name="SGRC" localSheetId="16">#REF!</definedName>
    <definedName name="SGRC" localSheetId="14">#REF!</definedName>
    <definedName name="SGRC" localSheetId="12">#REF!</definedName>
    <definedName name="SGRC" localSheetId="36">#REF!</definedName>
    <definedName name="SGRC" localSheetId="34">#REF!</definedName>
    <definedName name="SGRC">#REF!</definedName>
    <definedName name="SGT" localSheetId="9">#REF!</definedName>
    <definedName name="SGT" localSheetId="5">#REF!</definedName>
    <definedName name="SGT" localSheetId="38">#REF!</definedName>
    <definedName name="SGT" localSheetId="8">#REF!</definedName>
    <definedName name="SGT" localSheetId="30">#REF!</definedName>
    <definedName name="SGT" localSheetId="46">#REF!</definedName>
    <definedName name="SGT" localSheetId="6">#REF!</definedName>
    <definedName name="SGT" localSheetId="40">#REF!</definedName>
    <definedName name="SGT" localSheetId="41">#REF!</definedName>
    <definedName name="SGT" localSheetId="45">#REF!</definedName>
    <definedName name="SGT" localSheetId="43">#REF!</definedName>
    <definedName name="SGT" localSheetId="44">#REF!</definedName>
    <definedName name="SGT" localSheetId="42">#REF!</definedName>
    <definedName name="SGT" localSheetId="16">#REF!</definedName>
    <definedName name="SGT" localSheetId="14">#REF!</definedName>
    <definedName name="SGT" localSheetId="12">#REF!</definedName>
    <definedName name="SGT" localSheetId="36">#REF!</definedName>
    <definedName name="SGT" localSheetId="34">#REF!</definedName>
    <definedName name="SGT">#REF!</definedName>
    <definedName name="share" localSheetId="30">#REF!</definedName>
    <definedName name="share" localSheetId="16">#REF!</definedName>
    <definedName name="share" localSheetId="36">#REF!</definedName>
    <definedName name="share" localSheetId="34">#REF!</definedName>
    <definedName name="share">#REF!</definedName>
    <definedName name="sheet" localSheetId="9">[447]As!#REF!</definedName>
    <definedName name="sheet" localSheetId="38">[447]As!#REF!</definedName>
    <definedName name="sheet" localSheetId="8">[447]As!#REF!</definedName>
    <definedName name="sheet" localSheetId="46">[447]As!#REF!</definedName>
    <definedName name="sheet" localSheetId="40">[447]As!#REF!</definedName>
    <definedName name="sheet" localSheetId="41">[447]As!#REF!</definedName>
    <definedName name="sheet" localSheetId="45">[447]As!#REF!</definedName>
    <definedName name="sheet" localSheetId="43">[447]As!#REF!</definedName>
    <definedName name="sheet" localSheetId="44">[447]As!#REF!</definedName>
    <definedName name="sheet" localSheetId="42">[447]As!#REF!</definedName>
    <definedName name="sheet" localSheetId="16">[447]As!#REF!</definedName>
    <definedName name="sheet" localSheetId="36">[447]As!#REF!</definedName>
    <definedName name="sheet">[447]As!#REF!</definedName>
    <definedName name="sheet14" localSheetId="9">#REF!</definedName>
    <definedName name="sheet14" localSheetId="38">#REF!</definedName>
    <definedName name="sheet14" localSheetId="8">#REF!</definedName>
    <definedName name="sheet14" localSheetId="30">#REF!</definedName>
    <definedName name="sheet14" localSheetId="46">#REF!</definedName>
    <definedName name="sheet14" localSheetId="40">#REF!</definedName>
    <definedName name="sheet14" localSheetId="41">#REF!</definedName>
    <definedName name="sheet14" localSheetId="45">#REF!</definedName>
    <definedName name="sheet14" localSheetId="43">#REF!</definedName>
    <definedName name="sheet14" localSheetId="44">#REF!</definedName>
    <definedName name="sheet14" localSheetId="42">#REF!</definedName>
    <definedName name="sheet14" localSheetId="16">#REF!</definedName>
    <definedName name="sheet14" localSheetId="36">#REF!</definedName>
    <definedName name="sheet14">#REF!</definedName>
    <definedName name="showertray">[218]Rekap!$H$55</definedName>
    <definedName name="sikatbaja" localSheetId="30">'[120]Harga Satuan'!$I$161</definedName>
    <definedName name="sikatbaja">'[120]Harga Satuan'!$I$161</definedName>
    <definedName name="SIKRING" localSheetId="30">[108]DATA!$G$26</definedName>
    <definedName name="SIKRING">[108]DATA!$G$26</definedName>
    <definedName name="SIM" localSheetId="9">#REF!</definedName>
    <definedName name="SIM" localSheetId="5">#REF!</definedName>
    <definedName name="SIM" localSheetId="38">#REF!</definedName>
    <definedName name="SIM" localSheetId="8">#REF!</definedName>
    <definedName name="SIM" localSheetId="30">#REF!</definedName>
    <definedName name="SIM" localSheetId="46">#REF!</definedName>
    <definedName name="SIM" localSheetId="6">#REF!</definedName>
    <definedName name="SIM" localSheetId="40">#REF!</definedName>
    <definedName name="SIM" localSheetId="41">#REF!</definedName>
    <definedName name="SIM" localSheetId="45">#REF!</definedName>
    <definedName name="SIM" localSheetId="43">#REF!</definedName>
    <definedName name="SIM" localSheetId="44">#REF!</definedName>
    <definedName name="SIM" localSheetId="42">#REF!</definedName>
    <definedName name="SIM" localSheetId="16">#REF!</definedName>
    <definedName name="SIM" localSheetId="14">#REF!</definedName>
    <definedName name="SIM" localSheetId="12">#REF!</definedName>
    <definedName name="SIM" localSheetId="36">#REF!</definedName>
    <definedName name="SIM" localSheetId="34">#REF!</definedName>
    <definedName name="SIM">#REF!</definedName>
    <definedName name="SIM_1" localSheetId="30">#REF!</definedName>
    <definedName name="SIM_1" localSheetId="16">#REF!</definedName>
    <definedName name="SIM_1" localSheetId="36">#REF!</definedName>
    <definedName name="SIM_1" localSheetId="34">#REF!</definedName>
    <definedName name="SIM_1">#REF!</definedName>
    <definedName name="SIM_15" localSheetId="30">[60]KEU!#REF!</definedName>
    <definedName name="SIM_15" localSheetId="4">[60]KEU!#REF!</definedName>
    <definedName name="SIM_15" localSheetId="7">[60]KEU!#REF!</definedName>
    <definedName name="SIM_15" localSheetId="16">[60]KEU!#REF!</definedName>
    <definedName name="SIM_15" localSheetId="36">[60]KEU!#REF!</definedName>
    <definedName name="SIM_15" localSheetId="49">[60]KEU!#REF!</definedName>
    <definedName name="SIM_15" localSheetId="34">[60]KEU!#REF!</definedName>
    <definedName name="SIM_15">[60]KEU!#REF!</definedName>
    <definedName name="SIM_17" localSheetId="30">#REF!</definedName>
    <definedName name="SIM_17" localSheetId="4">#REF!</definedName>
    <definedName name="SIM_17" localSheetId="7">#REF!</definedName>
    <definedName name="SIM_17" localSheetId="16">#REF!</definedName>
    <definedName name="SIM_17" localSheetId="36">#REF!</definedName>
    <definedName name="SIM_17" localSheetId="49">#REF!</definedName>
    <definedName name="SIM_17" localSheetId="34">#REF!</definedName>
    <definedName name="SIM_17">#REF!</definedName>
    <definedName name="SIM_18" localSheetId="30">#REF!</definedName>
    <definedName name="SIM_18" localSheetId="4">#REF!</definedName>
    <definedName name="SIM_18" localSheetId="7">#REF!</definedName>
    <definedName name="SIM_18" localSheetId="16">#REF!</definedName>
    <definedName name="SIM_18" localSheetId="36">#REF!</definedName>
    <definedName name="SIM_18" localSheetId="49">#REF!</definedName>
    <definedName name="SIM_18" localSheetId="34">#REF!</definedName>
    <definedName name="SIM_18">#REF!</definedName>
    <definedName name="SIM_4" localSheetId="30">#REF!</definedName>
    <definedName name="SIM_4" localSheetId="4">#REF!</definedName>
    <definedName name="SIM_4" localSheetId="7">#REF!</definedName>
    <definedName name="SIM_4" localSheetId="16">#REF!</definedName>
    <definedName name="SIM_4" localSheetId="36">#REF!</definedName>
    <definedName name="SIM_4" localSheetId="49">#REF!</definedName>
    <definedName name="SIM_4" localSheetId="34">#REF!</definedName>
    <definedName name="SIM_4">#REF!</definedName>
    <definedName name="SIM_5" localSheetId="30">#REF!</definedName>
    <definedName name="SIM_5" localSheetId="16">#REF!</definedName>
    <definedName name="SIM_5" localSheetId="36">#REF!</definedName>
    <definedName name="SIM_5">#REF!</definedName>
    <definedName name="simadjust" localSheetId="9">#REF!</definedName>
    <definedName name="simadjust" localSheetId="5">#REF!</definedName>
    <definedName name="simadjust" localSheetId="38">#REF!</definedName>
    <definedName name="simadjust" localSheetId="8">#REF!</definedName>
    <definedName name="simadjust" localSheetId="30">#REF!</definedName>
    <definedName name="simadjust" localSheetId="46">#REF!</definedName>
    <definedName name="simadjust" localSheetId="4">#REF!</definedName>
    <definedName name="simadjust" localSheetId="6">#REF!</definedName>
    <definedName name="simadjust" localSheetId="40">#REF!</definedName>
    <definedName name="simadjust" localSheetId="41">#REF!</definedName>
    <definedName name="simadjust" localSheetId="45">#REF!</definedName>
    <definedName name="simadjust" localSheetId="43">#REF!</definedName>
    <definedName name="simadjust" localSheetId="44">#REF!</definedName>
    <definedName name="simadjust" localSheetId="42">#REF!</definedName>
    <definedName name="simadjust" localSheetId="16">#REF!</definedName>
    <definedName name="simadjust" localSheetId="14">#REF!</definedName>
    <definedName name="simadjust" localSheetId="12">#REF!</definedName>
    <definedName name="simadjust" localSheetId="36">#REF!</definedName>
    <definedName name="simadjust">#REF!</definedName>
    <definedName name="SIMPRESULT" localSheetId="9">#REF!</definedName>
    <definedName name="SIMPRESULT" localSheetId="5">#REF!</definedName>
    <definedName name="SIMPRESULT" localSheetId="38">#REF!</definedName>
    <definedName name="SIMPRESULT" localSheetId="8">#REF!</definedName>
    <definedName name="SIMPRESULT" localSheetId="30">#REF!</definedName>
    <definedName name="SIMPRESULT" localSheetId="46">#REF!</definedName>
    <definedName name="SIMPRESULT" localSheetId="4">#REF!</definedName>
    <definedName name="SIMPRESULT" localSheetId="6">#REF!</definedName>
    <definedName name="SIMPRESULT" localSheetId="40">#REF!</definedName>
    <definedName name="SIMPRESULT" localSheetId="41">#REF!</definedName>
    <definedName name="SIMPRESULT" localSheetId="45">#REF!</definedName>
    <definedName name="SIMPRESULT" localSheetId="43">#REF!</definedName>
    <definedName name="SIMPRESULT" localSheetId="44">#REF!</definedName>
    <definedName name="SIMPRESULT" localSheetId="42">#REF!</definedName>
    <definedName name="SIMPRESULT" localSheetId="16">#REF!</definedName>
    <definedName name="SIMPRESULT" localSheetId="14">#REF!</definedName>
    <definedName name="SIMPRESULT" localSheetId="12">#REF!</definedName>
    <definedName name="SIMPRESULT" localSheetId="36">#REF!</definedName>
    <definedName name="SIMPRESULT">#REF!</definedName>
    <definedName name="SIPIL_8_6" localSheetId="30">#REF!</definedName>
    <definedName name="SIPIL_8_6" localSheetId="16">#REF!</definedName>
    <definedName name="SIPIL_8_6" localSheetId="36">#REF!</definedName>
    <definedName name="SIPIL_8_6">#REF!</definedName>
    <definedName name="sir" localSheetId="30">'[448]P04-02'!#REF!</definedName>
    <definedName name="sir" localSheetId="4">'[448]P04-02'!#REF!</definedName>
    <definedName name="sir" localSheetId="7">'[448]P04-02'!#REF!</definedName>
    <definedName name="sir" localSheetId="16">'[448]P04-02'!#REF!</definedName>
    <definedName name="sir" localSheetId="36">'[448]P04-02'!#REF!</definedName>
    <definedName name="sir" localSheetId="49">'[448]P04-02'!#REF!</definedName>
    <definedName name="sir" localSheetId="34">'[448]P04-02'!#REF!</definedName>
    <definedName name="sir">'[448]P04-02'!#REF!</definedName>
    <definedName name="sir_1" localSheetId="30">[449]P04_02!#REF!</definedName>
    <definedName name="sir_1" localSheetId="4">[449]P04_02!#REF!</definedName>
    <definedName name="sir_1" localSheetId="7">[449]P04_02!#REF!</definedName>
    <definedName name="sir_1" localSheetId="16">[449]P04_02!#REF!</definedName>
    <definedName name="sir_1" localSheetId="36">[449]P04_02!#REF!</definedName>
    <definedName name="sir_1" localSheetId="49">[449]P04_02!#REF!</definedName>
    <definedName name="sir_1" localSheetId="34">[449]P04_02!#REF!</definedName>
    <definedName name="sir_1">[449]P04_02!#REF!</definedName>
    <definedName name="sir_17" localSheetId="30">[450]P04_02!#REF!</definedName>
    <definedName name="sir_17" localSheetId="4">[450]P04_02!#REF!</definedName>
    <definedName name="sir_17" localSheetId="7">[450]P04_02!#REF!</definedName>
    <definedName name="sir_17" localSheetId="16">[450]P04_02!#REF!</definedName>
    <definedName name="sir_17" localSheetId="36">[450]P04_02!#REF!</definedName>
    <definedName name="sir_17" localSheetId="49">[450]P04_02!#REF!</definedName>
    <definedName name="sir_17" localSheetId="34">[450]P04_02!#REF!</definedName>
    <definedName name="sir_17">[450]P04_02!#REF!</definedName>
    <definedName name="sir_18" localSheetId="30">[450]P04_02!#REF!</definedName>
    <definedName name="sir_18" localSheetId="4">[450]P04_02!#REF!</definedName>
    <definedName name="sir_18" localSheetId="7">[450]P04_02!#REF!</definedName>
    <definedName name="sir_18" localSheetId="16">[450]P04_02!#REF!</definedName>
    <definedName name="sir_18" localSheetId="36">[450]P04_02!#REF!</definedName>
    <definedName name="sir_18" localSheetId="49">[450]P04_02!#REF!</definedName>
    <definedName name="sir_18" localSheetId="34">[450]P04_02!#REF!</definedName>
    <definedName name="sir_18">[450]P04_02!#REF!</definedName>
    <definedName name="sir_3" localSheetId="30">[450]P04_02!#REF!</definedName>
    <definedName name="sir_3" localSheetId="16">[450]P04_02!#REF!</definedName>
    <definedName name="sir_3" localSheetId="36">[450]P04_02!#REF!</definedName>
    <definedName name="sir_3">[450]P04_02!#REF!</definedName>
    <definedName name="Sirkulasi" localSheetId="30">#REF!</definedName>
    <definedName name="Sirkulasi" localSheetId="4">#REF!</definedName>
    <definedName name="Sirkulasi" localSheetId="7">#REF!</definedName>
    <definedName name="Sirkulasi" localSheetId="16">#REF!</definedName>
    <definedName name="Sirkulasi" localSheetId="36">#REF!</definedName>
    <definedName name="Sirkulasi" localSheetId="49">#REF!</definedName>
    <definedName name="Sirkulasi" localSheetId="34">#REF!</definedName>
    <definedName name="Sirkulasi">#REF!</definedName>
    <definedName name="SIRTU" localSheetId="30">'[120]Harga Satuan'!$I$39</definedName>
    <definedName name="SIRTU">'[120]Harga Satuan'!$I$39</definedName>
    <definedName name="skop" localSheetId="30">'[120]Harga Satuan'!$I$179</definedName>
    <definedName name="skop">'[120]Harga Satuan'!$I$179</definedName>
    <definedName name="slot" localSheetId="30">[108]DATA!$G$32</definedName>
    <definedName name="slot">[108]DATA!$G$32</definedName>
    <definedName name="slot_endela" localSheetId="30">[108]DATA!$G$33</definedName>
    <definedName name="slot_endela">[108]DATA!$G$33</definedName>
    <definedName name="SMB_12" localSheetId="9">#REF!</definedName>
    <definedName name="SMB_12" localSheetId="5">#REF!</definedName>
    <definedName name="SMB_12" localSheetId="38">#REF!</definedName>
    <definedName name="SMB_12" localSheetId="8">#REF!</definedName>
    <definedName name="SMB_12" localSheetId="30">#REF!</definedName>
    <definedName name="SMB_12" localSheetId="46">#REF!</definedName>
    <definedName name="SMB_12" localSheetId="6">#REF!</definedName>
    <definedName name="SMB_12" localSheetId="40">#REF!</definedName>
    <definedName name="SMB_12" localSheetId="41">#REF!</definedName>
    <definedName name="SMB_12" localSheetId="45">#REF!</definedName>
    <definedName name="SMB_12" localSheetId="43">#REF!</definedName>
    <definedName name="SMB_12" localSheetId="44">#REF!</definedName>
    <definedName name="SMB_12" localSheetId="42">#REF!</definedName>
    <definedName name="SMB_12" localSheetId="16">#REF!</definedName>
    <definedName name="SMB_12" localSheetId="14">#REF!</definedName>
    <definedName name="SMB_12" localSheetId="12">#REF!</definedName>
    <definedName name="SMB_12" localSheetId="36">#REF!</definedName>
    <definedName name="SMB_12" localSheetId="34">#REF!</definedName>
    <definedName name="SMB_12">#REF!</definedName>
    <definedName name="SMB_34" localSheetId="9">#REF!</definedName>
    <definedName name="SMB_34" localSheetId="5">#REF!</definedName>
    <definedName name="SMB_34" localSheetId="38">#REF!</definedName>
    <definedName name="SMB_34" localSheetId="8">#REF!</definedName>
    <definedName name="SMB_34" localSheetId="30">#REF!</definedName>
    <definedName name="SMB_34" localSheetId="46">#REF!</definedName>
    <definedName name="SMB_34" localSheetId="6">#REF!</definedName>
    <definedName name="SMB_34" localSheetId="40">#REF!</definedName>
    <definedName name="SMB_34" localSheetId="41">#REF!</definedName>
    <definedName name="SMB_34" localSheetId="45">#REF!</definedName>
    <definedName name="SMB_34" localSheetId="43">#REF!</definedName>
    <definedName name="SMB_34" localSheetId="44">#REF!</definedName>
    <definedName name="SMB_34" localSheetId="42">#REF!</definedName>
    <definedName name="SMB_34" localSheetId="16">#REF!</definedName>
    <definedName name="SMB_34" localSheetId="14">#REF!</definedName>
    <definedName name="SMB_34" localSheetId="12">#REF!</definedName>
    <definedName name="SMB_34" localSheetId="36">#REF!</definedName>
    <definedName name="SMB_34" localSheetId="34">#REF!</definedName>
    <definedName name="SMB_34">#REF!</definedName>
    <definedName name="SMB_58" localSheetId="9">#REF!</definedName>
    <definedName name="SMB_58" localSheetId="5">#REF!</definedName>
    <definedName name="SMB_58" localSheetId="38">#REF!</definedName>
    <definedName name="SMB_58" localSheetId="8">#REF!</definedName>
    <definedName name="SMB_58" localSheetId="30">#REF!</definedName>
    <definedName name="SMB_58" localSheetId="46">#REF!</definedName>
    <definedName name="SMB_58" localSheetId="6">#REF!</definedName>
    <definedName name="SMB_58" localSheetId="40">#REF!</definedName>
    <definedName name="SMB_58" localSheetId="41">#REF!</definedName>
    <definedName name="SMB_58" localSheetId="45">#REF!</definedName>
    <definedName name="SMB_58" localSheetId="43">#REF!</definedName>
    <definedName name="SMB_58" localSheetId="44">#REF!</definedName>
    <definedName name="SMB_58" localSheetId="42">#REF!</definedName>
    <definedName name="SMB_58" localSheetId="16">#REF!</definedName>
    <definedName name="SMB_58" localSheetId="14">#REF!</definedName>
    <definedName name="SMB_58" localSheetId="12">#REF!</definedName>
    <definedName name="SMB_58" localSheetId="36">#REF!</definedName>
    <definedName name="SMB_58" localSheetId="34">#REF!</definedName>
    <definedName name="SMB_58">#REF!</definedName>
    <definedName name="SMB_78" localSheetId="9">#REF!</definedName>
    <definedName name="SMB_78" localSheetId="5">#REF!</definedName>
    <definedName name="SMB_78" localSheetId="38">#REF!</definedName>
    <definedName name="SMB_78" localSheetId="8">#REF!</definedName>
    <definedName name="SMB_78" localSheetId="30">#REF!</definedName>
    <definedName name="SMB_78" localSheetId="46">#REF!</definedName>
    <definedName name="SMB_78" localSheetId="6">#REF!</definedName>
    <definedName name="SMB_78" localSheetId="40">#REF!</definedName>
    <definedName name="SMB_78" localSheetId="41">#REF!</definedName>
    <definedName name="SMB_78" localSheetId="45">#REF!</definedName>
    <definedName name="SMB_78" localSheetId="43">#REF!</definedName>
    <definedName name="SMB_78" localSheetId="44">#REF!</definedName>
    <definedName name="SMB_78" localSheetId="42">#REF!</definedName>
    <definedName name="SMB_78" localSheetId="16">#REF!</definedName>
    <definedName name="SMB_78" localSheetId="14">#REF!</definedName>
    <definedName name="SMB_78" localSheetId="12">#REF!</definedName>
    <definedName name="SMB_78" localSheetId="36">#REF!</definedName>
    <definedName name="SMB_78">#REF!</definedName>
    <definedName name="SMH" localSheetId="9">#REF!</definedName>
    <definedName name="SMH" localSheetId="5">#REF!</definedName>
    <definedName name="SMH" localSheetId="38">#REF!</definedName>
    <definedName name="SMH" localSheetId="8">#REF!</definedName>
    <definedName name="SMH" localSheetId="30">#REF!</definedName>
    <definedName name="SMH" localSheetId="46">#REF!</definedName>
    <definedName name="SMH" localSheetId="6">#REF!</definedName>
    <definedName name="SMH" localSheetId="40">#REF!</definedName>
    <definedName name="SMH" localSheetId="41">#REF!</definedName>
    <definedName name="SMH" localSheetId="45">#REF!</definedName>
    <definedName name="SMH" localSheetId="43">#REF!</definedName>
    <definedName name="SMH" localSheetId="44">#REF!</definedName>
    <definedName name="SMH" localSheetId="42">#REF!</definedName>
    <definedName name="SMH" localSheetId="16">#REF!</definedName>
    <definedName name="SMH" localSheetId="14">#REF!</definedName>
    <definedName name="SMH" localSheetId="12">#REF!</definedName>
    <definedName name="SMH" localSheetId="36">#REF!</definedName>
    <definedName name="SMH">#REF!</definedName>
    <definedName name="smu" localSheetId="30">'[451]ANALISA PEK.UMUM'!$A$1:$G$3834</definedName>
    <definedName name="smu">'[451]ANALISA PEK.UMUM'!$A$1:$G$3834</definedName>
    <definedName name="sn" localSheetId="30">[139]Des!$C$37</definedName>
    <definedName name="sn">[139]Des!$C$37</definedName>
    <definedName name="SNO" localSheetId="9">#REF!</definedName>
    <definedName name="SNO" localSheetId="5">#REF!</definedName>
    <definedName name="SNO" localSheetId="38">#REF!</definedName>
    <definedName name="SNO" localSheetId="8">#REF!</definedName>
    <definedName name="SNO" localSheetId="30">#REF!</definedName>
    <definedName name="SNO" localSheetId="46">#REF!</definedName>
    <definedName name="SNO" localSheetId="6">#REF!</definedName>
    <definedName name="SNO" localSheetId="40">#REF!</definedName>
    <definedName name="SNO" localSheetId="41">#REF!</definedName>
    <definedName name="SNO" localSheetId="45">#REF!</definedName>
    <definedName name="SNO" localSheetId="43">#REF!</definedName>
    <definedName name="SNO" localSheetId="44">#REF!</definedName>
    <definedName name="SNO" localSheetId="42">#REF!</definedName>
    <definedName name="SNO" localSheetId="16">#REF!</definedName>
    <definedName name="SNO" localSheetId="14">#REF!</definedName>
    <definedName name="SNO" localSheetId="12">#REF!</definedName>
    <definedName name="SNO" localSheetId="36">#REF!</definedName>
    <definedName name="SNO" localSheetId="34">#REF!</definedName>
    <definedName name="SNO">#REF!</definedName>
    <definedName name="SNPAKAI" localSheetId="9">#REF!</definedName>
    <definedName name="SNPAKAI" localSheetId="5">#REF!</definedName>
    <definedName name="SNPAKAI" localSheetId="38">#REF!</definedName>
    <definedName name="SNPAKAI" localSheetId="8">#REF!</definedName>
    <definedName name="SNPAKAI" localSheetId="30">#REF!</definedName>
    <definedName name="SNPAKAI" localSheetId="46">#REF!</definedName>
    <definedName name="SNPAKAI" localSheetId="6">#REF!</definedName>
    <definedName name="SNPAKAI" localSheetId="40">#REF!</definedName>
    <definedName name="SNPAKAI" localSheetId="41">#REF!</definedName>
    <definedName name="SNPAKAI" localSheetId="45">#REF!</definedName>
    <definedName name="SNPAKAI" localSheetId="43">#REF!</definedName>
    <definedName name="SNPAKAI" localSheetId="44">#REF!</definedName>
    <definedName name="SNPAKAI" localSheetId="42">#REF!</definedName>
    <definedName name="SNPAKAI" localSheetId="16">#REF!</definedName>
    <definedName name="SNPAKAI" localSheetId="14">#REF!</definedName>
    <definedName name="SNPAKAI" localSheetId="12">#REF!</definedName>
    <definedName name="SNPAKAI" localSheetId="36">#REF!</definedName>
    <definedName name="SNPAKAI" localSheetId="34">#REF!</definedName>
    <definedName name="SNPAKAI">#REF!</definedName>
    <definedName name="SOCKET_OUTLET" localSheetId="30">[215]price!$B$57:$Q$69</definedName>
    <definedName name="SOCKET_OUTLET">[215]price!$B$57:$Q$69</definedName>
    <definedName name="SoftCost" localSheetId="9">#REF!</definedName>
    <definedName name="SoftCost" localSheetId="38">#REF!</definedName>
    <definedName name="SoftCost" localSheetId="8">#REF!</definedName>
    <definedName name="SoftCost" localSheetId="30">#REF!</definedName>
    <definedName name="SoftCost" localSheetId="46">#REF!</definedName>
    <definedName name="SoftCost" localSheetId="40">#REF!</definedName>
    <definedName name="SoftCost" localSheetId="41">#REF!</definedName>
    <definedName name="SoftCost" localSheetId="45">#REF!</definedName>
    <definedName name="SoftCost" localSheetId="43">#REF!</definedName>
    <definedName name="SoftCost" localSheetId="44">#REF!</definedName>
    <definedName name="SoftCost" localSheetId="42">#REF!</definedName>
    <definedName name="SoftCost" localSheetId="16">#REF!</definedName>
    <definedName name="SoftCost" localSheetId="36">#REF!</definedName>
    <definedName name="SoftCost">#REF!</definedName>
    <definedName name="sol">[452]Indirect!$J$23</definedName>
    <definedName name="solar" localSheetId="30">'[120]Harga Satuan'!$I$201</definedName>
    <definedName name="solar">'[120]Harga Satuan'!$I$201</definedName>
    <definedName name="solignum" localSheetId="30">[127]DATA!$G$40</definedName>
    <definedName name="solignum">[127]DATA!$G$40</definedName>
    <definedName name="SOM" localSheetId="30">#REF!</definedName>
    <definedName name="SOM" localSheetId="4">#REF!</definedName>
    <definedName name="SOM" localSheetId="7">#REF!</definedName>
    <definedName name="SOM" localSheetId="16">#REF!</definedName>
    <definedName name="SOM" localSheetId="36">#REF!</definedName>
    <definedName name="SOM" localSheetId="49">#REF!</definedName>
    <definedName name="SOM" localSheetId="34">#REF!</definedName>
    <definedName name="SOM">#REF!</definedName>
    <definedName name="SOM_1" localSheetId="30">#REF!</definedName>
    <definedName name="SOM_1" localSheetId="4">#REF!</definedName>
    <definedName name="SOM_1" localSheetId="7">#REF!</definedName>
    <definedName name="SOM_1" localSheetId="16">#REF!</definedName>
    <definedName name="SOM_1" localSheetId="36">#REF!</definedName>
    <definedName name="SOM_1" localSheetId="49">#REF!</definedName>
    <definedName name="SOM_1" localSheetId="34">#REF!</definedName>
    <definedName name="SOM_1">#REF!</definedName>
    <definedName name="SOM_15" localSheetId="30">[60]KEU!#REF!</definedName>
    <definedName name="SOM_15" localSheetId="4">[60]KEU!#REF!</definedName>
    <definedName name="SOM_15" localSheetId="7">[60]KEU!#REF!</definedName>
    <definedName name="SOM_15" localSheetId="16">[60]KEU!#REF!</definedName>
    <definedName name="SOM_15" localSheetId="36">[60]KEU!#REF!</definedName>
    <definedName name="SOM_15" localSheetId="49">[60]KEU!#REF!</definedName>
    <definedName name="SOM_15" localSheetId="34">[60]KEU!#REF!</definedName>
    <definedName name="SOM_15">[60]KEU!#REF!</definedName>
    <definedName name="SOM_17" localSheetId="30">#REF!</definedName>
    <definedName name="SOM_17" localSheetId="4">#REF!</definedName>
    <definedName name="SOM_17" localSheetId="7">#REF!</definedName>
    <definedName name="SOM_17" localSheetId="16">#REF!</definedName>
    <definedName name="SOM_17" localSheetId="36">#REF!</definedName>
    <definedName name="SOM_17" localSheetId="49">#REF!</definedName>
    <definedName name="SOM_17" localSheetId="34">#REF!</definedName>
    <definedName name="SOM_17">#REF!</definedName>
    <definedName name="SOM_18" localSheetId="30">#REF!</definedName>
    <definedName name="SOM_18" localSheetId="4">#REF!</definedName>
    <definedName name="SOM_18" localSheetId="7">#REF!</definedName>
    <definedName name="SOM_18" localSheetId="16">#REF!</definedName>
    <definedName name="SOM_18" localSheetId="36">#REF!</definedName>
    <definedName name="SOM_18" localSheetId="49">#REF!</definedName>
    <definedName name="SOM_18" localSheetId="34">#REF!</definedName>
    <definedName name="SOM_18">#REF!</definedName>
    <definedName name="SOM_4" localSheetId="30">#REF!</definedName>
    <definedName name="SOM_4" localSheetId="4">#REF!</definedName>
    <definedName name="SOM_4" localSheetId="7">#REF!</definedName>
    <definedName name="SOM_4" localSheetId="16">#REF!</definedName>
    <definedName name="SOM_4" localSheetId="36">#REF!</definedName>
    <definedName name="SOM_4" localSheetId="49">#REF!</definedName>
    <definedName name="SOM_4" localSheetId="34">#REF!</definedName>
    <definedName name="SOM_4">#REF!</definedName>
    <definedName name="SOM_5" localSheetId="30">#REF!</definedName>
    <definedName name="SOM_5" localSheetId="16">#REF!</definedName>
    <definedName name="SOM_5" localSheetId="36">#REF!</definedName>
    <definedName name="SOM_5">#REF!</definedName>
    <definedName name="SOUND_SYSTEM" localSheetId="30">[215]price!$B$259:$Q$269</definedName>
    <definedName name="SOUND_SYSTEM">[215]price!$B$259:$Q$269</definedName>
    <definedName name="SPA" localSheetId="9">#REF!</definedName>
    <definedName name="SPA" localSheetId="5">#REF!</definedName>
    <definedName name="SPA" localSheetId="38">#REF!</definedName>
    <definedName name="SPA" localSheetId="8">#REF!</definedName>
    <definedName name="SPA" localSheetId="30">#REF!</definedName>
    <definedName name="SPA" localSheetId="46">#REF!</definedName>
    <definedName name="SPA" localSheetId="6">#REF!</definedName>
    <definedName name="SPA" localSheetId="40">#REF!</definedName>
    <definedName name="SPA" localSheetId="41">#REF!</definedName>
    <definedName name="SPA" localSheetId="45">#REF!</definedName>
    <definedName name="SPA" localSheetId="43">#REF!</definedName>
    <definedName name="SPA" localSheetId="44">#REF!</definedName>
    <definedName name="SPA" localSheetId="42">#REF!</definedName>
    <definedName name="SPA" localSheetId="16">#REF!</definedName>
    <definedName name="SPA" localSheetId="14">#REF!</definedName>
    <definedName name="SPA" localSheetId="12">#REF!</definedName>
    <definedName name="SPA" localSheetId="36">#REF!</definedName>
    <definedName name="SPA" localSheetId="34">#REF!</definedName>
    <definedName name="SPA">#REF!</definedName>
    <definedName name="SPAKAI" localSheetId="9">#REF!</definedName>
    <definedName name="SPAKAI" localSheetId="5">#REF!</definedName>
    <definedName name="SPAKAI" localSheetId="38">#REF!</definedName>
    <definedName name="SPAKAI" localSheetId="8">#REF!</definedName>
    <definedName name="SPAKAI" localSheetId="30">#REF!</definedName>
    <definedName name="SPAKAI" localSheetId="46">#REF!</definedName>
    <definedName name="SPAKAI" localSheetId="6">#REF!</definedName>
    <definedName name="SPAKAI" localSheetId="40">#REF!</definedName>
    <definedName name="SPAKAI" localSheetId="41">#REF!</definedName>
    <definedName name="SPAKAI" localSheetId="45">#REF!</definedName>
    <definedName name="SPAKAI" localSheetId="43">#REF!</definedName>
    <definedName name="SPAKAI" localSheetId="44">#REF!</definedName>
    <definedName name="SPAKAI" localSheetId="42">#REF!</definedName>
    <definedName name="SPAKAI" localSheetId="16">#REF!</definedName>
    <definedName name="SPAKAI" localSheetId="14">#REF!</definedName>
    <definedName name="SPAKAI" localSheetId="12">#REF!</definedName>
    <definedName name="SPAKAI" localSheetId="36">#REF!</definedName>
    <definedName name="SPAKAI" localSheetId="34">#REF!</definedName>
    <definedName name="SPAKAI">#REF!</definedName>
    <definedName name="SPEC">[453]upah!$D$24</definedName>
    <definedName name="SpecialPrice" localSheetId="5" hidden="1">#REF!</definedName>
    <definedName name="SpecialPrice" localSheetId="30" hidden="1">#REF!</definedName>
    <definedName name="SpecialPrice" localSheetId="4" hidden="1">#REF!</definedName>
    <definedName name="SpecialPrice" localSheetId="7" hidden="1">#REF!</definedName>
    <definedName name="SpecialPrice" localSheetId="23" hidden="1">#REF!</definedName>
    <definedName name="SpecialPrice" localSheetId="19" hidden="1">#REF!</definedName>
    <definedName name="SpecialPrice" localSheetId="16" hidden="1">#REF!</definedName>
    <definedName name="SpecialPrice" localSheetId="21" hidden="1">#REF!</definedName>
    <definedName name="SpecialPrice" localSheetId="36" hidden="1">#REF!</definedName>
    <definedName name="SpecialPrice" localSheetId="25" hidden="1">#REF!</definedName>
    <definedName name="SpecialPrice" localSheetId="10" hidden="1">#REF!</definedName>
    <definedName name="SpecialPrice" localSheetId="11" hidden="1">#REF!</definedName>
    <definedName name="SpecialPrice" localSheetId="20" hidden="1">#REF!</definedName>
    <definedName name="SpecialPrice" localSheetId="15" hidden="1">#REF!</definedName>
    <definedName name="SpecialPrice" localSheetId="49" hidden="1">#REF!</definedName>
    <definedName name="SpecialPrice" localSheetId="34" hidden="1">#REF!</definedName>
    <definedName name="SpecialPrice" hidden="1">#REF!</definedName>
    <definedName name="SPERIOD">[250]RESIDU!$C$22</definedName>
    <definedName name="SPESIFIK" localSheetId="30">'[69]Bill rekap'!$E$13</definedName>
    <definedName name="SPESIFIK">'[69]Bill rekap'!$E$13</definedName>
    <definedName name="SPG" localSheetId="9">#REF!</definedName>
    <definedName name="SPG" localSheetId="5">#REF!</definedName>
    <definedName name="SPG" localSheetId="38">#REF!</definedName>
    <definedName name="SPG" localSheetId="8">#REF!</definedName>
    <definedName name="SPG" localSheetId="30">#REF!</definedName>
    <definedName name="SPG" localSheetId="46">#REF!</definedName>
    <definedName name="SPG" localSheetId="6">#REF!</definedName>
    <definedName name="SPG" localSheetId="40">#REF!</definedName>
    <definedName name="SPG" localSheetId="41">#REF!</definedName>
    <definedName name="SPG" localSheetId="45">#REF!</definedName>
    <definedName name="SPG" localSheetId="43">#REF!</definedName>
    <definedName name="SPG" localSheetId="44">#REF!</definedName>
    <definedName name="SPG" localSheetId="42">#REF!</definedName>
    <definedName name="SPG" localSheetId="16">#REF!</definedName>
    <definedName name="SPG" localSheetId="14">#REF!</definedName>
    <definedName name="SPG" localSheetId="12">#REF!</definedName>
    <definedName name="SPG" localSheetId="36">#REF!</definedName>
    <definedName name="SPG" localSheetId="34">#REF!</definedName>
    <definedName name="SPG">#REF!</definedName>
    <definedName name="SPL__APARTMENT" localSheetId="9">#REF!</definedName>
    <definedName name="SPL__APARTMENT" localSheetId="5">#REF!</definedName>
    <definedName name="SPL__APARTMENT" localSheetId="38">#REF!</definedName>
    <definedName name="SPL__APARTMENT" localSheetId="8">#REF!</definedName>
    <definedName name="SPL__APARTMENT" localSheetId="30">#REF!</definedName>
    <definedName name="SPL__APARTMENT" localSheetId="46">#REF!</definedName>
    <definedName name="SPL__APARTMENT" localSheetId="6">#REF!</definedName>
    <definedName name="SPL__APARTMENT" localSheetId="40">#REF!</definedName>
    <definedName name="SPL__APARTMENT" localSheetId="41">#REF!</definedName>
    <definedName name="SPL__APARTMENT" localSheetId="45">#REF!</definedName>
    <definedName name="SPL__APARTMENT" localSheetId="43">#REF!</definedName>
    <definedName name="SPL__APARTMENT" localSheetId="44">#REF!</definedName>
    <definedName name="SPL__APARTMENT" localSheetId="42">#REF!</definedName>
    <definedName name="SPL__APARTMENT" localSheetId="16">#REF!</definedName>
    <definedName name="SPL__APARTMENT" localSheetId="14">#REF!</definedName>
    <definedName name="SPL__APARTMENT" localSheetId="12">#REF!</definedName>
    <definedName name="SPL__APARTMENT" localSheetId="36">#REF!</definedName>
    <definedName name="SPL__APARTMENT" localSheetId="34">#REF!</definedName>
    <definedName name="SPL__APARTMENT">#REF!</definedName>
    <definedName name="SPL__HOTEL" localSheetId="9">#REF!</definedName>
    <definedName name="SPL__HOTEL" localSheetId="5">#REF!</definedName>
    <definedName name="SPL__HOTEL" localSheetId="38">#REF!</definedName>
    <definedName name="SPL__HOTEL" localSheetId="8">#REF!</definedName>
    <definedName name="SPL__HOTEL" localSheetId="30">#REF!</definedName>
    <definedName name="SPL__HOTEL" localSheetId="46">#REF!</definedName>
    <definedName name="SPL__HOTEL" localSheetId="6">#REF!</definedName>
    <definedName name="SPL__HOTEL" localSheetId="40">#REF!</definedName>
    <definedName name="SPL__HOTEL" localSheetId="41">#REF!</definedName>
    <definedName name="SPL__HOTEL" localSheetId="45">#REF!</definedName>
    <definedName name="SPL__HOTEL" localSheetId="43">#REF!</definedName>
    <definedName name="SPL__HOTEL" localSheetId="44">#REF!</definedName>
    <definedName name="SPL__HOTEL" localSheetId="42">#REF!</definedName>
    <definedName name="SPL__HOTEL" localSheetId="16">#REF!</definedName>
    <definedName name="SPL__HOTEL" localSheetId="14">#REF!</definedName>
    <definedName name="SPL__HOTEL" localSheetId="12">#REF!</definedName>
    <definedName name="SPL__HOTEL" localSheetId="36">#REF!</definedName>
    <definedName name="SPL__HOTEL" localSheetId="34">#REF!</definedName>
    <definedName name="SPL__HOTEL">#REF!</definedName>
    <definedName name="SPL__KANTOR" localSheetId="9">#REF!</definedName>
    <definedName name="SPL__KANTOR" localSheetId="5">#REF!</definedName>
    <definedName name="SPL__KANTOR" localSheetId="38">#REF!</definedName>
    <definedName name="SPL__KANTOR" localSheetId="8">#REF!</definedName>
    <definedName name="SPL__KANTOR" localSheetId="30">#REF!</definedName>
    <definedName name="SPL__KANTOR" localSheetId="46">#REF!</definedName>
    <definedName name="SPL__KANTOR" localSheetId="6">#REF!</definedName>
    <definedName name="SPL__KANTOR" localSheetId="40">#REF!</definedName>
    <definedName name="SPL__KANTOR" localSheetId="41">#REF!</definedName>
    <definedName name="SPL__KANTOR" localSheetId="45">#REF!</definedName>
    <definedName name="SPL__KANTOR" localSheetId="43">#REF!</definedName>
    <definedName name="SPL__KANTOR" localSheetId="44">#REF!</definedName>
    <definedName name="SPL__KANTOR" localSheetId="42">#REF!</definedName>
    <definedName name="SPL__KANTOR" localSheetId="16">#REF!</definedName>
    <definedName name="SPL__KANTOR" localSheetId="14">#REF!</definedName>
    <definedName name="SPL__KANTOR" localSheetId="12">#REF!</definedName>
    <definedName name="SPL__KANTOR" localSheetId="36">#REF!</definedName>
    <definedName name="SPL__KANTOR">#REF!</definedName>
    <definedName name="SPL_6" localSheetId="30">#REF!</definedName>
    <definedName name="SPL_6" localSheetId="16">#REF!</definedName>
    <definedName name="SPL_6" localSheetId="36">#REF!</definedName>
    <definedName name="SPL_6">#REF!</definedName>
    <definedName name="SPL_8" localSheetId="30">#REF!</definedName>
    <definedName name="SPL_8" localSheetId="16">#REF!</definedName>
    <definedName name="SPL_8" localSheetId="36">#REF!</definedName>
    <definedName name="SPL_8">#REF!</definedName>
    <definedName name="SPL_8_6" localSheetId="30">#REF!</definedName>
    <definedName name="SPL_8_6" localSheetId="16">#REF!</definedName>
    <definedName name="SPL_8_6" localSheetId="36">#REF!</definedName>
    <definedName name="SPL_8_6">#REF!</definedName>
    <definedName name="SPL_MALL" localSheetId="9">#REF!</definedName>
    <definedName name="SPL_MALL" localSheetId="5">#REF!</definedName>
    <definedName name="SPL_MALL" localSheetId="38">#REF!</definedName>
    <definedName name="SPL_MALL" localSheetId="8">#REF!</definedName>
    <definedName name="SPL_MALL" localSheetId="30">#REF!</definedName>
    <definedName name="SPL_MALL" localSheetId="46">#REF!</definedName>
    <definedName name="SPL_MALL" localSheetId="6">#REF!</definedName>
    <definedName name="SPL_MALL" localSheetId="40">#REF!</definedName>
    <definedName name="SPL_MALL" localSheetId="41">#REF!</definedName>
    <definedName name="SPL_MALL" localSheetId="45">#REF!</definedName>
    <definedName name="SPL_MALL" localSheetId="43">#REF!</definedName>
    <definedName name="SPL_MALL" localSheetId="44">#REF!</definedName>
    <definedName name="SPL_MALL" localSheetId="42">#REF!</definedName>
    <definedName name="SPL_MALL" localSheetId="16">#REF!</definedName>
    <definedName name="SPL_MALL" localSheetId="14">#REF!</definedName>
    <definedName name="SPL_MALL" localSheetId="12">#REF!</definedName>
    <definedName name="SPL_MALL" localSheetId="36">#REF!</definedName>
    <definedName name="SPL_MALL">#REF!</definedName>
    <definedName name="split" localSheetId="9">#REF!</definedName>
    <definedName name="Split" localSheetId="5">#REF!</definedName>
    <definedName name="split" localSheetId="38">#REF!</definedName>
    <definedName name="split" localSheetId="8">#REF!</definedName>
    <definedName name="split" localSheetId="30">#REF!</definedName>
    <definedName name="split" localSheetId="46">#REF!</definedName>
    <definedName name="split" localSheetId="4">'[144]Harga Material Lokal'!$F$15</definedName>
    <definedName name="Split" localSheetId="6">#REF!</definedName>
    <definedName name="Split" localSheetId="7">#REF!</definedName>
    <definedName name="split" localSheetId="40">#REF!</definedName>
    <definedName name="split" localSheetId="41">#REF!</definedName>
    <definedName name="split" localSheetId="45">#REF!</definedName>
    <definedName name="split" localSheetId="43">#REF!</definedName>
    <definedName name="split" localSheetId="44">#REF!</definedName>
    <definedName name="split" localSheetId="42">#REF!</definedName>
    <definedName name="split" localSheetId="16">#REF!</definedName>
    <definedName name="Split" localSheetId="14">#REF!</definedName>
    <definedName name="Split" localSheetId="12">#REF!</definedName>
    <definedName name="split" localSheetId="36">#REF!</definedName>
    <definedName name="Split" localSheetId="49">#REF!</definedName>
    <definedName name="split" localSheetId="34">'[144]Harga Material Lokal'!$F$15</definedName>
    <definedName name="split">#REF!</definedName>
    <definedName name="Split_pecah_mesin_2__3" localSheetId="30">[193]BAHAN!$C$25</definedName>
    <definedName name="Split_pecah_mesin_2__3">[193]BAHAN!$C$25</definedName>
    <definedName name="split4">[218]Rekap!$H$65</definedName>
    <definedName name="splitb" localSheetId="9">#REF!</definedName>
    <definedName name="splitb" localSheetId="38">#REF!</definedName>
    <definedName name="splitb" localSheetId="8">#REF!</definedName>
    <definedName name="splitb" localSheetId="30">#REF!</definedName>
    <definedName name="splitb" localSheetId="46">#REF!</definedName>
    <definedName name="splitb" localSheetId="40">#REF!</definedName>
    <definedName name="splitb" localSheetId="41">#REF!</definedName>
    <definedName name="splitb" localSheetId="45">#REF!</definedName>
    <definedName name="splitb" localSheetId="43">#REF!</definedName>
    <definedName name="splitb" localSheetId="44">#REF!</definedName>
    <definedName name="splitb" localSheetId="42">#REF!</definedName>
    <definedName name="splitb" localSheetId="16">#REF!</definedName>
    <definedName name="splitb" localSheetId="36">#REF!</definedName>
    <definedName name="splitb">#REF!</definedName>
    <definedName name="splitc" localSheetId="9">#REF!</definedName>
    <definedName name="splitc" localSheetId="38">#REF!</definedName>
    <definedName name="splitc" localSheetId="8">#REF!</definedName>
    <definedName name="splitc" localSheetId="30">#REF!</definedName>
    <definedName name="splitc" localSheetId="46">#REF!</definedName>
    <definedName name="splitc" localSheetId="40">#REF!</definedName>
    <definedName name="splitc" localSheetId="41">#REF!</definedName>
    <definedName name="splitc" localSheetId="45">#REF!</definedName>
    <definedName name="splitc" localSheetId="43">#REF!</definedName>
    <definedName name="splitc" localSheetId="44">#REF!</definedName>
    <definedName name="splitc" localSheetId="42">#REF!</definedName>
    <definedName name="splitc" localSheetId="16">#REF!</definedName>
    <definedName name="splitc" localSheetId="36">#REF!</definedName>
    <definedName name="splitc">#REF!</definedName>
    <definedName name="spoon">[90]harsat!$H$29</definedName>
    <definedName name="spp" localSheetId="5" hidden="1">#REF!</definedName>
    <definedName name="spp" localSheetId="30" hidden="1">#REF!</definedName>
    <definedName name="spp" localSheetId="4" hidden="1">#REF!</definedName>
    <definedName name="spp" localSheetId="7" hidden="1">#REF!</definedName>
    <definedName name="spp" localSheetId="23" hidden="1">#REF!</definedName>
    <definedName name="spp" localSheetId="19" hidden="1">#REF!</definedName>
    <definedName name="spp" localSheetId="16" hidden="1">#REF!</definedName>
    <definedName name="spp" localSheetId="21" hidden="1">#REF!</definedName>
    <definedName name="spp" localSheetId="36" hidden="1">#REF!</definedName>
    <definedName name="spp" localSheetId="25" hidden="1">#REF!</definedName>
    <definedName name="spp" localSheetId="10" hidden="1">#REF!</definedName>
    <definedName name="spp" localSheetId="11" hidden="1">#REF!</definedName>
    <definedName name="spp" localSheetId="20" hidden="1">#REF!</definedName>
    <definedName name="spp" localSheetId="15" hidden="1">#REF!</definedName>
    <definedName name="spp" localSheetId="49" hidden="1">#REF!</definedName>
    <definedName name="spp" localSheetId="34" hidden="1">#REF!</definedName>
    <definedName name="spp" hidden="1">#REF!</definedName>
    <definedName name="SPPVC3" localSheetId="9">#REF!</definedName>
    <definedName name="SPPVC3" localSheetId="5">#REF!</definedName>
    <definedName name="SPPVC3" localSheetId="38">#REF!</definedName>
    <definedName name="SPPVC3" localSheetId="8">#REF!</definedName>
    <definedName name="SPPVC3" localSheetId="30">#REF!</definedName>
    <definedName name="SPPVC3" localSheetId="46">#REF!</definedName>
    <definedName name="SPPVC3" localSheetId="6">#REF!</definedName>
    <definedName name="SPPVC3" localSheetId="40">#REF!</definedName>
    <definedName name="SPPVC3" localSheetId="41">#REF!</definedName>
    <definedName name="SPPVC3" localSheetId="45">#REF!</definedName>
    <definedName name="SPPVC3" localSheetId="43">#REF!</definedName>
    <definedName name="SPPVC3" localSheetId="44">#REF!</definedName>
    <definedName name="SPPVC3" localSheetId="42">#REF!</definedName>
    <definedName name="SPPVC3" localSheetId="16">#REF!</definedName>
    <definedName name="SPPVC3" localSheetId="14">#REF!</definedName>
    <definedName name="SPPVC3" localSheetId="12">#REF!</definedName>
    <definedName name="SPPVC3" localSheetId="36">#REF!</definedName>
    <definedName name="SPPVC3">#REF!</definedName>
    <definedName name="sr" localSheetId="9">#REF!</definedName>
    <definedName name="sr" localSheetId="38">#REF!</definedName>
    <definedName name="sr" localSheetId="8">#REF!</definedName>
    <definedName name="sr" localSheetId="30">#REF!</definedName>
    <definedName name="sr" localSheetId="46">#REF!</definedName>
    <definedName name="sr" localSheetId="40">#REF!</definedName>
    <definedName name="sr" localSheetId="41">#REF!</definedName>
    <definedName name="sr" localSheetId="45">#REF!</definedName>
    <definedName name="sr" localSheetId="43">#REF!</definedName>
    <definedName name="sr" localSheetId="44">#REF!</definedName>
    <definedName name="sr" localSheetId="42">#REF!</definedName>
    <definedName name="sr" localSheetId="16">#REF!</definedName>
    <definedName name="sr" localSheetId="36">#REF!</definedName>
    <definedName name="sr">#REF!</definedName>
    <definedName name="SRANG_3" localSheetId="9">#REF!</definedName>
    <definedName name="SRANG_3" localSheetId="5">#REF!</definedName>
    <definedName name="SRANG_3" localSheetId="38">#REF!</definedName>
    <definedName name="SRANG_3" localSheetId="8">#REF!</definedName>
    <definedName name="SRANG_3" localSheetId="30">#REF!</definedName>
    <definedName name="SRANG_3" localSheetId="46">#REF!</definedName>
    <definedName name="SRANG_3" localSheetId="6">#REF!</definedName>
    <definedName name="SRANG_3" localSheetId="40">#REF!</definedName>
    <definedName name="SRANG_3" localSheetId="41">#REF!</definedName>
    <definedName name="SRANG_3" localSheetId="45">#REF!</definedName>
    <definedName name="SRANG_3" localSheetId="43">#REF!</definedName>
    <definedName name="SRANG_3" localSheetId="44">#REF!</definedName>
    <definedName name="SRANG_3" localSheetId="42">#REF!</definedName>
    <definedName name="SRANG_3" localSheetId="16">#REF!</definedName>
    <definedName name="SRANG_3" localSheetId="14">#REF!</definedName>
    <definedName name="SRANG_3" localSheetId="12">#REF!</definedName>
    <definedName name="SRANG_3" localSheetId="36">#REF!</definedName>
    <definedName name="SRANG_3">#REF!</definedName>
    <definedName name="SRD" localSheetId="9">#REF!</definedName>
    <definedName name="SRD" localSheetId="5">#REF!</definedName>
    <definedName name="SRD" localSheetId="38">#REF!</definedName>
    <definedName name="SRD" localSheetId="8">#REF!</definedName>
    <definedName name="SRD" localSheetId="30">#REF!</definedName>
    <definedName name="SRD" localSheetId="46">#REF!</definedName>
    <definedName name="SRD" localSheetId="6">#REF!</definedName>
    <definedName name="SRD" localSheetId="40">#REF!</definedName>
    <definedName name="SRD" localSheetId="41">#REF!</definedName>
    <definedName name="SRD" localSheetId="45">#REF!</definedName>
    <definedName name="SRD" localSheetId="43">#REF!</definedName>
    <definedName name="SRD" localSheetId="44">#REF!</definedName>
    <definedName name="SRD" localSheetId="42">#REF!</definedName>
    <definedName name="SRD" localSheetId="16">#REF!</definedName>
    <definedName name="SRD" localSheetId="14">#REF!</definedName>
    <definedName name="SRD" localSheetId="12">#REF!</definedName>
    <definedName name="SRD" localSheetId="36">#REF!</definedName>
    <definedName name="SRD">#REF!</definedName>
    <definedName name="SRG" localSheetId="9">#REF!</definedName>
    <definedName name="SRG" localSheetId="5">#REF!</definedName>
    <definedName name="SRG" localSheetId="38">#REF!</definedName>
    <definedName name="SRG" localSheetId="8">#REF!</definedName>
    <definedName name="SRG" localSheetId="30">#REF!</definedName>
    <definedName name="SRG" localSheetId="46">#REF!</definedName>
    <definedName name="SRG" localSheetId="6">#REF!</definedName>
    <definedName name="SRG" localSheetId="40">#REF!</definedName>
    <definedName name="SRG" localSheetId="41">#REF!</definedName>
    <definedName name="SRG" localSheetId="45">#REF!</definedName>
    <definedName name="SRG" localSheetId="43">#REF!</definedName>
    <definedName name="SRG" localSheetId="44">#REF!</definedName>
    <definedName name="SRG" localSheetId="42">#REF!</definedName>
    <definedName name="SRG" localSheetId="16">#REF!</definedName>
    <definedName name="SRG" localSheetId="14">#REF!</definedName>
    <definedName name="SRG" localSheetId="12">#REF!</definedName>
    <definedName name="SRG" localSheetId="36">#REF!</definedName>
    <definedName name="SRG">#REF!</definedName>
    <definedName name="SRI" localSheetId="30">#REF!</definedName>
    <definedName name="SRI" localSheetId="16">#REF!</definedName>
    <definedName name="SRI" localSheetId="36">#REF!</definedName>
    <definedName name="SRI">#REF!</definedName>
    <definedName name="SRI_1" localSheetId="30">#REF!</definedName>
    <definedName name="SRI_1" localSheetId="16">#REF!</definedName>
    <definedName name="SRI_1" localSheetId="36">#REF!</definedName>
    <definedName name="SRI_1">#REF!</definedName>
    <definedName name="SRI_4" localSheetId="30">#REF!</definedName>
    <definedName name="SRI_4" localSheetId="16">#REF!</definedName>
    <definedName name="SRI_4" localSheetId="36">#REF!</definedName>
    <definedName name="SRI_4">#REF!</definedName>
    <definedName name="SRI_5" localSheetId="30">#REF!</definedName>
    <definedName name="SRI_5" localSheetId="16">#REF!</definedName>
    <definedName name="SRI_5" localSheetId="36">#REF!</definedName>
    <definedName name="SRI_5">#REF!</definedName>
    <definedName name="SRMW" localSheetId="9">#REF!</definedName>
    <definedName name="SRMW" localSheetId="5">#REF!</definedName>
    <definedName name="SRMW" localSheetId="38">#REF!</definedName>
    <definedName name="SRMW" localSheetId="8">#REF!</definedName>
    <definedName name="SRMW" localSheetId="30">#REF!</definedName>
    <definedName name="SRMW" localSheetId="46">#REF!</definedName>
    <definedName name="SRMW" localSheetId="6">#REF!</definedName>
    <definedName name="SRMW" localSheetId="40">#REF!</definedName>
    <definedName name="SRMW" localSheetId="41">#REF!</definedName>
    <definedName name="SRMW" localSheetId="45">#REF!</definedName>
    <definedName name="SRMW" localSheetId="43">#REF!</definedName>
    <definedName name="SRMW" localSheetId="44">#REF!</definedName>
    <definedName name="SRMW" localSheetId="42">#REF!</definedName>
    <definedName name="SRMW" localSheetId="16">#REF!</definedName>
    <definedName name="SRMW" localSheetId="14">#REF!</definedName>
    <definedName name="SRMW" localSheetId="12">#REF!</definedName>
    <definedName name="SRMW" localSheetId="36">#REF!</definedName>
    <definedName name="SRMW">#REF!</definedName>
    <definedName name="Srn">#N/A</definedName>
    <definedName name="ss">'[117]Pro-Base'!$A$354:$IV$354</definedName>
    <definedName name="ss_1">[454]harsat!$H$112</definedName>
    <definedName name="SSB" localSheetId="9">#REF!</definedName>
    <definedName name="SSB" localSheetId="5">#REF!</definedName>
    <definedName name="SSB" localSheetId="38">#REF!</definedName>
    <definedName name="SSB" localSheetId="8">#REF!</definedName>
    <definedName name="SSB" localSheetId="30">#REF!</definedName>
    <definedName name="SSB" localSheetId="46">#REF!</definedName>
    <definedName name="SSB" localSheetId="6">#REF!</definedName>
    <definedName name="SSB" localSheetId="40">#REF!</definedName>
    <definedName name="SSB" localSheetId="41">#REF!</definedName>
    <definedName name="SSB" localSheetId="45">#REF!</definedName>
    <definedName name="SSB" localSheetId="43">#REF!</definedName>
    <definedName name="SSB" localSheetId="44">#REF!</definedName>
    <definedName name="SSB" localSheetId="42">#REF!</definedName>
    <definedName name="SSB" localSheetId="16">#REF!</definedName>
    <definedName name="SSB" localSheetId="14">#REF!</definedName>
    <definedName name="SSB" localSheetId="12">#REF!</definedName>
    <definedName name="SSB" localSheetId="36">#REF!</definedName>
    <definedName name="SSB" localSheetId="34">#REF!</definedName>
    <definedName name="SSB">#REF!</definedName>
    <definedName name="SSBCP" localSheetId="9">#REF!</definedName>
    <definedName name="SSBCP" localSheetId="5">#REF!</definedName>
    <definedName name="SSBCP" localSheetId="38">#REF!</definedName>
    <definedName name="SSBCP" localSheetId="8">#REF!</definedName>
    <definedName name="SSBCP" localSheetId="30">#REF!</definedName>
    <definedName name="SSBCP" localSheetId="46">#REF!</definedName>
    <definedName name="SSBCP" localSheetId="6">#REF!</definedName>
    <definedName name="SSBCP" localSheetId="40">#REF!</definedName>
    <definedName name="SSBCP" localSheetId="41">#REF!</definedName>
    <definedName name="SSBCP" localSheetId="45">#REF!</definedName>
    <definedName name="SSBCP" localSheetId="43">#REF!</definedName>
    <definedName name="SSBCP" localSheetId="44">#REF!</definedName>
    <definedName name="SSBCP" localSheetId="42">#REF!</definedName>
    <definedName name="SSBCP" localSheetId="16">#REF!</definedName>
    <definedName name="SSBCP" localSheetId="14">#REF!</definedName>
    <definedName name="SSBCP" localSheetId="12">#REF!</definedName>
    <definedName name="SSBCP" localSheetId="36">#REF!</definedName>
    <definedName name="SSBCP" localSheetId="34">#REF!</definedName>
    <definedName name="SSBCP">#REF!</definedName>
    <definedName name="SSBI" localSheetId="9">#REF!</definedName>
    <definedName name="SSBI" localSheetId="5">#REF!</definedName>
    <definedName name="SSBI" localSheetId="38">#REF!</definedName>
    <definedName name="SSBI" localSheetId="8">#REF!</definedName>
    <definedName name="SSBI" localSheetId="30">#REF!</definedName>
    <definedName name="SSBI" localSheetId="46">#REF!</definedName>
    <definedName name="SSBI" localSheetId="6">#REF!</definedName>
    <definedName name="SSBI" localSheetId="40">#REF!</definedName>
    <definedName name="SSBI" localSheetId="41">#REF!</definedName>
    <definedName name="SSBI" localSheetId="45">#REF!</definedName>
    <definedName name="SSBI" localSheetId="43">#REF!</definedName>
    <definedName name="SSBI" localSheetId="44">#REF!</definedName>
    <definedName name="SSBI" localSheetId="42">#REF!</definedName>
    <definedName name="SSBI" localSheetId="16">#REF!</definedName>
    <definedName name="SSBI" localSheetId="14">#REF!</definedName>
    <definedName name="SSBI" localSheetId="12">#REF!</definedName>
    <definedName name="SSBI" localSheetId="36">#REF!</definedName>
    <definedName name="SSBI" localSheetId="34">#REF!</definedName>
    <definedName name="SSBI">#REF!</definedName>
    <definedName name="SSBII" localSheetId="9">#REF!</definedName>
    <definedName name="SSBII" localSheetId="5">#REF!</definedName>
    <definedName name="SSBII" localSheetId="38">#REF!</definedName>
    <definedName name="SSBII" localSheetId="8">#REF!</definedName>
    <definedName name="SSBII" localSheetId="30">#REF!</definedName>
    <definedName name="SSBII" localSheetId="46">#REF!</definedName>
    <definedName name="SSBII" localSheetId="6">#REF!</definedName>
    <definedName name="SSBII" localSheetId="40">#REF!</definedName>
    <definedName name="SSBII" localSheetId="41">#REF!</definedName>
    <definedName name="SSBII" localSheetId="45">#REF!</definedName>
    <definedName name="SSBII" localSheetId="43">#REF!</definedName>
    <definedName name="SSBII" localSheetId="44">#REF!</definedName>
    <definedName name="SSBII" localSheetId="42">#REF!</definedName>
    <definedName name="SSBII" localSheetId="16">#REF!</definedName>
    <definedName name="SSBII" localSheetId="14">#REF!</definedName>
    <definedName name="SSBII" localSheetId="12">#REF!</definedName>
    <definedName name="SSBII" localSheetId="36">#REF!</definedName>
    <definedName name="SSBII">#REF!</definedName>
    <definedName name="ssddrrr" localSheetId="30">#REF!</definedName>
    <definedName name="ssddrrr" localSheetId="16">#REF!</definedName>
    <definedName name="ssddrrr" localSheetId="36">#REF!</definedName>
    <definedName name="ssddrrr">#REF!</definedName>
    <definedName name="SSL" localSheetId="9">#REF!</definedName>
    <definedName name="SSL" localSheetId="5">#REF!</definedName>
    <definedName name="SSL" localSheetId="38">#REF!</definedName>
    <definedName name="SSL" localSheetId="8">#REF!</definedName>
    <definedName name="SSL" localSheetId="30">#REF!</definedName>
    <definedName name="SSL" localSheetId="46">#REF!</definedName>
    <definedName name="SSL" localSheetId="6">#REF!</definedName>
    <definedName name="SSL" localSheetId="40">#REF!</definedName>
    <definedName name="SSL" localSheetId="41">#REF!</definedName>
    <definedName name="SSL" localSheetId="45">#REF!</definedName>
    <definedName name="SSL" localSheetId="43">#REF!</definedName>
    <definedName name="SSL" localSheetId="44">#REF!</definedName>
    <definedName name="SSL" localSheetId="42">#REF!</definedName>
    <definedName name="SSL" localSheetId="16">#REF!</definedName>
    <definedName name="SSL" localSheetId="14">#REF!</definedName>
    <definedName name="SSL" localSheetId="12">#REF!</definedName>
    <definedName name="SSL" localSheetId="36">#REF!</definedName>
    <definedName name="SSL">#REF!</definedName>
    <definedName name="SSPILE" localSheetId="9">#REF!</definedName>
    <definedName name="SSPILE" localSheetId="5">#REF!</definedName>
    <definedName name="SSPILE" localSheetId="38">#REF!</definedName>
    <definedName name="SSPILE" localSheetId="8">#REF!</definedName>
    <definedName name="SSPILE" localSheetId="30">#REF!</definedName>
    <definedName name="SSPILE" localSheetId="46">#REF!</definedName>
    <definedName name="SSPILE" localSheetId="6">#REF!</definedName>
    <definedName name="SSPILE" localSheetId="40">#REF!</definedName>
    <definedName name="SSPILE" localSheetId="41">#REF!</definedName>
    <definedName name="SSPILE" localSheetId="45">#REF!</definedName>
    <definedName name="SSPILE" localSheetId="43">#REF!</definedName>
    <definedName name="SSPILE" localSheetId="44">#REF!</definedName>
    <definedName name="SSPILE" localSheetId="42">#REF!</definedName>
    <definedName name="SSPILE" localSheetId="16">#REF!</definedName>
    <definedName name="SSPILE" localSheetId="14">#REF!</definedName>
    <definedName name="SSPILE" localSheetId="12">#REF!</definedName>
    <definedName name="SSPILE" localSheetId="36">#REF!</definedName>
    <definedName name="SSPILE">#REF!</definedName>
    <definedName name="sspray">[218]Rekap!$H$50</definedName>
    <definedName name="SSS" localSheetId="9">#REF!</definedName>
    <definedName name="sss" localSheetId="5">Scheduled_Payment+Extra_Payment</definedName>
    <definedName name="SSS" localSheetId="38">#REF!</definedName>
    <definedName name="SSS" localSheetId="8">#REF!</definedName>
    <definedName name="SSS" localSheetId="30">#REF!</definedName>
    <definedName name="SSS" localSheetId="46">#REF!</definedName>
    <definedName name="sss" localSheetId="4">Scheduled_Payment+Extra_Payment</definedName>
    <definedName name="sss" localSheetId="6">Scheduled_Payment+Extra_Payment</definedName>
    <definedName name="sss" localSheetId="7">Scheduled_Payment+Extra_Payment</definedName>
    <definedName name="SSS" localSheetId="40">#REF!</definedName>
    <definedName name="SSS" localSheetId="41">#REF!</definedName>
    <definedName name="SSS" localSheetId="45">#REF!</definedName>
    <definedName name="SSS" localSheetId="43">#REF!</definedName>
    <definedName name="SSS" localSheetId="44">#REF!</definedName>
    <definedName name="SSS" localSheetId="42">#REF!</definedName>
    <definedName name="SSS" localSheetId="16">#REF!</definedName>
    <definedName name="sss" localSheetId="14">Scheduled_Payment+Extra_Payment</definedName>
    <definedName name="sss" localSheetId="12">Scheduled_Payment+Extra_Payment</definedName>
    <definedName name="SSS" localSheetId="36">#REF!</definedName>
    <definedName name="sss" localSheetId="49">Scheduled_Payment+Extra_Payment</definedName>
    <definedName name="SSS" localSheetId="34">#REF!</definedName>
    <definedName name="SSS">#REF!</definedName>
    <definedName name="sssbgnnbc">#N/A</definedName>
    <definedName name="ssss" localSheetId="30">'[251]RMatl-Cons.Fig'!#REF!</definedName>
    <definedName name="ssss" localSheetId="4">'[251]RMatl-Cons.Fig'!#REF!</definedName>
    <definedName name="ssss" localSheetId="7">'[251]RMatl-Cons.Fig'!#REF!</definedName>
    <definedName name="ssss" localSheetId="16">'[251]RMatl-Cons.Fig'!#REF!</definedName>
    <definedName name="ssss" localSheetId="36">'[251]RMatl-Cons.Fig'!#REF!</definedName>
    <definedName name="ssss" localSheetId="49">'[251]RMatl-Cons.Fig'!#REF!</definedName>
    <definedName name="ssss" localSheetId="34">'[251]RMatl-Cons.Fig'!#REF!</definedName>
    <definedName name="ssss">'[251]RMatl-Cons.Fig'!#REF!</definedName>
    <definedName name="sssss">#N/A</definedName>
    <definedName name="STA_12" localSheetId="30">#REF!</definedName>
    <definedName name="STA_12" localSheetId="4">#REF!</definedName>
    <definedName name="STA_12" localSheetId="7">#REF!</definedName>
    <definedName name="STA_12" localSheetId="16">#REF!</definedName>
    <definedName name="STA_12" localSheetId="36">#REF!</definedName>
    <definedName name="STA_12" localSheetId="49">#REF!</definedName>
    <definedName name="STA_12" localSheetId="34">#REF!</definedName>
    <definedName name="STA_12">#REF!</definedName>
    <definedName name="STA_13" localSheetId="30">#REF!</definedName>
    <definedName name="STA_13" localSheetId="4">#REF!</definedName>
    <definedName name="STA_13" localSheetId="7">#REF!</definedName>
    <definedName name="STA_13" localSheetId="16">#REF!</definedName>
    <definedName name="STA_13" localSheetId="36">#REF!</definedName>
    <definedName name="STA_13" localSheetId="49">#REF!</definedName>
    <definedName name="STA_13" localSheetId="34">#REF!</definedName>
    <definedName name="STA_13">#REF!</definedName>
    <definedName name="STA_2" localSheetId="30">#REF!</definedName>
    <definedName name="STA_2" localSheetId="4">#REF!</definedName>
    <definedName name="STA_2" localSheetId="7">#REF!</definedName>
    <definedName name="STA_2" localSheetId="16">#REF!</definedName>
    <definedName name="STA_2" localSheetId="36">#REF!</definedName>
    <definedName name="STA_2" localSheetId="49">#REF!</definedName>
    <definedName name="STA_2" localSheetId="34">#REF!</definedName>
    <definedName name="STA_2">#REF!</definedName>
    <definedName name="STA_3" localSheetId="30">#REF!</definedName>
    <definedName name="STA_3" localSheetId="16">#REF!</definedName>
    <definedName name="STA_3" localSheetId="36">#REF!</definedName>
    <definedName name="STA_3">#REF!</definedName>
    <definedName name="STA_4" localSheetId="30">#REF!</definedName>
    <definedName name="STA_4" localSheetId="16">#REF!</definedName>
    <definedName name="STA_4" localSheetId="36">#REF!</definedName>
    <definedName name="STA_4">#REF!</definedName>
    <definedName name="STA_5" localSheetId="30">#REF!</definedName>
    <definedName name="STA_5" localSheetId="16">#REF!</definedName>
    <definedName name="STA_5" localSheetId="36">#REF!</definedName>
    <definedName name="STA_5">#REF!</definedName>
    <definedName name="STA_6" localSheetId="30">#REF!</definedName>
    <definedName name="STA_6" localSheetId="16">#REF!</definedName>
    <definedName name="STA_6" localSheetId="36">#REF!</definedName>
    <definedName name="STA_6">#REF!</definedName>
    <definedName name="STA_7" localSheetId="30">#REF!</definedName>
    <definedName name="STA_7" localSheetId="16">#REF!</definedName>
    <definedName name="STA_7" localSheetId="36">#REF!</definedName>
    <definedName name="STA_7">#REF!</definedName>
    <definedName name="STA_8" localSheetId="30">#REF!</definedName>
    <definedName name="STA_8" localSheetId="16">#REF!</definedName>
    <definedName name="STA_8" localSheetId="36">#REF!</definedName>
    <definedName name="STA_8">#REF!</definedName>
    <definedName name="STA_9" localSheetId="30">#REF!</definedName>
    <definedName name="STA_9" localSheetId="16">#REF!</definedName>
    <definedName name="STA_9" localSheetId="36">#REF!</definedName>
    <definedName name="STA_9">#REF!</definedName>
    <definedName name="stacking" localSheetId="30">'[162]Flow Product-Raw Material'!$C$22</definedName>
    <definedName name="stacking">'[162]Flow Product-Raw Material'!$C$22</definedName>
    <definedName name="STAFF" localSheetId="30">'[375]dft bns'!#REF!</definedName>
    <definedName name="STAFF" localSheetId="4">'[375]dft bns'!#REF!</definedName>
    <definedName name="STAFF" localSheetId="7">'[375]dft bns'!#REF!</definedName>
    <definedName name="STAFF" localSheetId="16">'[375]dft bns'!#REF!</definedName>
    <definedName name="STAFF" localSheetId="36">'[375]dft bns'!#REF!</definedName>
    <definedName name="STAFF" localSheetId="49">'[375]dft bns'!#REF!</definedName>
    <definedName name="STAFF" localSheetId="34">'[375]dft bns'!#REF!</definedName>
    <definedName name="STAFF">'[375]dft bns'!#REF!</definedName>
    <definedName name="Stairnosing_fiber" localSheetId="30">[129]BAHAN!#REF!</definedName>
    <definedName name="Stairnosing_fiber" localSheetId="4">[129]BAHAN!#REF!</definedName>
    <definedName name="Stairnosing_fiber" localSheetId="7">[129]BAHAN!#REF!</definedName>
    <definedName name="Stairnosing_fiber" localSheetId="16">[129]BAHAN!#REF!</definedName>
    <definedName name="Stairnosing_fiber" localSheetId="36">[129]BAHAN!#REF!</definedName>
    <definedName name="Stairnosing_fiber" localSheetId="49">[129]BAHAN!#REF!</definedName>
    <definedName name="Stairnosing_fiber" localSheetId="34">[129]BAHAN!#REF!</definedName>
    <definedName name="Stairnosing_fiber">[129]BAHAN!#REF!</definedName>
    <definedName name="Stairnosing_keramik_10_20" localSheetId="30">[129]BAHAN!#REF!</definedName>
    <definedName name="Stairnosing_keramik_10_20" localSheetId="4">[129]BAHAN!#REF!</definedName>
    <definedName name="Stairnosing_keramik_10_20" localSheetId="7">[129]BAHAN!#REF!</definedName>
    <definedName name="Stairnosing_keramik_10_20" localSheetId="16">[129]BAHAN!#REF!</definedName>
    <definedName name="Stairnosing_keramik_10_20" localSheetId="36">[129]BAHAN!#REF!</definedName>
    <definedName name="Stairnosing_keramik_10_20" localSheetId="49">[129]BAHAN!#REF!</definedName>
    <definedName name="Stairnosing_keramik_10_20" localSheetId="34">[129]BAHAN!#REF!</definedName>
    <definedName name="Stairnosing_keramik_10_20">[129]BAHAN!#REF!</definedName>
    <definedName name="STAMPDUTY" localSheetId="4">[250]RESIDU!#REF!</definedName>
    <definedName name="STAMPDUTY" localSheetId="7">[250]RESIDU!#REF!</definedName>
    <definedName name="STAMPDUTY" localSheetId="16">[250]RESIDU!#REF!</definedName>
    <definedName name="STAMPDUTY" localSheetId="36">[250]RESIDU!#REF!</definedName>
    <definedName name="STAMPDUTY" localSheetId="49">[250]RESIDU!#REF!</definedName>
    <definedName name="STAMPDUTY" localSheetId="34">[250]RESIDU!#REF!</definedName>
    <definedName name="STAMPDUTY">[250]RESIDU!#REF!</definedName>
    <definedName name="stangtandawesel" localSheetId="30">#REF!</definedName>
    <definedName name="stangtandawesel" localSheetId="4">#REF!</definedName>
    <definedName name="stangtandawesel" localSheetId="7">#REF!</definedName>
    <definedName name="stangtandawesel" localSheetId="16">#REF!</definedName>
    <definedName name="stangtandawesel" localSheetId="36">#REF!</definedName>
    <definedName name="stangtandawesel" localSheetId="49">#REF!</definedName>
    <definedName name="stangtandawesel" localSheetId="34">#REF!</definedName>
    <definedName name="stangtandawesel">#REF!</definedName>
    <definedName name="START" localSheetId="30">'[69]Bill rekap'!$E$14</definedName>
    <definedName name="START">'[69]Bill rekap'!$E$14</definedName>
    <definedName name="STB" localSheetId="9">#REF!</definedName>
    <definedName name="STB" localSheetId="5">#REF!</definedName>
    <definedName name="STB" localSheetId="38">#REF!</definedName>
    <definedName name="STB" localSheetId="8">#REF!</definedName>
    <definedName name="STB" localSheetId="30">#REF!</definedName>
    <definedName name="STB" localSheetId="46">#REF!</definedName>
    <definedName name="STB" localSheetId="6">#REF!</definedName>
    <definedName name="STB" localSheetId="40">#REF!</definedName>
    <definedName name="STB" localSheetId="41">#REF!</definedName>
    <definedName name="STB" localSheetId="45">#REF!</definedName>
    <definedName name="STB" localSheetId="43">#REF!</definedName>
    <definedName name="STB" localSheetId="44">#REF!</definedName>
    <definedName name="STB" localSheetId="42">#REF!</definedName>
    <definedName name="STB" localSheetId="16">#REF!</definedName>
    <definedName name="STB" localSheetId="14">#REF!</definedName>
    <definedName name="STB" localSheetId="12">#REF!</definedName>
    <definedName name="STB" localSheetId="36">#REF!</definedName>
    <definedName name="STB" localSheetId="34">#REF!</definedName>
    <definedName name="STB">#REF!</definedName>
    <definedName name="STB_3_A" localSheetId="30">#REF!</definedName>
    <definedName name="STB_3_A" localSheetId="16">#REF!</definedName>
    <definedName name="STB_3_A" localSheetId="36">#REF!</definedName>
    <definedName name="STB_3_A" localSheetId="34">#REF!</definedName>
    <definedName name="STB_3_A">#REF!</definedName>
    <definedName name="STB_3_B" localSheetId="30">#REF!</definedName>
    <definedName name="STB_3_B" localSheetId="16">#REF!</definedName>
    <definedName name="STB_3_B" localSheetId="36">#REF!</definedName>
    <definedName name="STB_3_B" localSheetId="34">#REF!</definedName>
    <definedName name="STB_3_B">#REF!</definedName>
    <definedName name="STB_4" localSheetId="30">#REF!</definedName>
    <definedName name="STB_4" localSheetId="16">#REF!</definedName>
    <definedName name="STB_4" localSheetId="36">#REF!</definedName>
    <definedName name="STB_4">#REF!</definedName>
    <definedName name="STB_5" localSheetId="30">#REF!</definedName>
    <definedName name="STB_5" localSheetId="16">#REF!</definedName>
    <definedName name="STB_5" localSheetId="36">#REF!</definedName>
    <definedName name="STB_5">#REF!</definedName>
    <definedName name="STB_6" localSheetId="30">#REF!</definedName>
    <definedName name="STB_6" localSheetId="16">#REF!</definedName>
    <definedName name="STB_6" localSheetId="36">#REF!</definedName>
    <definedName name="STB_6">#REF!</definedName>
    <definedName name="STB_6_A" localSheetId="30">#REF!</definedName>
    <definedName name="STB_6_A" localSheetId="16">#REF!</definedName>
    <definedName name="STB_6_A" localSheetId="36">#REF!</definedName>
    <definedName name="STB_6_A">#REF!</definedName>
    <definedName name="STB_7" localSheetId="30">#REF!</definedName>
    <definedName name="STB_7" localSheetId="16">#REF!</definedName>
    <definedName name="STB_7" localSheetId="36">#REF!</definedName>
    <definedName name="STB_7">#REF!</definedName>
    <definedName name="STB_8" localSheetId="30">#REF!</definedName>
    <definedName name="STB_8" localSheetId="16">#REF!</definedName>
    <definedName name="STB_8" localSheetId="36">#REF!</definedName>
    <definedName name="STB_8">#REF!</definedName>
    <definedName name="STC_1" localSheetId="30">#REF!</definedName>
    <definedName name="STC_1" localSheetId="16">#REF!</definedName>
    <definedName name="STC_1" localSheetId="36">#REF!</definedName>
    <definedName name="STC_1">#REF!</definedName>
    <definedName name="STC_13" localSheetId="30">#REF!</definedName>
    <definedName name="STC_13" localSheetId="16">#REF!</definedName>
    <definedName name="STC_13" localSheetId="36">#REF!</definedName>
    <definedName name="STC_13">#REF!</definedName>
    <definedName name="STC_14" localSheetId="30">#REF!</definedName>
    <definedName name="STC_14" localSheetId="16">#REF!</definedName>
    <definedName name="STC_14" localSheetId="36">#REF!</definedName>
    <definedName name="STC_14">#REF!</definedName>
    <definedName name="STC_15" localSheetId="30">#REF!</definedName>
    <definedName name="STC_15" localSheetId="16">#REF!</definedName>
    <definedName name="STC_15" localSheetId="36">#REF!</definedName>
    <definedName name="STC_15">#REF!</definedName>
    <definedName name="STC_16" localSheetId="30">#REF!</definedName>
    <definedName name="STC_16" localSheetId="16">#REF!</definedName>
    <definedName name="STC_16" localSheetId="36">#REF!</definedName>
    <definedName name="STC_16">#REF!</definedName>
    <definedName name="STC_3" localSheetId="30">#REF!</definedName>
    <definedName name="STC_3" localSheetId="16">#REF!</definedName>
    <definedName name="STC_3" localSheetId="36">#REF!</definedName>
    <definedName name="STC_3">#REF!</definedName>
    <definedName name="STC_4" localSheetId="30">#REF!</definedName>
    <definedName name="STC_4" localSheetId="16">#REF!</definedName>
    <definedName name="STC_4" localSheetId="36">#REF!</definedName>
    <definedName name="STC_4">#REF!</definedName>
    <definedName name="STC_5" localSheetId="30">#REF!</definedName>
    <definedName name="STC_5" localSheetId="16">#REF!</definedName>
    <definedName name="STC_5" localSheetId="36">#REF!</definedName>
    <definedName name="STC_5">#REF!</definedName>
    <definedName name="STC_6" localSheetId="30">#REF!</definedName>
    <definedName name="STC_6" localSheetId="16">#REF!</definedName>
    <definedName name="STC_6" localSheetId="36">#REF!</definedName>
    <definedName name="STC_6">#REF!</definedName>
    <definedName name="STC_7" localSheetId="30">#REF!</definedName>
    <definedName name="STC_7" localSheetId="16">#REF!</definedName>
    <definedName name="STC_7" localSheetId="36">#REF!</definedName>
    <definedName name="STC_7">#REF!</definedName>
    <definedName name="STC_8" localSheetId="30">#REF!</definedName>
    <definedName name="STC_8" localSheetId="16">#REF!</definedName>
    <definedName name="STC_8" localSheetId="36">#REF!</definedName>
    <definedName name="STC_8">#REF!</definedName>
    <definedName name="STC_9" localSheetId="30">#REF!</definedName>
    <definedName name="STC_9" localSheetId="16">#REF!</definedName>
    <definedName name="STC_9" localSheetId="36">#REF!</definedName>
    <definedName name="STC_9">#REF!</definedName>
    <definedName name="STD_1" localSheetId="30">#REF!</definedName>
    <definedName name="STD_1" localSheetId="16">#REF!</definedName>
    <definedName name="STD_1" localSheetId="36">#REF!</definedName>
    <definedName name="STD_1">#REF!</definedName>
    <definedName name="STD_10" localSheetId="30">#REF!</definedName>
    <definedName name="STD_10" localSheetId="16">#REF!</definedName>
    <definedName name="STD_10" localSheetId="36">#REF!</definedName>
    <definedName name="STD_10">#REF!</definedName>
    <definedName name="STD_11" localSheetId="30">#REF!</definedName>
    <definedName name="STD_11" localSheetId="16">#REF!</definedName>
    <definedName name="STD_11" localSheetId="36">#REF!</definedName>
    <definedName name="STD_11">#REF!</definedName>
    <definedName name="STD_12" localSheetId="30">#REF!</definedName>
    <definedName name="STD_12" localSheetId="16">#REF!</definedName>
    <definedName name="STD_12" localSheetId="36">#REF!</definedName>
    <definedName name="STD_12">#REF!</definedName>
    <definedName name="STD_13" localSheetId="30">#REF!</definedName>
    <definedName name="STD_13" localSheetId="16">#REF!</definedName>
    <definedName name="STD_13" localSheetId="36">#REF!</definedName>
    <definedName name="STD_13">#REF!</definedName>
    <definedName name="STD_14" localSheetId="30">#REF!</definedName>
    <definedName name="STD_14" localSheetId="16">#REF!</definedName>
    <definedName name="STD_14" localSheetId="36">#REF!</definedName>
    <definedName name="STD_14">#REF!</definedName>
    <definedName name="STD_15" localSheetId="30">#REF!</definedName>
    <definedName name="STD_15" localSheetId="16">#REF!</definedName>
    <definedName name="STD_15" localSheetId="36">#REF!</definedName>
    <definedName name="STD_15">#REF!</definedName>
    <definedName name="STD_16" localSheetId="30">#REF!</definedName>
    <definedName name="STD_16" localSheetId="16">#REF!</definedName>
    <definedName name="STD_16" localSheetId="36">#REF!</definedName>
    <definedName name="STD_16">#REF!</definedName>
    <definedName name="STD_17" localSheetId="30">#REF!</definedName>
    <definedName name="STD_17" localSheetId="16">#REF!</definedName>
    <definedName name="STD_17" localSheetId="36">#REF!</definedName>
    <definedName name="STD_17">#REF!</definedName>
    <definedName name="STD_18" localSheetId="30">#REF!</definedName>
    <definedName name="STD_18" localSheetId="16">#REF!</definedName>
    <definedName name="STD_18" localSheetId="36">#REF!</definedName>
    <definedName name="STD_18">#REF!</definedName>
    <definedName name="STD_19" localSheetId="30">#REF!</definedName>
    <definedName name="STD_19" localSheetId="16">#REF!</definedName>
    <definedName name="STD_19" localSheetId="36">#REF!</definedName>
    <definedName name="STD_19">#REF!</definedName>
    <definedName name="STD_2" localSheetId="30">#REF!</definedName>
    <definedName name="STD_2" localSheetId="16">#REF!</definedName>
    <definedName name="STD_2" localSheetId="36">#REF!</definedName>
    <definedName name="STD_2">#REF!</definedName>
    <definedName name="STD_20" localSheetId="30">#REF!</definedName>
    <definedName name="STD_20" localSheetId="16">#REF!</definedName>
    <definedName name="STD_20" localSheetId="36">#REF!</definedName>
    <definedName name="STD_20">#REF!</definedName>
    <definedName name="STD_21" localSheetId="30">#REF!</definedName>
    <definedName name="STD_21" localSheetId="16">#REF!</definedName>
    <definedName name="STD_21" localSheetId="36">#REF!</definedName>
    <definedName name="STD_21">#REF!</definedName>
    <definedName name="STD_22" localSheetId="30">#REF!</definedName>
    <definedName name="STD_22" localSheetId="16">#REF!</definedName>
    <definedName name="STD_22" localSheetId="36">#REF!</definedName>
    <definedName name="STD_22">#REF!</definedName>
    <definedName name="STD_23" localSheetId="30">#REF!</definedName>
    <definedName name="STD_23" localSheetId="16">#REF!</definedName>
    <definedName name="STD_23" localSheetId="36">#REF!</definedName>
    <definedName name="STD_23">#REF!</definedName>
    <definedName name="STD_24" localSheetId="30">#REF!</definedName>
    <definedName name="STD_24" localSheetId="16">#REF!</definedName>
    <definedName name="STD_24" localSheetId="36">#REF!</definedName>
    <definedName name="STD_24">#REF!</definedName>
    <definedName name="STD_25" localSheetId="30">#REF!</definedName>
    <definedName name="STD_25" localSheetId="16">#REF!</definedName>
    <definedName name="STD_25" localSheetId="36">#REF!</definedName>
    <definedName name="STD_25">#REF!</definedName>
    <definedName name="STD_26" localSheetId="30">#REF!</definedName>
    <definedName name="STD_26" localSheetId="16">#REF!</definedName>
    <definedName name="STD_26" localSheetId="36">#REF!</definedName>
    <definedName name="STD_26">#REF!</definedName>
    <definedName name="STD_27" localSheetId="30">#REF!</definedName>
    <definedName name="STD_27" localSheetId="16">#REF!</definedName>
    <definedName name="STD_27" localSheetId="36">#REF!</definedName>
    <definedName name="STD_27">#REF!</definedName>
    <definedName name="STD_28" localSheetId="30">#REF!</definedName>
    <definedName name="STD_28" localSheetId="16">#REF!</definedName>
    <definedName name="STD_28" localSheetId="36">#REF!</definedName>
    <definedName name="STD_28">#REF!</definedName>
    <definedName name="STD_29" localSheetId="30">#REF!</definedName>
    <definedName name="STD_29" localSheetId="16">#REF!</definedName>
    <definedName name="STD_29" localSheetId="36">#REF!</definedName>
    <definedName name="STD_29">#REF!</definedName>
    <definedName name="STD_3" localSheetId="30">#REF!</definedName>
    <definedName name="STD_3" localSheetId="16">#REF!</definedName>
    <definedName name="STD_3" localSheetId="36">#REF!</definedName>
    <definedName name="STD_3">#REF!</definedName>
    <definedName name="STD_4" localSheetId="30">#REF!</definedName>
    <definedName name="STD_4" localSheetId="16">#REF!</definedName>
    <definedName name="STD_4" localSheetId="36">#REF!</definedName>
    <definedName name="STD_4">#REF!</definedName>
    <definedName name="STD_5" localSheetId="30">#REF!</definedName>
    <definedName name="STD_5" localSheetId="16">#REF!</definedName>
    <definedName name="STD_5" localSheetId="36">#REF!</definedName>
    <definedName name="STD_5">#REF!</definedName>
    <definedName name="STD_6" localSheetId="30">#REF!</definedName>
    <definedName name="STD_6" localSheetId="16">#REF!</definedName>
    <definedName name="STD_6" localSheetId="36">#REF!</definedName>
    <definedName name="STD_6">#REF!</definedName>
    <definedName name="STD_7" localSheetId="30">#REF!</definedName>
    <definedName name="STD_7" localSheetId="16">#REF!</definedName>
    <definedName name="STD_7" localSheetId="36">#REF!</definedName>
    <definedName name="STD_7">#REF!</definedName>
    <definedName name="STD_8" localSheetId="30">#REF!</definedName>
    <definedName name="STD_8" localSheetId="16">#REF!</definedName>
    <definedName name="STD_8" localSheetId="36">#REF!</definedName>
    <definedName name="STD_8">#REF!</definedName>
    <definedName name="STD_9" localSheetId="30">#REF!</definedName>
    <definedName name="STD_9" localSheetId="16">#REF!</definedName>
    <definedName name="STD_9" localSheetId="36">#REF!</definedName>
    <definedName name="STD_9">#REF!</definedName>
    <definedName name="STE_1" localSheetId="30">#REF!</definedName>
    <definedName name="STE_1" localSheetId="16">#REF!</definedName>
    <definedName name="STE_1" localSheetId="36">#REF!</definedName>
    <definedName name="STE_1">#REF!</definedName>
    <definedName name="STE_10" localSheetId="30">#REF!</definedName>
    <definedName name="STE_10" localSheetId="16">#REF!</definedName>
    <definedName name="STE_10" localSheetId="36">#REF!</definedName>
    <definedName name="STE_10">#REF!</definedName>
    <definedName name="STE_2" localSheetId="30">#REF!</definedName>
    <definedName name="STE_2" localSheetId="16">#REF!</definedName>
    <definedName name="STE_2" localSheetId="36">#REF!</definedName>
    <definedName name="STE_2">#REF!</definedName>
    <definedName name="STE_3" localSheetId="30">#REF!</definedName>
    <definedName name="STE_3" localSheetId="16">#REF!</definedName>
    <definedName name="STE_3" localSheetId="36">#REF!</definedName>
    <definedName name="STE_3">#REF!</definedName>
    <definedName name="STE_4" localSheetId="30">#REF!</definedName>
    <definedName name="STE_4" localSheetId="16">#REF!</definedName>
    <definedName name="STE_4" localSheetId="36">#REF!</definedName>
    <definedName name="STE_4">#REF!</definedName>
    <definedName name="STE_5" localSheetId="30">#REF!</definedName>
    <definedName name="STE_5" localSheetId="16">#REF!</definedName>
    <definedName name="STE_5" localSheetId="36">#REF!</definedName>
    <definedName name="STE_5">#REF!</definedName>
    <definedName name="STE_6" localSheetId="30">#REF!</definedName>
    <definedName name="STE_6" localSheetId="16">#REF!</definedName>
    <definedName name="STE_6" localSheetId="36">#REF!</definedName>
    <definedName name="STE_6">#REF!</definedName>
    <definedName name="STE_7" localSheetId="30">#REF!</definedName>
    <definedName name="STE_7" localSheetId="16">#REF!</definedName>
    <definedName name="STE_7" localSheetId="36">#REF!</definedName>
    <definedName name="STE_7">#REF!</definedName>
    <definedName name="STE_8" localSheetId="30">#REF!</definedName>
    <definedName name="STE_8" localSheetId="16">#REF!</definedName>
    <definedName name="STE_8" localSheetId="36">#REF!</definedName>
    <definedName name="STE_8">#REF!</definedName>
    <definedName name="STE_9" localSheetId="30">#REF!</definedName>
    <definedName name="STE_9" localSheetId="16">#REF!</definedName>
    <definedName name="STE_9" localSheetId="36">#REF!</definedName>
    <definedName name="STE_9">#REF!</definedName>
    <definedName name="Steger_work" localSheetId="30">[129]DATA1!$I$11</definedName>
    <definedName name="Steger_work">[129]DATA1!$I$11</definedName>
    <definedName name="step" localSheetId="30">[92]harsat!$H$37</definedName>
    <definedName name="step">[92]harsat!$H$37</definedName>
    <definedName name="STF_4" localSheetId="30">#REF!</definedName>
    <definedName name="STF_4" localSheetId="4">#REF!</definedName>
    <definedName name="STF_4" localSheetId="7">#REF!</definedName>
    <definedName name="STF_4" localSheetId="16">#REF!</definedName>
    <definedName name="STF_4" localSheetId="36">#REF!</definedName>
    <definedName name="STF_4" localSheetId="49">#REF!</definedName>
    <definedName name="STF_4" localSheetId="34">#REF!</definedName>
    <definedName name="STF_4">#REF!</definedName>
    <definedName name="Stop_Kontak_Broko_Standard___1_Phase" localSheetId="30">[105]BAHAN!#REF!</definedName>
    <definedName name="Stop_Kontak_Broko_Standard___1_Phase" localSheetId="4">[105]BAHAN!#REF!</definedName>
    <definedName name="Stop_Kontak_Broko_Standard___1_Phase" localSheetId="7">[105]BAHAN!#REF!</definedName>
    <definedName name="Stop_Kontak_Broko_Standard___1_Phase" localSheetId="16">[105]BAHAN!#REF!</definedName>
    <definedName name="Stop_Kontak_Broko_Standard___1_Phase" localSheetId="36">[105]BAHAN!#REF!</definedName>
    <definedName name="Stop_Kontak_Broko_Standard___1_Phase" localSheetId="49">[105]BAHAN!#REF!</definedName>
    <definedName name="Stop_Kontak_Broko_Standard___1_Phase" localSheetId="34">[105]BAHAN!#REF!</definedName>
    <definedName name="Stop_Kontak_Broko_Standard___1_Phase">[105]BAHAN!#REF!</definedName>
    <definedName name="Stop_Kontak_Handle_3_Phase" localSheetId="30">[105]BAHAN!#REF!</definedName>
    <definedName name="Stop_Kontak_Handle_3_Phase" localSheetId="4">[105]BAHAN!#REF!</definedName>
    <definedName name="Stop_Kontak_Handle_3_Phase" localSheetId="7">[105]BAHAN!#REF!</definedName>
    <definedName name="Stop_Kontak_Handle_3_Phase" localSheetId="16">[105]BAHAN!#REF!</definedName>
    <definedName name="Stop_Kontak_Handle_3_Phase" localSheetId="36">[105]BAHAN!#REF!</definedName>
    <definedName name="Stop_Kontak_Handle_3_Phase" localSheetId="49">[105]BAHAN!#REF!</definedName>
    <definedName name="Stop_Kontak_Handle_3_Phase" localSheetId="34">[105]BAHAN!#REF!</definedName>
    <definedName name="Stop_Kontak_Handle_3_Phase">[105]BAHAN!#REF!</definedName>
    <definedName name="Stop_Kran_1___KIT" localSheetId="30">[105]BAHAN!#REF!</definedName>
    <definedName name="Stop_Kran_1___KIT" localSheetId="16">[105]BAHAN!#REF!</definedName>
    <definedName name="Stop_Kran_1___KIT" localSheetId="36">[105]BAHAN!#REF!</definedName>
    <definedName name="Stop_Kran_1___KIT">[105]BAHAN!#REF!</definedName>
    <definedName name="Stop_Kran_1_1_2___KIT" localSheetId="30">[105]BAHAN!#REF!</definedName>
    <definedName name="Stop_Kran_1_1_2___KIT" localSheetId="16">[105]BAHAN!#REF!</definedName>
    <definedName name="Stop_Kran_1_1_2___KIT" localSheetId="36">[105]BAHAN!#REF!</definedName>
    <definedName name="Stop_Kran_1_1_2___KIT">[105]BAHAN!#REF!</definedName>
    <definedName name="Stop_Kran_2___KIT" localSheetId="30">[105]BAHAN!#REF!</definedName>
    <definedName name="Stop_Kran_2___KIT" localSheetId="16">[105]BAHAN!#REF!</definedName>
    <definedName name="Stop_Kran_2___KIT" localSheetId="36">[105]BAHAN!#REF!</definedName>
    <definedName name="Stop_Kran_2___KIT">[105]BAHAN!#REF!</definedName>
    <definedName name="Stop_Kran_2_1_2__KIT" localSheetId="30">[105]BAHAN!#REF!</definedName>
    <definedName name="Stop_Kran_2_1_2__KIT" localSheetId="16">[105]BAHAN!#REF!</definedName>
    <definedName name="Stop_Kran_2_1_2__KIT" localSheetId="36">[105]BAHAN!#REF!</definedName>
    <definedName name="Stop_Kran_2_1_2__KIT">[105]BAHAN!#REF!</definedName>
    <definedName name="Stop_Kran_3___KIT" localSheetId="30">[105]BAHAN!#REF!</definedName>
    <definedName name="Stop_Kran_3___KIT" localSheetId="16">[105]BAHAN!#REF!</definedName>
    <definedName name="Stop_Kran_3___KIT" localSheetId="36">[105]BAHAN!#REF!</definedName>
    <definedName name="Stop_Kran_3___KIT">[105]BAHAN!#REF!</definedName>
    <definedName name="Stop_Kran_3_4___KIT" localSheetId="30">[105]BAHAN!#REF!</definedName>
    <definedName name="Stop_Kran_3_4___KIT" localSheetId="16">[105]BAHAN!#REF!</definedName>
    <definedName name="Stop_Kran_3_4___KIT" localSheetId="36">[105]BAHAN!#REF!</definedName>
    <definedName name="Stop_Kran_3_4___KIT">[105]BAHAN!#REF!</definedName>
    <definedName name="stopwacth" localSheetId="30">'[120]Harga Satuan'!$I$187</definedName>
    <definedName name="stopwacth">'[120]Harga Satuan'!$I$187</definedName>
    <definedName name="storage_port" localSheetId="30">'[162]Flow Product-Raw Material'!$C$38</definedName>
    <definedName name="storage_port">'[162]Flow Product-Raw Material'!$C$38</definedName>
    <definedName name="STRUKTUR" localSheetId="5">[455]index!$B$4</definedName>
    <definedName name="STRUKTUR" localSheetId="30">[142]datateknis!$A$23:$A$29</definedName>
    <definedName name="STRUKTUR" localSheetId="26">[147]data!$A$23:$A$29</definedName>
    <definedName name="STRUKTUR" localSheetId="4">[148]datasheet!$A$23:$A$29</definedName>
    <definedName name="STRUKTUR" localSheetId="6">[455]index!$B$4</definedName>
    <definedName name="STRUKTUR" localSheetId="7">[455]index!$B$4</definedName>
    <definedName name="STRUKTUR" localSheetId="23">[147]data!$A$23:$A$29</definedName>
    <definedName name="STRUKTUR" localSheetId="19">[147]data!$A$23:$A$29</definedName>
    <definedName name="STRUKTUR" localSheetId="14">[147]data!$A$23:$A$29</definedName>
    <definedName name="STRUKTUR" localSheetId="21">[147]data!$A$23:$A$29</definedName>
    <definedName name="STRUKTUR" localSheetId="12">[147]data!$A$23:$A$29</definedName>
    <definedName name="STRUKTUR" localSheetId="24">[147]data!$A$23:$A$29</definedName>
    <definedName name="STRUKTUR" localSheetId="17">[147]data!$A$23:$A$29</definedName>
    <definedName name="STRUKTUR" localSheetId="25">[147]data!$A$23:$A$29</definedName>
    <definedName name="STRUKTUR" localSheetId="10">[147]data!$A$23:$A$29</definedName>
    <definedName name="STRUKTUR" localSheetId="11">[147]data!$A$23:$A$29</definedName>
    <definedName name="STRUKTUR" localSheetId="20">[147]data!$A$23:$A$29</definedName>
    <definedName name="STRUKTUR" localSheetId="15">[147]data!$A$23:$A$29</definedName>
    <definedName name="STRUKTUR" localSheetId="18">[147]data!$A$23:$A$29</definedName>
    <definedName name="STRUKTUR" localSheetId="49">[455]index!$B$4</definedName>
    <definedName name="STRUKTUR" localSheetId="34">[142]datateknis!$A$23:$A$29</definedName>
    <definedName name="STRUKTUR">[142]datateknis!$A$23:$A$29</definedName>
    <definedName name="STRUKTUR_APARTEMEN" localSheetId="9">#REF!</definedName>
    <definedName name="STRUKTUR_APARTEMEN" localSheetId="5">#REF!</definedName>
    <definedName name="STRUKTUR_APARTEMEN" localSheetId="38">#REF!</definedName>
    <definedName name="STRUKTUR_APARTEMEN" localSheetId="8">#REF!</definedName>
    <definedName name="STRUKTUR_APARTEMEN" localSheetId="30">#REF!</definedName>
    <definedName name="STRUKTUR_APARTEMEN" localSheetId="46">#REF!</definedName>
    <definedName name="STRUKTUR_APARTEMEN" localSheetId="6">#REF!</definedName>
    <definedName name="STRUKTUR_APARTEMEN" localSheetId="40">#REF!</definedName>
    <definedName name="STRUKTUR_APARTEMEN" localSheetId="41">#REF!</definedName>
    <definedName name="STRUKTUR_APARTEMEN" localSheetId="45">#REF!</definedName>
    <definedName name="STRUKTUR_APARTEMEN" localSheetId="43">#REF!</definedName>
    <definedName name="STRUKTUR_APARTEMEN" localSheetId="44">#REF!</definedName>
    <definedName name="STRUKTUR_APARTEMEN" localSheetId="42">#REF!</definedName>
    <definedName name="STRUKTUR_APARTEMEN" localSheetId="16">#REF!</definedName>
    <definedName name="STRUKTUR_APARTEMEN" localSheetId="14">#REF!</definedName>
    <definedName name="STRUKTUR_APARTEMEN" localSheetId="12">#REF!</definedName>
    <definedName name="STRUKTUR_APARTEMEN" localSheetId="36">#REF!</definedName>
    <definedName name="STRUKTUR_APARTEMEN" localSheetId="34">#REF!</definedName>
    <definedName name="STRUKTUR_APARTEMEN">#REF!</definedName>
    <definedName name="STRUKTUR_HOTEL" localSheetId="9">#REF!</definedName>
    <definedName name="STRUKTUR_HOTEL" localSheetId="5">#REF!</definedName>
    <definedName name="STRUKTUR_HOTEL" localSheetId="38">#REF!</definedName>
    <definedName name="STRUKTUR_HOTEL" localSheetId="8">#REF!</definedName>
    <definedName name="STRUKTUR_HOTEL" localSheetId="30">#REF!</definedName>
    <definedName name="STRUKTUR_HOTEL" localSheetId="46">#REF!</definedName>
    <definedName name="STRUKTUR_HOTEL" localSheetId="6">#REF!</definedName>
    <definedName name="STRUKTUR_HOTEL" localSheetId="40">#REF!</definedName>
    <definedName name="STRUKTUR_HOTEL" localSheetId="41">#REF!</definedName>
    <definedName name="STRUKTUR_HOTEL" localSheetId="45">#REF!</definedName>
    <definedName name="STRUKTUR_HOTEL" localSheetId="43">#REF!</definedName>
    <definedName name="STRUKTUR_HOTEL" localSheetId="44">#REF!</definedName>
    <definedName name="STRUKTUR_HOTEL" localSheetId="42">#REF!</definedName>
    <definedName name="STRUKTUR_HOTEL" localSheetId="16">#REF!</definedName>
    <definedName name="STRUKTUR_HOTEL" localSheetId="14">#REF!</definedName>
    <definedName name="STRUKTUR_HOTEL" localSheetId="12">#REF!</definedName>
    <definedName name="STRUKTUR_HOTEL" localSheetId="36">#REF!</definedName>
    <definedName name="STRUKTUR_HOTEL" localSheetId="34">#REF!</definedName>
    <definedName name="STRUKTUR_HOTEL">#REF!</definedName>
    <definedName name="STRUKTUR_KANTOR" localSheetId="9">#REF!</definedName>
    <definedName name="STRUKTUR_KANTOR" localSheetId="5">#REF!</definedName>
    <definedName name="STRUKTUR_KANTOR" localSheetId="38">#REF!</definedName>
    <definedName name="STRUKTUR_KANTOR" localSheetId="8">#REF!</definedName>
    <definedName name="STRUKTUR_KANTOR" localSheetId="30">#REF!</definedName>
    <definedName name="STRUKTUR_KANTOR" localSheetId="46">#REF!</definedName>
    <definedName name="STRUKTUR_KANTOR" localSheetId="6">#REF!</definedName>
    <definedName name="STRUKTUR_KANTOR" localSheetId="40">#REF!</definedName>
    <definedName name="STRUKTUR_KANTOR" localSheetId="41">#REF!</definedName>
    <definedName name="STRUKTUR_KANTOR" localSheetId="45">#REF!</definedName>
    <definedName name="STRUKTUR_KANTOR" localSheetId="43">#REF!</definedName>
    <definedName name="STRUKTUR_KANTOR" localSheetId="44">#REF!</definedName>
    <definedName name="STRUKTUR_KANTOR" localSheetId="42">#REF!</definedName>
    <definedName name="STRUKTUR_KANTOR" localSheetId="16">#REF!</definedName>
    <definedName name="STRUKTUR_KANTOR" localSheetId="14">#REF!</definedName>
    <definedName name="STRUKTUR_KANTOR" localSheetId="12">#REF!</definedName>
    <definedName name="STRUKTUR_KANTOR" localSheetId="36">#REF!</definedName>
    <definedName name="STRUKTUR_KANTOR" localSheetId="34">#REF!</definedName>
    <definedName name="STRUKTUR_KANTOR">#REF!</definedName>
    <definedName name="STRUKTUR_MALL" localSheetId="9">#REF!</definedName>
    <definedName name="STRUKTUR_MALL" localSheetId="5">#REF!</definedName>
    <definedName name="STRUKTUR_MALL" localSheetId="38">#REF!</definedName>
    <definedName name="STRUKTUR_MALL" localSheetId="8">#REF!</definedName>
    <definedName name="STRUKTUR_MALL" localSheetId="30">#REF!</definedName>
    <definedName name="STRUKTUR_MALL" localSheetId="46">#REF!</definedName>
    <definedName name="STRUKTUR_MALL" localSheetId="6">#REF!</definedName>
    <definedName name="STRUKTUR_MALL" localSheetId="40">#REF!</definedName>
    <definedName name="STRUKTUR_MALL" localSheetId="41">#REF!</definedName>
    <definedName name="STRUKTUR_MALL" localSheetId="45">#REF!</definedName>
    <definedName name="STRUKTUR_MALL" localSheetId="43">#REF!</definedName>
    <definedName name="STRUKTUR_MALL" localSheetId="44">#REF!</definedName>
    <definedName name="STRUKTUR_MALL" localSheetId="42">#REF!</definedName>
    <definedName name="STRUKTUR_MALL" localSheetId="16">#REF!</definedName>
    <definedName name="STRUKTUR_MALL" localSheetId="14">#REF!</definedName>
    <definedName name="STRUKTUR_MALL" localSheetId="12">#REF!</definedName>
    <definedName name="STRUKTUR_MALL" localSheetId="36">#REF!</definedName>
    <definedName name="STRUKTUR_MALL">#REF!</definedName>
    <definedName name="STRUKTUR_PARKIR" localSheetId="9">#REF!</definedName>
    <definedName name="STRUKTUR_PARKIR" localSheetId="5">#REF!</definedName>
    <definedName name="STRUKTUR_PARKIR" localSheetId="38">#REF!</definedName>
    <definedName name="STRUKTUR_PARKIR" localSheetId="8">#REF!</definedName>
    <definedName name="STRUKTUR_PARKIR" localSheetId="30">#REF!</definedName>
    <definedName name="STRUKTUR_PARKIR" localSheetId="46">#REF!</definedName>
    <definedName name="STRUKTUR_PARKIR" localSheetId="6">#REF!</definedName>
    <definedName name="STRUKTUR_PARKIR" localSheetId="40">#REF!</definedName>
    <definedName name="STRUKTUR_PARKIR" localSheetId="41">#REF!</definedName>
    <definedName name="STRUKTUR_PARKIR" localSheetId="45">#REF!</definedName>
    <definedName name="STRUKTUR_PARKIR" localSheetId="43">#REF!</definedName>
    <definedName name="STRUKTUR_PARKIR" localSheetId="44">#REF!</definedName>
    <definedName name="STRUKTUR_PARKIR" localSheetId="42">#REF!</definedName>
    <definedName name="STRUKTUR_PARKIR" localSheetId="16">#REF!</definedName>
    <definedName name="STRUKTUR_PARKIR" localSheetId="14">#REF!</definedName>
    <definedName name="STRUKTUR_PARKIR" localSheetId="12">#REF!</definedName>
    <definedName name="STRUKTUR_PARKIR" localSheetId="36">#REF!</definedName>
    <definedName name="STRUKTUR_PARKIR">#REF!</definedName>
    <definedName name="STS" localSheetId="9">#REF!</definedName>
    <definedName name="sts" localSheetId="5">#REF!</definedName>
    <definedName name="STS" localSheetId="38">#REF!</definedName>
    <definedName name="STS" localSheetId="8">#REF!</definedName>
    <definedName name="STS" localSheetId="30">#REF!</definedName>
    <definedName name="STS" localSheetId="46">#REF!</definedName>
    <definedName name="sts" localSheetId="6">#REF!</definedName>
    <definedName name="STS" localSheetId="40">#REF!</definedName>
    <definedName name="STS" localSheetId="41">#REF!</definedName>
    <definedName name="STS" localSheetId="45">#REF!</definedName>
    <definedName name="STS" localSheetId="43">#REF!</definedName>
    <definedName name="STS" localSheetId="44">#REF!</definedName>
    <definedName name="STS" localSheetId="42">#REF!</definedName>
    <definedName name="STS" localSheetId="16">#REF!</definedName>
    <definedName name="sts" localSheetId="14">#REF!</definedName>
    <definedName name="sts" localSheetId="12">#REF!</definedName>
    <definedName name="STS" localSheetId="36">#REF!</definedName>
    <definedName name="STS">#REF!</definedName>
    <definedName name="su" localSheetId="5" hidden="1">{#N/A,#N/A,TRUE,"Front";#N/A,#N/A,TRUE,"Simple Letter";#N/A,#N/A,TRUE,"Inside";#N/A,#N/A,TRUE,"Contents";#N/A,#N/A,TRUE,"Basis";#N/A,#N/A,TRUE,"Inclusions";#N/A,#N/A,TRUE,"Exclusions";#N/A,#N/A,TRUE,"Areas";#N/A,#N/A,TRUE,"Summary";#N/A,#N/A,TRUE,"Detail"}</definedName>
    <definedName name="su" localSheetId="30" hidden="1">{#N/A,#N/A,TRUE,"Front";#N/A,#N/A,TRUE,"Simple Letter";#N/A,#N/A,TRUE,"Inside";#N/A,#N/A,TRUE,"Contents";#N/A,#N/A,TRUE,"Basis";#N/A,#N/A,TRUE,"Inclusions";#N/A,#N/A,TRUE,"Exclusions";#N/A,#N/A,TRUE,"Areas";#N/A,#N/A,TRUE,"Summary";#N/A,#N/A,TRUE,"Detail"}</definedName>
    <definedName name="su" localSheetId="26" hidden="1">{#N/A,#N/A,TRUE,"Front";#N/A,#N/A,TRUE,"Simple Letter";#N/A,#N/A,TRUE,"Inside";#N/A,#N/A,TRUE,"Contents";#N/A,#N/A,TRUE,"Basis";#N/A,#N/A,TRUE,"Inclusions";#N/A,#N/A,TRUE,"Exclusions";#N/A,#N/A,TRUE,"Areas";#N/A,#N/A,TRUE,"Summary";#N/A,#N/A,TRUE,"Detail"}</definedName>
    <definedName name="su" localSheetId="4" hidden="1">{#N/A,#N/A,TRUE,"Front";#N/A,#N/A,TRUE,"Simple Letter";#N/A,#N/A,TRUE,"Inside";#N/A,#N/A,TRUE,"Contents";#N/A,#N/A,TRUE,"Basis";#N/A,#N/A,TRUE,"Inclusions";#N/A,#N/A,TRUE,"Exclusions";#N/A,#N/A,TRUE,"Areas";#N/A,#N/A,TRUE,"Summary";#N/A,#N/A,TRUE,"Detail"}</definedName>
    <definedName name="su" localSheetId="6" hidden="1">{#N/A,#N/A,TRUE,"Front";#N/A,#N/A,TRUE,"Simple Letter";#N/A,#N/A,TRUE,"Inside";#N/A,#N/A,TRUE,"Contents";#N/A,#N/A,TRUE,"Basis";#N/A,#N/A,TRUE,"Inclusions";#N/A,#N/A,TRUE,"Exclusions";#N/A,#N/A,TRUE,"Areas";#N/A,#N/A,TRUE,"Summary";#N/A,#N/A,TRUE,"Detail"}</definedName>
    <definedName name="su" localSheetId="7" hidden="1">{#N/A,#N/A,TRUE,"Front";#N/A,#N/A,TRUE,"Simple Letter";#N/A,#N/A,TRUE,"Inside";#N/A,#N/A,TRUE,"Contents";#N/A,#N/A,TRUE,"Basis";#N/A,#N/A,TRUE,"Inclusions";#N/A,#N/A,TRUE,"Exclusions";#N/A,#N/A,TRUE,"Areas";#N/A,#N/A,TRUE,"Summary";#N/A,#N/A,TRUE,"Detail"}</definedName>
    <definedName name="su" localSheetId="19" hidden="1">{#N/A,#N/A,TRUE,"Front";#N/A,#N/A,TRUE,"Simple Letter";#N/A,#N/A,TRUE,"Inside";#N/A,#N/A,TRUE,"Contents";#N/A,#N/A,TRUE,"Basis";#N/A,#N/A,TRUE,"Inclusions";#N/A,#N/A,TRUE,"Exclusions";#N/A,#N/A,TRUE,"Areas";#N/A,#N/A,TRUE,"Summary";#N/A,#N/A,TRUE,"Detail"}</definedName>
    <definedName name="su" localSheetId="14" hidden="1">{#N/A,#N/A,TRUE,"Front";#N/A,#N/A,TRUE,"Simple Letter";#N/A,#N/A,TRUE,"Inside";#N/A,#N/A,TRUE,"Contents";#N/A,#N/A,TRUE,"Basis";#N/A,#N/A,TRUE,"Inclusions";#N/A,#N/A,TRUE,"Exclusions";#N/A,#N/A,TRUE,"Areas";#N/A,#N/A,TRUE,"Summary";#N/A,#N/A,TRUE,"Detail"}</definedName>
    <definedName name="su" localSheetId="12" hidden="1">{#N/A,#N/A,TRUE,"Front";#N/A,#N/A,TRUE,"Simple Letter";#N/A,#N/A,TRUE,"Inside";#N/A,#N/A,TRUE,"Contents";#N/A,#N/A,TRUE,"Basis";#N/A,#N/A,TRUE,"Inclusions";#N/A,#N/A,TRUE,"Exclusions";#N/A,#N/A,TRUE,"Areas";#N/A,#N/A,TRUE,"Summary";#N/A,#N/A,TRUE,"Detail"}</definedName>
    <definedName name="su" localSheetId="24" hidden="1">{#N/A,#N/A,TRUE,"Front";#N/A,#N/A,TRUE,"Simple Letter";#N/A,#N/A,TRUE,"Inside";#N/A,#N/A,TRUE,"Contents";#N/A,#N/A,TRUE,"Basis";#N/A,#N/A,TRUE,"Inclusions";#N/A,#N/A,TRUE,"Exclusions";#N/A,#N/A,TRUE,"Areas";#N/A,#N/A,TRUE,"Summary";#N/A,#N/A,TRUE,"Detail"}</definedName>
    <definedName name="su" localSheetId="17" hidden="1">{#N/A,#N/A,TRUE,"Front";#N/A,#N/A,TRUE,"Simple Letter";#N/A,#N/A,TRUE,"Inside";#N/A,#N/A,TRUE,"Contents";#N/A,#N/A,TRUE,"Basis";#N/A,#N/A,TRUE,"Inclusions";#N/A,#N/A,TRUE,"Exclusions";#N/A,#N/A,TRUE,"Areas";#N/A,#N/A,TRUE,"Summary";#N/A,#N/A,TRUE,"Detail"}</definedName>
    <definedName name="su" localSheetId="18" hidden="1">{#N/A,#N/A,TRUE,"Front";#N/A,#N/A,TRUE,"Simple Letter";#N/A,#N/A,TRUE,"Inside";#N/A,#N/A,TRUE,"Contents";#N/A,#N/A,TRUE,"Basis";#N/A,#N/A,TRUE,"Inclusions";#N/A,#N/A,TRUE,"Exclusions";#N/A,#N/A,TRUE,"Areas";#N/A,#N/A,TRUE,"Summary";#N/A,#N/A,TRUE,"Detail"}</definedName>
    <definedName name="su" localSheetId="49" hidden="1">{#N/A,#N/A,TRUE,"Front";#N/A,#N/A,TRUE,"Simple Letter";#N/A,#N/A,TRUE,"Inside";#N/A,#N/A,TRUE,"Contents";#N/A,#N/A,TRUE,"Basis";#N/A,#N/A,TRUE,"Inclusions";#N/A,#N/A,TRUE,"Exclusions";#N/A,#N/A,TRUE,"Areas";#N/A,#N/A,TRUE,"Summary";#N/A,#N/A,TRUE,"Detail"}</definedName>
    <definedName name="su" localSheetId="34" hidden="1">{#N/A,#N/A,TRUE,"Front";#N/A,#N/A,TRUE,"Simple Letter";#N/A,#N/A,TRUE,"Inside";#N/A,#N/A,TRUE,"Contents";#N/A,#N/A,TRUE,"Basis";#N/A,#N/A,TRUE,"Inclusions";#N/A,#N/A,TRUE,"Exclusions";#N/A,#N/A,TRUE,"Areas";#N/A,#N/A,TRUE,"Summary";#N/A,#N/A,TRUE,"Detail"}</definedName>
    <definedName name="su" hidden="1">{#N/A,#N/A,TRUE,"Front";#N/A,#N/A,TRUE,"Simple Letter";#N/A,#N/A,TRUE,"Inside";#N/A,#N/A,TRUE,"Contents";#N/A,#N/A,TRUE,"Basis";#N/A,#N/A,TRUE,"Inclusions";#N/A,#N/A,TRUE,"Exclusions";#N/A,#N/A,TRUE,"Areas";#N/A,#N/A,TRUE,"Summary";#N/A,#N/A,TRUE,"Detail"}</definedName>
    <definedName name="Sub" localSheetId="9">#REF!</definedName>
    <definedName name="Sub" localSheetId="5">#REF!</definedName>
    <definedName name="Sub" localSheetId="38">#REF!</definedName>
    <definedName name="Sub" localSheetId="8">#REF!</definedName>
    <definedName name="Sub" localSheetId="30">#REF!</definedName>
    <definedName name="Sub" localSheetId="46">#REF!</definedName>
    <definedName name="Sub" localSheetId="6">#REF!</definedName>
    <definedName name="Sub" localSheetId="40">#REF!</definedName>
    <definedName name="Sub" localSheetId="41">#REF!</definedName>
    <definedName name="Sub" localSheetId="45">#REF!</definedName>
    <definedName name="Sub" localSheetId="43">#REF!</definedName>
    <definedName name="Sub" localSheetId="44">#REF!</definedName>
    <definedName name="Sub" localSheetId="42">#REF!</definedName>
    <definedName name="Sub" localSheetId="16">#REF!</definedName>
    <definedName name="Sub" localSheetId="14">#REF!</definedName>
    <definedName name="Sub" localSheetId="12">#REF!</definedName>
    <definedName name="Sub" localSheetId="36">#REF!</definedName>
    <definedName name="Sub" localSheetId="34">#REF!</definedName>
    <definedName name="Sub">#REF!</definedName>
    <definedName name="subloan" localSheetId="30">#REF!</definedName>
    <definedName name="subloan" localSheetId="16">#REF!</definedName>
    <definedName name="subloan" localSheetId="36">#REF!</definedName>
    <definedName name="subloan" localSheetId="34">#REF!</definedName>
    <definedName name="subloan">#REF!</definedName>
    <definedName name="SUGENG">#N/A</definedName>
    <definedName name="Sukatani" localSheetId="9">#REF!</definedName>
    <definedName name="Sukatani" localSheetId="5">#REF!</definedName>
    <definedName name="Sukatani" localSheetId="38">#REF!</definedName>
    <definedName name="Sukatani" localSheetId="8">#REF!</definedName>
    <definedName name="Sukatani" localSheetId="30">#REF!</definedName>
    <definedName name="Sukatani" localSheetId="46">#REF!</definedName>
    <definedName name="Sukatani" localSheetId="6">#REF!</definedName>
    <definedName name="Sukatani" localSheetId="40">#REF!</definedName>
    <definedName name="Sukatani" localSheetId="41">#REF!</definedName>
    <definedName name="Sukatani" localSheetId="45">#REF!</definedName>
    <definedName name="Sukatani" localSheetId="43">#REF!</definedName>
    <definedName name="Sukatani" localSheetId="44">#REF!</definedName>
    <definedName name="Sukatani" localSheetId="42">#REF!</definedName>
    <definedName name="Sukatani" localSheetId="16">#REF!</definedName>
    <definedName name="Sukatani" localSheetId="14">#REF!</definedName>
    <definedName name="Sukatani" localSheetId="12">#REF!</definedName>
    <definedName name="Sukatani" localSheetId="36">#REF!</definedName>
    <definedName name="Sukatani" localSheetId="34">#REF!</definedName>
    <definedName name="Sukatani">#REF!</definedName>
    <definedName name="Sukmajaya" localSheetId="9">#REF!</definedName>
    <definedName name="Sukmajaya" localSheetId="5">#REF!</definedName>
    <definedName name="Sukmajaya" localSheetId="38">#REF!</definedName>
    <definedName name="Sukmajaya" localSheetId="8">#REF!</definedName>
    <definedName name="Sukmajaya" localSheetId="30">#REF!</definedName>
    <definedName name="Sukmajaya" localSheetId="46">#REF!</definedName>
    <definedName name="Sukmajaya" localSheetId="6">#REF!</definedName>
    <definedName name="Sukmajaya" localSheetId="40">#REF!</definedName>
    <definedName name="Sukmajaya" localSheetId="41">#REF!</definedName>
    <definedName name="Sukmajaya" localSheetId="45">#REF!</definedName>
    <definedName name="Sukmajaya" localSheetId="43">#REF!</definedName>
    <definedName name="Sukmajaya" localSheetId="44">#REF!</definedName>
    <definedName name="Sukmajaya" localSheetId="42">#REF!</definedName>
    <definedName name="Sukmajaya" localSheetId="16">#REF!</definedName>
    <definedName name="Sukmajaya" localSheetId="14">#REF!</definedName>
    <definedName name="Sukmajaya" localSheetId="12">#REF!</definedName>
    <definedName name="Sukmajaya" localSheetId="36">#REF!</definedName>
    <definedName name="Sukmajaya" localSheetId="34">#REF!</definedName>
    <definedName name="Sukmajaya">#REF!</definedName>
    <definedName name="sum" localSheetId="9">#REF!</definedName>
    <definedName name="sum" localSheetId="5">#REF!</definedName>
    <definedName name="sum" localSheetId="38">#REF!</definedName>
    <definedName name="sum" localSheetId="8">#REF!</definedName>
    <definedName name="sum" localSheetId="30">#REF!</definedName>
    <definedName name="sum" localSheetId="46">#REF!</definedName>
    <definedName name="sum" localSheetId="6">#REF!</definedName>
    <definedName name="sum" localSheetId="40">#REF!</definedName>
    <definedName name="sum" localSheetId="41">#REF!</definedName>
    <definedName name="sum" localSheetId="45">#REF!</definedName>
    <definedName name="sum" localSheetId="43">#REF!</definedName>
    <definedName name="sum" localSheetId="44">#REF!</definedName>
    <definedName name="sum" localSheetId="42">#REF!</definedName>
    <definedName name="sum" localSheetId="16">#REF!</definedName>
    <definedName name="sum" localSheetId="14">#REF!</definedName>
    <definedName name="sum" localSheetId="12">#REF!</definedName>
    <definedName name="sum" localSheetId="36">#REF!</definedName>
    <definedName name="sum" localSheetId="34">#REF!</definedName>
    <definedName name="sum">#REF!</definedName>
    <definedName name="SUM_1" localSheetId="30">#REF!</definedName>
    <definedName name="SUM_1" localSheetId="16">#REF!</definedName>
    <definedName name="SUM_1" localSheetId="36">#REF!</definedName>
    <definedName name="SUM_1">#REF!</definedName>
    <definedName name="SUM_15" localSheetId="30">[60]KEU!#REF!</definedName>
    <definedName name="SUM_15" localSheetId="4">[60]KEU!#REF!</definedName>
    <definedName name="SUM_15" localSheetId="7">[60]KEU!#REF!</definedName>
    <definedName name="SUM_15" localSheetId="16">[60]KEU!#REF!</definedName>
    <definedName name="SUM_15" localSheetId="36">[60]KEU!#REF!</definedName>
    <definedName name="SUM_15" localSheetId="49">[60]KEU!#REF!</definedName>
    <definedName name="SUM_15" localSheetId="34">[60]KEU!#REF!</definedName>
    <definedName name="SUM_15">[60]KEU!#REF!</definedName>
    <definedName name="SUM_17" localSheetId="30">#REF!</definedName>
    <definedName name="SUM_17" localSheetId="4">#REF!</definedName>
    <definedName name="SUM_17" localSheetId="7">#REF!</definedName>
    <definedName name="SUM_17" localSheetId="16">#REF!</definedName>
    <definedName name="SUM_17" localSheetId="36">#REF!</definedName>
    <definedName name="SUM_17" localSheetId="49">#REF!</definedName>
    <definedName name="SUM_17" localSheetId="34">#REF!</definedName>
    <definedName name="SUM_17">#REF!</definedName>
    <definedName name="SUM_18" localSheetId="30">#REF!</definedName>
    <definedName name="SUM_18" localSheetId="4">#REF!</definedName>
    <definedName name="SUM_18" localSheetId="7">#REF!</definedName>
    <definedName name="SUM_18" localSheetId="16">#REF!</definedName>
    <definedName name="SUM_18" localSheetId="36">#REF!</definedName>
    <definedName name="SUM_18" localSheetId="49">#REF!</definedName>
    <definedName name="SUM_18" localSheetId="34">#REF!</definedName>
    <definedName name="SUM_18">#REF!</definedName>
    <definedName name="SUM_4" localSheetId="30">#REF!</definedName>
    <definedName name="SUM_4" localSheetId="4">#REF!</definedName>
    <definedName name="SUM_4" localSheetId="7">#REF!</definedName>
    <definedName name="SUM_4" localSheetId="16">#REF!</definedName>
    <definedName name="SUM_4" localSheetId="36">#REF!</definedName>
    <definedName name="SUM_4" localSheetId="49">#REF!</definedName>
    <definedName name="SUM_4" localSheetId="34">#REF!</definedName>
    <definedName name="SUM_4">#REF!</definedName>
    <definedName name="SUM_5" localSheetId="30">#REF!</definedName>
    <definedName name="SUM_5" localSheetId="16">#REF!</definedName>
    <definedName name="SUM_5" localSheetId="36">#REF!</definedName>
    <definedName name="SUM_5">#REF!</definedName>
    <definedName name="summ07" localSheetId="30">#REF!</definedName>
    <definedName name="summ07" localSheetId="16">#REF!</definedName>
    <definedName name="summ07" localSheetId="36">#REF!</definedName>
    <definedName name="summ07">#REF!</definedName>
    <definedName name="sunter" localSheetId="9">#REF!</definedName>
    <definedName name="sunter" localSheetId="5">#REF!</definedName>
    <definedName name="sunter" localSheetId="38">#REF!</definedName>
    <definedName name="sunter" localSheetId="8">#REF!</definedName>
    <definedName name="sunter" localSheetId="30">#REF!</definedName>
    <definedName name="sunter" localSheetId="46">#REF!</definedName>
    <definedName name="sunter" localSheetId="6">#REF!</definedName>
    <definedName name="sunter" localSheetId="40">#REF!</definedName>
    <definedName name="sunter" localSheetId="41">#REF!</definedName>
    <definedName name="sunter" localSheetId="45">#REF!</definedName>
    <definedName name="sunter" localSheetId="43">#REF!</definedName>
    <definedName name="sunter" localSheetId="44">#REF!</definedName>
    <definedName name="sunter" localSheetId="42">#REF!</definedName>
    <definedName name="sunter" localSheetId="16">#REF!</definedName>
    <definedName name="sunter" localSheetId="14">#REF!</definedName>
    <definedName name="sunter" localSheetId="12">#REF!</definedName>
    <definedName name="sunter" localSheetId="36">#REF!</definedName>
    <definedName name="sunter">#REF!</definedName>
    <definedName name="SUPAKAI" localSheetId="9">#REF!</definedName>
    <definedName name="SUPAKAI" localSheetId="5">#REF!</definedName>
    <definedName name="SUPAKAI" localSheetId="38">#REF!</definedName>
    <definedName name="SUPAKAI" localSheetId="8">#REF!</definedName>
    <definedName name="SUPAKAI" localSheetId="30">#REF!</definedName>
    <definedName name="SUPAKAI" localSheetId="46">#REF!</definedName>
    <definedName name="SUPAKAI" localSheetId="6">#REF!</definedName>
    <definedName name="SUPAKAI" localSheetId="40">#REF!</definedName>
    <definedName name="SUPAKAI" localSheetId="41">#REF!</definedName>
    <definedName name="SUPAKAI" localSheetId="45">#REF!</definedName>
    <definedName name="SUPAKAI" localSheetId="43">#REF!</definedName>
    <definedName name="SUPAKAI" localSheetId="44">#REF!</definedName>
    <definedName name="SUPAKAI" localSheetId="42">#REF!</definedName>
    <definedName name="SUPAKAI" localSheetId="16">#REF!</definedName>
    <definedName name="SUPAKAI" localSheetId="14">#REF!</definedName>
    <definedName name="SUPAKAI" localSheetId="12">#REF!</definedName>
    <definedName name="SUPAKAI" localSheetId="36">#REF!</definedName>
    <definedName name="SUPAKAI">#REF!</definedName>
    <definedName name="Supervisor" localSheetId="5">[418]List!$B$22:$B$27</definedName>
    <definedName name="Supervisor" localSheetId="30">[418]List!$B$22:$B$27</definedName>
    <definedName name="Supervisor" localSheetId="4">[418]List!$B$22:$B$27</definedName>
    <definedName name="Supervisor" localSheetId="6">[418]List!$B$22:$B$27</definedName>
    <definedName name="Supervisor" localSheetId="7">[418]List!$B$22:$B$27</definedName>
    <definedName name="Supervisor" localSheetId="14">[418]List!$B$22:$B$27</definedName>
    <definedName name="Supervisor" localSheetId="12">[418]List!$B$22:$B$27</definedName>
    <definedName name="Supervisor" localSheetId="49">[418]List!$B$22:$B$27</definedName>
    <definedName name="Supervisor" localSheetId="34">[418]List!$B$22:$B$27</definedName>
    <definedName name="Supervisor">[418]List!$B$22:$B$27</definedName>
    <definedName name="Surat_Tanah" localSheetId="5">[190]datasheet!$B$3:$B$13</definedName>
    <definedName name="Surat_Tanah" localSheetId="30">[191]data!$B$3:$B$13</definedName>
    <definedName name="Surat_Tanah" localSheetId="4">[148]datasheet!$B$3:$B$13</definedName>
    <definedName name="Surat_Tanah" localSheetId="6">[190]datasheet!$B$3:$B$13</definedName>
    <definedName name="Surat_Tanah" localSheetId="7">[190]datasheet!$B$3:$B$13</definedName>
    <definedName name="Surat_Tanah" localSheetId="14">[190]datasheet!$B$3:$B$13</definedName>
    <definedName name="Surat_Tanah" localSheetId="12">[190]datasheet!$B$3:$B$13</definedName>
    <definedName name="Surat_Tanah" localSheetId="49">[190]datasheet!$B$3:$B$13</definedName>
    <definedName name="Surat_Tanah" localSheetId="34">[190]datasheet!$B$3:$B$13</definedName>
    <definedName name="Surat_Tanah">[191]data!$B$3:$B$13</definedName>
    <definedName name="Susut_PKS" localSheetId="30">#REF!</definedName>
    <definedName name="Susut_PKS" localSheetId="4">#REF!</definedName>
    <definedName name="Susut_PKS" localSheetId="7">#REF!</definedName>
    <definedName name="Susut_PKS" localSheetId="16">#REF!</definedName>
    <definedName name="Susut_PKS" localSheetId="36">#REF!</definedName>
    <definedName name="Susut_PKS" localSheetId="49">#REF!</definedName>
    <definedName name="Susut_PKS" localSheetId="34">#REF!</definedName>
    <definedName name="Susut_PKS">#REF!</definedName>
    <definedName name="SUT" localSheetId="9">#REF!</definedName>
    <definedName name="SUT" localSheetId="5">#REF!</definedName>
    <definedName name="SUT" localSheetId="38">#REF!</definedName>
    <definedName name="SUT" localSheetId="8">#REF!</definedName>
    <definedName name="SUT" localSheetId="30">#REF!</definedName>
    <definedName name="SUT" localSheetId="46">#REF!</definedName>
    <definedName name="SUT" localSheetId="6">#REF!</definedName>
    <definedName name="SUT" localSheetId="40">#REF!</definedName>
    <definedName name="SUT" localSheetId="41">#REF!</definedName>
    <definedName name="SUT" localSheetId="45">#REF!</definedName>
    <definedName name="SUT" localSheetId="43">#REF!</definedName>
    <definedName name="SUT" localSheetId="44">#REF!</definedName>
    <definedName name="SUT" localSheetId="42">#REF!</definedName>
    <definedName name="SUT" localSheetId="16">#REF!</definedName>
    <definedName name="SUT" localSheetId="14">#REF!</definedName>
    <definedName name="SUT" localSheetId="12">#REF!</definedName>
    <definedName name="SUT" localSheetId="36">#REF!</definedName>
    <definedName name="SUT" localSheetId="34">#REF!</definedName>
    <definedName name="SUT">#REF!</definedName>
    <definedName name="SUTK" localSheetId="9">#REF!</definedName>
    <definedName name="SUTK" localSheetId="5">#REF!</definedName>
    <definedName name="SUTK" localSheetId="38">#REF!</definedName>
    <definedName name="SUTK" localSheetId="8">#REF!</definedName>
    <definedName name="SUTK" localSheetId="30">#REF!</definedName>
    <definedName name="SUTK" localSheetId="46">#REF!</definedName>
    <definedName name="SUTK" localSheetId="6">#REF!</definedName>
    <definedName name="SUTK" localSheetId="40">#REF!</definedName>
    <definedName name="SUTK" localSheetId="41">#REF!</definedName>
    <definedName name="SUTK" localSheetId="45">#REF!</definedName>
    <definedName name="SUTK" localSheetId="43">#REF!</definedName>
    <definedName name="SUTK" localSheetId="44">#REF!</definedName>
    <definedName name="SUTK" localSheetId="42">#REF!</definedName>
    <definedName name="SUTK" localSheetId="16">#REF!</definedName>
    <definedName name="SUTK" localSheetId="14">#REF!</definedName>
    <definedName name="SUTK" localSheetId="12">#REF!</definedName>
    <definedName name="SUTK" localSheetId="36">#REF!</definedName>
    <definedName name="SUTK" localSheetId="34">#REF!</definedName>
    <definedName name="SUTK">#REF!</definedName>
    <definedName name="SUTKBL" localSheetId="9">#REF!</definedName>
    <definedName name="SUTKBL" localSheetId="5">#REF!</definedName>
    <definedName name="SUTKBL" localSheetId="38">#REF!</definedName>
    <definedName name="SUTKBL" localSheetId="8">#REF!</definedName>
    <definedName name="SUTKBL" localSheetId="30">#REF!</definedName>
    <definedName name="SUTKBL" localSheetId="46">#REF!</definedName>
    <definedName name="SUTKBL" localSheetId="6">#REF!</definedName>
    <definedName name="SUTKBL" localSheetId="40">#REF!</definedName>
    <definedName name="SUTKBL" localSheetId="41">#REF!</definedName>
    <definedName name="SUTKBL" localSheetId="45">#REF!</definedName>
    <definedName name="SUTKBL" localSheetId="43">#REF!</definedName>
    <definedName name="SUTKBL" localSheetId="44">#REF!</definedName>
    <definedName name="SUTKBL" localSheetId="42">#REF!</definedName>
    <definedName name="SUTKBL" localSheetId="16">#REF!</definedName>
    <definedName name="SUTKBL" localSheetId="14">#REF!</definedName>
    <definedName name="SUTKBL" localSheetId="12">#REF!</definedName>
    <definedName name="SUTKBL" localSheetId="36">#REF!</definedName>
    <definedName name="SUTKBL">#REF!</definedName>
    <definedName name="SWCA" localSheetId="9">#REF!</definedName>
    <definedName name="SWCA" localSheetId="5">#REF!</definedName>
    <definedName name="SWCA" localSheetId="38">#REF!</definedName>
    <definedName name="SWCA" localSheetId="8">#REF!</definedName>
    <definedName name="SWCA" localSheetId="30">#REF!</definedName>
    <definedName name="SWCA" localSheetId="46">#REF!</definedName>
    <definedName name="SWCA" localSheetId="6">#REF!</definedName>
    <definedName name="SWCA" localSheetId="40">#REF!</definedName>
    <definedName name="SWCA" localSheetId="41">#REF!</definedName>
    <definedName name="SWCA" localSheetId="45">#REF!</definedName>
    <definedName name="SWCA" localSheetId="43">#REF!</definedName>
    <definedName name="SWCA" localSheetId="44">#REF!</definedName>
    <definedName name="SWCA" localSheetId="42">#REF!</definedName>
    <definedName name="SWCA" localSheetId="16">#REF!</definedName>
    <definedName name="SWCA" localSheetId="14">#REF!</definedName>
    <definedName name="SWCA" localSheetId="12">#REF!</definedName>
    <definedName name="SWCA" localSheetId="36">#REF!</definedName>
    <definedName name="SWCA">#REF!</definedName>
    <definedName name="SWCHK11" localSheetId="9">#REF!</definedName>
    <definedName name="SWCHK11" localSheetId="5">#REF!</definedName>
    <definedName name="SWCHK11" localSheetId="38">#REF!</definedName>
    <definedName name="SWCHK11" localSheetId="8">#REF!</definedName>
    <definedName name="SWCHK11" localSheetId="30">#REF!</definedName>
    <definedName name="SWCHK11" localSheetId="46">#REF!</definedName>
    <definedName name="SWCHK11" localSheetId="6">#REF!</definedName>
    <definedName name="SWCHK11" localSheetId="40">#REF!</definedName>
    <definedName name="SWCHK11" localSheetId="41">#REF!</definedName>
    <definedName name="SWCHK11" localSheetId="45">#REF!</definedName>
    <definedName name="SWCHK11" localSheetId="43">#REF!</definedName>
    <definedName name="SWCHK11" localSheetId="44">#REF!</definedName>
    <definedName name="SWCHK11" localSheetId="42">#REF!</definedName>
    <definedName name="SWCHK11" localSheetId="16">#REF!</definedName>
    <definedName name="SWCHK11" localSheetId="14">#REF!</definedName>
    <definedName name="SWCHK11" localSheetId="12">#REF!</definedName>
    <definedName name="SWCHK11" localSheetId="36">#REF!</definedName>
    <definedName name="SWCHK11">#REF!</definedName>
    <definedName name="SWCV2" localSheetId="9">#REF!</definedName>
    <definedName name="SWCV2" localSheetId="5">#REF!</definedName>
    <definedName name="SWCV2" localSheetId="38">#REF!</definedName>
    <definedName name="SWCV2" localSheetId="8">#REF!</definedName>
    <definedName name="SWCV2" localSheetId="30">#REF!</definedName>
    <definedName name="SWCV2" localSheetId="46">#REF!</definedName>
    <definedName name="SWCV2" localSheetId="6">#REF!</definedName>
    <definedName name="SWCV2" localSheetId="40">#REF!</definedName>
    <definedName name="SWCV2" localSheetId="41">#REF!</definedName>
    <definedName name="SWCV2" localSheetId="45">#REF!</definedName>
    <definedName name="SWCV2" localSheetId="43">#REF!</definedName>
    <definedName name="SWCV2" localSheetId="44">#REF!</definedName>
    <definedName name="SWCV2" localSheetId="42">#REF!</definedName>
    <definedName name="SWCV2" localSheetId="16">#REF!</definedName>
    <definedName name="SWCV2" localSheetId="14">#REF!</definedName>
    <definedName name="SWCV2" localSheetId="12">#REF!</definedName>
    <definedName name="SWCV2" localSheetId="36">#REF!</definedName>
    <definedName name="SWCV2">#REF!</definedName>
    <definedName name="SWCX1" localSheetId="9">#REF!</definedName>
    <definedName name="SWCX1" localSheetId="5">#REF!</definedName>
    <definedName name="SWCX1" localSheetId="38">#REF!</definedName>
    <definedName name="SWCX1" localSheetId="8">#REF!</definedName>
    <definedName name="SWCX1" localSheetId="30">#REF!</definedName>
    <definedName name="SWCX1" localSheetId="46">#REF!</definedName>
    <definedName name="SWCX1" localSheetId="6">#REF!</definedName>
    <definedName name="SWCX1" localSheetId="40">#REF!</definedName>
    <definedName name="SWCX1" localSheetId="41">#REF!</definedName>
    <definedName name="SWCX1" localSheetId="45">#REF!</definedName>
    <definedName name="SWCX1" localSheetId="43">#REF!</definedName>
    <definedName name="SWCX1" localSheetId="44">#REF!</definedName>
    <definedName name="SWCX1" localSheetId="42">#REF!</definedName>
    <definedName name="SWCX1" localSheetId="16">#REF!</definedName>
    <definedName name="SWCX1" localSheetId="14">#REF!</definedName>
    <definedName name="SWCX1" localSheetId="12">#REF!</definedName>
    <definedName name="SWCX1" localSheetId="36">#REF!</definedName>
    <definedName name="SWCX1">#REF!</definedName>
    <definedName name="SWCX2" localSheetId="9">#REF!</definedName>
    <definedName name="SWCX2" localSheetId="5">#REF!</definedName>
    <definedName name="SWCX2" localSheetId="38">#REF!</definedName>
    <definedName name="SWCX2" localSheetId="8">#REF!</definedName>
    <definedName name="SWCX2" localSheetId="30">#REF!</definedName>
    <definedName name="SWCX2" localSheetId="46">#REF!</definedName>
    <definedName name="SWCX2" localSheetId="6">#REF!</definedName>
    <definedName name="SWCX2" localSheetId="40">#REF!</definedName>
    <definedName name="SWCX2" localSheetId="41">#REF!</definedName>
    <definedName name="SWCX2" localSheetId="45">#REF!</definedName>
    <definedName name="SWCX2" localSheetId="43">#REF!</definedName>
    <definedName name="SWCX2" localSheetId="44">#REF!</definedName>
    <definedName name="SWCX2" localSheetId="42">#REF!</definedName>
    <definedName name="SWCX2" localSheetId="16">#REF!</definedName>
    <definedName name="SWCX2" localSheetId="14">#REF!</definedName>
    <definedName name="SWCX2" localSheetId="12">#REF!</definedName>
    <definedName name="SWCX2" localSheetId="36">#REF!</definedName>
    <definedName name="SWCX2">#REF!</definedName>
    <definedName name="SWMB2000" localSheetId="9">#REF!</definedName>
    <definedName name="SWMB2000" localSheetId="5">#REF!</definedName>
    <definedName name="SWMB2000" localSheetId="38">#REF!</definedName>
    <definedName name="SWMB2000" localSheetId="8">#REF!</definedName>
    <definedName name="SWMB2000" localSheetId="30">#REF!</definedName>
    <definedName name="SWMB2000" localSheetId="46">#REF!</definedName>
    <definedName name="SWMB2000" localSheetId="6">#REF!</definedName>
    <definedName name="SWMB2000" localSheetId="40">#REF!</definedName>
    <definedName name="SWMB2000" localSheetId="41">#REF!</definedName>
    <definedName name="SWMB2000" localSheetId="45">#REF!</definedName>
    <definedName name="SWMB2000" localSheetId="43">#REF!</definedName>
    <definedName name="SWMB2000" localSheetId="44">#REF!</definedName>
    <definedName name="SWMB2000" localSheetId="42">#REF!</definedName>
    <definedName name="SWMB2000" localSheetId="16">#REF!</definedName>
    <definedName name="SWMB2000" localSheetId="14">#REF!</definedName>
    <definedName name="SWMB2000" localSheetId="12">#REF!</definedName>
    <definedName name="SWMB2000" localSheetId="36">#REF!</definedName>
    <definedName name="SWMB2000">#REF!</definedName>
    <definedName name="SWMB3000" localSheetId="9">#REF!</definedName>
    <definedName name="SWMB3000" localSheetId="5">#REF!</definedName>
    <definedName name="SWMB3000" localSheetId="38">#REF!</definedName>
    <definedName name="SWMB3000" localSheetId="8">#REF!</definedName>
    <definedName name="SWMB3000" localSheetId="30">#REF!</definedName>
    <definedName name="SWMB3000" localSheetId="46">#REF!</definedName>
    <definedName name="SWMB3000" localSheetId="6">#REF!</definedName>
    <definedName name="SWMB3000" localSheetId="40">#REF!</definedName>
    <definedName name="SWMB3000" localSheetId="41">#REF!</definedName>
    <definedName name="SWMB3000" localSheetId="45">#REF!</definedName>
    <definedName name="SWMB3000" localSheetId="43">#REF!</definedName>
    <definedName name="SWMB3000" localSheetId="44">#REF!</definedName>
    <definedName name="SWMB3000" localSheetId="42">#REF!</definedName>
    <definedName name="SWMB3000" localSheetId="16">#REF!</definedName>
    <definedName name="SWMB3000" localSheetId="14">#REF!</definedName>
    <definedName name="SWMB3000" localSheetId="12">#REF!</definedName>
    <definedName name="SWMB3000" localSheetId="36">#REF!</definedName>
    <definedName name="SWMB3000">#REF!</definedName>
    <definedName name="SWMJS40" localSheetId="9">#REF!</definedName>
    <definedName name="SWMJS40" localSheetId="5">#REF!</definedName>
    <definedName name="SWMJS40" localSheetId="38">#REF!</definedName>
    <definedName name="SWMJS40" localSheetId="8">#REF!</definedName>
    <definedName name="SWMJS40" localSheetId="30">#REF!</definedName>
    <definedName name="SWMJS40" localSheetId="46">#REF!</definedName>
    <definedName name="SWMJS40" localSheetId="6">#REF!</definedName>
    <definedName name="SWMJS40" localSheetId="40">#REF!</definedName>
    <definedName name="SWMJS40" localSheetId="41">#REF!</definedName>
    <definedName name="SWMJS40" localSheetId="45">#REF!</definedName>
    <definedName name="SWMJS40" localSheetId="43">#REF!</definedName>
    <definedName name="SWMJS40" localSheetId="44">#REF!</definedName>
    <definedName name="SWMJS40" localSheetId="42">#REF!</definedName>
    <definedName name="SWMJS40" localSheetId="16">#REF!</definedName>
    <definedName name="SWMJS40" localSheetId="14">#REF!</definedName>
    <definedName name="SWMJS40" localSheetId="12">#REF!</definedName>
    <definedName name="SWMJS40" localSheetId="36">#REF!</definedName>
    <definedName name="SWMJS40">#REF!</definedName>
    <definedName name="SWMJS60" localSheetId="9">#REF!</definedName>
    <definedName name="SWMJS60" localSheetId="5">#REF!</definedName>
    <definedName name="SWMJS60" localSheetId="38">#REF!</definedName>
    <definedName name="SWMJS60" localSheetId="8">#REF!</definedName>
    <definedName name="SWMJS60" localSheetId="30">#REF!</definedName>
    <definedName name="SWMJS60" localSheetId="46">#REF!</definedName>
    <definedName name="SWMJS60" localSheetId="6">#REF!</definedName>
    <definedName name="SWMJS60" localSheetId="40">#REF!</definedName>
    <definedName name="SWMJS60" localSheetId="41">#REF!</definedName>
    <definedName name="SWMJS60" localSheetId="45">#REF!</definedName>
    <definedName name="SWMJS60" localSheetId="43">#REF!</definedName>
    <definedName name="SWMJS60" localSheetId="44">#REF!</definedName>
    <definedName name="SWMJS60" localSheetId="42">#REF!</definedName>
    <definedName name="SWMJS60" localSheetId="16">#REF!</definedName>
    <definedName name="SWMJS60" localSheetId="14">#REF!</definedName>
    <definedName name="SWMJS60" localSheetId="12">#REF!</definedName>
    <definedName name="SWMJS60" localSheetId="36">#REF!</definedName>
    <definedName name="SWMJS60">#REF!</definedName>
    <definedName name="swws">NA()</definedName>
    <definedName name="SZB" localSheetId="9">#REF!</definedName>
    <definedName name="SZB" localSheetId="5">#REF!</definedName>
    <definedName name="SZB" localSheetId="38">#REF!</definedName>
    <definedName name="SZB" localSheetId="8">#REF!</definedName>
    <definedName name="SZB" localSheetId="30">#REF!</definedName>
    <definedName name="SZB" localSheetId="46">#REF!</definedName>
    <definedName name="SZB" localSheetId="6">#REF!</definedName>
    <definedName name="SZB" localSheetId="40">#REF!</definedName>
    <definedName name="SZB" localSheetId="41">#REF!</definedName>
    <definedName name="SZB" localSheetId="45">#REF!</definedName>
    <definedName name="SZB" localSheetId="43">#REF!</definedName>
    <definedName name="SZB" localSheetId="44">#REF!</definedName>
    <definedName name="SZB" localSheetId="42">#REF!</definedName>
    <definedName name="SZB" localSheetId="16">#REF!</definedName>
    <definedName name="SZB" localSheetId="14">#REF!</definedName>
    <definedName name="SZB" localSheetId="12">#REF!</definedName>
    <definedName name="SZB" localSheetId="36">#REF!</definedName>
    <definedName name="SZB">#REF!</definedName>
    <definedName name="T" localSheetId="5">'[282] INCOME STATEMENT'!$X$51</definedName>
    <definedName name="T" localSheetId="30">'[310]Exc. Rate'!$C$13</definedName>
    <definedName name="T" localSheetId="4">'[282] INCOME STATEMENT'!$X$51</definedName>
    <definedName name="T" localSheetId="6">'[282] INCOME STATEMENT'!$X$51</definedName>
    <definedName name="T" localSheetId="7">'[282] INCOME STATEMENT'!$X$51</definedName>
    <definedName name="T" localSheetId="14">'[282] INCOME STATEMENT'!$X$51</definedName>
    <definedName name="T" localSheetId="12">'[282] INCOME STATEMENT'!$X$51</definedName>
    <definedName name="T" localSheetId="49">'[282] INCOME STATEMENT'!$X$51</definedName>
    <definedName name="T" localSheetId="34">'[282] INCOME STATEMENT'!$X$51</definedName>
    <definedName name="T">'[310]Exc. Rate'!$C$13</definedName>
    <definedName name="t12nc3p" localSheetId="30">'[89]CHITIET VL-NC'!$G$38</definedName>
    <definedName name="t12nc3p">'[89]CHITIET VL-NC'!$G$38</definedName>
    <definedName name="t12vl3p" localSheetId="30">'[89]CHITIET VL-NC'!$G$34</definedName>
    <definedName name="t12vl3p">'[89]CHITIET VL-NC'!$G$34</definedName>
    <definedName name="t20ncm" localSheetId="30">'[17]lam-moi'!#REF!</definedName>
    <definedName name="t20ncm" localSheetId="4">'[17]lam-moi'!#REF!</definedName>
    <definedName name="t20ncm" localSheetId="7">'[17]lam-moi'!#REF!</definedName>
    <definedName name="t20ncm" localSheetId="23">'[17]lam-moi'!#REF!</definedName>
    <definedName name="t20ncm" localSheetId="19">'[17]lam-moi'!#REF!</definedName>
    <definedName name="t20ncm" localSheetId="16">'[17]lam-moi'!#REF!</definedName>
    <definedName name="t20ncm" localSheetId="21">'[17]lam-moi'!#REF!</definedName>
    <definedName name="t20ncm" localSheetId="36">'[17]lam-moi'!#REF!</definedName>
    <definedName name="t20ncm" localSheetId="25">'[17]lam-moi'!#REF!</definedName>
    <definedName name="t20ncm" localSheetId="10">'[17]lam-moi'!#REF!</definedName>
    <definedName name="t20ncm" localSheetId="11">'[17]lam-moi'!#REF!</definedName>
    <definedName name="t20ncm" localSheetId="20">'[17]lam-moi'!#REF!</definedName>
    <definedName name="t20ncm" localSheetId="15">'[17]lam-moi'!#REF!</definedName>
    <definedName name="t20ncm" localSheetId="49">'[17]lam-moi'!#REF!</definedName>
    <definedName name="t20ncm" localSheetId="34">'[17]lam-moi'!#REF!</definedName>
    <definedName name="t20ncm">'[17]lam-moi'!#REF!</definedName>
    <definedName name="t7m" localSheetId="30">'[17]THPDMoi  (2)'!#REF!</definedName>
    <definedName name="t7m" localSheetId="4">'[17]THPDMoi  (2)'!#REF!</definedName>
    <definedName name="t7m" localSheetId="7">'[17]THPDMoi  (2)'!#REF!</definedName>
    <definedName name="t7m" localSheetId="23">'[17]THPDMoi  (2)'!#REF!</definedName>
    <definedName name="t7m" localSheetId="19">'[17]THPDMoi  (2)'!#REF!</definedName>
    <definedName name="t7m" localSheetId="16">'[17]THPDMoi  (2)'!#REF!</definedName>
    <definedName name="t7m" localSheetId="21">'[17]THPDMoi  (2)'!#REF!</definedName>
    <definedName name="t7m" localSheetId="36">'[17]THPDMoi  (2)'!#REF!</definedName>
    <definedName name="t7m" localSheetId="25">'[17]THPDMoi  (2)'!#REF!</definedName>
    <definedName name="t7m" localSheetId="10">'[17]THPDMoi  (2)'!#REF!</definedName>
    <definedName name="t7m" localSheetId="11">'[17]THPDMoi  (2)'!#REF!</definedName>
    <definedName name="t7m" localSheetId="20">'[17]THPDMoi  (2)'!#REF!</definedName>
    <definedName name="t7m" localSheetId="15">'[17]THPDMoi  (2)'!#REF!</definedName>
    <definedName name="t7m" localSheetId="49">'[17]THPDMoi  (2)'!#REF!</definedName>
    <definedName name="t7m" localSheetId="34">'[17]THPDMoi  (2)'!#REF!</definedName>
    <definedName name="t7m">'[17]THPDMoi  (2)'!#REF!</definedName>
    <definedName name="t7nc" localSheetId="30">'[17]lam-moi'!#REF!</definedName>
    <definedName name="t7nc" localSheetId="4">'[17]lam-moi'!#REF!</definedName>
    <definedName name="t7nc" localSheetId="7">'[17]lam-moi'!#REF!</definedName>
    <definedName name="t7nc" localSheetId="23">'[17]lam-moi'!#REF!</definedName>
    <definedName name="t7nc" localSheetId="19">'[17]lam-moi'!#REF!</definedName>
    <definedName name="t7nc" localSheetId="16">'[17]lam-moi'!#REF!</definedName>
    <definedName name="t7nc" localSheetId="21">'[17]lam-moi'!#REF!</definedName>
    <definedName name="t7nc" localSheetId="36">'[17]lam-moi'!#REF!</definedName>
    <definedName name="t7nc" localSheetId="25">'[17]lam-moi'!#REF!</definedName>
    <definedName name="t7nc" localSheetId="10">'[17]lam-moi'!#REF!</definedName>
    <definedName name="t7nc" localSheetId="11">'[17]lam-moi'!#REF!</definedName>
    <definedName name="t7nc" localSheetId="20">'[17]lam-moi'!#REF!</definedName>
    <definedName name="t7nc" localSheetId="15">'[17]lam-moi'!#REF!</definedName>
    <definedName name="t7nc" localSheetId="49">'[17]lam-moi'!#REF!</definedName>
    <definedName name="t7nc" localSheetId="34">'[17]lam-moi'!#REF!</definedName>
    <definedName name="t7nc">'[17]lam-moi'!#REF!</definedName>
    <definedName name="t7vl" localSheetId="30">'[17]lam-moi'!#REF!</definedName>
    <definedName name="t7vl" localSheetId="4">'[17]lam-moi'!#REF!</definedName>
    <definedName name="t7vl" localSheetId="7">'[17]lam-moi'!#REF!</definedName>
    <definedName name="t7vl" localSheetId="23">'[17]lam-moi'!#REF!</definedName>
    <definedName name="t7vl" localSheetId="19">'[17]lam-moi'!#REF!</definedName>
    <definedName name="t7vl" localSheetId="16">'[17]lam-moi'!#REF!</definedName>
    <definedName name="t7vl" localSheetId="21">'[17]lam-moi'!#REF!</definedName>
    <definedName name="t7vl" localSheetId="36">'[17]lam-moi'!#REF!</definedName>
    <definedName name="t7vl" localSheetId="25">'[17]lam-moi'!#REF!</definedName>
    <definedName name="t7vl" localSheetId="10">'[17]lam-moi'!#REF!</definedName>
    <definedName name="t7vl" localSheetId="11">'[17]lam-moi'!#REF!</definedName>
    <definedName name="t7vl" localSheetId="20">'[17]lam-moi'!#REF!</definedName>
    <definedName name="t7vl" localSheetId="15">'[17]lam-moi'!#REF!</definedName>
    <definedName name="t7vl" localSheetId="49">'[17]lam-moi'!#REF!</definedName>
    <definedName name="t7vl" localSheetId="34">'[17]lam-moi'!#REF!</definedName>
    <definedName name="t7vl">'[17]lam-moi'!#REF!</definedName>
    <definedName name="t84mnc" localSheetId="30">'[17]thao-go'!#REF!</definedName>
    <definedName name="t84mnc" localSheetId="23">'[17]thao-go'!#REF!</definedName>
    <definedName name="t84mnc" localSheetId="19">'[17]thao-go'!#REF!</definedName>
    <definedName name="t84mnc" localSheetId="16">'[17]thao-go'!#REF!</definedName>
    <definedName name="t84mnc" localSheetId="21">'[17]thao-go'!#REF!</definedName>
    <definedName name="t84mnc" localSheetId="36">'[17]thao-go'!#REF!</definedName>
    <definedName name="t84mnc" localSheetId="25">'[17]thao-go'!#REF!</definedName>
    <definedName name="t84mnc" localSheetId="10">'[17]thao-go'!#REF!</definedName>
    <definedName name="t84mnc" localSheetId="11">'[17]thao-go'!#REF!</definedName>
    <definedName name="t84mnc" localSheetId="20">'[17]thao-go'!#REF!</definedName>
    <definedName name="t84mnc" localSheetId="15">'[17]thao-go'!#REF!</definedName>
    <definedName name="t84mnc">'[17]thao-go'!#REF!</definedName>
    <definedName name="t8m" localSheetId="30">'[17]THPDMoi  (2)'!#REF!</definedName>
    <definedName name="t8m" localSheetId="23">'[17]THPDMoi  (2)'!#REF!</definedName>
    <definedName name="t8m" localSheetId="19">'[17]THPDMoi  (2)'!#REF!</definedName>
    <definedName name="t8m" localSheetId="16">'[17]THPDMoi  (2)'!#REF!</definedName>
    <definedName name="t8m" localSheetId="21">'[17]THPDMoi  (2)'!#REF!</definedName>
    <definedName name="t8m" localSheetId="36">'[17]THPDMoi  (2)'!#REF!</definedName>
    <definedName name="t8m" localSheetId="25">'[17]THPDMoi  (2)'!#REF!</definedName>
    <definedName name="t8m" localSheetId="10">'[17]THPDMoi  (2)'!#REF!</definedName>
    <definedName name="t8m" localSheetId="11">'[17]THPDMoi  (2)'!#REF!</definedName>
    <definedName name="t8m" localSheetId="20">'[17]THPDMoi  (2)'!#REF!</definedName>
    <definedName name="t8m" localSheetId="15">'[17]THPDMoi  (2)'!#REF!</definedName>
    <definedName name="t8m">'[17]THPDMoi  (2)'!#REF!</definedName>
    <definedName name="t8nc" localSheetId="30">'[17]lam-moi'!#REF!</definedName>
    <definedName name="t8nc" localSheetId="23">'[17]lam-moi'!#REF!</definedName>
    <definedName name="t8nc" localSheetId="19">'[17]lam-moi'!#REF!</definedName>
    <definedName name="t8nc" localSheetId="16">'[17]lam-moi'!#REF!</definedName>
    <definedName name="t8nc" localSheetId="21">'[17]lam-moi'!#REF!</definedName>
    <definedName name="t8nc" localSheetId="36">'[17]lam-moi'!#REF!</definedName>
    <definedName name="t8nc" localSheetId="25">'[17]lam-moi'!#REF!</definedName>
    <definedName name="t8nc" localSheetId="10">'[17]lam-moi'!#REF!</definedName>
    <definedName name="t8nc" localSheetId="11">'[17]lam-moi'!#REF!</definedName>
    <definedName name="t8nc" localSheetId="20">'[17]lam-moi'!#REF!</definedName>
    <definedName name="t8nc" localSheetId="15">'[17]lam-moi'!#REF!</definedName>
    <definedName name="t8nc">'[17]lam-moi'!#REF!</definedName>
    <definedName name="t8vl" localSheetId="30">'[17]lam-moi'!#REF!</definedName>
    <definedName name="t8vl" localSheetId="23">'[17]lam-moi'!#REF!</definedName>
    <definedName name="t8vl" localSheetId="19">'[17]lam-moi'!#REF!</definedName>
    <definedName name="t8vl" localSheetId="16">'[17]lam-moi'!#REF!</definedName>
    <definedName name="t8vl" localSheetId="21">'[17]lam-moi'!#REF!</definedName>
    <definedName name="t8vl" localSheetId="36">'[17]lam-moi'!#REF!</definedName>
    <definedName name="t8vl" localSheetId="25">'[17]lam-moi'!#REF!</definedName>
    <definedName name="t8vl" localSheetId="10">'[17]lam-moi'!#REF!</definedName>
    <definedName name="t8vl" localSheetId="11">'[17]lam-moi'!#REF!</definedName>
    <definedName name="t8vl" localSheetId="20">'[17]lam-moi'!#REF!</definedName>
    <definedName name="t8vl" localSheetId="15">'[17]lam-moi'!#REF!</definedName>
    <definedName name="t8vl">'[17]lam-moi'!#REF!</definedName>
    <definedName name="TABEL1" localSheetId="9">#REF!</definedName>
    <definedName name="TABEL1" localSheetId="5">#REF!</definedName>
    <definedName name="TABEL1" localSheetId="38">#REF!</definedName>
    <definedName name="TABEL1" localSheetId="8">#REF!</definedName>
    <definedName name="TABEL1" localSheetId="30">#REF!</definedName>
    <definedName name="TABEL1" localSheetId="46">#REF!</definedName>
    <definedName name="TABEL1" localSheetId="4">#REF!</definedName>
    <definedName name="TABEL1" localSheetId="6">#REF!</definedName>
    <definedName name="TABEL1" localSheetId="40">#REF!</definedName>
    <definedName name="TABEL1" localSheetId="41">#REF!</definedName>
    <definedName name="TABEL1" localSheetId="45">#REF!</definedName>
    <definedName name="TABEL1" localSheetId="43">#REF!</definedName>
    <definedName name="TABEL1" localSheetId="44">#REF!</definedName>
    <definedName name="TABEL1" localSheetId="42">#REF!</definedName>
    <definedName name="TABEL1" localSheetId="16">#REF!</definedName>
    <definedName name="TABEL1" localSheetId="14">#REF!</definedName>
    <definedName name="TABEL1" localSheetId="12">#REF!</definedName>
    <definedName name="TABEL1" localSheetId="36">#REF!</definedName>
    <definedName name="TABEL1" localSheetId="34">#REF!</definedName>
    <definedName name="TABEL1">#REF!</definedName>
    <definedName name="TABELACT" localSheetId="30">#REF!</definedName>
    <definedName name="TABELACT" localSheetId="16">#REF!</definedName>
    <definedName name="TABELACT" localSheetId="36">#REF!</definedName>
    <definedName name="TABELACT">#REF!</definedName>
    <definedName name="tahap2" localSheetId="5" hidden="1">{#N/A,#N/A,FALSE,"REK";#N/A,#N/A,FALSE,"rab"}</definedName>
    <definedName name="tahap2" localSheetId="30" hidden="1">{#N/A,#N/A,FALSE,"REK";#N/A,#N/A,FALSE,"rab"}</definedName>
    <definedName name="tahap2" localSheetId="26" hidden="1">{#N/A,#N/A,FALSE,"REK";#N/A,#N/A,FALSE,"rab"}</definedName>
    <definedName name="tahap2" localSheetId="4" hidden="1">{#N/A,#N/A,FALSE,"REK";#N/A,#N/A,FALSE,"rab"}</definedName>
    <definedName name="tahap2" localSheetId="6" hidden="1">{#N/A,#N/A,FALSE,"REK";#N/A,#N/A,FALSE,"rab"}</definedName>
    <definedName name="tahap2" localSheetId="7" hidden="1">{#N/A,#N/A,FALSE,"REK";#N/A,#N/A,FALSE,"rab"}</definedName>
    <definedName name="tahap2" localSheetId="19" hidden="1">{#N/A,#N/A,FALSE,"REK";#N/A,#N/A,FALSE,"rab"}</definedName>
    <definedName name="tahap2" localSheetId="14" hidden="1">{#N/A,#N/A,FALSE,"REK";#N/A,#N/A,FALSE,"rab"}</definedName>
    <definedName name="tahap2" localSheetId="12" hidden="1">{#N/A,#N/A,FALSE,"REK";#N/A,#N/A,FALSE,"rab"}</definedName>
    <definedName name="tahap2" localSheetId="24" hidden="1">{#N/A,#N/A,FALSE,"REK";#N/A,#N/A,FALSE,"rab"}</definedName>
    <definedName name="tahap2" localSheetId="17" hidden="1">{#N/A,#N/A,FALSE,"REK";#N/A,#N/A,FALSE,"rab"}</definedName>
    <definedName name="tahap2" localSheetId="18" hidden="1">{#N/A,#N/A,FALSE,"REK";#N/A,#N/A,FALSE,"rab"}</definedName>
    <definedName name="tahap2" localSheetId="49" hidden="1">{#N/A,#N/A,FALSE,"REK";#N/A,#N/A,FALSE,"rab"}</definedName>
    <definedName name="tahap2" localSheetId="34" hidden="1">{#N/A,#N/A,FALSE,"REK";#N/A,#N/A,FALSE,"rab"}</definedName>
    <definedName name="tahap2" hidden="1">{#N/A,#N/A,FALSE,"REK";#N/A,#N/A,FALSE,"rab"}</definedName>
    <definedName name="TAHAP21" localSheetId="5" hidden="1">{#N/A,#N/A,FALSE,"REK";#N/A,#N/A,FALSE,"rab"}</definedName>
    <definedName name="TAHAP21" localSheetId="30" hidden="1">{#N/A,#N/A,FALSE,"REK";#N/A,#N/A,FALSE,"rab"}</definedName>
    <definedName name="TAHAP21" localSheetId="26" hidden="1">{#N/A,#N/A,FALSE,"REK";#N/A,#N/A,FALSE,"rab"}</definedName>
    <definedName name="TAHAP21" localSheetId="4" hidden="1">{#N/A,#N/A,FALSE,"REK";#N/A,#N/A,FALSE,"rab"}</definedName>
    <definedName name="TAHAP21" localSheetId="6" hidden="1">{#N/A,#N/A,FALSE,"REK";#N/A,#N/A,FALSE,"rab"}</definedName>
    <definedName name="TAHAP21" localSheetId="7" hidden="1">{#N/A,#N/A,FALSE,"REK";#N/A,#N/A,FALSE,"rab"}</definedName>
    <definedName name="TAHAP21" localSheetId="19" hidden="1">{#N/A,#N/A,FALSE,"REK";#N/A,#N/A,FALSE,"rab"}</definedName>
    <definedName name="TAHAP21" localSheetId="14" hidden="1">{#N/A,#N/A,FALSE,"REK";#N/A,#N/A,FALSE,"rab"}</definedName>
    <definedName name="TAHAP21" localSheetId="12" hidden="1">{#N/A,#N/A,FALSE,"REK";#N/A,#N/A,FALSE,"rab"}</definedName>
    <definedName name="TAHAP21" localSheetId="24" hidden="1">{#N/A,#N/A,FALSE,"REK";#N/A,#N/A,FALSE,"rab"}</definedName>
    <definedName name="TAHAP21" localSheetId="17" hidden="1">{#N/A,#N/A,FALSE,"REK";#N/A,#N/A,FALSE,"rab"}</definedName>
    <definedName name="TAHAP21" localSheetId="18" hidden="1">{#N/A,#N/A,FALSE,"REK";#N/A,#N/A,FALSE,"rab"}</definedName>
    <definedName name="TAHAP21" localSheetId="49" hidden="1">{#N/A,#N/A,FALSE,"REK";#N/A,#N/A,FALSE,"rab"}</definedName>
    <definedName name="TAHAP21" localSheetId="34" hidden="1">{#N/A,#N/A,FALSE,"REK";#N/A,#N/A,FALSE,"rab"}</definedName>
    <definedName name="TAHAP21" hidden="1">{#N/A,#N/A,FALSE,"REK";#N/A,#N/A,FALSE,"rab"}</definedName>
    <definedName name="TAHAP221" localSheetId="5" hidden="1">{#N/A,#N/A,FALSE,"REK";#N/A,#N/A,FALSE,"rab"}</definedName>
    <definedName name="TAHAP221" localSheetId="30" hidden="1">{#N/A,#N/A,FALSE,"REK";#N/A,#N/A,FALSE,"rab"}</definedName>
    <definedName name="TAHAP221" localSheetId="26" hidden="1">{#N/A,#N/A,FALSE,"REK";#N/A,#N/A,FALSE,"rab"}</definedName>
    <definedName name="TAHAP221" localSheetId="4" hidden="1">{#N/A,#N/A,FALSE,"REK";#N/A,#N/A,FALSE,"rab"}</definedName>
    <definedName name="TAHAP221" localSheetId="6" hidden="1">{#N/A,#N/A,FALSE,"REK";#N/A,#N/A,FALSE,"rab"}</definedName>
    <definedName name="TAHAP221" localSheetId="7" hidden="1">{#N/A,#N/A,FALSE,"REK";#N/A,#N/A,FALSE,"rab"}</definedName>
    <definedName name="TAHAP221" localSheetId="19" hidden="1">{#N/A,#N/A,FALSE,"REK";#N/A,#N/A,FALSE,"rab"}</definedName>
    <definedName name="TAHAP221" localSheetId="14" hidden="1">{#N/A,#N/A,FALSE,"REK";#N/A,#N/A,FALSE,"rab"}</definedName>
    <definedName name="TAHAP221" localSheetId="12" hidden="1">{#N/A,#N/A,FALSE,"REK";#N/A,#N/A,FALSE,"rab"}</definedName>
    <definedName name="TAHAP221" localSheetId="24" hidden="1">{#N/A,#N/A,FALSE,"REK";#N/A,#N/A,FALSE,"rab"}</definedName>
    <definedName name="TAHAP221" localSheetId="17" hidden="1">{#N/A,#N/A,FALSE,"REK";#N/A,#N/A,FALSE,"rab"}</definedName>
    <definedName name="TAHAP221" localSheetId="18" hidden="1">{#N/A,#N/A,FALSE,"REK";#N/A,#N/A,FALSE,"rab"}</definedName>
    <definedName name="TAHAP221" localSheetId="49" hidden="1">{#N/A,#N/A,FALSE,"REK";#N/A,#N/A,FALSE,"rab"}</definedName>
    <definedName name="TAHAP221" localSheetId="34" hidden="1">{#N/A,#N/A,FALSE,"REK";#N/A,#N/A,FALSE,"rab"}</definedName>
    <definedName name="TAHAP221" hidden="1">{#N/A,#N/A,FALSE,"REK";#N/A,#N/A,FALSE,"rab"}</definedName>
    <definedName name="tahun" localSheetId="30">#REF!</definedName>
    <definedName name="tahun" localSheetId="4">#REF!</definedName>
    <definedName name="tahun" localSheetId="7">#REF!</definedName>
    <definedName name="tahun" localSheetId="16">#REF!</definedName>
    <definedName name="tahun" localSheetId="36">#REF!</definedName>
    <definedName name="tahun" localSheetId="49">#REF!</definedName>
    <definedName name="tahun" localSheetId="34">#REF!</definedName>
    <definedName name="tahun">#REF!</definedName>
    <definedName name="tahun_amor" localSheetId="30">#REF!</definedName>
    <definedName name="tahun_amor" localSheetId="4">#REF!</definedName>
    <definedName name="tahun_amor" localSheetId="7">#REF!</definedName>
    <definedName name="tahun_amor" localSheetId="16">#REF!</definedName>
    <definedName name="tahun_amor" localSheetId="36">#REF!</definedName>
    <definedName name="tahun_amor" localSheetId="49">#REF!</definedName>
    <definedName name="tahun_amor" localSheetId="34">#REF!</definedName>
    <definedName name="tahun_amor">#REF!</definedName>
    <definedName name="tahun_analisa" localSheetId="30">#REF!</definedName>
    <definedName name="tahun_analisa" localSheetId="4">#REF!</definedName>
    <definedName name="tahun_analisa" localSheetId="7">#REF!</definedName>
    <definedName name="tahun_analisa" localSheetId="16">#REF!</definedName>
    <definedName name="tahun_analisa" localSheetId="36">#REF!</definedName>
    <definedName name="tahun_analisa" localSheetId="49">#REF!</definedName>
    <definedName name="tahun_analisa" localSheetId="34">#REF!</definedName>
    <definedName name="tahun_analisa">#REF!</definedName>
    <definedName name="tahun_depre" localSheetId="30">#REF!</definedName>
    <definedName name="tahun_depre" localSheetId="16">#REF!</definedName>
    <definedName name="tahun_depre" localSheetId="36">#REF!</definedName>
    <definedName name="tahun_depre">#REF!</definedName>
    <definedName name="tahun_operasi" localSheetId="30">#REF!</definedName>
    <definedName name="tahun_operasi" localSheetId="16">#REF!</definedName>
    <definedName name="tahun_operasi" localSheetId="36">#REF!</definedName>
    <definedName name="tahun_operasi">#REF!</definedName>
    <definedName name="Tahun_Penilaian" localSheetId="9">#REF!</definedName>
    <definedName name="Tahun_Penilaian" localSheetId="5">#REF!</definedName>
    <definedName name="Tahun_Penilaian" localSheetId="38">#REF!</definedName>
    <definedName name="Tahun_Penilaian" localSheetId="8">#REF!</definedName>
    <definedName name="Tahun_Penilaian" localSheetId="30">#REF!</definedName>
    <definedName name="Tahun_Penilaian" localSheetId="46">#REF!</definedName>
    <definedName name="Tahun_Penilaian" localSheetId="6">#REF!</definedName>
    <definedName name="Tahun_Penilaian" localSheetId="40">#REF!</definedName>
    <definedName name="Tahun_Penilaian" localSheetId="41">#REF!</definedName>
    <definedName name="Tahun_Penilaian" localSheetId="45">#REF!</definedName>
    <definedName name="Tahun_Penilaian" localSheetId="43">#REF!</definedName>
    <definedName name="Tahun_Penilaian" localSheetId="44">#REF!</definedName>
    <definedName name="Tahun_Penilaian" localSheetId="42">#REF!</definedName>
    <definedName name="Tahun_Penilaian" localSheetId="16">#REF!</definedName>
    <definedName name="Tahun_Penilaian" localSheetId="14">#REF!</definedName>
    <definedName name="Tahun_Penilaian" localSheetId="12">#REF!</definedName>
    <definedName name="Tahun_Penilaian" localSheetId="36">#REF!</definedName>
    <definedName name="Tahun_Penilaian">#REF!</definedName>
    <definedName name="tahun_proyeksi" localSheetId="5">'[116]S-1'!$D$7:$F$23</definedName>
    <definedName name="tahun_proyeksi" localSheetId="4">'[201]Sheet1 (3)'!$D$7:$F$23</definedName>
    <definedName name="tahun_proyeksi" localSheetId="6">'[116]S-1'!$D$7:$F$23</definedName>
    <definedName name="tahun_proyeksi" localSheetId="7">'[116]S-1'!$D$7:$F$23</definedName>
    <definedName name="tahun_proyeksi" localSheetId="14">'[116]S-1'!$D$7:$F$23</definedName>
    <definedName name="tahun_proyeksi" localSheetId="12">'[116]S-1'!$D$7:$F$23</definedName>
    <definedName name="tahun_proyeksi" localSheetId="49">'[116]S-1'!$D$7:$F$23</definedName>
    <definedName name="tahun_proyeksi" localSheetId="34">'[201]Sheet1 (3)'!$D$7:$F$23</definedName>
    <definedName name="tahun_proyeksi">'[117]S-1'!$D$7:$F$23</definedName>
    <definedName name="tahun1" localSheetId="30">#REF!</definedName>
    <definedName name="tahun1" localSheetId="4">#REF!</definedName>
    <definedName name="tahun1" localSheetId="7">#REF!</definedName>
    <definedName name="tahun1" localSheetId="16">#REF!</definedName>
    <definedName name="tahun1" localSheetId="36">#REF!</definedName>
    <definedName name="tahun1" localSheetId="49">#REF!</definedName>
    <definedName name="tahun1" localSheetId="34">#REF!</definedName>
    <definedName name="tahun1">#REF!</definedName>
    <definedName name="tahun2" localSheetId="30">#REF!</definedName>
    <definedName name="tahun2" localSheetId="4">#REF!</definedName>
    <definedName name="tahun2" localSheetId="7">#REF!</definedName>
    <definedName name="tahun2" localSheetId="16">#REF!</definedName>
    <definedName name="tahun2" localSheetId="36">#REF!</definedName>
    <definedName name="tahun2" localSheetId="49">#REF!</definedName>
    <definedName name="tahun2" localSheetId="34">#REF!</definedName>
    <definedName name="tahun2">#REF!</definedName>
    <definedName name="tahun3" localSheetId="30">#REF!</definedName>
    <definedName name="tahun3" localSheetId="4">#REF!</definedName>
    <definedName name="tahun3" localSheetId="7">#REF!</definedName>
    <definedName name="tahun3" localSheetId="16">#REF!</definedName>
    <definedName name="tahun3" localSheetId="36">#REF!</definedName>
    <definedName name="tahun3" localSheetId="49">#REF!</definedName>
    <definedName name="tahun3" localSheetId="34">#REF!</definedName>
    <definedName name="tahun3">#REF!</definedName>
    <definedName name="tahun4" localSheetId="30">#REF!</definedName>
    <definedName name="tahun4" localSheetId="16">#REF!</definedName>
    <definedName name="tahun4" localSheetId="36">#REF!</definedName>
    <definedName name="tahun4">#REF!</definedName>
    <definedName name="talangadjust" localSheetId="9">#REF!</definedName>
    <definedName name="talangadjust" localSheetId="5">#REF!</definedName>
    <definedName name="talangadjust" localSheetId="38">#REF!</definedName>
    <definedName name="talangadjust" localSheetId="8">#REF!</definedName>
    <definedName name="talangadjust" localSheetId="30">#REF!</definedName>
    <definedName name="talangadjust" localSheetId="46">#REF!</definedName>
    <definedName name="talangadjust" localSheetId="4">#REF!</definedName>
    <definedName name="talangadjust" localSheetId="6">#REF!</definedName>
    <definedName name="talangadjust" localSheetId="40">#REF!</definedName>
    <definedName name="talangadjust" localSheetId="41">#REF!</definedName>
    <definedName name="talangadjust" localSheetId="45">#REF!</definedName>
    <definedName name="talangadjust" localSheetId="43">#REF!</definedName>
    <definedName name="talangadjust" localSheetId="44">#REF!</definedName>
    <definedName name="talangadjust" localSheetId="42">#REF!</definedName>
    <definedName name="talangadjust" localSheetId="16">#REF!</definedName>
    <definedName name="talangadjust" localSheetId="14">#REF!</definedName>
    <definedName name="talangadjust" localSheetId="12">#REF!</definedName>
    <definedName name="talangadjust" localSheetId="36">#REF!</definedName>
    <definedName name="talangadjust">#REF!</definedName>
    <definedName name="talangrubberadjust" localSheetId="9">#REF!</definedName>
    <definedName name="talangrubberadjust" localSheetId="5">#REF!</definedName>
    <definedName name="talangrubberadjust" localSheetId="38">#REF!</definedName>
    <definedName name="talangrubberadjust" localSheetId="8">#REF!</definedName>
    <definedName name="talangrubberadjust" localSheetId="30">#REF!</definedName>
    <definedName name="talangrubberadjust" localSheetId="46">#REF!</definedName>
    <definedName name="talangrubberadjust" localSheetId="4">#REF!</definedName>
    <definedName name="talangrubberadjust" localSheetId="6">#REF!</definedName>
    <definedName name="talangrubberadjust" localSheetId="40">#REF!</definedName>
    <definedName name="talangrubberadjust" localSheetId="41">#REF!</definedName>
    <definedName name="talangrubberadjust" localSheetId="45">#REF!</definedName>
    <definedName name="talangrubberadjust" localSheetId="43">#REF!</definedName>
    <definedName name="talangrubberadjust" localSheetId="44">#REF!</definedName>
    <definedName name="talangrubberadjust" localSheetId="42">#REF!</definedName>
    <definedName name="talangrubberadjust" localSheetId="16">#REF!</definedName>
    <definedName name="talangrubberadjust" localSheetId="14">#REF!</definedName>
    <definedName name="talangrubberadjust" localSheetId="12">#REF!</definedName>
    <definedName name="talangrubberadjust" localSheetId="36">#REF!</definedName>
    <definedName name="talangrubberadjust">#REF!</definedName>
    <definedName name="Taman_Sari" localSheetId="9">#REF!</definedName>
    <definedName name="Taman_Sari" localSheetId="5">#REF!</definedName>
    <definedName name="Taman_Sari" localSheetId="38">#REF!</definedName>
    <definedName name="Taman_Sari" localSheetId="8">#REF!</definedName>
    <definedName name="Taman_Sari" localSheetId="30">#REF!</definedName>
    <definedName name="Taman_Sari" localSheetId="46">#REF!</definedName>
    <definedName name="Taman_Sari" localSheetId="6">#REF!</definedName>
    <definedName name="Taman_Sari" localSheetId="40">#REF!</definedName>
    <definedName name="Taman_Sari" localSheetId="41">#REF!</definedName>
    <definedName name="Taman_Sari" localSheetId="45">#REF!</definedName>
    <definedName name="Taman_Sari" localSheetId="43">#REF!</definedName>
    <definedName name="Taman_Sari" localSheetId="44">#REF!</definedName>
    <definedName name="Taman_Sari" localSheetId="42">#REF!</definedName>
    <definedName name="Taman_Sari" localSheetId="16">#REF!</definedName>
    <definedName name="Taman_Sari" localSheetId="14">#REF!</definedName>
    <definedName name="Taman_Sari" localSheetId="12">#REF!</definedName>
    <definedName name="Taman_Sari" localSheetId="36">#REF!</definedName>
    <definedName name="Taman_Sari">#REF!</definedName>
    <definedName name="tambangmanila" localSheetId="30">'[145]upah-bahan satker_revisi'!$K$199</definedName>
    <definedName name="tambangmanila">'[145]upah-bahan satker_revisi'!$K$199</definedName>
    <definedName name="Tambelang" localSheetId="9">#REF!</definedName>
    <definedName name="Tambelang" localSheetId="5">#REF!</definedName>
    <definedName name="Tambelang" localSheetId="38">#REF!</definedName>
    <definedName name="Tambelang" localSheetId="8">#REF!</definedName>
    <definedName name="Tambelang" localSheetId="30">#REF!</definedName>
    <definedName name="Tambelang" localSheetId="46">#REF!</definedName>
    <definedName name="Tambelang" localSheetId="6">#REF!</definedName>
    <definedName name="Tambelang" localSheetId="40">#REF!</definedName>
    <definedName name="Tambelang" localSheetId="41">#REF!</definedName>
    <definedName name="Tambelang" localSheetId="45">#REF!</definedName>
    <definedName name="Tambelang" localSheetId="43">#REF!</definedName>
    <definedName name="Tambelang" localSheetId="44">#REF!</definedName>
    <definedName name="Tambelang" localSheetId="42">#REF!</definedName>
    <definedName name="Tambelang" localSheetId="16">#REF!</definedName>
    <definedName name="Tambelang" localSheetId="14">#REF!</definedName>
    <definedName name="Tambelang" localSheetId="12">#REF!</definedName>
    <definedName name="Tambelang" localSheetId="36">#REF!</definedName>
    <definedName name="Tambelang" localSheetId="34">#REF!</definedName>
    <definedName name="Tambelang">#REF!</definedName>
    <definedName name="Tambora" localSheetId="9">#REF!</definedName>
    <definedName name="Tambora" localSheetId="5">#REF!</definedName>
    <definedName name="Tambora" localSheetId="38">#REF!</definedName>
    <definedName name="Tambora" localSheetId="8">#REF!</definedName>
    <definedName name="Tambora" localSheetId="30">#REF!</definedName>
    <definedName name="Tambora" localSheetId="46">#REF!</definedName>
    <definedName name="Tambora" localSheetId="6">#REF!</definedName>
    <definedName name="Tambora" localSheetId="40">#REF!</definedName>
    <definedName name="Tambora" localSheetId="41">#REF!</definedName>
    <definedName name="Tambora" localSheetId="45">#REF!</definedName>
    <definedName name="Tambora" localSheetId="43">#REF!</definedName>
    <definedName name="Tambora" localSheetId="44">#REF!</definedName>
    <definedName name="Tambora" localSheetId="42">#REF!</definedName>
    <definedName name="Tambora" localSheetId="16">#REF!</definedName>
    <definedName name="Tambora" localSheetId="14">#REF!</definedName>
    <definedName name="Tambora" localSheetId="12">#REF!</definedName>
    <definedName name="Tambora" localSheetId="36">#REF!</definedName>
    <definedName name="Tambora" localSheetId="34">#REF!</definedName>
    <definedName name="Tambora">#REF!</definedName>
    <definedName name="Tambun" localSheetId="9">#REF!</definedName>
    <definedName name="Tambun" localSheetId="5">#REF!</definedName>
    <definedName name="Tambun" localSheetId="38">#REF!</definedName>
    <definedName name="Tambun" localSheetId="8">#REF!</definedName>
    <definedName name="Tambun" localSheetId="30">#REF!</definedName>
    <definedName name="Tambun" localSheetId="46">#REF!</definedName>
    <definedName name="Tambun" localSheetId="6">#REF!</definedName>
    <definedName name="Tambun" localSheetId="40">#REF!</definedName>
    <definedName name="Tambun" localSheetId="41">#REF!</definedName>
    <definedName name="Tambun" localSheetId="45">#REF!</definedName>
    <definedName name="Tambun" localSheetId="43">#REF!</definedName>
    <definedName name="Tambun" localSheetId="44">#REF!</definedName>
    <definedName name="Tambun" localSheetId="42">#REF!</definedName>
    <definedName name="Tambun" localSheetId="16">#REF!</definedName>
    <definedName name="Tambun" localSheetId="14">#REF!</definedName>
    <definedName name="Tambun" localSheetId="12">#REF!</definedName>
    <definedName name="Tambun" localSheetId="36">#REF!</definedName>
    <definedName name="Tambun" localSheetId="34">#REF!</definedName>
    <definedName name="Tambun">#REF!</definedName>
    <definedName name="Tambun_Barat" localSheetId="9">#REF!</definedName>
    <definedName name="Tambun_Barat" localSheetId="5">#REF!</definedName>
    <definedName name="Tambun_Barat" localSheetId="38">#REF!</definedName>
    <definedName name="Tambun_Barat" localSheetId="8">#REF!</definedName>
    <definedName name="Tambun_Barat" localSheetId="30">#REF!</definedName>
    <definedName name="Tambun_Barat" localSheetId="46">#REF!</definedName>
    <definedName name="Tambun_Barat" localSheetId="6">#REF!</definedName>
    <definedName name="Tambun_Barat" localSheetId="40">#REF!</definedName>
    <definedName name="Tambun_Barat" localSheetId="41">#REF!</definedName>
    <definedName name="Tambun_Barat" localSheetId="45">#REF!</definedName>
    <definedName name="Tambun_Barat" localSheetId="43">#REF!</definedName>
    <definedName name="Tambun_Barat" localSheetId="44">#REF!</definedName>
    <definedName name="Tambun_Barat" localSheetId="42">#REF!</definedName>
    <definedName name="Tambun_Barat" localSheetId="16">#REF!</definedName>
    <definedName name="Tambun_Barat" localSheetId="14">#REF!</definedName>
    <definedName name="Tambun_Barat" localSheetId="12">#REF!</definedName>
    <definedName name="Tambun_Barat" localSheetId="36">#REF!</definedName>
    <definedName name="Tambun_Barat">#REF!</definedName>
    <definedName name="Tambun_Selatan" localSheetId="9">#REF!</definedName>
    <definedName name="Tambun_Selatan" localSheetId="5">#REF!</definedName>
    <definedName name="Tambun_Selatan" localSheetId="38">#REF!</definedName>
    <definedName name="Tambun_Selatan" localSheetId="8">#REF!</definedName>
    <definedName name="Tambun_Selatan" localSheetId="30">#REF!</definedName>
    <definedName name="Tambun_Selatan" localSheetId="46">#REF!</definedName>
    <definedName name="Tambun_Selatan" localSheetId="6">#REF!</definedName>
    <definedName name="Tambun_Selatan" localSheetId="40">#REF!</definedName>
    <definedName name="Tambun_Selatan" localSheetId="41">#REF!</definedName>
    <definedName name="Tambun_Selatan" localSheetId="45">#REF!</definedName>
    <definedName name="Tambun_Selatan" localSheetId="43">#REF!</definedName>
    <definedName name="Tambun_Selatan" localSheetId="44">#REF!</definedName>
    <definedName name="Tambun_Selatan" localSheetId="42">#REF!</definedName>
    <definedName name="Tambun_Selatan" localSheetId="16">#REF!</definedName>
    <definedName name="Tambun_Selatan" localSheetId="14">#REF!</definedName>
    <definedName name="Tambun_Selatan" localSheetId="12">#REF!</definedName>
    <definedName name="Tambun_Selatan" localSheetId="36">#REF!</definedName>
    <definedName name="Tambun_Selatan">#REF!</definedName>
    <definedName name="Tambun_Timur" localSheetId="9">#REF!</definedName>
    <definedName name="Tambun_Timur" localSheetId="5">#REF!</definedName>
    <definedName name="Tambun_Timur" localSheetId="38">#REF!</definedName>
    <definedName name="Tambun_Timur" localSheetId="8">#REF!</definedName>
    <definedName name="Tambun_Timur" localSheetId="30">#REF!</definedName>
    <definedName name="Tambun_Timur" localSheetId="46">#REF!</definedName>
    <definedName name="Tambun_Timur" localSheetId="6">#REF!</definedName>
    <definedName name="Tambun_Timur" localSheetId="40">#REF!</definedName>
    <definedName name="Tambun_Timur" localSheetId="41">#REF!</definedName>
    <definedName name="Tambun_Timur" localSheetId="45">#REF!</definedName>
    <definedName name="Tambun_Timur" localSheetId="43">#REF!</definedName>
    <definedName name="Tambun_Timur" localSheetId="44">#REF!</definedName>
    <definedName name="Tambun_Timur" localSheetId="42">#REF!</definedName>
    <definedName name="Tambun_Timur" localSheetId="16">#REF!</definedName>
    <definedName name="Tambun_Timur" localSheetId="14">#REF!</definedName>
    <definedName name="Tambun_Timur" localSheetId="12">#REF!</definedName>
    <definedName name="Tambun_Timur" localSheetId="36">#REF!</definedName>
    <definedName name="Tambun_Timur">#REF!</definedName>
    <definedName name="Tambun_Utara" localSheetId="9">#REF!</definedName>
    <definedName name="Tambun_Utara" localSheetId="5">#REF!</definedName>
    <definedName name="Tambun_Utara" localSheetId="38">#REF!</definedName>
    <definedName name="Tambun_Utara" localSheetId="8">#REF!</definedName>
    <definedName name="Tambun_Utara" localSheetId="30">#REF!</definedName>
    <definedName name="Tambun_Utara" localSheetId="46">#REF!</definedName>
    <definedName name="Tambun_Utara" localSheetId="6">#REF!</definedName>
    <definedName name="Tambun_Utara" localSheetId="40">#REF!</definedName>
    <definedName name="Tambun_Utara" localSheetId="41">#REF!</definedName>
    <definedName name="Tambun_Utara" localSheetId="45">#REF!</definedName>
    <definedName name="Tambun_Utara" localSheetId="43">#REF!</definedName>
    <definedName name="Tambun_Utara" localSheetId="44">#REF!</definedName>
    <definedName name="Tambun_Utara" localSheetId="42">#REF!</definedName>
    <definedName name="Tambun_Utara" localSheetId="16">#REF!</definedName>
    <definedName name="Tambun_Utara" localSheetId="14">#REF!</definedName>
    <definedName name="Tambun_Utara" localSheetId="12">#REF!</definedName>
    <definedName name="Tambun_Utara" localSheetId="36">#REF!</definedName>
    <definedName name="Tambun_Utara">#REF!</definedName>
    <definedName name="tanag" localSheetId="9">'[456]FORM-X-1'!#REF!</definedName>
    <definedName name="tanag" localSheetId="5">'[457]FORM-X-1'!#REF!</definedName>
    <definedName name="tanag" localSheetId="38">'[458]FORM-X-1'!#REF!</definedName>
    <definedName name="tanag" localSheetId="8">'[456]FORM-X-1'!#REF!</definedName>
    <definedName name="tanag" localSheetId="46">'[458]FORM-X-1'!#REF!</definedName>
    <definedName name="tanag" localSheetId="4">'[457]FORM-X-1'!#REF!</definedName>
    <definedName name="tanag" localSheetId="6">'[457]FORM-X-1'!#REF!</definedName>
    <definedName name="tanag" localSheetId="7">'[457]FORM-X-1'!#REF!</definedName>
    <definedName name="tanag" localSheetId="2">'[459]FORM-X-1'!#REF!</definedName>
    <definedName name="tanag" localSheetId="40">'[458]FORM-X-1'!#REF!</definedName>
    <definedName name="tanag" localSheetId="41">'[458]FORM-X-1'!#REF!</definedName>
    <definedName name="tanag" localSheetId="45">'[458]FORM-X-1'!#REF!</definedName>
    <definedName name="tanag" localSheetId="43">'[458]FORM-X-1'!#REF!</definedName>
    <definedName name="tanag" localSheetId="44">'[458]FORM-X-1'!#REF!</definedName>
    <definedName name="tanag" localSheetId="42">'[458]FORM-X-1'!#REF!</definedName>
    <definedName name="tanag" localSheetId="16">'[456]FORM-X-1'!#REF!</definedName>
    <definedName name="tanag" localSheetId="14">'[457]FORM-X-1'!#REF!</definedName>
    <definedName name="tanag" localSheetId="12">'[457]FORM-X-1'!#REF!</definedName>
    <definedName name="tanag" localSheetId="36">'[456]FORM-X-1'!#REF!</definedName>
    <definedName name="tanag" localSheetId="49">'[457]FORM-X-1'!#REF!</definedName>
    <definedName name="tanag" localSheetId="34">'[460]FORM-X-1'!#REF!</definedName>
    <definedName name="tanag">'[456]FORM-X-1'!#REF!</definedName>
    <definedName name="Tanah" localSheetId="9">#REF!</definedName>
    <definedName name="TANAH" localSheetId="5">[21]BoQ!$A$41:$H$59</definedName>
    <definedName name="Tanah" localSheetId="38">#REF!</definedName>
    <definedName name="Tanah" localSheetId="8">#REF!</definedName>
    <definedName name="Tanah" localSheetId="30">#REF!</definedName>
    <definedName name="Tanah" localSheetId="46">#REF!</definedName>
    <definedName name="Tanah" localSheetId="4">#REF!</definedName>
    <definedName name="TANAH" localSheetId="6">[21]BoQ!$A$41:$H$59</definedName>
    <definedName name="TANAH" localSheetId="7">[21]BoQ!$A$41:$H$59</definedName>
    <definedName name="Tanah" localSheetId="40">#REF!</definedName>
    <definedName name="Tanah" localSheetId="41">#REF!</definedName>
    <definedName name="Tanah" localSheetId="45">#REF!</definedName>
    <definedName name="Tanah" localSheetId="43">#REF!</definedName>
    <definedName name="Tanah" localSheetId="44">#REF!</definedName>
    <definedName name="Tanah" localSheetId="42">#REF!</definedName>
    <definedName name="Tanah" localSheetId="16">#REF!</definedName>
    <definedName name="TANAH" localSheetId="14">[21]BoQ!$A$41:$H$59</definedName>
    <definedName name="TANAH" localSheetId="12">[21]BoQ!$A$41:$H$59</definedName>
    <definedName name="Tanah" localSheetId="36">#REF!</definedName>
    <definedName name="TANAH" localSheetId="49">[21]BoQ!$A$41:$H$59</definedName>
    <definedName name="Tanah" localSheetId="34">#REF!</definedName>
    <definedName name="Tanah">#REF!</definedName>
    <definedName name="Tanah_" localSheetId="9">#REF!</definedName>
    <definedName name="Tanah_" localSheetId="5">#REF!</definedName>
    <definedName name="Tanah_" localSheetId="38">#REF!</definedName>
    <definedName name="Tanah_" localSheetId="8">#REF!</definedName>
    <definedName name="Tanah_" localSheetId="30">#REF!</definedName>
    <definedName name="Tanah_" localSheetId="46">#REF!</definedName>
    <definedName name="Tanah_" localSheetId="4">#REF!</definedName>
    <definedName name="Tanah_" localSheetId="6">#REF!</definedName>
    <definedName name="Tanah_" localSheetId="40">#REF!</definedName>
    <definedName name="Tanah_" localSheetId="41">#REF!</definedName>
    <definedName name="Tanah_" localSheetId="45">#REF!</definedName>
    <definedName name="Tanah_" localSheetId="43">#REF!</definedName>
    <definedName name="Tanah_" localSheetId="44">#REF!</definedName>
    <definedName name="Tanah_" localSheetId="42">#REF!</definedName>
    <definedName name="Tanah_" localSheetId="16">#REF!</definedName>
    <definedName name="Tanah_" localSheetId="14">#REF!</definedName>
    <definedName name="Tanah_" localSheetId="12">#REF!</definedName>
    <definedName name="Tanah_" localSheetId="36">#REF!</definedName>
    <definedName name="Tanah_" localSheetId="34">#REF!</definedName>
    <definedName name="Tanah_">#REF!</definedName>
    <definedName name="Tanah__1">"#REF!!$A$6:$K$55"</definedName>
    <definedName name="Tanah__2">"#REF!!$A$6:$K$55"</definedName>
    <definedName name="Tanah__3">"#REF!!$A$6:$K$55"</definedName>
    <definedName name="Tanah__4">"#REF!!$A$6:$K$55"</definedName>
    <definedName name="Tanah_1" localSheetId="9">#REF!</definedName>
    <definedName name="Tanah_1" localSheetId="38">#REF!</definedName>
    <definedName name="Tanah_1" localSheetId="8">#REF!</definedName>
    <definedName name="Tanah_1" localSheetId="30">#REF!</definedName>
    <definedName name="Tanah_1" localSheetId="46">#REF!</definedName>
    <definedName name="Tanah_1" localSheetId="40">#REF!</definedName>
    <definedName name="Tanah_1" localSheetId="41">#REF!</definedName>
    <definedName name="Tanah_1" localSheetId="45">#REF!</definedName>
    <definedName name="Tanah_1" localSheetId="43">#REF!</definedName>
    <definedName name="Tanah_1" localSheetId="44">#REF!</definedName>
    <definedName name="Tanah_1" localSheetId="42">#REF!</definedName>
    <definedName name="Tanah_1" localSheetId="16">#REF!</definedName>
    <definedName name="Tanah_1" localSheetId="36">#REF!</definedName>
    <definedName name="Tanah_1">#REF!</definedName>
    <definedName name="Tanah_2">"#REF!!$A$7:$K$56"</definedName>
    <definedName name="Tanah_3">"#REF!!$A$7:$K$56"</definedName>
    <definedName name="Tanah_4">"#REF!!$A$7:$K$56"</definedName>
    <definedName name="Tanah_5">"#REF!!$A$7:$K$56"</definedName>
    <definedName name="Tanah_Abang" localSheetId="9">#REF!</definedName>
    <definedName name="Tanah_Abang" localSheetId="5">#REF!</definedName>
    <definedName name="Tanah_Abang" localSheetId="38">#REF!</definedName>
    <definedName name="Tanah_Abang" localSheetId="8">#REF!</definedName>
    <definedName name="Tanah_Abang" localSheetId="30">#REF!</definedName>
    <definedName name="Tanah_Abang" localSheetId="46">#REF!</definedName>
    <definedName name="Tanah_Abang" localSheetId="6">#REF!</definedName>
    <definedName name="Tanah_Abang" localSheetId="40">#REF!</definedName>
    <definedName name="Tanah_Abang" localSheetId="41">#REF!</definedName>
    <definedName name="Tanah_Abang" localSheetId="45">#REF!</definedName>
    <definedName name="Tanah_Abang" localSheetId="43">#REF!</definedName>
    <definedName name="Tanah_Abang" localSheetId="44">#REF!</definedName>
    <definedName name="Tanah_Abang" localSheetId="42">#REF!</definedName>
    <definedName name="Tanah_Abang" localSheetId="16">#REF!</definedName>
    <definedName name="Tanah_Abang" localSheetId="14">#REF!</definedName>
    <definedName name="Tanah_Abang" localSheetId="12">#REF!</definedName>
    <definedName name="Tanah_Abang" localSheetId="36">#REF!</definedName>
    <definedName name="Tanah_Abang">#REF!</definedName>
    <definedName name="Tanah_Sareal" localSheetId="9">#REF!</definedName>
    <definedName name="Tanah_Sareal" localSheetId="5">#REF!</definedName>
    <definedName name="Tanah_Sareal" localSheetId="38">#REF!</definedName>
    <definedName name="Tanah_Sareal" localSheetId="8">#REF!</definedName>
    <definedName name="Tanah_Sareal" localSheetId="30">#REF!</definedName>
    <definedName name="Tanah_Sareal" localSheetId="46">#REF!</definedName>
    <definedName name="Tanah_Sareal" localSheetId="6">#REF!</definedName>
    <definedName name="Tanah_Sareal" localSheetId="40">#REF!</definedName>
    <definedName name="Tanah_Sareal" localSheetId="41">#REF!</definedName>
    <definedName name="Tanah_Sareal" localSheetId="45">#REF!</definedName>
    <definedName name="Tanah_Sareal" localSheetId="43">#REF!</definedName>
    <definedName name="Tanah_Sareal" localSheetId="44">#REF!</definedName>
    <definedName name="Tanah_Sareal" localSheetId="42">#REF!</definedName>
    <definedName name="Tanah_Sareal" localSheetId="16">#REF!</definedName>
    <definedName name="Tanah_Sareal" localSheetId="14">#REF!</definedName>
    <definedName name="Tanah_Sareal" localSheetId="12">#REF!</definedName>
    <definedName name="Tanah_Sareal" localSheetId="36">#REF!</definedName>
    <definedName name="Tanah_Sareal">#REF!</definedName>
    <definedName name="tanah1" localSheetId="5">[337]List!$B$17:$B$19</definedName>
    <definedName name="tanah1" localSheetId="30">[187]List!$B$17:$B$19</definedName>
    <definedName name="tanah1" localSheetId="46">[188]List!$B$17:$B$19</definedName>
    <definedName name="tanah1" localSheetId="4">[189]List!$B$17:$B$19</definedName>
    <definedName name="tanah1" localSheetId="6">[337]List!$B$17:$B$19</definedName>
    <definedName name="tanah1" localSheetId="7">[337]List!$B$17:$B$19</definedName>
    <definedName name="tanah1" localSheetId="14">[337]List!$B$17:$B$19</definedName>
    <definedName name="tanah1" localSheetId="12">[337]List!$B$17:$B$19</definedName>
    <definedName name="tanah1" localSheetId="49">[337]List!$B$17:$B$19</definedName>
    <definedName name="tanah1" localSheetId="34">[172]List!$B$17:$B$19</definedName>
    <definedName name="tanah1">[187]List!$B$17:$B$19</definedName>
    <definedName name="tanah2" localSheetId="5">[337]List!$C$17:$C$20</definedName>
    <definedName name="tanah2" localSheetId="30">[187]List!$C$17:$C$20</definedName>
    <definedName name="tanah2" localSheetId="46">[188]List!$C$17:$C$20</definedName>
    <definedName name="tanah2" localSheetId="4">[189]List!$C$17:$C$20</definedName>
    <definedName name="tanah2" localSheetId="6">[337]List!$C$17:$C$20</definedName>
    <definedName name="tanah2" localSheetId="7">[337]List!$C$17:$C$20</definedName>
    <definedName name="tanah2" localSheetId="14">[337]List!$C$17:$C$20</definedName>
    <definedName name="tanah2" localSheetId="12">[337]List!$C$17:$C$20</definedName>
    <definedName name="tanah2" localSheetId="49">[337]List!$C$17:$C$20</definedName>
    <definedName name="tanah2" localSheetId="34">[172]List!$C$17:$C$20</definedName>
    <definedName name="tanah2">[187]List!$C$17:$C$20</definedName>
    <definedName name="tanaha" localSheetId="5">[143]List!$B$17:$B$19</definedName>
    <definedName name="tanaha" localSheetId="46">[143]List!$B$17:$B$19</definedName>
    <definedName name="tanaha" localSheetId="4">[143]List!$B$17:$B$19</definedName>
    <definedName name="tanaha" localSheetId="6">[143]List!$B$17:$B$19</definedName>
    <definedName name="tanaha" localSheetId="7">[143]List!$B$17:$B$19</definedName>
    <definedName name="tanaha" localSheetId="14">[143]List!$B$17:$B$19</definedName>
    <definedName name="tanaha" localSheetId="12">[143]List!$B$17:$B$19</definedName>
    <definedName name="tanaha" localSheetId="49">[143]List!$B$17:$B$19</definedName>
    <definedName name="tanaha" localSheetId="34">[175]List!$B$17:$B$19</definedName>
    <definedName name="tanaha">[175]List!$B$17:$B$19</definedName>
    <definedName name="tanahb" localSheetId="5">[143]List!$C$17:$C$20</definedName>
    <definedName name="tanahb" localSheetId="46">[143]List!$C$17:$C$20</definedName>
    <definedName name="tanahb" localSheetId="4">[143]List!$C$17:$C$20</definedName>
    <definedName name="tanahb" localSheetId="6">[143]List!$C$17:$C$20</definedName>
    <definedName name="tanahb" localSheetId="7">[143]List!$C$17:$C$20</definedName>
    <definedName name="tanahb" localSheetId="14">[143]List!$C$17:$C$20</definedName>
    <definedName name="tanahb" localSheetId="12">[143]List!$C$17:$C$20</definedName>
    <definedName name="tanahb" localSheetId="49">[143]List!$C$17:$C$20</definedName>
    <definedName name="tanahb" localSheetId="34">[175]List!$C$17:$C$20</definedName>
    <definedName name="tanahb">[175]List!$C$17:$C$20</definedName>
    <definedName name="TANAHURUG">[82]S.BAHAN!$K$21</definedName>
    <definedName name="TandanBuahSegar" localSheetId="9">#REF!</definedName>
    <definedName name="TandanBuahSegar" localSheetId="5">#REF!</definedName>
    <definedName name="TandanBuahSegar" localSheetId="38">#REF!</definedName>
    <definedName name="TandanBuahSegar" localSheetId="8">#REF!</definedName>
    <definedName name="TandanBuahSegar" localSheetId="30">#REF!</definedName>
    <definedName name="TandanBuahSegar" localSheetId="46">#REF!</definedName>
    <definedName name="TandanBuahSegar" localSheetId="4">#REF!</definedName>
    <definedName name="TandanBuahSegar" localSheetId="6">#REF!</definedName>
    <definedName name="TandanBuahSegar" localSheetId="40">#REF!</definedName>
    <definedName name="TandanBuahSegar" localSheetId="41">#REF!</definedName>
    <definedName name="TandanBuahSegar" localSheetId="45">#REF!</definedName>
    <definedName name="TandanBuahSegar" localSheetId="43">#REF!</definedName>
    <definedName name="TandanBuahSegar" localSheetId="44">#REF!</definedName>
    <definedName name="TandanBuahSegar" localSheetId="42">#REF!</definedName>
    <definedName name="TandanBuahSegar" localSheetId="16">#REF!</definedName>
    <definedName name="TandanBuahSegar" localSheetId="14">#REF!</definedName>
    <definedName name="TandanBuahSegar" localSheetId="12">#REF!</definedName>
    <definedName name="TandanBuahSegar" localSheetId="36">#REF!</definedName>
    <definedName name="TandanBuahSegar" localSheetId="34">#REF!</definedName>
    <definedName name="TandanBuahSegar">#REF!</definedName>
    <definedName name="Tangerang" localSheetId="9">#REF!</definedName>
    <definedName name="Tangerang" localSheetId="5">#REF!</definedName>
    <definedName name="Tangerang" localSheetId="38">#REF!</definedName>
    <definedName name="Tangerang" localSheetId="8">#REF!</definedName>
    <definedName name="Tangerang" localSheetId="30">#REF!</definedName>
    <definedName name="Tangerang" localSheetId="46">#REF!</definedName>
    <definedName name="Tangerang" localSheetId="6">#REF!</definedName>
    <definedName name="Tangerang" localSheetId="40">#REF!</definedName>
    <definedName name="Tangerang" localSheetId="41">#REF!</definedName>
    <definedName name="Tangerang" localSheetId="45">#REF!</definedName>
    <definedName name="Tangerang" localSheetId="43">#REF!</definedName>
    <definedName name="Tangerang" localSheetId="44">#REF!</definedName>
    <definedName name="Tangerang" localSheetId="42">#REF!</definedName>
    <definedName name="Tangerang" localSheetId="16">#REF!</definedName>
    <definedName name="Tangerang" localSheetId="14">#REF!</definedName>
    <definedName name="Tangerang" localSheetId="12">#REF!</definedName>
    <definedName name="Tangerang" localSheetId="36">#REF!</definedName>
    <definedName name="Tangerang">#REF!</definedName>
    <definedName name="tanggal11" localSheetId="30">#REF!</definedName>
    <definedName name="tanggal11" localSheetId="16">#REF!</definedName>
    <definedName name="tanggal11" localSheetId="36">#REF!</definedName>
    <definedName name="tanggal11">#REF!</definedName>
    <definedName name="tanjd" localSheetId="30" hidden="1">[287]H.Satuan!#REF!</definedName>
    <definedName name="tanjd" localSheetId="4" hidden="1">[287]H.Satuan!#REF!</definedName>
    <definedName name="tanjd" localSheetId="7" hidden="1">[287]H.Satuan!#REF!</definedName>
    <definedName name="tanjd" localSheetId="23" hidden="1">[287]H.Satuan!#REF!</definedName>
    <definedName name="tanjd" localSheetId="19" hidden="1">[287]H.Satuan!#REF!</definedName>
    <definedName name="tanjd" localSheetId="16" hidden="1">[287]H.Satuan!#REF!</definedName>
    <definedName name="tanjd" localSheetId="21" hidden="1">[287]H.Satuan!#REF!</definedName>
    <definedName name="tanjd" localSheetId="36" hidden="1">[287]H.Satuan!#REF!</definedName>
    <definedName name="tanjd" localSheetId="25" hidden="1">[287]H.Satuan!#REF!</definedName>
    <definedName name="tanjd" localSheetId="10" hidden="1">[287]H.Satuan!#REF!</definedName>
    <definedName name="tanjd" localSheetId="11" hidden="1">[287]H.Satuan!#REF!</definedName>
    <definedName name="tanjd" localSheetId="20" hidden="1">[287]H.Satuan!#REF!</definedName>
    <definedName name="tanjd" localSheetId="15" hidden="1">[287]H.Satuan!#REF!</definedName>
    <definedName name="tanjd" localSheetId="49" hidden="1">[287]H.Satuan!#REF!</definedName>
    <definedName name="tanjd" localSheetId="34" hidden="1">[287]H.Satuan!#REF!</definedName>
    <definedName name="tanjd" hidden="1">[287]H.Satuan!#REF!</definedName>
    <definedName name="Tanjung_Priok" localSheetId="9">#REF!</definedName>
    <definedName name="Tanjung_Priok" localSheetId="5">#REF!</definedName>
    <definedName name="Tanjung_Priok" localSheetId="38">#REF!</definedName>
    <definedName name="Tanjung_Priok" localSheetId="8">#REF!</definedName>
    <definedName name="Tanjung_Priok" localSheetId="30">#REF!</definedName>
    <definedName name="Tanjung_Priok" localSheetId="46">#REF!</definedName>
    <definedName name="Tanjung_Priok" localSheetId="6">#REF!</definedName>
    <definedName name="Tanjung_Priok" localSheetId="40">#REF!</definedName>
    <definedName name="Tanjung_Priok" localSheetId="41">#REF!</definedName>
    <definedName name="Tanjung_Priok" localSheetId="45">#REF!</definedName>
    <definedName name="Tanjung_Priok" localSheetId="43">#REF!</definedName>
    <definedName name="Tanjung_Priok" localSheetId="44">#REF!</definedName>
    <definedName name="Tanjung_Priok" localSheetId="42">#REF!</definedName>
    <definedName name="Tanjung_Priok" localSheetId="16">#REF!</definedName>
    <definedName name="Tanjung_Priok" localSheetId="14">#REF!</definedName>
    <definedName name="Tanjung_Priok" localSheetId="12">#REF!</definedName>
    <definedName name="Tanjung_Priok" localSheetId="36">#REF!</definedName>
    <definedName name="Tanjung_Priok" localSheetId="34">#REF!</definedName>
    <definedName name="Tanjung_Priok">#REF!</definedName>
    <definedName name="tanrekadjust" localSheetId="9">#REF!</definedName>
    <definedName name="tanrekadjust" localSheetId="5">#REF!</definedName>
    <definedName name="tanrekadjust" localSheetId="38">#REF!</definedName>
    <definedName name="tanrekadjust" localSheetId="8">#REF!</definedName>
    <definedName name="tanrekadjust" localSheetId="30">#REF!</definedName>
    <definedName name="tanrekadjust" localSheetId="46">#REF!</definedName>
    <definedName name="tanrekadjust" localSheetId="4">#REF!</definedName>
    <definedName name="tanrekadjust" localSheetId="6">#REF!</definedName>
    <definedName name="tanrekadjust" localSheetId="40">#REF!</definedName>
    <definedName name="tanrekadjust" localSheetId="41">#REF!</definedName>
    <definedName name="tanrekadjust" localSheetId="45">#REF!</definedName>
    <definedName name="tanrekadjust" localSheetId="43">#REF!</definedName>
    <definedName name="tanrekadjust" localSheetId="44">#REF!</definedName>
    <definedName name="tanrekadjust" localSheetId="42">#REF!</definedName>
    <definedName name="tanrekadjust" localSheetId="16">#REF!</definedName>
    <definedName name="tanrekadjust" localSheetId="14">#REF!</definedName>
    <definedName name="tanrekadjust" localSheetId="12">#REF!</definedName>
    <definedName name="tanrekadjust" localSheetId="36">#REF!</definedName>
    <definedName name="tanrekadjust">#REF!</definedName>
    <definedName name="tarif" localSheetId="5">'[116]Pro-Base'!$J$110:$Y$122</definedName>
    <definedName name="tarif" localSheetId="4">'[116]Pro-Base'!$J$110:$Y$122</definedName>
    <definedName name="tarif" localSheetId="6">'[116]Pro-Base'!$J$110:$Y$122</definedName>
    <definedName name="tarif" localSheetId="7">'[116]Pro-Base'!$J$110:$Y$122</definedName>
    <definedName name="tarif" localSheetId="14">'[116]Pro-Base'!$J$110:$Y$122</definedName>
    <definedName name="tarif" localSheetId="12">'[116]Pro-Base'!$J$110:$Y$122</definedName>
    <definedName name="tarif" localSheetId="49">'[116]Pro-Base'!$J$110:$Y$122</definedName>
    <definedName name="tarif" localSheetId="34">'[116]Pro-Base'!$J$110:$Y$122</definedName>
    <definedName name="tarif">'[117]Pro-Base'!$J$110:$Y$122</definedName>
    <definedName name="tarif_sewa_trans" localSheetId="5">'[116]Pro-Base'!$J$239:$R$251</definedName>
    <definedName name="tarif_sewa_trans" localSheetId="4">'[116]Pro-Base'!$J$239:$R$251</definedName>
    <definedName name="tarif_sewa_trans" localSheetId="6">'[116]Pro-Base'!$J$239:$R$251</definedName>
    <definedName name="tarif_sewa_trans" localSheetId="7">'[116]Pro-Base'!$J$239:$R$251</definedName>
    <definedName name="tarif_sewa_trans" localSheetId="14">'[116]Pro-Base'!$J$239:$R$251</definedName>
    <definedName name="tarif_sewa_trans" localSheetId="12">'[116]Pro-Base'!$J$239:$R$251</definedName>
    <definedName name="tarif_sewa_trans" localSheetId="49">'[116]Pro-Base'!$J$239:$R$251</definedName>
    <definedName name="tarif_sewa_trans" localSheetId="34">'[116]Pro-Base'!$J$239:$R$251</definedName>
    <definedName name="tarif_sewa_trans">'[117]Pro-Base'!$J$239:$R$251</definedName>
    <definedName name="Tarik_1800" localSheetId="30">#REF!</definedName>
    <definedName name="Tarik_1800" localSheetId="4">#REF!</definedName>
    <definedName name="Tarik_1800" localSheetId="7">#REF!</definedName>
    <definedName name="Tarik_1800" localSheetId="16">#REF!</definedName>
    <definedName name="Tarik_1800" localSheetId="36">#REF!</definedName>
    <definedName name="Tarik_1800" localSheetId="49">#REF!</definedName>
    <definedName name="Tarik_1800" localSheetId="34">#REF!</definedName>
    <definedName name="Tarik_1800">#REF!</definedName>
    <definedName name="tarikan" localSheetId="9">#REF!</definedName>
    <definedName name="tarikan" localSheetId="38">#REF!</definedName>
    <definedName name="tarikan" localSheetId="8">#REF!</definedName>
    <definedName name="tarikan" localSheetId="30">#REF!</definedName>
    <definedName name="tarikan" localSheetId="46">#REF!</definedName>
    <definedName name="tarikan" localSheetId="40">#REF!</definedName>
    <definedName name="tarikan" localSheetId="41">#REF!</definedName>
    <definedName name="tarikan" localSheetId="45">#REF!</definedName>
    <definedName name="tarikan" localSheetId="43">#REF!</definedName>
    <definedName name="tarikan" localSheetId="44">#REF!</definedName>
    <definedName name="tarikan" localSheetId="42">#REF!</definedName>
    <definedName name="tarikan" localSheetId="16">#REF!</definedName>
    <definedName name="tarikan" localSheetId="36">#REF!</definedName>
    <definedName name="tarikan">#REF!</definedName>
    <definedName name="tarikanb" localSheetId="9">#REF!</definedName>
    <definedName name="tarikanb" localSheetId="38">#REF!</definedName>
    <definedName name="tarikanb" localSheetId="8">#REF!</definedName>
    <definedName name="tarikanb" localSheetId="30">#REF!</definedName>
    <definedName name="tarikanb" localSheetId="46">#REF!</definedName>
    <definedName name="tarikanb" localSheetId="40">#REF!</definedName>
    <definedName name="tarikanb" localSheetId="41">#REF!</definedName>
    <definedName name="tarikanb" localSheetId="45">#REF!</definedName>
    <definedName name="tarikanb" localSheetId="43">#REF!</definedName>
    <definedName name="tarikanb" localSheetId="44">#REF!</definedName>
    <definedName name="tarikanb" localSheetId="42">#REF!</definedName>
    <definedName name="tarikanb" localSheetId="16">#REF!</definedName>
    <definedName name="tarikanb" localSheetId="36">#REF!</definedName>
    <definedName name="tarikanb">#REF!</definedName>
    <definedName name="tarikanc" localSheetId="9">#REF!</definedName>
    <definedName name="tarikanc" localSheetId="38">#REF!</definedName>
    <definedName name="tarikanc" localSheetId="8">#REF!</definedName>
    <definedName name="tarikanc" localSheetId="30">#REF!</definedName>
    <definedName name="tarikanc" localSheetId="46">#REF!</definedName>
    <definedName name="tarikanc" localSheetId="40">#REF!</definedName>
    <definedName name="tarikanc" localSheetId="41">#REF!</definedName>
    <definedName name="tarikanc" localSheetId="45">#REF!</definedName>
    <definedName name="tarikanc" localSheetId="43">#REF!</definedName>
    <definedName name="tarikanc" localSheetId="44">#REF!</definedName>
    <definedName name="tarikanc" localSheetId="42">#REF!</definedName>
    <definedName name="tarikanc" localSheetId="16">#REF!</definedName>
    <definedName name="tarikanc" localSheetId="36">#REF!</definedName>
    <definedName name="tarikanc">#REF!</definedName>
    <definedName name="Taruma_Jaya" localSheetId="9">#REF!</definedName>
    <definedName name="Taruma_Jaya" localSheetId="5">#REF!</definedName>
    <definedName name="Taruma_Jaya" localSheetId="38">#REF!</definedName>
    <definedName name="Taruma_Jaya" localSheetId="8">#REF!</definedName>
    <definedName name="Taruma_Jaya" localSheetId="30">#REF!</definedName>
    <definedName name="Taruma_Jaya" localSheetId="46">#REF!</definedName>
    <definedName name="Taruma_Jaya" localSheetId="6">#REF!</definedName>
    <definedName name="Taruma_Jaya" localSheetId="40">#REF!</definedName>
    <definedName name="Taruma_Jaya" localSheetId="41">#REF!</definedName>
    <definedName name="Taruma_Jaya" localSheetId="45">#REF!</definedName>
    <definedName name="Taruma_Jaya" localSheetId="43">#REF!</definedName>
    <definedName name="Taruma_Jaya" localSheetId="44">#REF!</definedName>
    <definedName name="Taruma_Jaya" localSheetId="42">#REF!</definedName>
    <definedName name="Taruma_Jaya" localSheetId="16">#REF!</definedName>
    <definedName name="Taruma_Jaya" localSheetId="14">#REF!</definedName>
    <definedName name="Taruma_Jaya" localSheetId="12">#REF!</definedName>
    <definedName name="Taruma_Jaya" localSheetId="36">#REF!</definedName>
    <definedName name="Taruma_Jaya" localSheetId="34">#REF!</definedName>
    <definedName name="Taruma_Jaya">#REF!</definedName>
    <definedName name="tax" localSheetId="30">#REF!</definedName>
    <definedName name="tax" localSheetId="16">#REF!</definedName>
    <definedName name="tax" localSheetId="36">#REF!</definedName>
    <definedName name="tax" localSheetId="34">#REF!</definedName>
    <definedName name="tax">#REF!</definedName>
    <definedName name="taxable" localSheetId="30">#REF!</definedName>
    <definedName name="taxable" localSheetId="16">#REF!</definedName>
    <definedName name="taxable" localSheetId="36">#REF!</definedName>
    <definedName name="taxable">#REF!</definedName>
    <definedName name="TaxTV">10%</definedName>
    <definedName name="TaxXL">5%</definedName>
    <definedName name="TB" localSheetId="9">#REF!</definedName>
    <definedName name="TB" localSheetId="5">#REF!</definedName>
    <definedName name="TB" localSheetId="38">#REF!</definedName>
    <definedName name="TB" localSheetId="8">#REF!</definedName>
    <definedName name="TB" localSheetId="30">#REF!</definedName>
    <definedName name="TB" localSheetId="46">#REF!</definedName>
    <definedName name="TB" localSheetId="6">#REF!</definedName>
    <definedName name="TB" localSheetId="40">#REF!</definedName>
    <definedName name="TB" localSheetId="41">#REF!</definedName>
    <definedName name="TB" localSheetId="45">#REF!</definedName>
    <definedName name="TB" localSheetId="43">#REF!</definedName>
    <definedName name="TB" localSheetId="44">#REF!</definedName>
    <definedName name="TB" localSheetId="42">#REF!</definedName>
    <definedName name="TB" localSheetId="16">#REF!</definedName>
    <definedName name="TB" localSheetId="14">#REF!</definedName>
    <definedName name="TB" localSheetId="12">#REF!</definedName>
    <definedName name="TB" localSheetId="36">#REF!</definedName>
    <definedName name="TB" localSheetId="34">#REF!</definedName>
    <definedName name="TB">#REF!</definedName>
    <definedName name="TBBST" localSheetId="30">'[141]Harsat Upah'!$E$20</definedName>
    <definedName name="TBBST">'[141]Harsat Upah'!$E$20</definedName>
    <definedName name="TBBT" localSheetId="30">'[141]Harsat Upah'!$E$21</definedName>
    <definedName name="TBBT">'[141]Harsat Upah'!$E$21</definedName>
    <definedName name="tbddsdl" localSheetId="30">'[17]lam-moi'!#REF!</definedName>
    <definedName name="tbddsdl" localSheetId="4">'[17]lam-moi'!#REF!</definedName>
    <definedName name="tbddsdl" localSheetId="7">'[17]lam-moi'!#REF!</definedName>
    <definedName name="tbddsdl" localSheetId="23">'[17]lam-moi'!#REF!</definedName>
    <definedName name="tbddsdl" localSheetId="19">'[17]lam-moi'!#REF!</definedName>
    <definedName name="tbddsdl" localSheetId="16">'[17]lam-moi'!#REF!</definedName>
    <definedName name="tbddsdl" localSheetId="21">'[17]lam-moi'!#REF!</definedName>
    <definedName name="tbddsdl" localSheetId="36">'[17]lam-moi'!#REF!</definedName>
    <definedName name="tbddsdl" localSheetId="25">'[17]lam-moi'!#REF!</definedName>
    <definedName name="tbddsdl" localSheetId="10">'[17]lam-moi'!#REF!</definedName>
    <definedName name="tbddsdl" localSheetId="11">'[17]lam-moi'!#REF!</definedName>
    <definedName name="tbddsdl" localSheetId="20">'[17]lam-moi'!#REF!</definedName>
    <definedName name="tbddsdl" localSheetId="15">'[17]lam-moi'!#REF!</definedName>
    <definedName name="tbddsdl" localSheetId="49">'[17]lam-moi'!#REF!</definedName>
    <definedName name="tbddsdl" localSheetId="34">'[17]lam-moi'!#REF!</definedName>
    <definedName name="tbddsdl">'[17]lam-moi'!#REF!</definedName>
    <definedName name="TBI" localSheetId="30">'[17]TH XL'!#REF!</definedName>
    <definedName name="TBI" localSheetId="4">'[17]TH XL'!#REF!</definedName>
    <definedName name="TBI" localSheetId="7">'[17]TH XL'!#REF!</definedName>
    <definedName name="TBI" localSheetId="23">'[17]TH XL'!#REF!</definedName>
    <definedName name="TBI" localSheetId="19">'[17]TH XL'!#REF!</definedName>
    <definedName name="TBI" localSheetId="16">'[17]TH XL'!#REF!</definedName>
    <definedName name="TBI" localSheetId="21">'[17]TH XL'!#REF!</definedName>
    <definedName name="TBI" localSheetId="36">'[17]TH XL'!#REF!</definedName>
    <definedName name="TBI" localSheetId="25">'[17]TH XL'!#REF!</definedName>
    <definedName name="TBI" localSheetId="10">'[17]TH XL'!#REF!</definedName>
    <definedName name="TBI" localSheetId="11">'[17]TH XL'!#REF!</definedName>
    <definedName name="TBI" localSheetId="20">'[17]TH XL'!#REF!</definedName>
    <definedName name="TBI" localSheetId="15">'[17]TH XL'!#REF!</definedName>
    <definedName name="TBI" localSheetId="49">'[17]TH XL'!#REF!</definedName>
    <definedName name="TBI" localSheetId="34">'[17]TH XL'!#REF!</definedName>
    <definedName name="TBI">'[17]TH XL'!#REF!</definedName>
    <definedName name="tbl_ProdInfo" localSheetId="5" hidden="1">#REF!</definedName>
    <definedName name="tbl_ProdInfo" localSheetId="30" hidden="1">#REF!</definedName>
    <definedName name="tbl_ProdInfo" localSheetId="4" hidden="1">#REF!</definedName>
    <definedName name="tbl_ProdInfo" localSheetId="7" hidden="1">#REF!</definedName>
    <definedName name="tbl_ProdInfo" localSheetId="23" hidden="1">#REF!</definedName>
    <definedName name="tbl_ProdInfo" localSheetId="19" hidden="1">#REF!</definedName>
    <definedName name="tbl_ProdInfo" localSheetId="16" hidden="1">#REF!</definedName>
    <definedName name="tbl_ProdInfo" localSheetId="21" hidden="1">#REF!</definedName>
    <definedName name="tbl_ProdInfo" localSheetId="36" hidden="1">#REF!</definedName>
    <definedName name="tbl_ProdInfo" localSheetId="25" hidden="1">#REF!</definedName>
    <definedName name="tbl_ProdInfo" localSheetId="10" hidden="1">#REF!</definedName>
    <definedName name="tbl_ProdInfo" localSheetId="11" hidden="1">#REF!</definedName>
    <definedName name="tbl_ProdInfo" localSheetId="20" hidden="1">#REF!</definedName>
    <definedName name="tbl_ProdInfo" localSheetId="15" hidden="1">#REF!</definedName>
    <definedName name="tbl_ProdInfo" localSheetId="49" hidden="1">#REF!</definedName>
    <definedName name="tbl_ProdInfo" localSheetId="34" hidden="1">#REF!</definedName>
    <definedName name="tbl_ProdInfo" hidden="1">#REF!</definedName>
    <definedName name="TBPT" localSheetId="30">'[141]Harsat Upah'!$E$24</definedName>
    <definedName name="TBPT">'[141]Harsat Upah'!$E$24</definedName>
    <definedName name="TBS" localSheetId="9">#REF!</definedName>
    <definedName name="TBS" localSheetId="5">#REF!</definedName>
    <definedName name="TBS" localSheetId="38">#REF!</definedName>
    <definedName name="TBS" localSheetId="8">#REF!</definedName>
    <definedName name="TBS" localSheetId="30">#REF!</definedName>
    <definedName name="TBS" localSheetId="46">#REF!</definedName>
    <definedName name="TBS" localSheetId="4">#REF!</definedName>
    <definedName name="TBS" localSheetId="6">#REF!</definedName>
    <definedName name="TBS" localSheetId="40">#REF!</definedName>
    <definedName name="TBS" localSheetId="41">#REF!</definedName>
    <definedName name="TBS" localSheetId="45">#REF!</definedName>
    <definedName name="TBS" localSheetId="43">#REF!</definedName>
    <definedName name="TBS" localSheetId="44">#REF!</definedName>
    <definedName name="TBS" localSheetId="42">#REF!</definedName>
    <definedName name="TBS" localSheetId="16">#REF!</definedName>
    <definedName name="TBS" localSheetId="14">#REF!</definedName>
    <definedName name="TBS" localSheetId="12">#REF!</definedName>
    <definedName name="TBS" localSheetId="36">#REF!</definedName>
    <definedName name="TBS" localSheetId="34">#REF!</definedName>
    <definedName name="TBS">#REF!</definedName>
    <definedName name="tbset" localSheetId="30">'[75]Sat Bah &amp; Up'!$G$9</definedName>
    <definedName name="tbset">'[75]Sat Bah &amp; Up'!$G$9</definedName>
    <definedName name="TBST" localSheetId="30">'[141]Harsat Upah'!$E$11</definedName>
    <definedName name="TBST">'[141]Harsat Upah'!$E$11</definedName>
    <definedName name="TBT" localSheetId="30">'[141]Harsat Upah'!$E$12</definedName>
    <definedName name="TBT">'[141]Harsat Upah'!$E$12</definedName>
    <definedName name="tbter" localSheetId="30">'[75]Sat Bah &amp; Up'!$G$10</definedName>
    <definedName name="tbter">'[75]Sat Bah &amp; Up'!$G$10</definedName>
    <definedName name="tcset" localSheetId="30">'[75]Sat Bah &amp; Up'!$G$12</definedName>
    <definedName name="tcset">'[75]Sat Bah &amp; Up'!$G$12</definedName>
    <definedName name="TCST" localSheetId="30">'[141]Harsat Upah'!$E$17</definedName>
    <definedName name="TCST">'[141]Harsat Upah'!$E$17</definedName>
    <definedName name="TCT" localSheetId="30">'[141]Harsat Upah'!$E$18</definedName>
    <definedName name="TCT">'[141]Harsat Upah'!$E$18</definedName>
    <definedName name="tcter" localSheetId="30">'[75]Sat Bah &amp; Up'!$G$13</definedName>
    <definedName name="tcter">'[75]Sat Bah &amp; Up'!$G$13</definedName>
    <definedName name="td" localSheetId="30">[139]Des!$B$305</definedName>
    <definedName name="td">[139]Des!$B$305</definedName>
    <definedName name="td1cnc" localSheetId="30">'[17]lam-moi'!#REF!</definedName>
    <definedName name="td1cnc" localSheetId="4">'[17]lam-moi'!#REF!</definedName>
    <definedName name="td1cnc" localSheetId="7">'[17]lam-moi'!#REF!</definedName>
    <definedName name="td1cnc" localSheetId="23">'[17]lam-moi'!#REF!</definedName>
    <definedName name="td1cnc" localSheetId="19">'[17]lam-moi'!#REF!</definedName>
    <definedName name="td1cnc" localSheetId="16">'[17]lam-moi'!#REF!</definedName>
    <definedName name="td1cnc" localSheetId="21">'[17]lam-moi'!#REF!</definedName>
    <definedName name="td1cnc" localSheetId="36">'[17]lam-moi'!#REF!</definedName>
    <definedName name="td1cnc" localSheetId="25">'[17]lam-moi'!#REF!</definedName>
    <definedName name="td1cnc" localSheetId="10">'[17]lam-moi'!#REF!</definedName>
    <definedName name="td1cnc" localSheetId="11">'[17]lam-moi'!#REF!</definedName>
    <definedName name="td1cnc" localSheetId="20">'[17]lam-moi'!#REF!</definedName>
    <definedName name="td1cnc" localSheetId="15">'[17]lam-moi'!#REF!</definedName>
    <definedName name="td1cnc" localSheetId="49">'[17]lam-moi'!#REF!</definedName>
    <definedName name="td1cnc" localSheetId="34">'[17]lam-moi'!#REF!</definedName>
    <definedName name="td1cnc">'[17]lam-moi'!#REF!</definedName>
    <definedName name="td1cvl" localSheetId="30">'[17]lam-moi'!#REF!</definedName>
    <definedName name="td1cvl" localSheetId="4">'[17]lam-moi'!#REF!</definedName>
    <definedName name="td1cvl" localSheetId="7">'[17]lam-moi'!#REF!</definedName>
    <definedName name="td1cvl" localSheetId="23">'[17]lam-moi'!#REF!</definedName>
    <definedName name="td1cvl" localSheetId="19">'[17]lam-moi'!#REF!</definedName>
    <definedName name="td1cvl" localSheetId="16">'[17]lam-moi'!#REF!</definedName>
    <definedName name="td1cvl" localSheetId="21">'[17]lam-moi'!#REF!</definedName>
    <definedName name="td1cvl" localSheetId="36">'[17]lam-moi'!#REF!</definedName>
    <definedName name="td1cvl" localSheetId="25">'[17]lam-moi'!#REF!</definedName>
    <definedName name="td1cvl" localSheetId="10">'[17]lam-moi'!#REF!</definedName>
    <definedName name="td1cvl" localSheetId="11">'[17]lam-moi'!#REF!</definedName>
    <definedName name="td1cvl" localSheetId="20">'[17]lam-moi'!#REF!</definedName>
    <definedName name="td1cvl" localSheetId="15">'[17]lam-moi'!#REF!</definedName>
    <definedName name="td1cvl" localSheetId="49">'[17]lam-moi'!#REF!</definedName>
    <definedName name="td1cvl" localSheetId="34">'[17]lam-moi'!#REF!</definedName>
    <definedName name="td1cvl">'[17]lam-moi'!#REF!</definedName>
    <definedName name="TD1pvl" localSheetId="30">'[17]CHITIET VL-NC-TT -1p'!#REF!</definedName>
    <definedName name="TD1pvl" localSheetId="4">'[17]CHITIET VL-NC-TT -1p'!#REF!</definedName>
    <definedName name="TD1pvl" localSheetId="7">'[17]CHITIET VL-NC-TT -1p'!#REF!</definedName>
    <definedName name="TD1pvl" localSheetId="23">'[17]CHITIET VL-NC-TT -1p'!#REF!</definedName>
    <definedName name="TD1pvl" localSheetId="19">'[17]CHITIET VL-NC-TT -1p'!#REF!</definedName>
    <definedName name="TD1pvl" localSheetId="16">'[17]CHITIET VL-NC-TT -1p'!#REF!</definedName>
    <definedName name="TD1pvl" localSheetId="21">'[17]CHITIET VL-NC-TT -1p'!#REF!</definedName>
    <definedName name="TD1pvl" localSheetId="36">'[17]CHITIET VL-NC-TT -1p'!#REF!</definedName>
    <definedName name="TD1pvl" localSheetId="25">'[17]CHITIET VL-NC-TT -1p'!#REF!</definedName>
    <definedName name="TD1pvl" localSheetId="10">'[17]CHITIET VL-NC-TT -1p'!#REF!</definedName>
    <definedName name="TD1pvl" localSheetId="11">'[17]CHITIET VL-NC-TT -1p'!#REF!</definedName>
    <definedName name="TD1pvl" localSheetId="20">'[17]CHITIET VL-NC-TT -1p'!#REF!</definedName>
    <definedName name="TD1pvl" localSheetId="15">'[17]CHITIET VL-NC-TT -1p'!#REF!</definedName>
    <definedName name="TD1pvl" localSheetId="49">'[17]CHITIET VL-NC-TT -1p'!#REF!</definedName>
    <definedName name="TD1pvl" localSheetId="34">'[17]CHITIET VL-NC-TT -1p'!#REF!</definedName>
    <definedName name="TD1pvl">'[17]CHITIET VL-NC-TT -1p'!#REF!</definedName>
    <definedName name="tdcnc" localSheetId="30">'[17]thao-go'!#REF!</definedName>
    <definedName name="tdcnc" localSheetId="4">'[17]thao-go'!#REF!</definedName>
    <definedName name="tdcnc" localSheetId="7">'[17]thao-go'!#REF!</definedName>
    <definedName name="tdcnc" localSheetId="23">'[17]thao-go'!#REF!</definedName>
    <definedName name="tdcnc" localSheetId="19">'[17]thao-go'!#REF!</definedName>
    <definedName name="tdcnc" localSheetId="16">'[17]thao-go'!#REF!</definedName>
    <definedName name="tdcnc" localSheetId="21">'[17]thao-go'!#REF!</definedName>
    <definedName name="tdcnc" localSheetId="36">'[17]thao-go'!#REF!</definedName>
    <definedName name="tdcnc" localSheetId="25">'[17]thao-go'!#REF!</definedName>
    <definedName name="tdcnc" localSheetId="10">'[17]thao-go'!#REF!</definedName>
    <definedName name="tdcnc" localSheetId="11">'[17]thao-go'!#REF!</definedName>
    <definedName name="tdcnc" localSheetId="20">'[17]thao-go'!#REF!</definedName>
    <definedName name="tdcnc" localSheetId="15">'[17]thao-go'!#REF!</definedName>
    <definedName name="tdcnc" localSheetId="49">'[17]thao-go'!#REF!</definedName>
    <definedName name="tdcnc" localSheetId="34">'[17]thao-go'!#REF!</definedName>
    <definedName name="tdcnc">'[17]thao-go'!#REF!</definedName>
    <definedName name="tdgnc" localSheetId="30">'[17]lam-moi'!#REF!</definedName>
    <definedName name="tdgnc" localSheetId="23">'[17]lam-moi'!#REF!</definedName>
    <definedName name="tdgnc" localSheetId="19">'[17]lam-moi'!#REF!</definedName>
    <definedName name="tdgnc" localSheetId="16">'[17]lam-moi'!#REF!</definedName>
    <definedName name="tdgnc" localSheetId="21">'[17]lam-moi'!#REF!</definedName>
    <definedName name="tdgnc" localSheetId="36">'[17]lam-moi'!#REF!</definedName>
    <definedName name="tdgnc" localSheetId="25">'[17]lam-moi'!#REF!</definedName>
    <definedName name="tdgnc" localSheetId="10">'[17]lam-moi'!#REF!</definedName>
    <definedName name="tdgnc" localSheetId="11">'[17]lam-moi'!#REF!</definedName>
    <definedName name="tdgnc" localSheetId="20">'[17]lam-moi'!#REF!</definedName>
    <definedName name="tdgnc" localSheetId="15">'[17]lam-moi'!#REF!</definedName>
    <definedName name="tdgnc">'[17]lam-moi'!#REF!</definedName>
    <definedName name="tdgvl" localSheetId="30">'[17]lam-moi'!#REF!</definedName>
    <definedName name="tdgvl" localSheetId="23">'[17]lam-moi'!#REF!</definedName>
    <definedName name="tdgvl" localSheetId="19">'[17]lam-moi'!#REF!</definedName>
    <definedName name="tdgvl" localSheetId="16">'[17]lam-moi'!#REF!</definedName>
    <definedName name="tdgvl" localSheetId="21">'[17]lam-moi'!#REF!</definedName>
    <definedName name="tdgvl" localSheetId="36">'[17]lam-moi'!#REF!</definedName>
    <definedName name="tdgvl" localSheetId="25">'[17]lam-moi'!#REF!</definedName>
    <definedName name="tdgvl" localSheetId="10">'[17]lam-moi'!#REF!</definedName>
    <definedName name="tdgvl" localSheetId="11">'[17]lam-moi'!#REF!</definedName>
    <definedName name="tdgvl" localSheetId="20">'[17]lam-moi'!#REF!</definedName>
    <definedName name="tdgvl" localSheetId="15">'[17]lam-moi'!#REF!</definedName>
    <definedName name="tdgvl">'[17]lam-moi'!#REF!</definedName>
    <definedName name="tdhtnc" localSheetId="30">'[17]lam-moi'!#REF!</definedName>
    <definedName name="tdhtnc" localSheetId="23">'[17]lam-moi'!#REF!</definedName>
    <definedName name="tdhtnc" localSheetId="19">'[17]lam-moi'!#REF!</definedName>
    <definedName name="tdhtnc" localSheetId="16">'[17]lam-moi'!#REF!</definedName>
    <definedName name="tdhtnc" localSheetId="21">'[17]lam-moi'!#REF!</definedName>
    <definedName name="tdhtnc" localSheetId="36">'[17]lam-moi'!#REF!</definedName>
    <definedName name="tdhtnc" localSheetId="25">'[17]lam-moi'!#REF!</definedName>
    <definedName name="tdhtnc" localSheetId="10">'[17]lam-moi'!#REF!</definedName>
    <definedName name="tdhtnc" localSheetId="11">'[17]lam-moi'!#REF!</definedName>
    <definedName name="tdhtnc" localSheetId="20">'[17]lam-moi'!#REF!</definedName>
    <definedName name="tdhtnc" localSheetId="15">'[17]lam-moi'!#REF!</definedName>
    <definedName name="tdhtnc">'[17]lam-moi'!#REF!</definedName>
    <definedName name="tdhtvl" localSheetId="30">'[17]lam-moi'!#REF!</definedName>
    <definedName name="tdhtvl" localSheetId="23">'[17]lam-moi'!#REF!</definedName>
    <definedName name="tdhtvl" localSheetId="19">'[17]lam-moi'!#REF!</definedName>
    <definedName name="tdhtvl" localSheetId="16">'[17]lam-moi'!#REF!</definedName>
    <definedName name="tdhtvl" localSheetId="21">'[17]lam-moi'!#REF!</definedName>
    <definedName name="tdhtvl" localSheetId="36">'[17]lam-moi'!#REF!</definedName>
    <definedName name="tdhtvl" localSheetId="25">'[17]lam-moi'!#REF!</definedName>
    <definedName name="tdhtvl" localSheetId="10">'[17]lam-moi'!#REF!</definedName>
    <definedName name="tdhtvl" localSheetId="11">'[17]lam-moi'!#REF!</definedName>
    <definedName name="tdhtvl" localSheetId="20">'[17]lam-moi'!#REF!</definedName>
    <definedName name="tdhtvl" localSheetId="15">'[17]lam-moi'!#REF!</definedName>
    <definedName name="tdhtvl">'[17]lam-moi'!#REF!</definedName>
    <definedName name="tdnc" localSheetId="30">[17]gtrinh!#REF!</definedName>
    <definedName name="tdnc" localSheetId="23">[17]gtrinh!#REF!</definedName>
    <definedName name="tdnc" localSheetId="19">[17]gtrinh!#REF!</definedName>
    <definedName name="tdnc" localSheetId="16">[17]gtrinh!#REF!</definedName>
    <definedName name="tdnc" localSheetId="21">[17]gtrinh!#REF!</definedName>
    <definedName name="tdnc" localSheetId="36">[17]gtrinh!#REF!</definedName>
    <definedName name="tdnc" localSheetId="25">[17]gtrinh!#REF!</definedName>
    <definedName name="tdnc" localSheetId="10">[17]gtrinh!#REF!</definedName>
    <definedName name="tdnc" localSheetId="11">[17]gtrinh!#REF!</definedName>
    <definedName name="tdnc" localSheetId="20">[17]gtrinh!#REF!</definedName>
    <definedName name="tdnc" localSheetId="15">[17]gtrinh!#REF!</definedName>
    <definedName name="tdnc">[17]gtrinh!#REF!</definedName>
    <definedName name="tdnc3p" localSheetId="30">'[89]CHITIET VL-NC'!$G$28</definedName>
    <definedName name="tdnc3p">'[89]CHITIET VL-NC'!$G$28</definedName>
    <definedName name="tdvl3p" localSheetId="30">'[89]CHITIET VL-NC'!$G$23</definedName>
    <definedName name="tdvl3p">'[89]CHITIET VL-NC'!$G$23</definedName>
    <definedName name="Teakplywood_4_mm_120_x_240" localSheetId="30">[105]BAHAN!#REF!</definedName>
    <definedName name="Teakplywood_4_mm_120_x_240" localSheetId="4">[105]BAHAN!#REF!</definedName>
    <definedName name="Teakplywood_4_mm_120_x_240" localSheetId="7">[105]BAHAN!#REF!</definedName>
    <definedName name="Teakplywood_4_mm_120_x_240" localSheetId="16">[105]BAHAN!#REF!</definedName>
    <definedName name="Teakplywood_4_mm_120_x_240" localSheetId="36">[105]BAHAN!#REF!</definedName>
    <definedName name="Teakplywood_4_mm_120_x_240" localSheetId="49">[105]BAHAN!#REF!</definedName>
    <definedName name="Teakplywood_4_mm_120_x_240" localSheetId="34">[105]BAHAN!#REF!</definedName>
    <definedName name="Teakplywood_4_mm_120_x_240">[105]BAHAN!#REF!</definedName>
    <definedName name="Teakplywood_4_mm_ukuran_pintu" localSheetId="30">[105]BAHAN!#REF!</definedName>
    <definedName name="Teakplywood_4_mm_ukuran_pintu" localSheetId="4">[105]BAHAN!#REF!</definedName>
    <definedName name="Teakplywood_4_mm_ukuran_pintu" localSheetId="7">[105]BAHAN!#REF!</definedName>
    <definedName name="Teakplywood_4_mm_ukuran_pintu" localSheetId="16">[105]BAHAN!#REF!</definedName>
    <definedName name="Teakplywood_4_mm_ukuran_pintu" localSheetId="36">[105]BAHAN!#REF!</definedName>
    <definedName name="Teakplywood_4_mm_ukuran_pintu" localSheetId="49">[105]BAHAN!#REF!</definedName>
    <definedName name="Teakplywood_4_mm_ukuran_pintu" localSheetId="34">[105]BAHAN!#REF!</definedName>
    <definedName name="Teakplywood_4_mm_ukuran_pintu">[105]BAHAN!#REF!</definedName>
    <definedName name="teakwood" localSheetId="9">#REF!</definedName>
    <definedName name="teakwood" localSheetId="38">#REF!</definedName>
    <definedName name="teakwood" localSheetId="8">#REF!</definedName>
    <definedName name="teakwood" localSheetId="30">#REF!</definedName>
    <definedName name="teakwood" localSheetId="46">#REF!</definedName>
    <definedName name="teakwood" localSheetId="40">#REF!</definedName>
    <definedName name="teakwood" localSheetId="41">#REF!</definedName>
    <definedName name="teakwood" localSheetId="45">#REF!</definedName>
    <definedName name="teakwood" localSheetId="43">#REF!</definedName>
    <definedName name="teakwood" localSheetId="44">#REF!</definedName>
    <definedName name="teakwood" localSheetId="42">#REF!</definedName>
    <definedName name="teakwood" localSheetId="16">#REF!</definedName>
    <definedName name="teakwood" localSheetId="36">#REF!</definedName>
    <definedName name="teakwood">#REF!</definedName>
    <definedName name="teakwoodb" localSheetId="9">#REF!</definedName>
    <definedName name="teakwoodb" localSheetId="38">#REF!</definedName>
    <definedName name="teakwoodb" localSheetId="8">#REF!</definedName>
    <definedName name="teakwoodb" localSheetId="30">#REF!</definedName>
    <definedName name="teakwoodb" localSheetId="46">#REF!</definedName>
    <definedName name="teakwoodb" localSheetId="40">#REF!</definedName>
    <definedName name="teakwoodb" localSheetId="41">#REF!</definedName>
    <definedName name="teakwoodb" localSheetId="45">#REF!</definedName>
    <definedName name="teakwoodb" localSheetId="43">#REF!</definedName>
    <definedName name="teakwoodb" localSheetId="44">#REF!</definedName>
    <definedName name="teakwoodb" localSheetId="42">#REF!</definedName>
    <definedName name="teakwoodb" localSheetId="16">#REF!</definedName>
    <definedName name="teakwoodb" localSheetId="36">#REF!</definedName>
    <definedName name="teakwoodb">#REF!</definedName>
    <definedName name="teakwoodc" localSheetId="9">#REF!</definedName>
    <definedName name="teakwoodc" localSheetId="38">#REF!</definedName>
    <definedName name="teakwoodc" localSheetId="8">#REF!</definedName>
    <definedName name="teakwoodc" localSheetId="30">#REF!</definedName>
    <definedName name="teakwoodc" localSheetId="46">#REF!</definedName>
    <definedName name="teakwoodc" localSheetId="40">#REF!</definedName>
    <definedName name="teakwoodc" localSheetId="41">#REF!</definedName>
    <definedName name="teakwoodc" localSheetId="45">#REF!</definedName>
    <definedName name="teakwoodc" localSheetId="43">#REF!</definedName>
    <definedName name="teakwoodc" localSheetId="44">#REF!</definedName>
    <definedName name="teakwoodc" localSheetId="42">#REF!</definedName>
    <definedName name="teakwoodc" localSheetId="16">#REF!</definedName>
    <definedName name="teakwoodc" localSheetId="36">#REF!</definedName>
    <definedName name="teakwoodc">#REF!</definedName>
    <definedName name="Tebet" localSheetId="9">#REF!</definedName>
    <definedName name="Tebet" localSheetId="5">#REF!</definedName>
    <definedName name="Tebet" localSheetId="38">#REF!</definedName>
    <definedName name="Tebet" localSheetId="8">#REF!</definedName>
    <definedName name="Tebet" localSheetId="30">#REF!</definedName>
    <definedName name="Tebet" localSheetId="46">#REF!</definedName>
    <definedName name="Tebet" localSheetId="6">#REF!</definedName>
    <definedName name="Tebet" localSheetId="40">#REF!</definedName>
    <definedName name="Tebet" localSheetId="41">#REF!</definedName>
    <definedName name="Tebet" localSheetId="45">#REF!</definedName>
    <definedName name="Tebet" localSheetId="43">#REF!</definedName>
    <definedName name="Tebet" localSheetId="44">#REF!</definedName>
    <definedName name="Tebet" localSheetId="42">#REF!</definedName>
    <definedName name="Tebet" localSheetId="16">#REF!</definedName>
    <definedName name="Tebet" localSheetId="14">#REF!</definedName>
    <definedName name="Tebet" localSheetId="12">#REF!</definedName>
    <definedName name="Tebet" localSheetId="36">#REF!</definedName>
    <definedName name="Tebet" localSheetId="34">#REF!</definedName>
    <definedName name="Tebet">#REF!</definedName>
    <definedName name="TECH_PERF" localSheetId="30">#REF!</definedName>
    <definedName name="TECH_PERF" localSheetId="4">#REF!</definedName>
    <definedName name="TECH_PERF" localSheetId="16">#REF!</definedName>
    <definedName name="TECH_PERF" localSheetId="36">#REF!</definedName>
    <definedName name="TECH_PERF">#REF!</definedName>
    <definedName name="teco12">[107]Sheet1!$H$33</definedName>
    <definedName name="teco15">[160]HSATUAN!$H$31</definedName>
    <definedName name="Tegel_PC_20_x_20" localSheetId="30">[105]BAHAN!#REF!</definedName>
    <definedName name="Tegel_PC_20_x_20" localSheetId="4">[105]BAHAN!#REF!</definedName>
    <definedName name="Tegel_PC_20_x_20" localSheetId="7">[105]BAHAN!#REF!</definedName>
    <definedName name="Tegel_PC_20_x_20" localSheetId="16">[105]BAHAN!#REF!</definedName>
    <definedName name="Tegel_PC_20_x_20" localSheetId="36">[105]BAHAN!#REF!</definedName>
    <definedName name="Tegel_PC_20_x_20" localSheetId="49">[105]BAHAN!#REF!</definedName>
    <definedName name="Tegel_PC_20_x_20" localSheetId="34">[105]BAHAN!#REF!</definedName>
    <definedName name="Tegel_PC_20_x_20">[105]BAHAN!#REF!</definedName>
    <definedName name="Tegel_PC_30_x_30" localSheetId="30">[105]BAHAN!#REF!</definedName>
    <definedName name="Tegel_PC_30_x_30" localSheetId="4">[105]BAHAN!#REF!</definedName>
    <definedName name="Tegel_PC_30_x_30" localSheetId="7">[105]BAHAN!#REF!</definedName>
    <definedName name="Tegel_PC_30_x_30" localSheetId="16">[105]BAHAN!#REF!</definedName>
    <definedName name="Tegel_PC_30_x_30" localSheetId="36">[105]BAHAN!#REF!</definedName>
    <definedName name="Tegel_PC_30_x_30" localSheetId="49">[105]BAHAN!#REF!</definedName>
    <definedName name="Tegel_PC_30_x_30" localSheetId="34">[105]BAHAN!#REF!</definedName>
    <definedName name="Tegel_PC_30_x_30">[105]BAHAN!#REF!</definedName>
    <definedName name="Tegel_wafel_PC_20_x_20" localSheetId="30">[105]BAHAN!#REF!</definedName>
    <definedName name="Tegel_wafel_PC_20_x_20" localSheetId="4">[105]BAHAN!#REF!</definedName>
    <definedName name="Tegel_wafel_PC_20_x_20" localSheetId="7">[105]BAHAN!#REF!</definedName>
    <definedName name="Tegel_wafel_PC_20_x_20" localSheetId="16">[105]BAHAN!#REF!</definedName>
    <definedName name="Tegel_wafel_PC_20_x_20" localSheetId="36">[105]BAHAN!#REF!</definedName>
    <definedName name="Tegel_wafel_PC_20_x_20" localSheetId="49">[105]BAHAN!#REF!</definedName>
    <definedName name="Tegel_wafel_PC_20_x_20" localSheetId="34">[105]BAHAN!#REF!</definedName>
    <definedName name="Tegel_wafel_PC_20_x_20">[105]BAHAN!#REF!</definedName>
    <definedName name="Tegel_Wafel_warna_20_x_20" localSheetId="30">[105]BAHAN!#REF!</definedName>
    <definedName name="Tegel_Wafel_warna_20_x_20" localSheetId="4">[105]BAHAN!#REF!</definedName>
    <definedName name="Tegel_Wafel_warna_20_x_20" localSheetId="7">[105]BAHAN!#REF!</definedName>
    <definedName name="Tegel_Wafel_warna_20_x_20" localSheetId="16">[105]BAHAN!#REF!</definedName>
    <definedName name="Tegel_Wafel_warna_20_x_20" localSheetId="36">[105]BAHAN!#REF!</definedName>
    <definedName name="Tegel_Wafel_warna_20_x_20" localSheetId="49">[105]BAHAN!#REF!</definedName>
    <definedName name="Tegel_Wafel_warna_20_x_20" localSheetId="34">[105]BAHAN!#REF!</definedName>
    <definedName name="Tegel_Wafel_warna_20_x_20">[105]BAHAN!#REF!</definedName>
    <definedName name="Tegel_warna_20_x_20" localSheetId="30">[105]BAHAN!#REF!</definedName>
    <definedName name="Tegel_warna_20_x_20" localSheetId="16">[105]BAHAN!#REF!</definedName>
    <definedName name="Tegel_warna_20_x_20" localSheetId="36">[105]BAHAN!#REF!</definedName>
    <definedName name="Tegel_warna_20_x_20">[105]BAHAN!#REF!</definedName>
    <definedName name="Tegel_warna_30_x_30" localSheetId="30">[105]BAHAN!#REF!</definedName>
    <definedName name="Tegel_warna_30_x_30" localSheetId="16">[105]BAHAN!#REF!</definedName>
    <definedName name="Tegel_warna_30_x_30" localSheetId="36">[105]BAHAN!#REF!</definedName>
    <definedName name="Tegel_warna_30_x_30">[105]BAHAN!#REF!</definedName>
    <definedName name="tehel" localSheetId="9">#REF!</definedName>
    <definedName name="tehel" localSheetId="38">#REF!</definedName>
    <definedName name="tehel" localSheetId="8">#REF!</definedName>
    <definedName name="tehel" localSheetId="30">#REF!</definedName>
    <definedName name="tehel" localSheetId="46">#REF!</definedName>
    <definedName name="tehel" localSheetId="40">#REF!</definedName>
    <definedName name="tehel" localSheetId="41">#REF!</definedName>
    <definedName name="tehel" localSheetId="45">#REF!</definedName>
    <definedName name="tehel" localSheetId="43">#REF!</definedName>
    <definedName name="tehel" localSheetId="44">#REF!</definedName>
    <definedName name="tehel" localSheetId="42">#REF!</definedName>
    <definedName name="tehel" localSheetId="16">#REF!</definedName>
    <definedName name="tehel" localSheetId="36">#REF!</definedName>
    <definedName name="tehel">#REF!</definedName>
    <definedName name="tehelb" localSheetId="9">#REF!</definedName>
    <definedName name="tehelb" localSheetId="38">#REF!</definedName>
    <definedName name="tehelb" localSheetId="8">#REF!</definedName>
    <definedName name="tehelb" localSheetId="30">#REF!</definedName>
    <definedName name="tehelb" localSheetId="46">#REF!</definedName>
    <definedName name="tehelb" localSheetId="40">#REF!</definedName>
    <definedName name="tehelb" localSheetId="41">#REF!</definedName>
    <definedName name="tehelb" localSheetId="45">#REF!</definedName>
    <definedName name="tehelb" localSheetId="43">#REF!</definedName>
    <definedName name="tehelb" localSheetId="44">#REF!</definedName>
    <definedName name="tehelb" localSheetId="42">#REF!</definedName>
    <definedName name="tehelb" localSheetId="16">#REF!</definedName>
    <definedName name="tehelb" localSheetId="36">#REF!</definedName>
    <definedName name="tehelb">#REF!</definedName>
    <definedName name="tehelc" localSheetId="9">#REF!</definedName>
    <definedName name="tehelc" localSheetId="38">#REF!</definedName>
    <definedName name="tehelc" localSheetId="8">#REF!</definedName>
    <definedName name="tehelc" localSheetId="30">#REF!</definedName>
    <definedName name="tehelc" localSheetId="46">#REF!</definedName>
    <definedName name="tehelc" localSheetId="40">#REF!</definedName>
    <definedName name="tehelc" localSheetId="41">#REF!</definedName>
    <definedName name="tehelc" localSheetId="45">#REF!</definedName>
    <definedName name="tehelc" localSheetId="43">#REF!</definedName>
    <definedName name="tehelc" localSheetId="44">#REF!</definedName>
    <definedName name="tehelc" localSheetId="42">#REF!</definedName>
    <definedName name="tehelc" localSheetId="16">#REF!</definedName>
    <definedName name="tehelc" localSheetId="36">#REF!</definedName>
    <definedName name="tehelc">#REF!</definedName>
    <definedName name="tekkkkkkkkkkkk" localSheetId="30">[143]List!$B$55:$B$59</definedName>
    <definedName name="tekkkkkkkkkkkk">[143]List!$B$55:$B$59</definedName>
    <definedName name="tel" localSheetId="30">[139]OE!$Y$26</definedName>
    <definedName name="tel">[139]OE!$Y$26</definedName>
    <definedName name="Teluknaga" localSheetId="9">#REF!</definedName>
    <definedName name="Teluknaga" localSheetId="5">#REF!</definedName>
    <definedName name="Teluknaga" localSheetId="38">#REF!</definedName>
    <definedName name="Teluknaga" localSheetId="8">#REF!</definedName>
    <definedName name="Teluknaga" localSheetId="30">#REF!</definedName>
    <definedName name="Teluknaga" localSheetId="46">#REF!</definedName>
    <definedName name="Teluknaga" localSheetId="6">#REF!</definedName>
    <definedName name="Teluknaga" localSheetId="40">#REF!</definedName>
    <definedName name="Teluknaga" localSheetId="41">#REF!</definedName>
    <definedName name="Teluknaga" localSheetId="45">#REF!</definedName>
    <definedName name="Teluknaga" localSheetId="43">#REF!</definedName>
    <definedName name="Teluknaga" localSheetId="44">#REF!</definedName>
    <definedName name="Teluknaga" localSheetId="42">#REF!</definedName>
    <definedName name="Teluknaga" localSheetId="16">#REF!</definedName>
    <definedName name="Teluknaga" localSheetId="14">#REF!</definedName>
    <definedName name="Teluknaga" localSheetId="12">#REF!</definedName>
    <definedName name="Teluknaga" localSheetId="36">#REF!</definedName>
    <definedName name="Teluknaga" localSheetId="34">#REF!</definedName>
    <definedName name="Teluknaga">#REF!</definedName>
    <definedName name="tempat" localSheetId="9">#REF!</definedName>
    <definedName name="tempat" localSheetId="38">#REF!</definedName>
    <definedName name="tempat" localSheetId="8">#REF!</definedName>
    <definedName name="tempat" localSheetId="30">#REF!</definedName>
    <definedName name="tempat" localSheetId="46">#REF!</definedName>
    <definedName name="tempat" localSheetId="40">#REF!</definedName>
    <definedName name="tempat" localSheetId="41">#REF!</definedName>
    <definedName name="tempat" localSheetId="45">#REF!</definedName>
    <definedName name="tempat" localSheetId="43">#REF!</definedName>
    <definedName name="tempat" localSheetId="44">#REF!</definedName>
    <definedName name="tempat" localSheetId="42">#REF!</definedName>
    <definedName name="tempat" localSheetId="16">#REF!</definedName>
    <definedName name="tempat" localSheetId="36">#REF!</definedName>
    <definedName name="tempat">#REF!</definedName>
    <definedName name="tempat_sabun" localSheetId="30">[108]DATA!$G$28</definedName>
    <definedName name="tempat_sabun">[108]DATA!$G$28</definedName>
    <definedName name="TempatSabun" localSheetId="30">'[159]Analisa Harga Satuan'!$G$1847</definedName>
    <definedName name="TempatSabun">'[159]Analisa Harga Satuan'!$G$1847</definedName>
    <definedName name="Tempo" localSheetId="9">#REF!</definedName>
    <definedName name="Tempo" localSheetId="5">#REF!</definedName>
    <definedName name="Tempo" localSheetId="38">#REF!</definedName>
    <definedName name="Tempo" localSheetId="8">#REF!</definedName>
    <definedName name="Tempo" localSheetId="30">#REF!</definedName>
    <definedName name="Tempo" localSheetId="46">#REF!</definedName>
    <definedName name="Tempo" localSheetId="6">#REF!</definedName>
    <definedName name="Tempo" localSheetId="40">#REF!</definedName>
    <definedName name="Tempo" localSheetId="41">#REF!</definedName>
    <definedName name="Tempo" localSheetId="45">#REF!</definedName>
    <definedName name="Tempo" localSheetId="43">#REF!</definedName>
    <definedName name="Tempo" localSheetId="44">#REF!</definedName>
    <definedName name="Tempo" localSheetId="42">#REF!</definedName>
    <definedName name="Tempo" localSheetId="16">#REF!</definedName>
    <definedName name="Tempo" localSheetId="14">#REF!</definedName>
    <definedName name="Tempo" localSheetId="12">#REF!</definedName>
    <definedName name="Tempo" localSheetId="36">#REF!</definedName>
    <definedName name="Tempo" localSheetId="34">#REF!</definedName>
    <definedName name="Tempo">#REF!</definedName>
    <definedName name="tenaga_kerja" localSheetId="30">#REF!</definedName>
    <definedName name="tenaga_kerja" localSheetId="16">#REF!</definedName>
    <definedName name="tenaga_kerja" localSheetId="36">#REF!</definedName>
    <definedName name="tenaga_kerja" localSheetId="34">#REF!</definedName>
    <definedName name="tenaga_kerja">#REF!</definedName>
    <definedName name="tendaplastik4x4m" localSheetId="30">'[120]Harga Satuan'!$I$244</definedName>
    <definedName name="tendaplastik4x4m">'[120]Harga Satuan'!$I$244</definedName>
    <definedName name="tendauk6x9m" localSheetId="30">'[120]Harga Satuan'!$I$236</definedName>
    <definedName name="tendauk6x9m">'[120]Harga Satuan'!$I$236</definedName>
    <definedName name="Tenjo" localSheetId="9">#REF!</definedName>
    <definedName name="Tenjo" localSheetId="5">#REF!</definedName>
    <definedName name="Tenjo" localSheetId="38">#REF!</definedName>
    <definedName name="Tenjo" localSheetId="8">#REF!</definedName>
    <definedName name="Tenjo" localSheetId="30">#REF!</definedName>
    <definedName name="Tenjo" localSheetId="46">#REF!</definedName>
    <definedName name="Tenjo" localSheetId="6">#REF!</definedName>
    <definedName name="Tenjo" localSheetId="40">#REF!</definedName>
    <definedName name="Tenjo" localSheetId="41">#REF!</definedName>
    <definedName name="Tenjo" localSheetId="45">#REF!</definedName>
    <definedName name="Tenjo" localSheetId="43">#REF!</definedName>
    <definedName name="Tenjo" localSheetId="44">#REF!</definedName>
    <definedName name="Tenjo" localSheetId="42">#REF!</definedName>
    <definedName name="Tenjo" localSheetId="16">#REF!</definedName>
    <definedName name="Tenjo" localSheetId="14">#REF!</definedName>
    <definedName name="Tenjo" localSheetId="12">#REF!</definedName>
    <definedName name="Tenjo" localSheetId="36">#REF!</definedName>
    <definedName name="Tenjo" localSheetId="34">#REF!</definedName>
    <definedName name="Tenjo">#REF!</definedName>
    <definedName name="TER" localSheetId="9">#REF!</definedName>
    <definedName name="TER" localSheetId="38">#REF!</definedName>
    <definedName name="TER" localSheetId="8">#REF!</definedName>
    <definedName name="TER" localSheetId="30">#REF!</definedName>
    <definedName name="TER" localSheetId="46">#REF!</definedName>
    <definedName name="TER" localSheetId="40">#REF!</definedName>
    <definedName name="TER" localSheetId="41">#REF!</definedName>
    <definedName name="TER" localSheetId="45">#REF!</definedName>
    <definedName name="TER" localSheetId="43">#REF!</definedName>
    <definedName name="TER" localSheetId="44">#REF!</definedName>
    <definedName name="TER" localSheetId="42">#REF!</definedName>
    <definedName name="TER" localSheetId="16">#REF!</definedName>
    <definedName name="TER" localSheetId="36">#REF!</definedName>
    <definedName name="TER">#REF!</definedName>
    <definedName name="Teras_kontur">'[316]Biaya-Inv'!$E$36</definedName>
    <definedName name="Term_in_years" localSheetId="9">#REF!</definedName>
    <definedName name="Term_in_years" localSheetId="5">#REF!</definedName>
    <definedName name="Term_in_years" localSheetId="38">#REF!</definedName>
    <definedName name="Term_in_years" localSheetId="8">#REF!</definedName>
    <definedName name="Term_in_years" localSheetId="30">#REF!</definedName>
    <definedName name="Term_in_years" localSheetId="46">#REF!</definedName>
    <definedName name="Term_in_years" localSheetId="6">#REF!</definedName>
    <definedName name="Term_in_years" localSheetId="40">#REF!</definedName>
    <definedName name="Term_in_years" localSheetId="41">#REF!</definedName>
    <definedName name="Term_in_years" localSheetId="45">#REF!</definedName>
    <definedName name="Term_in_years" localSheetId="43">#REF!</definedName>
    <definedName name="Term_in_years" localSheetId="44">#REF!</definedName>
    <definedName name="Term_in_years" localSheetId="42">#REF!</definedName>
    <definedName name="Term_in_years" localSheetId="16">#REF!</definedName>
    <definedName name="Term_in_years" localSheetId="14">#REF!</definedName>
    <definedName name="Term_in_years" localSheetId="12">#REF!</definedName>
    <definedName name="Term_in_years" localSheetId="36">#REF!</definedName>
    <definedName name="Term_in_years" localSheetId="34">#REF!</definedName>
    <definedName name="Term_in_years">#REF!</definedName>
    <definedName name="TerminalValue" localSheetId="9">#REF!</definedName>
    <definedName name="TerminalValue" localSheetId="5">#REF!</definedName>
    <definedName name="TerminalValue" localSheetId="38">#REF!</definedName>
    <definedName name="TerminalValue" localSheetId="8">#REF!</definedName>
    <definedName name="TerminalValue" localSheetId="30">#REF!</definedName>
    <definedName name="TerminalValue" localSheetId="46">#REF!</definedName>
    <definedName name="TerminalValue" localSheetId="4">#REF!</definedName>
    <definedName name="TerminalValue" localSheetId="6">#REF!</definedName>
    <definedName name="TerminalValue" localSheetId="40">#REF!</definedName>
    <definedName name="TerminalValue" localSheetId="41">#REF!</definedName>
    <definedName name="TerminalValue" localSheetId="45">#REF!</definedName>
    <definedName name="TerminalValue" localSheetId="43">#REF!</definedName>
    <definedName name="TerminalValue" localSheetId="44">#REF!</definedName>
    <definedName name="TerminalValue" localSheetId="42">#REF!</definedName>
    <definedName name="TerminalValue" localSheetId="16">#REF!</definedName>
    <definedName name="TerminalValue" localSheetId="14">#REF!</definedName>
    <definedName name="TerminalValue" localSheetId="12">#REF!</definedName>
    <definedName name="TerminalValue" localSheetId="36">#REF!</definedName>
    <definedName name="TerminalValue">#REF!</definedName>
    <definedName name="TES" localSheetId="9">#REF!</definedName>
    <definedName name="tes" localSheetId="5">[461]BANGUNAN!#REF!</definedName>
    <definedName name="TES" localSheetId="38">#REF!</definedName>
    <definedName name="TES" localSheetId="8">#REF!</definedName>
    <definedName name="TES" localSheetId="30">#REF!</definedName>
    <definedName name="TES" localSheetId="46">#REF!</definedName>
    <definedName name="tes" localSheetId="4">[461]BANGUNAN!#REF!</definedName>
    <definedName name="tes" localSheetId="6">[461]BANGUNAN!#REF!</definedName>
    <definedName name="tes" localSheetId="7">[461]BANGUNAN!#REF!</definedName>
    <definedName name="TES" localSheetId="40">#REF!</definedName>
    <definedName name="TES" localSheetId="41">#REF!</definedName>
    <definedName name="TES" localSheetId="45">#REF!</definedName>
    <definedName name="TES" localSheetId="43">#REF!</definedName>
    <definedName name="TES" localSheetId="44">#REF!</definedName>
    <definedName name="TES" localSheetId="42">#REF!</definedName>
    <definedName name="TES" localSheetId="16">#REF!</definedName>
    <definedName name="tes" localSheetId="14">[461]BANGUNAN!#REF!</definedName>
    <definedName name="tes" localSheetId="12">[461]BANGUNAN!#REF!</definedName>
    <definedName name="TES" localSheetId="36">#REF!</definedName>
    <definedName name="tes" localSheetId="49">[461]BANGUNAN!#REF!</definedName>
    <definedName name="tes" localSheetId="34">[461]BANGUNAN!#REF!</definedName>
    <definedName name="TES">#REF!</definedName>
    <definedName name="test" localSheetId="9">MATCH(0.01,'B. Toilet'!End_Bal,-1)+1</definedName>
    <definedName name="test" localSheetId="38">MATCH(0.01,Cvr!End_Bal,-1)+1</definedName>
    <definedName name="test" localSheetId="8">MATCH(0.01,'Dapur Basah'!End_Bal,-1)+1</definedName>
    <definedName name="test" localSheetId="30">MATCH(0.01,'Denah Tanah'!End_Bal,-1)+1</definedName>
    <definedName name="test" localSheetId="46">MATCH(0.01,End_Bal,-1)+1</definedName>
    <definedName name="test" localSheetId="2">MATCH(0.01,End_Bal,-1)+1</definedName>
    <definedName name="test" localSheetId="40">MATCH(0.01,'Lap 1'!End_Bal,-1)+1</definedName>
    <definedName name="test" localSheetId="41">MATCH(0.01,'Lap. 2'!End_Bal,-1)+1</definedName>
    <definedName name="test" localSheetId="45">MATCH(0.01,'Lap. 3'!End_Bal,-1)+1</definedName>
    <definedName name="test" localSheetId="43">MATCH(0.01,'Lap. 3 Gudang'!End_Bal,-1)+1</definedName>
    <definedName name="test" localSheetId="44">MATCH(0.01,'Lap. 3. Tempat Gudang'!End_Bal,-1)+1</definedName>
    <definedName name="test" localSheetId="42">MATCH(0.01,'Lap. 3. Tempat Usaha'!End_Bal,-1)+1</definedName>
    <definedName name="test" localSheetId="16">MATCH(0.01,'Pasar Ruko'!End_Bal,-1)+1</definedName>
    <definedName name="test" localSheetId="36">MATCH(0.01,Resume!End_Bal,-1)+1</definedName>
    <definedName name="test">MATCH(0.01,End_Bal,-1)+1</definedName>
    <definedName name="test_2" localSheetId="9">MATCH(0.01,'B. Toilet'!End_Bal,-1)+1</definedName>
    <definedName name="test_2" localSheetId="38">MATCH(0.01,Cvr!End_Bal,-1)+1</definedName>
    <definedName name="test_2" localSheetId="8">MATCH(0.01,'Dapur Basah'!End_Bal,-1)+1</definedName>
    <definedName name="test_2" localSheetId="30">MATCH(0.01,'Denah Tanah'!End_Bal,-1)+1</definedName>
    <definedName name="test_2" localSheetId="46">MATCH(0.01,End_Bal,-1)+1</definedName>
    <definedName name="test_2" localSheetId="2">MATCH(0.01,End_Bal,-1)+1</definedName>
    <definedName name="test_2" localSheetId="40">MATCH(0.01,'Lap 1'!End_Bal,-1)+1</definedName>
    <definedName name="test_2" localSheetId="41">MATCH(0.01,'Lap. 2'!End_Bal,-1)+1</definedName>
    <definedName name="test_2" localSheetId="45">MATCH(0.01,'Lap. 3'!End_Bal,-1)+1</definedName>
    <definedName name="test_2" localSheetId="43">MATCH(0.01,'Lap. 3 Gudang'!End_Bal,-1)+1</definedName>
    <definedName name="test_2" localSheetId="44">MATCH(0.01,'Lap. 3. Tempat Gudang'!End_Bal,-1)+1</definedName>
    <definedName name="test_2" localSheetId="42">MATCH(0.01,'Lap. 3. Tempat Usaha'!End_Bal,-1)+1</definedName>
    <definedName name="test_2" localSheetId="16">MATCH(0.01,'Pasar Ruko'!End_Bal,-1)+1</definedName>
    <definedName name="test_2" localSheetId="36">MATCH(0.01,Resume!End_Bal,-1)+1</definedName>
    <definedName name="test_2">MATCH(0.01,End_Bal,-1)+1</definedName>
    <definedName name="TextRefCopy17" localSheetId="30">#REF!</definedName>
    <definedName name="TextRefCopy17" localSheetId="4">#REF!</definedName>
    <definedName name="TextRefCopy17" localSheetId="7">#REF!</definedName>
    <definedName name="TextRefCopy17" localSheetId="16">#REF!</definedName>
    <definedName name="TextRefCopy17" localSheetId="36">#REF!</definedName>
    <definedName name="TextRefCopy17" localSheetId="49">#REF!</definedName>
    <definedName name="TextRefCopy17" localSheetId="34">#REF!</definedName>
    <definedName name="TextRefCopy17">#REF!</definedName>
    <definedName name="TextRefCopyRangeCount" hidden="1">19</definedName>
    <definedName name="TG" localSheetId="30">'[141]Harsat Upah'!$E$10</definedName>
    <definedName name="TG">'[141]Harsat Upah'!$E$10</definedName>
    <definedName name="TGCR" localSheetId="9">#REF!</definedName>
    <definedName name="TGCR" localSheetId="5">#REF!</definedName>
    <definedName name="TGCR" localSheetId="38">#REF!</definedName>
    <definedName name="TGCR" localSheetId="8">#REF!</definedName>
    <definedName name="TGCR" localSheetId="30">#REF!</definedName>
    <definedName name="TGCR" localSheetId="46">#REF!</definedName>
    <definedName name="TGCR" localSheetId="6">#REF!</definedName>
    <definedName name="TGCR" localSheetId="40">#REF!</definedName>
    <definedName name="TGCR" localSheetId="41">#REF!</definedName>
    <definedName name="TGCR" localSheetId="45">#REF!</definedName>
    <definedName name="TGCR" localSheetId="43">#REF!</definedName>
    <definedName name="TGCR" localSheetId="44">#REF!</definedName>
    <definedName name="TGCR" localSheetId="42">#REF!</definedName>
    <definedName name="TGCR" localSheetId="16">#REF!</definedName>
    <definedName name="TGCR" localSheetId="14">#REF!</definedName>
    <definedName name="TGCR" localSheetId="12">#REF!</definedName>
    <definedName name="TGCR" localSheetId="36">#REF!</definedName>
    <definedName name="TGCR" localSheetId="34">#REF!</definedName>
    <definedName name="TGCR">#REF!</definedName>
    <definedName name="TGGG" localSheetId="9">#REF!</definedName>
    <definedName name="TGGG" localSheetId="5">#REF!</definedName>
    <definedName name="TGGG" localSheetId="38">#REF!</definedName>
    <definedName name="TGGG" localSheetId="8">#REF!</definedName>
    <definedName name="TGGG" localSheetId="30">#REF!</definedName>
    <definedName name="TGGG" localSheetId="46">#REF!</definedName>
    <definedName name="TGGG" localSheetId="6">#REF!</definedName>
    <definedName name="TGGG" localSheetId="40">#REF!</definedName>
    <definedName name="TGGG" localSheetId="41">#REF!</definedName>
    <definedName name="TGGG" localSheetId="45">#REF!</definedName>
    <definedName name="TGGG" localSheetId="43">#REF!</definedName>
    <definedName name="TGGG" localSheetId="44">#REF!</definedName>
    <definedName name="TGGG" localSheetId="42">#REF!</definedName>
    <definedName name="TGGG" localSheetId="16">#REF!</definedName>
    <definedName name="TGGG" localSheetId="14">#REF!</definedName>
    <definedName name="TGGG" localSheetId="12">#REF!</definedName>
    <definedName name="TGGG" localSheetId="36">#REF!</definedName>
    <definedName name="TGGG" localSheetId="34">#REF!</definedName>
    <definedName name="TGGG">#REF!</definedName>
    <definedName name="TGL" localSheetId="30">[462]FAK!$B$12</definedName>
    <definedName name="TGL">[462]FAK!$B$12</definedName>
    <definedName name="TGMG" localSheetId="9">#REF!</definedName>
    <definedName name="TGMG" localSheetId="5">#REF!</definedName>
    <definedName name="TGMG" localSheetId="38">#REF!</definedName>
    <definedName name="TGMG" localSheetId="8">#REF!</definedName>
    <definedName name="TGMG" localSheetId="30">#REF!</definedName>
    <definedName name="TGMG" localSheetId="46">#REF!</definedName>
    <definedName name="TGMG" localSheetId="6">#REF!</definedName>
    <definedName name="TGMG" localSheetId="40">#REF!</definedName>
    <definedName name="TGMG" localSheetId="41">#REF!</definedName>
    <definedName name="TGMG" localSheetId="45">#REF!</definedName>
    <definedName name="TGMG" localSheetId="43">#REF!</definedName>
    <definedName name="TGMG" localSheetId="44">#REF!</definedName>
    <definedName name="TGMG" localSheetId="42">#REF!</definedName>
    <definedName name="TGMG" localSheetId="16">#REF!</definedName>
    <definedName name="TGMG" localSheetId="14">#REF!</definedName>
    <definedName name="TGMG" localSheetId="12">#REF!</definedName>
    <definedName name="TGMG" localSheetId="36">#REF!</definedName>
    <definedName name="TGMG" localSheetId="34">#REF!</definedName>
    <definedName name="TGMG">#REF!</definedName>
    <definedName name="TGNIR" localSheetId="9">#REF!</definedName>
    <definedName name="TGNIR" localSheetId="5">#REF!</definedName>
    <definedName name="TGNIR" localSheetId="38">#REF!</definedName>
    <definedName name="TGNIR" localSheetId="8">#REF!</definedName>
    <definedName name="TGNIR" localSheetId="30">#REF!</definedName>
    <definedName name="TGNIR" localSheetId="46">#REF!</definedName>
    <definedName name="TGNIR" localSheetId="6">#REF!</definedName>
    <definedName name="TGNIR" localSheetId="40">#REF!</definedName>
    <definedName name="TGNIR" localSheetId="41">#REF!</definedName>
    <definedName name="TGNIR" localSheetId="45">#REF!</definedName>
    <definedName name="TGNIR" localSheetId="43">#REF!</definedName>
    <definedName name="TGNIR" localSheetId="44">#REF!</definedName>
    <definedName name="TGNIR" localSheetId="42">#REF!</definedName>
    <definedName name="TGNIR" localSheetId="16">#REF!</definedName>
    <definedName name="TGNIR" localSheetId="14">#REF!</definedName>
    <definedName name="TGNIR" localSheetId="12">#REF!</definedName>
    <definedName name="TGNIR" localSheetId="36">#REF!</definedName>
    <definedName name="TGNIR" localSheetId="34">#REF!</definedName>
    <definedName name="TGNIR">#REF!</definedName>
    <definedName name="th">#N/A</definedName>
    <definedName name="TH_2002" localSheetId="9">[328]As!#REF!</definedName>
    <definedName name="TH_2002" localSheetId="5">#REF!</definedName>
    <definedName name="TH_2002" localSheetId="38">[330]As!#REF!</definedName>
    <definedName name="TH_2002" localSheetId="8">[328]As!#REF!</definedName>
    <definedName name="TH_2002" localSheetId="30">[328]As!#REF!</definedName>
    <definedName name="TH_2002" localSheetId="46">[330]As!#REF!</definedName>
    <definedName name="TH_2002" localSheetId="4">[320]As!#REF!</definedName>
    <definedName name="TH_2002" localSheetId="6">#REF!</definedName>
    <definedName name="TH_2002" localSheetId="7">#REF!</definedName>
    <definedName name="TH_2002" localSheetId="2">[331]As!#REF!</definedName>
    <definedName name="TH_2002" localSheetId="40">[330]As!#REF!</definedName>
    <definedName name="TH_2002" localSheetId="41">[330]As!#REF!</definedName>
    <definedName name="TH_2002" localSheetId="45">[330]As!#REF!</definedName>
    <definedName name="TH_2002" localSheetId="43">[330]As!#REF!</definedName>
    <definedName name="TH_2002" localSheetId="44">[330]As!#REF!</definedName>
    <definedName name="TH_2002" localSheetId="42">[330]As!#REF!</definedName>
    <definedName name="TH_2002" localSheetId="16">[328]As!#REF!</definedName>
    <definedName name="TH_2002" localSheetId="14">#REF!</definedName>
    <definedName name="TH_2002" localSheetId="12">#REF!</definedName>
    <definedName name="TH_2002" localSheetId="36">[328]As!#REF!</definedName>
    <definedName name="TH_2002" localSheetId="49">#REF!</definedName>
    <definedName name="TH_2002" localSheetId="34">[332]As!#REF!</definedName>
    <definedName name="TH_2002">[328]As!#REF!</definedName>
    <definedName name="TH_2003" localSheetId="9">[328]As!#REF!</definedName>
    <definedName name="TH_2003" localSheetId="5">#REF!</definedName>
    <definedName name="TH_2003" localSheetId="38">[330]As!#REF!</definedName>
    <definedName name="TH_2003" localSheetId="8">[328]As!#REF!</definedName>
    <definedName name="TH_2003" localSheetId="46">[330]As!#REF!</definedName>
    <definedName name="TH_2003" localSheetId="4">[320]As!#REF!</definedName>
    <definedName name="TH_2003" localSheetId="6">#REF!</definedName>
    <definedName name="TH_2003" localSheetId="7">#REF!</definedName>
    <definedName name="TH_2003" localSheetId="2">[331]As!#REF!</definedName>
    <definedName name="TH_2003" localSheetId="40">[330]As!#REF!</definedName>
    <definedName name="TH_2003" localSheetId="41">[330]As!#REF!</definedName>
    <definedName name="TH_2003" localSheetId="45">[330]As!#REF!</definedName>
    <definedName name="TH_2003" localSheetId="43">[330]As!#REF!</definedName>
    <definedName name="TH_2003" localSheetId="44">[330]As!#REF!</definedName>
    <definedName name="TH_2003" localSheetId="42">[330]As!#REF!</definedName>
    <definedName name="TH_2003" localSheetId="16">[328]As!#REF!</definedName>
    <definedName name="TH_2003" localSheetId="14">#REF!</definedName>
    <definedName name="TH_2003" localSheetId="12">#REF!</definedName>
    <definedName name="TH_2003" localSheetId="36">[328]As!#REF!</definedName>
    <definedName name="TH_2003" localSheetId="49">#REF!</definedName>
    <definedName name="TH_2003" localSheetId="34">[332]As!#REF!</definedName>
    <definedName name="TH_2003">[328]As!#REF!</definedName>
    <definedName name="TH_2004" localSheetId="9">[328]As!#REF!</definedName>
    <definedName name="TH_2004" localSheetId="5">#REF!</definedName>
    <definedName name="TH_2004" localSheetId="38">[330]As!#REF!</definedName>
    <definedName name="TH_2004" localSheetId="8">[328]As!#REF!</definedName>
    <definedName name="TH_2004" localSheetId="46">[330]As!#REF!</definedName>
    <definedName name="TH_2004" localSheetId="4">[320]As!#REF!</definedName>
    <definedName name="TH_2004" localSheetId="6">#REF!</definedName>
    <definedName name="TH_2004" localSheetId="7">#REF!</definedName>
    <definedName name="TH_2004" localSheetId="2">[331]As!#REF!</definedName>
    <definedName name="TH_2004" localSheetId="40">[330]As!#REF!</definedName>
    <definedName name="TH_2004" localSheetId="41">[330]As!#REF!</definedName>
    <definedName name="TH_2004" localSheetId="45">[330]As!#REF!</definedName>
    <definedName name="TH_2004" localSheetId="43">[330]As!#REF!</definedName>
    <definedName name="TH_2004" localSheetId="44">[330]As!#REF!</definedName>
    <definedName name="TH_2004" localSheetId="42">[330]As!#REF!</definedName>
    <definedName name="TH_2004" localSheetId="16">[328]As!#REF!</definedName>
    <definedName name="TH_2004" localSheetId="14">#REF!</definedName>
    <definedName name="TH_2004" localSheetId="12">#REF!</definedName>
    <definedName name="TH_2004" localSheetId="36">[328]As!#REF!</definedName>
    <definedName name="TH_2004" localSheetId="49">#REF!</definedName>
    <definedName name="TH_2004" localSheetId="34">[332]As!#REF!</definedName>
    <definedName name="TH_2004">[328]As!#REF!</definedName>
    <definedName name="TH_2005" localSheetId="9">[328]As!#REF!</definedName>
    <definedName name="TH_2005" localSheetId="5">#REF!</definedName>
    <definedName name="TH_2005" localSheetId="38">[330]As!#REF!</definedName>
    <definedName name="TH_2005" localSheetId="8">[328]As!#REF!</definedName>
    <definedName name="TH_2005" localSheetId="46">[330]As!#REF!</definedName>
    <definedName name="TH_2005" localSheetId="4">[320]As!#REF!</definedName>
    <definedName name="TH_2005" localSheetId="6">#REF!</definedName>
    <definedName name="TH_2005" localSheetId="7">#REF!</definedName>
    <definedName name="TH_2005" localSheetId="2">[331]As!#REF!</definedName>
    <definedName name="TH_2005" localSheetId="40">[330]As!#REF!</definedName>
    <definedName name="TH_2005" localSheetId="41">[330]As!#REF!</definedName>
    <definedName name="TH_2005" localSheetId="45">[330]As!#REF!</definedName>
    <definedName name="TH_2005" localSheetId="43">[330]As!#REF!</definedName>
    <definedName name="TH_2005" localSheetId="44">[330]As!#REF!</definedName>
    <definedName name="TH_2005" localSheetId="42">[330]As!#REF!</definedName>
    <definedName name="TH_2005" localSheetId="16">[328]As!#REF!</definedName>
    <definedName name="TH_2005" localSheetId="14">#REF!</definedName>
    <definedName name="TH_2005" localSheetId="12">#REF!</definedName>
    <definedName name="TH_2005" localSheetId="36">[328]As!#REF!</definedName>
    <definedName name="TH_2005" localSheetId="49">#REF!</definedName>
    <definedName name="TH_2005" localSheetId="34">[332]As!#REF!</definedName>
    <definedName name="TH_2005">[328]As!#REF!</definedName>
    <definedName name="TH_2006" localSheetId="9">[328]As!#REF!</definedName>
    <definedName name="TH_2006" localSheetId="5">#REF!</definedName>
    <definedName name="TH_2006" localSheetId="38">[330]As!#REF!</definedName>
    <definedName name="TH_2006" localSheetId="8">[328]As!#REF!</definedName>
    <definedName name="TH_2006" localSheetId="46">[330]As!#REF!</definedName>
    <definedName name="TH_2006" localSheetId="4">[320]As!#REF!</definedName>
    <definedName name="TH_2006" localSheetId="6">#REF!</definedName>
    <definedName name="TH_2006" localSheetId="7">#REF!</definedName>
    <definedName name="TH_2006" localSheetId="2">[331]As!#REF!</definedName>
    <definedName name="TH_2006" localSheetId="40">[330]As!#REF!</definedName>
    <definedName name="TH_2006" localSheetId="41">[330]As!#REF!</definedName>
    <definedName name="TH_2006" localSheetId="45">[330]As!#REF!</definedName>
    <definedName name="TH_2006" localSheetId="43">[330]As!#REF!</definedName>
    <definedName name="TH_2006" localSheetId="44">[330]As!#REF!</definedName>
    <definedName name="TH_2006" localSheetId="42">[330]As!#REF!</definedName>
    <definedName name="TH_2006" localSheetId="16">[328]As!#REF!</definedName>
    <definedName name="TH_2006" localSheetId="14">#REF!</definedName>
    <definedName name="TH_2006" localSheetId="12">#REF!</definedName>
    <definedName name="TH_2006" localSheetId="36">[328]As!#REF!</definedName>
    <definedName name="TH_2006" localSheetId="49">#REF!</definedName>
    <definedName name="TH_2006" localSheetId="34">[332]As!#REF!</definedName>
    <definedName name="TH_2006">[328]As!#REF!</definedName>
    <definedName name="TH_2007" localSheetId="9">[328]As!#REF!</definedName>
    <definedName name="TH_2007" localSheetId="5">#REF!</definedName>
    <definedName name="TH_2007" localSheetId="38">[330]As!#REF!</definedName>
    <definedName name="TH_2007" localSheetId="8">[328]As!#REF!</definedName>
    <definedName name="TH_2007" localSheetId="46">[330]As!#REF!</definedName>
    <definedName name="TH_2007" localSheetId="4">[320]As!#REF!</definedName>
    <definedName name="TH_2007" localSheetId="6">#REF!</definedName>
    <definedName name="TH_2007" localSheetId="7">#REF!</definedName>
    <definedName name="TH_2007" localSheetId="2">[331]As!#REF!</definedName>
    <definedName name="TH_2007" localSheetId="40">[330]As!#REF!</definedName>
    <definedName name="TH_2007" localSheetId="41">[330]As!#REF!</definedName>
    <definedName name="TH_2007" localSheetId="45">[330]As!#REF!</definedName>
    <definedName name="TH_2007" localSheetId="43">[330]As!#REF!</definedName>
    <definedName name="TH_2007" localSheetId="44">[330]As!#REF!</definedName>
    <definedName name="TH_2007" localSheetId="42">[330]As!#REF!</definedName>
    <definedName name="TH_2007" localSheetId="16">[328]As!#REF!</definedName>
    <definedName name="TH_2007" localSheetId="14">#REF!</definedName>
    <definedName name="TH_2007" localSheetId="12">#REF!</definedName>
    <definedName name="TH_2007" localSheetId="36">[328]As!#REF!</definedName>
    <definedName name="TH_2007" localSheetId="49">#REF!</definedName>
    <definedName name="TH_2007" localSheetId="34">[332]As!#REF!</definedName>
    <definedName name="TH_2007">[328]As!#REF!</definedName>
    <definedName name="TH_2008" localSheetId="9">[328]As!#REF!</definedName>
    <definedName name="TH_2008" localSheetId="5">#REF!</definedName>
    <definedName name="TH_2008" localSheetId="38">[330]As!#REF!</definedName>
    <definedName name="TH_2008" localSheetId="8">[328]As!#REF!</definedName>
    <definedName name="TH_2008" localSheetId="46">[330]As!#REF!</definedName>
    <definedName name="TH_2008" localSheetId="4">[320]As!#REF!</definedName>
    <definedName name="TH_2008" localSheetId="6">#REF!</definedName>
    <definedName name="TH_2008" localSheetId="7">#REF!</definedName>
    <definedName name="TH_2008" localSheetId="2">[331]As!#REF!</definedName>
    <definedName name="TH_2008" localSheetId="40">[330]As!#REF!</definedName>
    <definedName name="TH_2008" localSheetId="41">[330]As!#REF!</definedName>
    <definedName name="TH_2008" localSheetId="45">[330]As!#REF!</definedName>
    <definedName name="TH_2008" localSheetId="43">[330]As!#REF!</definedName>
    <definedName name="TH_2008" localSheetId="44">[330]As!#REF!</definedName>
    <definedName name="TH_2008" localSheetId="42">[330]As!#REF!</definedName>
    <definedName name="TH_2008" localSheetId="16">[328]As!#REF!</definedName>
    <definedName name="TH_2008" localSheetId="14">#REF!</definedName>
    <definedName name="TH_2008" localSheetId="12">#REF!</definedName>
    <definedName name="TH_2008" localSheetId="36">[328]As!#REF!</definedName>
    <definedName name="TH_2008" localSheetId="49">#REF!</definedName>
    <definedName name="TH_2008" localSheetId="34">[332]As!#REF!</definedName>
    <definedName name="TH_2008">[328]As!#REF!</definedName>
    <definedName name="TH_2009" localSheetId="9">[328]As!#REF!</definedName>
    <definedName name="TH_2009" localSheetId="5">#REF!</definedName>
    <definedName name="TH_2009" localSheetId="38">[330]As!#REF!</definedName>
    <definedName name="TH_2009" localSheetId="8">[328]As!#REF!</definedName>
    <definedName name="TH_2009" localSheetId="46">[330]As!#REF!</definedName>
    <definedName name="TH_2009" localSheetId="4">[320]As!#REF!</definedName>
    <definedName name="TH_2009" localSheetId="6">#REF!</definedName>
    <definedName name="TH_2009" localSheetId="7">#REF!</definedName>
    <definedName name="TH_2009" localSheetId="2">[331]As!#REF!</definedName>
    <definedName name="TH_2009" localSheetId="40">[330]As!#REF!</definedName>
    <definedName name="TH_2009" localSheetId="41">[330]As!#REF!</definedName>
    <definedName name="TH_2009" localSheetId="45">[330]As!#REF!</definedName>
    <definedName name="TH_2009" localSheetId="43">[330]As!#REF!</definedName>
    <definedName name="TH_2009" localSheetId="44">[330]As!#REF!</definedName>
    <definedName name="TH_2009" localSheetId="42">[330]As!#REF!</definedName>
    <definedName name="TH_2009" localSheetId="16">[328]As!#REF!</definedName>
    <definedName name="TH_2009" localSheetId="14">#REF!</definedName>
    <definedName name="TH_2009" localSheetId="12">#REF!</definedName>
    <definedName name="TH_2009" localSheetId="36">[328]As!#REF!</definedName>
    <definedName name="TH_2009" localSheetId="49">#REF!</definedName>
    <definedName name="TH_2009" localSheetId="34">[332]As!#REF!</definedName>
    <definedName name="TH_2009">[328]As!#REF!</definedName>
    <definedName name="TH_2010" localSheetId="9">[328]As!#REF!</definedName>
    <definedName name="TH_2010" localSheetId="5">#REF!</definedName>
    <definedName name="TH_2010" localSheetId="38">[330]As!#REF!</definedName>
    <definedName name="TH_2010" localSheetId="8">[328]As!#REF!</definedName>
    <definedName name="TH_2010" localSheetId="46">[330]As!#REF!</definedName>
    <definedName name="TH_2010" localSheetId="4">[320]As!#REF!</definedName>
    <definedName name="TH_2010" localSheetId="6">#REF!</definedName>
    <definedName name="TH_2010" localSheetId="7">#REF!</definedName>
    <definedName name="TH_2010" localSheetId="2">[331]As!#REF!</definedName>
    <definedName name="TH_2010" localSheetId="40">[330]As!#REF!</definedName>
    <definedName name="TH_2010" localSheetId="41">[330]As!#REF!</definedName>
    <definedName name="TH_2010" localSheetId="45">[330]As!#REF!</definedName>
    <definedName name="TH_2010" localSheetId="43">[330]As!#REF!</definedName>
    <definedName name="TH_2010" localSheetId="44">[330]As!#REF!</definedName>
    <definedName name="TH_2010" localSheetId="42">[330]As!#REF!</definedName>
    <definedName name="TH_2010" localSheetId="16">[328]As!#REF!</definedName>
    <definedName name="TH_2010" localSheetId="14">#REF!</definedName>
    <definedName name="TH_2010" localSheetId="12">#REF!</definedName>
    <definedName name="TH_2010" localSheetId="36">[328]As!#REF!</definedName>
    <definedName name="TH_2010" localSheetId="49">#REF!</definedName>
    <definedName name="TH_2010" localSheetId="34">[332]As!#REF!</definedName>
    <definedName name="TH_2010">[328]As!#REF!</definedName>
    <definedName name="TH_2011" localSheetId="9">[328]As!#REF!</definedName>
    <definedName name="TH_2011" localSheetId="5">#REF!</definedName>
    <definedName name="TH_2011" localSheetId="38">[330]As!#REF!</definedName>
    <definedName name="TH_2011" localSheetId="8">[328]As!#REF!</definedName>
    <definedName name="TH_2011" localSheetId="46">[330]As!#REF!</definedName>
    <definedName name="TH_2011" localSheetId="4">[320]As!#REF!</definedName>
    <definedName name="TH_2011" localSheetId="6">#REF!</definedName>
    <definedName name="TH_2011" localSheetId="7">#REF!</definedName>
    <definedName name="TH_2011" localSheetId="2">[331]As!#REF!</definedName>
    <definedName name="TH_2011" localSheetId="40">[330]As!#REF!</definedName>
    <definedName name="TH_2011" localSheetId="41">[330]As!#REF!</definedName>
    <definedName name="TH_2011" localSheetId="45">[330]As!#REF!</definedName>
    <definedName name="TH_2011" localSheetId="43">[330]As!#REF!</definedName>
    <definedName name="TH_2011" localSheetId="44">[330]As!#REF!</definedName>
    <definedName name="TH_2011" localSheetId="42">[330]As!#REF!</definedName>
    <definedName name="TH_2011" localSheetId="16">[328]As!#REF!</definedName>
    <definedName name="TH_2011" localSheetId="14">#REF!</definedName>
    <definedName name="TH_2011" localSheetId="12">#REF!</definedName>
    <definedName name="TH_2011" localSheetId="36">[328]As!#REF!</definedName>
    <definedName name="TH_2011" localSheetId="49">#REF!</definedName>
    <definedName name="TH_2011" localSheetId="34">[332]As!#REF!</definedName>
    <definedName name="TH_2011">[328]As!#REF!</definedName>
    <definedName name="TH_2012" localSheetId="9">[328]As!#REF!</definedName>
    <definedName name="TH_2012" localSheetId="5">#REF!</definedName>
    <definedName name="TH_2012" localSheetId="38">[330]As!#REF!</definedName>
    <definedName name="TH_2012" localSheetId="8">[328]As!#REF!</definedName>
    <definedName name="TH_2012" localSheetId="46">[330]As!#REF!</definedName>
    <definedName name="TH_2012" localSheetId="4">[320]As!#REF!</definedName>
    <definedName name="TH_2012" localSheetId="6">#REF!</definedName>
    <definedName name="TH_2012" localSheetId="7">#REF!</definedName>
    <definedName name="TH_2012" localSheetId="2">[331]As!#REF!</definedName>
    <definedName name="TH_2012" localSheetId="40">[330]As!#REF!</definedName>
    <definedName name="TH_2012" localSheetId="41">[330]As!#REF!</definedName>
    <definedName name="TH_2012" localSheetId="45">[330]As!#REF!</definedName>
    <definedName name="TH_2012" localSheetId="43">[330]As!#REF!</definedName>
    <definedName name="TH_2012" localSheetId="44">[330]As!#REF!</definedName>
    <definedName name="TH_2012" localSheetId="42">[330]As!#REF!</definedName>
    <definedName name="TH_2012" localSheetId="16">[328]As!#REF!</definedName>
    <definedName name="TH_2012" localSheetId="14">#REF!</definedName>
    <definedName name="TH_2012" localSheetId="12">#REF!</definedName>
    <definedName name="TH_2012" localSheetId="36">[328]As!#REF!</definedName>
    <definedName name="TH_2012" localSheetId="49">#REF!</definedName>
    <definedName name="TH_2012" localSheetId="34">[332]As!#REF!</definedName>
    <definedName name="TH_2012">[328]As!#REF!</definedName>
    <definedName name="TH_2013" localSheetId="9">[328]As!#REF!</definedName>
    <definedName name="TH_2013" localSheetId="5">#REF!</definedName>
    <definedName name="TH_2013" localSheetId="38">[330]As!#REF!</definedName>
    <definedName name="TH_2013" localSheetId="8">[328]As!#REF!</definedName>
    <definedName name="TH_2013" localSheetId="46">[330]As!#REF!</definedName>
    <definedName name="TH_2013" localSheetId="4">[320]As!#REF!</definedName>
    <definedName name="TH_2013" localSheetId="6">#REF!</definedName>
    <definedName name="TH_2013" localSheetId="7">#REF!</definedName>
    <definedName name="TH_2013" localSheetId="2">[331]As!#REF!</definedName>
    <definedName name="TH_2013" localSheetId="40">[330]As!#REF!</definedName>
    <definedName name="TH_2013" localSheetId="41">[330]As!#REF!</definedName>
    <definedName name="TH_2013" localSheetId="45">[330]As!#REF!</definedName>
    <definedName name="TH_2013" localSheetId="43">[330]As!#REF!</definedName>
    <definedName name="TH_2013" localSheetId="44">[330]As!#REF!</definedName>
    <definedName name="TH_2013" localSheetId="42">[330]As!#REF!</definedName>
    <definedName name="TH_2013" localSheetId="16">[328]As!#REF!</definedName>
    <definedName name="TH_2013" localSheetId="14">#REF!</definedName>
    <definedName name="TH_2013" localSheetId="12">#REF!</definedName>
    <definedName name="TH_2013" localSheetId="36">[328]As!#REF!</definedName>
    <definedName name="TH_2013" localSheetId="49">#REF!</definedName>
    <definedName name="TH_2013" localSheetId="34">[332]As!#REF!</definedName>
    <definedName name="TH_2013">[328]As!#REF!</definedName>
    <definedName name="TH_2014" localSheetId="9">[328]As!#REF!</definedName>
    <definedName name="TH_2014" localSheetId="5">#REF!</definedName>
    <definedName name="TH_2014" localSheetId="38">[330]As!#REF!</definedName>
    <definedName name="TH_2014" localSheetId="8">[328]As!#REF!</definedName>
    <definedName name="TH_2014" localSheetId="46">[330]As!#REF!</definedName>
    <definedName name="TH_2014" localSheetId="4">[320]As!#REF!</definedName>
    <definedName name="TH_2014" localSheetId="6">#REF!</definedName>
    <definedName name="TH_2014" localSheetId="7">#REF!</definedName>
    <definedName name="TH_2014" localSheetId="2">[331]As!#REF!</definedName>
    <definedName name="TH_2014" localSheetId="40">[330]As!#REF!</definedName>
    <definedName name="TH_2014" localSheetId="41">[330]As!#REF!</definedName>
    <definedName name="TH_2014" localSheetId="45">[330]As!#REF!</definedName>
    <definedName name="TH_2014" localSheetId="43">[330]As!#REF!</definedName>
    <definedName name="TH_2014" localSheetId="44">[330]As!#REF!</definedName>
    <definedName name="TH_2014" localSheetId="42">[330]As!#REF!</definedName>
    <definedName name="TH_2014" localSheetId="16">[328]As!#REF!</definedName>
    <definedName name="TH_2014" localSheetId="14">#REF!</definedName>
    <definedName name="TH_2014" localSheetId="12">#REF!</definedName>
    <definedName name="TH_2014" localSheetId="36">[328]As!#REF!</definedName>
    <definedName name="TH_2014" localSheetId="49">#REF!</definedName>
    <definedName name="TH_2014" localSheetId="34">[332]As!#REF!</definedName>
    <definedName name="TH_2014">[328]As!#REF!</definedName>
    <definedName name="TH_2015" localSheetId="9">[328]As!#REF!</definedName>
    <definedName name="TH_2015" localSheetId="5">#REF!</definedName>
    <definedName name="TH_2015" localSheetId="38">[330]As!#REF!</definedName>
    <definedName name="TH_2015" localSheetId="8">[328]As!#REF!</definedName>
    <definedName name="TH_2015" localSheetId="46">[330]As!#REF!</definedName>
    <definedName name="TH_2015" localSheetId="4">[320]As!#REF!</definedName>
    <definedName name="TH_2015" localSheetId="6">#REF!</definedName>
    <definedName name="TH_2015" localSheetId="7">#REF!</definedName>
    <definedName name="TH_2015" localSheetId="2">[331]As!#REF!</definedName>
    <definedName name="TH_2015" localSheetId="40">[330]As!#REF!</definedName>
    <definedName name="TH_2015" localSheetId="41">[330]As!#REF!</definedName>
    <definedName name="TH_2015" localSheetId="45">[330]As!#REF!</definedName>
    <definedName name="TH_2015" localSheetId="43">[330]As!#REF!</definedName>
    <definedName name="TH_2015" localSheetId="44">[330]As!#REF!</definedName>
    <definedName name="TH_2015" localSheetId="42">[330]As!#REF!</definedName>
    <definedName name="TH_2015" localSheetId="16">[328]As!#REF!</definedName>
    <definedName name="TH_2015" localSheetId="14">#REF!</definedName>
    <definedName name="TH_2015" localSheetId="12">#REF!</definedName>
    <definedName name="TH_2015" localSheetId="36">[328]As!#REF!</definedName>
    <definedName name="TH_2015" localSheetId="49">#REF!</definedName>
    <definedName name="TH_2015" localSheetId="34">[332]As!#REF!</definedName>
    <definedName name="TH_2015">[328]As!#REF!</definedName>
    <definedName name="TH_2016" localSheetId="9">[328]As!#REF!</definedName>
    <definedName name="TH_2016" localSheetId="5">#REF!</definedName>
    <definedName name="TH_2016" localSheetId="38">[330]As!#REF!</definedName>
    <definedName name="TH_2016" localSheetId="8">[328]As!#REF!</definedName>
    <definedName name="TH_2016" localSheetId="46">[330]As!#REF!</definedName>
    <definedName name="TH_2016" localSheetId="4">[320]As!#REF!</definedName>
    <definedName name="TH_2016" localSheetId="6">#REF!</definedName>
    <definedName name="TH_2016" localSheetId="7">#REF!</definedName>
    <definedName name="TH_2016" localSheetId="2">[331]As!#REF!</definedName>
    <definedName name="TH_2016" localSheetId="40">[330]As!#REF!</definedName>
    <definedName name="TH_2016" localSheetId="41">[330]As!#REF!</definedName>
    <definedName name="TH_2016" localSheetId="45">[330]As!#REF!</definedName>
    <definedName name="TH_2016" localSheetId="43">[330]As!#REF!</definedName>
    <definedName name="TH_2016" localSheetId="44">[330]As!#REF!</definedName>
    <definedName name="TH_2016" localSheetId="42">[330]As!#REF!</definedName>
    <definedName name="TH_2016" localSheetId="16">[328]As!#REF!</definedName>
    <definedName name="TH_2016" localSheetId="14">#REF!</definedName>
    <definedName name="TH_2016" localSheetId="12">#REF!</definedName>
    <definedName name="TH_2016" localSheetId="36">[328]As!#REF!</definedName>
    <definedName name="TH_2016" localSheetId="49">#REF!</definedName>
    <definedName name="TH_2016" localSheetId="34">[332]As!#REF!</definedName>
    <definedName name="TH_2016">[328]As!#REF!</definedName>
    <definedName name="TH_2017" localSheetId="9">[328]As!#REF!</definedName>
    <definedName name="TH_2017" localSheetId="5">#REF!</definedName>
    <definedName name="TH_2017" localSheetId="38">[330]As!#REF!</definedName>
    <definedName name="TH_2017" localSheetId="8">[328]As!#REF!</definedName>
    <definedName name="TH_2017" localSheetId="46">[330]As!#REF!</definedName>
    <definedName name="TH_2017" localSheetId="4">[320]As!#REF!</definedName>
    <definedName name="TH_2017" localSheetId="6">#REF!</definedName>
    <definedName name="TH_2017" localSheetId="7">#REF!</definedName>
    <definedName name="TH_2017" localSheetId="2">[331]As!#REF!</definedName>
    <definedName name="TH_2017" localSheetId="40">[330]As!#REF!</definedName>
    <definedName name="TH_2017" localSheetId="41">[330]As!#REF!</definedName>
    <definedName name="TH_2017" localSheetId="45">[330]As!#REF!</definedName>
    <definedName name="TH_2017" localSheetId="43">[330]As!#REF!</definedName>
    <definedName name="TH_2017" localSheetId="44">[330]As!#REF!</definedName>
    <definedName name="TH_2017" localSheetId="42">[330]As!#REF!</definedName>
    <definedName name="TH_2017" localSheetId="16">[328]As!#REF!</definedName>
    <definedName name="TH_2017" localSheetId="14">#REF!</definedName>
    <definedName name="TH_2017" localSheetId="12">#REF!</definedName>
    <definedName name="TH_2017" localSheetId="36">[328]As!#REF!</definedName>
    <definedName name="TH_2017" localSheetId="49">#REF!</definedName>
    <definedName name="TH_2017" localSheetId="34">[332]As!#REF!</definedName>
    <definedName name="TH_2017">[328]As!#REF!</definedName>
    <definedName name="TH_2018" localSheetId="9">[328]As!#REF!</definedName>
    <definedName name="TH_2018" localSheetId="5">#REF!</definedName>
    <definedName name="TH_2018" localSheetId="38">[330]As!#REF!</definedName>
    <definedName name="TH_2018" localSheetId="8">[328]As!#REF!</definedName>
    <definedName name="TH_2018" localSheetId="46">[330]As!#REF!</definedName>
    <definedName name="TH_2018" localSheetId="4">[320]As!#REF!</definedName>
    <definedName name="TH_2018" localSheetId="6">#REF!</definedName>
    <definedName name="TH_2018" localSheetId="7">#REF!</definedName>
    <definedName name="TH_2018" localSheetId="2">[331]As!#REF!</definedName>
    <definedName name="TH_2018" localSheetId="40">[330]As!#REF!</definedName>
    <definedName name="TH_2018" localSheetId="41">[330]As!#REF!</definedName>
    <definedName name="TH_2018" localSheetId="45">[330]As!#REF!</definedName>
    <definedName name="TH_2018" localSheetId="43">[330]As!#REF!</definedName>
    <definedName name="TH_2018" localSheetId="44">[330]As!#REF!</definedName>
    <definedName name="TH_2018" localSheetId="42">[330]As!#REF!</definedName>
    <definedName name="TH_2018" localSheetId="16">[328]As!#REF!</definedName>
    <definedName name="TH_2018" localSheetId="14">#REF!</definedName>
    <definedName name="TH_2018" localSheetId="12">#REF!</definedName>
    <definedName name="TH_2018" localSheetId="36">[328]As!#REF!</definedName>
    <definedName name="TH_2018" localSheetId="49">#REF!</definedName>
    <definedName name="TH_2018" localSheetId="34">[332]As!#REF!</definedName>
    <definedName name="TH_2018">[328]As!#REF!</definedName>
    <definedName name="TH_2019" localSheetId="9">[328]As!#REF!</definedName>
    <definedName name="TH_2019" localSheetId="5">#REF!</definedName>
    <definedName name="TH_2019" localSheetId="38">[330]As!#REF!</definedName>
    <definedName name="TH_2019" localSheetId="8">[328]As!#REF!</definedName>
    <definedName name="TH_2019" localSheetId="46">[330]As!#REF!</definedName>
    <definedName name="TH_2019" localSheetId="4">[320]As!#REF!</definedName>
    <definedName name="TH_2019" localSheetId="6">#REF!</definedName>
    <definedName name="TH_2019" localSheetId="7">#REF!</definedName>
    <definedName name="TH_2019" localSheetId="2">[331]As!#REF!</definedName>
    <definedName name="TH_2019" localSheetId="40">[330]As!#REF!</definedName>
    <definedName name="TH_2019" localSheetId="41">[330]As!#REF!</definedName>
    <definedName name="TH_2019" localSheetId="45">[330]As!#REF!</definedName>
    <definedName name="TH_2019" localSheetId="43">[330]As!#REF!</definedName>
    <definedName name="TH_2019" localSheetId="44">[330]As!#REF!</definedName>
    <definedName name="TH_2019" localSheetId="42">[330]As!#REF!</definedName>
    <definedName name="TH_2019" localSheetId="16">[328]As!#REF!</definedName>
    <definedName name="TH_2019" localSheetId="14">#REF!</definedName>
    <definedName name="TH_2019" localSheetId="12">#REF!</definedName>
    <definedName name="TH_2019" localSheetId="36">[328]As!#REF!</definedName>
    <definedName name="TH_2019" localSheetId="49">#REF!</definedName>
    <definedName name="TH_2019" localSheetId="34">[332]As!#REF!</definedName>
    <definedName name="TH_2019">[328]As!#REF!</definedName>
    <definedName name="TH_2020" localSheetId="9">[328]As!#REF!</definedName>
    <definedName name="TH_2020" localSheetId="5">#REF!</definedName>
    <definedName name="TH_2020" localSheetId="38">[330]As!#REF!</definedName>
    <definedName name="TH_2020" localSheetId="8">[328]As!#REF!</definedName>
    <definedName name="TH_2020" localSheetId="46">[330]As!#REF!</definedName>
    <definedName name="TH_2020" localSheetId="4">[320]As!#REF!</definedName>
    <definedName name="TH_2020" localSheetId="6">#REF!</definedName>
    <definedName name="TH_2020" localSheetId="7">#REF!</definedName>
    <definedName name="TH_2020" localSheetId="2">[331]As!#REF!</definedName>
    <definedName name="TH_2020" localSheetId="40">[330]As!#REF!</definedName>
    <definedName name="TH_2020" localSheetId="41">[330]As!#REF!</definedName>
    <definedName name="TH_2020" localSheetId="45">[330]As!#REF!</definedName>
    <definedName name="TH_2020" localSheetId="43">[330]As!#REF!</definedName>
    <definedName name="TH_2020" localSheetId="44">[330]As!#REF!</definedName>
    <definedName name="TH_2020" localSheetId="42">[330]As!#REF!</definedName>
    <definedName name="TH_2020" localSheetId="16">[328]As!#REF!</definedName>
    <definedName name="TH_2020" localSheetId="14">#REF!</definedName>
    <definedName name="TH_2020" localSheetId="12">#REF!</definedName>
    <definedName name="TH_2020" localSheetId="36">[328]As!#REF!</definedName>
    <definedName name="TH_2020" localSheetId="49">#REF!</definedName>
    <definedName name="TH_2020" localSheetId="34">[332]As!#REF!</definedName>
    <definedName name="TH_2020">[328]As!#REF!</definedName>
    <definedName name="TH_2021" localSheetId="9">[328]As!#REF!</definedName>
    <definedName name="TH_2021" localSheetId="5">#REF!</definedName>
    <definedName name="TH_2021" localSheetId="38">[330]As!#REF!</definedName>
    <definedName name="TH_2021" localSheetId="8">[328]As!#REF!</definedName>
    <definedName name="TH_2021" localSheetId="46">[330]As!#REF!</definedName>
    <definedName name="TH_2021" localSheetId="4">[320]As!#REF!</definedName>
    <definedName name="TH_2021" localSheetId="6">#REF!</definedName>
    <definedName name="TH_2021" localSheetId="7">#REF!</definedName>
    <definedName name="TH_2021" localSheetId="2">[331]As!#REF!</definedName>
    <definedName name="TH_2021" localSheetId="40">[330]As!#REF!</definedName>
    <definedName name="TH_2021" localSheetId="41">[330]As!#REF!</definedName>
    <definedName name="TH_2021" localSheetId="45">[330]As!#REF!</definedName>
    <definedName name="TH_2021" localSheetId="43">[330]As!#REF!</definedName>
    <definedName name="TH_2021" localSheetId="44">[330]As!#REF!</definedName>
    <definedName name="TH_2021" localSheetId="42">[330]As!#REF!</definedName>
    <definedName name="TH_2021" localSheetId="16">[328]As!#REF!</definedName>
    <definedName name="TH_2021" localSheetId="14">#REF!</definedName>
    <definedName name="TH_2021" localSheetId="12">#REF!</definedName>
    <definedName name="TH_2021" localSheetId="36">[328]As!#REF!</definedName>
    <definedName name="TH_2021" localSheetId="49">#REF!</definedName>
    <definedName name="TH_2021" localSheetId="34">[332]As!#REF!</definedName>
    <definedName name="TH_2021">[328]As!#REF!</definedName>
    <definedName name="TH_2022" localSheetId="9">[328]As!#REF!</definedName>
    <definedName name="TH_2022" localSheetId="5">#REF!</definedName>
    <definedName name="TH_2022" localSheetId="38">[330]As!#REF!</definedName>
    <definedName name="TH_2022" localSheetId="8">[328]As!#REF!</definedName>
    <definedName name="TH_2022" localSheetId="46">[330]As!#REF!</definedName>
    <definedName name="TH_2022" localSheetId="4">[320]As!#REF!</definedName>
    <definedName name="TH_2022" localSheetId="6">#REF!</definedName>
    <definedName name="TH_2022" localSheetId="7">#REF!</definedName>
    <definedName name="TH_2022" localSheetId="2">[331]As!#REF!</definedName>
    <definedName name="TH_2022" localSheetId="40">[330]As!#REF!</definedName>
    <definedName name="TH_2022" localSheetId="41">[330]As!#REF!</definedName>
    <definedName name="TH_2022" localSheetId="45">[330]As!#REF!</definedName>
    <definedName name="TH_2022" localSheetId="43">[330]As!#REF!</definedName>
    <definedName name="TH_2022" localSheetId="44">[330]As!#REF!</definedName>
    <definedName name="TH_2022" localSheetId="42">[330]As!#REF!</definedName>
    <definedName name="TH_2022" localSheetId="16">[328]As!#REF!</definedName>
    <definedName name="TH_2022" localSheetId="14">#REF!</definedName>
    <definedName name="TH_2022" localSheetId="12">#REF!</definedName>
    <definedName name="TH_2022" localSheetId="36">[328]As!#REF!</definedName>
    <definedName name="TH_2022" localSheetId="49">#REF!</definedName>
    <definedName name="TH_2022" localSheetId="34">[332]As!#REF!</definedName>
    <definedName name="TH_2022">[328]As!#REF!</definedName>
    <definedName name="TH_2023" localSheetId="9">[328]As!#REF!</definedName>
    <definedName name="TH_2023" localSheetId="5">#REF!</definedName>
    <definedName name="TH_2023" localSheetId="38">[330]As!#REF!</definedName>
    <definedName name="TH_2023" localSheetId="8">[328]As!#REF!</definedName>
    <definedName name="TH_2023" localSheetId="46">[330]As!#REF!</definedName>
    <definedName name="TH_2023" localSheetId="4">[320]As!#REF!</definedName>
    <definedName name="TH_2023" localSheetId="6">#REF!</definedName>
    <definedName name="TH_2023" localSheetId="7">#REF!</definedName>
    <definedName name="TH_2023" localSheetId="2">[331]As!#REF!</definedName>
    <definedName name="TH_2023" localSheetId="40">[330]As!#REF!</definedName>
    <definedName name="TH_2023" localSheetId="41">[330]As!#REF!</definedName>
    <definedName name="TH_2023" localSheetId="45">[330]As!#REF!</definedName>
    <definedName name="TH_2023" localSheetId="43">[330]As!#REF!</definedName>
    <definedName name="TH_2023" localSheetId="44">[330]As!#REF!</definedName>
    <definedName name="TH_2023" localSheetId="42">[330]As!#REF!</definedName>
    <definedName name="TH_2023" localSheetId="16">[328]As!#REF!</definedName>
    <definedName name="TH_2023" localSheetId="14">#REF!</definedName>
    <definedName name="TH_2023" localSheetId="12">#REF!</definedName>
    <definedName name="TH_2023" localSheetId="36">[328]As!#REF!</definedName>
    <definedName name="TH_2023" localSheetId="49">#REF!</definedName>
    <definedName name="TH_2023" localSheetId="34">[332]As!#REF!</definedName>
    <definedName name="TH_2023">[328]As!#REF!</definedName>
    <definedName name="TH_2024" localSheetId="9">[328]As!#REF!</definedName>
    <definedName name="TH_2024" localSheetId="5">#REF!</definedName>
    <definedName name="TH_2024" localSheetId="38">[330]As!#REF!</definedName>
    <definedName name="TH_2024" localSheetId="8">[328]As!#REF!</definedName>
    <definedName name="TH_2024" localSheetId="46">[330]As!#REF!</definedName>
    <definedName name="TH_2024" localSheetId="4">[320]As!#REF!</definedName>
    <definedName name="TH_2024" localSheetId="6">#REF!</definedName>
    <definedName name="TH_2024" localSheetId="7">#REF!</definedName>
    <definedName name="TH_2024" localSheetId="2">[331]As!#REF!</definedName>
    <definedName name="TH_2024" localSheetId="40">[330]As!#REF!</definedName>
    <definedName name="TH_2024" localSheetId="41">[330]As!#REF!</definedName>
    <definedName name="TH_2024" localSheetId="45">[330]As!#REF!</definedName>
    <definedName name="TH_2024" localSheetId="43">[330]As!#REF!</definedName>
    <definedName name="TH_2024" localSheetId="44">[330]As!#REF!</definedName>
    <definedName name="TH_2024" localSheetId="42">[330]As!#REF!</definedName>
    <definedName name="TH_2024" localSheetId="16">[328]As!#REF!</definedName>
    <definedName name="TH_2024" localSheetId="14">#REF!</definedName>
    <definedName name="TH_2024" localSheetId="12">#REF!</definedName>
    <definedName name="TH_2024" localSheetId="36">[328]As!#REF!</definedName>
    <definedName name="TH_2024" localSheetId="49">#REF!</definedName>
    <definedName name="TH_2024" localSheetId="34">[332]As!#REF!</definedName>
    <definedName name="TH_2024">[328]As!#REF!</definedName>
    <definedName name="thin" localSheetId="30">'[75]Sat Bah &amp; Up'!$G$69</definedName>
    <definedName name="thin">'[75]Sat Bah &amp; Up'!$G$69</definedName>
    <definedName name="thousand" localSheetId="30">#REF!</definedName>
    <definedName name="thousand" localSheetId="4">#REF!</definedName>
    <definedName name="thousand" localSheetId="7">#REF!</definedName>
    <definedName name="thousand" localSheetId="16">#REF!</definedName>
    <definedName name="thousand" localSheetId="36">#REF!</definedName>
    <definedName name="thousand" localSheetId="49">#REF!</definedName>
    <definedName name="thousand" localSheetId="34">#REF!</definedName>
    <definedName name="thousand">#REF!</definedName>
    <definedName name="tiang_bendera" localSheetId="30">[108]DATA!$G$35</definedName>
    <definedName name="tiang_bendera">[108]DATA!$G$35</definedName>
    <definedName name="Tidak_Rawan_Banjir" localSheetId="9">#REF!</definedName>
    <definedName name="Tidak_Rawan_Banjir" localSheetId="5">#REF!</definedName>
    <definedName name="Tidak_Rawan_Banjir" localSheetId="38">#REF!</definedName>
    <definedName name="Tidak_Rawan_Banjir" localSheetId="8">#REF!</definedName>
    <definedName name="Tidak_Rawan_Banjir" localSheetId="30">#REF!</definedName>
    <definedName name="Tidak_Rawan_Banjir" localSheetId="46">#REF!</definedName>
    <definedName name="Tidak_Rawan_Banjir" localSheetId="6">#REF!</definedName>
    <definedName name="Tidak_Rawan_Banjir" localSheetId="40">#REF!</definedName>
    <definedName name="Tidak_Rawan_Banjir" localSheetId="41">#REF!</definedName>
    <definedName name="Tidak_Rawan_Banjir" localSheetId="45">#REF!</definedName>
    <definedName name="Tidak_Rawan_Banjir" localSheetId="43">#REF!</definedName>
    <definedName name="Tidak_Rawan_Banjir" localSheetId="44">#REF!</definedName>
    <definedName name="Tidak_Rawan_Banjir" localSheetId="42">#REF!</definedName>
    <definedName name="Tidak_Rawan_Banjir" localSheetId="16">#REF!</definedName>
    <definedName name="Tidak_Rawan_Banjir" localSheetId="14">#REF!</definedName>
    <definedName name="Tidak_Rawan_Banjir" localSheetId="12">#REF!</definedName>
    <definedName name="Tidak_Rawan_Banjir" localSheetId="36">#REF!</definedName>
    <definedName name="Tidak_Rawan_Banjir" localSheetId="34">#REF!</definedName>
    <definedName name="Tidak_Rawan_Banjir">#REF!</definedName>
    <definedName name="tiein" localSheetId="30">'[42]Tie-In Investment'!$G$68</definedName>
    <definedName name="tiein">'[42]Tie-In Investment'!$G$68</definedName>
    <definedName name="Tiepdia" localSheetId="30">[89]Tiepdia!$A$1:$IV$65536</definedName>
    <definedName name="Tiepdia" localSheetId="34">[89]Tiepdia!$A:$IV</definedName>
    <definedName name="Tiepdia">[89]Tiepdia!$A$1:$IV$65536</definedName>
    <definedName name="TIGA" localSheetId="9">[269]BCT!#REF!</definedName>
    <definedName name="TIGA" localSheetId="5">[164]BCT!#REF!</definedName>
    <definedName name="TIGA" localSheetId="38">[270]BCT!#REF!</definedName>
    <definedName name="TIGA" localSheetId="8">[269]BCT!#REF!</definedName>
    <definedName name="TIGA" localSheetId="46">[270]BCT!#REF!</definedName>
    <definedName name="TIGA" localSheetId="4">[164]BCT!#REF!</definedName>
    <definedName name="TIGA" localSheetId="6">[164]BCT!#REF!</definedName>
    <definedName name="TIGA" localSheetId="7">[164]BCT!#REF!</definedName>
    <definedName name="TIGA" localSheetId="2">[271]BCT!#REF!</definedName>
    <definedName name="TIGA" localSheetId="40">[270]BCT!#REF!</definedName>
    <definedName name="TIGA" localSheetId="41">[270]BCT!#REF!</definedName>
    <definedName name="TIGA" localSheetId="45">[270]BCT!#REF!</definedName>
    <definedName name="TIGA" localSheetId="43">[270]BCT!#REF!</definedName>
    <definedName name="TIGA" localSheetId="44">[270]BCT!#REF!</definedName>
    <definedName name="TIGA" localSheetId="42">[270]BCT!#REF!</definedName>
    <definedName name="TIGA" localSheetId="16">[269]BCT!#REF!</definedName>
    <definedName name="TIGA" localSheetId="14">[164]BCT!#REF!</definedName>
    <definedName name="TIGA" localSheetId="12">[164]BCT!#REF!</definedName>
    <definedName name="TIGA" localSheetId="36">[269]BCT!#REF!</definedName>
    <definedName name="TIGA" localSheetId="49">[164]BCT!#REF!</definedName>
    <definedName name="TIGA" localSheetId="34">[272]BCT!#REF!</definedName>
    <definedName name="TIGA">[269]BCT!#REF!</definedName>
    <definedName name="tigaM" localSheetId="30">#REF!</definedName>
    <definedName name="tigaM" localSheetId="4">#REF!</definedName>
    <definedName name="tigaM" localSheetId="7">#REF!</definedName>
    <definedName name="tigaM" localSheetId="16">#REF!</definedName>
    <definedName name="tigaM" localSheetId="36">#REF!</definedName>
    <definedName name="tigaM" localSheetId="49">#REF!</definedName>
    <definedName name="tigaM" localSheetId="34">#REF!</definedName>
    <definedName name="tigaM">#REF!</definedName>
    <definedName name="Tigaraksa" localSheetId="9">#REF!</definedName>
    <definedName name="Tigaraksa" localSheetId="5">#REF!</definedName>
    <definedName name="Tigaraksa" localSheetId="38">#REF!</definedName>
    <definedName name="Tigaraksa" localSheetId="8">#REF!</definedName>
    <definedName name="Tigaraksa" localSheetId="30">#REF!</definedName>
    <definedName name="Tigaraksa" localSheetId="46">#REF!</definedName>
    <definedName name="Tigaraksa" localSheetId="6">#REF!</definedName>
    <definedName name="Tigaraksa" localSheetId="40">#REF!</definedName>
    <definedName name="Tigaraksa" localSheetId="41">#REF!</definedName>
    <definedName name="Tigaraksa" localSheetId="45">#REF!</definedName>
    <definedName name="Tigaraksa" localSheetId="43">#REF!</definedName>
    <definedName name="Tigaraksa" localSheetId="44">#REF!</definedName>
    <definedName name="Tigaraksa" localSheetId="42">#REF!</definedName>
    <definedName name="Tigaraksa" localSheetId="16">#REF!</definedName>
    <definedName name="Tigaraksa" localSheetId="14">#REF!</definedName>
    <definedName name="Tigaraksa" localSheetId="12">#REF!</definedName>
    <definedName name="Tigaraksa" localSheetId="36">#REF!</definedName>
    <definedName name="Tigaraksa" localSheetId="34">#REF!</definedName>
    <definedName name="Tigaraksa">#REF!</definedName>
    <definedName name="TIKET" localSheetId="30">'[242]TABEL-DETASIR'!$B$97:$B$119</definedName>
    <definedName name="TIKET">'[242]TABEL-DETASIR'!$B$97:$B$119</definedName>
    <definedName name="Timbunan_Tanah_Pilihan" localSheetId="30">#REF!</definedName>
    <definedName name="Timbunan_Tanah_Pilihan" localSheetId="4">#REF!</definedName>
    <definedName name="Timbunan_Tanah_Pilihan" localSheetId="7">#REF!</definedName>
    <definedName name="Timbunan_Tanah_Pilihan" localSheetId="16">#REF!</definedName>
    <definedName name="Timbunan_Tanah_Pilihan" localSheetId="36">#REF!</definedName>
    <definedName name="Timbunan_Tanah_Pilihan" localSheetId="49">#REF!</definedName>
    <definedName name="Timbunan_Tanah_Pilihan" localSheetId="34">#REF!</definedName>
    <definedName name="Timbunan_Tanah_Pilihan">#REF!</definedName>
    <definedName name="Tiner_A" localSheetId="30">#REF!</definedName>
    <definedName name="Tiner_A" localSheetId="4">#REF!</definedName>
    <definedName name="Tiner_A" localSheetId="7">#REF!</definedName>
    <definedName name="Tiner_A" localSheetId="16">#REF!</definedName>
    <definedName name="Tiner_A" localSheetId="36">#REF!</definedName>
    <definedName name="Tiner_A" localSheetId="49">#REF!</definedName>
    <definedName name="Tiner_A" localSheetId="34">#REF!</definedName>
    <definedName name="Tiner_A">#REF!</definedName>
    <definedName name="Tiner_B" localSheetId="30">[108]BAHAN!$C$78</definedName>
    <definedName name="Tiner_B">[108]BAHAN!$C$78</definedName>
    <definedName name="Tinggi_Kolom_IWF" localSheetId="9">#REF!</definedName>
    <definedName name="Tinggi_Kolom_IWF" localSheetId="5">#REF!</definedName>
    <definedName name="Tinggi_Kolom_IWF" localSheetId="38">#REF!</definedName>
    <definedName name="Tinggi_Kolom_IWF" localSheetId="8">#REF!</definedName>
    <definedName name="Tinggi_Kolom_IWF" localSheetId="30">#REF!</definedName>
    <definedName name="Tinggi_Kolom_IWF" localSheetId="46">#REF!</definedName>
    <definedName name="Tinggi_Kolom_IWF" localSheetId="6">#REF!</definedName>
    <definedName name="Tinggi_Kolom_IWF" localSheetId="40">#REF!</definedName>
    <definedName name="Tinggi_Kolom_IWF" localSheetId="41">#REF!</definedName>
    <definedName name="Tinggi_Kolom_IWF" localSheetId="45">#REF!</definedName>
    <definedName name="Tinggi_Kolom_IWF" localSheetId="43">#REF!</definedName>
    <definedName name="Tinggi_Kolom_IWF" localSheetId="44">#REF!</definedName>
    <definedName name="Tinggi_Kolom_IWF" localSheetId="42">#REF!</definedName>
    <definedName name="Tinggi_Kolom_IWF" localSheetId="16">#REF!</definedName>
    <definedName name="Tinggi_Kolom_IWF" localSheetId="14">#REF!</definedName>
    <definedName name="Tinggi_Kolom_IWF" localSheetId="12">#REF!</definedName>
    <definedName name="Tinggi_Kolom_IWF" localSheetId="36">#REF!</definedName>
    <definedName name="Tinggi_Kolom_IWF" localSheetId="34">#REF!</definedName>
    <definedName name="Tinggi_Kolom_IWF">#REF!</definedName>
    <definedName name="Tingkat_bunga">[316]Asumsi!$G$56:$AF$58</definedName>
    <definedName name="tinner" localSheetId="9">#REF!</definedName>
    <definedName name="tinner" localSheetId="38">#REF!</definedName>
    <definedName name="tinner" localSheetId="8">#REF!</definedName>
    <definedName name="tinner" localSheetId="30">#REF!</definedName>
    <definedName name="tinner" localSheetId="46">#REF!</definedName>
    <definedName name="tinner" localSheetId="40">#REF!</definedName>
    <definedName name="tinner" localSheetId="41">#REF!</definedName>
    <definedName name="tinner" localSheetId="45">#REF!</definedName>
    <definedName name="tinner" localSheetId="43">#REF!</definedName>
    <definedName name="tinner" localSheetId="44">#REF!</definedName>
    <definedName name="tinner" localSheetId="42">#REF!</definedName>
    <definedName name="tinner" localSheetId="16">#REF!</definedName>
    <definedName name="tinner" localSheetId="36">#REF!</definedName>
    <definedName name="tinner">#REF!</definedName>
    <definedName name="tinnerb" localSheetId="9">#REF!</definedName>
    <definedName name="tinnerb" localSheetId="38">#REF!</definedName>
    <definedName name="tinnerb" localSheetId="8">#REF!</definedName>
    <definedName name="tinnerb" localSheetId="30">#REF!</definedName>
    <definedName name="tinnerb" localSheetId="46">#REF!</definedName>
    <definedName name="tinnerb" localSheetId="40">#REF!</definedName>
    <definedName name="tinnerb" localSheetId="41">#REF!</definedName>
    <definedName name="tinnerb" localSheetId="45">#REF!</definedName>
    <definedName name="tinnerb" localSheetId="43">#REF!</definedName>
    <definedName name="tinnerb" localSheetId="44">#REF!</definedName>
    <definedName name="tinnerb" localSheetId="42">#REF!</definedName>
    <definedName name="tinnerb" localSheetId="16">#REF!</definedName>
    <definedName name="tinnerb" localSheetId="36">#REF!</definedName>
    <definedName name="tinnerb">#REF!</definedName>
    <definedName name="tinnerc" localSheetId="9">#REF!</definedName>
    <definedName name="tinnerc" localSheetId="38">#REF!</definedName>
    <definedName name="tinnerc" localSheetId="8">#REF!</definedName>
    <definedName name="tinnerc" localSheetId="30">#REF!</definedName>
    <definedName name="tinnerc" localSheetId="46">#REF!</definedName>
    <definedName name="tinnerc" localSheetId="40">#REF!</definedName>
    <definedName name="tinnerc" localSheetId="41">#REF!</definedName>
    <definedName name="tinnerc" localSheetId="45">#REF!</definedName>
    <definedName name="tinnerc" localSheetId="43">#REF!</definedName>
    <definedName name="tinnerc" localSheetId="44">#REF!</definedName>
    <definedName name="tinnerc" localSheetId="42">#REF!</definedName>
    <definedName name="tinnerc" localSheetId="16">#REF!</definedName>
    <definedName name="tinnerc" localSheetId="36">#REF!</definedName>
    <definedName name="tinnerc">#REF!</definedName>
    <definedName name="TIPE_BANGUNAN" localSheetId="30">#REF!</definedName>
    <definedName name="TIPE_BANGUNAN" localSheetId="23">#REF!</definedName>
    <definedName name="TIPE_BANGUNAN" localSheetId="19">#REF!</definedName>
    <definedName name="TIPE_BANGUNAN" localSheetId="16">#REF!</definedName>
    <definedName name="TIPE_BANGUNAN" localSheetId="21">#REF!</definedName>
    <definedName name="TIPE_BANGUNAN" localSheetId="36">#REF!</definedName>
    <definedName name="TIPE_BANGUNAN" localSheetId="25">#REF!</definedName>
    <definedName name="TIPE_BANGUNAN" localSheetId="10">#REF!</definedName>
    <definedName name="TIPE_BANGUNAN" localSheetId="11">#REF!</definedName>
    <definedName name="TIPE_BANGUNAN" localSheetId="20">#REF!</definedName>
    <definedName name="TIPE_BANGUNAN" localSheetId="15">#REF!</definedName>
    <definedName name="TIPE_BANGUNAN">#REF!</definedName>
    <definedName name="TITLE" localSheetId="30">#REF!</definedName>
    <definedName name="TITLE" localSheetId="4">#REF!</definedName>
    <definedName name="TITLE" localSheetId="16">#REF!</definedName>
    <definedName name="TITLE" localSheetId="36">#REF!</definedName>
    <definedName name="TITLE">#REF!</definedName>
    <definedName name="TK" localSheetId="30">'[302]prog-mgu'!$F$120</definedName>
    <definedName name="TK">'[302]prog-mgu'!$F$120</definedName>
    <definedName name="TK.BATU">[82]S.UPAH!$J$15</definedName>
    <definedName name="TK.KAYU">[82]S.UPAH!$J$16</definedName>
    <definedName name="tkkayu" localSheetId="34">[217]Upah!$D$23</definedName>
    <definedName name="tkkayu">[217]Upah!$D$23</definedName>
    <definedName name="tkset" localSheetId="30">'[75]Sat Bah &amp; Up'!$G$18</definedName>
    <definedName name="tkset">'[75]Sat Bah &amp; Up'!$G$18</definedName>
    <definedName name="TKST" localSheetId="30">'[141]Harsat Upah'!$E$14</definedName>
    <definedName name="TKST">'[141]Harsat Upah'!$E$14</definedName>
    <definedName name="TKT" localSheetId="30">'[141]Harsat Upah'!$E$15</definedName>
    <definedName name="TKT">'[141]Harsat Upah'!$E$15</definedName>
    <definedName name="tnahurug">[107]Sheet1!$H$38</definedName>
    <definedName name="tnh" localSheetId="5">[187]List!$C$17:$C$20</definedName>
    <definedName name="tnh" localSheetId="30">[187]List!$C$17:$C$20</definedName>
    <definedName name="TNH" localSheetId="4">'[420]FORM-X-1'!#REF!</definedName>
    <definedName name="tnh" localSheetId="6">[187]List!$C$17:$C$20</definedName>
    <definedName name="tnh" localSheetId="7">[187]List!$C$17:$C$20</definedName>
    <definedName name="tnh" localSheetId="14">[187]List!$C$17:$C$20</definedName>
    <definedName name="tnh" localSheetId="12">[187]List!$C$17:$C$20</definedName>
    <definedName name="tnh" localSheetId="49">[187]List!$C$17:$C$20</definedName>
    <definedName name="tnh" localSheetId="34">[187]List!$C$17:$C$20</definedName>
    <definedName name="tnh">[187]List!$C$17:$C$20</definedName>
    <definedName name="tnlnc" localSheetId="30">'[17]thao-go'!#REF!</definedName>
    <definedName name="tnlnc" localSheetId="4">'[17]thao-go'!#REF!</definedName>
    <definedName name="tnlnc" localSheetId="7">'[17]thao-go'!#REF!</definedName>
    <definedName name="tnlnc" localSheetId="23">'[17]thao-go'!#REF!</definedName>
    <definedName name="tnlnc" localSheetId="19">'[17]thao-go'!#REF!</definedName>
    <definedName name="tnlnc" localSheetId="16">'[17]thao-go'!#REF!</definedName>
    <definedName name="tnlnc" localSheetId="21">'[17]thao-go'!#REF!</definedName>
    <definedName name="tnlnc" localSheetId="36">'[17]thao-go'!#REF!</definedName>
    <definedName name="tnlnc" localSheetId="25">'[17]thao-go'!#REF!</definedName>
    <definedName name="tnlnc" localSheetId="10">'[17]thao-go'!#REF!</definedName>
    <definedName name="tnlnc" localSheetId="11">'[17]thao-go'!#REF!</definedName>
    <definedName name="tnlnc" localSheetId="20">'[17]thao-go'!#REF!</definedName>
    <definedName name="tnlnc" localSheetId="15">'[17]thao-go'!#REF!</definedName>
    <definedName name="tnlnc" localSheetId="49">'[17]thao-go'!#REF!</definedName>
    <definedName name="tnlnc" localSheetId="34">'[17]thao-go'!#REF!</definedName>
    <definedName name="tnlnc">'[17]thao-go'!#REF!</definedName>
    <definedName name="tnnnc" localSheetId="30">'[17]thao-go'!#REF!</definedName>
    <definedName name="tnnnc" localSheetId="4">'[17]thao-go'!#REF!</definedName>
    <definedName name="tnnnc" localSheetId="7">'[17]thao-go'!#REF!</definedName>
    <definedName name="tnnnc" localSheetId="23">'[17]thao-go'!#REF!</definedName>
    <definedName name="tnnnc" localSheetId="19">'[17]thao-go'!#REF!</definedName>
    <definedName name="tnnnc" localSheetId="16">'[17]thao-go'!#REF!</definedName>
    <definedName name="tnnnc" localSheetId="21">'[17]thao-go'!#REF!</definedName>
    <definedName name="tnnnc" localSheetId="36">'[17]thao-go'!#REF!</definedName>
    <definedName name="tnnnc" localSheetId="25">'[17]thao-go'!#REF!</definedName>
    <definedName name="tnnnc" localSheetId="10">'[17]thao-go'!#REF!</definedName>
    <definedName name="tnnnc" localSheetId="11">'[17]thao-go'!#REF!</definedName>
    <definedName name="tnnnc" localSheetId="20">'[17]thao-go'!#REF!</definedName>
    <definedName name="tnnnc" localSheetId="15">'[17]thao-go'!#REF!</definedName>
    <definedName name="tnnnc" localSheetId="49">'[17]thao-go'!#REF!</definedName>
    <definedName name="tnnnc" localSheetId="34">'[17]thao-go'!#REF!</definedName>
    <definedName name="tnnnc">'[17]thao-go'!#REF!</definedName>
    <definedName name="TOPCON" localSheetId="9">#REF!</definedName>
    <definedName name="TOPCON" localSheetId="5">#REF!</definedName>
    <definedName name="TOPCON" localSheetId="38">#REF!</definedName>
    <definedName name="TOPCON" localSheetId="8">#REF!</definedName>
    <definedName name="TOPCON" localSheetId="30">#REF!</definedName>
    <definedName name="TOPCON" localSheetId="46">#REF!</definedName>
    <definedName name="TOPCON" localSheetId="6">#REF!</definedName>
    <definedName name="TOPCON" localSheetId="40">#REF!</definedName>
    <definedName name="TOPCON" localSheetId="41">#REF!</definedName>
    <definedName name="TOPCON" localSheetId="45">#REF!</definedName>
    <definedName name="TOPCON" localSheetId="43">#REF!</definedName>
    <definedName name="TOPCON" localSheetId="44">#REF!</definedName>
    <definedName name="TOPCON" localSheetId="42">#REF!</definedName>
    <definedName name="TOPCON" localSheetId="16">#REF!</definedName>
    <definedName name="TOPCON" localSheetId="14">#REF!</definedName>
    <definedName name="TOPCON" localSheetId="12">#REF!</definedName>
    <definedName name="TOPCON" localSheetId="36">#REF!</definedName>
    <definedName name="TOPCON" localSheetId="34">#REF!</definedName>
    <definedName name="TOPCON">#REF!</definedName>
    <definedName name="TOPCON2" localSheetId="9">#REF!</definedName>
    <definedName name="TOPCON2" localSheetId="5">#REF!</definedName>
    <definedName name="TOPCON2" localSheetId="38">#REF!</definedName>
    <definedName name="TOPCON2" localSheetId="8">#REF!</definedName>
    <definedName name="TOPCON2" localSheetId="30">#REF!</definedName>
    <definedName name="TOPCON2" localSheetId="46">#REF!</definedName>
    <definedName name="TOPCON2" localSheetId="6">#REF!</definedName>
    <definedName name="TOPCON2" localSheetId="40">#REF!</definedName>
    <definedName name="TOPCON2" localSheetId="41">#REF!</definedName>
    <definedName name="TOPCON2" localSheetId="45">#REF!</definedName>
    <definedName name="TOPCON2" localSheetId="43">#REF!</definedName>
    <definedName name="TOPCON2" localSheetId="44">#REF!</definedName>
    <definedName name="TOPCON2" localSheetId="42">#REF!</definedName>
    <definedName name="TOPCON2" localSheetId="16">#REF!</definedName>
    <definedName name="TOPCON2" localSheetId="14">#REF!</definedName>
    <definedName name="TOPCON2" localSheetId="12">#REF!</definedName>
    <definedName name="TOPCON2" localSheetId="36">#REF!</definedName>
    <definedName name="TOPCON2" localSheetId="34">#REF!</definedName>
    <definedName name="TOPCON2">#REF!</definedName>
    <definedName name="TOPCON3" localSheetId="9">#REF!</definedName>
    <definedName name="TOPCON3" localSheetId="5">#REF!</definedName>
    <definedName name="TOPCON3" localSheetId="38">#REF!</definedName>
    <definedName name="TOPCON3" localSheetId="8">#REF!</definedName>
    <definedName name="TOPCON3" localSheetId="30">#REF!</definedName>
    <definedName name="TOPCON3" localSheetId="46">#REF!</definedName>
    <definedName name="TOPCON3" localSheetId="6">#REF!</definedName>
    <definedName name="TOPCON3" localSheetId="40">#REF!</definedName>
    <definedName name="TOPCON3" localSheetId="41">#REF!</definedName>
    <definedName name="TOPCON3" localSheetId="45">#REF!</definedName>
    <definedName name="TOPCON3" localSheetId="43">#REF!</definedName>
    <definedName name="TOPCON3" localSheetId="44">#REF!</definedName>
    <definedName name="TOPCON3" localSheetId="42">#REF!</definedName>
    <definedName name="TOPCON3" localSheetId="16">#REF!</definedName>
    <definedName name="TOPCON3" localSheetId="14">#REF!</definedName>
    <definedName name="TOPCON3" localSheetId="12">#REF!</definedName>
    <definedName name="TOPCON3" localSheetId="36">#REF!</definedName>
    <definedName name="TOPCON3" localSheetId="34">#REF!</definedName>
    <definedName name="TOPCON3">#REF!</definedName>
    <definedName name="Topografi" localSheetId="5">[190]datasheet!$D$3:$D$7</definedName>
    <definedName name="Topografi" localSheetId="30">[191]data!$D$3:$D$7</definedName>
    <definedName name="Topografi" localSheetId="4">[148]datasheet!$D$3:$D$7</definedName>
    <definedName name="Topografi" localSheetId="6">[190]datasheet!$D$3:$D$7</definedName>
    <definedName name="Topografi" localSheetId="7">[190]datasheet!$D$3:$D$7</definedName>
    <definedName name="Topografi" localSheetId="14">[190]datasheet!$D$3:$D$7</definedName>
    <definedName name="Topografi" localSheetId="12">[190]datasheet!$D$3:$D$7</definedName>
    <definedName name="Topografi" localSheetId="49">[190]datasheet!$D$3:$D$7</definedName>
    <definedName name="Topografi" localSheetId="34">[190]datasheet!$D$3:$D$7</definedName>
    <definedName name="Topografi">[191]data!$D$3:$D$7</definedName>
    <definedName name="TOPPAY" localSheetId="9">#REF!</definedName>
    <definedName name="TOPPAY" localSheetId="5">#REF!</definedName>
    <definedName name="TOPPAY" localSheetId="38">#REF!</definedName>
    <definedName name="TOPPAY" localSheetId="8">#REF!</definedName>
    <definedName name="TOPPAY" localSheetId="30">#REF!</definedName>
    <definedName name="TOPPAY" localSheetId="46">#REF!</definedName>
    <definedName name="TOPPAY" localSheetId="6">#REF!</definedName>
    <definedName name="TOPPAY" localSheetId="40">#REF!</definedName>
    <definedName name="TOPPAY" localSheetId="41">#REF!</definedName>
    <definedName name="TOPPAY" localSheetId="45">#REF!</definedName>
    <definedName name="TOPPAY" localSheetId="43">#REF!</definedName>
    <definedName name="TOPPAY" localSheetId="44">#REF!</definedName>
    <definedName name="TOPPAY" localSheetId="42">#REF!</definedName>
    <definedName name="TOPPAY" localSheetId="16">#REF!</definedName>
    <definedName name="TOPPAY" localSheetId="14">#REF!</definedName>
    <definedName name="TOPPAY" localSheetId="12">#REF!</definedName>
    <definedName name="TOPPAY" localSheetId="36">#REF!</definedName>
    <definedName name="TOPPAY" localSheetId="34">#REF!</definedName>
    <definedName name="TOPPAY">#REF!</definedName>
    <definedName name="total_account1" localSheetId="9">#REF!</definedName>
    <definedName name="total_account1" localSheetId="5">#REF!</definedName>
    <definedName name="total_account1" localSheetId="38">#REF!</definedName>
    <definedName name="total_account1" localSheetId="8">#REF!</definedName>
    <definedName name="total_account1" localSheetId="30">#REF!</definedName>
    <definedName name="total_account1" localSheetId="46">#REF!</definedName>
    <definedName name="total_account1" localSheetId="6">#REF!</definedName>
    <definedName name="total_account1" localSheetId="40">#REF!</definedName>
    <definedName name="total_account1" localSheetId="41">#REF!</definedName>
    <definedName name="total_account1" localSheetId="45">#REF!</definedName>
    <definedName name="total_account1" localSheetId="43">#REF!</definedName>
    <definedName name="total_account1" localSheetId="44">#REF!</definedName>
    <definedName name="total_account1" localSheetId="42">#REF!</definedName>
    <definedName name="total_account1" localSheetId="16">#REF!</definedName>
    <definedName name="total_account1" localSheetId="14">#REF!</definedName>
    <definedName name="total_account1" localSheetId="12">#REF!</definedName>
    <definedName name="total_account1" localSheetId="36">#REF!</definedName>
    <definedName name="total_account1" localSheetId="34">#REF!</definedName>
    <definedName name="total_account1">#REF!</definedName>
    <definedName name="total_amortisasi" localSheetId="30">#REF!</definedName>
    <definedName name="total_amortisasi" localSheetId="16">#REF!</definedName>
    <definedName name="total_amortisasi" localSheetId="36">#REF!</definedName>
    <definedName name="total_amortisasi" localSheetId="34">#REF!</definedName>
    <definedName name="total_amortisasi">#REF!</definedName>
    <definedName name="Total_Bangunan" localSheetId="9">#REF!</definedName>
    <definedName name="Total_Bangunan" localSheetId="5">#REF!</definedName>
    <definedName name="Total_Bangunan" localSheetId="38">#REF!</definedName>
    <definedName name="Total_Bangunan" localSheetId="8">#REF!</definedName>
    <definedName name="Total_Bangunan" localSheetId="30">#REF!</definedName>
    <definedName name="Total_Bangunan" localSheetId="46">#REF!</definedName>
    <definedName name="Total_Bangunan" localSheetId="6">#REF!</definedName>
    <definedName name="Total_Bangunan" localSheetId="40">#REF!</definedName>
    <definedName name="Total_Bangunan" localSheetId="41">#REF!</definedName>
    <definedName name="Total_Bangunan" localSheetId="45">#REF!</definedName>
    <definedName name="Total_Bangunan" localSheetId="43">#REF!</definedName>
    <definedName name="Total_Bangunan" localSheetId="44">#REF!</definedName>
    <definedName name="Total_Bangunan" localSheetId="42">#REF!</definedName>
    <definedName name="Total_Bangunan" localSheetId="16">#REF!</definedName>
    <definedName name="Total_Bangunan" localSheetId="14">#REF!</definedName>
    <definedName name="Total_Bangunan" localSheetId="12">#REF!</definedName>
    <definedName name="Total_Bangunan" localSheetId="36">#REF!</definedName>
    <definedName name="Total_Bangunan">#REF!</definedName>
    <definedName name="Total_bangunan_gedung_kantor" localSheetId="9">#REF!</definedName>
    <definedName name="Total_bangunan_gedung_kantor" localSheetId="5">#REF!</definedName>
    <definedName name="Total_bangunan_gedung_kantor" localSheetId="38">#REF!</definedName>
    <definedName name="Total_bangunan_gedung_kantor" localSheetId="8">#REF!</definedName>
    <definedName name="Total_bangunan_gedung_kantor" localSheetId="30">#REF!</definedName>
    <definedName name="Total_bangunan_gedung_kantor" localSheetId="46">#REF!</definedName>
    <definedName name="Total_bangunan_gedung_kantor" localSheetId="6">#REF!</definedName>
    <definedName name="Total_bangunan_gedung_kantor" localSheetId="40">#REF!</definedName>
    <definedName name="Total_bangunan_gedung_kantor" localSheetId="41">#REF!</definedName>
    <definedName name="Total_bangunan_gedung_kantor" localSheetId="45">#REF!</definedName>
    <definedName name="Total_bangunan_gedung_kantor" localSheetId="43">#REF!</definedName>
    <definedName name="Total_bangunan_gedung_kantor" localSheetId="44">#REF!</definedName>
    <definedName name="Total_bangunan_gedung_kantor" localSheetId="42">#REF!</definedName>
    <definedName name="Total_bangunan_gedung_kantor" localSheetId="16">#REF!</definedName>
    <definedName name="Total_bangunan_gedung_kantor" localSheetId="14">#REF!</definedName>
    <definedName name="Total_bangunan_gedung_kantor" localSheetId="12">#REF!</definedName>
    <definedName name="Total_bangunan_gedung_kantor" localSheetId="36">#REF!</definedName>
    <definedName name="Total_bangunan_gedung_kantor">#REF!</definedName>
    <definedName name="total_cost" localSheetId="30">#REF!</definedName>
    <definedName name="total_cost" localSheetId="16">#REF!</definedName>
    <definedName name="total_cost" localSheetId="36">#REF!</definedName>
    <definedName name="total_cost">#REF!</definedName>
    <definedName name="total_depresiasi" localSheetId="30">#REF!</definedName>
    <definedName name="total_depresiasi" localSheetId="16">#REF!</definedName>
    <definedName name="total_depresiasi" localSheetId="36">#REF!</definedName>
    <definedName name="total_depresiasi">#REF!</definedName>
    <definedName name="Total_Hak_Atas_Tanah" localSheetId="9">#REF!</definedName>
    <definedName name="Total_Hak_Atas_Tanah" localSheetId="5">#REF!</definedName>
    <definedName name="Total_Hak_Atas_Tanah" localSheetId="38">#REF!</definedName>
    <definedName name="Total_Hak_Atas_Tanah" localSheetId="8">#REF!</definedName>
    <definedName name="Total_Hak_Atas_Tanah" localSheetId="30">#REF!</definedName>
    <definedName name="Total_Hak_Atas_Tanah" localSheetId="46">#REF!</definedName>
    <definedName name="Total_Hak_Atas_Tanah" localSheetId="6">#REF!</definedName>
    <definedName name="Total_Hak_Atas_Tanah" localSheetId="40">#REF!</definedName>
    <definedName name="Total_Hak_Atas_Tanah" localSheetId="41">#REF!</definedName>
    <definedName name="Total_Hak_Atas_Tanah" localSheetId="45">#REF!</definedName>
    <definedName name="Total_Hak_Atas_Tanah" localSheetId="43">#REF!</definedName>
    <definedName name="Total_Hak_Atas_Tanah" localSheetId="44">#REF!</definedName>
    <definedName name="Total_Hak_Atas_Tanah" localSheetId="42">#REF!</definedName>
    <definedName name="Total_Hak_Atas_Tanah" localSheetId="16">#REF!</definedName>
    <definedName name="Total_Hak_Atas_Tanah" localSheetId="14">#REF!</definedName>
    <definedName name="Total_Hak_Atas_Tanah" localSheetId="12">#REF!</definedName>
    <definedName name="Total_Hak_Atas_Tanah" localSheetId="36">#REF!</definedName>
    <definedName name="Total_Hak_Atas_Tanah">#REF!</definedName>
    <definedName name="Total_Hardware" localSheetId="9">#REF!</definedName>
    <definedName name="Total_Hardware" localSheetId="5">#REF!</definedName>
    <definedName name="Total_Hardware" localSheetId="38">#REF!</definedName>
    <definedName name="Total_Hardware" localSheetId="8">#REF!</definedName>
    <definedName name="Total_Hardware" localSheetId="30">#REF!</definedName>
    <definedName name="Total_Hardware" localSheetId="46">#REF!</definedName>
    <definedName name="Total_Hardware" localSheetId="6">#REF!</definedName>
    <definedName name="Total_Hardware" localSheetId="40">#REF!</definedName>
    <definedName name="Total_Hardware" localSheetId="41">#REF!</definedName>
    <definedName name="Total_Hardware" localSheetId="45">#REF!</definedName>
    <definedName name="Total_Hardware" localSheetId="43">#REF!</definedName>
    <definedName name="Total_Hardware" localSheetId="44">#REF!</definedName>
    <definedName name="Total_Hardware" localSheetId="42">#REF!</definedName>
    <definedName name="Total_Hardware" localSheetId="16">#REF!</definedName>
    <definedName name="Total_Hardware" localSheetId="14">#REF!</definedName>
    <definedName name="Total_Hardware" localSheetId="12">#REF!</definedName>
    <definedName name="Total_Hardware" localSheetId="36">#REF!</definedName>
    <definedName name="Total_Hardware">#REF!</definedName>
    <definedName name="total_harga" localSheetId="30">#REF!</definedName>
    <definedName name="total_harga" localSheetId="16">#REF!</definedName>
    <definedName name="total_harga" localSheetId="36">#REF!</definedName>
    <definedName name="total_harga">#REF!</definedName>
    <definedName name="total_initial" localSheetId="30">'[42]Initial-Cost'!$F$40</definedName>
    <definedName name="total_initial">'[42]Initial-Cost'!$F$40</definedName>
    <definedName name="Total_Interest" localSheetId="9">#REF!</definedName>
    <definedName name="Total_Interest" localSheetId="5">#REF!</definedName>
    <definedName name="Total_Interest" localSheetId="38">#REF!</definedName>
    <definedName name="Total_Interest" localSheetId="8">#REF!</definedName>
    <definedName name="Total_Interest" localSheetId="30">#REF!</definedName>
    <definedName name="Total_Interest" localSheetId="46">#REF!</definedName>
    <definedName name="Total_Interest" localSheetId="4">#REF!</definedName>
    <definedName name="Total_Interest" localSheetId="6">#REF!</definedName>
    <definedName name="Total_Interest" localSheetId="40">#REF!</definedName>
    <definedName name="Total_Interest" localSheetId="41">#REF!</definedName>
    <definedName name="Total_Interest" localSheetId="45">#REF!</definedName>
    <definedName name="Total_Interest" localSheetId="43">#REF!</definedName>
    <definedName name="Total_Interest" localSheetId="44">#REF!</definedName>
    <definedName name="Total_Interest" localSheetId="42">#REF!</definedName>
    <definedName name="Total_Interest" localSheetId="16">#REF!</definedName>
    <definedName name="Total_Interest" localSheetId="14">#REF!</definedName>
    <definedName name="Total_Interest" localSheetId="12">#REF!</definedName>
    <definedName name="Total_Interest" localSheetId="36">#REF!</definedName>
    <definedName name="Total_Interest" localSheetId="34">#REF!</definedName>
    <definedName name="Total_Interest">#REF!</definedName>
    <definedName name="total_investment" localSheetId="30">#REF!</definedName>
    <definedName name="total_investment" localSheetId="16">#REF!</definedName>
    <definedName name="total_investment" localSheetId="36">#REF!</definedName>
    <definedName name="total_investment">#REF!</definedName>
    <definedName name="Total_Kantor_Kayu" localSheetId="9">#REF!</definedName>
    <definedName name="Total_Kantor_Kayu" localSheetId="5">#REF!</definedName>
    <definedName name="Total_Kantor_Kayu" localSheetId="38">#REF!</definedName>
    <definedName name="Total_Kantor_Kayu" localSheetId="8">#REF!</definedName>
    <definedName name="Total_Kantor_Kayu" localSheetId="30">#REF!</definedName>
    <definedName name="Total_Kantor_Kayu" localSheetId="46">#REF!</definedName>
    <definedName name="Total_Kantor_Kayu" localSheetId="6">#REF!</definedName>
    <definedName name="Total_Kantor_Kayu" localSheetId="40">#REF!</definedName>
    <definedName name="Total_Kantor_Kayu" localSheetId="41">#REF!</definedName>
    <definedName name="Total_Kantor_Kayu" localSheetId="45">#REF!</definedName>
    <definedName name="Total_Kantor_Kayu" localSheetId="43">#REF!</definedName>
    <definedName name="Total_Kantor_Kayu" localSheetId="44">#REF!</definedName>
    <definedName name="Total_Kantor_Kayu" localSheetId="42">#REF!</definedName>
    <definedName name="Total_Kantor_Kayu" localSheetId="16">#REF!</definedName>
    <definedName name="Total_Kantor_Kayu" localSheetId="14">#REF!</definedName>
    <definedName name="Total_Kantor_Kayu" localSheetId="12">#REF!</definedName>
    <definedName name="Total_Kantor_Kayu" localSheetId="36">#REF!</definedName>
    <definedName name="Total_Kantor_Kayu">#REF!</definedName>
    <definedName name="Total_Kantor_logam" localSheetId="9">#REF!</definedName>
    <definedName name="Total_Kantor_logam" localSheetId="5">#REF!</definedName>
    <definedName name="Total_Kantor_logam" localSheetId="38">#REF!</definedName>
    <definedName name="Total_Kantor_logam" localSheetId="8">#REF!</definedName>
    <definedName name="Total_Kantor_logam" localSheetId="30">#REF!</definedName>
    <definedName name="Total_Kantor_logam" localSheetId="46">#REF!</definedName>
    <definedName name="Total_Kantor_logam" localSheetId="6">#REF!</definedName>
    <definedName name="Total_Kantor_logam" localSheetId="40">#REF!</definedName>
    <definedName name="Total_Kantor_logam" localSheetId="41">#REF!</definedName>
    <definedName name="Total_Kantor_logam" localSheetId="45">#REF!</definedName>
    <definedName name="Total_Kantor_logam" localSheetId="43">#REF!</definedName>
    <definedName name="Total_Kantor_logam" localSheetId="44">#REF!</definedName>
    <definedName name="Total_Kantor_logam" localSheetId="42">#REF!</definedName>
    <definedName name="Total_Kantor_logam" localSheetId="16">#REF!</definedName>
    <definedName name="Total_Kantor_logam" localSheetId="14">#REF!</definedName>
    <definedName name="Total_Kantor_logam" localSheetId="12">#REF!</definedName>
    <definedName name="Total_Kantor_logam" localSheetId="36">#REF!</definedName>
    <definedName name="Total_Kantor_logam">#REF!</definedName>
    <definedName name="Total_Lainnya" localSheetId="9">#REF!</definedName>
    <definedName name="Total_Lainnya" localSheetId="5">#REF!</definedName>
    <definedName name="Total_Lainnya" localSheetId="38">#REF!</definedName>
    <definedName name="Total_Lainnya" localSheetId="8">#REF!</definedName>
    <definedName name="Total_Lainnya" localSheetId="30">#REF!</definedName>
    <definedName name="Total_Lainnya" localSheetId="46">#REF!</definedName>
    <definedName name="Total_Lainnya" localSheetId="6">#REF!</definedName>
    <definedName name="Total_Lainnya" localSheetId="40">#REF!</definedName>
    <definedName name="Total_Lainnya" localSheetId="41">#REF!</definedName>
    <definedName name="Total_Lainnya" localSheetId="45">#REF!</definedName>
    <definedName name="Total_Lainnya" localSheetId="43">#REF!</definedName>
    <definedName name="Total_Lainnya" localSheetId="44">#REF!</definedName>
    <definedName name="Total_Lainnya" localSheetId="42">#REF!</definedName>
    <definedName name="Total_Lainnya" localSheetId="16">#REF!</definedName>
    <definedName name="Total_Lainnya" localSheetId="14">#REF!</definedName>
    <definedName name="Total_Lainnya" localSheetId="12">#REF!</definedName>
    <definedName name="Total_Lainnya" localSheetId="36">#REF!</definedName>
    <definedName name="Total_Lainnya">#REF!</definedName>
    <definedName name="Total_Leasing" localSheetId="9">#REF!</definedName>
    <definedName name="Total_Leasing" localSheetId="5">#REF!</definedName>
    <definedName name="Total_Leasing" localSheetId="38">#REF!</definedName>
    <definedName name="Total_Leasing" localSheetId="8">#REF!</definedName>
    <definedName name="Total_Leasing" localSheetId="30">#REF!</definedName>
    <definedName name="Total_Leasing" localSheetId="46">#REF!</definedName>
    <definedName name="Total_Leasing" localSheetId="6">#REF!</definedName>
    <definedName name="Total_Leasing" localSheetId="40">#REF!</definedName>
    <definedName name="Total_Leasing" localSheetId="41">#REF!</definedName>
    <definedName name="Total_Leasing" localSheetId="45">#REF!</definedName>
    <definedName name="Total_Leasing" localSheetId="43">#REF!</definedName>
    <definedName name="Total_Leasing" localSheetId="44">#REF!</definedName>
    <definedName name="Total_Leasing" localSheetId="42">#REF!</definedName>
    <definedName name="Total_Leasing" localSheetId="16">#REF!</definedName>
    <definedName name="Total_Leasing" localSheetId="14">#REF!</definedName>
    <definedName name="Total_Leasing" localSheetId="12">#REF!</definedName>
    <definedName name="Total_Leasing" localSheetId="36">#REF!</definedName>
    <definedName name="Total_Leasing">#REF!</definedName>
    <definedName name="Total_Listrik" localSheetId="9">#REF!</definedName>
    <definedName name="Total_Listrik" localSheetId="5">#REF!</definedName>
    <definedName name="Total_Listrik" localSheetId="38">#REF!</definedName>
    <definedName name="Total_Listrik" localSheetId="8">#REF!</definedName>
    <definedName name="Total_Listrik" localSheetId="30">#REF!</definedName>
    <definedName name="Total_Listrik" localSheetId="46">#REF!</definedName>
    <definedName name="Total_Listrik" localSheetId="6">#REF!</definedName>
    <definedName name="Total_Listrik" localSheetId="40">#REF!</definedName>
    <definedName name="Total_Listrik" localSheetId="41">#REF!</definedName>
    <definedName name="Total_Listrik" localSheetId="45">#REF!</definedName>
    <definedName name="Total_Listrik" localSheetId="43">#REF!</definedName>
    <definedName name="Total_Listrik" localSheetId="44">#REF!</definedName>
    <definedName name="Total_Listrik" localSheetId="42">#REF!</definedName>
    <definedName name="Total_Listrik" localSheetId="16">#REF!</definedName>
    <definedName name="Total_Listrik" localSheetId="14">#REF!</definedName>
    <definedName name="Total_Listrik" localSheetId="12">#REF!</definedName>
    <definedName name="Total_Listrik" localSheetId="36">#REF!</definedName>
    <definedName name="Total_Listrik">#REF!</definedName>
    <definedName name="total_loan" localSheetId="30">#REF!</definedName>
    <definedName name="total_loan" localSheetId="16">#REF!</definedName>
    <definedName name="total_loan" localSheetId="36">#REF!</definedName>
    <definedName name="total_loan">#REF!</definedName>
    <definedName name="Total_Mesin_Kantor" localSheetId="9">#REF!</definedName>
    <definedName name="Total_Mesin_Kantor" localSheetId="5">#REF!</definedName>
    <definedName name="Total_Mesin_Kantor" localSheetId="38">#REF!</definedName>
    <definedName name="Total_Mesin_Kantor" localSheetId="8">#REF!</definedName>
    <definedName name="Total_Mesin_Kantor" localSheetId="30">#REF!</definedName>
    <definedName name="Total_Mesin_Kantor" localSheetId="46">#REF!</definedName>
    <definedName name="Total_Mesin_Kantor" localSheetId="6">#REF!</definedName>
    <definedName name="Total_Mesin_Kantor" localSheetId="40">#REF!</definedName>
    <definedName name="Total_Mesin_Kantor" localSheetId="41">#REF!</definedName>
    <definedName name="Total_Mesin_Kantor" localSheetId="45">#REF!</definedName>
    <definedName name="Total_Mesin_Kantor" localSheetId="43">#REF!</definedName>
    <definedName name="Total_Mesin_Kantor" localSheetId="44">#REF!</definedName>
    <definedName name="Total_Mesin_Kantor" localSheetId="42">#REF!</definedName>
    <definedName name="Total_Mesin_Kantor" localSheetId="16">#REF!</definedName>
    <definedName name="Total_Mesin_Kantor" localSheetId="14">#REF!</definedName>
    <definedName name="Total_Mesin_Kantor" localSheetId="12">#REF!</definedName>
    <definedName name="Total_Mesin_Kantor" localSheetId="36">#REF!</definedName>
    <definedName name="Total_Mesin_Kantor">#REF!</definedName>
    <definedName name="Total_Mobil" localSheetId="9">#REF!</definedName>
    <definedName name="Total_Mobil" localSheetId="5">#REF!</definedName>
    <definedName name="Total_Mobil" localSheetId="38">#REF!</definedName>
    <definedName name="Total_Mobil" localSheetId="8">#REF!</definedName>
    <definedName name="Total_Mobil" localSheetId="30">#REF!</definedName>
    <definedName name="Total_Mobil" localSheetId="46">#REF!</definedName>
    <definedName name="Total_Mobil" localSheetId="6">#REF!</definedName>
    <definedName name="Total_Mobil" localSheetId="40">#REF!</definedName>
    <definedName name="Total_Mobil" localSheetId="41">#REF!</definedName>
    <definedName name="Total_Mobil" localSheetId="45">#REF!</definedName>
    <definedName name="Total_Mobil" localSheetId="43">#REF!</definedName>
    <definedName name="Total_Mobil" localSheetId="44">#REF!</definedName>
    <definedName name="Total_Mobil" localSheetId="42">#REF!</definedName>
    <definedName name="Total_Mobil" localSheetId="16">#REF!</definedName>
    <definedName name="Total_Mobil" localSheetId="14">#REF!</definedName>
    <definedName name="Total_Mobil" localSheetId="12">#REF!</definedName>
    <definedName name="Total_Mobil" localSheetId="36">#REF!</definedName>
    <definedName name="Total_Mobil">#REF!</definedName>
    <definedName name="Total_motor" localSheetId="9">#REF!</definedName>
    <definedName name="Total_motor" localSheetId="5">#REF!</definedName>
    <definedName name="Total_motor" localSheetId="38">#REF!</definedName>
    <definedName name="Total_motor" localSheetId="8">#REF!</definedName>
    <definedName name="Total_motor" localSheetId="30">#REF!</definedName>
    <definedName name="Total_motor" localSheetId="46">#REF!</definedName>
    <definedName name="Total_motor" localSheetId="6">#REF!</definedName>
    <definedName name="Total_motor" localSheetId="40">#REF!</definedName>
    <definedName name="Total_motor" localSheetId="41">#REF!</definedName>
    <definedName name="Total_motor" localSheetId="45">#REF!</definedName>
    <definedName name="Total_motor" localSheetId="43">#REF!</definedName>
    <definedName name="Total_motor" localSheetId="44">#REF!</definedName>
    <definedName name="Total_motor" localSheetId="42">#REF!</definedName>
    <definedName name="Total_motor" localSheetId="16">#REF!</definedName>
    <definedName name="Total_motor" localSheetId="14">#REF!</definedName>
    <definedName name="Total_motor" localSheetId="12">#REF!</definedName>
    <definedName name="Total_motor" localSheetId="36">#REF!</definedName>
    <definedName name="Total_motor">#REF!</definedName>
    <definedName name="Total_Pay" localSheetId="9">#REF!</definedName>
    <definedName name="Total_Pay" localSheetId="5">#REF!</definedName>
    <definedName name="Total_Pay" localSheetId="38">#REF!</definedName>
    <definedName name="Total_Pay" localSheetId="8">#REF!</definedName>
    <definedName name="Total_Pay" localSheetId="30">#REF!</definedName>
    <definedName name="Total_Pay" localSheetId="46">#REF!</definedName>
    <definedName name="Total_Pay" localSheetId="4">#REF!</definedName>
    <definedName name="Total_Pay" localSheetId="6">#REF!</definedName>
    <definedName name="Total_Pay" localSheetId="40">#REF!</definedName>
    <definedName name="Total_Pay" localSheetId="41">#REF!</definedName>
    <definedName name="Total_Pay" localSheetId="45">#REF!</definedName>
    <definedName name="Total_Pay" localSheetId="43">#REF!</definedName>
    <definedName name="Total_Pay" localSheetId="44">#REF!</definedName>
    <definedName name="Total_Pay" localSheetId="42">#REF!</definedName>
    <definedName name="Total_Pay" localSheetId="16">#REF!</definedName>
    <definedName name="Total_Pay" localSheetId="14">#REF!</definedName>
    <definedName name="Total_Pay" localSheetId="12">#REF!</definedName>
    <definedName name="Total_Pay" localSheetId="36">#REF!</definedName>
    <definedName name="Total_Pay">#REF!</definedName>
    <definedName name="Total_Payment" localSheetId="9">Scheduled_Payment+Extra_Payment</definedName>
    <definedName name="Total_Payment" localSheetId="5">Scheduled_Payment+Extra_Payment</definedName>
    <definedName name="Total_Payment" localSheetId="38">Scheduled_Payment+Extra_Payment</definedName>
    <definedName name="Total_Payment" localSheetId="8">Scheduled_Payment+Extra_Payment</definedName>
    <definedName name="Total_Payment" localSheetId="33">Scheduled_Payment+Extra_Payment</definedName>
    <definedName name="Total_Payment" localSheetId="32">Scheduled_Payment+Extra_Payment</definedName>
    <definedName name="Total_Payment" localSheetId="30">Scheduled_Payment+Extra_Payment</definedName>
    <definedName name="Total_Payment" localSheetId="46">Scheduled_Payment+Extra_Payment</definedName>
    <definedName name="Total_Payment" localSheetId="4">Scheduled_Payment+Extra_Payment</definedName>
    <definedName name="Total_Payment" localSheetId="6">Scheduled_Payment+Extra_Payment</definedName>
    <definedName name="Total_Payment" localSheetId="7">Scheduled_Payment+Extra_Payment</definedName>
    <definedName name="Total_Payment" localSheetId="2">Scheduled_Payment+Extra_Payment</definedName>
    <definedName name="Total_Payment" localSheetId="23">Scheduled_Payment+Extra_Payment</definedName>
    <definedName name="Total_Payment" localSheetId="40">Scheduled_Payment+Extra_Payment</definedName>
    <definedName name="Total_Payment" localSheetId="41">Scheduled_Payment+Extra_Payment</definedName>
    <definedName name="Total_Payment" localSheetId="45">Scheduled_Payment+Extra_Payment</definedName>
    <definedName name="Total_Payment" localSheetId="43">Scheduled_Payment+Extra_Payment</definedName>
    <definedName name="Total_Payment" localSheetId="44">Scheduled_Payment+Extra_Payment</definedName>
    <definedName name="Total_Payment" localSheetId="42">Scheduled_Payment+Extra_Payment</definedName>
    <definedName name="Total_Payment" localSheetId="16">Scheduled_Payment+Extra_Payment</definedName>
    <definedName name="Total_Payment" localSheetId="14">Scheduled_Payment+Extra_Payment</definedName>
    <definedName name="Total_Payment" localSheetId="21">Scheduled_Payment+Extra_Payment</definedName>
    <definedName name="Total_Payment" localSheetId="12">Scheduled_Payment+Extra_Payment</definedName>
    <definedName name="Total_Payment" localSheetId="36">Scheduled_Payment+Extra_Payment</definedName>
    <definedName name="Total_Payment" localSheetId="25">Scheduled_Payment+Extra_Payment</definedName>
    <definedName name="Total_Payment" localSheetId="10">Scheduled_Payment+Extra_Payment</definedName>
    <definedName name="Total_Payment" localSheetId="11">Scheduled_Payment+Extra_Payment</definedName>
    <definedName name="Total_Payment" localSheetId="20">Scheduled_Payment+Extra_Payment</definedName>
    <definedName name="Total_Payment" localSheetId="49">Scheduled_Payment+Extra_Payment</definedName>
    <definedName name="Total_Payment" localSheetId="34">Scheduled_Payment+Extra_Payment</definedName>
    <definedName name="Total_Payment">Scheduled_Payment+Extra_Payment</definedName>
    <definedName name="Total_Payment_2" localSheetId="9">Scheduled_Payment+Extra_Payment</definedName>
    <definedName name="Total_Payment_2" localSheetId="38">Scheduled_Payment+Extra_Payment</definedName>
    <definedName name="Total_Payment_2" localSheetId="8">Scheduled_Payment+Extra_Payment</definedName>
    <definedName name="Total_Payment_2" localSheetId="33">Scheduled_Payment+Extra_Payment</definedName>
    <definedName name="Total_Payment_2" localSheetId="32">Scheduled_Payment+Extra_Payment</definedName>
    <definedName name="Total_Payment_2" localSheetId="30">Scheduled_Payment+Extra_Payment</definedName>
    <definedName name="Total_Payment_2" localSheetId="46">Scheduled_Payment+Extra_Payment</definedName>
    <definedName name="Total_Payment_2" localSheetId="2">Scheduled_Payment+Extra_Payment</definedName>
    <definedName name="Total_Payment_2" localSheetId="23">Scheduled_Payment+Extra_Payment</definedName>
    <definedName name="Total_Payment_2" localSheetId="40">Scheduled_Payment+Extra_Payment</definedName>
    <definedName name="Total_Payment_2" localSheetId="41">Scheduled_Payment+Extra_Payment</definedName>
    <definedName name="Total_Payment_2" localSheetId="45">Scheduled_Payment+Extra_Payment</definedName>
    <definedName name="Total_Payment_2" localSheetId="43">Scheduled_Payment+Extra_Payment</definedName>
    <definedName name="Total_Payment_2" localSheetId="44">Scheduled_Payment+Extra_Payment</definedName>
    <definedName name="Total_Payment_2" localSheetId="42">Scheduled_Payment+Extra_Payment</definedName>
    <definedName name="Total_Payment_2" localSheetId="16">Scheduled_Payment+Extra_Payment</definedName>
    <definedName name="Total_Payment_2" localSheetId="21">Scheduled_Payment+Extra_Payment</definedName>
    <definedName name="Total_Payment_2" localSheetId="12">Scheduled_Payment+Extra_Payment</definedName>
    <definedName name="Total_Payment_2" localSheetId="36">Scheduled_Payment+Extra_Payment</definedName>
    <definedName name="Total_Payment_2" localSheetId="25">Scheduled_Payment+Extra_Payment</definedName>
    <definedName name="Total_Payment_2" localSheetId="10">Scheduled_Payment+Extra_Payment</definedName>
    <definedName name="Total_Payment_2" localSheetId="11">Scheduled_Payment+Extra_Payment</definedName>
    <definedName name="Total_Payment_2" localSheetId="20">Scheduled_Payment+Extra_Payment</definedName>
    <definedName name="Total_Payment_2">Scheduled_Payment+Extra_Payment</definedName>
    <definedName name="total_payment2" localSheetId="9">Scheduled_Payment+Extra_Payment</definedName>
    <definedName name="total_payment2" localSheetId="38">Scheduled_Payment+Extra_Payment</definedName>
    <definedName name="total_payment2" localSheetId="8">Scheduled_Payment+Extra_Payment</definedName>
    <definedName name="total_payment2" localSheetId="33">Scheduled_Payment+Extra_Payment</definedName>
    <definedName name="total_payment2" localSheetId="32">Scheduled_Payment+Extra_Payment</definedName>
    <definedName name="total_payment2" localSheetId="30">Scheduled_Payment+Extra_Payment</definedName>
    <definedName name="total_payment2" localSheetId="46">Scheduled_Payment+Extra_Payment</definedName>
    <definedName name="total_payment2" localSheetId="2">Scheduled_Payment+Extra_Payment</definedName>
    <definedName name="total_payment2" localSheetId="23">Scheduled_Payment+Extra_Payment</definedName>
    <definedName name="total_payment2" localSheetId="40">Scheduled_Payment+Extra_Payment</definedName>
    <definedName name="total_payment2" localSheetId="41">Scheduled_Payment+Extra_Payment</definedName>
    <definedName name="total_payment2" localSheetId="45">Scheduled_Payment+Extra_Payment</definedName>
    <definedName name="total_payment2" localSheetId="43">Scheduled_Payment+Extra_Payment</definedName>
    <definedName name="total_payment2" localSheetId="44">Scheduled_Payment+Extra_Payment</definedName>
    <definedName name="total_payment2" localSheetId="42">Scheduled_Payment+Extra_Payment</definedName>
    <definedName name="total_payment2" localSheetId="16">Scheduled_Payment+Extra_Payment</definedName>
    <definedName name="total_payment2" localSheetId="21">Scheduled_Payment+Extra_Payment</definedName>
    <definedName name="total_payment2" localSheetId="12">Scheduled_Payment+Extra_Payment</definedName>
    <definedName name="total_payment2" localSheetId="36">Scheduled_Payment+Extra_Payment</definedName>
    <definedName name="total_payment2" localSheetId="25">Scheduled_Payment+Extra_Payment</definedName>
    <definedName name="total_payment2" localSheetId="10">Scheduled_Payment+Extra_Payment</definedName>
    <definedName name="total_payment2" localSheetId="11">Scheduled_Payment+Extra_Payment</definedName>
    <definedName name="total_payment2" localSheetId="20">Scheduled_Payment+Extra_Payment</definedName>
    <definedName name="total_payment2">Scheduled_Payment+Extra_Payment</definedName>
    <definedName name="total_payment2_2" localSheetId="9">Scheduled_Payment+Extra_Payment</definedName>
    <definedName name="total_payment2_2" localSheetId="38">Scheduled_Payment+Extra_Payment</definedName>
    <definedName name="total_payment2_2" localSheetId="8">Scheduled_Payment+Extra_Payment</definedName>
    <definedName name="total_payment2_2" localSheetId="33">Scheduled_Payment+Extra_Payment</definedName>
    <definedName name="total_payment2_2" localSheetId="32">Scheduled_Payment+Extra_Payment</definedName>
    <definedName name="total_payment2_2" localSheetId="30">Scheduled_Payment+Extra_Payment</definedName>
    <definedName name="total_payment2_2" localSheetId="46">Scheduled_Payment+Extra_Payment</definedName>
    <definedName name="total_payment2_2" localSheetId="2">Scheduled_Payment+Extra_Payment</definedName>
    <definedName name="total_payment2_2" localSheetId="23">Scheduled_Payment+Extra_Payment</definedName>
    <definedName name="total_payment2_2" localSheetId="40">Scheduled_Payment+Extra_Payment</definedName>
    <definedName name="total_payment2_2" localSheetId="41">Scheduled_Payment+Extra_Payment</definedName>
    <definedName name="total_payment2_2" localSheetId="45">Scheduled_Payment+Extra_Payment</definedName>
    <definedName name="total_payment2_2" localSheetId="43">Scheduled_Payment+Extra_Payment</definedName>
    <definedName name="total_payment2_2" localSheetId="44">Scheduled_Payment+Extra_Payment</definedName>
    <definedName name="total_payment2_2" localSheetId="42">Scheduled_Payment+Extra_Payment</definedName>
    <definedName name="total_payment2_2" localSheetId="16">Scheduled_Payment+Extra_Payment</definedName>
    <definedName name="total_payment2_2" localSheetId="21">Scheduled_Payment+Extra_Payment</definedName>
    <definedName name="total_payment2_2" localSheetId="12">Scheduled_Payment+Extra_Payment</definedName>
    <definedName name="total_payment2_2" localSheetId="36">Scheduled_Payment+Extra_Payment</definedName>
    <definedName name="total_payment2_2" localSheetId="25">Scheduled_Payment+Extra_Payment</definedName>
    <definedName name="total_payment2_2" localSheetId="10">Scheduled_Payment+Extra_Payment</definedName>
    <definedName name="total_payment2_2" localSheetId="11">Scheduled_Payment+Extra_Payment</definedName>
    <definedName name="total_payment2_2" localSheetId="20">Scheduled_Payment+Extra_Payment</definedName>
    <definedName name="total_payment2_2">Scheduled_Payment+Extra_Payment</definedName>
    <definedName name="total_pendapatan" localSheetId="30">#REF!</definedName>
    <definedName name="total_pendapatan" localSheetId="4">#REF!</definedName>
    <definedName name="total_pendapatan" localSheetId="7">#REF!</definedName>
    <definedName name="total_pendapatan" localSheetId="16">#REF!</definedName>
    <definedName name="total_pendapatan" localSheetId="36">#REF!</definedName>
    <definedName name="total_pendapatan" localSheetId="49">#REF!</definedName>
    <definedName name="total_pendapatan" localSheetId="34">#REF!</definedName>
    <definedName name="total_pendapatan">#REF!</definedName>
    <definedName name="Total_Peralatan_Kantor" localSheetId="9">#REF!</definedName>
    <definedName name="Total_Peralatan_Kantor" localSheetId="5">#REF!</definedName>
    <definedName name="Total_Peralatan_Kantor" localSheetId="38">#REF!</definedName>
    <definedName name="Total_Peralatan_Kantor" localSheetId="8">#REF!</definedName>
    <definedName name="Total_Peralatan_Kantor" localSheetId="30">#REF!</definedName>
    <definedName name="Total_Peralatan_Kantor" localSheetId="46">#REF!</definedName>
    <definedName name="Total_Peralatan_Kantor" localSheetId="6">#REF!</definedName>
    <definedName name="Total_Peralatan_Kantor" localSheetId="40">#REF!</definedName>
    <definedName name="Total_Peralatan_Kantor" localSheetId="41">#REF!</definedName>
    <definedName name="Total_Peralatan_Kantor" localSheetId="45">#REF!</definedName>
    <definedName name="Total_Peralatan_Kantor" localSheetId="43">#REF!</definedName>
    <definedName name="Total_Peralatan_Kantor" localSheetId="44">#REF!</definedName>
    <definedName name="Total_Peralatan_Kantor" localSheetId="42">#REF!</definedName>
    <definedName name="Total_Peralatan_Kantor" localSheetId="16">#REF!</definedName>
    <definedName name="Total_Peralatan_Kantor" localSheetId="14">#REF!</definedName>
    <definedName name="Total_Peralatan_Kantor" localSheetId="12">#REF!</definedName>
    <definedName name="Total_Peralatan_Kantor" localSheetId="36">#REF!</definedName>
    <definedName name="Total_Peralatan_Kantor" localSheetId="34">#REF!</definedName>
    <definedName name="Total_Peralatan_Kantor">#REF!</definedName>
    <definedName name="total_produk" localSheetId="30">#REF!</definedName>
    <definedName name="total_produk" localSheetId="16">#REF!</definedName>
    <definedName name="total_produk" localSheetId="36">#REF!</definedName>
    <definedName name="total_produk" localSheetId="34">#REF!</definedName>
    <definedName name="total_produk">#REF!</definedName>
    <definedName name="total_produksi3" localSheetId="30">#REF!</definedName>
    <definedName name="total_produksi3" localSheetId="16">#REF!</definedName>
    <definedName name="total_produksi3" localSheetId="36">#REF!</definedName>
    <definedName name="total_produksi3">#REF!</definedName>
    <definedName name="Total_Renovasi" localSheetId="9">#REF!</definedName>
    <definedName name="Total_Renovasi" localSheetId="5">#REF!</definedName>
    <definedName name="Total_Renovasi" localSheetId="38">#REF!</definedName>
    <definedName name="Total_Renovasi" localSheetId="8">#REF!</definedName>
    <definedName name="Total_Renovasi" localSheetId="30">#REF!</definedName>
    <definedName name="Total_Renovasi" localSheetId="46">#REF!</definedName>
    <definedName name="Total_Renovasi" localSheetId="6">#REF!</definedName>
    <definedName name="Total_Renovasi" localSheetId="40">#REF!</definedName>
    <definedName name="Total_Renovasi" localSheetId="41">#REF!</definedName>
    <definedName name="Total_Renovasi" localSheetId="45">#REF!</definedName>
    <definedName name="Total_Renovasi" localSheetId="43">#REF!</definedName>
    <definedName name="Total_Renovasi" localSheetId="44">#REF!</definedName>
    <definedName name="Total_Renovasi" localSheetId="42">#REF!</definedName>
    <definedName name="Total_Renovasi" localSheetId="16">#REF!</definedName>
    <definedName name="Total_Renovasi" localSheetId="14">#REF!</definedName>
    <definedName name="Total_Renovasi" localSheetId="12">#REF!</definedName>
    <definedName name="Total_Renovasi" localSheetId="36">#REF!</definedName>
    <definedName name="Total_Renovasi">#REF!</definedName>
    <definedName name="Total_rumah_kayu" localSheetId="9">#REF!</definedName>
    <definedName name="Total_rumah_kayu" localSheetId="5">#REF!</definedName>
    <definedName name="Total_rumah_kayu" localSheetId="38">#REF!</definedName>
    <definedName name="Total_rumah_kayu" localSheetId="8">#REF!</definedName>
    <definedName name="Total_rumah_kayu" localSheetId="30">#REF!</definedName>
    <definedName name="Total_rumah_kayu" localSheetId="46">#REF!</definedName>
    <definedName name="Total_rumah_kayu" localSheetId="6">#REF!</definedName>
    <definedName name="Total_rumah_kayu" localSheetId="40">#REF!</definedName>
    <definedName name="Total_rumah_kayu" localSheetId="41">#REF!</definedName>
    <definedName name="Total_rumah_kayu" localSheetId="45">#REF!</definedName>
    <definedName name="Total_rumah_kayu" localSheetId="43">#REF!</definedName>
    <definedName name="Total_rumah_kayu" localSheetId="44">#REF!</definedName>
    <definedName name="Total_rumah_kayu" localSheetId="42">#REF!</definedName>
    <definedName name="Total_rumah_kayu" localSheetId="16">#REF!</definedName>
    <definedName name="Total_rumah_kayu" localSheetId="14">#REF!</definedName>
    <definedName name="Total_rumah_kayu" localSheetId="12">#REF!</definedName>
    <definedName name="Total_rumah_kayu" localSheetId="36">#REF!</definedName>
    <definedName name="Total_rumah_kayu">#REF!</definedName>
    <definedName name="Total_Rumah_Logam" localSheetId="9">#REF!</definedName>
    <definedName name="Total_Rumah_Logam" localSheetId="5">#REF!</definedName>
    <definedName name="Total_Rumah_Logam" localSheetId="38">#REF!</definedName>
    <definedName name="Total_Rumah_Logam" localSheetId="8">#REF!</definedName>
    <definedName name="Total_Rumah_Logam" localSheetId="30">#REF!</definedName>
    <definedName name="Total_Rumah_Logam" localSheetId="46">#REF!</definedName>
    <definedName name="Total_Rumah_Logam" localSheetId="6">#REF!</definedName>
    <definedName name="Total_Rumah_Logam" localSheetId="40">#REF!</definedName>
    <definedName name="Total_Rumah_Logam" localSheetId="41">#REF!</definedName>
    <definedName name="Total_Rumah_Logam" localSheetId="45">#REF!</definedName>
    <definedName name="Total_Rumah_Logam" localSheetId="43">#REF!</definedName>
    <definedName name="Total_Rumah_Logam" localSheetId="44">#REF!</definedName>
    <definedName name="Total_Rumah_Logam" localSheetId="42">#REF!</definedName>
    <definedName name="Total_Rumah_Logam" localSheetId="16">#REF!</definedName>
    <definedName name="Total_Rumah_Logam" localSheetId="14">#REF!</definedName>
    <definedName name="Total_Rumah_Logam" localSheetId="12">#REF!</definedName>
    <definedName name="Total_Rumah_Logam" localSheetId="36">#REF!</definedName>
    <definedName name="Total_Rumah_Logam">#REF!</definedName>
    <definedName name="Total_Software" localSheetId="9">#REF!</definedName>
    <definedName name="Total_Software" localSheetId="5">#REF!</definedName>
    <definedName name="Total_Software" localSheetId="38">#REF!</definedName>
    <definedName name="Total_Software" localSheetId="8">#REF!</definedName>
    <definedName name="Total_Software" localSheetId="30">#REF!</definedName>
    <definedName name="Total_Software" localSheetId="46">#REF!</definedName>
    <definedName name="Total_Software" localSheetId="6">#REF!</definedName>
    <definedName name="Total_Software" localSheetId="40">#REF!</definedName>
    <definedName name="Total_Software" localSheetId="41">#REF!</definedName>
    <definedName name="Total_Software" localSheetId="45">#REF!</definedName>
    <definedName name="Total_Software" localSheetId="43">#REF!</definedName>
    <definedName name="Total_Software" localSheetId="44">#REF!</definedName>
    <definedName name="Total_Software" localSheetId="42">#REF!</definedName>
    <definedName name="Total_Software" localSheetId="16">#REF!</definedName>
    <definedName name="Total_Software" localSheetId="14">#REF!</definedName>
    <definedName name="Total_Software" localSheetId="12">#REF!</definedName>
    <definedName name="Total_Software" localSheetId="36">#REF!</definedName>
    <definedName name="Total_Software">#REF!</definedName>
    <definedName name="total_tax" localSheetId="30">#REF!</definedName>
    <definedName name="total_tax" localSheetId="16">#REF!</definedName>
    <definedName name="total_tax" localSheetId="36">#REF!</definedName>
    <definedName name="total_tax">#REF!</definedName>
    <definedName name="Total_Telepon" localSheetId="9">#REF!</definedName>
    <definedName name="Total_Telepon" localSheetId="5">#REF!</definedName>
    <definedName name="Total_Telepon" localSheetId="38">#REF!</definedName>
    <definedName name="Total_Telepon" localSheetId="8">#REF!</definedName>
    <definedName name="Total_Telepon" localSheetId="30">#REF!</definedName>
    <definedName name="Total_Telepon" localSheetId="46">#REF!</definedName>
    <definedName name="Total_Telepon" localSheetId="6">#REF!</definedName>
    <definedName name="Total_Telepon" localSheetId="40">#REF!</definedName>
    <definedName name="Total_Telepon" localSheetId="41">#REF!</definedName>
    <definedName name="Total_Telepon" localSheetId="45">#REF!</definedName>
    <definedName name="Total_Telepon" localSheetId="43">#REF!</definedName>
    <definedName name="Total_Telepon" localSheetId="44">#REF!</definedName>
    <definedName name="Total_Telepon" localSheetId="42">#REF!</definedName>
    <definedName name="Total_Telepon" localSheetId="16">#REF!</definedName>
    <definedName name="Total_Telepon" localSheetId="14">#REF!</definedName>
    <definedName name="Total_Telepon" localSheetId="12">#REF!</definedName>
    <definedName name="Total_Telepon" localSheetId="36">#REF!</definedName>
    <definedName name="Total_Telepon">#REF!</definedName>
    <definedName name="Total_Telex" localSheetId="9">#REF!</definedName>
    <definedName name="Total_Telex" localSheetId="5">#REF!</definedName>
    <definedName name="Total_Telex" localSheetId="38">#REF!</definedName>
    <definedName name="Total_Telex" localSheetId="8">#REF!</definedName>
    <definedName name="Total_Telex" localSheetId="30">#REF!</definedName>
    <definedName name="Total_Telex" localSheetId="46">#REF!</definedName>
    <definedName name="Total_Telex" localSheetId="6">#REF!</definedName>
    <definedName name="Total_Telex" localSheetId="40">#REF!</definedName>
    <definedName name="Total_Telex" localSheetId="41">#REF!</definedName>
    <definedName name="Total_Telex" localSheetId="45">#REF!</definedName>
    <definedName name="Total_Telex" localSheetId="43">#REF!</definedName>
    <definedName name="Total_Telex" localSheetId="44">#REF!</definedName>
    <definedName name="Total_Telex" localSheetId="42">#REF!</definedName>
    <definedName name="Total_Telex" localSheetId="16">#REF!</definedName>
    <definedName name="Total_Telex" localSheetId="14">#REF!</definedName>
    <definedName name="Total_Telex" localSheetId="12">#REF!</definedName>
    <definedName name="Total_Telex" localSheetId="36">#REF!</definedName>
    <definedName name="Total_Telex">#REF!</definedName>
    <definedName name="total_tenaga" localSheetId="30">#REF!</definedName>
    <definedName name="total_tenaga" localSheetId="16">#REF!</definedName>
    <definedName name="total_tenaga" localSheetId="36">#REF!</definedName>
    <definedName name="total_tenaga">#REF!</definedName>
    <definedName name="total_working" localSheetId="30">#REF!</definedName>
    <definedName name="total_working" localSheetId="16">#REF!</definedName>
    <definedName name="total_working" localSheetId="36">#REF!</definedName>
    <definedName name="total_working">#REF!</definedName>
    <definedName name="TotalCapital" localSheetId="30">#REF!</definedName>
    <definedName name="TotalCapital" localSheetId="4">#REF!</definedName>
    <definedName name="TotalCapital" localSheetId="16">#REF!</definedName>
    <definedName name="TotalCapital" localSheetId="36">#REF!</definedName>
    <definedName name="TotalCapital">#REF!</definedName>
    <definedName name="toto" localSheetId="30">'[409]Analisa -Baku'!$D$28</definedName>
    <definedName name="toto">'[409]Analisa -Baku'!$D$28</definedName>
    <definedName name="TOTREV">[12]Financials!$Y$13:$AC$13</definedName>
    <definedName name="tpp" localSheetId="30">'[421]L.BA blok'!$D$7</definedName>
    <definedName name="tpp">'[421]L.BA blok'!$D$7</definedName>
    <definedName name="tr3x100" localSheetId="30">'[17]dongia (2)'!#REF!</definedName>
    <definedName name="tr3x100" localSheetId="4">'[17]dongia (2)'!#REF!</definedName>
    <definedName name="tr3x100" localSheetId="7">'[17]dongia (2)'!#REF!</definedName>
    <definedName name="tr3x100" localSheetId="23">'[17]dongia (2)'!#REF!</definedName>
    <definedName name="tr3x100" localSheetId="19">'[17]dongia (2)'!#REF!</definedName>
    <definedName name="tr3x100" localSheetId="16">'[17]dongia (2)'!#REF!</definedName>
    <definedName name="tr3x100" localSheetId="21">'[17]dongia (2)'!#REF!</definedName>
    <definedName name="tr3x100" localSheetId="36">'[17]dongia (2)'!#REF!</definedName>
    <definedName name="tr3x100" localSheetId="25">'[17]dongia (2)'!#REF!</definedName>
    <definedName name="tr3x100" localSheetId="10">'[17]dongia (2)'!#REF!</definedName>
    <definedName name="tr3x100" localSheetId="11">'[17]dongia (2)'!#REF!</definedName>
    <definedName name="tr3x100" localSheetId="20">'[17]dongia (2)'!#REF!</definedName>
    <definedName name="tr3x100" localSheetId="15">'[17]dongia (2)'!#REF!</definedName>
    <definedName name="tr3x100" localSheetId="49">'[17]dongia (2)'!#REF!</definedName>
    <definedName name="tr3x100" localSheetId="34">'[17]dongia (2)'!#REF!</definedName>
    <definedName name="tr3x100">'[17]dongia (2)'!#REF!</definedName>
    <definedName name="tram100" localSheetId="30">'[17]dongia (2)'!#REF!</definedName>
    <definedName name="tram100" localSheetId="4">'[17]dongia (2)'!#REF!</definedName>
    <definedName name="tram100" localSheetId="7">'[17]dongia (2)'!#REF!</definedName>
    <definedName name="tram100" localSheetId="23">'[17]dongia (2)'!#REF!</definedName>
    <definedName name="tram100" localSheetId="19">'[17]dongia (2)'!#REF!</definedName>
    <definedName name="tram100" localSheetId="16">'[17]dongia (2)'!#REF!</definedName>
    <definedName name="tram100" localSheetId="21">'[17]dongia (2)'!#REF!</definedName>
    <definedName name="tram100" localSheetId="36">'[17]dongia (2)'!#REF!</definedName>
    <definedName name="tram100" localSheetId="25">'[17]dongia (2)'!#REF!</definedName>
    <definedName name="tram100" localSheetId="10">'[17]dongia (2)'!#REF!</definedName>
    <definedName name="tram100" localSheetId="11">'[17]dongia (2)'!#REF!</definedName>
    <definedName name="tram100" localSheetId="20">'[17]dongia (2)'!#REF!</definedName>
    <definedName name="tram100" localSheetId="15">'[17]dongia (2)'!#REF!</definedName>
    <definedName name="tram100" localSheetId="49">'[17]dongia (2)'!#REF!</definedName>
    <definedName name="tram100" localSheetId="34">'[17]dongia (2)'!#REF!</definedName>
    <definedName name="tram100">'[17]dongia (2)'!#REF!</definedName>
    <definedName name="tram1x25" localSheetId="30">'[17]dongia (2)'!#REF!</definedName>
    <definedName name="tram1x25" localSheetId="4">'[17]dongia (2)'!#REF!</definedName>
    <definedName name="tram1x25" localSheetId="7">'[17]dongia (2)'!#REF!</definedName>
    <definedName name="tram1x25" localSheetId="23">'[17]dongia (2)'!#REF!</definedName>
    <definedName name="tram1x25" localSheetId="19">'[17]dongia (2)'!#REF!</definedName>
    <definedName name="tram1x25" localSheetId="16">'[17]dongia (2)'!#REF!</definedName>
    <definedName name="tram1x25" localSheetId="21">'[17]dongia (2)'!#REF!</definedName>
    <definedName name="tram1x25" localSheetId="36">'[17]dongia (2)'!#REF!</definedName>
    <definedName name="tram1x25" localSheetId="25">'[17]dongia (2)'!#REF!</definedName>
    <definedName name="tram1x25" localSheetId="10">'[17]dongia (2)'!#REF!</definedName>
    <definedName name="tram1x25" localSheetId="11">'[17]dongia (2)'!#REF!</definedName>
    <definedName name="tram1x25" localSheetId="20">'[17]dongia (2)'!#REF!</definedName>
    <definedName name="tram1x25" localSheetId="15">'[17]dongia (2)'!#REF!</definedName>
    <definedName name="tram1x25" localSheetId="49">'[17]dongia (2)'!#REF!</definedName>
    <definedName name="tram1x25" localSheetId="34">'[17]dongia (2)'!#REF!</definedName>
    <definedName name="tram1x25">'[17]dongia (2)'!#REF!</definedName>
    <definedName name="TRANS" localSheetId="30">#REF!</definedName>
    <definedName name="TRANS" localSheetId="4">#REF!</definedName>
    <definedName name="TRANS" localSheetId="7">#REF!</definedName>
    <definedName name="TRANS" localSheetId="16">#REF!</definedName>
    <definedName name="TRANS" localSheetId="36">#REF!</definedName>
    <definedName name="TRANS" localSheetId="49">#REF!</definedName>
    <definedName name="TRANS" localSheetId="34">#REF!</definedName>
    <definedName name="TRANS">#REF!</definedName>
    <definedName name="TRANS_1" localSheetId="30">#REF!</definedName>
    <definedName name="TRANS_1" localSheetId="4">#REF!</definedName>
    <definedName name="TRANS_1" localSheetId="7">#REF!</definedName>
    <definedName name="TRANS_1" localSheetId="16">#REF!</definedName>
    <definedName name="TRANS_1" localSheetId="36">#REF!</definedName>
    <definedName name="TRANS_1" localSheetId="49">#REF!</definedName>
    <definedName name="TRANS_1" localSheetId="34">#REF!</definedName>
    <definedName name="TRANS_1">#REF!</definedName>
    <definedName name="TRANS_4" localSheetId="30">#REF!</definedName>
    <definedName name="TRANS_4" localSheetId="4">#REF!</definedName>
    <definedName name="TRANS_4" localSheetId="7">#REF!</definedName>
    <definedName name="TRANS_4" localSheetId="16">#REF!</definedName>
    <definedName name="TRANS_4" localSheetId="36">#REF!</definedName>
    <definedName name="TRANS_4" localSheetId="49">#REF!</definedName>
    <definedName name="TRANS_4" localSheetId="34">#REF!</definedName>
    <definedName name="TRANS_4">#REF!</definedName>
    <definedName name="TRANS_5" localSheetId="30">#REF!</definedName>
    <definedName name="TRANS_5" localSheetId="16">#REF!</definedName>
    <definedName name="TRANS_5" localSheetId="36">#REF!</definedName>
    <definedName name="TRANS_5">#REF!</definedName>
    <definedName name="TRANSPORT" localSheetId="30">'[120]LIST ANHARSAT'!$A$58</definedName>
    <definedName name="TRANSPORT">'[120]LIST ANHARSAT'!$A$58</definedName>
    <definedName name="transport_belawan" localSheetId="30">'[162]Flow Product-Raw Material'!$C$40</definedName>
    <definedName name="transport_belawan">'[162]Flow Product-Raw Material'!$C$40</definedName>
    <definedName name="transport_storage" localSheetId="30">'[162]Flow Product-Raw Material'!$H$35</definedName>
    <definedName name="transport_storage">'[162]Flow Product-Raw Material'!$H$35</definedName>
    <definedName name="transportasi" localSheetId="30">'[120]Harga Satuan'!$I$259</definedName>
    <definedName name="transportasi">'[120]Harga Satuan'!$I$259</definedName>
    <definedName name="TRANSPORTSELESAI" localSheetId="30">'[120]LIST ANHARSAT'!$A$94</definedName>
    <definedName name="TRANSPORTSELESAI">'[120]LIST ANHARSAT'!$A$94</definedName>
    <definedName name="Trapo_TL_20_W___Philip" localSheetId="30">[105]BAHAN!#REF!</definedName>
    <definedName name="Trapo_TL_20_W___Philip" localSheetId="16">[105]BAHAN!#REF!</definedName>
    <definedName name="Trapo_TL_20_W___Philip" localSheetId="36">[105]BAHAN!#REF!</definedName>
    <definedName name="Trapo_TL_20_W___Philip">[105]BAHAN!#REF!</definedName>
    <definedName name="Trapo_TL_20_W___Sinar" localSheetId="30">[105]BAHAN!#REF!</definedName>
    <definedName name="Trapo_TL_20_W___Sinar" localSheetId="16">[105]BAHAN!#REF!</definedName>
    <definedName name="Trapo_TL_20_W___Sinar" localSheetId="36">[105]BAHAN!#REF!</definedName>
    <definedName name="Trapo_TL_20_W___Sinar">[105]BAHAN!#REF!</definedName>
    <definedName name="Trapo_TL_40_W___Philip" localSheetId="30">[105]BAHAN!#REF!</definedName>
    <definedName name="Trapo_TL_40_W___Philip" localSheetId="16">[105]BAHAN!#REF!</definedName>
    <definedName name="Trapo_TL_40_W___Philip" localSheetId="36">[105]BAHAN!#REF!</definedName>
    <definedName name="Trapo_TL_40_W___Philip">[105]BAHAN!#REF!</definedName>
    <definedName name="Trapo_TL_40_W___Sinar" localSheetId="30">[105]BAHAN!#REF!</definedName>
    <definedName name="Trapo_TL_40_W___Sinar" localSheetId="16">[105]BAHAN!#REF!</definedName>
    <definedName name="Trapo_TL_40_W___Sinar" localSheetId="36">[105]BAHAN!#REF!</definedName>
    <definedName name="Trapo_TL_40_W___Sinar">[105]BAHAN!#REF!</definedName>
    <definedName name="TRAY" localSheetId="30">[215]price!$B$107:$Q$161</definedName>
    <definedName name="TRAY">[215]price!$B$107:$Q$161</definedName>
    <definedName name="tres" localSheetId="30">#REF!</definedName>
    <definedName name="tres" localSheetId="4">#REF!</definedName>
    <definedName name="tres" localSheetId="7">#REF!</definedName>
    <definedName name="tres" localSheetId="16">#REF!</definedName>
    <definedName name="tres" localSheetId="36">#REF!</definedName>
    <definedName name="tres" localSheetId="49">#REF!</definedName>
    <definedName name="tres" localSheetId="34">#REF!</definedName>
    <definedName name="tres">#REF!</definedName>
    <definedName name="Triadi" localSheetId="30">#REF!</definedName>
    <definedName name="Triadi" localSheetId="4">#REF!</definedName>
    <definedName name="Triadi" localSheetId="7">#REF!</definedName>
    <definedName name="Triadi" localSheetId="16">#REF!</definedName>
    <definedName name="Triadi" localSheetId="36">#REF!</definedName>
    <definedName name="Triadi" localSheetId="49">#REF!</definedName>
    <definedName name="Triadi" localSheetId="34">#REF!</definedName>
    <definedName name="Triadi">#REF!</definedName>
    <definedName name="trip3" localSheetId="30">'[75]Sat Bah &amp; Up'!$G$47</definedName>
    <definedName name="trip3">'[75]Sat Bah &amp; Up'!$G$47</definedName>
    <definedName name="Triplek_4_mm_120_x_240" localSheetId="30">[129]BAHAN!#REF!</definedName>
    <definedName name="Triplek_4_mm_120_x_240" localSheetId="4">[129]BAHAN!#REF!</definedName>
    <definedName name="Triplek_4_mm_120_x_240" localSheetId="7">[129]BAHAN!#REF!</definedName>
    <definedName name="Triplek_4_mm_120_x_240" localSheetId="16">[129]BAHAN!#REF!</definedName>
    <definedName name="Triplek_4_mm_120_x_240" localSheetId="36">[129]BAHAN!#REF!</definedName>
    <definedName name="Triplek_4_mm_120_x_240" localSheetId="49">[129]BAHAN!#REF!</definedName>
    <definedName name="Triplek_4_mm_120_x_240" localSheetId="34">[129]BAHAN!#REF!</definedName>
    <definedName name="Triplek_4_mm_120_x_240">[129]BAHAN!#REF!</definedName>
    <definedName name="Triplek_6_mm_120_x_240" localSheetId="30">[463]BAHAN!#REF!</definedName>
    <definedName name="Triplek_6_mm_120_x_240" localSheetId="4">[463]BAHAN!#REF!</definedName>
    <definedName name="Triplek_6_mm_120_x_240" localSheetId="7">[463]BAHAN!#REF!</definedName>
    <definedName name="Triplek_6_mm_120_x_240" localSheetId="16">[463]BAHAN!#REF!</definedName>
    <definedName name="Triplek_6_mm_120_x_240" localSheetId="36">[463]BAHAN!#REF!</definedName>
    <definedName name="Triplek_6_mm_120_x_240" localSheetId="49">[463]BAHAN!#REF!</definedName>
    <definedName name="Triplek_6_mm_120_x_240" localSheetId="34">[463]BAHAN!#REF!</definedName>
    <definedName name="Triplek_6_mm_120_x_240">[463]BAHAN!#REF!</definedName>
    <definedName name="triplek_9_mm_120_x_240" localSheetId="30">[463]BAHAN!#REF!</definedName>
    <definedName name="triplek_9_mm_120_x_240" localSheetId="4">[463]BAHAN!#REF!</definedName>
    <definedName name="triplek_9_mm_120_x_240" localSheetId="7">[463]BAHAN!#REF!</definedName>
    <definedName name="triplek_9_mm_120_x_240" localSheetId="16">[463]BAHAN!#REF!</definedName>
    <definedName name="triplek_9_mm_120_x_240" localSheetId="36">[463]BAHAN!#REF!</definedName>
    <definedName name="triplek_9_mm_120_x_240" localSheetId="49">[463]BAHAN!#REF!</definedName>
    <definedName name="triplek_9_mm_120_x_240" localSheetId="34">[463]BAHAN!#REF!</definedName>
    <definedName name="triplek_9_mm_120_x_240">[463]BAHAN!#REF!</definedName>
    <definedName name="triplek12" localSheetId="9">#REF!</definedName>
    <definedName name="triplek12" localSheetId="38">#REF!</definedName>
    <definedName name="triplek12" localSheetId="8">#REF!</definedName>
    <definedName name="triplek12" localSheetId="30">#REF!</definedName>
    <definedName name="triplek12" localSheetId="46">#REF!</definedName>
    <definedName name="triplek12" localSheetId="40">#REF!</definedName>
    <definedName name="triplek12" localSheetId="41">#REF!</definedName>
    <definedName name="triplek12" localSheetId="45">#REF!</definedName>
    <definedName name="triplek12" localSheetId="43">#REF!</definedName>
    <definedName name="triplek12" localSheetId="44">#REF!</definedName>
    <definedName name="triplek12" localSheetId="42">#REF!</definedName>
    <definedName name="triplek12" localSheetId="16">#REF!</definedName>
    <definedName name="triplek12" localSheetId="36">#REF!</definedName>
    <definedName name="triplek12">#REF!</definedName>
    <definedName name="triplek12c" localSheetId="9">#REF!</definedName>
    <definedName name="triplek12c" localSheetId="38">#REF!</definedName>
    <definedName name="triplek12c" localSheetId="8">#REF!</definedName>
    <definedName name="triplek12c" localSheetId="30">#REF!</definedName>
    <definedName name="triplek12c" localSheetId="46">#REF!</definedName>
    <definedName name="triplek12c" localSheetId="40">#REF!</definedName>
    <definedName name="triplek12c" localSheetId="41">#REF!</definedName>
    <definedName name="triplek12c" localSheetId="45">#REF!</definedName>
    <definedName name="triplek12c" localSheetId="43">#REF!</definedName>
    <definedName name="triplek12c" localSheetId="44">#REF!</definedName>
    <definedName name="triplek12c" localSheetId="42">#REF!</definedName>
    <definedName name="triplek12c" localSheetId="16">#REF!</definedName>
    <definedName name="triplek12c" localSheetId="36">#REF!</definedName>
    <definedName name="triplek12c">#REF!</definedName>
    <definedName name="triplek3" localSheetId="9">#REF!</definedName>
    <definedName name="triplek3" localSheetId="38">#REF!</definedName>
    <definedName name="triplek3" localSheetId="8">#REF!</definedName>
    <definedName name="triplek3" localSheetId="30">#REF!</definedName>
    <definedName name="triplek3" localSheetId="46">#REF!</definedName>
    <definedName name="triplek3" localSheetId="40">#REF!</definedName>
    <definedName name="triplek3" localSheetId="41">#REF!</definedName>
    <definedName name="triplek3" localSheetId="45">#REF!</definedName>
    <definedName name="triplek3" localSheetId="43">#REF!</definedName>
    <definedName name="triplek3" localSheetId="44">#REF!</definedName>
    <definedName name="triplek3" localSheetId="42">#REF!</definedName>
    <definedName name="triplek3" localSheetId="16">#REF!</definedName>
    <definedName name="triplek3" localSheetId="36">#REF!</definedName>
    <definedName name="triplek3">#REF!</definedName>
    <definedName name="triplek3b" localSheetId="9">#REF!</definedName>
    <definedName name="triplek3b" localSheetId="38">#REF!</definedName>
    <definedName name="triplek3b" localSheetId="8">#REF!</definedName>
    <definedName name="triplek3b" localSheetId="30">#REF!</definedName>
    <definedName name="triplek3b" localSheetId="46">#REF!</definedName>
    <definedName name="triplek3b" localSheetId="40">#REF!</definedName>
    <definedName name="triplek3b" localSheetId="41">#REF!</definedName>
    <definedName name="triplek3b" localSheetId="45">#REF!</definedName>
    <definedName name="triplek3b" localSheetId="43">#REF!</definedName>
    <definedName name="triplek3b" localSheetId="44">#REF!</definedName>
    <definedName name="triplek3b" localSheetId="42">#REF!</definedName>
    <definedName name="triplek3b" localSheetId="16">#REF!</definedName>
    <definedName name="triplek3b" localSheetId="36">#REF!</definedName>
    <definedName name="triplek3b">#REF!</definedName>
    <definedName name="triplek3c" localSheetId="9">#REF!</definedName>
    <definedName name="triplek3c" localSheetId="38">#REF!</definedName>
    <definedName name="triplek3c" localSheetId="8">#REF!</definedName>
    <definedName name="triplek3c" localSheetId="30">#REF!</definedName>
    <definedName name="triplek3c" localSheetId="46">#REF!</definedName>
    <definedName name="triplek3c" localSheetId="40">#REF!</definedName>
    <definedName name="triplek3c" localSheetId="41">#REF!</definedName>
    <definedName name="triplek3c" localSheetId="45">#REF!</definedName>
    <definedName name="triplek3c" localSheetId="43">#REF!</definedName>
    <definedName name="triplek3c" localSheetId="44">#REF!</definedName>
    <definedName name="triplek3c" localSheetId="42">#REF!</definedName>
    <definedName name="triplek3c" localSheetId="16">#REF!</definedName>
    <definedName name="triplek3c" localSheetId="36">#REF!</definedName>
    <definedName name="triplek3c">#REF!</definedName>
    <definedName name="triplek3mmJJ" localSheetId="30">'[120]Harga Satuan'!$I$107</definedName>
    <definedName name="triplek3mmJJ">'[120]Harga Satuan'!$I$107</definedName>
    <definedName name="triplek4" localSheetId="9">#REF!</definedName>
    <definedName name="triplek4" localSheetId="38">#REF!</definedName>
    <definedName name="triplek4" localSheetId="8">#REF!</definedName>
    <definedName name="triplek4" localSheetId="30">#REF!</definedName>
    <definedName name="triplek4" localSheetId="46">#REF!</definedName>
    <definedName name="triplek4" localSheetId="40">#REF!</definedName>
    <definedName name="triplek4" localSheetId="41">#REF!</definedName>
    <definedName name="triplek4" localSheetId="45">#REF!</definedName>
    <definedName name="triplek4" localSheetId="43">#REF!</definedName>
    <definedName name="triplek4" localSheetId="44">#REF!</definedName>
    <definedName name="triplek4" localSheetId="42">#REF!</definedName>
    <definedName name="triplek4" localSheetId="16">#REF!</definedName>
    <definedName name="triplek4" localSheetId="36">#REF!</definedName>
    <definedName name="triplek4">#REF!</definedName>
    <definedName name="triplek4b" localSheetId="9">#REF!</definedName>
    <definedName name="triplek4b" localSheetId="38">#REF!</definedName>
    <definedName name="triplek4b" localSheetId="8">#REF!</definedName>
    <definedName name="triplek4b" localSheetId="30">#REF!</definedName>
    <definedName name="triplek4b" localSheetId="46">#REF!</definedName>
    <definedName name="triplek4b" localSheetId="40">#REF!</definedName>
    <definedName name="triplek4b" localSheetId="41">#REF!</definedName>
    <definedName name="triplek4b" localSheetId="45">#REF!</definedName>
    <definedName name="triplek4b" localSheetId="43">#REF!</definedName>
    <definedName name="triplek4b" localSheetId="44">#REF!</definedName>
    <definedName name="triplek4b" localSheetId="42">#REF!</definedName>
    <definedName name="triplek4b" localSheetId="16">#REF!</definedName>
    <definedName name="triplek4b" localSheetId="36">#REF!</definedName>
    <definedName name="triplek4b">#REF!</definedName>
    <definedName name="triplek4c" localSheetId="9">#REF!</definedName>
    <definedName name="triplek4c" localSheetId="38">#REF!</definedName>
    <definedName name="triplek4c" localSheetId="8">#REF!</definedName>
    <definedName name="triplek4c" localSheetId="30">#REF!</definedName>
    <definedName name="triplek4c" localSheetId="46">#REF!</definedName>
    <definedName name="triplek4c" localSheetId="40">#REF!</definedName>
    <definedName name="triplek4c" localSheetId="41">#REF!</definedName>
    <definedName name="triplek4c" localSheetId="45">#REF!</definedName>
    <definedName name="triplek4c" localSheetId="43">#REF!</definedName>
    <definedName name="triplek4c" localSheetId="44">#REF!</definedName>
    <definedName name="triplek4c" localSheetId="42">#REF!</definedName>
    <definedName name="triplek4c" localSheetId="16">#REF!</definedName>
    <definedName name="triplek4c" localSheetId="36">#REF!</definedName>
    <definedName name="triplek4c">#REF!</definedName>
    <definedName name="triplek4mm" localSheetId="30">'[145]upah-bahan satker_revisi'!$J$115</definedName>
    <definedName name="triplek4mm">'[145]upah-bahan satker_revisi'!$J$115</definedName>
    <definedName name="triplek9" localSheetId="30">'[113]bhn-upah'!$H$52</definedName>
    <definedName name="triplek9">'[113]bhn-upah'!$H$52</definedName>
    <definedName name="TRIX" localSheetId="30">#REF!</definedName>
    <definedName name="TRIX" localSheetId="4">#REF!</definedName>
    <definedName name="TRIX" localSheetId="7">#REF!</definedName>
    <definedName name="TRIX" localSheetId="16">#REF!</definedName>
    <definedName name="TRIX" localSheetId="36">#REF!</definedName>
    <definedName name="TRIX" localSheetId="49">#REF!</definedName>
    <definedName name="TRIX" localSheetId="34">#REF!</definedName>
    <definedName name="TRIX">#REF!</definedName>
    <definedName name="trplek12b" localSheetId="9">#REF!</definedName>
    <definedName name="trplek12b" localSheetId="38">#REF!</definedName>
    <definedName name="trplek12b" localSheetId="8">#REF!</definedName>
    <definedName name="trplek12b" localSheetId="30">#REF!</definedName>
    <definedName name="trplek12b" localSheetId="46">#REF!</definedName>
    <definedName name="trplek12b" localSheetId="40">#REF!</definedName>
    <definedName name="trplek12b" localSheetId="41">#REF!</definedName>
    <definedName name="trplek12b" localSheetId="45">#REF!</definedName>
    <definedName name="trplek12b" localSheetId="43">#REF!</definedName>
    <definedName name="trplek12b" localSheetId="44">#REF!</definedName>
    <definedName name="trplek12b" localSheetId="42">#REF!</definedName>
    <definedName name="trplek12b" localSheetId="16">#REF!</definedName>
    <definedName name="trplek12b" localSheetId="36">#REF!</definedName>
    <definedName name="trplek12b">#REF!</definedName>
    <definedName name="truck">[178]S.UPAH!$I$38</definedName>
    <definedName name="TRUNKING" localSheetId="30">[215]price!$B$172:$Q$227</definedName>
    <definedName name="TRUNKING">[215]price!$B$172:$Q$227</definedName>
    <definedName name="TT" localSheetId="30">[464]Anls!$E$42</definedName>
    <definedName name="TT">[464]Anls!$E$42</definedName>
    <definedName name="TTDD" localSheetId="30">[89]TDTKP!$E$44+[89]TDTKP!$F$44+[89]TDTKP!$G$44</definedName>
    <definedName name="TTDD">[89]TDTKP!$E$44+[89]TDTKP!$F$44+[89]TDTKP!$G$44</definedName>
    <definedName name="TTK3p" localSheetId="30">'[89]TONGKE3p '!$C$295</definedName>
    <definedName name="TTK3p">'[89]TONGKE3p '!$C$295</definedName>
    <definedName name="tttt" localSheetId="30">[251]Sensi!#REF!</definedName>
    <definedName name="tttt" localSheetId="4">[251]Sensi!#REF!</definedName>
    <definedName name="tttt" localSheetId="7">[251]Sensi!#REF!</definedName>
    <definedName name="tttt" localSheetId="16">[251]Sensi!#REF!</definedName>
    <definedName name="tttt" localSheetId="36">[251]Sensi!#REF!</definedName>
    <definedName name="tttt" localSheetId="49">[251]Sensi!#REF!</definedName>
    <definedName name="tttt" localSheetId="34">[251]Sensi!#REF!</definedName>
    <definedName name="tttt">[251]Sensi!#REF!</definedName>
    <definedName name="tualangb" localSheetId="9">#REF!</definedName>
    <definedName name="tualangb" localSheetId="38">#REF!</definedName>
    <definedName name="tualangb" localSheetId="8">#REF!</definedName>
    <definedName name="tualangb" localSheetId="30">#REF!</definedName>
    <definedName name="tualangb" localSheetId="46">#REF!</definedName>
    <definedName name="tualangb" localSheetId="40">#REF!</definedName>
    <definedName name="tualangb" localSheetId="41">#REF!</definedName>
    <definedName name="tualangb" localSheetId="45">#REF!</definedName>
    <definedName name="tualangb" localSheetId="43">#REF!</definedName>
    <definedName name="tualangb" localSheetId="44">#REF!</definedName>
    <definedName name="tualangb" localSheetId="42">#REF!</definedName>
    <definedName name="tualangb" localSheetId="16">#REF!</definedName>
    <definedName name="tualangb" localSheetId="36">#REF!</definedName>
    <definedName name="tualangb">#REF!</definedName>
    <definedName name="tukang" localSheetId="9">#REF!</definedName>
    <definedName name="tukang" localSheetId="38">#REF!</definedName>
    <definedName name="tukang" localSheetId="8">#REF!</definedName>
    <definedName name="tukang" localSheetId="30">#REF!</definedName>
    <definedName name="tukang" localSheetId="46">#REF!</definedName>
    <definedName name="tukang" localSheetId="40">#REF!</definedName>
    <definedName name="tukang" localSheetId="41">#REF!</definedName>
    <definedName name="tukang" localSheetId="45">#REF!</definedName>
    <definedName name="tukang" localSheetId="43">#REF!</definedName>
    <definedName name="tukang" localSheetId="44">#REF!</definedName>
    <definedName name="tukang" localSheetId="42">#REF!</definedName>
    <definedName name="tukang" localSheetId="16">#REF!</definedName>
    <definedName name="tukang" localSheetId="36">#REF!</definedName>
    <definedName name="tukang">#REF!</definedName>
    <definedName name="Tukang_Batu_Terampil" localSheetId="30">[193]UPAH!$C$10</definedName>
    <definedName name="Tukang_Batu_Terampil">[193]UPAH!$C$10</definedName>
    <definedName name="Tukang_Besi_Profil_setengah_terampil" localSheetId="30">#REF!</definedName>
    <definedName name="Tukang_Besi_Profil_setengah_terampil" localSheetId="4">#REF!</definedName>
    <definedName name="Tukang_Besi_Profil_setengah_terampil" localSheetId="7">#REF!</definedName>
    <definedName name="Tukang_Besi_Profil_setengah_terampil" localSheetId="16">#REF!</definedName>
    <definedName name="Tukang_Besi_Profil_setengah_terampil" localSheetId="36">#REF!</definedName>
    <definedName name="Tukang_Besi_Profil_setengah_terampil" localSheetId="49">#REF!</definedName>
    <definedName name="Tukang_Besi_Profil_setengah_terampil" localSheetId="34">#REF!</definedName>
    <definedName name="Tukang_Besi_Profil_setengah_terampil">#REF!</definedName>
    <definedName name="Tukang_Besi_Profil_terampil" localSheetId="30">#REF!</definedName>
    <definedName name="Tukang_Besi_Profil_terampil" localSheetId="4">#REF!</definedName>
    <definedName name="Tukang_Besi_Profil_terampil" localSheetId="7">#REF!</definedName>
    <definedName name="Tukang_Besi_Profil_terampil" localSheetId="16">#REF!</definedName>
    <definedName name="Tukang_Besi_Profil_terampil" localSheetId="36">#REF!</definedName>
    <definedName name="Tukang_Besi_Profil_terampil" localSheetId="49">#REF!</definedName>
    <definedName name="Tukang_Besi_Profil_terampil" localSheetId="34">#REF!</definedName>
    <definedName name="Tukang_Besi_Profil_terampil">#REF!</definedName>
    <definedName name="Tukang_Cat____pelitur___terampil" localSheetId="30">#REF!</definedName>
    <definedName name="Tukang_Cat____pelitur___terampil" localSheetId="4">#REF!</definedName>
    <definedName name="Tukang_Cat____pelitur___terampil" localSheetId="7">#REF!</definedName>
    <definedName name="Tukang_Cat____pelitur___terampil" localSheetId="16">#REF!</definedName>
    <definedName name="Tukang_Cat____pelitur___terampil" localSheetId="36">#REF!</definedName>
    <definedName name="Tukang_Cat____pelitur___terampil" localSheetId="49">#REF!</definedName>
    <definedName name="Tukang_Cat____pelitur___terampil" localSheetId="34">#REF!</definedName>
    <definedName name="Tukang_Cat____pelitur___terampil">#REF!</definedName>
    <definedName name="Tukang_Cat_Pelitur_Setengah_Terampil" localSheetId="30">[129]UPAH!$D$16</definedName>
    <definedName name="Tukang_Cat_Pelitur_Setengah_Terampil">[129]UPAH!$D$16</definedName>
    <definedName name="Tukang_Cat_Pelitur_Terampil" localSheetId="30">[263]UPAH!$D$17</definedName>
    <definedName name="Tukang_Cat_Pelitur_Terampil">[263]UPAH!$D$17</definedName>
    <definedName name="Tukang_gali" localSheetId="30">[263]UPAH!$D$9</definedName>
    <definedName name="Tukang_gali">[263]UPAH!$D$9</definedName>
    <definedName name="Tukang_Kayu_Terampil" localSheetId="30">[298]UPAH!$D$14</definedName>
    <definedName name="Tukang_Kayu_Terampil">[298]UPAH!$D$14</definedName>
    <definedName name="tukang1jam" localSheetId="30">'[145]upah-bahan satker_revisi'!$L$27</definedName>
    <definedName name="tukang1jam">'[145]upah-bahan satker_revisi'!$L$27</definedName>
    <definedName name="tukangb" localSheetId="9">#REF!</definedName>
    <definedName name="tukangb" localSheetId="38">#REF!</definedName>
    <definedName name="tukangb" localSheetId="8">#REF!</definedName>
    <definedName name="tukangb" localSheetId="30">#REF!</definedName>
    <definedName name="tukangb" localSheetId="46">#REF!</definedName>
    <definedName name="tukangb" localSheetId="40">#REF!</definedName>
    <definedName name="tukangb" localSheetId="41">#REF!</definedName>
    <definedName name="tukangb" localSheetId="45">#REF!</definedName>
    <definedName name="tukangb" localSheetId="43">#REF!</definedName>
    <definedName name="tukangb" localSheetId="44">#REF!</definedName>
    <definedName name="tukangb" localSheetId="42">#REF!</definedName>
    <definedName name="tukangb" localSheetId="16">#REF!</definedName>
    <definedName name="tukangb" localSheetId="36">#REF!</definedName>
    <definedName name="tukangb">#REF!</definedName>
    <definedName name="TUKANGBATU" localSheetId="34">'[168]Harga Satuan'!$I$10</definedName>
    <definedName name="TUKANGBATU">'[168]Harga Satuan'!$I$10</definedName>
    <definedName name="tukangc" localSheetId="9">#REF!</definedName>
    <definedName name="tukangc" localSheetId="38">#REF!</definedName>
    <definedName name="tukangc" localSheetId="8">#REF!</definedName>
    <definedName name="tukangc" localSheetId="30">#REF!</definedName>
    <definedName name="tukangc" localSheetId="46">#REF!</definedName>
    <definedName name="tukangc" localSheetId="40">#REF!</definedName>
    <definedName name="tukangc" localSheetId="41">#REF!</definedName>
    <definedName name="tukangc" localSheetId="45">#REF!</definedName>
    <definedName name="tukangc" localSheetId="43">#REF!</definedName>
    <definedName name="tukangc" localSheetId="44">#REF!</definedName>
    <definedName name="tukangc" localSheetId="42">#REF!</definedName>
    <definedName name="tukangc" localSheetId="16">#REF!</definedName>
    <definedName name="tukangc" localSheetId="36">#REF!</definedName>
    <definedName name="tukangc">#REF!</definedName>
    <definedName name="tulangb" localSheetId="9">#REF!</definedName>
    <definedName name="tulangb" localSheetId="38">#REF!</definedName>
    <definedName name="tulangb" localSheetId="8">#REF!</definedName>
    <definedName name="tulangb" localSheetId="30">#REF!</definedName>
    <definedName name="tulangb" localSheetId="46">#REF!</definedName>
    <definedName name="tulangb" localSheetId="40">#REF!</definedName>
    <definedName name="tulangb" localSheetId="41">#REF!</definedName>
    <definedName name="tulangb" localSheetId="45">#REF!</definedName>
    <definedName name="tulangb" localSheetId="43">#REF!</definedName>
    <definedName name="tulangb" localSheetId="44">#REF!</definedName>
    <definedName name="tulangb" localSheetId="42">#REF!</definedName>
    <definedName name="tulangb" localSheetId="16">#REF!</definedName>
    <definedName name="tulangb" localSheetId="36">#REF!</definedName>
    <definedName name="tulangb">#REF!</definedName>
    <definedName name="tulangc" localSheetId="9">#REF!</definedName>
    <definedName name="tulangc" localSheetId="38">#REF!</definedName>
    <definedName name="tulangc" localSheetId="8">#REF!</definedName>
    <definedName name="tulangc" localSheetId="30">#REF!</definedName>
    <definedName name="tulangc" localSheetId="46">#REF!</definedName>
    <definedName name="tulangc" localSheetId="40">#REF!</definedName>
    <definedName name="tulangc" localSheetId="41">#REF!</definedName>
    <definedName name="tulangc" localSheetId="45">#REF!</definedName>
    <definedName name="tulangc" localSheetId="43">#REF!</definedName>
    <definedName name="tulangc" localSheetId="44">#REF!</definedName>
    <definedName name="tulangc" localSheetId="42">#REF!</definedName>
    <definedName name="tulangc" localSheetId="16">#REF!</definedName>
    <definedName name="tulangc" localSheetId="36">#REF!</definedName>
    <definedName name="tulangc">#REF!</definedName>
    <definedName name="tumbuh" localSheetId="9">#REF!</definedName>
    <definedName name="tumbuh" localSheetId="5">#REF!</definedName>
    <definedName name="tumbuh" localSheetId="38">#REF!</definedName>
    <definedName name="tumbuh" localSheetId="8">#REF!</definedName>
    <definedName name="tumbuh" localSheetId="30">#REF!</definedName>
    <definedName name="tumbuh" localSheetId="46">#REF!</definedName>
    <definedName name="tumbuh" localSheetId="4">#REF!</definedName>
    <definedName name="tumbuh" localSheetId="6">#REF!</definedName>
    <definedName name="tumbuh" localSheetId="40">#REF!</definedName>
    <definedName name="tumbuh" localSheetId="41">#REF!</definedName>
    <definedName name="tumbuh" localSheetId="45">#REF!</definedName>
    <definedName name="tumbuh" localSheetId="43">#REF!</definedName>
    <definedName name="tumbuh" localSheetId="44">#REF!</definedName>
    <definedName name="tumbuh" localSheetId="42">#REF!</definedName>
    <definedName name="tumbuh" localSheetId="16">#REF!</definedName>
    <definedName name="tumbuh" localSheetId="14">#REF!</definedName>
    <definedName name="tumbuh" localSheetId="12">#REF!</definedName>
    <definedName name="tumbuh" localSheetId="36">#REF!</definedName>
    <definedName name="tumbuh" localSheetId="34">#REF!</definedName>
    <definedName name="tumbuh">#REF!</definedName>
    <definedName name="tusiter" localSheetId="30">'[75]Sat Bah &amp; Up'!$G$16</definedName>
    <definedName name="tusiter">'[75]Sat Bah &amp; Up'!$G$16</definedName>
    <definedName name="TV" localSheetId="9">#REF!</definedName>
    <definedName name="TV" localSheetId="5">#REF!</definedName>
    <definedName name="TV" localSheetId="38">#REF!</definedName>
    <definedName name="TV" localSheetId="8">#REF!</definedName>
    <definedName name="TV" localSheetId="30">#REF!</definedName>
    <definedName name="TV" localSheetId="46">#REF!</definedName>
    <definedName name="TV" localSheetId="6">#REF!</definedName>
    <definedName name="TV" localSheetId="40">#REF!</definedName>
    <definedName name="TV" localSheetId="41">#REF!</definedName>
    <definedName name="TV" localSheetId="45">#REF!</definedName>
    <definedName name="TV" localSheetId="43">#REF!</definedName>
    <definedName name="TV" localSheetId="44">#REF!</definedName>
    <definedName name="TV" localSheetId="42">#REF!</definedName>
    <definedName name="TV" localSheetId="16">#REF!</definedName>
    <definedName name="TV" localSheetId="14">#REF!</definedName>
    <definedName name="TV" localSheetId="12">#REF!</definedName>
    <definedName name="TV" localSheetId="36">#REF!</definedName>
    <definedName name="TV" localSheetId="34">#REF!</definedName>
    <definedName name="TV">#REF!</definedName>
    <definedName name="tx1pitnc" localSheetId="30">'[17]thao-go'!#REF!</definedName>
    <definedName name="tx1pitnc" localSheetId="4">'[17]thao-go'!#REF!</definedName>
    <definedName name="tx1pitnc" localSheetId="7">'[17]thao-go'!#REF!</definedName>
    <definedName name="tx1pitnc" localSheetId="23">'[17]thao-go'!#REF!</definedName>
    <definedName name="tx1pitnc" localSheetId="19">'[17]thao-go'!#REF!</definedName>
    <definedName name="tx1pitnc" localSheetId="16">'[17]thao-go'!#REF!</definedName>
    <definedName name="tx1pitnc" localSheetId="21">'[17]thao-go'!#REF!</definedName>
    <definedName name="tx1pitnc" localSheetId="36">'[17]thao-go'!#REF!</definedName>
    <definedName name="tx1pitnc" localSheetId="25">'[17]thao-go'!#REF!</definedName>
    <definedName name="tx1pitnc" localSheetId="10">'[17]thao-go'!#REF!</definedName>
    <definedName name="tx1pitnc" localSheetId="11">'[17]thao-go'!#REF!</definedName>
    <definedName name="tx1pitnc" localSheetId="20">'[17]thao-go'!#REF!</definedName>
    <definedName name="tx1pitnc" localSheetId="15">'[17]thao-go'!#REF!</definedName>
    <definedName name="tx1pitnc" localSheetId="49">'[17]thao-go'!#REF!</definedName>
    <definedName name="tx1pitnc" localSheetId="34">'[17]thao-go'!#REF!</definedName>
    <definedName name="tx1pitnc">'[17]thao-go'!#REF!</definedName>
    <definedName name="tx2mhnnc" localSheetId="30">'[17]thao-go'!#REF!</definedName>
    <definedName name="tx2mhnnc" localSheetId="4">'[17]thao-go'!#REF!</definedName>
    <definedName name="tx2mhnnc" localSheetId="7">'[17]thao-go'!#REF!</definedName>
    <definedName name="tx2mhnnc" localSheetId="23">'[17]thao-go'!#REF!</definedName>
    <definedName name="tx2mhnnc" localSheetId="19">'[17]thao-go'!#REF!</definedName>
    <definedName name="tx2mhnnc" localSheetId="16">'[17]thao-go'!#REF!</definedName>
    <definedName name="tx2mhnnc" localSheetId="21">'[17]thao-go'!#REF!</definedName>
    <definedName name="tx2mhnnc" localSheetId="36">'[17]thao-go'!#REF!</definedName>
    <definedName name="tx2mhnnc" localSheetId="25">'[17]thao-go'!#REF!</definedName>
    <definedName name="tx2mhnnc" localSheetId="10">'[17]thao-go'!#REF!</definedName>
    <definedName name="tx2mhnnc" localSheetId="11">'[17]thao-go'!#REF!</definedName>
    <definedName name="tx2mhnnc" localSheetId="20">'[17]thao-go'!#REF!</definedName>
    <definedName name="tx2mhnnc" localSheetId="15">'[17]thao-go'!#REF!</definedName>
    <definedName name="tx2mhnnc" localSheetId="49">'[17]thao-go'!#REF!</definedName>
    <definedName name="tx2mhnnc" localSheetId="34">'[17]thao-go'!#REF!</definedName>
    <definedName name="tx2mhnnc">'[17]thao-go'!#REF!</definedName>
    <definedName name="tx2mitnc" localSheetId="30">'[17]thao-go'!#REF!</definedName>
    <definedName name="tx2mitnc" localSheetId="4">'[17]thao-go'!#REF!</definedName>
    <definedName name="tx2mitnc" localSheetId="7">'[17]thao-go'!#REF!</definedName>
    <definedName name="tx2mitnc" localSheetId="23">'[17]thao-go'!#REF!</definedName>
    <definedName name="tx2mitnc" localSheetId="19">'[17]thao-go'!#REF!</definedName>
    <definedName name="tx2mitnc" localSheetId="16">'[17]thao-go'!#REF!</definedName>
    <definedName name="tx2mitnc" localSheetId="21">'[17]thao-go'!#REF!</definedName>
    <definedName name="tx2mitnc" localSheetId="36">'[17]thao-go'!#REF!</definedName>
    <definedName name="tx2mitnc" localSheetId="25">'[17]thao-go'!#REF!</definedName>
    <definedName name="tx2mitnc" localSheetId="10">'[17]thao-go'!#REF!</definedName>
    <definedName name="tx2mitnc" localSheetId="11">'[17]thao-go'!#REF!</definedName>
    <definedName name="tx2mitnc" localSheetId="20">'[17]thao-go'!#REF!</definedName>
    <definedName name="tx2mitnc" localSheetId="15">'[17]thao-go'!#REF!</definedName>
    <definedName name="tx2mitnc" localSheetId="49">'[17]thao-go'!#REF!</definedName>
    <definedName name="tx2mitnc" localSheetId="34">'[17]thao-go'!#REF!</definedName>
    <definedName name="tx2mitnc">'[17]thao-go'!#REF!</definedName>
    <definedName name="txhnnc" localSheetId="30">'[17]thao-go'!#REF!</definedName>
    <definedName name="txhnnc" localSheetId="4">'[17]thao-go'!#REF!</definedName>
    <definedName name="txhnnc" localSheetId="7">'[17]thao-go'!#REF!</definedName>
    <definedName name="txhnnc" localSheetId="23">'[17]thao-go'!#REF!</definedName>
    <definedName name="txhnnc" localSheetId="19">'[17]thao-go'!#REF!</definedName>
    <definedName name="txhnnc" localSheetId="16">'[17]thao-go'!#REF!</definedName>
    <definedName name="txhnnc" localSheetId="21">'[17]thao-go'!#REF!</definedName>
    <definedName name="txhnnc" localSheetId="36">'[17]thao-go'!#REF!</definedName>
    <definedName name="txhnnc" localSheetId="25">'[17]thao-go'!#REF!</definedName>
    <definedName name="txhnnc" localSheetId="10">'[17]thao-go'!#REF!</definedName>
    <definedName name="txhnnc" localSheetId="11">'[17]thao-go'!#REF!</definedName>
    <definedName name="txhnnc" localSheetId="20">'[17]thao-go'!#REF!</definedName>
    <definedName name="txhnnc" localSheetId="15">'[17]thao-go'!#REF!</definedName>
    <definedName name="txhnnc" localSheetId="49">'[17]thao-go'!#REF!</definedName>
    <definedName name="txhnnc" localSheetId="34">'[17]thao-go'!#REF!</definedName>
    <definedName name="txhnnc">'[17]thao-go'!#REF!</definedName>
    <definedName name="txig1nc" localSheetId="30">'[17]thao-go'!#REF!</definedName>
    <definedName name="txig1nc" localSheetId="23">'[17]thao-go'!#REF!</definedName>
    <definedName name="txig1nc" localSheetId="19">'[17]thao-go'!#REF!</definedName>
    <definedName name="txig1nc" localSheetId="16">'[17]thao-go'!#REF!</definedName>
    <definedName name="txig1nc" localSheetId="21">'[17]thao-go'!#REF!</definedName>
    <definedName name="txig1nc" localSheetId="36">'[17]thao-go'!#REF!</definedName>
    <definedName name="txig1nc" localSheetId="25">'[17]thao-go'!#REF!</definedName>
    <definedName name="txig1nc" localSheetId="10">'[17]thao-go'!#REF!</definedName>
    <definedName name="txig1nc" localSheetId="11">'[17]thao-go'!#REF!</definedName>
    <definedName name="txig1nc" localSheetId="20">'[17]thao-go'!#REF!</definedName>
    <definedName name="txig1nc" localSheetId="15">'[17]thao-go'!#REF!</definedName>
    <definedName name="txig1nc">'[17]thao-go'!#REF!</definedName>
    <definedName name="txin190nc" localSheetId="30">'[17]thao-go'!#REF!</definedName>
    <definedName name="txin190nc" localSheetId="23">'[17]thao-go'!#REF!</definedName>
    <definedName name="txin190nc" localSheetId="19">'[17]thao-go'!#REF!</definedName>
    <definedName name="txin190nc" localSheetId="16">'[17]thao-go'!#REF!</definedName>
    <definedName name="txin190nc" localSheetId="21">'[17]thao-go'!#REF!</definedName>
    <definedName name="txin190nc" localSheetId="36">'[17]thao-go'!#REF!</definedName>
    <definedName name="txin190nc" localSheetId="25">'[17]thao-go'!#REF!</definedName>
    <definedName name="txin190nc" localSheetId="10">'[17]thao-go'!#REF!</definedName>
    <definedName name="txin190nc" localSheetId="11">'[17]thao-go'!#REF!</definedName>
    <definedName name="txin190nc" localSheetId="20">'[17]thao-go'!#REF!</definedName>
    <definedName name="txin190nc" localSheetId="15">'[17]thao-go'!#REF!</definedName>
    <definedName name="txin190nc">'[17]thao-go'!#REF!</definedName>
    <definedName name="txinnc" localSheetId="30">'[17]thao-go'!#REF!</definedName>
    <definedName name="txinnc" localSheetId="23">'[17]thao-go'!#REF!</definedName>
    <definedName name="txinnc" localSheetId="19">'[17]thao-go'!#REF!</definedName>
    <definedName name="txinnc" localSheetId="16">'[17]thao-go'!#REF!</definedName>
    <definedName name="txinnc" localSheetId="21">'[17]thao-go'!#REF!</definedName>
    <definedName name="txinnc" localSheetId="36">'[17]thao-go'!#REF!</definedName>
    <definedName name="txinnc" localSheetId="25">'[17]thao-go'!#REF!</definedName>
    <definedName name="txinnc" localSheetId="10">'[17]thao-go'!#REF!</definedName>
    <definedName name="txinnc" localSheetId="11">'[17]thao-go'!#REF!</definedName>
    <definedName name="txinnc" localSheetId="20">'[17]thao-go'!#REF!</definedName>
    <definedName name="txinnc" localSheetId="15">'[17]thao-go'!#REF!</definedName>
    <definedName name="txinnc">'[17]thao-go'!#REF!</definedName>
    <definedName name="txit1nc" localSheetId="30">'[17]thao-go'!#REF!</definedName>
    <definedName name="txit1nc" localSheetId="23">'[17]thao-go'!#REF!</definedName>
    <definedName name="txit1nc" localSheetId="19">'[17]thao-go'!#REF!</definedName>
    <definedName name="txit1nc" localSheetId="16">'[17]thao-go'!#REF!</definedName>
    <definedName name="txit1nc" localSheetId="21">'[17]thao-go'!#REF!</definedName>
    <definedName name="txit1nc" localSheetId="36">'[17]thao-go'!#REF!</definedName>
    <definedName name="txit1nc" localSheetId="25">'[17]thao-go'!#REF!</definedName>
    <definedName name="txit1nc" localSheetId="10">'[17]thao-go'!#REF!</definedName>
    <definedName name="txit1nc" localSheetId="11">'[17]thao-go'!#REF!</definedName>
    <definedName name="txit1nc" localSheetId="20">'[17]thao-go'!#REF!</definedName>
    <definedName name="txit1nc" localSheetId="15">'[17]thao-go'!#REF!</definedName>
    <definedName name="txit1nc">'[17]thao-go'!#REF!</definedName>
    <definedName name="Type_Struktur" localSheetId="9">#REF!</definedName>
    <definedName name="Type_Struktur" localSheetId="5">#REF!</definedName>
    <definedName name="Type_Struktur" localSheetId="38">#REF!</definedName>
    <definedName name="Type_Struktur" localSheetId="8">#REF!</definedName>
    <definedName name="Type_Struktur" localSheetId="30">#REF!</definedName>
    <definedName name="Type_Struktur" localSheetId="46">#REF!</definedName>
    <definedName name="Type_Struktur" localSheetId="6">#REF!</definedName>
    <definedName name="Type_Struktur" localSheetId="40">#REF!</definedName>
    <definedName name="Type_Struktur" localSheetId="41">#REF!</definedName>
    <definedName name="Type_Struktur" localSheetId="45">#REF!</definedName>
    <definedName name="Type_Struktur" localSheetId="43">#REF!</definedName>
    <definedName name="Type_Struktur" localSheetId="44">#REF!</definedName>
    <definedName name="Type_Struktur" localSheetId="42">#REF!</definedName>
    <definedName name="Type_Struktur" localSheetId="16">#REF!</definedName>
    <definedName name="Type_Struktur" localSheetId="14">#REF!</definedName>
    <definedName name="Type_Struktur" localSheetId="12">#REF!</definedName>
    <definedName name="Type_Struktur" localSheetId="36">#REF!</definedName>
    <definedName name="Type_Struktur" localSheetId="34">#REF!</definedName>
    <definedName name="Type_Struktur">#REF!</definedName>
    <definedName name="u" localSheetId="9">[211]FINISHING!#REF!</definedName>
    <definedName name="u" localSheetId="38">[211]FINISHING!#REF!</definedName>
    <definedName name="u" localSheetId="8">[211]FINISHING!#REF!</definedName>
    <definedName name="u" localSheetId="46">[211]FINISHING!#REF!</definedName>
    <definedName name="u" localSheetId="40">[211]FINISHING!#REF!</definedName>
    <definedName name="u" localSheetId="41">[211]FINISHING!#REF!</definedName>
    <definedName name="u" localSheetId="45">[211]FINISHING!#REF!</definedName>
    <definedName name="u" localSheetId="43">[211]FINISHING!#REF!</definedName>
    <definedName name="u" localSheetId="44">[211]FINISHING!#REF!</definedName>
    <definedName name="u" localSheetId="42">[211]FINISHING!#REF!</definedName>
    <definedName name="u" localSheetId="16">[211]FINISHING!#REF!</definedName>
    <definedName name="u" localSheetId="36">[211]FINISHING!#REF!</definedName>
    <definedName name="u">[211]FINISHING!#REF!</definedName>
    <definedName name="U.1A.3" localSheetId="30">'[120]LIST ANHARSAT'!$F$9</definedName>
    <definedName name="U.1A.3">'[120]LIST ANHARSAT'!$F$9</definedName>
    <definedName name="U.1A.4" localSheetId="30">'[120]LIST ANHARSAT'!$F$10</definedName>
    <definedName name="U.1A.4">'[120]LIST ANHARSAT'!$F$10</definedName>
    <definedName name="U.1B.1" localSheetId="30">'[120]LIST ANHARSAT'!$F$13</definedName>
    <definedName name="U.1B.1">'[120]LIST ANHARSAT'!$F$13</definedName>
    <definedName name="U.1B.10" localSheetId="30">'[120]LIST ANHARSAT'!$F$25</definedName>
    <definedName name="U.1B.10">'[120]LIST ANHARSAT'!$F$25</definedName>
    <definedName name="U.1B.12" localSheetId="30">'[120]LIST ANHARSAT'!$F$27</definedName>
    <definedName name="U.1B.12">'[120]LIST ANHARSAT'!$F$27</definedName>
    <definedName name="U.1B.14" localSheetId="30">'[120]LIST ANHARSAT'!$F$29</definedName>
    <definedName name="U.1B.14">'[120]LIST ANHARSAT'!$F$29</definedName>
    <definedName name="U.1B.15" localSheetId="30">'[120]LIST ANHARSAT'!$F$30</definedName>
    <definedName name="U.1B.15">'[120]LIST ANHARSAT'!$F$30</definedName>
    <definedName name="U.1B.16" localSheetId="30">'[120]LIST ANHARSAT'!$F$31</definedName>
    <definedName name="U.1B.16">'[120]LIST ANHARSAT'!$F$31</definedName>
    <definedName name="U.1B.16a" localSheetId="30">'[120]LIST ANHARSAT'!$F$32</definedName>
    <definedName name="U.1B.16a">'[120]LIST ANHARSAT'!$F$32</definedName>
    <definedName name="U.1B.17" localSheetId="30">'[120]LIST ANHARSAT'!$F$33</definedName>
    <definedName name="U.1B.17">'[120]LIST ANHARSAT'!$F$33</definedName>
    <definedName name="U.1B.18" localSheetId="30">'[120]LIST ANHARSAT'!$F$34</definedName>
    <definedName name="U.1B.18">'[120]LIST ANHARSAT'!$F$34</definedName>
    <definedName name="U.1B.2" localSheetId="30">'[120]LIST ANHARSAT'!$F$14</definedName>
    <definedName name="U.1B.2">'[120]LIST ANHARSAT'!$F$14</definedName>
    <definedName name="U.1B.20" localSheetId="30">'[120]LIST ANHARSAT'!$F$36</definedName>
    <definedName name="U.1B.20">'[120]LIST ANHARSAT'!$F$36</definedName>
    <definedName name="U.1B.21" localSheetId="30">'[120]LIST ANHARSAT'!$F$37</definedName>
    <definedName name="U.1B.21">'[120]LIST ANHARSAT'!$F$37</definedName>
    <definedName name="U.1B.25" localSheetId="30">'[120]LIST ANHARSAT'!$F$41</definedName>
    <definedName name="U.1B.25">'[120]LIST ANHARSAT'!$F$41</definedName>
    <definedName name="U.1B.26" localSheetId="30">'[120]LIST ANHARSAT'!$F$42</definedName>
    <definedName name="U.1B.26">'[120]LIST ANHARSAT'!$F$42</definedName>
    <definedName name="U.1B.31" localSheetId="30">'[120]LIST ANHARSAT'!$F$47</definedName>
    <definedName name="U.1B.31">'[120]LIST ANHARSAT'!$F$47</definedName>
    <definedName name="U.1B.32" localSheetId="30">'[120]LIST ANHARSAT'!$F$48</definedName>
    <definedName name="U.1B.32">'[120]LIST ANHARSAT'!$F$48</definedName>
    <definedName name="U.1B.33" localSheetId="30">'[120]LIST ANHARSAT'!$F$49</definedName>
    <definedName name="U.1B.33">'[120]LIST ANHARSAT'!$F$49</definedName>
    <definedName name="U.1B.36" localSheetId="30">'[120]LIST ANHARSAT'!$F$52</definedName>
    <definedName name="U.1B.36">'[120]LIST ANHARSAT'!$F$52</definedName>
    <definedName name="U.1B.5" localSheetId="30">'[120]LIST ANHARSAT'!$F$19</definedName>
    <definedName name="U.1B.5">'[120]LIST ANHARSAT'!$F$19</definedName>
    <definedName name="U.1B.8" localSheetId="30">'[120]LIST ANHARSAT'!$F$21</definedName>
    <definedName name="U.1B.8">'[120]LIST ANHARSAT'!$F$21</definedName>
    <definedName name="U.1B.8a" localSheetId="30">'[120]LIST ANHARSAT'!$F$22</definedName>
    <definedName name="U.1B.8a">'[120]LIST ANHARSAT'!$F$22</definedName>
    <definedName name="U.1B.9" localSheetId="30">'[120]LIST ANHARSAT'!$F$23</definedName>
    <definedName name="U.1B.9">'[120]LIST ANHARSAT'!$F$23</definedName>
    <definedName name="U.2A.1" localSheetId="30">'[120]LIST ANHARSAT'!$F$58</definedName>
    <definedName name="U.2A.1">'[120]LIST ANHARSAT'!$F$58</definedName>
    <definedName name="U.2A.3" localSheetId="30">'[120]LIST ANHARSAT'!$F$60</definedName>
    <definedName name="U.2A.3">'[120]LIST ANHARSAT'!$F$60</definedName>
    <definedName name="U.2A.4" localSheetId="30">'[120]LIST ANHARSAT'!$F$61</definedName>
    <definedName name="U.2A.4">'[120]LIST ANHARSAT'!$F$61</definedName>
    <definedName name="U.2B.12" localSheetId="30">'[120]LIST ANHARSAT'!$F$76</definedName>
    <definedName name="U.2B.12">'[120]LIST ANHARSAT'!$F$76</definedName>
    <definedName name="U.2B.16" localSheetId="30">'[120]LIST ANHARSAT'!$F$80</definedName>
    <definedName name="U.2B.16">'[120]LIST ANHARSAT'!$F$80</definedName>
    <definedName name="U.2B.17" localSheetId="30">'[120]LIST ANHARSAT'!$F$81</definedName>
    <definedName name="U.2B.17">'[120]LIST ANHARSAT'!$F$81</definedName>
    <definedName name="U.2B.19" localSheetId="30">'[120]LIST ANHARSAT'!$F$83</definedName>
    <definedName name="U.2B.19">'[120]LIST ANHARSAT'!$F$83</definedName>
    <definedName name="U.2B.2" localSheetId="30">'[120]LIST ANHARSAT'!$F$66</definedName>
    <definedName name="U.2B.2">'[120]LIST ANHARSAT'!$F$66</definedName>
    <definedName name="U.2B.21" localSheetId="30">'[120]LIST ANHARSAT'!$F$85</definedName>
    <definedName name="U.2B.21">'[120]LIST ANHARSAT'!$F$85</definedName>
    <definedName name="U.2B.22" localSheetId="30">'[120]LIST ANHARSAT'!$F$86</definedName>
    <definedName name="U.2B.22">'[120]LIST ANHARSAT'!$F$86</definedName>
    <definedName name="U.2B.23" localSheetId="30">'[120]LIST ANHARSAT'!$F$87</definedName>
    <definedName name="U.2B.23">'[120]LIST ANHARSAT'!$F$87</definedName>
    <definedName name="U.2B.24" localSheetId="30">'[120]LIST ANHARSAT'!$F$88</definedName>
    <definedName name="U.2B.24">'[120]LIST ANHARSAT'!$F$88</definedName>
    <definedName name="U.2B.25" localSheetId="30">'[120]LIST ANHARSAT'!$F$89</definedName>
    <definedName name="U.2B.25">'[120]LIST ANHARSAT'!$F$89</definedName>
    <definedName name="U.2B.27" localSheetId="30">'[120]LIST ANHARSAT'!$F$91</definedName>
    <definedName name="U.2B.27">'[120]LIST ANHARSAT'!$F$91</definedName>
    <definedName name="U.2B.4" localSheetId="30">'[120]LIST ANHARSAT'!$F$68</definedName>
    <definedName name="U.2B.4">'[120]LIST ANHARSAT'!$F$68</definedName>
    <definedName name="U.2B.6" localSheetId="30">'[120]LIST ANHARSAT'!$F$70</definedName>
    <definedName name="U.2B.6">'[120]LIST ANHARSAT'!$F$70</definedName>
    <definedName name="U.2B.8" localSheetId="30">'[120]LIST ANHARSAT'!$F$72</definedName>
    <definedName name="U.2B.8">'[120]LIST ANHARSAT'!$F$72</definedName>
    <definedName name="U.2C.1" localSheetId="30">'[120]LIST ANHARSAT'!$F$94</definedName>
    <definedName name="U.2C.1">'[120]LIST ANHARSAT'!$F$94</definedName>
    <definedName name="U.2C.2" localSheetId="30">'[120]LIST ANHARSAT'!$F$95</definedName>
    <definedName name="U.2C.2">'[120]LIST ANHARSAT'!$F$95</definedName>
    <definedName name="U.2C.3" localSheetId="30">'[120]LIST ANHARSAT'!$F$96</definedName>
    <definedName name="U.2C.3">'[120]LIST ANHARSAT'!$F$96</definedName>
    <definedName name="U.2D.13" localSheetId="30">'[120]LIST ANHARSAT'!$F$111</definedName>
    <definedName name="U.2D.13">'[120]LIST ANHARSAT'!$F$111</definedName>
    <definedName name="U.2D.6" localSheetId="30">'[120]LIST ANHARSAT'!$F$104</definedName>
    <definedName name="U.2D.6">'[120]LIST ANHARSAT'!$F$104</definedName>
    <definedName name="U.2D.8" localSheetId="30">'[120]LIST ANHARSAT'!$F$106</definedName>
    <definedName name="U.2D.8">'[120]LIST ANHARSAT'!$F$106</definedName>
    <definedName name="U.2F.10" localSheetId="30">'[120]LIST ANHARSAT'!$F$135</definedName>
    <definedName name="U.2F.10">'[120]LIST ANHARSAT'!$F$135</definedName>
    <definedName name="U.3.1" localSheetId="30">'[120]LIST ANHARSAT'!$F$151</definedName>
    <definedName name="U.3.1">'[120]LIST ANHARSAT'!$F$151</definedName>
    <definedName name="U.3.10" localSheetId="30">'[120]LIST ANHARSAT'!$F$160</definedName>
    <definedName name="U.3.10">'[120]LIST ANHARSAT'!$F$160</definedName>
    <definedName name="U.3.11" localSheetId="30">'[120]LIST ANHARSAT'!$F$161</definedName>
    <definedName name="U.3.11">'[120]LIST ANHARSAT'!$F$161</definedName>
    <definedName name="U.3.12" localSheetId="30">'[120]LIST ANHARSAT'!$F$162</definedName>
    <definedName name="U.3.12">'[120]LIST ANHARSAT'!$F$162</definedName>
    <definedName name="U.3.13" localSheetId="30">'[120]LIST ANHARSAT'!$F$163</definedName>
    <definedName name="U.3.13">'[120]LIST ANHARSAT'!$F$163</definedName>
    <definedName name="U.3.14" localSheetId="30">'[120]LIST ANHARSAT'!$F$164</definedName>
    <definedName name="U.3.14">'[120]LIST ANHARSAT'!$F$164</definedName>
    <definedName name="U.3.15" localSheetId="30">'[120]LIST ANHARSAT'!$F$165</definedName>
    <definedName name="U.3.15">'[120]LIST ANHARSAT'!$F$165</definedName>
    <definedName name="U.3.16" localSheetId="30">'[120]LIST ANHARSAT'!$F$166</definedName>
    <definedName name="U.3.16">'[120]LIST ANHARSAT'!$F$166</definedName>
    <definedName name="U.3.17" localSheetId="30">'[120]LIST ANHARSAT'!$F$167</definedName>
    <definedName name="U.3.17">'[120]LIST ANHARSAT'!$F$167</definedName>
    <definedName name="U.3.18" localSheetId="30">'[120]LIST ANHARSAT'!$F$168</definedName>
    <definedName name="U.3.18">'[120]LIST ANHARSAT'!$F$168</definedName>
    <definedName name="U.3.19" localSheetId="30">'[120]LIST ANHARSAT'!$F$169</definedName>
    <definedName name="U.3.19">'[120]LIST ANHARSAT'!$F$169</definedName>
    <definedName name="U.3.2" localSheetId="30">'[120]LIST ANHARSAT'!$F$152</definedName>
    <definedName name="U.3.2">'[120]LIST ANHARSAT'!$F$152</definedName>
    <definedName name="U.3.3" localSheetId="30">'[120]LIST ANHARSAT'!$F$153</definedName>
    <definedName name="U.3.3">'[120]LIST ANHARSAT'!$F$153</definedName>
    <definedName name="U.3.4" localSheetId="30">'[120]LIST ANHARSAT'!$F$154</definedName>
    <definedName name="U.3.4">'[120]LIST ANHARSAT'!$F$154</definedName>
    <definedName name="U.3.5" localSheetId="30">'[120]LIST ANHARSAT'!$F$155</definedName>
    <definedName name="U.3.5">'[120]LIST ANHARSAT'!$F$155</definedName>
    <definedName name="U.3.6" localSheetId="30">'[120]LIST ANHARSAT'!$F$156</definedName>
    <definedName name="U.3.6">'[120]LIST ANHARSAT'!$F$156</definedName>
    <definedName name="U.3.7" localSheetId="30">'[120]LIST ANHARSAT'!$F$157</definedName>
    <definedName name="U.3.7">'[120]LIST ANHARSAT'!$F$157</definedName>
    <definedName name="U.3.8" localSheetId="30">'[120]LIST ANHARSAT'!$F$158</definedName>
    <definedName name="U.3.8">'[120]LIST ANHARSAT'!$F$158</definedName>
    <definedName name="U.3.9" localSheetId="30">'[120]LIST ANHARSAT'!$F$159</definedName>
    <definedName name="U.3.9">'[120]LIST ANHARSAT'!$F$159</definedName>
    <definedName name="U.4A.2" localSheetId="30">'[120]LIST ANHARSAT'!$F$192</definedName>
    <definedName name="U.4A.2">'[120]LIST ANHARSAT'!$F$192</definedName>
    <definedName name="U.4A.3" localSheetId="30">'[120]LIST ANHARSAT'!$F$193</definedName>
    <definedName name="U.4A.3">'[120]LIST ANHARSAT'!$F$193</definedName>
    <definedName name="U.4A.4" localSheetId="30">'[120]LIST ANHARSAT'!$F$194</definedName>
    <definedName name="U.4A.4">'[120]LIST ANHARSAT'!$F$194</definedName>
    <definedName name="u.4b.7.1" localSheetId="30">'[152]LIST ANHARSAT'!$F$179</definedName>
    <definedName name="u.4b.7.1" localSheetId="34">'[153]LIST ANHARSAT'!$F$179</definedName>
    <definedName name="u.4b.7.1">'[152]LIST ANHARSAT'!$F$179</definedName>
    <definedName name="u.4b.7.3" localSheetId="30">'[152]LIST ANHARSAT'!$F$181</definedName>
    <definedName name="u.4b.7.3" localSheetId="34">'[153]LIST ANHARSAT'!$F$181</definedName>
    <definedName name="u.4b.7.3">'[152]LIST ANHARSAT'!$F$181</definedName>
    <definedName name="U.5.1" localSheetId="30">'[120]LIST ANHARSAT'!$F$282</definedName>
    <definedName name="U.5.1">'[120]LIST ANHARSAT'!$F$282</definedName>
    <definedName name="U.5.2" localSheetId="30">'[120]LIST ANHARSAT'!$F$283</definedName>
    <definedName name="U.5.2">'[120]LIST ANHARSAT'!$F$283</definedName>
    <definedName name="U.5.3" localSheetId="30">'[120]LIST ANHARSAT'!$F$284</definedName>
    <definedName name="U.5.3">'[120]LIST ANHARSAT'!$F$284</definedName>
    <definedName name="U.5.4" localSheetId="30">'[120]LIST ANHARSAT'!$F$285</definedName>
    <definedName name="U.5.4">'[120]LIST ANHARSAT'!$F$285</definedName>
    <definedName name="U.5.5" localSheetId="30">'[120]LIST ANHARSAT'!$F$286</definedName>
    <definedName name="U.5.5">'[120]LIST ANHARSAT'!$F$286</definedName>
    <definedName name="U.5.6" localSheetId="30">'[120]LIST ANHARSAT'!$F$287</definedName>
    <definedName name="U.5.6">'[120]LIST ANHARSAT'!$F$287</definedName>
    <definedName name="U.5.7" localSheetId="30">'[120]LIST ANHARSAT'!$F$288</definedName>
    <definedName name="U.5.7">'[120]LIST ANHARSAT'!$F$288</definedName>
    <definedName name="U.Kepala_Tukang_batu" localSheetId="30">'[155]HSBU ANA'!$D$310</definedName>
    <definedName name="U.Kepala_Tukang_batu">'[155]HSBU ANA'!$D$310</definedName>
    <definedName name="U.Kepala_Tukang_Cat" localSheetId="30">[465]UPAH!$E$19</definedName>
    <definedName name="U.Kepala_Tukang_Cat">[465]UPAH!$E$19</definedName>
    <definedName name="U.Kepala_Tukang_Kayu" localSheetId="30">'[154]HSBU ANA'!$D$310</definedName>
    <definedName name="U.Kepala_Tukang_Kayu">'[154]HSBU ANA'!$D$310</definedName>
    <definedName name="U.M_a_n_d_o_r" localSheetId="30">'[154]HSBU ANA'!$D$321</definedName>
    <definedName name="U.M_a_n_d_o_r">'[154]HSBU ANA'!$D$321</definedName>
    <definedName name="U.P_e_k_e_r_j_a" localSheetId="30">'[154]HSBU ANA'!$D$306</definedName>
    <definedName name="U.P_e_k_e_r_j_a">'[154]HSBU ANA'!$D$306</definedName>
    <definedName name="U.Tukang_Batu" localSheetId="30">'[155]HSBU ANA'!$D$309</definedName>
    <definedName name="U.Tukang_Batu">'[155]HSBU ANA'!$D$309</definedName>
    <definedName name="U.Tukang_Kayu" localSheetId="30">'[154]HSBU ANA'!$D$309</definedName>
    <definedName name="U.Tukang_Kayu">'[154]HSBU ANA'!$D$309</definedName>
    <definedName name="u_mrtr">[160]HSATUAN!$H$202</definedName>
    <definedName name="u_scred">[160]HSATUAN!$H$204</definedName>
    <definedName name="UA" localSheetId="9">#REF!</definedName>
    <definedName name="UA" localSheetId="5">#REF!</definedName>
    <definedName name="UA" localSheetId="38">#REF!</definedName>
    <definedName name="UA" localSheetId="8">#REF!</definedName>
    <definedName name="UA" localSheetId="30">#REF!</definedName>
    <definedName name="UA" localSheetId="46">#REF!</definedName>
    <definedName name="UA" localSheetId="6">#REF!</definedName>
    <definedName name="UA" localSheetId="40">#REF!</definedName>
    <definedName name="UA" localSheetId="41">#REF!</definedName>
    <definedName name="UA" localSheetId="45">#REF!</definedName>
    <definedName name="UA" localSheetId="43">#REF!</definedName>
    <definedName name="UA" localSheetId="44">#REF!</definedName>
    <definedName name="UA" localSheetId="42">#REF!</definedName>
    <definedName name="UA" localSheetId="16">#REF!</definedName>
    <definedName name="UA" localSheetId="14">#REF!</definedName>
    <definedName name="UA" localSheetId="12">#REF!</definedName>
    <definedName name="UA" localSheetId="36">#REF!</definedName>
    <definedName name="UA" localSheetId="34">#REF!</definedName>
    <definedName name="UA">#REF!</definedName>
    <definedName name="UANG_MUKA_PEMBE" localSheetId="9">[84]NERACA!#REF!</definedName>
    <definedName name="UANG_MUKA_PEMBE" localSheetId="5">[85]NERACA!#REF!</definedName>
    <definedName name="UANG_MUKA_PEMBE" localSheetId="38">[84]NERACA!#REF!</definedName>
    <definedName name="UANG_MUKA_PEMBE" localSheetId="8">[84]NERACA!#REF!</definedName>
    <definedName name="UANG_MUKA_PEMBE" localSheetId="30">[84]NERACA!#REF!</definedName>
    <definedName name="UANG_MUKA_PEMBE" localSheetId="46">[84]NERACA!#REF!</definedName>
    <definedName name="UANG_MUKA_PEMBE" localSheetId="4">[85]NERACA!#REF!</definedName>
    <definedName name="UANG_MUKA_PEMBE" localSheetId="6">[85]NERACA!#REF!</definedName>
    <definedName name="UANG_MUKA_PEMBE" localSheetId="7">[85]NERACA!#REF!</definedName>
    <definedName name="UANG_MUKA_PEMBE" localSheetId="40">[84]NERACA!#REF!</definedName>
    <definedName name="UANG_MUKA_PEMBE" localSheetId="41">[84]NERACA!#REF!</definedName>
    <definedName name="UANG_MUKA_PEMBE" localSheetId="45">[84]NERACA!#REF!</definedName>
    <definedName name="UANG_MUKA_PEMBE" localSheetId="43">[84]NERACA!#REF!</definedName>
    <definedName name="UANG_MUKA_PEMBE" localSheetId="44">[84]NERACA!#REF!</definedName>
    <definedName name="UANG_MUKA_PEMBE" localSheetId="42">[84]NERACA!#REF!</definedName>
    <definedName name="UANG_MUKA_PEMBE" localSheetId="16">[84]NERACA!#REF!</definedName>
    <definedName name="UANG_MUKA_PEMBE" localSheetId="14">[85]NERACA!#REF!</definedName>
    <definedName name="UANG_MUKA_PEMBE" localSheetId="12">[85]NERACA!#REF!</definedName>
    <definedName name="UANG_MUKA_PEMBE" localSheetId="36">[84]NERACA!#REF!</definedName>
    <definedName name="UANG_MUKA_PEMBE" localSheetId="49">[85]NERACA!#REF!</definedName>
    <definedName name="UANG_MUKA_PEMBE" localSheetId="34">[85]NERACA!#REF!</definedName>
    <definedName name="UANG_MUKA_PEMBE">[84]NERACA!#REF!</definedName>
    <definedName name="UB" localSheetId="9">#REF!</definedName>
    <definedName name="UB" localSheetId="5">#REF!</definedName>
    <definedName name="UB" localSheetId="38">#REF!</definedName>
    <definedName name="UB" localSheetId="8">#REF!</definedName>
    <definedName name="UB" localSheetId="30">#REF!</definedName>
    <definedName name="UB" localSheetId="46">#REF!</definedName>
    <definedName name="UB" localSheetId="6">#REF!</definedName>
    <definedName name="UB" localSheetId="40">#REF!</definedName>
    <definedName name="UB" localSheetId="41">#REF!</definedName>
    <definedName name="UB" localSheetId="45">#REF!</definedName>
    <definedName name="UB" localSheetId="43">#REF!</definedName>
    <definedName name="UB" localSheetId="44">#REF!</definedName>
    <definedName name="UB" localSheetId="42">#REF!</definedName>
    <definedName name="UB" localSheetId="16">#REF!</definedName>
    <definedName name="UB" localSheetId="14">#REF!</definedName>
    <definedName name="UB" localSheetId="12">#REF!</definedName>
    <definedName name="UB" localSheetId="36">#REF!</definedName>
    <definedName name="UB" localSheetId="34">#REF!</definedName>
    <definedName name="UB">#REF!</definedName>
    <definedName name="UBB" localSheetId="9">#REF!</definedName>
    <definedName name="UBB" localSheetId="5">#REF!</definedName>
    <definedName name="UBB" localSheetId="38">#REF!</definedName>
    <definedName name="UBB" localSheetId="8">#REF!</definedName>
    <definedName name="UBB" localSheetId="30">#REF!</definedName>
    <definedName name="UBB" localSheetId="46">#REF!</definedName>
    <definedName name="UBB" localSheetId="6">#REF!</definedName>
    <definedName name="UBB" localSheetId="40">#REF!</definedName>
    <definedName name="UBB" localSheetId="41">#REF!</definedName>
    <definedName name="UBB" localSheetId="45">#REF!</definedName>
    <definedName name="UBB" localSheetId="43">#REF!</definedName>
    <definedName name="UBB" localSheetId="44">#REF!</definedName>
    <definedName name="UBB" localSheetId="42">#REF!</definedName>
    <definedName name="UBB" localSheetId="16">#REF!</definedName>
    <definedName name="UBB" localSheetId="14">#REF!</definedName>
    <definedName name="UBB" localSheetId="12">#REF!</definedName>
    <definedName name="UBB" localSheetId="36">#REF!</definedName>
    <definedName name="UBB" localSheetId="34">#REF!</definedName>
    <definedName name="UBB">#REF!</definedName>
    <definedName name="UBBC" localSheetId="9">#REF!</definedName>
    <definedName name="UBBC" localSheetId="5">#REF!</definedName>
    <definedName name="UBBC" localSheetId="38">#REF!</definedName>
    <definedName name="UBBC" localSheetId="8">#REF!</definedName>
    <definedName name="UBBC" localSheetId="30">#REF!</definedName>
    <definedName name="UBBC" localSheetId="46">#REF!</definedName>
    <definedName name="UBBC" localSheetId="6">#REF!</definedName>
    <definedName name="UBBC" localSheetId="40">#REF!</definedName>
    <definedName name="UBBC" localSheetId="41">#REF!</definedName>
    <definedName name="UBBC" localSheetId="45">#REF!</definedName>
    <definedName name="UBBC" localSheetId="43">#REF!</definedName>
    <definedName name="UBBC" localSheetId="44">#REF!</definedName>
    <definedName name="UBBC" localSheetId="42">#REF!</definedName>
    <definedName name="UBBC" localSheetId="16">#REF!</definedName>
    <definedName name="UBBC" localSheetId="14">#REF!</definedName>
    <definedName name="UBBC" localSheetId="12">#REF!</definedName>
    <definedName name="UBBC" localSheetId="36">#REF!</definedName>
    <definedName name="UBBC" localSheetId="34">#REF!</definedName>
    <definedName name="UBBC">#REF!</definedName>
    <definedName name="UBBT" localSheetId="9">#REF!</definedName>
    <definedName name="UBBT" localSheetId="5">#REF!</definedName>
    <definedName name="UBBT" localSheetId="38">#REF!</definedName>
    <definedName name="UBBT" localSheetId="8">#REF!</definedName>
    <definedName name="UBBT" localSheetId="30">#REF!</definedName>
    <definedName name="UBBT" localSheetId="46">#REF!</definedName>
    <definedName name="UBBT" localSheetId="6">#REF!</definedName>
    <definedName name="UBBT" localSheetId="40">#REF!</definedName>
    <definedName name="UBBT" localSheetId="41">#REF!</definedName>
    <definedName name="UBBT" localSheetId="45">#REF!</definedName>
    <definedName name="UBBT" localSheetId="43">#REF!</definedName>
    <definedName name="UBBT" localSheetId="44">#REF!</definedName>
    <definedName name="UBBT" localSheetId="42">#REF!</definedName>
    <definedName name="UBBT" localSheetId="16">#REF!</definedName>
    <definedName name="UBBT" localSheetId="14">#REF!</definedName>
    <definedName name="UBBT" localSheetId="12">#REF!</definedName>
    <definedName name="UBBT" localSheetId="36">#REF!</definedName>
    <definedName name="UBBT">#REF!</definedName>
    <definedName name="UBC" localSheetId="9">#REF!</definedName>
    <definedName name="UBC" localSheetId="5">#REF!</definedName>
    <definedName name="UBC" localSheetId="38">#REF!</definedName>
    <definedName name="UBC" localSheetId="8">#REF!</definedName>
    <definedName name="UBC" localSheetId="30">#REF!</definedName>
    <definedName name="UBC" localSheetId="46">#REF!</definedName>
    <definedName name="UBC" localSheetId="6">#REF!</definedName>
    <definedName name="UBC" localSheetId="40">#REF!</definedName>
    <definedName name="UBC" localSheetId="41">#REF!</definedName>
    <definedName name="UBC" localSheetId="45">#REF!</definedName>
    <definedName name="UBC" localSheetId="43">#REF!</definedName>
    <definedName name="UBC" localSheetId="44">#REF!</definedName>
    <definedName name="UBC" localSheetId="42">#REF!</definedName>
    <definedName name="UBC" localSheetId="16">#REF!</definedName>
    <definedName name="UBC" localSheetId="14">#REF!</definedName>
    <definedName name="UBC" localSheetId="12">#REF!</definedName>
    <definedName name="UBC" localSheetId="36">#REF!</definedName>
    <definedName name="UBC">#REF!</definedName>
    <definedName name="UBK" localSheetId="9">#REF!</definedName>
    <definedName name="UBK" localSheetId="5">#REF!</definedName>
    <definedName name="UBK" localSheetId="38">#REF!</definedName>
    <definedName name="UBK" localSheetId="8">#REF!</definedName>
    <definedName name="UBK" localSheetId="30">#REF!</definedName>
    <definedName name="UBK" localSheetId="46">#REF!</definedName>
    <definedName name="UBK" localSheetId="6">#REF!</definedName>
    <definedName name="UBK" localSheetId="40">#REF!</definedName>
    <definedName name="UBK" localSheetId="41">#REF!</definedName>
    <definedName name="UBK" localSheetId="45">#REF!</definedName>
    <definedName name="UBK" localSheetId="43">#REF!</definedName>
    <definedName name="UBK" localSheetId="44">#REF!</definedName>
    <definedName name="UBK" localSheetId="42">#REF!</definedName>
    <definedName name="UBK" localSheetId="16">#REF!</definedName>
    <definedName name="UBK" localSheetId="14">#REF!</definedName>
    <definedName name="UBK" localSheetId="12">#REF!</definedName>
    <definedName name="UBK" localSheetId="36">#REF!</definedName>
    <definedName name="UBK">#REF!</definedName>
    <definedName name="ubowplank" localSheetId="30">[466]harsat!$G$49</definedName>
    <definedName name="ubowplank">[466]harsat!$G$49</definedName>
    <definedName name="UBPB" localSheetId="9">#REF!</definedName>
    <definedName name="UBPB" localSheetId="5">#REF!</definedName>
    <definedName name="UBPB" localSheetId="38">#REF!</definedName>
    <definedName name="UBPB" localSheetId="8">#REF!</definedName>
    <definedName name="UBPB" localSheetId="30">#REF!</definedName>
    <definedName name="UBPB" localSheetId="46">#REF!</definedName>
    <definedName name="UBPB" localSheetId="6">#REF!</definedName>
    <definedName name="UBPB" localSheetId="40">#REF!</definedName>
    <definedName name="UBPB" localSheetId="41">#REF!</definedName>
    <definedName name="UBPB" localSheetId="45">#REF!</definedName>
    <definedName name="UBPB" localSheetId="43">#REF!</definedName>
    <definedName name="UBPB" localSheetId="44">#REF!</definedName>
    <definedName name="UBPB" localSheetId="42">#REF!</definedName>
    <definedName name="UBPB" localSheetId="16">#REF!</definedName>
    <definedName name="UBPB" localSheetId="14">#REF!</definedName>
    <definedName name="UBPB" localSheetId="12">#REF!</definedName>
    <definedName name="UBPB" localSheetId="36">#REF!</definedName>
    <definedName name="UBPB" localSheetId="34">#REF!</definedName>
    <definedName name="UBPB">#REF!</definedName>
    <definedName name="UBPKL" localSheetId="9">#REF!</definedName>
    <definedName name="UBPKL" localSheetId="5">#REF!</definedName>
    <definedName name="UBPKL" localSheetId="38">#REF!</definedName>
    <definedName name="UBPKL" localSheetId="8">#REF!</definedName>
    <definedName name="UBPKL" localSheetId="30">#REF!</definedName>
    <definedName name="UBPKL" localSheetId="46">#REF!</definedName>
    <definedName name="UBPKL" localSheetId="6">#REF!</definedName>
    <definedName name="UBPKL" localSheetId="40">#REF!</definedName>
    <definedName name="UBPKL" localSheetId="41">#REF!</definedName>
    <definedName name="UBPKL" localSheetId="45">#REF!</definedName>
    <definedName name="UBPKL" localSheetId="43">#REF!</definedName>
    <definedName name="UBPKL" localSheetId="44">#REF!</definedName>
    <definedName name="UBPKL" localSheetId="42">#REF!</definedName>
    <definedName name="UBPKL" localSheetId="16">#REF!</definedName>
    <definedName name="UBPKL" localSheetId="14">#REF!</definedName>
    <definedName name="UBPKL" localSheetId="12">#REF!</definedName>
    <definedName name="UBPKL" localSheetId="36">#REF!</definedName>
    <definedName name="UBPKL" localSheetId="34">#REF!</definedName>
    <definedName name="UBPKL">#REF!</definedName>
    <definedName name="UBSK" localSheetId="9">#REF!</definedName>
    <definedName name="UBSK" localSheetId="5">#REF!</definedName>
    <definedName name="UBSK" localSheetId="38">#REF!</definedName>
    <definedName name="UBSK" localSheetId="8">#REF!</definedName>
    <definedName name="UBSK" localSheetId="30">#REF!</definedName>
    <definedName name="UBSK" localSheetId="46">#REF!</definedName>
    <definedName name="UBSK" localSheetId="6">#REF!</definedName>
    <definedName name="UBSK" localSheetId="40">#REF!</definedName>
    <definedName name="UBSK" localSheetId="41">#REF!</definedName>
    <definedName name="UBSK" localSheetId="45">#REF!</definedName>
    <definedName name="UBSK" localSheetId="43">#REF!</definedName>
    <definedName name="UBSK" localSheetId="44">#REF!</definedName>
    <definedName name="UBSK" localSheetId="42">#REF!</definedName>
    <definedName name="UBSK" localSheetId="16">#REF!</definedName>
    <definedName name="UBSK" localSheetId="14">#REF!</definedName>
    <definedName name="UBSK" localSheetId="12">#REF!</definedName>
    <definedName name="UBSK" localSheetId="36">#REF!</definedName>
    <definedName name="UBSK" localSheetId="34">#REF!</definedName>
    <definedName name="UBSK">#REF!</definedName>
    <definedName name="UBT" localSheetId="9">#REF!</definedName>
    <definedName name="UBT" localSheetId="5">#REF!</definedName>
    <definedName name="UBT" localSheetId="38">#REF!</definedName>
    <definedName name="UBT" localSheetId="8">#REF!</definedName>
    <definedName name="UBT" localSheetId="30">#REF!</definedName>
    <definedName name="UBT" localSheetId="46">#REF!</definedName>
    <definedName name="UBT" localSheetId="6">#REF!</definedName>
    <definedName name="UBT" localSheetId="40">#REF!</definedName>
    <definedName name="UBT" localSheetId="41">#REF!</definedName>
    <definedName name="UBT" localSheetId="45">#REF!</definedName>
    <definedName name="UBT" localSheetId="43">#REF!</definedName>
    <definedName name="UBT" localSheetId="44">#REF!</definedName>
    <definedName name="UBT" localSheetId="42">#REF!</definedName>
    <definedName name="UBT" localSheetId="16">#REF!</definedName>
    <definedName name="UBT" localSheetId="14">#REF!</definedName>
    <definedName name="UBT" localSheetId="12">#REF!</definedName>
    <definedName name="UBT" localSheetId="36">#REF!</definedName>
    <definedName name="UBT">#REF!</definedName>
    <definedName name="UBW" localSheetId="9">#REF!</definedName>
    <definedName name="UBW" localSheetId="5">#REF!</definedName>
    <definedName name="UBW" localSheetId="38">#REF!</definedName>
    <definedName name="UBW" localSheetId="8">#REF!</definedName>
    <definedName name="UBW" localSheetId="30">#REF!</definedName>
    <definedName name="UBW" localSheetId="46">#REF!</definedName>
    <definedName name="UBW" localSheetId="6">#REF!</definedName>
    <definedName name="UBW" localSheetId="40">#REF!</definedName>
    <definedName name="UBW" localSheetId="41">#REF!</definedName>
    <definedName name="UBW" localSheetId="45">#REF!</definedName>
    <definedName name="UBW" localSheetId="43">#REF!</definedName>
    <definedName name="UBW" localSheetId="44">#REF!</definedName>
    <definedName name="UBW" localSheetId="42">#REF!</definedName>
    <definedName name="UBW" localSheetId="16">#REF!</definedName>
    <definedName name="UBW" localSheetId="14">#REF!</definedName>
    <definedName name="UBW" localSheetId="12">#REF!</definedName>
    <definedName name="UBW" localSheetId="36">#REF!</definedName>
    <definedName name="UBW">#REF!</definedName>
    <definedName name="UCBP" localSheetId="9">#REF!</definedName>
    <definedName name="UCBP" localSheetId="5">#REF!</definedName>
    <definedName name="UCBP" localSheetId="38">#REF!</definedName>
    <definedName name="UCBP" localSheetId="8">#REF!</definedName>
    <definedName name="UCBP" localSheetId="30">#REF!</definedName>
    <definedName name="UCBP" localSheetId="46">#REF!</definedName>
    <definedName name="UCBP" localSheetId="6">#REF!</definedName>
    <definedName name="UCBP" localSheetId="40">#REF!</definedName>
    <definedName name="UCBP" localSheetId="41">#REF!</definedName>
    <definedName name="UCBP" localSheetId="45">#REF!</definedName>
    <definedName name="UCBP" localSheetId="43">#REF!</definedName>
    <definedName name="UCBP" localSheetId="44">#REF!</definedName>
    <definedName name="UCBP" localSheetId="42">#REF!</definedName>
    <definedName name="UCBP" localSheetId="16">#REF!</definedName>
    <definedName name="UCBP" localSheetId="14">#REF!</definedName>
    <definedName name="UCBP" localSheetId="12">#REF!</definedName>
    <definedName name="UCBP" localSheetId="36">#REF!</definedName>
    <definedName name="UCBP">#REF!</definedName>
    <definedName name="UCBS" localSheetId="9">#REF!</definedName>
    <definedName name="UCBS" localSheetId="5">#REF!</definedName>
    <definedName name="UCBS" localSheetId="38">#REF!</definedName>
    <definedName name="UCBS" localSheetId="8">#REF!</definedName>
    <definedName name="UCBS" localSheetId="30">#REF!</definedName>
    <definedName name="UCBS" localSheetId="46">#REF!</definedName>
    <definedName name="UCBS" localSheetId="6">#REF!</definedName>
    <definedName name="UCBS" localSheetId="40">#REF!</definedName>
    <definedName name="UCBS" localSheetId="41">#REF!</definedName>
    <definedName name="UCBS" localSheetId="45">#REF!</definedName>
    <definedName name="UCBS" localSheetId="43">#REF!</definedName>
    <definedName name="UCBS" localSheetId="44">#REF!</definedName>
    <definedName name="UCBS" localSheetId="42">#REF!</definedName>
    <definedName name="UCBS" localSheetId="16">#REF!</definedName>
    <definedName name="UCBS" localSheetId="14">#REF!</definedName>
    <definedName name="UCBS" localSheetId="12">#REF!</definedName>
    <definedName name="UCBS" localSheetId="36">#REF!</definedName>
    <definedName name="UCBS">#REF!</definedName>
    <definedName name="UCF" localSheetId="9">#REF!</definedName>
    <definedName name="UCF" localSheetId="5">#REF!</definedName>
    <definedName name="UCF" localSheetId="38">#REF!</definedName>
    <definedName name="UCF" localSheetId="8">#REF!</definedName>
    <definedName name="UCF" localSheetId="30">#REF!</definedName>
    <definedName name="UCF" localSheetId="46">#REF!</definedName>
    <definedName name="UCF" localSheetId="6">#REF!</definedName>
    <definedName name="UCF" localSheetId="40">#REF!</definedName>
    <definedName name="UCF" localSheetId="41">#REF!</definedName>
    <definedName name="UCF" localSheetId="45">#REF!</definedName>
    <definedName name="UCF" localSheetId="43">#REF!</definedName>
    <definedName name="UCF" localSheetId="44">#REF!</definedName>
    <definedName name="UCF" localSheetId="42">#REF!</definedName>
    <definedName name="UCF" localSheetId="16">#REF!</definedName>
    <definedName name="UCF" localSheetId="14">#REF!</definedName>
    <definedName name="UCF" localSheetId="12">#REF!</definedName>
    <definedName name="UCF" localSheetId="36">#REF!</definedName>
    <definedName name="UCF">#REF!</definedName>
    <definedName name="UCLK" localSheetId="9">#REF!</definedName>
    <definedName name="UCLK" localSheetId="5">#REF!</definedName>
    <definedName name="UCLK" localSheetId="38">#REF!</definedName>
    <definedName name="UCLK" localSheetId="8">#REF!</definedName>
    <definedName name="UCLK" localSheetId="30">#REF!</definedName>
    <definedName name="UCLK" localSheetId="46">#REF!</definedName>
    <definedName name="UCLK" localSheetId="6">#REF!</definedName>
    <definedName name="UCLK" localSheetId="40">#REF!</definedName>
    <definedName name="UCLK" localSheetId="41">#REF!</definedName>
    <definedName name="UCLK" localSheetId="45">#REF!</definedName>
    <definedName name="UCLK" localSheetId="43">#REF!</definedName>
    <definedName name="UCLK" localSheetId="44">#REF!</definedName>
    <definedName name="UCLK" localSheetId="42">#REF!</definedName>
    <definedName name="UCLK" localSheetId="16">#REF!</definedName>
    <definedName name="UCLK" localSheetId="14">#REF!</definedName>
    <definedName name="UCLK" localSheetId="12">#REF!</definedName>
    <definedName name="UCLK" localSheetId="36">#REF!</definedName>
    <definedName name="UCLK">#REF!</definedName>
    <definedName name="UCP" localSheetId="30">'[457]10'!$A$2:$C$341</definedName>
    <definedName name="UCP">'[457]10'!$A$2:$C$341</definedName>
    <definedName name="UCPOP" localSheetId="30">'[38]10'!$A$2:$C$332</definedName>
    <definedName name="UCPOP">'[38]10'!$A$2:$C$332</definedName>
    <definedName name="udin1" localSheetId="9">#REF!</definedName>
    <definedName name="udin1" localSheetId="5">#REF!</definedName>
    <definedName name="udin1" localSheetId="38">#REF!</definedName>
    <definedName name="udin1" localSheetId="8">#REF!</definedName>
    <definedName name="udin1" localSheetId="30">#REF!</definedName>
    <definedName name="udin1" localSheetId="46">#REF!</definedName>
    <definedName name="udin1" localSheetId="4">#REF!</definedName>
    <definedName name="udin1" localSheetId="6">#REF!</definedName>
    <definedName name="udin1" localSheetId="40">#REF!</definedName>
    <definedName name="udin1" localSheetId="41">#REF!</definedName>
    <definedName name="udin1" localSheetId="45">#REF!</definedName>
    <definedName name="udin1" localSheetId="43">#REF!</definedName>
    <definedName name="udin1" localSheetId="44">#REF!</definedName>
    <definedName name="udin1" localSheetId="42">#REF!</definedName>
    <definedName name="udin1" localSheetId="16">#REF!</definedName>
    <definedName name="udin1" localSheetId="14">#REF!</definedName>
    <definedName name="udin1" localSheetId="12">#REF!</definedName>
    <definedName name="udin1" localSheetId="36">#REF!</definedName>
    <definedName name="udin1" localSheetId="34">#REF!</definedName>
    <definedName name="udin1">#REF!</definedName>
    <definedName name="udin10" localSheetId="9">#REF!</definedName>
    <definedName name="udin10" localSheetId="5">#REF!</definedName>
    <definedName name="udin10" localSheetId="38">#REF!</definedName>
    <definedName name="udin10" localSheetId="8">#REF!</definedName>
    <definedName name="udin10" localSheetId="30">#REF!</definedName>
    <definedName name="udin10" localSheetId="46">#REF!</definedName>
    <definedName name="udin10" localSheetId="4">#REF!</definedName>
    <definedName name="udin10" localSheetId="6">#REF!</definedName>
    <definedName name="udin10" localSheetId="40">#REF!</definedName>
    <definedName name="udin10" localSheetId="41">#REF!</definedName>
    <definedName name="udin10" localSheetId="45">#REF!</definedName>
    <definedName name="udin10" localSheetId="43">#REF!</definedName>
    <definedName name="udin10" localSheetId="44">#REF!</definedName>
    <definedName name="udin10" localSheetId="42">#REF!</definedName>
    <definedName name="udin10" localSheetId="16">#REF!</definedName>
    <definedName name="udin10" localSheetId="14">#REF!</definedName>
    <definedName name="udin10" localSheetId="12">#REF!</definedName>
    <definedName name="udin10" localSheetId="36">#REF!</definedName>
    <definedName name="udin10">#REF!</definedName>
    <definedName name="udin11" localSheetId="9">#REF!</definedName>
    <definedName name="udin11" localSheetId="5">#REF!</definedName>
    <definedName name="udin11" localSheetId="38">#REF!</definedName>
    <definedName name="udin11" localSheetId="8">#REF!</definedName>
    <definedName name="udin11" localSheetId="30">#REF!</definedName>
    <definedName name="udin11" localSheetId="46">#REF!</definedName>
    <definedName name="udin11" localSheetId="4">#REF!</definedName>
    <definedName name="udin11" localSheetId="6">#REF!</definedName>
    <definedName name="udin11" localSheetId="40">#REF!</definedName>
    <definedName name="udin11" localSheetId="41">#REF!</definedName>
    <definedName name="udin11" localSheetId="45">#REF!</definedName>
    <definedName name="udin11" localSheetId="43">#REF!</definedName>
    <definedName name="udin11" localSheetId="44">#REF!</definedName>
    <definedName name="udin11" localSheetId="42">#REF!</definedName>
    <definedName name="udin11" localSheetId="16">#REF!</definedName>
    <definedName name="udin11" localSheetId="14">#REF!</definedName>
    <definedName name="udin11" localSheetId="12">#REF!</definedName>
    <definedName name="udin11" localSheetId="36">#REF!</definedName>
    <definedName name="udin11">#REF!</definedName>
    <definedName name="udin13" localSheetId="9">#REF!</definedName>
    <definedName name="udin13" localSheetId="5">#REF!</definedName>
    <definedName name="udin13" localSheetId="38">#REF!</definedName>
    <definedName name="udin13" localSheetId="8">#REF!</definedName>
    <definedName name="udin13" localSheetId="30">#REF!</definedName>
    <definedName name="udin13" localSheetId="46">#REF!</definedName>
    <definedName name="udin13" localSheetId="4">#REF!</definedName>
    <definedName name="udin13" localSheetId="6">#REF!</definedName>
    <definedName name="udin13" localSheetId="40">#REF!</definedName>
    <definedName name="udin13" localSheetId="41">#REF!</definedName>
    <definedName name="udin13" localSheetId="45">#REF!</definedName>
    <definedName name="udin13" localSheetId="43">#REF!</definedName>
    <definedName name="udin13" localSheetId="44">#REF!</definedName>
    <definedName name="udin13" localSheetId="42">#REF!</definedName>
    <definedName name="udin13" localSheetId="16">#REF!</definedName>
    <definedName name="udin13" localSheetId="14">#REF!</definedName>
    <definedName name="udin13" localSheetId="12">#REF!</definedName>
    <definedName name="udin13" localSheetId="36">#REF!</definedName>
    <definedName name="udin13">#REF!</definedName>
    <definedName name="udin14" localSheetId="9">#REF!</definedName>
    <definedName name="udin14" localSheetId="5">#REF!</definedName>
    <definedName name="udin14" localSheetId="38">#REF!</definedName>
    <definedName name="udin14" localSheetId="8">#REF!</definedName>
    <definedName name="udin14" localSheetId="30">#REF!</definedName>
    <definedName name="udin14" localSheetId="46">#REF!</definedName>
    <definedName name="udin14" localSheetId="4">#REF!</definedName>
    <definedName name="udin14" localSheetId="6">#REF!</definedName>
    <definedName name="udin14" localSheetId="40">#REF!</definedName>
    <definedName name="udin14" localSheetId="41">#REF!</definedName>
    <definedName name="udin14" localSheetId="45">#REF!</definedName>
    <definedName name="udin14" localSheetId="43">#REF!</definedName>
    <definedName name="udin14" localSheetId="44">#REF!</definedName>
    <definedName name="udin14" localSheetId="42">#REF!</definedName>
    <definedName name="udin14" localSheetId="16">#REF!</definedName>
    <definedName name="udin14" localSheetId="14">#REF!</definedName>
    <definedName name="udin14" localSheetId="12">#REF!</definedName>
    <definedName name="udin14" localSheetId="36">#REF!</definedName>
    <definedName name="udin14">#REF!</definedName>
    <definedName name="udin15" localSheetId="9">#REF!</definedName>
    <definedName name="udin15" localSheetId="5">#REF!</definedName>
    <definedName name="udin15" localSheetId="38">#REF!</definedName>
    <definedName name="udin15" localSheetId="8">#REF!</definedName>
    <definedName name="udin15" localSheetId="30">#REF!</definedName>
    <definedName name="udin15" localSheetId="46">#REF!</definedName>
    <definedName name="udin15" localSheetId="4">#REF!</definedName>
    <definedName name="udin15" localSheetId="6">#REF!</definedName>
    <definedName name="udin15" localSheetId="40">#REF!</definedName>
    <definedName name="udin15" localSheetId="41">#REF!</definedName>
    <definedName name="udin15" localSheetId="45">#REF!</definedName>
    <definedName name="udin15" localSheetId="43">#REF!</definedName>
    <definedName name="udin15" localSheetId="44">#REF!</definedName>
    <definedName name="udin15" localSheetId="42">#REF!</definedName>
    <definedName name="udin15" localSheetId="16">#REF!</definedName>
    <definedName name="udin15" localSheetId="14">#REF!</definedName>
    <definedName name="udin15" localSheetId="12">#REF!</definedName>
    <definedName name="udin15" localSheetId="36">#REF!</definedName>
    <definedName name="udin15">#REF!</definedName>
    <definedName name="udin16" localSheetId="9">#REF!</definedName>
    <definedName name="udin16" localSheetId="5">#REF!</definedName>
    <definedName name="udin16" localSheetId="38">#REF!</definedName>
    <definedName name="udin16" localSheetId="8">#REF!</definedName>
    <definedName name="udin16" localSheetId="30">#REF!</definedName>
    <definedName name="udin16" localSheetId="46">#REF!</definedName>
    <definedName name="udin16" localSheetId="4">#REF!</definedName>
    <definedName name="udin16" localSheetId="6">#REF!</definedName>
    <definedName name="udin16" localSheetId="40">#REF!</definedName>
    <definedName name="udin16" localSheetId="41">#REF!</definedName>
    <definedName name="udin16" localSheetId="45">#REF!</definedName>
    <definedName name="udin16" localSheetId="43">#REF!</definedName>
    <definedName name="udin16" localSheetId="44">#REF!</definedName>
    <definedName name="udin16" localSheetId="42">#REF!</definedName>
    <definedName name="udin16" localSheetId="16">#REF!</definedName>
    <definedName name="udin16" localSheetId="14">#REF!</definedName>
    <definedName name="udin16" localSheetId="12">#REF!</definedName>
    <definedName name="udin16" localSheetId="36">#REF!</definedName>
    <definedName name="udin16">#REF!</definedName>
    <definedName name="udin19" localSheetId="9">#REF!</definedName>
    <definedName name="udin19" localSheetId="5">#REF!</definedName>
    <definedName name="udin19" localSheetId="38">#REF!</definedName>
    <definedName name="udin19" localSheetId="8">#REF!</definedName>
    <definedName name="udin19" localSheetId="30">#REF!</definedName>
    <definedName name="udin19" localSheetId="46">#REF!</definedName>
    <definedName name="udin19" localSheetId="4">#REF!</definedName>
    <definedName name="udin19" localSheetId="6">#REF!</definedName>
    <definedName name="udin19" localSheetId="40">#REF!</definedName>
    <definedName name="udin19" localSheetId="41">#REF!</definedName>
    <definedName name="udin19" localSheetId="45">#REF!</definedName>
    <definedName name="udin19" localSheetId="43">#REF!</definedName>
    <definedName name="udin19" localSheetId="44">#REF!</definedName>
    <definedName name="udin19" localSheetId="42">#REF!</definedName>
    <definedName name="udin19" localSheetId="16">#REF!</definedName>
    <definedName name="udin19" localSheetId="14">#REF!</definedName>
    <definedName name="udin19" localSheetId="12">#REF!</definedName>
    <definedName name="udin19" localSheetId="36">#REF!</definedName>
    <definedName name="udin19">#REF!</definedName>
    <definedName name="udin2" localSheetId="9">#REF!</definedName>
    <definedName name="udin2" localSheetId="5">#REF!</definedName>
    <definedName name="udin2" localSheetId="38">#REF!</definedName>
    <definedName name="udin2" localSheetId="8">#REF!</definedName>
    <definedName name="udin2" localSheetId="30">#REF!</definedName>
    <definedName name="udin2" localSheetId="46">#REF!</definedName>
    <definedName name="udin2" localSheetId="4">#REF!</definedName>
    <definedName name="udin2" localSheetId="6">#REF!</definedName>
    <definedName name="udin2" localSheetId="40">#REF!</definedName>
    <definedName name="udin2" localSheetId="41">#REF!</definedName>
    <definedName name="udin2" localSheetId="45">#REF!</definedName>
    <definedName name="udin2" localSheetId="43">#REF!</definedName>
    <definedName name="udin2" localSheetId="44">#REF!</definedName>
    <definedName name="udin2" localSheetId="42">#REF!</definedName>
    <definedName name="udin2" localSheetId="16">#REF!</definedName>
    <definedName name="udin2" localSheetId="14">#REF!</definedName>
    <definedName name="udin2" localSheetId="12">#REF!</definedName>
    <definedName name="udin2" localSheetId="36">#REF!</definedName>
    <definedName name="udin2">#REF!</definedName>
    <definedName name="udin20" localSheetId="9">'[467]cost recovery'!#REF!</definedName>
    <definedName name="udin20" localSheetId="5">'[468]cost recovery'!#REF!</definedName>
    <definedName name="udin20" localSheetId="8">'[467]cost recovery'!#REF!</definedName>
    <definedName name="udin20" localSheetId="4">'[468]cost recovery'!#REF!</definedName>
    <definedName name="udin20" localSheetId="6">'[468]cost recovery'!#REF!</definedName>
    <definedName name="udin20" localSheetId="7">'[468]cost recovery'!#REF!</definedName>
    <definedName name="udin20" localSheetId="16">'[467]cost recovery'!#REF!</definedName>
    <definedName name="udin20" localSheetId="14">'[468]cost recovery'!#REF!</definedName>
    <definedName name="udin20" localSheetId="12">'[468]cost recovery'!#REF!</definedName>
    <definedName name="udin20" localSheetId="36">'[467]cost recovery'!#REF!</definedName>
    <definedName name="udin20" localSheetId="49">'[468]cost recovery'!#REF!</definedName>
    <definedName name="udin20" localSheetId="34">'[468]cost recovery'!#REF!</definedName>
    <definedName name="udin20">'[467]cost recovery'!#REF!</definedName>
    <definedName name="udin3" localSheetId="9">#REF!</definedName>
    <definedName name="udin3" localSheetId="5">#REF!</definedName>
    <definedName name="udin3" localSheetId="38">#REF!</definedName>
    <definedName name="udin3" localSheetId="8">#REF!</definedName>
    <definedName name="udin3" localSheetId="30">#REF!</definedName>
    <definedName name="udin3" localSheetId="46">#REF!</definedName>
    <definedName name="udin3" localSheetId="4">#REF!</definedName>
    <definedName name="udin3" localSheetId="6">#REF!</definedName>
    <definedName name="udin3" localSheetId="40">#REF!</definedName>
    <definedName name="udin3" localSheetId="41">#REF!</definedName>
    <definedName name="udin3" localSheetId="45">#REF!</definedName>
    <definedName name="udin3" localSheetId="43">#REF!</definedName>
    <definedName name="udin3" localSheetId="44">#REF!</definedName>
    <definedName name="udin3" localSheetId="42">#REF!</definedName>
    <definedName name="udin3" localSheetId="16">#REF!</definedName>
    <definedName name="udin3" localSheetId="14">#REF!</definedName>
    <definedName name="udin3" localSheetId="12">#REF!</definedName>
    <definedName name="udin3" localSheetId="36">#REF!</definedName>
    <definedName name="udin3" localSheetId="34">#REF!</definedName>
    <definedName name="udin3">#REF!</definedName>
    <definedName name="udin4" localSheetId="9">#REF!</definedName>
    <definedName name="udin4" localSheetId="5">#REF!</definedName>
    <definedName name="udin4" localSheetId="38">#REF!</definedName>
    <definedName name="udin4" localSheetId="8">#REF!</definedName>
    <definedName name="udin4" localSheetId="30">#REF!</definedName>
    <definedName name="udin4" localSheetId="46">#REF!</definedName>
    <definedName name="udin4" localSheetId="4">#REF!</definedName>
    <definedName name="udin4" localSheetId="6">#REF!</definedName>
    <definedName name="udin4" localSheetId="40">#REF!</definedName>
    <definedName name="udin4" localSheetId="41">#REF!</definedName>
    <definedName name="udin4" localSheetId="45">#REF!</definedName>
    <definedName name="udin4" localSheetId="43">#REF!</definedName>
    <definedName name="udin4" localSheetId="44">#REF!</definedName>
    <definedName name="udin4" localSheetId="42">#REF!</definedName>
    <definedName name="udin4" localSheetId="16">#REF!</definedName>
    <definedName name="udin4" localSheetId="14">#REF!</definedName>
    <definedName name="udin4" localSheetId="12">#REF!</definedName>
    <definedName name="udin4" localSheetId="36">#REF!</definedName>
    <definedName name="udin4">#REF!</definedName>
    <definedName name="udin5" localSheetId="9">#REF!</definedName>
    <definedName name="udin5" localSheetId="5">#REF!</definedName>
    <definedName name="udin5" localSheetId="38">#REF!</definedName>
    <definedName name="udin5" localSheetId="8">#REF!</definedName>
    <definedName name="udin5" localSheetId="30">#REF!</definedName>
    <definedName name="udin5" localSheetId="46">#REF!</definedName>
    <definedName name="udin5" localSheetId="4">#REF!</definedName>
    <definedName name="udin5" localSheetId="6">#REF!</definedName>
    <definedName name="udin5" localSheetId="40">#REF!</definedName>
    <definedName name="udin5" localSheetId="41">#REF!</definedName>
    <definedName name="udin5" localSheetId="45">#REF!</definedName>
    <definedName name="udin5" localSheetId="43">#REF!</definedName>
    <definedName name="udin5" localSheetId="44">#REF!</definedName>
    <definedName name="udin5" localSheetId="42">#REF!</definedName>
    <definedName name="udin5" localSheetId="16">#REF!</definedName>
    <definedName name="udin5" localSheetId="14">#REF!</definedName>
    <definedName name="udin5" localSheetId="12">#REF!</definedName>
    <definedName name="udin5" localSheetId="36">#REF!</definedName>
    <definedName name="udin5">#REF!</definedName>
    <definedName name="udin9" localSheetId="9">#REF!</definedName>
    <definedName name="udin9" localSheetId="5">#REF!</definedName>
    <definedName name="udin9" localSheetId="38">#REF!</definedName>
    <definedName name="udin9" localSheetId="8">#REF!</definedName>
    <definedName name="udin9" localSheetId="30">#REF!</definedName>
    <definedName name="udin9" localSheetId="46">#REF!</definedName>
    <definedName name="udin9" localSheetId="4">#REF!</definedName>
    <definedName name="udin9" localSheetId="6">#REF!</definedName>
    <definedName name="udin9" localSheetId="40">#REF!</definedName>
    <definedName name="udin9" localSheetId="41">#REF!</definedName>
    <definedName name="udin9" localSheetId="45">#REF!</definedName>
    <definedName name="udin9" localSheetId="43">#REF!</definedName>
    <definedName name="udin9" localSheetId="44">#REF!</definedName>
    <definedName name="udin9" localSheetId="42">#REF!</definedName>
    <definedName name="udin9" localSheetId="16">#REF!</definedName>
    <definedName name="udin9" localSheetId="14">#REF!</definedName>
    <definedName name="udin9" localSheetId="12">#REF!</definedName>
    <definedName name="udin9" localSheetId="36">#REF!</definedName>
    <definedName name="udin9">#REF!</definedName>
    <definedName name="UGAM" localSheetId="9">#REF!</definedName>
    <definedName name="UGAM" localSheetId="5">#REF!</definedName>
    <definedName name="UGAM" localSheetId="38">#REF!</definedName>
    <definedName name="UGAM" localSheetId="8">#REF!</definedName>
    <definedName name="UGAM" localSheetId="30">#REF!</definedName>
    <definedName name="UGAM" localSheetId="46">#REF!</definedName>
    <definedName name="UGAM" localSheetId="6">#REF!</definedName>
    <definedName name="UGAM" localSheetId="40">#REF!</definedName>
    <definedName name="UGAM" localSheetId="41">#REF!</definedName>
    <definedName name="UGAM" localSheetId="45">#REF!</definedName>
    <definedName name="UGAM" localSheetId="43">#REF!</definedName>
    <definedName name="UGAM" localSheetId="44">#REF!</definedName>
    <definedName name="UGAM" localSheetId="42">#REF!</definedName>
    <definedName name="UGAM" localSheetId="16">#REF!</definedName>
    <definedName name="UGAM" localSheetId="14">#REF!</definedName>
    <definedName name="UGAM" localSheetId="12">#REF!</definedName>
    <definedName name="UGAM" localSheetId="36">#REF!</definedName>
    <definedName name="UGAM">#REF!</definedName>
    <definedName name="UGK" localSheetId="9">#REF!</definedName>
    <definedName name="UGK" localSheetId="5">#REF!</definedName>
    <definedName name="UGK" localSheetId="38">#REF!</definedName>
    <definedName name="UGK" localSheetId="8">#REF!</definedName>
    <definedName name="UGK" localSheetId="30">#REF!</definedName>
    <definedName name="UGK" localSheetId="46">#REF!</definedName>
    <definedName name="UGK" localSheetId="6">#REF!</definedName>
    <definedName name="UGK" localSheetId="40">#REF!</definedName>
    <definedName name="UGK" localSheetId="41">#REF!</definedName>
    <definedName name="UGK" localSheetId="45">#REF!</definedName>
    <definedName name="UGK" localSheetId="43">#REF!</definedName>
    <definedName name="UGK" localSheetId="44">#REF!</definedName>
    <definedName name="UGK" localSheetId="42">#REF!</definedName>
    <definedName name="UGK" localSheetId="16">#REF!</definedName>
    <definedName name="UGK" localSheetId="14">#REF!</definedName>
    <definedName name="UGK" localSheetId="12">#REF!</definedName>
    <definedName name="UGK" localSheetId="36">#REF!</definedName>
    <definedName name="UGK">#REF!</definedName>
    <definedName name="UGMG" localSheetId="9">#REF!</definedName>
    <definedName name="UGMG" localSheetId="5">#REF!</definedName>
    <definedName name="UGMG" localSheetId="38">#REF!</definedName>
    <definedName name="UGMG" localSheetId="8">#REF!</definedName>
    <definedName name="UGMG" localSheetId="30">#REF!</definedName>
    <definedName name="UGMG" localSheetId="46">#REF!</definedName>
    <definedName name="UGMG" localSheetId="6">#REF!</definedName>
    <definedName name="UGMG" localSheetId="40">#REF!</definedName>
    <definedName name="UGMG" localSheetId="41">#REF!</definedName>
    <definedName name="UGMG" localSheetId="45">#REF!</definedName>
    <definedName name="UGMG" localSheetId="43">#REF!</definedName>
    <definedName name="UGMG" localSheetId="44">#REF!</definedName>
    <definedName name="UGMG" localSheetId="42">#REF!</definedName>
    <definedName name="UGMG" localSheetId="16">#REF!</definedName>
    <definedName name="UGMG" localSheetId="14">#REF!</definedName>
    <definedName name="UGMG" localSheetId="12">#REF!</definedName>
    <definedName name="UGMG" localSheetId="36">#REF!</definedName>
    <definedName name="UGMG">#REF!</definedName>
    <definedName name="UGS" localSheetId="9">#REF!</definedName>
    <definedName name="UGS" localSheetId="5">#REF!</definedName>
    <definedName name="UGS" localSheetId="38">#REF!</definedName>
    <definedName name="UGS" localSheetId="8">#REF!</definedName>
    <definedName name="UGS" localSheetId="30">#REF!</definedName>
    <definedName name="UGS" localSheetId="46">#REF!</definedName>
    <definedName name="UGS" localSheetId="6">#REF!</definedName>
    <definedName name="UGS" localSheetId="40">#REF!</definedName>
    <definedName name="UGS" localSheetId="41">#REF!</definedName>
    <definedName name="UGS" localSheetId="45">#REF!</definedName>
    <definedName name="UGS" localSheetId="43">#REF!</definedName>
    <definedName name="UGS" localSheetId="44">#REF!</definedName>
    <definedName name="UGS" localSheetId="42">#REF!</definedName>
    <definedName name="UGS" localSheetId="16">#REF!</definedName>
    <definedName name="UGS" localSheetId="14">#REF!</definedName>
    <definedName name="UGS" localSheetId="12">#REF!</definedName>
    <definedName name="UGS" localSheetId="36">#REF!</definedName>
    <definedName name="UGS">#REF!</definedName>
    <definedName name="uiuiuiu">5100</definedName>
    <definedName name="UKKPOP" localSheetId="30">'[38]11'!$A$2:$C$334</definedName>
    <definedName name="UKKPOP">'[38]11'!$A$2:$C$334</definedName>
    <definedName name="UKM" localSheetId="5">[233]SUMMARY!$D$16</definedName>
    <definedName name="UKM" localSheetId="4">[234]SUMMARY!$D$16</definedName>
    <definedName name="UKM" localSheetId="6">[233]SUMMARY!$D$16</definedName>
    <definedName name="UKM" localSheetId="7">[233]SUMMARY!$D$16</definedName>
    <definedName name="UKM" localSheetId="14">[233]SUMMARY!$D$16</definedName>
    <definedName name="UKM" localSheetId="12">[233]SUMMARY!$D$16</definedName>
    <definedName name="UKM" localSheetId="49">[233]SUMMARY!$D$16</definedName>
    <definedName name="UKM" localSheetId="34">[235]SUMMARY!$D$16</definedName>
    <definedName name="UKM">[235]SUMMARY!$D$16</definedName>
    <definedName name="ULAC" localSheetId="9">#REF!</definedName>
    <definedName name="ULAC" localSheetId="5">#REF!</definedName>
    <definedName name="ULAC" localSheetId="38">#REF!</definedName>
    <definedName name="ULAC" localSheetId="8">#REF!</definedName>
    <definedName name="ULAC" localSheetId="30">#REF!</definedName>
    <definedName name="ULAC" localSheetId="46">#REF!</definedName>
    <definedName name="ULAC" localSheetId="6">#REF!</definedName>
    <definedName name="ULAC" localSheetId="40">#REF!</definedName>
    <definedName name="ULAC" localSheetId="41">#REF!</definedName>
    <definedName name="ULAC" localSheetId="45">#REF!</definedName>
    <definedName name="ULAC" localSheetId="43">#REF!</definedName>
    <definedName name="ULAC" localSheetId="44">#REF!</definedName>
    <definedName name="ULAC" localSheetId="42">#REF!</definedName>
    <definedName name="ULAC" localSheetId="16">#REF!</definedName>
    <definedName name="ULAC" localSheetId="14">#REF!</definedName>
    <definedName name="ULAC" localSheetId="12">#REF!</definedName>
    <definedName name="ULAC" localSheetId="36">#REF!</definedName>
    <definedName name="ULAC" localSheetId="34">#REF!</definedName>
    <definedName name="ULAC">#REF!</definedName>
    <definedName name="ULANG" localSheetId="9">#REF!</definedName>
    <definedName name="ULANG" localSheetId="5">#REF!</definedName>
    <definedName name="ULANG" localSheetId="38">#REF!</definedName>
    <definedName name="ULANG" localSheetId="8">#REF!</definedName>
    <definedName name="ULANG" localSheetId="30">#REF!</definedName>
    <definedName name="ULANG" localSheetId="46">#REF!</definedName>
    <definedName name="ULANG" localSheetId="6">#REF!</definedName>
    <definedName name="ULANG" localSheetId="40">#REF!</definedName>
    <definedName name="ULANG" localSheetId="41">#REF!</definedName>
    <definedName name="ULANG" localSheetId="45">#REF!</definedName>
    <definedName name="ULANG" localSheetId="43">#REF!</definedName>
    <definedName name="ULANG" localSheetId="44">#REF!</definedName>
    <definedName name="ULANG" localSheetId="42">#REF!</definedName>
    <definedName name="ULANG" localSheetId="16">#REF!</definedName>
    <definedName name="ULANG" localSheetId="14">#REF!</definedName>
    <definedName name="ULANG" localSheetId="12">#REF!</definedName>
    <definedName name="ULANG" localSheetId="36">#REF!</definedName>
    <definedName name="ULANG" localSheetId="34">#REF!</definedName>
    <definedName name="ULANG">#REF!</definedName>
    <definedName name="ULANGI" localSheetId="9">#REF!</definedName>
    <definedName name="ULANGI" localSheetId="5">#REF!</definedName>
    <definedName name="ULANGI" localSheetId="38">#REF!</definedName>
    <definedName name="ULANGI" localSheetId="8">#REF!</definedName>
    <definedName name="ULANGI" localSheetId="30">#REF!</definedName>
    <definedName name="ULANGI" localSheetId="46">#REF!</definedName>
    <definedName name="ULANGI" localSheetId="6">#REF!</definedName>
    <definedName name="ULANGI" localSheetId="40">#REF!</definedName>
    <definedName name="ULANGI" localSheetId="41">#REF!</definedName>
    <definedName name="ULANGI" localSheetId="45">#REF!</definedName>
    <definedName name="ULANGI" localSheetId="43">#REF!</definedName>
    <definedName name="ULANGI" localSheetId="44">#REF!</definedName>
    <definedName name="ULANGI" localSheetId="42">#REF!</definedName>
    <definedName name="ULANGI" localSheetId="16">#REF!</definedName>
    <definedName name="ULANGI" localSheetId="14">#REF!</definedName>
    <definedName name="ULANGI" localSheetId="12">#REF!</definedName>
    <definedName name="ULANGI" localSheetId="36">#REF!</definedName>
    <definedName name="ULANGI" localSheetId="34">#REF!</definedName>
    <definedName name="ULANGI">#REF!</definedName>
    <definedName name="ULC" localSheetId="9">#REF!</definedName>
    <definedName name="ULC" localSheetId="5">#REF!</definedName>
    <definedName name="ULC" localSheetId="38">#REF!</definedName>
    <definedName name="ULC" localSheetId="8">#REF!</definedName>
    <definedName name="ULC" localSheetId="30">#REF!</definedName>
    <definedName name="ULC" localSheetId="46">#REF!</definedName>
    <definedName name="ULC" localSheetId="6">#REF!</definedName>
    <definedName name="ULC" localSheetId="40">#REF!</definedName>
    <definedName name="ULC" localSheetId="41">#REF!</definedName>
    <definedName name="ULC" localSheetId="45">#REF!</definedName>
    <definedName name="ULC" localSheetId="43">#REF!</definedName>
    <definedName name="ULC" localSheetId="44">#REF!</definedName>
    <definedName name="ULC" localSheetId="42">#REF!</definedName>
    <definedName name="ULC" localSheetId="16">#REF!</definedName>
    <definedName name="ULC" localSheetId="14">#REF!</definedName>
    <definedName name="ULC" localSheetId="12">#REF!</definedName>
    <definedName name="ULC" localSheetId="36">#REF!</definedName>
    <definedName name="ULC">#REF!</definedName>
    <definedName name="ULLC" localSheetId="9">#REF!</definedName>
    <definedName name="ULLC" localSheetId="5">#REF!</definedName>
    <definedName name="ULLC" localSheetId="38">#REF!</definedName>
    <definedName name="ULLC" localSheetId="8">#REF!</definedName>
    <definedName name="ULLC" localSheetId="30">#REF!</definedName>
    <definedName name="ULLC" localSheetId="46">#REF!</definedName>
    <definedName name="ULLC" localSheetId="6">#REF!</definedName>
    <definedName name="ULLC" localSheetId="40">#REF!</definedName>
    <definedName name="ULLC" localSheetId="41">#REF!</definedName>
    <definedName name="ULLC" localSheetId="45">#REF!</definedName>
    <definedName name="ULLC" localSheetId="43">#REF!</definedName>
    <definedName name="ULLC" localSheetId="44">#REF!</definedName>
    <definedName name="ULLC" localSheetId="42">#REF!</definedName>
    <definedName name="ULLC" localSheetId="16">#REF!</definedName>
    <definedName name="ULLC" localSheetId="14">#REF!</definedName>
    <definedName name="ULLC" localSheetId="12">#REF!</definedName>
    <definedName name="ULLC" localSheetId="36">#REF!</definedName>
    <definedName name="ULLC">#REF!</definedName>
    <definedName name="ULM" localSheetId="9">#REF!</definedName>
    <definedName name="ULM" localSheetId="5">#REF!</definedName>
    <definedName name="ULM" localSheetId="38">#REF!</definedName>
    <definedName name="ULM" localSheetId="8">#REF!</definedName>
    <definedName name="ULM" localSheetId="30">#REF!</definedName>
    <definedName name="ULM" localSheetId="46">#REF!</definedName>
    <definedName name="ULM" localSheetId="6">#REF!</definedName>
    <definedName name="ULM" localSheetId="40">#REF!</definedName>
    <definedName name="ULM" localSheetId="41">#REF!</definedName>
    <definedName name="ULM" localSheetId="45">#REF!</definedName>
    <definedName name="ULM" localSheetId="43">#REF!</definedName>
    <definedName name="ULM" localSheetId="44">#REF!</definedName>
    <definedName name="ULM" localSheetId="42">#REF!</definedName>
    <definedName name="ULM" localSheetId="16">#REF!</definedName>
    <definedName name="ULM" localSheetId="14">#REF!</definedName>
    <definedName name="ULM" localSheetId="12">#REF!</definedName>
    <definedName name="ULM" localSheetId="36">#REF!</definedName>
    <definedName name="ULM">#REF!</definedName>
    <definedName name="Umur" localSheetId="5">[341]Saf.Bang.!$C$28:$D$30</definedName>
    <definedName name="Umur" localSheetId="38">'[342]SM Bgn'!$C$22:$D$24</definedName>
    <definedName name="Umur" localSheetId="30">'[343]SM Bgn'!$C$22:$D$24</definedName>
    <definedName name="Umur" localSheetId="46">#REF!</definedName>
    <definedName name="Umur" localSheetId="4">[352]Bgn!$C$22:$D$24</definedName>
    <definedName name="Umur" localSheetId="6">[341]Saf.Bang.!$C$28:$D$30</definedName>
    <definedName name="Umur" localSheetId="7">[341]Saf.Bang.!$C$28:$D$30</definedName>
    <definedName name="Umur" localSheetId="2">'[344]SM Bgn'!$C$22:$D$24</definedName>
    <definedName name="Umur" localSheetId="40">'[342]SM Bgn'!$C$22:$D$24</definedName>
    <definedName name="Umur" localSheetId="41">'[342]SM Bgn'!$C$22:$D$24</definedName>
    <definedName name="Umur" localSheetId="45">'[342]SM Bgn'!$C$22:$D$24</definedName>
    <definedName name="Umur" localSheetId="43">'[342]SM Bgn'!$C$22:$D$24</definedName>
    <definedName name="Umur" localSheetId="44">'[342]SM Bgn'!$C$22:$D$24</definedName>
    <definedName name="Umur" localSheetId="42">'[342]SM Bgn'!$C$22:$D$24</definedName>
    <definedName name="Umur" localSheetId="14">[341]Saf.Bang.!$C$28:$D$30</definedName>
    <definedName name="Umur" localSheetId="12">[341]Saf.Bang.!$C$28:$D$30</definedName>
    <definedName name="Umur" localSheetId="49">[341]Saf.Bang.!$C$28:$D$30</definedName>
    <definedName name="Umur" localSheetId="34">'[354]SM Bgn'!$C$22:$D$24</definedName>
    <definedName name="Umur">'[343]SM Bgn'!$C$22:$D$24</definedName>
    <definedName name="Umur_10" localSheetId="30">#REF!</definedName>
    <definedName name="Umur_10" localSheetId="4">#REF!</definedName>
    <definedName name="Umur_10" localSheetId="7">#REF!</definedName>
    <definedName name="Umur_10" localSheetId="16">#REF!</definedName>
    <definedName name="Umur_10" localSheetId="36">#REF!</definedName>
    <definedName name="Umur_10" localSheetId="49">#REF!</definedName>
    <definedName name="Umur_10" localSheetId="34">#REF!</definedName>
    <definedName name="Umur_10">#REF!</definedName>
    <definedName name="Umur_13" localSheetId="30">'[345]SM Bgn'!$C$22:$D$24</definedName>
    <definedName name="Umur_13" localSheetId="34">'[346]SM Bgn'!$C$22:$D$24</definedName>
    <definedName name="Umur_13">'[345]SM Bgn'!$C$22:$D$24</definedName>
    <definedName name="Umur_15" localSheetId="30">#REF!</definedName>
    <definedName name="Umur_15" localSheetId="4">#REF!</definedName>
    <definedName name="Umur_15" localSheetId="7">#REF!</definedName>
    <definedName name="Umur_15" localSheetId="16">#REF!</definedName>
    <definedName name="Umur_15" localSheetId="36">#REF!</definedName>
    <definedName name="Umur_15" localSheetId="49">#REF!</definedName>
    <definedName name="Umur_15" localSheetId="34">#REF!</definedName>
    <definedName name="Umur_15">#REF!</definedName>
    <definedName name="Umur_18" localSheetId="30">#REF!</definedName>
    <definedName name="Umur_18" localSheetId="4">#REF!</definedName>
    <definedName name="Umur_18" localSheetId="7">#REF!</definedName>
    <definedName name="Umur_18" localSheetId="16">#REF!</definedName>
    <definedName name="Umur_18" localSheetId="36">#REF!</definedName>
    <definedName name="Umur_18" localSheetId="49">#REF!</definedName>
    <definedName name="Umur_18" localSheetId="34">#REF!</definedName>
    <definedName name="Umur_18">#REF!</definedName>
    <definedName name="umur_pabrik" localSheetId="30">#REF!</definedName>
    <definedName name="umur_pabrik" localSheetId="4">#REF!</definedName>
    <definedName name="umur_pabrik" localSheetId="7">#REF!</definedName>
    <definedName name="umur_pabrik" localSheetId="16">#REF!</definedName>
    <definedName name="umur_pabrik" localSheetId="36">#REF!</definedName>
    <definedName name="umur_pabrik" localSheetId="49">#REF!</definedName>
    <definedName name="umur_pabrik" localSheetId="34">#REF!</definedName>
    <definedName name="umur_pabrik">#REF!</definedName>
    <definedName name="umur_sisa" localSheetId="30">#REF!</definedName>
    <definedName name="umur_sisa" localSheetId="16">#REF!</definedName>
    <definedName name="umur_sisa" localSheetId="36">#REF!</definedName>
    <definedName name="umur_sisa">#REF!</definedName>
    <definedName name="UNIT" localSheetId="30">'[69]Bill rekap'!$E$18</definedName>
    <definedName name="unit" localSheetId="4">#REF!</definedName>
    <definedName name="unit" localSheetId="34">#REF!</definedName>
    <definedName name="UNIT">'[69]Bill rekap'!$E$18</definedName>
    <definedName name="unit_add" localSheetId="5">'[116]Add-rev'!$J$6:$R$187</definedName>
    <definedName name="unit_add" localSheetId="4">'[116]Add-rev'!$J$6:$R$187</definedName>
    <definedName name="unit_add" localSheetId="6">'[116]Add-rev'!$J$6:$R$187</definedName>
    <definedName name="unit_add" localSheetId="7">'[116]Add-rev'!$J$6:$R$187</definedName>
    <definedName name="unit_add" localSheetId="14">'[116]Add-rev'!$J$6:$R$187</definedName>
    <definedName name="unit_add" localSheetId="12">'[116]Add-rev'!$J$6:$R$187</definedName>
    <definedName name="unit_add" localSheetId="49">'[116]Add-rev'!$J$6:$R$187</definedName>
    <definedName name="unit_add" localSheetId="34">'[116]Add-rev'!$J$6:$R$187</definedName>
    <definedName name="unit_add">'[117]Add-rev'!$J$6:$R$187</definedName>
    <definedName name="unit_admin" localSheetId="30">#REF!</definedName>
    <definedName name="unit_admin" localSheetId="4">#REF!</definedName>
    <definedName name="unit_admin" localSheetId="7">#REF!</definedName>
    <definedName name="unit_admin" localSheetId="16">#REF!</definedName>
    <definedName name="unit_admin" localSheetId="36">#REF!</definedName>
    <definedName name="unit_admin" localSheetId="49">#REF!</definedName>
    <definedName name="unit_admin" localSheetId="34">#REF!</definedName>
    <definedName name="unit_admin">#REF!</definedName>
    <definedName name="unit_bagcost" localSheetId="30">'[162]Flow Product-Raw Material'!$F$21</definedName>
    <definedName name="unit_bagcost">'[162]Flow Product-Raw Material'!$F$21</definedName>
    <definedName name="unit_existing" localSheetId="5">[116]Exist!$J$6:$R$187</definedName>
    <definedName name="unit_existing" localSheetId="4">[116]Exist!$J$6:$R$187</definedName>
    <definedName name="unit_existing" localSheetId="6">[116]Exist!$J$6:$R$187</definedName>
    <definedName name="unit_existing" localSheetId="7">[116]Exist!$J$6:$R$187</definedName>
    <definedName name="unit_existing" localSheetId="14">[116]Exist!$J$6:$R$187</definedName>
    <definedName name="unit_existing" localSheetId="12">[116]Exist!$J$6:$R$187</definedName>
    <definedName name="unit_existing" localSheetId="49">[116]Exist!$J$6:$R$187</definedName>
    <definedName name="unit_existing" localSheetId="34">[116]Exist!$J$6:$R$187</definedName>
    <definedName name="unit_existing">[117]Exist!$J$6:$R$187</definedName>
    <definedName name="unit_hari" localSheetId="30">#REF!</definedName>
    <definedName name="unit_hari" localSheetId="4">#REF!</definedName>
    <definedName name="unit_hari" localSheetId="7">#REF!</definedName>
    <definedName name="unit_hari" localSheetId="16">#REF!</definedName>
    <definedName name="unit_hari" localSheetId="36">#REF!</definedName>
    <definedName name="unit_hari" localSheetId="49">#REF!</definedName>
    <definedName name="unit_hari" localSheetId="34">#REF!</definedName>
    <definedName name="unit_hari">#REF!</definedName>
    <definedName name="unit_insurance" localSheetId="30">#REF!</definedName>
    <definedName name="unit_insurance" localSheetId="4">#REF!</definedName>
    <definedName name="unit_insurance" localSheetId="7">#REF!</definedName>
    <definedName name="unit_insurance" localSheetId="16">#REF!</definedName>
    <definedName name="unit_insurance" localSheetId="36">#REF!</definedName>
    <definedName name="unit_insurance" localSheetId="49">#REF!</definedName>
    <definedName name="unit_insurance" localSheetId="34">#REF!</definedName>
    <definedName name="unit_insurance">#REF!</definedName>
    <definedName name="unit_irr" localSheetId="30">#REF!</definedName>
    <definedName name="unit_irr" localSheetId="4">#REF!</definedName>
    <definedName name="unit_irr" localSheetId="7">#REF!</definedName>
    <definedName name="unit_irr" localSheetId="16">#REF!</definedName>
    <definedName name="unit_irr" localSheetId="36">#REF!</definedName>
    <definedName name="unit_irr" localSheetId="49">#REF!</definedName>
    <definedName name="unit_irr" localSheetId="34">#REF!</definedName>
    <definedName name="unit_irr">#REF!</definedName>
    <definedName name="unit_jam" localSheetId="30">#REF!</definedName>
    <definedName name="unit_jam" localSheetId="16">#REF!</definedName>
    <definedName name="unit_jam" localSheetId="36">#REF!</definedName>
    <definedName name="unit_jam">#REF!</definedName>
    <definedName name="unit_kapasitas" localSheetId="30">#REF!</definedName>
    <definedName name="unit_kapasitas" localSheetId="16">#REF!</definedName>
    <definedName name="unit_kapasitas" localSheetId="36">#REF!</definedName>
    <definedName name="unit_kapasitas">#REF!</definedName>
    <definedName name="unit_loading" localSheetId="30">'[162]Flow Product-Raw Material'!$F$23</definedName>
    <definedName name="unit_loading">'[162]Flow Product-Raw Material'!$F$23</definedName>
    <definedName name="unit_market" localSheetId="30">#REF!</definedName>
    <definedName name="unit_market" localSheetId="4">#REF!</definedName>
    <definedName name="unit_market" localSheetId="7">#REF!</definedName>
    <definedName name="unit_market" localSheetId="16">#REF!</definedName>
    <definedName name="unit_market" localSheetId="36">#REF!</definedName>
    <definedName name="unit_market" localSheetId="49">#REF!</definedName>
    <definedName name="unit_market" localSheetId="34">#REF!</definedName>
    <definedName name="unit_market">#REF!</definedName>
    <definedName name="Unit_month" localSheetId="9">#REF!</definedName>
    <definedName name="Unit_month" localSheetId="5">#REF!</definedName>
    <definedName name="Unit_month" localSheetId="38">#REF!</definedName>
    <definedName name="Unit_month" localSheetId="8">#REF!</definedName>
    <definedName name="Unit_month" localSheetId="30">#REF!</definedName>
    <definedName name="Unit_month" localSheetId="46">#REF!</definedName>
    <definedName name="Unit_month" localSheetId="6">#REF!</definedName>
    <definedName name="Unit_month" localSheetId="40">#REF!</definedName>
    <definedName name="Unit_month" localSheetId="41">#REF!</definedName>
    <definedName name="Unit_month" localSheetId="45">#REF!</definedName>
    <definedName name="Unit_month" localSheetId="43">#REF!</definedName>
    <definedName name="Unit_month" localSheetId="44">#REF!</definedName>
    <definedName name="Unit_month" localSheetId="42">#REF!</definedName>
    <definedName name="Unit_month" localSheetId="16">#REF!</definedName>
    <definedName name="Unit_month" localSheetId="14">#REF!</definedName>
    <definedName name="Unit_month" localSheetId="12">#REF!</definedName>
    <definedName name="Unit_month" localSheetId="36">#REF!</definedName>
    <definedName name="Unit_month" localSheetId="34">#REF!</definedName>
    <definedName name="Unit_month">#REF!</definedName>
    <definedName name="unit_npv" localSheetId="30">#REF!</definedName>
    <definedName name="unit_npv" localSheetId="16">#REF!</definedName>
    <definedName name="unit_npv" localSheetId="36">#REF!</definedName>
    <definedName name="unit_npv" localSheetId="34">#REF!</definedName>
    <definedName name="unit_npv">#REF!</definedName>
    <definedName name="unit_overhead" localSheetId="30">#REF!</definedName>
    <definedName name="unit_overhead" localSheetId="16">#REF!</definedName>
    <definedName name="unit_overhead" localSheetId="36">#REF!</definedName>
    <definedName name="unit_overhead">#REF!</definedName>
    <definedName name="unit_pi" localSheetId="30">#REF!</definedName>
    <definedName name="unit_pi" localSheetId="16">#REF!</definedName>
    <definedName name="unit_pi" localSheetId="36">#REF!</definedName>
    <definedName name="unit_pi">#REF!</definedName>
    <definedName name="unit_pot" localSheetId="30">#REF!</definedName>
    <definedName name="unit_pot" localSheetId="16">#REF!</definedName>
    <definedName name="unit_pot" localSheetId="36">#REF!</definedName>
    <definedName name="unit_pot">#REF!</definedName>
    <definedName name="unit_produksi" localSheetId="30">#REF!</definedName>
    <definedName name="unit_produksi" localSheetId="16">#REF!</definedName>
    <definedName name="unit_produksi" localSheetId="36">#REF!</definedName>
    <definedName name="unit_produksi">#REF!</definedName>
    <definedName name="unit_profit1" localSheetId="30">#REF!</definedName>
    <definedName name="unit_profit1" localSheetId="16">#REF!</definedName>
    <definedName name="unit_profit1" localSheetId="36">#REF!</definedName>
    <definedName name="unit_profit1">#REF!</definedName>
    <definedName name="unit_profit5" localSheetId="30">#REF!</definedName>
    <definedName name="unit_profit5" localSheetId="16">#REF!</definedName>
    <definedName name="unit_profit5" localSheetId="36">#REF!</definedName>
    <definedName name="unit_profit5">#REF!</definedName>
    <definedName name="unit_rate" localSheetId="30">#REF!</definedName>
    <definedName name="unit_rate" localSheetId="16">#REF!</definedName>
    <definedName name="unit_rate" localSheetId="36">#REF!</definedName>
    <definedName name="unit_rate">#REF!</definedName>
    <definedName name="unit_repair" localSheetId="30">#REF!</definedName>
    <definedName name="unit_repair" localSheetId="16">#REF!</definedName>
    <definedName name="unit_repair" localSheetId="36">#REF!</definedName>
    <definedName name="unit_repair">#REF!</definedName>
    <definedName name="unit_risk10" localSheetId="30">'[213]Data Risk'!#REF!</definedName>
    <definedName name="unit_risk10" localSheetId="4">'[213]Data Risk'!#REF!</definedName>
    <definedName name="unit_risk10" localSheetId="7">'[213]Data Risk'!#REF!</definedName>
    <definedName name="unit_risk10" localSheetId="16">'[213]Data Risk'!#REF!</definedName>
    <definedName name="unit_risk10" localSheetId="36">'[213]Data Risk'!#REF!</definedName>
    <definedName name="unit_risk10" localSheetId="49">'[213]Data Risk'!#REF!</definedName>
    <definedName name="unit_risk10" localSheetId="34">'[213]Data Risk'!#REF!</definedName>
    <definedName name="unit_risk10">'[213]Data Risk'!#REF!</definedName>
    <definedName name="unit_roe" localSheetId="30">#REF!</definedName>
    <definedName name="unit_roe" localSheetId="4">#REF!</definedName>
    <definedName name="unit_roe" localSheetId="7">#REF!</definedName>
    <definedName name="unit_roe" localSheetId="16">#REF!</definedName>
    <definedName name="unit_roe" localSheetId="36">#REF!</definedName>
    <definedName name="unit_roe" localSheetId="49">#REF!</definedName>
    <definedName name="unit_roe" localSheetId="34">#REF!</definedName>
    <definedName name="unit_roe">#REF!</definedName>
    <definedName name="unit_roi" localSheetId="30">#REF!</definedName>
    <definedName name="unit_roi" localSheetId="4">#REF!</definedName>
    <definedName name="unit_roi" localSheetId="7">#REF!</definedName>
    <definedName name="unit_roi" localSheetId="16">#REF!</definedName>
    <definedName name="unit_roi" localSheetId="36">#REF!</definedName>
    <definedName name="unit_roi" localSheetId="49">#REF!</definedName>
    <definedName name="unit_roi" localSheetId="34">#REF!</definedName>
    <definedName name="unit_roi">#REF!</definedName>
    <definedName name="unit_ship" localSheetId="30">'[162]Flow Product-Raw Material'!$F$39</definedName>
    <definedName name="unit_ship">'[162]Flow Product-Raw Material'!$F$39</definedName>
    <definedName name="unit_stacking" localSheetId="30">'[162]Flow Product-Raw Material'!$F$22</definedName>
    <definedName name="unit_stacking">'[162]Flow Product-Raw Material'!$F$22</definedName>
    <definedName name="unit_tenaga" localSheetId="30">#REF!</definedName>
    <definedName name="unit_tenaga" localSheetId="4">#REF!</definedName>
    <definedName name="unit_tenaga" localSheetId="7">#REF!</definedName>
    <definedName name="unit_tenaga" localSheetId="16">#REF!</definedName>
    <definedName name="unit_tenaga" localSheetId="36">#REF!</definedName>
    <definedName name="unit_tenaga" localSheetId="49">#REF!</definedName>
    <definedName name="unit_tenaga" localSheetId="34">#REF!</definedName>
    <definedName name="unit_tenaga">#REF!</definedName>
    <definedName name="unit_thousand" localSheetId="30">#REF!</definedName>
    <definedName name="unit_thousand" localSheetId="4">#REF!</definedName>
    <definedName name="unit_thousand" localSheetId="7">#REF!</definedName>
    <definedName name="unit_thousand" localSheetId="16">#REF!</definedName>
    <definedName name="unit_thousand" localSheetId="36">#REF!</definedName>
    <definedName name="unit_thousand" localSheetId="49">#REF!</definedName>
    <definedName name="unit_thousand" localSheetId="34">#REF!</definedName>
    <definedName name="unit_thousand">#REF!</definedName>
    <definedName name="unit_total" localSheetId="5">[116]Tot!$J$6:$R$187</definedName>
    <definedName name="unit_total" localSheetId="4">[116]Tot!$J$6:$R$187</definedName>
    <definedName name="unit_total" localSheetId="6">[116]Tot!$J$6:$R$187</definedName>
    <definedName name="unit_total" localSheetId="7">[116]Tot!$J$6:$R$187</definedName>
    <definedName name="unit_total" localSheetId="14">[116]Tot!$J$6:$R$187</definedName>
    <definedName name="unit_total" localSheetId="12">[116]Tot!$J$6:$R$187</definedName>
    <definedName name="unit_total" localSheetId="49">[116]Tot!$J$6:$R$187</definedName>
    <definedName name="unit_total" localSheetId="34">[116]Tot!$J$6:$R$187</definedName>
    <definedName name="unit_total">[117]Tot!$J$6:$R$187</definedName>
    <definedName name="unit_transportbelawan" localSheetId="30">'[162]Flow Product-Raw Material'!$F$40</definedName>
    <definedName name="unit_transportbelawan">'[162]Flow Product-Raw Material'!$F$40</definedName>
    <definedName name="unit_transportstorage" localSheetId="30">'[162]Flow Product-Raw Material'!$L$35</definedName>
    <definedName name="unit_transportstorage">'[162]Flow Product-Raw Material'!$L$35</definedName>
    <definedName name="unit_unloading" localSheetId="30">'[162]Flow Product-Raw Material'!$L$36</definedName>
    <definedName name="unit_unloading">'[162]Flow Product-Raw Material'!$L$36</definedName>
    <definedName name="unit_unloadingbelawan" localSheetId="30">'[162]Flow Product-Raw Material'!$L$34</definedName>
    <definedName name="unit_unloadingbelawan">'[162]Flow Product-Raw Material'!$L$34</definedName>
    <definedName name="unit1" localSheetId="30">#REF!</definedName>
    <definedName name="unit1" localSheetId="4">#REF!</definedName>
    <definedName name="unit1" localSheetId="7">#REF!</definedName>
    <definedName name="unit1" localSheetId="16">#REF!</definedName>
    <definedName name="unit1" localSheetId="36">#REF!</definedName>
    <definedName name="unit1" localSheetId="49">#REF!</definedName>
    <definedName name="unit1" localSheetId="34">#REF!</definedName>
    <definedName name="unit1">#REF!</definedName>
    <definedName name="unit10" localSheetId="30">#REF!</definedName>
    <definedName name="unit10" localSheetId="4">#REF!</definedName>
    <definedName name="unit10" localSheetId="7">#REF!</definedName>
    <definedName name="unit10" localSheetId="16">#REF!</definedName>
    <definedName name="unit10" localSheetId="36">#REF!</definedName>
    <definedName name="unit10" localSheetId="49">#REF!</definedName>
    <definedName name="unit10" localSheetId="34">#REF!</definedName>
    <definedName name="unit10">#REF!</definedName>
    <definedName name="unit2" localSheetId="30">#REF!</definedName>
    <definedName name="unit2" localSheetId="4">#REF!</definedName>
    <definedName name="unit2" localSheetId="7">#REF!</definedName>
    <definedName name="unit2" localSheetId="16">#REF!</definedName>
    <definedName name="unit2" localSheetId="36">#REF!</definedName>
    <definedName name="unit2" localSheetId="49">#REF!</definedName>
    <definedName name="unit2" localSheetId="34">#REF!</definedName>
    <definedName name="unit2">#REF!</definedName>
    <definedName name="unit3" localSheetId="30">#REF!</definedName>
    <definedName name="unit3" localSheetId="16">#REF!</definedName>
    <definedName name="unit3" localSheetId="36">#REF!</definedName>
    <definedName name="unit3">#REF!</definedName>
    <definedName name="unit4" localSheetId="30">#REF!</definedName>
    <definedName name="unit4" localSheetId="16">#REF!</definedName>
    <definedName name="unit4" localSheetId="36">#REF!</definedName>
    <definedName name="unit4">#REF!</definedName>
    <definedName name="unit5" localSheetId="30">#REF!</definedName>
    <definedName name="unit5" localSheetId="16">#REF!</definedName>
    <definedName name="unit5" localSheetId="36">#REF!</definedName>
    <definedName name="unit5">#REF!</definedName>
    <definedName name="unit6" localSheetId="30">#REF!</definedName>
    <definedName name="unit6" localSheetId="16">#REF!</definedName>
    <definedName name="unit6" localSheetId="36">#REF!</definedName>
    <definedName name="unit6">#REF!</definedName>
    <definedName name="unit7" localSheetId="30">#REF!</definedName>
    <definedName name="unit7" localSheetId="16">#REF!</definedName>
    <definedName name="unit7" localSheetId="36">#REF!</definedName>
    <definedName name="unit7">#REF!</definedName>
    <definedName name="unit8" localSheetId="30">#REF!</definedName>
    <definedName name="unit8" localSheetId="16">#REF!</definedName>
    <definedName name="unit8" localSheetId="36">#REF!</definedName>
    <definedName name="unit8">#REF!</definedName>
    <definedName name="unit9" localSheetId="30">#REF!</definedName>
    <definedName name="unit9" localSheetId="16">#REF!</definedName>
    <definedName name="unit9" localSheetId="36">#REF!</definedName>
    <definedName name="unit9">#REF!</definedName>
    <definedName name="unloading_belawan" localSheetId="30">'[162]Flow Product-Raw Material'!$H$34</definedName>
    <definedName name="unloading_belawan">'[162]Flow Product-Raw Material'!$H$34</definedName>
    <definedName name="unloading_truck" localSheetId="30">'[162]Flow Product-Raw Material'!$H$36</definedName>
    <definedName name="unloading_truck">'[162]Flow Product-Raw Material'!$H$36</definedName>
    <definedName name="unnamed" localSheetId="30">#REF!</definedName>
    <definedName name="unnamed" localSheetId="4">#REF!</definedName>
    <definedName name="unnamed" localSheetId="7">#REF!</definedName>
    <definedName name="unnamed" localSheetId="16">#REF!</definedName>
    <definedName name="unnamed" localSheetId="36">#REF!</definedName>
    <definedName name="unnamed" localSheetId="49">#REF!</definedName>
    <definedName name="unnamed" localSheetId="34">#REF!</definedName>
    <definedName name="unnamed">#REF!</definedName>
    <definedName name="UP" localSheetId="9">#REF!</definedName>
    <definedName name="up" localSheetId="5">[469]ana_str!$H$40</definedName>
    <definedName name="UP" localSheetId="38">#REF!</definedName>
    <definedName name="UP" localSheetId="8">#REF!</definedName>
    <definedName name="UP" localSheetId="30">#REF!</definedName>
    <definedName name="UP" localSheetId="46">#REF!</definedName>
    <definedName name="up" localSheetId="4">[469]ana_str!$H$40</definedName>
    <definedName name="up" localSheetId="6">[469]ana_str!$H$40</definedName>
    <definedName name="up" localSheetId="7">[469]ana_str!$H$40</definedName>
    <definedName name="UP" localSheetId="40">#REF!</definedName>
    <definedName name="UP" localSheetId="41">#REF!</definedName>
    <definedName name="UP" localSheetId="45">#REF!</definedName>
    <definedName name="UP" localSheetId="43">#REF!</definedName>
    <definedName name="UP" localSheetId="44">#REF!</definedName>
    <definedName name="UP" localSheetId="42">#REF!</definedName>
    <definedName name="UP" localSheetId="16">#REF!</definedName>
    <definedName name="up" localSheetId="14">[469]ana_str!$H$40</definedName>
    <definedName name="up" localSheetId="12">[469]ana_str!$H$40</definedName>
    <definedName name="UP" localSheetId="36">#REF!</definedName>
    <definedName name="up" localSheetId="49">[469]ana_str!$H$40</definedName>
    <definedName name="UP" localSheetId="34">#REF!</definedName>
    <definedName name="UP">#REF!</definedName>
    <definedName name="UPA" localSheetId="9">#REF!</definedName>
    <definedName name="UPA" localSheetId="5">#REF!</definedName>
    <definedName name="UPA" localSheetId="38">#REF!</definedName>
    <definedName name="UPA" localSheetId="8">#REF!</definedName>
    <definedName name="UPA" localSheetId="30">#REF!</definedName>
    <definedName name="UPA" localSheetId="46">#REF!</definedName>
    <definedName name="UPA" localSheetId="6">#REF!</definedName>
    <definedName name="UPA" localSheetId="40">#REF!</definedName>
    <definedName name="UPA" localSheetId="41">#REF!</definedName>
    <definedName name="UPA" localSheetId="45">#REF!</definedName>
    <definedName name="UPA" localSheetId="43">#REF!</definedName>
    <definedName name="UPA" localSheetId="44">#REF!</definedName>
    <definedName name="UPA" localSheetId="42">#REF!</definedName>
    <definedName name="UPA" localSheetId="16">#REF!</definedName>
    <definedName name="UPA" localSheetId="14">#REF!</definedName>
    <definedName name="UPA" localSheetId="12">#REF!</definedName>
    <definedName name="UPA" localSheetId="36">#REF!</definedName>
    <definedName name="UPA" localSheetId="34">#REF!</definedName>
    <definedName name="UPA">#REF!</definedName>
    <definedName name="UPADAT" localSheetId="9">#REF!</definedName>
    <definedName name="UPADAT" localSheetId="5">#REF!</definedName>
    <definedName name="UPADAT" localSheetId="38">#REF!</definedName>
    <definedName name="UPADAT" localSheetId="8">#REF!</definedName>
    <definedName name="UPADAT" localSheetId="30">#REF!</definedName>
    <definedName name="UPADAT" localSheetId="46">#REF!</definedName>
    <definedName name="UPADAT" localSheetId="6">#REF!</definedName>
    <definedName name="UPADAT" localSheetId="40">#REF!</definedName>
    <definedName name="UPADAT" localSheetId="41">#REF!</definedName>
    <definedName name="UPADAT" localSheetId="45">#REF!</definedName>
    <definedName name="UPADAT" localSheetId="43">#REF!</definedName>
    <definedName name="UPADAT" localSheetId="44">#REF!</definedName>
    <definedName name="UPADAT" localSheetId="42">#REF!</definedName>
    <definedName name="UPADAT" localSheetId="16">#REF!</definedName>
    <definedName name="UPADAT" localSheetId="14">#REF!</definedName>
    <definedName name="UPADAT" localSheetId="12">#REF!</definedName>
    <definedName name="UPADAT" localSheetId="36">#REF!</definedName>
    <definedName name="UPADAT" localSheetId="34">#REF!</definedName>
    <definedName name="UPADAT">#REF!</definedName>
    <definedName name="Upah" localSheetId="30">#REF!</definedName>
    <definedName name="Upah" localSheetId="16">#REF!</definedName>
    <definedName name="Upah" localSheetId="36">#REF!</definedName>
    <definedName name="Upah" localSheetId="34">#REF!</definedName>
    <definedName name="Upah">#REF!</definedName>
    <definedName name="UPAH?" localSheetId="26">'[141]Harsat Upah'!$A$5:$E$34</definedName>
    <definedName name="UPAH?" localSheetId="23">'[141]Harsat Upah'!$A$5:$E$34</definedName>
    <definedName name="UPAH?" localSheetId="19">'[141]Harsat Upah'!$A$5:$E$34</definedName>
    <definedName name="UPAH?" localSheetId="14">'[141]Harsat Upah'!$A$5:$E$34</definedName>
    <definedName name="UPAH?" localSheetId="21">'[141]Harsat Upah'!$A$5:$E$34</definedName>
    <definedName name="UPAH?" localSheetId="12">'[141]Harsat Upah'!$A$5:$E$34</definedName>
    <definedName name="UPAH?" localSheetId="24">'[141]Harsat Upah'!$A$5:$E$34</definedName>
    <definedName name="UPAH?" localSheetId="17">'[141]Harsat Upah'!$A$5:$E$34</definedName>
    <definedName name="UPAH?" localSheetId="25">'[141]Harsat Upah'!$A$5:$E$34</definedName>
    <definedName name="UPAH?" localSheetId="10">'[141]Harsat Upah'!$A$5:$E$34</definedName>
    <definedName name="UPAH?" localSheetId="11">'[141]Harsat Upah'!$A$5:$E$34</definedName>
    <definedName name="UPAH?" localSheetId="20">'[141]Harsat Upah'!$A$5:$E$34</definedName>
    <definedName name="UPAH?" localSheetId="15">'[141]Harsat Upah'!$A$5:$E$34</definedName>
    <definedName name="UPAH?" localSheetId="18">'[141]Harsat Upah'!$A$5:$E$34</definedName>
    <definedName name="UPAH?" localSheetId="34">'[165]Harsat Upah'!$A$7:$E$43</definedName>
    <definedName name="UPAH?">'[165]Harsat Upah'!$A$7:$E$43</definedName>
    <definedName name="Upah_tambahan" localSheetId="30">[108]DATA!$G$46</definedName>
    <definedName name="Upah_tambahan">[108]DATA!$G$46</definedName>
    <definedName name="upah2" localSheetId="30">[166]h.satuan!$C$14:$F$23</definedName>
    <definedName name="upah2">[166]h.satuan!$C$14:$F$23</definedName>
    <definedName name="upahbahan" localSheetId="5">[470]UBA!$B$12:$L$181</definedName>
    <definedName name="upahbahan" localSheetId="30">[471]UBA!$B$12:$L$181</definedName>
    <definedName name="upahbahan" localSheetId="4">[470]UBA!$B$12:$L$181</definedName>
    <definedName name="upahbahan" localSheetId="6">[470]UBA!$B$12:$L$181</definedName>
    <definedName name="upahbahan" localSheetId="7">[470]UBA!$B$12:$L$181</definedName>
    <definedName name="upahbahan" localSheetId="14">[470]UBA!$B$12:$L$181</definedName>
    <definedName name="upahbahan" localSheetId="12">[470]UBA!$B$12:$L$181</definedName>
    <definedName name="upahbahan" localSheetId="49">[470]UBA!$B$12:$L$181</definedName>
    <definedName name="upahbahan" localSheetId="34">[470]UBA!$B$12:$L$181</definedName>
    <definedName name="upahbahan">[471]UBA!$B$12:$L$181</definedName>
    <definedName name="upahbesi">[82]S.UPAH!$J$31</definedName>
    <definedName name="upahcerocok">[82]S.UPAH!$J$33</definedName>
    <definedName name="upahfabrikasibegi">'[194]DAF-UPAH'!$E$23</definedName>
    <definedName name="upasbt">'[180]HARGA SATUAN'!$G$97</definedName>
    <definedName name="UPB" localSheetId="9">#REF!</definedName>
    <definedName name="UPB" localSheetId="5">#REF!</definedName>
    <definedName name="UPB" localSheetId="38">#REF!</definedName>
    <definedName name="UPB" localSheetId="8">#REF!</definedName>
    <definedName name="UPB" localSheetId="30">#REF!</definedName>
    <definedName name="UPB" localSheetId="46">#REF!</definedName>
    <definedName name="UPB" localSheetId="6">#REF!</definedName>
    <definedName name="UPB" localSheetId="40">#REF!</definedName>
    <definedName name="UPB" localSheetId="41">#REF!</definedName>
    <definedName name="UPB" localSheetId="45">#REF!</definedName>
    <definedName name="UPB" localSheetId="43">#REF!</definedName>
    <definedName name="UPB" localSheetId="44">#REF!</definedName>
    <definedName name="UPB" localSheetId="42">#REF!</definedName>
    <definedName name="UPB" localSheetId="16">#REF!</definedName>
    <definedName name="UPB" localSheetId="14">#REF!</definedName>
    <definedName name="UPB" localSheetId="12">#REF!</definedName>
    <definedName name="UPB" localSheetId="36">#REF!</definedName>
    <definedName name="UPB" localSheetId="34">#REF!</definedName>
    <definedName name="UPB">#REF!</definedName>
    <definedName name="UPBA" localSheetId="9">#REF!</definedName>
    <definedName name="UPBA" localSheetId="5">#REF!</definedName>
    <definedName name="UPBA" localSheetId="38">#REF!</definedName>
    <definedName name="UPBA" localSheetId="8">#REF!</definedName>
    <definedName name="UPBA" localSheetId="30">#REF!</definedName>
    <definedName name="UPBA" localSheetId="46">#REF!</definedName>
    <definedName name="UPBA" localSheetId="6">#REF!</definedName>
    <definedName name="UPBA" localSheetId="40">#REF!</definedName>
    <definedName name="UPBA" localSheetId="41">#REF!</definedName>
    <definedName name="UPBA" localSheetId="45">#REF!</definedName>
    <definedName name="UPBA" localSheetId="43">#REF!</definedName>
    <definedName name="UPBA" localSheetId="44">#REF!</definedName>
    <definedName name="UPBA" localSheetId="42">#REF!</definedName>
    <definedName name="UPBA" localSheetId="16">#REF!</definedName>
    <definedName name="UPBA" localSheetId="14">#REF!</definedName>
    <definedName name="UPBA" localSheetId="12">#REF!</definedName>
    <definedName name="UPBA" localSheetId="36">#REF!</definedName>
    <definedName name="UPBA" localSheetId="34">#REF!</definedName>
    <definedName name="UPBA">#REF!</definedName>
    <definedName name="UPBB" localSheetId="9">#REF!</definedName>
    <definedName name="UPBB" localSheetId="5">#REF!</definedName>
    <definedName name="UPBB" localSheetId="38">#REF!</definedName>
    <definedName name="UPBB" localSheetId="8">#REF!</definedName>
    <definedName name="UPBB" localSheetId="30">#REF!</definedName>
    <definedName name="UPBB" localSheetId="46">#REF!</definedName>
    <definedName name="UPBB" localSheetId="6">#REF!</definedName>
    <definedName name="UPBB" localSheetId="40">#REF!</definedName>
    <definedName name="UPBB" localSheetId="41">#REF!</definedName>
    <definedName name="UPBB" localSheetId="45">#REF!</definedName>
    <definedName name="UPBB" localSheetId="43">#REF!</definedName>
    <definedName name="UPBB" localSheetId="44">#REF!</definedName>
    <definedName name="UPBB" localSheetId="42">#REF!</definedName>
    <definedName name="UPBB" localSheetId="16">#REF!</definedName>
    <definedName name="UPBB" localSheetId="14">#REF!</definedName>
    <definedName name="UPBB" localSheetId="12">#REF!</definedName>
    <definedName name="UPBB" localSheetId="36">#REF!</definedName>
    <definedName name="UPBB" localSheetId="34">#REF!</definedName>
    <definedName name="UPBB">#REF!</definedName>
    <definedName name="UPBD" localSheetId="9">#REF!</definedName>
    <definedName name="UPBD" localSheetId="5">#REF!</definedName>
    <definedName name="UPBD" localSheetId="38">#REF!</definedName>
    <definedName name="UPBD" localSheetId="8">#REF!</definedName>
    <definedName name="UPBD" localSheetId="30">#REF!</definedName>
    <definedName name="UPBD" localSheetId="46">#REF!</definedName>
    <definedName name="UPBD" localSheetId="6">#REF!</definedName>
    <definedName name="UPBD" localSheetId="40">#REF!</definedName>
    <definedName name="UPBD" localSheetId="41">#REF!</definedName>
    <definedName name="UPBD" localSheetId="45">#REF!</definedName>
    <definedName name="UPBD" localSheetId="43">#REF!</definedName>
    <definedName name="UPBD" localSheetId="44">#REF!</definedName>
    <definedName name="UPBD" localSheetId="42">#REF!</definedName>
    <definedName name="UPBD" localSheetId="16">#REF!</definedName>
    <definedName name="UPBD" localSheetId="14">#REF!</definedName>
    <definedName name="UPBD" localSheetId="12">#REF!</definedName>
    <definedName name="UPBD" localSheetId="36">#REF!</definedName>
    <definedName name="UPBD">#REF!</definedName>
    <definedName name="UPBGT" localSheetId="9">#REF!</definedName>
    <definedName name="UPBGT" localSheetId="5">#REF!</definedName>
    <definedName name="UPBGT" localSheetId="38">#REF!</definedName>
    <definedName name="UPBGT" localSheetId="8">#REF!</definedName>
    <definedName name="UPBGT" localSheetId="30">#REF!</definedName>
    <definedName name="UPBGT" localSheetId="46">#REF!</definedName>
    <definedName name="UPBGT" localSheetId="6">#REF!</definedName>
    <definedName name="UPBGT" localSheetId="40">#REF!</definedName>
    <definedName name="UPBGT" localSheetId="41">#REF!</definedName>
    <definedName name="UPBGT" localSheetId="45">#REF!</definedName>
    <definedName name="UPBGT" localSheetId="43">#REF!</definedName>
    <definedName name="UPBGT" localSheetId="44">#REF!</definedName>
    <definedName name="UPBGT" localSheetId="42">#REF!</definedName>
    <definedName name="UPBGT" localSheetId="16">#REF!</definedName>
    <definedName name="UPBGT" localSheetId="14">#REF!</definedName>
    <definedName name="UPBGT" localSheetId="12">#REF!</definedName>
    <definedName name="UPBGT" localSheetId="36">#REF!</definedName>
    <definedName name="UPBGT">#REF!</definedName>
    <definedName name="UPBK" localSheetId="9">#REF!</definedName>
    <definedName name="UPBK" localSheetId="5">#REF!</definedName>
    <definedName name="UPBK" localSheetId="38">#REF!</definedName>
    <definedName name="UPBK" localSheetId="8">#REF!</definedName>
    <definedName name="UPBK" localSheetId="30">#REF!</definedName>
    <definedName name="UPBK" localSheetId="46">#REF!</definedName>
    <definedName name="UPBK" localSheetId="6">#REF!</definedName>
    <definedName name="UPBK" localSheetId="40">#REF!</definedName>
    <definedName name="UPBK" localSheetId="41">#REF!</definedName>
    <definedName name="UPBK" localSheetId="45">#REF!</definedName>
    <definedName name="UPBK" localSheetId="43">#REF!</definedName>
    <definedName name="UPBK" localSheetId="44">#REF!</definedName>
    <definedName name="UPBK" localSheetId="42">#REF!</definedName>
    <definedName name="UPBK" localSheetId="16">#REF!</definedName>
    <definedName name="UPBK" localSheetId="14">#REF!</definedName>
    <definedName name="UPBK" localSheetId="12">#REF!</definedName>
    <definedName name="UPBK" localSheetId="36">#REF!</definedName>
    <definedName name="UPBK">#REF!</definedName>
    <definedName name="UPBP" localSheetId="9">#REF!</definedName>
    <definedName name="UPBP" localSheetId="5">#REF!</definedName>
    <definedName name="UPBP" localSheetId="38">#REF!</definedName>
    <definedName name="UPBP" localSheetId="8">#REF!</definedName>
    <definedName name="UPBP" localSheetId="30">#REF!</definedName>
    <definedName name="UPBP" localSheetId="46">#REF!</definedName>
    <definedName name="UPBP" localSheetId="6">#REF!</definedName>
    <definedName name="UPBP" localSheetId="40">#REF!</definedName>
    <definedName name="UPBP" localSheetId="41">#REF!</definedName>
    <definedName name="UPBP" localSheetId="45">#REF!</definedName>
    <definedName name="UPBP" localSheetId="43">#REF!</definedName>
    <definedName name="UPBP" localSheetId="44">#REF!</definedName>
    <definedName name="UPBP" localSheetId="42">#REF!</definedName>
    <definedName name="UPBP" localSheetId="16">#REF!</definedName>
    <definedName name="UPBP" localSheetId="14">#REF!</definedName>
    <definedName name="UPBP" localSheetId="12">#REF!</definedName>
    <definedName name="UPBP" localSheetId="36">#REF!</definedName>
    <definedName name="UPBP">#REF!</definedName>
    <definedName name="UPC" localSheetId="9">#REF!</definedName>
    <definedName name="UPC" localSheetId="5">#REF!</definedName>
    <definedName name="UPC" localSheetId="38">#REF!</definedName>
    <definedName name="UPC" localSheetId="8">#REF!</definedName>
    <definedName name="UPC" localSheetId="30">#REF!</definedName>
    <definedName name="UPC" localSheetId="46">#REF!</definedName>
    <definedName name="UPC" localSheetId="6">#REF!</definedName>
    <definedName name="UPC" localSheetId="40">#REF!</definedName>
    <definedName name="UPC" localSheetId="41">#REF!</definedName>
    <definedName name="UPC" localSheetId="45">#REF!</definedName>
    <definedName name="UPC" localSheetId="43">#REF!</definedName>
    <definedName name="UPC" localSheetId="44">#REF!</definedName>
    <definedName name="UPC" localSheetId="42">#REF!</definedName>
    <definedName name="UPC" localSheetId="16">#REF!</definedName>
    <definedName name="UPC" localSheetId="14">#REF!</definedName>
    <definedName name="UPC" localSheetId="12">#REF!</definedName>
    <definedName name="UPC" localSheetId="36">#REF!</definedName>
    <definedName name="UPC">#REF!</definedName>
    <definedName name="UPCK" localSheetId="9">#REF!</definedName>
    <definedName name="UPCK" localSheetId="5">#REF!</definedName>
    <definedName name="UPCK" localSheetId="38">#REF!</definedName>
    <definedName name="UPCK" localSheetId="8">#REF!</definedName>
    <definedName name="UPCK" localSheetId="30">#REF!</definedName>
    <definedName name="UPCK" localSheetId="46">#REF!</definedName>
    <definedName name="UPCK" localSheetId="6">#REF!</definedName>
    <definedName name="UPCK" localSheetId="40">#REF!</definedName>
    <definedName name="UPCK" localSheetId="41">#REF!</definedName>
    <definedName name="UPCK" localSheetId="45">#REF!</definedName>
    <definedName name="UPCK" localSheetId="43">#REF!</definedName>
    <definedName name="UPCK" localSheetId="44">#REF!</definedName>
    <definedName name="UPCK" localSheetId="42">#REF!</definedName>
    <definedName name="UPCK" localSheetId="16">#REF!</definedName>
    <definedName name="UPCK" localSheetId="14">#REF!</definedName>
    <definedName name="UPCK" localSheetId="12">#REF!</definedName>
    <definedName name="UPCK" localSheetId="36">#REF!</definedName>
    <definedName name="UPCK">#REF!</definedName>
    <definedName name="UPDB" localSheetId="9">#REF!</definedName>
    <definedName name="UPDB" localSheetId="5">#REF!</definedName>
    <definedName name="UPDB" localSheetId="38">#REF!</definedName>
    <definedName name="UPDB" localSheetId="8">#REF!</definedName>
    <definedName name="UPDB" localSheetId="30">#REF!</definedName>
    <definedName name="UPDB" localSheetId="46">#REF!</definedName>
    <definedName name="UPDB" localSheetId="6">#REF!</definedName>
    <definedName name="UPDB" localSheetId="40">#REF!</definedName>
    <definedName name="UPDB" localSheetId="41">#REF!</definedName>
    <definedName name="UPDB" localSheetId="45">#REF!</definedName>
    <definedName name="UPDB" localSheetId="43">#REF!</definedName>
    <definedName name="UPDB" localSheetId="44">#REF!</definedName>
    <definedName name="UPDB" localSheetId="42">#REF!</definedName>
    <definedName name="UPDB" localSheetId="16">#REF!</definedName>
    <definedName name="UPDB" localSheetId="14">#REF!</definedName>
    <definedName name="UPDB" localSheetId="12">#REF!</definedName>
    <definedName name="UPDB" localSheetId="36">#REF!</definedName>
    <definedName name="UPDB">#REF!</definedName>
    <definedName name="UPDC" localSheetId="9">#REF!</definedName>
    <definedName name="UPDC" localSheetId="5">#REF!</definedName>
    <definedName name="UPDC" localSheetId="38">#REF!</definedName>
    <definedName name="UPDC" localSheetId="8">#REF!</definedName>
    <definedName name="UPDC" localSheetId="30">#REF!</definedName>
    <definedName name="UPDC" localSheetId="46">#REF!</definedName>
    <definedName name="UPDC" localSheetId="6">#REF!</definedName>
    <definedName name="UPDC" localSheetId="40">#REF!</definedName>
    <definedName name="UPDC" localSheetId="41">#REF!</definedName>
    <definedName name="UPDC" localSheetId="45">#REF!</definedName>
    <definedName name="UPDC" localSheetId="43">#REF!</definedName>
    <definedName name="UPDC" localSheetId="44">#REF!</definedName>
    <definedName name="UPDC" localSheetId="42">#REF!</definedName>
    <definedName name="UPDC" localSheetId="16">#REF!</definedName>
    <definedName name="UPDC" localSheetId="14">#REF!</definedName>
    <definedName name="UPDC" localSheetId="12">#REF!</definedName>
    <definedName name="UPDC" localSheetId="36">#REF!</definedName>
    <definedName name="UPDC">#REF!</definedName>
    <definedName name="UPDCB10" localSheetId="9">#REF!</definedName>
    <definedName name="UPDCB10" localSheetId="5">#REF!</definedName>
    <definedName name="UPDCB10" localSheetId="38">#REF!</definedName>
    <definedName name="UPDCB10" localSheetId="8">#REF!</definedName>
    <definedName name="UPDCB10" localSheetId="30">#REF!</definedName>
    <definedName name="UPDCB10" localSheetId="46">#REF!</definedName>
    <definedName name="UPDCB10" localSheetId="6">#REF!</definedName>
    <definedName name="UPDCB10" localSheetId="40">#REF!</definedName>
    <definedName name="UPDCB10" localSheetId="41">#REF!</definedName>
    <definedName name="UPDCB10" localSheetId="45">#REF!</definedName>
    <definedName name="UPDCB10" localSheetId="43">#REF!</definedName>
    <definedName name="UPDCB10" localSheetId="44">#REF!</definedName>
    <definedName name="UPDCB10" localSheetId="42">#REF!</definedName>
    <definedName name="UPDCB10" localSheetId="16">#REF!</definedName>
    <definedName name="UPDCB10" localSheetId="14">#REF!</definedName>
    <definedName name="UPDCB10" localSheetId="12">#REF!</definedName>
    <definedName name="UPDCB10" localSheetId="36">#REF!</definedName>
    <definedName name="UPDCB10">#REF!</definedName>
    <definedName name="UPDCB15" localSheetId="9">#REF!</definedName>
    <definedName name="UPDCB15" localSheetId="5">#REF!</definedName>
    <definedName name="UPDCB15" localSheetId="38">#REF!</definedName>
    <definedName name="UPDCB15" localSheetId="8">#REF!</definedName>
    <definedName name="UPDCB15" localSheetId="30">#REF!</definedName>
    <definedName name="UPDCB15" localSheetId="46">#REF!</definedName>
    <definedName name="UPDCB15" localSheetId="6">#REF!</definedName>
    <definedName name="UPDCB15" localSheetId="40">#REF!</definedName>
    <definedName name="UPDCB15" localSheetId="41">#REF!</definedName>
    <definedName name="UPDCB15" localSheetId="45">#REF!</definedName>
    <definedName name="UPDCB15" localSheetId="43">#REF!</definedName>
    <definedName name="UPDCB15" localSheetId="44">#REF!</definedName>
    <definedName name="UPDCB15" localSheetId="42">#REF!</definedName>
    <definedName name="UPDCB15" localSheetId="16">#REF!</definedName>
    <definedName name="UPDCB15" localSheetId="14">#REF!</definedName>
    <definedName name="UPDCB15" localSheetId="12">#REF!</definedName>
    <definedName name="UPDCB15" localSheetId="36">#REF!</definedName>
    <definedName name="UPDCB15">#REF!</definedName>
    <definedName name="UPF" localSheetId="9">#REF!</definedName>
    <definedName name="UPF" localSheetId="5">#REF!</definedName>
    <definedName name="UPF" localSheetId="38">#REF!</definedName>
    <definedName name="UPF" localSheetId="8">#REF!</definedName>
    <definedName name="UPF" localSheetId="30">#REF!</definedName>
    <definedName name="UPF" localSheetId="46">#REF!</definedName>
    <definedName name="UPF" localSheetId="6">#REF!</definedName>
    <definedName name="UPF" localSheetId="40">#REF!</definedName>
    <definedName name="UPF" localSheetId="41">#REF!</definedName>
    <definedName name="UPF" localSheetId="45">#REF!</definedName>
    <definedName name="UPF" localSheetId="43">#REF!</definedName>
    <definedName name="UPF" localSheetId="44">#REF!</definedName>
    <definedName name="UPF" localSheetId="42">#REF!</definedName>
    <definedName name="UPF" localSheetId="16">#REF!</definedName>
    <definedName name="UPF" localSheetId="14">#REF!</definedName>
    <definedName name="UPF" localSheetId="12">#REF!</definedName>
    <definedName name="UPF" localSheetId="36">#REF!</definedName>
    <definedName name="UPF">#REF!</definedName>
    <definedName name="UPFH" localSheetId="9">#REF!</definedName>
    <definedName name="UPFH" localSheetId="5">#REF!</definedName>
    <definedName name="UPFH" localSheetId="38">#REF!</definedName>
    <definedName name="UPFH" localSheetId="8">#REF!</definedName>
    <definedName name="UPFH" localSheetId="30">#REF!</definedName>
    <definedName name="UPFH" localSheetId="46">#REF!</definedName>
    <definedName name="UPFH" localSheetId="6">#REF!</definedName>
    <definedName name="UPFH" localSheetId="40">#REF!</definedName>
    <definedName name="UPFH" localSheetId="41">#REF!</definedName>
    <definedName name="UPFH" localSheetId="45">#REF!</definedName>
    <definedName name="UPFH" localSheetId="43">#REF!</definedName>
    <definedName name="UPFH" localSheetId="44">#REF!</definedName>
    <definedName name="UPFH" localSheetId="42">#REF!</definedName>
    <definedName name="UPFH" localSheetId="16">#REF!</definedName>
    <definedName name="UPFH" localSheetId="14">#REF!</definedName>
    <definedName name="UPFH" localSheetId="12">#REF!</definedName>
    <definedName name="UPFH" localSheetId="36">#REF!</definedName>
    <definedName name="UPFH">#REF!</definedName>
    <definedName name="UPGB" localSheetId="9">#REF!</definedName>
    <definedName name="UPGB" localSheetId="5">#REF!</definedName>
    <definedName name="UPGB" localSheetId="38">#REF!</definedName>
    <definedName name="UPGB" localSheetId="8">#REF!</definedName>
    <definedName name="UPGB" localSheetId="30">#REF!</definedName>
    <definedName name="UPGB" localSheetId="46">#REF!</definedName>
    <definedName name="UPGB" localSheetId="6">#REF!</definedName>
    <definedName name="UPGB" localSheetId="40">#REF!</definedName>
    <definedName name="UPGB" localSheetId="41">#REF!</definedName>
    <definedName name="UPGB" localSheetId="45">#REF!</definedName>
    <definedName name="UPGB" localSheetId="43">#REF!</definedName>
    <definedName name="UPGB" localSheetId="44">#REF!</definedName>
    <definedName name="UPGB" localSheetId="42">#REF!</definedName>
    <definedName name="UPGB" localSheetId="16">#REF!</definedName>
    <definedName name="UPGB" localSheetId="14">#REF!</definedName>
    <definedName name="UPGB" localSheetId="12">#REF!</definedName>
    <definedName name="UPGB" localSheetId="36">#REF!</definedName>
    <definedName name="UPGB">#REF!</definedName>
    <definedName name="UPGD" localSheetId="9">#REF!</definedName>
    <definedName name="UPGD" localSheetId="5">#REF!</definedName>
    <definedName name="UPGD" localSheetId="38">#REF!</definedName>
    <definedName name="UPGD" localSheetId="8">#REF!</definedName>
    <definedName name="UPGD" localSheetId="30">#REF!</definedName>
    <definedName name="UPGD" localSheetId="46">#REF!</definedName>
    <definedName name="UPGD" localSheetId="6">#REF!</definedName>
    <definedName name="UPGD" localSheetId="40">#REF!</definedName>
    <definedName name="UPGD" localSheetId="41">#REF!</definedName>
    <definedName name="UPGD" localSheetId="45">#REF!</definedName>
    <definedName name="UPGD" localSheetId="43">#REF!</definedName>
    <definedName name="UPGD" localSheetId="44">#REF!</definedName>
    <definedName name="UPGD" localSheetId="42">#REF!</definedName>
    <definedName name="UPGD" localSheetId="16">#REF!</definedName>
    <definedName name="UPGD" localSheetId="14">#REF!</definedName>
    <definedName name="UPGD" localSheetId="12">#REF!</definedName>
    <definedName name="UPGD" localSheetId="36">#REF!</definedName>
    <definedName name="UPGD">#REF!</definedName>
    <definedName name="UPGDD" localSheetId="9">#REF!</definedName>
    <definedName name="UPGDD" localSheetId="5">#REF!</definedName>
    <definedName name="UPGDD" localSheetId="38">#REF!</definedName>
    <definedName name="UPGDD" localSheetId="8">#REF!</definedName>
    <definedName name="UPGDD" localSheetId="30">#REF!</definedName>
    <definedName name="UPGDD" localSheetId="46">#REF!</definedName>
    <definedName name="UPGDD" localSheetId="6">#REF!</definedName>
    <definedName name="UPGDD" localSheetId="40">#REF!</definedName>
    <definedName name="UPGDD" localSheetId="41">#REF!</definedName>
    <definedName name="UPGDD" localSheetId="45">#REF!</definedName>
    <definedName name="UPGDD" localSheetId="43">#REF!</definedName>
    <definedName name="UPGDD" localSheetId="44">#REF!</definedName>
    <definedName name="UPGDD" localSheetId="42">#REF!</definedName>
    <definedName name="UPGDD" localSheetId="16">#REF!</definedName>
    <definedName name="UPGDD" localSheetId="14">#REF!</definedName>
    <definedName name="UPGDD" localSheetId="12">#REF!</definedName>
    <definedName name="UPGDD" localSheetId="36">#REF!</definedName>
    <definedName name="UPGDD">#REF!</definedName>
    <definedName name="UPGL" localSheetId="9">#REF!</definedName>
    <definedName name="UPGL" localSheetId="5">#REF!</definedName>
    <definedName name="UPGL" localSheetId="38">#REF!</definedName>
    <definedName name="UPGL" localSheetId="8">#REF!</definedName>
    <definedName name="UPGL" localSheetId="30">#REF!</definedName>
    <definedName name="UPGL" localSheetId="46">#REF!</definedName>
    <definedName name="UPGL" localSheetId="6">#REF!</definedName>
    <definedName name="UPGL" localSheetId="40">#REF!</definedName>
    <definedName name="UPGL" localSheetId="41">#REF!</definedName>
    <definedName name="UPGL" localSheetId="45">#REF!</definedName>
    <definedName name="UPGL" localSheetId="43">#REF!</definedName>
    <definedName name="UPGL" localSheetId="44">#REF!</definedName>
    <definedName name="UPGL" localSheetId="42">#REF!</definedName>
    <definedName name="UPGL" localSheetId="16">#REF!</definedName>
    <definedName name="UPGL" localSheetId="14">#REF!</definedName>
    <definedName name="UPGL" localSheetId="12">#REF!</definedName>
    <definedName name="UPGL" localSheetId="36">#REF!</definedName>
    <definedName name="UPGL">#REF!</definedName>
    <definedName name="UPGLT" localSheetId="9">#REF!</definedName>
    <definedName name="UPGLT" localSheetId="5">#REF!</definedName>
    <definedName name="UPGLT" localSheetId="38">#REF!</definedName>
    <definedName name="UPGLT" localSheetId="8">#REF!</definedName>
    <definedName name="UPGLT" localSheetId="30">#REF!</definedName>
    <definedName name="UPGLT" localSheetId="46">#REF!</definedName>
    <definedName name="UPGLT" localSheetId="6">#REF!</definedName>
    <definedName name="UPGLT" localSheetId="40">#REF!</definedName>
    <definedName name="UPGLT" localSheetId="41">#REF!</definedName>
    <definedName name="UPGLT" localSheetId="45">#REF!</definedName>
    <definedName name="UPGLT" localSheetId="43">#REF!</definedName>
    <definedName name="UPGLT" localSheetId="44">#REF!</definedName>
    <definedName name="UPGLT" localSheetId="42">#REF!</definedName>
    <definedName name="UPGLT" localSheetId="16">#REF!</definedName>
    <definedName name="UPGLT" localSheetId="14">#REF!</definedName>
    <definedName name="UPGLT" localSheetId="12">#REF!</definedName>
    <definedName name="UPGLT" localSheetId="36">#REF!</definedName>
    <definedName name="UPGLT">#REF!</definedName>
    <definedName name="UPGTL" localSheetId="9">#REF!</definedName>
    <definedName name="UPGTL" localSheetId="5">#REF!</definedName>
    <definedName name="UPGTL" localSheetId="38">#REF!</definedName>
    <definedName name="UPGTL" localSheetId="8">#REF!</definedName>
    <definedName name="UPGTL" localSheetId="30">#REF!</definedName>
    <definedName name="UPGTL" localSheetId="46">#REF!</definedName>
    <definedName name="UPGTL" localSheetId="6">#REF!</definedName>
    <definedName name="UPGTL" localSheetId="40">#REF!</definedName>
    <definedName name="UPGTL" localSheetId="41">#REF!</definedName>
    <definedName name="UPGTL" localSheetId="45">#REF!</definedName>
    <definedName name="UPGTL" localSheetId="43">#REF!</definedName>
    <definedName name="UPGTL" localSheetId="44">#REF!</definedName>
    <definedName name="UPGTL" localSheetId="42">#REF!</definedName>
    <definedName name="UPGTL" localSheetId="16">#REF!</definedName>
    <definedName name="UPGTL" localSheetId="14">#REF!</definedName>
    <definedName name="UPGTL" localSheetId="12">#REF!</definedName>
    <definedName name="UPGTL" localSheetId="36">#REF!</definedName>
    <definedName name="UPGTL">#REF!</definedName>
    <definedName name="UPGTLP" localSheetId="9">#REF!</definedName>
    <definedName name="UPGTLP" localSheetId="5">#REF!</definedName>
    <definedName name="UPGTLP" localSheetId="38">#REF!</definedName>
    <definedName name="UPGTLP" localSheetId="8">#REF!</definedName>
    <definedName name="UPGTLP" localSheetId="30">#REF!</definedName>
    <definedName name="UPGTLP" localSheetId="46">#REF!</definedName>
    <definedName name="UPGTLP" localSheetId="6">#REF!</definedName>
    <definedName name="UPGTLP" localSheetId="40">#REF!</definedName>
    <definedName name="UPGTLP" localSheetId="41">#REF!</definedName>
    <definedName name="UPGTLP" localSheetId="45">#REF!</definedName>
    <definedName name="UPGTLP" localSheetId="43">#REF!</definedName>
    <definedName name="UPGTLP" localSheetId="44">#REF!</definedName>
    <definedName name="UPGTLP" localSheetId="42">#REF!</definedName>
    <definedName name="UPGTLP" localSheetId="16">#REF!</definedName>
    <definedName name="UPGTLP" localSheetId="14">#REF!</definedName>
    <definedName name="UPGTLP" localSheetId="12">#REF!</definedName>
    <definedName name="UPGTLP" localSheetId="36">#REF!</definedName>
    <definedName name="UPGTLP">#REF!</definedName>
    <definedName name="uphbatcopondsi">[107]Sheet1!$H$204</definedName>
    <definedName name="uphbesi">[160]HSATUAN!$H$182</definedName>
    <definedName name="uphlantkrj">[160]HSATUAN!$H$184</definedName>
    <definedName name="UPK" localSheetId="9">#REF!</definedName>
    <definedName name="UPK" localSheetId="5">#REF!</definedName>
    <definedName name="UPK" localSheetId="38">#REF!</definedName>
    <definedName name="UPK" localSheetId="8">#REF!</definedName>
    <definedName name="UPK" localSheetId="30">#REF!</definedName>
    <definedName name="UPK" localSheetId="46">#REF!</definedName>
    <definedName name="UPK" localSheetId="6">#REF!</definedName>
    <definedName name="UPK" localSheetId="40">#REF!</definedName>
    <definedName name="UPK" localSheetId="41">#REF!</definedName>
    <definedName name="UPK" localSheetId="45">#REF!</definedName>
    <definedName name="UPK" localSheetId="43">#REF!</definedName>
    <definedName name="UPK" localSheetId="44">#REF!</definedName>
    <definedName name="UPK" localSheetId="42">#REF!</definedName>
    <definedName name="UPK" localSheetId="16">#REF!</definedName>
    <definedName name="UPK" localSheetId="14">#REF!</definedName>
    <definedName name="UPK" localSheetId="12">#REF!</definedName>
    <definedName name="UPK" localSheetId="36">#REF!</definedName>
    <definedName name="UPK" localSheetId="34">#REF!</definedName>
    <definedName name="UPK">#REF!</definedName>
    <definedName name="UPKG" localSheetId="9">#REF!</definedName>
    <definedName name="UPKG" localSheetId="5">#REF!</definedName>
    <definedName name="UPKG" localSheetId="38">#REF!</definedName>
    <definedName name="UPKG" localSheetId="8">#REF!</definedName>
    <definedName name="UPKG" localSheetId="30">#REF!</definedName>
    <definedName name="UPKG" localSheetId="46">#REF!</definedName>
    <definedName name="UPKG" localSheetId="6">#REF!</definedName>
    <definedName name="UPKG" localSheetId="40">#REF!</definedName>
    <definedName name="UPKG" localSheetId="41">#REF!</definedName>
    <definedName name="UPKG" localSheetId="45">#REF!</definedName>
    <definedName name="UPKG" localSheetId="43">#REF!</definedName>
    <definedName name="UPKG" localSheetId="44">#REF!</definedName>
    <definedName name="UPKG" localSheetId="42">#REF!</definedName>
    <definedName name="UPKG" localSheetId="16">#REF!</definedName>
    <definedName name="UPKG" localSheetId="14">#REF!</definedName>
    <definedName name="UPKG" localSheetId="12">#REF!</definedName>
    <definedName name="UPKG" localSheetId="36">#REF!</definedName>
    <definedName name="UPKG" localSheetId="34">#REF!</definedName>
    <definedName name="UPKG">#REF!</definedName>
    <definedName name="UPKP" localSheetId="9">#REF!</definedName>
    <definedName name="UPKP" localSheetId="5">#REF!</definedName>
    <definedName name="UPKP" localSheetId="38">#REF!</definedName>
    <definedName name="UPKP" localSheetId="8">#REF!</definedName>
    <definedName name="UPKP" localSheetId="30">#REF!</definedName>
    <definedName name="UPKP" localSheetId="46">#REF!</definedName>
    <definedName name="UPKP" localSheetId="6">#REF!</definedName>
    <definedName name="UPKP" localSheetId="40">#REF!</definedName>
    <definedName name="UPKP" localSheetId="41">#REF!</definedName>
    <definedName name="UPKP" localSheetId="45">#REF!</definedName>
    <definedName name="UPKP" localSheetId="43">#REF!</definedName>
    <definedName name="UPKP" localSheetId="44">#REF!</definedName>
    <definedName name="UPKP" localSheetId="42">#REF!</definedName>
    <definedName name="UPKP" localSheetId="16">#REF!</definedName>
    <definedName name="UPKP" localSheetId="14">#REF!</definedName>
    <definedName name="UPKP" localSheetId="12">#REF!</definedName>
    <definedName name="UPKP" localSheetId="36">#REF!</definedName>
    <definedName name="UPKP" localSheetId="34">#REF!</definedName>
    <definedName name="UPKP">#REF!</definedName>
    <definedName name="UPKR" localSheetId="9">#REF!</definedName>
    <definedName name="UPKR" localSheetId="5">#REF!</definedName>
    <definedName name="UPKR" localSheetId="38">#REF!</definedName>
    <definedName name="UPKR" localSheetId="8">#REF!</definedName>
    <definedName name="UPKR" localSheetId="30">#REF!</definedName>
    <definedName name="UPKR" localSheetId="46">#REF!</definedName>
    <definedName name="UPKR" localSheetId="6">#REF!</definedName>
    <definedName name="UPKR" localSheetId="40">#REF!</definedName>
    <definedName name="UPKR" localSheetId="41">#REF!</definedName>
    <definedName name="UPKR" localSheetId="45">#REF!</definedName>
    <definedName name="UPKR" localSheetId="43">#REF!</definedName>
    <definedName name="UPKR" localSheetId="44">#REF!</definedName>
    <definedName name="UPKR" localSheetId="42">#REF!</definedName>
    <definedName name="UPKR" localSheetId="16">#REF!</definedName>
    <definedName name="UPKR" localSheetId="14">#REF!</definedName>
    <definedName name="UPKR" localSheetId="12">#REF!</definedName>
    <definedName name="UPKR" localSheetId="36">#REF!</definedName>
    <definedName name="UPKR">#REF!</definedName>
    <definedName name="UPKS" localSheetId="9">#REF!</definedName>
    <definedName name="UPKS" localSheetId="5">#REF!</definedName>
    <definedName name="UPKS" localSheetId="38">#REF!</definedName>
    <definedName name="UPKS" localSheetId="8">#REF!</definedName>
    <definedName name="UPKS" localSheetId="30">#REF!</definedName>
    <definedName name="UPKS" localSheetId="46">#REF!</definedName>
    <definedName name="UPKS" localSheetId="6">#REF!</definedName>
    <definedName name="UPKS" localSheetId="40">#REF!</definedName>
    <definedName name="UPKS" localSheetId="41">#REF!</definedName>
    <definedName name="UPKS" localSheetId="45">#REF!</definedName>
    <definedName name="UPKS" localSheetId="43">#REF!</definedName>
    <definedName name="UPKS" localSheetId="44">#REF!</definedName>
    <definedName name="UPKS" localSheetId="42">#REF!</definedName>
    <definedName name="UPKS" localSheetId="16">#REF!</definedName>
    <definedName name="UPKS" localSheetId="14">#REF!</definedName>
    <definedName name="UPKS" localSheetId="12">#REF!</definedName>
    <definedName name="UPKS" localSheetId="36">#REF!</definedName>
    <definedName name="UPKS">#REF!</definedName>
    <definedName name="UPKVP" localSheetId="9">#REF!</definedName>
    <definedName name="UPKVP" localSheetId="5">#REF!</definedName>
    <definedName name="UPKVP" localSheetId="38">#REF!</definedName>
    <definedName name="UPKVP" localSheetId="8">#REF!</definedName>
    <definedName name="UPKVP" localSheetId="30">#REF!</definedName>
    <definedName name="UPKVP" localSheetId="46">#REF!</definedName>
    <definedName name="UPKVP" localSheetId="6">#REF!</definedName>
    <definedName name="UPKVP" localSheetId="40">#REF!</definedName>
    <definedName name="UPKVP" localSheetId="41">#REF!</definedName>
    <definedName name="UPKVP" localSheetId="45">#REF!</definedName>
    <definedName name="UPKVP" localSheetId="43">#REF!</definedName>
    <definedName name="UPKVP" localSheetId="44">#REF!</definedName>
    <definedName name="UPKVP" localSheetId="42">#REF!</definedName>
    <definedName name="UPKVP" localSheetId="16">#REF!</definedName>
    <definedName name="UPKVP" localSheetId="14">#REF!</definedName>
    <definedName name="UPKVP" localSheetId="12">#REF!</definedName>
    <definedName name="UPKVP" localSheetId="36">#REF!</definedName>
    <definedName name="UPKVP">#REF!</definedName>
    <definedName name="uplesteran">'[180]HARGA SATUAN'!$G$98</definedName>
    <definedName name="UPLPM" localSheetId="9">#REF!</definedName>
    <definedName name="UPLPM" localSheetId="5">#REF!</definedName>
    <definedName name="UPLPM" localSheetId="38">#REF!</definedName>
    <definedName name="UPLPM" localSheetId="8">#REF!</definedName>
    <definedName name="UPLPM" localSheetId="30">#REF!</definedName>
    <definedName name="UPLPM" localSheetId="46">#REF!</definedName>
    <definedName name="UPLPM" localSheetId="6">#REF!</definedName>
    <definedName name="UPLPM" localSheetId="40">#REF!</definedName>
    <definedName name="UPLPM" localSheetId="41">#REF!</definedName>
    <definedName name="UPLPM" localSheetId="45">#REF!</definedName>
    <definedName name="UPLPM" localSheetId="43">#REF!</definedName>
    <definedName name="UPLPM" localSheetId="44">#REF!</definedName>
    <definedName name="UPLPM" localSheetId="42">#REF!</definedName>
    <definedName name="UPLPM" localSheetId="16">#REF!</definedName>
    <definedName name="UPLPM" localSheetId="14">#REF!</definedName>
    <definedName name="UPLPM" localSheetId="12">#REF!</definedName>
    <definedName name="UPLPM" localSheetId="36">#REF!</definedName>
    <definedName name="UPLPM" localSheetId="34">#REF!</definedName>
    <definedName name="UPLPM">#REF!</definedName>
    <definedName name="UPM" localSheetId="9">#REF!</definedName>
    <definedName name="UPM" localSheetId="5">#REF!</definedName>
    <definedName name="UPM" localSheetId="38">#REF!</definedName>
    <definedName name="UPM" localSheetId="8">#REF!</definedName>
    <definedName name="UPM" localSheetId="30">#REF!</definedName>
    <definedName name="UPM" localSheetId="46">#REF!</definedName>
    <definedName name="UPM" localSheetId="6">#REF!</definedName>
    <definedName name="UPM" localSheetId="40">#REF!</definedName>
    <definedName name="UPM" localSheetId="41">#REF!</definedName>
    <definedName name="UPM" localSheetId="45">#REF!</definedName>
    <definedName name="UPM" localSheetId="43">#REF!</definedName>
    <definedName name="UPM" localSheetId="44">#REF!</definedName>
    <definedName name="UPM" localSheetId="42">#REF!</definedName>
    <definedName name="UPM" localSheetId="16">#REF!</definedName>
    <definedName name="UPM" localSheetId="14">#REF!</definedName>
    <definedName name="UPM" localSheetId="12">#REF!</definedName>
    <definedName name="UPM" localSheetId="36">#REF!</definedName>
    <definedName name="UPM" localSheetId="34">#REF!</definedName>
    <definedName name="UPM">#REF!</definedName>
    <definedName name="UPMD" localSheetId="9">#REF!</definedName>
    <definedName name="UPMD" localSheetId="5">#REF!</definedName>
    <definedName name="UPMD" localSheetId="38">#REF!</definedName>
    <definedName name="UPMD" localSheetId="8">#REF!</definedName>
    <definedName name="UPMD" localSheetId="30">#REF!</definedName>
    <definedName name="UPMD" localSheetId="46">#REF!</definedName>
    <definedName name="UPMD" localSheetId="6">#REF!</definedName>
    <definedName name="UPMD" localSheetId="40">#REF!</definedName>
    <definedName name="UPMD" localSheetId="41">#REF!</definedName>
    <definedName name="UPMD" localSheetId="45">#REF!</definedName>
    <definedName name="UPMD" localSheetId="43">#REF!</definedName>
    <definedName name="UPMD" localSheetId="44">#REF!</definedName>
    <definedName name="UPMD" localSheetId="42">#REF!</definedName>
    <definedName name="UPMD" localSheetId="16">#REF!</definedName>
    <definedName name="UPMD" localSheetId="14">#REF!</definedName>
    <definedName name="UPMD" localSheetId="12">#REF!</definedName>
    <definedName name="UPMD" localSheetId="36">#REF!</definedName>
    <definedName name="UPMD" localSheetId="34">#REF!</definedName>
    <definedName name="UPMD">#REF!</definedName>
    <definedName name="UPMGT" localSheetId="9">#REF!</definedName>
    <definedName name="UPMGT" localSheetId="5">#REF!</definedName>
    <definedName name="UPMGT" localSheetId="38">#REF!</definedName>
    <definedName name="UPMGT" localSheetId="8">#REF!</definedName>
    <definedName name="UPMGT" localSheetId="30">#REF!</definedName>
    <definedName name="UPMGT" localSheetId="46">#REF!</definedName>
    <definedName name="UPMGT" localSheetId="6">#REF!</definedName>
    <definedName name="UPMGT" localSheetId="40">#REF!</definedName>
    <definedName name="UPMGT" localSheetId="41">#REF!</definedName>
    <definedName name="UPMGT" localSheetId="45">#REF!</definedName>
    <definedName name="UPMGT" localSheetId="43">#REF!</definedName>
    <definedName name="UPMGT" localSheetId="44">#REF!</definedName>
    <definedName name="UPMGT" localSheetId="42">#REF!</definedName>
    <definedName name="UPMGT" localSheetId="16">#REF!</definedName>
    <definedName name="UPMGT" localSheetId="14">#REF!</definedName>
    <definedName name="UPMGT" localSheetId="12">#REF!</definedName>
    <definedName name="UPMGT" localSheetId="36">#REF!</definedName>
    <definedName name="UPMGT">#REF!</definedName>
    <definedName name="UPMM" localSheetId="9">#REF!</definedName>
    <definedName name="UPMM" localSheetId="5">#REF!</definedName>
    <definedName name="UPMM" localSheetId="38">#REF!</definedName>
    <definedName name="UPMM" localSheetId="8">#REF!</definedName>
    <definedName name="UPMM" localSheetId="30">#REF!</definedName>
    <definedName name="UPMM" localSheetId="46">#REF!</definedName>
    <definedName name="UPMM" localSheetId="6">#REF!</definedName>
    <definedName name="UPMM" localSheetId="40">#REF!</definedName>
    <definedName name="UPMM" localSheetId="41">#REF!</definedName>
    <definedName name="UPMM" localSheetId="45">#REF!</definedName>
    <definedName name="UPMM" localSheetId="43">#REF!</definedName>
    <definedName name="UPMM" localSheetId="44">#REF!</definedName>
    <definedName name="UPMM" localSheetId="42">#REF!</definedName>
    <definedName name="UPMM" localSheetId="16">#REF!</definedName>
    <definedName name="UPMM" localSheetId="14">#REF!</definedName>
    <definedName name="UPMM" localSheetId="12">#REF!</definedName>
    <definedName name="UPMM" localSheetId="36">#REF!</definedName>
    <definedName name="UPMM">#REF!</definedName>
    <definedName name="UPOV" localSheetId="9">#REF!</definedName>
    <definedName name="UPOV" localSheetId="5">#REF!</definedName>
    <definedName name="UPOV" localSheetId="38">#REF!</definedName>
    <definedName name="UPOV" localSheetId="8">#REF!</definedName>
    <definedName name="UPOV" localSheetId="30">#REF!</definedName>
    <definedName name="UPOV" localSheetId="46">#REF!</definedName>
    <definedName name="UPOV" localSheetId="6">#REF!</definedName>
    <definedName name="UPOV" localSheetId="40">#REF!</definedName>
    <definedName name="UPOV" localSheetId="41">#REF!</definedName>
    <definedName name="UPOV" localSheetId="45">#REF!</definedName>
    <definedName name="UPOV" localSheetId="43">#REF!</definedName>
    <definedName name="UPOV" localSheetId="44">#REF!</definedName>
    <definedName name="UPOV" localSheetId="42">#REF!</definedName>
    <definedName name="UPOV" localSheetId="16">#REF!</definedName>
    <definedName name="UPOV" localSheetId="14">#REF!</definedName>
    <definedName name="UPOV" localSheetId="12">#REF!</definedName>
    <definedName name="UPOV" localSheetId="36">#REF!</definedName>
    <definedName name="UPOV">#REF!</definedName>
    <definedName name="UPP" localSheetId="9">#REF!</definedName>
    <definedName name="UPP" localSheetId="5">#REF!</definedName>
    <definedName name="UPP" localSheetId="38">#REF!</definedName>
    <definedName name="UPP" localSheetId="8">#REF!</definedName>
    <definedName name="UPP" localSheetId="30">#REF!</definedName>
    <definedName name="UPP" localSheetId="46">#REF!</definedName>
    <definedName name="UPP" localSheetId="6">#REF!</definedName>
    <definedName name="UPP" localSheetId="40">#REF!</definedName>
    <definedName name="UPP" localSheetId="41">#REF!</definedName>
    <definedName name="UPP" localSheetId="45">#REF!</definedName>
    <definedName name="UPP" localSheetId="43">#REF!</definedName>
    <definedName name="UPP" localSheetId="44">#REF!</definedName>
    <definedName name="UPP" localSheetId="42">#REF!</definedName>
    <definedName name="UPP" localSheetId="16">#REF!</definedName>
    <definedName name="UPP" localSheetId="14">#REF!</definedName>
    <definedName name="UPP" localSheetId="12">#REF!</definedName>
    <definedName name="UPP" localSheetId="36">#REF!</definedName>
    <definedName name="UPP">#REF!</definedName>
    <definedName name="UPPB" localSheetId="9">#REF!</definedName>
    <definedName name="UPPB" localSheetId="5">#REF!</definedName>
    <definedName name="UPPB" localSheetId="38">#REF!</definedName>
    <definedName name="UPPB" localSheetId="8">#REF!</definedName>
    <definedName name="UPPB" localSheetId="30">#REF!</definedName>
    <definedName name="UPPB" localSheetId="46">#REF!</definedName>
    <definedName name="UPPB" localSheetId="6">#REF!</definedName>
    <definedName name="UPPB" localSheetId="40">#REF!</definedName>
    <definedName name="UPPB" localSheetId="41">#REF!</definedName>
    <definedName name="UPPB" localSheetId="45">#REF!</definedName>
    <definedName name="UPPB" localSheetId="43">#REF!</definedName>
    <definedName name="UPPB" localSheetId="44">#REF!</definedName>
    <definedName name="UPPB" localSheetId="42">#REF!</definedName>
    <definedName name="UPPB" localSheetId="16">#REF!</definedName>
    <definedName name="UPPB" localSheetId="14">#REF!</definedName>
    <definedName name="UPPB" localSheetId="12">#REF!</definedName>
    <definedName name="UPPB" localSheetId="36">#REF!</definedName>
    <definedName name="UPPB">#REF!</definedName>
    <definedName name="UPPGT" localSheetId="9">#REF!</definedName>
    <definedName name="UPPGT" localSheetId="5">#REF!</definedName>
    <definedName name="UPPGT" localSheetId="38">#REF!</definedName>
    <definedName name="UPPGT" localSheetId="8">#REF!</definedName>
    <definedName name="UPPGT" localSheetId="30">#REF!</definedName>
    <definedName name="UPPGT" localSheetId="46">#REF!</definedName>
    <definedName name="UPPGT" localSheetId="6">#REF!</definedName>
    <definedName name="UPPGT" localSheetId="40">#REF!</definedName>
    <definedName name="UPPGT" localSheetId="41">#REF!</definedName>
    <definedName name="UPPGT" localSheetId="45">#REF!</definedName>
    <definedName name="UPPGT" localSheetId="43">#REF!</definedName>
    <definedName name="UPPGT" localSheetId="44">#REF!</definedName>
    <definedName name="UPPGT" localSheetId="42">#REF!</definedName>
    <definedName name="UPPGT" localSheetId="16">#REF!</definedName>
    <definedName name="UPPGT" localSheetId="14">#REF!</definedName>
    <definedName name="UPPGT" localSheetId="12">#REF!</definedName>
    <definedName name="UPPGT" localSheetId="36">#REF!</definedName>
    <definedName name="UPPGT">#REF!</definedName>
    <definedName name="UPPK" localSheetId="9">#REF!</definedName>
    <definedName name="UPPK" localSheetId="5">#REF!</definedName>
    <definedName name="UPPK" localSheetId="38">#REF!</definedName>
    <definedName name="UPPK" localSheetId="8">#REF!</definedName>
    <definedName name="UPPK" localSheetId="30">#REF!</definedName>
    <definedName name="UPPK" localSheetId="46">#REF!</definedName>
    <definedName name="UPPK" localSheetId="6">#REF!</definedName>
    <definedName name="UPPK" localSheetId="40">#REF!</definedName>
    <definedName name="UPPK" localSheetId="41">#REF!</definedName>
    <definedName name="UPPK" localSheetId="45">#REF!</definedName>
    <definedName name="UPPK" localSheetId="43">#REF!</definedName>
    <definedName name="UPPK" localSheetId="44">#REF!</definedName>
    <definedName name="UPPK" localSheetId="42">#REF!</definedName>
    <definedName name="UPPK" localSheetId="16">#REF!</definedName>
    <definedName name="UPPK" localSheetId="14">#REF!</definedName>
    <definedName name="UPPK" localSheetId="12">#REF!</definedName>
    <definedName name="UPPK" localSheetId="36">#REF!</definedName>
    <definedName name="UPPK">#REF!</definedName>
    <definedName name="UPPKG" localSheetId="9">#REF!</definedName>
    <definedName name="UPPKG" localSheetId="5">#REF!</definedName>
    <definedName name="UPPKG" localSheetId="38">#REF!</definedName>
    <definedName name="UPPKG" localSheetId="8">#REF!</definedName>
    <definedName name="UPPKG" localSheetId="30">#REF!</definedName>
    <definedName name="UPPKG" localSheetId="46">#REF!</definedName>
    <definedName name="UPPKG" localSheetId="6">#REF!</definedName>
    <definedName name="UPPKG" localSheetId="40">#REF!</definedName>
    <definedName name="UPPKG" localSheetId="41">#REF!</definedName>
    <definedName name="UPPKG" localSheetId="45">#REF!</definedName>
    <definedName name="UPPKG" localSheetId="43">#REF!</definedName>
    <definedName name="UPPKG" localSheetId="44">#REF!</definedName>
    <definedName name="UPPKG" localSheetId="42">#REF!</definedName>
    <definedName name="UPPKG" localSheetId="16">#REF!</definedName>
    <definedName name="UPPKG" localSheetId="14">#REF!</definedName>
    <definedName name="UPPKG" localSheetId="12">#REF!</definedName>
    <definedName name="UPPKG" localSheetId="36">#REF!</definedName>
    <definedName name="UPPKG">#REF!</definedName>
    <definedName name="UPPKK" localSheetId="9">#REF!</definedName>
    <definedName name="UPPKK" localSheetId="5">#REF!</definedName>
    <definedName name="UPPKK" localSheetId="38">#REF!</definedName>
    <definedName name="UPPKK" localSheetId="8">#REF!</definedName>
    <definedName name="UPPKK" localSheetId="30">#REF!</definedName>
    <definedName name="UPPKK" localSheetId="46">#REF!</definedName>
    <definedName name="UPPKK" localSheetId="6">#REF!</definedName>
    <definedName name="UPPKK" localSheetId="40">#REF!</definedName>
    <definedName name="UPPKK" localSheetId="41">#REF!</definedName>
    <definedName name="UPPKK" localSheetId="45">#REF!</definedName>
    <definedName name="UPPKK" localSheetId="43">#REF!</definedName>
    <definedName name="UPPKK" localSheetId="44">#REF!</definedName>
    <definedName name="UPPKK" localSheetId="42">#REF!</definedName>
    <definedName name="UPPKK" localSheetId="16">#REF!</definedName>
    <definedName name="UPPKK" localSheetId="14">#REF!</definedName>
    <definedName name="UPPKK" localSheetId="12">#REF!</definedName>
    <definedName name="UPPKK" localSheetId="36">#REF!</definedName>
    <definedName name="UPPKK">#REF!</definedName>
    <definedName name="UPPM" localSheetId="9">#REF!</definedName>
    <definedName name="UPPM" localSheetId="5">#REF!</definedName>
    <definedName name="UPPM" localSheetId="38">#REF!</definedName>
    <definedName name="UPPM" localSheetId="8">#REF!</definedName>
    <definedName name="UPPM" localSheetId="30">#REF!</definedName>
    <definedName name="UPPM" localSheetId="46">#REF!</definedName>
    <definedName name="UPPM" localSheetId="6">#REF!</definedName>
    <definedName name="UPPM" localSheetId="40">#REF!</definedName>
    <definedName name="UPPM" localSheetId="41">#REF!</definedName>
    <definedName name="UPPM" localSheetId="45">#REF!</definedName>
    <definedName name="UPPM" localSheetId="43">#REF!</definedName>
    <definedName name="UPPM" localSheetId="44">#REF!</definedName>
    <definedName name="UPPM" localSheetId="42">#REF!</definedName>
    <definedName name="UPPM" localSheetId="16">#REF!</definedName>
    <definedName name="UPPM" localSheetId="14">#REF!</definedName>
    <definedName name="UPPM" localSheetId="12">#REF!</definedName>
    <definedName name="UPPM" localSheetId="36">#REF!</definedName>
    <definedName name="UPPM">#REF!</definedName>
    <definedName name="UPPML" localSheetId="9">#REF!</definedName>
    <definedName name="UPPML" localSheetId="5">#REF!</definedName>
    <definedName name="UPPML" localSheetId="38">#REF!</definedName>
    <definedName name="UPPML" localSheetId="8">#REF!</definedName>
    <definedName name="UPPML" localSheetId="30">#REF!</definedName>
    <definedName name="UPPML" localSheetId="46">#REF!</definedName>
    <definedName name="UPPML" localSheetId="6">#REF!</definedName>
    <definedName name="UPPML" localSheetId="40">#REF!</definedName>
    <definedName name="UPPML" localSheetId="41">#REF!</definedName>
    <definedName name="UPPML" localSheetId="45">#REF!</definedName>
    <definedName name="UPPML" localSheetId="43">#REF!</definedName>
    <definedName name="UPPML" localSheetId="44">#REF!</definedName>
    <definedName name="UPPML" localSheetId="42">#REF!</definedName>
    <definedName name="UPPML" localSheetId="16">#REF!</definedName>
    <definedName name="UPPML" localSheetId="14">#REF!</definedName>
    <definedName name="UPPML" localSheetId="12">#REF!</definedName>
    <definedName name="UPPML" localSheetId="36">#REF!</definedName>
    <definedName name="UPPML">#REF!</definedName>
    <definedName name="UPPPM" localSheetId="9">#REF!</definedName>
    <definedName name="UPPPM" localSheetId="5">#REF!</definedName>
    <definedName name="UPPPM" localSheetId="38">#REF!</definedName>
    <definedName name="UPPPM" localSheetId="8">#REF!</definedName>
    <definedName name="UPPPM" localSheetId="30">#REF!</definedName>
    <definedName name="UPPPM" localSheetId="46">#REF!</definedName>
    <definedName name="UPPPM" localSheetId="6">#REF!</definedName>
    <definedName name="UPPPM" localSheetId="40">#REF!</definedName>
    <definedName name="UPPPM" localSheetId="41">#REF!</definedName>
    <definedName name="UPPPM" localSheetId="45">#REF!</definedName>
    <definedName name="UPPPM" localSheetId="43">#REF!</definedName>
    <definedName name="UPPPM" localSheetId="44">#REF!</definedName>
    <definedName name="UPPPM" localSheetId="42">#REF!</definedName>
    <definedName name="UPPPM" localSheetId="16">#REF!</definedName>
    <definedName name="UPPPM" localSheetId="14">#REF!</definedName>
    <definedName name="UPPPM" localSheetId="12">#REF!</definedName>
    <definedName name="UPPPM" localSheetId="36">#REF!</definedName>
    <definedName name="UPPPM">#REF!</definedName>
    <definedName name="UPPV" localSheetId="9">#REF!</definedName>
    <definedName name="UPPV" localSheetId="5">#REF!</definedName>
    <definedName name="UPPV" localSheetId="38">#REF!</definedName>
    <definedName name="UPPV" localSheetId="8">#REF!</definedName>
    <definedName name="UPPV" localSheetId="30">#REF!</definedName>
    <definedName name="UPPV" localSheetId="46">#REF!</definedName>
    <definedName name="UPPV" localSheetId="6">#REF!</definedName>
    <definedName name="UPPV" localSheetId="40">#REF!</definedName>
    <definedName name="UPPV" localSheetId="41">#REF!</definedName>
    <definedName name="UPPV" localSheetId="45">#REF!</definedName>
    <definedName name="UPPV" localSheetId="43">#REF!</definedName>
    <definedName name="UPPV" localSheetId="44">#REF!</definedName>
    <definedName name="UPPV" localSheetId="42">#REF!</definedName>
    <definedName name="UPPV" localSheetId="16">#REF!</definedName>
    <definedName name="UPPV" localSheetId="14">#REF!</definedName>
    <definedName name="UPPV" localSheetId="12">#REF!</definedName>
    <definedName name="UPPV" localSheetId="36">#REF!</definedName>
    <definedName name="UPPV">#REF!</definedName>
    <definedName name="UPRM" localSheetId="9">#REF!</definedName>
    <definedName name="UPRM" localSheetId="5">#REF!</definedName>
    <definedName name="UPRM" localSheetId="38">#REF!</definedName>
    <definedName name="UPRM" localSheetId="8">#REF!</definedName>
    <definedName name="UPRM" localSheetId="30">#REF!</definedName>
    <definedName name="UPRM" localSheetId="46">#REF!</definedName>
    <definedName name="UPRM" localSheetId="6">#REF!</definedName>
    <definedName name="UPRM" localSheetId="40">#REF!</definedName>
    <definedName name="UPRM" localSheetId="41">#REF!</definedName>
    <definedName name="UPRM" localSheetId="45">#REF!</definedName>
    <definedName name="UPRM" localSheetId="43">#REF!</definedName>
    <definedName name="UPRM" localSheetId="44">#REF!</definedName>
    <definedName name="UPRM" localSheetId="42">#REF!</definedName>
    <definedName name="UPRM" localSheetId="16">#REF!</definedName>
    <definedName name="UPRM" localSheetId="14">#REF!</definedName>
    <definedName name="UPRM" localSheetId="12">#REF!</definedName>
    <definedName name="UPRM" localSheetId="36">#REF!</definedName>
    <definedName name="UPRM">#REF!</definedName>
    <definedName name="UPRT" localSheetId="9">#REF!</definedName>
    <definedName name="UPRT" localSheetId="5">#REF!</definedName>
    <definedName name="UPRT" localSheetId="38">#REF!</definedName>
    <definedName name="UPRT" localSheetId="8">#REF!</definedName>
    <definedName name="UPRT" localSheetId="30">#REF!</definedName>
    <definedName name="UPRT" localSheetId="46">#REF!</definedName>
    <definedName name="UPRT" localSheetId="6">#REF!</definedName>
    <definedName name="UPRT" localSheetId="40">#REF!</definedName>
    <definedName name="UPRT" localSheetId="41">#REF!</definedName>
    <definedName name="UPRT" localSheetId="45">#REF!</definedName>
    <definedName name="UPRT" localSheetId="43">#REF!</definedName>
    <definedName name="UPRT" localSheetId="44">#REF!</definedName>
    <definedName name="UPRT" localSheetId="42">#REF!</definedName>
    <definedName name="UPRT" localSheetId="16">#REF!</definedName>
    <definedName name="UPRT" localSheetId="14">#REF!</definedName>
    <definedName name="UPRT" localSheetId="12">#REF!</definedName>
    <definedName name="UPRT" localSheetId="36">#REF!</definedName>
    <definedName name="UPRT">#REF!</definedName>
    <definedName name="UPS" localSheetId="9">#REF!</definedName>
    <definedName name="UPS" localSheetId="5">#REF!</definedName>
    <definedName name="UPS" localSheetId="38">#REF!</definedName>
    <definedName name="UPS" localSheetId="8">#REF!</definedName>
    <definedName name="UPS" localSheetId="30">#REF!</definedName>
    <definedName name="UPS" localSheetId="46">#REF!</definedName>
    <definedName name="UPS" localSheetId="6">#REF!</definedName>
    <definedName name="UPS" localSheetId="40">#REF!</definedName>
    <definedName name="UPS" localSheetId="41">#REF!</definedName>
    <definedName name="UPS" localSheetId="45">#REF!</definedName>
    <definedName name="UPS" localSheetId="43">#REF!</definedName>
    <definedName name="UPS" localSheetId="44">#REF!</definedName>
    <definedName name="UPS" localSheetId="42">#REF!</definedName>
    <definedName name="UPS" localSheetId="16">#REF!</definedName>
    <definedName name="UPS" localSheetId="14">#REF!</definedName>
    <definedName name="UPS" localSheetId="12">#REF!</definedName>
    <definedName name="UPS" localSheetId="36">#REF!</definedName>
    <definedName name="UPS">#REF!</definedName>
    <definedName name="UPSN" localSheetId="9">#REF!</definedName>
    <definedName name="UPSN" localSheetId="5">#REF!</definedName>
    <definedName name="UPSN" localSheetId="38">#REF!</definedName>
    <definedName name="UPSN" localSheetId="8">#REF!</definedName>
    <definedName name="UPSN" localSheetId="30">#REF!</definedName>
    <definedName name="UPSN" localSheetId="46">#REF!</definedName>
    <definedName name="UPSN" localSheetId="6">#REF!</definedName>
    <definedName name="UPSN" localSheetId="40">#REF!</definedName>
    <definedName name="UPSN" localSheetId="41">#REF!</definedName>
    <definedName name="UPSN" localSheetId="45">#REF!</definedName>
    <definedName name="UPSN" localSheetId="43">#REF!</definedName>
    <definedName name="UPSN" localSheetId="44">#REF!</definedName>
    <definedName name="UPSN" localSheetId="42">#REF!</definedName>
    <definedName name="UPSN" localSheetId="16">#REF!</definedName>
    <definedName name="UPSN" localSheetId="14">#REF!</definedName>
    <definedName name="UPSN" localSheetId="12">#REF!</definedName>
    <definedName name="UPSN" localSheetId="36">#REF!</definedName>
    <definedName name="UPSN">#REF!</definedName>
    <definedName name="UPT" localSheetId="9">#REF!</definedName>
    <definedName name="UPT" localSheetId="5">#REF!</definedName>
    <definedName name="UPT" localSheetId="38">#REF!</definedName>
    <definedName name="UPT" localSheetId="8">#REF!</definedName>
    <definedName name="UPT" localSheetId="30">#REF!</definedName>
    <definedName name="UPT" localSheetId="46">#REF!</definedName>
    <definedName name="UPT" localSheetId="6">#REF!</definedName>
    <definedName name="UPT" localSheetId="40">#REF!</definedName>
    <definedName name="UPT" localSheetId="41">#REF!</definedName>
    <definedName name="UPT" localSheetId="45">#REF!</definedName>
    <definedName name="UPT" localSheetId="43">#REF!</definedName>
    <definedName name="UPT" localSheetId="44">#REF!</definedName>
    <definedName name="UPT" localSheetId="42">#REF!</definedName>
    <definedName name="UPT" localSheetId="16">#REF!</definedName>
    <definedName name="UPT" localSheetId="14">#REF!</definedName>
    <definedName name="UPT" localSheetId="12">#REF!</definedName>
    <definedName name="UPT" localSheetId="36">#REF!</definedName>
    <definedName name="UPT">#REF!</definedName>
    <definedName name="UPTM" localSheetId="9">#REF!</definedName>
    <definedName name="UPTM" localSheetId="5">#REF!</definedName>
    <definedName name="UPTM" localSheetId="38">#REF!</definedName>
    <definedName name="UPTM" localSheetId="8">#REF!</definedName>
    <definedName name="UPTM" localSheetId="30">#REF!</definedName>
    <definedName name="UPTM" localSheetId="46">#REF!</definedName>
    <definedName name="UPTM" localSheetId="6">#REF!</definedName>
    <definedName name="UPTM" localSheetId="40">#REF!</definedName>
    <definedName name="UPTM" localSheetId="41">#REF!</definedName>
    <definedName name="UPTM" localSheetId="45">#REF!</definedName>
    <definedName name="UPTM" localSheetId="43">#REF!</definedName>
    <definedName name="UPTM" localSheetId="44">#REF!</definedName>
    <definedName name="UPTM" localSheetId="42">#REF!</definedName>
    <definedName name="UPTM" localSheetId="16">#REF!</definedName>
    <definedName name="UPTM" localSheetId="14">#REF!</definedName>
    <definedName name="UPTM" localSheetId="12">#REF!</definedName>
    <definedName name="UPTM" localSheetId="36">#REF!</definedName>
    <definedName name="UPTM">#REF!</definedName>
    <definedName name="UPTP" localSheetId="9">#REF!</definedName>
    <definedName name="UPTP" localSheetId="5">#REF!</definedName>
    <definedName name="UPTP" localSheetId="38">#REF!</definedName>
    <definedName name="UPTP" localSheetId="8">#REF!</definedName>
    <definedName name="UPTP" localSheetId="30">#REF!</definedName>
    <definedName name="UPTP" localSheetId="46">#REF!</definedName>
    <definedName name="UPTP" localSheetId="6">#REF!</definedName>
    <definedName name="UPTP" localSheetId="40">#REF!</definedName>
    <definedName name="UPTP" localSheetId="41">#REF!</definedName>
    <definedName name="UPTP" localSheetId="45">#REF!</definedName>
    <definedName name="UPTP" localSheetId="43">#REF!</definedName>
    <definedName name="UPTP" localSheetId="44">#REF!</definedName>
    <definedName name="UPTP" localSheetId="42">#REF!</definedName>
    <definedName name="UPTP" localSheetId="16">#REF!</definedName>
    <definedName name="UPTP" localSheetId="14">#REF!</definedName>
    <definedName name="UPTP" localSheetId="12">#REF!</definedName>
    <definedName name="UPTP" localSheetId="36">#REF!</definedName>
    <definedName name="UPTP">#REF!</definedName>
    <definedName name="UPW" localSheetId="9">#REF!</definedName>
    <definedName name="UPW" localSheetId="5">#REF!</definedName>
    <definedName name="UPW" localSheetId="38">#REF!</definedName>
    <definedName name="UPW" localSheetId="8">#REF!</definedName>
    <definedName name="UPW" localSheetId="30">#REF!</definedName>
    <definedName name="UPW" localSheetId="46">#REF!</definedName>
    <definedName name="UPW" localSheetId="6">#REF!</definedName>
    <definedName name="UPW" localSheetId="40">#REF!</definedName>
    <definedName name="UPW" localSheetId="41">#REF!</definedName>
    <definedName name="UPW" localSheetId="45">#REF!</definedName>
    <definedName name="UPW" localSheetId="43">#REF!</definedName>
    <definedName name="UPW" localSheetId="44">#REF!</definedName>
    <definedName name="UPW" localSheetId="42">#REF!</definedName>
    <definedName name="UPW" localSheetId="16">#REF!</definedName>
    <definedName name="UPW" localSheetId="14">#REF!</definedName>
    <definedName name="UPW" localSheetId="12">#REF!</definedName>
    <definedName name="UPW" localSheetId="36">#REF!</definedName>
    <definedName name="UPW">#REF!</definedName>
    <definedName name="UPWLP" localSheetId="9">#REF!</definedName>
    <definedName name="UPWLP" localSheetId="5">#REF!</definedName>
    <definedName name="UPWLP" localSheetId="38">#REF!</definedName>
    <definedName name="UPWLP" localSheetId="8">#REF!</definedName>
    <definedName name="UPWLP" localSheetId="30">#REF!</definedName>
    <definedName name="UPWLP" localSheetId="46">#REF!</definedName>
    <definedName name="UPWLP" localSheetId="6">#REF!</definedName>
    <definedName name="UPWLP" localSheetId="40">#REF!</definedName>
    <definedName name="UPWLP" localSheetId="41">#REF!</definedName>
    <definedName name="UPWLP" localSheetId="45">#REF!</definedName>
    <definedName name="UPWLP" localSheetId="43">#REF!</definedName>
    <definedName name="UPWLP" localSheetId="44">#REF!</definedName>
    <definedName name="UPWLP" localSheetId="42">#REF!</definedName>
    <definedName name="UPWLP" localSheetId="16">#REF!</definedName>
    <definedName name="UPWLP" localSheetId="14">#REF!</definedName>
    <definedName name="UPWLP" localSheetId="12">#REF!</definedName>
    <definedName name="UPWLP" localSheetId="36">#REF!</definedName>
    <definedName name="UPWLP">#REF!</definedName>
    <definedName name="UPWM" localSheetId="9">#REF!</definedName>
    <definedName name="UPWM" localSheetId="5">#REF!</definedName>
    <definedName name="UPWM" localSheetId="38">#REF!</definedName>
    <definedName name="UPWM" localSheetId="8">#REF!</definedName>
    <definedName name="UPWM" localSheetId="30">#REF!</definedName>
    <definedName name="UPWM" localSheetId="46">#REF!</definedName>
    <definedName name="UPWM" localSheetId="6">#REF!</definedName>
    <definedName name="UPWM" localSheetId="40">#REF!</definedName>
    <definedName name="UPWM" localSheetId="41">#REF!</definedName>
    <definedName name="UPWM" localSheetId="45">#REF!</definedName>
    <definedName name="UPWM" localSheetId="43">#REF!</definedName>
    <definedName name="UPWM" localSheetId="44">#REF!</definedName>
    <definedName name="UPWM" localSheetId="42">#REF!</definedName>
    <definedName name="UPWM" localSheetId="16">#REF!</definedName>
    <definedName name="UPWM" localSheetId="14">#REF!</definedName>
    <definedName name="UPWM" localSheetId="12">#REF!</definedName>
    <definedName name="UPWM" localSheetId="36">#REF!</definedName>
    <definedName name="UPWM">#REF!</definedName>
    <definedName name="UPWS" localSheetId="9">#REF!</definedName>
    <definedName name="UPWS" localSheetId="5">#REF!</definedName>
    <definedName name="UPWS" localSheetId="38">#REF!</definedName>
    <definedName name="UPWS" localSheetId="8">#REF!</definedName>
    <definedName name="UPWS" localSheetId="30">#REF!</definedName>
    <definedName name="UPWS" localSheetId="46">#REF!</definedName>
    <definedName name="UPWS" localSheetId="6">#REF!</definedName>
    <definedName name="UPWS" localSheetId="40">#REF!</definedName>
    <definedName name="UPWS" localSheetId="41">#REF!</definedName>
    <definedName name="UPWS" localSheetId="45">#REF!</definedName>
    <definedName name="UPWS" localSheetId="43">#REF!</definedName>
    <definedName name="UPWS" localSheetId="44">#REF!</definedName>
    <definedName name="UPWS" localSheetId="42">#REF!</definedName>
    <definedName name="UPWS" localSheetId="16">#REF!</definedName>
    <definedName name="UPWS" localSheetId="14">#REF!</definedName>
    <definedName name="UPWS" localSheetId="12">#REF!</definedName>
    <definedName name="UPWS" localSheetId="36">#REF!</definedName>
    <definedName name="UPWS">#REF!</definedName>
    <definedName name="URAIAN" localSheetId="30">#REF!</definedName>
    <definedName name="URAIAN" localSheetId="16">#REF!</definedName>
    <definedName name="URAIAN" localSheetId="36">#REF!</definedName>
    <definedName name="URAIAN">#REF!</definedName>
    <definedName name="URATA" localSheetId="9">#REF!</definedName>
    <definedName name="URATA" localSheetId="5">#REF!</definedName>
    <definedName name="URATA" localSheetId="38">#REF!</definedName>
    <definedName name="URATA" localSheetId="8">#REF!</definedName>
    <definedName name="URATA" localSheetId="30">#REF!</definedName>
    <definedName name="URATA" localSheetId="46">#REF!</definedName>
    <definedName name="URATA" localSheetId="6">#REF!</definedName>
    <definedName name="URATA" localSheetId="40">#REF!</definedName>
    <definedName name="URATA" localSheetId="41">#REF!</definedName>
    <definedName name="URATA" localSheetId="45">#REF!</definedName>
    <definedName name="URATA" localSheetId="43">#REF!</definedName>
    <definedName name="URATA" localSheetId="44">#REF!</definedName>
    <definedName name="URATA" localSheetId="42">#REF!</definedName>
    <definedName name="URATA" localSheetId="16">#REF!</definedName>
    <definedName name="URATA" localSheetId="14">#REF!</definedName>
    <definedName name="URATA" localSheetId="12">#REF!</definedName>
    <definedName name="URATA" localSheetId="36">#REF!</definedName>
    <definedName name="URATA">#REF!</definedName>
    <definedName name="urin">[90]harsat!$H$59</definedName>
    <definedName name="urinalu370" localSheetId="30">'[128]Harga Satuan'!$G$35</definedName>
    <definedName name="urinalu370">'[128]Harga Satuan'!$G$35</definedName>
    <definedName name="Urinoir" localSheetId="30">'[159]Analisa Harga Satuan'!$G$1804</definedName>
    <definedName name="Urinoir">'[159]Analisa Harga Satuan'!$G$1804</definedName>
    <definedName name="URUG_PSR" localSheetId="9">#REF!</definedName>
    <definedName name="URUG_PSR" localSheetId="5">#REF!</definedName>
    <definedName name="URUG_PSR" localSheetId="38">#REF!</definedName>
    <definedName name="URUG_PSR" localSheetId="8">#REF!</definedName>
    <definedName name="URUG_PSR" localSheetId="30">#REF!</definedName>
    <definedName name="URUG_PSR" localSheetId="46">#REF!</definedName>
    <definedName name="URUG_PSR" localSheetId="6">#REF!</definedName>
    <definedName name="URUG_PSR" localSheetId="40">#REF!</definedName>
    <definedName name="URUG_PSR" localSheetId="41">#REF!</definedName>
    <definedName name="URUG_PSR" localSheetId="45">#REF!</definedName>
    <definedName name="URUG_PSR" localSheetId="43">#REF!</definedName>
    <definedName name="URUG_PSR" localSheetId="44">#REF!</definedName>
    <definedName name="URUG_PSR" localSheetId="42">#REF!</definedName>
    <definedName name="URUG_PSR" localSheetId="16">#REF!</definedName>
    <definedName name="URUG_PSR" localSheetId="14">#REF!</definedName>
    <definedName name="URUG_PSR" localSheetId="12">#REF!</definedName>
    <definedName name="URUG_PSR" localSheetId="36">#REF!</definedName>
    <definedName name="URUG_PSR" localSheetId="34">#REF!</definedName>
    <definedName name="URUG_PSR">#REF!</definedName>
    <definedName name="URUGANSIRTU" localSheetId="30">'[120]LIST ANHARSAT'!$A$111</definedName>
    <definedName name="URUGANSIRTU">'[120]LIST ANHARSAT'!$A$111</definedName>
    <definedName name="URUGANTANAHBEKASGALIAN" localSheetId="30">'[120]LIST ANHARSAT'!$A$72</definedName>
    <definedName name="URUGANTANAHBEKASGALIAN">'[120]LIST ANHARSAT'!$A$72</definedName>
    <definedName name="urugpsr">[107]Sheet1!$H$184</definedName>
    <definedName name="USA" localSheetId="9">#REF!</definedName>
    <definedName name="USA" localSheetId="5">#REF!</definedName>
    <definedName name="USA" localSheetId="38">#REF!</definedName>
    <definedName name="USA" localSheetId="8">#REF!</definedName>
    <definedName name="USA" localSheetId="30">#REF!</definedName>
    <definedName name="USA" localSheetId="46">#REF!</definedName>
    <definedName name="USA" localSheetId="6">#REF!</definedName>
    <definedName name="USA" localSheetId="40">#REF!</definedName>
    <definedName name="USA" localSheetId="41">#REF!</definedName>
    <definedName name="USA" localSheetId="45">#REF!</definedName>
    <definedName name="USA" localSheetId="43">#REF!</definedName>
    <definedName name="USA" localSheetId="44">#REF!</definedName>
    <definedName name="USA" localSheetId="42">#REF!</definedName>
    <definedName name="USA" localSheetId="16">#REF!</definedName>
    <definedName name="USA" localSheetId="14">#REF!</definedName>
    <definedName name="USA" localSheetId="12">#REF!</definedName>
    <definedName name="USA" localSheetId="36">#REF!</definedName>
    <definedName name="USA" localSheetId="34">#REF!</definedName>
    <definedName name="USA">#REF!</definedName>
    <definedName name="usage_trans" localSheetId="5">[116]Tranponder!$J$6:$R$187</definedName>
    <definedName name="usage_trans" localSheetId="4">[116]Tranponder!$J$6:$R$187</definedName>
    <definedName name="usage_trans" localSheetId="6">[116]Tranponder!$J$6:$R$187</definedName>
    <definedName name="usage_trans" localSheetId="7">[116]Tranponder!$J$6:$R$187</definedName>
    <definedName name="usage_trans" localSheetId="14">[116]Tranponder!$J$6:$R$187</definedName>
    <definedName name="usage_trans" localSheetId="12">[116]Tranponder!$J$6:$R$187</definedName>
    <definedName name="usage_trans" localSheetId="49">[116]Tranponder!$J$6:$R$187</definedName>
    <definedName name="usage_trans" localSheetId="34">[116]Tranponder!$J$6:$R$187</definedName>
    <definedName name="usage_trans">[117]Tranponder!$J$6:$R$187</definedName>
    <definedName name="usage_trans_month" localSheetId="5">'[116]Pro-Base'!$I$223:$J$235</definedName>
    <definedName name="usage_trans_month" localSheetId="4">'[116]Pro-Base'!$I$223:$J$235</definedName>
    <definedName name="usage_trans_month" localSheetId="6">'[116]Pro-Base'!$I$223:$J$235</definedName>
    <definedName name="usage_trans_month" localSheetId="7">'[116]Pro-Base'!$I$223:$J$235</definedName>
    <definedName name="usage_trans_month" localSheetId="14">'[116]Pro-Base'!$I$223:$J$235</definedName>
    <definedName name="usage_trans_month" localSheetId="12">'[116]Pro-Base'!$I$223:$J$235</definedName>
    <definedName name="usage_trans_month" localSheetId="49">'[116]Pro-Base'!$I$223:$J$235</definedName>
    <definedName name="usage_trans_month" localSheetId="34">'[116]Pro-Base'!$I$223:$J$235</definedName>
    <definedName name="usage_trans_month">'[117]Pro-Base'!$I$223:$J$235</definedName>
    <definedName name="USC" localSheetId="9">#REF!</definedName>
    <definedName name="USC" localSheetId="5">#REF!</definedName>
    <definedName name="USC" localSheetId="38">#REF!</definedName>
    <definedName name="USC" localSheetId="8">#REF!</definedName>
    <definedName name="USC" localSheetId="30">#REF!</definedName>
    <definedName name="USC" localSheetId="46">#REF!</definedName>
    <definedName name="USC" localSheetId="6">#REF!</definedName>
    <definedName name="USC" localSheetId="40">#REF!</definedName>
    <definedName name="USC" localSheetId="41">#REF!</definedName>
    <definedName name="USC" localSheetId="45">#REF!</definedName>
    <definedName name="USC" localSheetId="43">#REF!</definedName>
    <definedName name="USC" localSheetId="44">#REF!</definedName>
    <definedName name="USC" localSheetId="42">#REF!</definedName>
    <definedName name="USC" localSheetId="16">#REF!</definedName>
    <definedName name="USC" localSheetId="14">#REF!</definedName>
    <definedName name="USC" localSheetId="12">#REF!</definedName>
    <definedName name="USC" localSheetId="36">#REF!</definedName>
    <definedName name="USC" localSheetId="34">#REF!</definedName>
    <definedName name="USC">#REF!</definedName>
    <definedName name="usd" localSheetId="9">#REF!</definedName>
    <definedName name="USD" localSheetId="5">[472]elektrikal!$X$12</definedName>
    <definedName name="usd" localSheetId="38">#REF!</definedName>
    <definedName name="usd" localSheetId="8">#REF!</definedName>
    <definedName name="usd" localSheetId="30">#REF!</definedName>
    <definedName name="usd" localSheetId="46">#REF!</definedName>
    <definedName name="USD" localSheetId="4">[472]elektrikal!$X$12</definedName>
    <definedName name="USD" localSheetId="6">[472]elektrikal!$X$12</definedName>
    <definedName name="USD" localSheetId="7">[472]elektrikal!$X$12</definedName>
    <definedName name="usd" localSheetId="40">#REF!</definedName>
    <definedName name="usd" localSheetId="41">#REF!</definedName>
    <definedName name="usd" localSheetId="45">#REF!</definedName>
    <definedName name="usd" localSheetId="43">#REF!</definedName>
    <definedName name="usd" localSheetId="44">#REF!</definedName>
    <definedName name="usd" localSheetId="42">#REF!</definedName>
    <definedName name="usd" localSheetId="16">#REF!</definedName>
    <definedName name="USD" localSheetId="14">[472]elektrikal!$X$12</definedName>
    <definedName name="USD" localSheetId="12">[472]elektrikal!$X$12</definedName>
    <definedName name="usd" localSheetId="36">#REF!</definedName>
    <definedName name="USD" localSheetId="49">[472]elektrikal!$X$12</definedName>
    <definedName name="USD" localSheetId="34">[472]elektrikal!$X$12</definedName>
    <definedName name="usd">#REF!</definedName>
    <definedName name="USDM" localSheetId="30">[473]elektrikal!$X$12</definedName>
    <definedName name="USDM">[473]elektrikal!$X$12</definedName>
    <definedName name="USFD" localSheetId="9">#REF!</definedName>
    <definedName name="USFD" localSheetId="5">#REF!</definedName>
    <definedName name="USFD" localSheetId="38">#REF!</definedName>
    <definedName name="USFD" localSheetId="8">#REF!</definedName>
    <definedName name="USFD" localSheetId="30">#REF!</definedName>
    <definedName name="USFD" localSheetId="46">#REF!</definedName>
    <definedName name="USFD" localSheetId="6">#REF!</definedName>
    <definedName name="USFD" localSheetId="40">#REF!</definedName>
    <definedName name="USFD" localSheetId="41">#REF!</definedName>
    <definedName name="USFD" localSheetId="45">#REF!</definedName>
    <definedName name="USFD" localSheetId="43">#REF!</definedName>
    <definedName name="USFD" localSheetId="44">#REF!</definedName>
    <definedName name="USFD" localSheetId="42">#REF!</definedName>
    <definedName name="USFD" localSheetId="16">#REF!</definedName>
    <definedName name="USFD" localSheetId="14">#REF!</definedName>
    <definedName name="USFD" localSheetId="12">#REF!</definedName>
    <definedName name="USFD" localSheetId="36">#REF!</definedName>
    <definedName name="USFD" localSheetId="34">#REF!</definedName>
    <definedName name="USFD">#REF!</definedName>
    <definedName name="USH" localSheetId="9">#REF!</definedName>
    <definedName name="USH" localSheetId="5">#REF!</definedName>
    <definedName name="USH" localSheetId="38">#REF!</definedName>
    <definedName name="USH" localSheetId="8">#REF!</definedName>
    <definedName name="USH" localSheetId="30">#REF!</definedName>
    <definedName name="USH" localSheetId="46">#REF!</definedName>
    <definedName name="USH" localSheetId="6">#REF!</definedName>
    <definedName name="USH" localSheetId="40">#REF!</definedName>
    <definedName name="USH" localSheetId="41">#REF!</definedName>
    <definedName name="USH" localSheetId="45">#REF!</definedName>
    <definedName name="USH" localSheetId="43">#REF!</definedName>
    <definedName name="USH" localSheetId="44">#REF!</definedName>
    <definedName name="USH" localSheetId="42">#REF!</definedName>
    <definedName name="USH" localSheetId="16">#REF!</definedName>
    <definedName name="USH" localSheetId="14">#REF!</definedName>
    <definedName name="USH" localSheetId="12">#REF!</definedName>
    <definedName name="USH" localSheetId="36">#REF!</definedName>
    <definedName name="USH" localSheetId="34">#REF!</definedName>
    <definedName name="USH">#REF!</definedName>
    <definedName name="USIR" localSheetId="9">#REF!</definedName>
    <definedName name="USIR" localSheetId="5">#REF!</definedName>
    <definedName name="USIR" localSheetId="38">#REF!</definedName>
    <definedName name="USIR" localSheetId="8">#REF!</definedName>
    <definedName name="USIR" localSheetId="30">#REF!</definedName>
    <definedName name="USIR" localSheetId="46">#REF!</definedName>
    <definedName name="USIR" localSheetId="6">#REF!</definedName>
    <definedName name="USIR" localSheetId="40">#REF!</definedName>
    <definedName name="USIR" localSheetId="41">#REF!</definedName>
    <definedName name="USIR" localSheetId="45">#REF!</definedName>
    <definedName name="USIR" localSheetId="43">#REF!</definedName>
    <definedName name="USIR" localSheetId="44">#REF!</definedName>
    <definedName name="USIR" localSheetId="42">#REF!</definedName>
    <definedName name="USIR" localSheetId="16">#REF!</definedName>
    <definedName name="USIR" localSheetId="14">#REF!</definedName>
    <definedName name="USIR" localSheetId="12">#REF!</definedName>
    <definedName name="USIR" localSheetId="36">#REF!</definedName>
    <definedName name="USIR" localSheetId="34">#REF!</definedName>
    <definedName name="USIR">#REF!</definedName>
    <definedName name="USK" localSheetId="9">#REF!</definedName>
    <definedName name="USK" localSheetId="5">#REF!</definedName>
    <definedName name="USK" localSheetId="38">#REF!</definedName>
    <definedName name="USK" localSheetId="8">#REF!</definedName>
    <definedName name="USK" localSheetId="30">#REF!</definedName>
    <definedName name="USK" localSheetId="46">#REF!</definedName>
    <definedName name="USK" localSheetId="6">#REF!</definedName>
    <definedName name="USK" localSheetId="40">#REF!</definedName>
    <definedName name="USK" localSheetId="41">#REF!</definedName>
    <definedName name="USK" localSheetId="45">#REF!</definedName>
    <definedName name="USK" localSheetId="43">#REF!</definedName>
    <definedName name="USK" localSheetId="44">#REF!</definedName>
    <definedName name="USK" localSheetId="42">#REF!</definedName>
    <definedName name="USK" localSheetId="16">#REF!</definedName>
    <definedName name="USK" localSheetId="14">#REF!</definedName>
    <definedName name="USK" localSheetId="12">#REF!</definedName>
    <definedName name="USK" localSheetId="36">#REF!</definedName>
    <definedName name="USK">#REF!</definedName>
    <definedName name="USKT" localSheetId="9">#REF!</definedName>
    <definedName name="USKT" localSheetId="5">#REF!</definedName>
    <definedName name="USKT" localSheetId="38">#REF!</definedName>
    <definedName name="USKT" localSheetId="8">#REF!</definedName>
    <definedName name="USKT" localSheetId="30">#REF!</definedName>
    <definedName name="USKT" localSheetId="46">#REF!</definedName>
    <definedName name="USKT" localSheetId="6">#REF!</definedName>
    <definedName name="USKT" localSheetId="40">#REF!</definedName>
    <definedName name="USKT" localSheetId="41">#REF!</definedName>
    <definedName name="USKT" localSheetId="45">#REF!</definedName>
    <definedName name="USKT" localSheetId="43">#REF!</definedName>
    <definedName name="USKT" localSheetId="44">#REF!</definedName>
    <definedName name="USKT" localSheetId="42">#REF!</definedName>
    <definedName name="USKT" localSheetId="16">#REF!</definedName>
    <definedName name="USKT" localSheetId="14">#REF!</definedName>
    <definedName name="USKT" localSheetId="12">#REF!</definedName>
    <definedName name="USKT" localSheetId="36">#REF!</definedName>
    <definedName name="USKT">#REF!</definedName>
    <definedName name="USL" localSheetId="9">#REF!</definedName>
    <definedName name="USL" localSheetId="5">#REF!</definedName>
    <definedName name="USL" localSheetId="38">#REF!</definedName>
    <definedName name="USL" localSheetId="8">#REF!</definedName>
    <definedName name="USL" localSheetId="30">#REF!</definedName>
    <definedName name="USL" localSheetId="46">#REF!</definedName>
    <definedName name="USL" localSheetId="6">#REF!</definedName>
    <definedName name="USL" localSheetId="40">#REF!</definedName>
    <definedName name="USL" localSheetId="41">#REF!</definedName>
    <definedName name="USL" localSheetId="45">#REF!</definedName>
    <definedName name="USL" localSheetId="43">#REF!</definedName>
    <definedName name="USL" localSheetId="44">#REF!</definedName>
    <definedName name="USL" localSheetId="42">#REF!</definedName>
    <definedName name="USL" localSheetId="16">#REF!</definedName>
    <definedName name="USL" localSheetId="14">#REF!</definedName>
    <definedName name="USL" localSheetId="12">#REF!</definedName>
    <definedName name="USL" localSheetId="36">#REF!</definedName>
    <definedName name="USL">#REF!</definedName>
    <definedName name="USMB" localSheetId="9">#REF!</definedName>
    <definedName name="USMB" localSheetId="5">#REF!</definedName>
    <definedName name="USMB" localSheetId="38">#REF!</definedName>
    <definedName name="USMB" localSheetId="8">#REF!</definedName>
    <definedName name="USMB" localSheetId="30">#REF!</definedName>
    <definedName name="USMB" localSheetId="46">#REF!</definedName>
    <definedName name="USMB" localSheetId="6">#REF!</definedName>
    <definedName name="USMB" localSheetId="40">#REF!</definedName>
    <definedName name="USMB" localSheetId="41">#REF!</definedName>
    <definedName name="USMB" localSheetId="45">#REF!</definedName>
    <definedName name="USMB" localSheetId="43">#REF!</definedName>
    <definedName name="USMB" localSheetId="44">#REF!</definedName>
    <definedName name="USMB" localSheetId="42">#REF!</definedName>
    <definedName name="USMB" localSheetId="16">#REF!</definedName>
    <definedName name="USMB" localSheetId="14">#REF!</definedName>
    <definedName name="USMB" localSheetId="12">#REF!</definedName>
    <definedName name="USMB" localSheetId="36">#REF!</definedName>
    <definedName name="USMB">#REF!</definedName>
    <definedName name="USPH" localSheetId="9">#REF!</definedName>
    <definedName name="USPH" localSheetId="5">#REF!</definedName>
    <definedName name="USPH" localSheetId="38">#REF!</definedName>
    <definedName name="USPH" localSheetId="8">#REF!</definedName>
    <definedName name="USPH" localSheetId="30">#REF!</definedName>
    <definedName name="USPH" localSheetId="46">#REF!</definedName>
    <definedName name="USPH" localSheetId="6">#REF!</definedName>
    <definedName name="USPH" localSheetId="40">#REF!</definedName>
    <definedName name="USPH" localSheetId="41">#REF!</definedName>
    <definedName name="USPH" localSheetId="45">#REF!</definedName>
    <definedName name="USPH" localSheetId="43">#REF!</definedName>
    <definedName name="USPH" localSheetId="44">#REF!</definedName>
    <definedName name="USPH" localSheetId="42">#REF!</definedName>
    <definedName name="USPH" localSheetId="16">#REF!</definedName>
    <definedName name="USPH" localSheetId="14">#REF!</definedName>
    <definedName name="USPH" localSheetId="12">#REF!</definedName>
    <definedName name="USPH" localSheetId="36">#REF!</definedName>
    <definedName name="USPH">#REF!</definedName>
    <definedName name="USRH" localSheetId="9">#REF!</definedName>
    <definedName name="USRH" localSheetId="5">#REF!</definedName>
    <definedName name="USRH" localSheetId="38">#REF!</definedName>
    <definedName name="USRH" localSheetId="8">#REF!</definedName>
    <definedName name="USRH" localSheetId="30">#REF!</definedName>
    <definedName name="USRH" localSheetId="46">#REF!</definedName>
    <definedName name="USRH" localSheetId="6">#REF!</definedName>
    <definedName name="USRH" localSheetId="40">#REF!</definedName>
    <definedName name="USRH" localSheetId="41">#REF!</definedName>
    <definedName name="USRH" localSheetId="45">#REF!</definedName>
    <definedName name="USRH" localSheetId="43">#REF!</definedName>
    <definedName name="USRH" localSheetId="44">#REF!</definedName>
    <definedName name="USRH" localSheetId="42">#REF!</definedName>
    <definedName name="USRH" localSheetId="16">#REF!</definedName>
    <definedName name="USRH" localSheetId="14">#REF!</definedName>
    <definedName name="USRH" localSheetId="12">#REF!</definedName>
    <definedName name="USRH" localSheetId="36">#REF!</definedName>
    <definedName name="USRH">#REF!</definedName>
    <definedName name="USSS" localSheetId="9">#REF!</definedName>
    <definedName name="USSS" localSheetId="5">#REF!</definedName>
    <definedName name="USSS" localSheetId="38">#REF!</definedName>
    <definedName name="USSS" localSheetId="8">#REF!</definedName>
    <definedName name="USSS" localSheetId="30">#REF!</definedName>
    <definedName name="USSS" localSheetId="46">#REF!</definedName>
    <definedName name="USSS" localSheetId="6">#REF!</definedName>
    <definedName name="USSS" localSheetId="40">#REF!</definedName>
    <definedName name="USSS" localSheetId="41">#REF!</definedName>
    <definedName name="USSS" localSheetId="45">#REF!</definedName>
    <definedName name="USSS" localSheetId="43">#REF!</definedName>
    <definedName name="USSS" localSheetId="44">#REF!</definedName>
    <definedName name="USSS" localSheetId="42">#REF!</definedName>
    <definedName name="USSS" localSheetId="16">#REF!</definedName>
    <definedName name="USSS" localSheetId="14">#REF!</definedName>
    <definedName name="USSS" localSheetId="12">#REF!</definedName>
    <definedName name="USSS" localSheetId="36">#REF!</definedName>
    <definedName name="USSS">#REF!</definedName>
    <definedName name="USU" localSheetId="9">#REF!</definedName>
    <definedName name="USU" localSheetId="5">#REF!</definedName>
    <definedName name="USU" localSheetId="38">#REF!</definedName>
    <definedName name="USU" localSheetId="8">#REF!</definedName>
    <definedName name="USU" localSheetId="30">#REF!</definedName>
    <definedName name="USU" localSheetId="46">#REF!</definedName>
    <definedName name="USU" localSheetId="6">#REF!</definedName>
    <definedName name="USU" localSheetId="40">#REF!</definedName>
    <definedName name="USU" localSheetId="41">#REF!</definedName>
    <definedName name="USU" localSheetId="45">#REF!</definedName>
    <definedName name="USU" localSheetId="43">#REF!</definedName>
    <definedName name="USU" localSheetId="44">#REF!</definedName>
    <definedName name="USU" localSheetId="42">#REF!</definedName>
    <definedName name="USU" localSheetId="16">#REF!</definedName>
    <definedName name="USU" localSheetId="14">#REF!</definedName>
    <definedName name="USU" localSheetId="12">#REF!</definedName>
    <definedName name="USU" localSheetId="36">#REF!</definedName>
    <definedName name="USU">#REF!</definedName>
    <definedName name="USUE" localSheetId="9">#REF!</definedName>
    <definedName name="USUE" localSheetId="5">#REF!</definedName>
    <definedName name="USUE" localSheetId="38">#REF!</definedName>
    <definedName name="USUE" localSheetId="8">#REF!</definedName>
    <definedName name="USUE" localSheetId="30">#REF!</definedName>
    <definedName name="USUE" localSheetId="46">#REF!</definedName>
    <definedName name="USUE" localSheetId="6">#REF!</definedName>
    <definedName name="USUE" localSheetId="40">#REF!</definedName>
    <definedName name="USUE" localSheetId="41">#REF!</definedName>
    <definedName name="USUE" localSheetId="45">#REF!</definedName>
    <definedName name="USUE" localSheetId="43">#REF!</definedName>
    <definedName name="USUE" localSheetId="44">#REF!</definedName>
    <definedName name="USUE" localSheetId="42">#REF!</definedName>
    <definedName name="USUE" localSheetId="16">#REF!</definedName>
    <definedName name="USUE" localSheetId="14">#REF!</definedName>
    <definedName name="USUE" localSheetId="12">#REF!</definedName>
    <definedName name="USUE" localSheetId="36">#REF!</definedName>
    <definedName name="USUE">#REF!</definedName>
    <definedName name="Usulan_Kredit" localSheetId="30">#REF!</definedName>
    <definedName name="Usulan_Kredit" localSheetId="16">#REF!</definedName>
    <definedName name="Usulan_Kredit" localSheetId="36">#REF!</definedName>
    <definedName name="Usulan_Kredit">#REF!</definedName>
    <definedName name="Usulan_Kredit_1" localSheetId="30">#REF!</definedName>
    <definedName name="Usulan_Kredit_1" localSheetId="16">#REF!</definedName>
    <definedName name="Usulan_Kredit_1" localSheetId="36">#REF!</definedName>
    <definedName name="Usulan_Kredit_1">#REF!</definedName>
    <definedName name="Usulan_Kredit_4" localSheetId="30">#REF!</definedName>
    <definedName name="Usulan_Kredit_4" localSheetId="16">#REF!</definedName>
    <definedName name="Usulan_Kredit_4" localSheetId="36">#REF!</definedName>
    <definedName name="Usulan_Kredit_4">#REF!</definedName>
    <definedName name="Usulan_Kredit_5" localSheetId="30">#REF!</definedName>
    <definedName name="Usulan_Kredit_5" localSheetId="16">#REF!</definedName>
    <definedName name="Usulan_Kredit_5" localSheetId="36">#REF!</definedName>
    <definedName name="Usulan_Kredit_5">#REF!</definedName>
    <definedName name="UTA" localSheetId="9">#REF!</definedName>
    <definedName name="UTA" localSheetId="5">#REF!</definedName>
    <definedName name="UTA" localSheetId="38">#REF!</definedName>
    <definedName name="UTA" localSheetId="8">#REF!</definedName>
    <definedName name="UTA" localSheetId="30">#REF!</definedName>
    <definedName name="UTA" localSheetId="46">#REF!</definedName>
    <definedName name="UTA" localSheetId="6">#REF!</definedName>
    <definedName name="UTA" localSheetId="40">#REF!</definedName>
    <definedName name="UTA" localSheetId="41">#REF!</definedName>
    <definedName name="UTA" localSheetId="45">#REF!</definedName>
    <definedName name="UTA" localSheetId="43">#REF!</definedName>
    <definedName name="UTA" localSheetId="44">#REF!</definedName>
    <definedName name="UTA" localSheetId="42">#REF!</definedName>
    <definedName name="UTA" localSheetId="16">#REF!</definedName>
    <definedName name="UTA" localSheetId="14">#REF!</definedName>
    <definedName name="UTA" localSheetId="12">#REF!</definedName>
    <definedName name="UTA" localSheetId="36">#REF!</definedName>
    <definedName name="UTA">#REF!</definedName>
    <definedName name="UUP" localSheetId="9">#REF!</definedName>
    <definedName name="UUP" localSheetId="5">#REF!</definedName>
    <definedName name="UUP" localSheetId="38">#REF!</definedName>
    <definedName name="UUP" localSheetId="8">#REF!</definedName>
    <definedName name="UUP" localSheetId="30">#REF!</definedName>
    <definedName name="UUP" localSheetId="46">#REF!</definedName>
    <definedName name="UUP" localSheetId="6">#REF!</definedName>
    <definedName name="UUP" localSheetId="40">#REF!</definedName>
    <definedName name="UUP" localSheetId="41">#REF!</definedName>
    <definedName name="UUP" localSheetId="45">#REF!</definedName>
    <definedName name="UUP" localSheetId="43">#REF!</definedName>
    <definedName name="UUP" localSheetId="44">#REF!</definedName>
    <definedName name="UUP" localSheetId="42">#REF!</definedName>
    <definedName name="UUP" localSheetId="16">#REF!</definedName>
    <definedName name="UUP" localSheetId="14">#REF!</definedName>
    <definedName name="UUP" localSheetId="12">#REF!</definedName>
    <definedName name="UUP" localSheetId="36">#REF!</definedName>
    <definedName name="UUP">#REF!</definedName>
    <definedName name="uuuu" localSheetId="30">[251]Sensi!#REF!</definedName>
    <definedName name="uuuu" localSheetId="4">[251]Sensi!#REF!</definedName>
    <definedName name="uuuu" localSheetId="7">[251]Sensi!#REF!</definedName>
    <definedName name="uuuu" localSheetId="16">[251]Sensi!#REF!</definedName>
    <definedName name="uuuu" localSheetId="36">[251]Sensi!#REF!</definedName>
    <definedName name="uuuu" localSheetId="49">[251]Sensi!#REF!</definedName>
    <definedName name="uuuu" localSheetId="34">[251]Sensi!#REF!</definedName>
    <definedName name="uuuu">[251]Sensi!#REF!</definedName>
    <definedName name="uuy" localSheetId="30">'[421]L.BA blok'!$Q$59</definedName>
    <definedName name="uuy">'[421]L.BA blok'!$Q$59</definedName>
    <definedName name="uws">[474]HSATUAN!$H$206</definedName>
    <definedName name="v" localSheetId="9">IF('B. Toilet'!Loan_Amount*'B. Toilet'!Interest_Rate*'B. Toilet'!Loan_Years*'B. Toilet'!Loan_Start&gt;0,1,0)</definedName>
    <definedName name="V" localSheetId="5" hidden="1">[27]LOADDAT!#REF!</definedName>
    <definedName name="v" localSheetId="38">IF(Cvr!Loan_Amount*Cvr!Interest_Rate*Cvr!Loan_Years*Cvr!Loan_Start&gt;0,1,0)</definedName>
    <definedName name="v" localSheetId="8">IF('Dapur Basah'!Loan_Amount*'Dapur Basah'!Interest_Rate*'Dapur Basah'!Loan_Years*'Dapur Basah'!Loan_Start&gt;0,1,0)</definedName>
    <definedName name="v" localSheetId="30">IF('Denah Tanah'!Loan_Amount*'Denah Tanah'!Interest_Rate*'Denah Tanah'!Loan_Years*'Denah Tanah'!Loan_Start&gt;0,1,0)</definedName>
    <definedName name="v" localSheetId="46">IF(Loan_Amount*Interest_Rate*Loan_Years*Loan_Start&gt;0,1,0)</definedName>
    <definedName name="V" localSheetId="4" hidden="1">[27]LOADDAT!#REF!</definedName>
    <definedName name="V" localSheetId="6" hidden="1">[27]LOADDAT!#REF!</definedName>
    <definedName name="V" localSheetId="7" hidden="1">[27]LOADDAT!#REF!</definedName>
    <definedName name="v" localSheetId="2">IF(Loan_Amount*Interest_Rate*Loan_Years*Loan_Start&gt;0,1,0)</definedName>
    <definedName name="V" localSheetId="23" hidden="1">[27]LOADDAT!#REF!</definedName>
    <definedName name="v" localSheetId="40">IF('Lap 1'!Loan_Amount*'Lap 1'!Interest_Rate*'Lap 1'!Loan_Years*'Lap 1'!Loan_Start&gt;0,1,0)</definedName>
    <definedName name="v" localSheetId="41">IF('Lap. 2'!Loan_Amount*'Lap. 2'!Interest_Rate*'Lap. 2'!Loan_Years*'Lap. 2'!Loan_Start&gt;0,1,0)</definedName>
    <definedName name="v" localSheetId="45">IF('Lap. 3'!Loan_Amount*'Lap. 3'!Interest_Rate*'Lap. 3'!Loan_Years*'Lap. 3'!Loan_Start&gt;0,1,0)</definedName>
    <definedName name="v" localSheetId="43">IF('Lap. 3 Gudang'!Loan_Amount*'Lap. 3 Gudang'!Interest_Rate*'Lap. 3 Gudang'!Loan_Years*'Lap. 3 Gudang'!Loan_Start&gt;0,1,0)</definedName>
    <definedName name="v" localSheetId="44">IF('Lap. 3. Tempat Gudang'!Loan_Amount*'Lap. 3. Tempat Gudang'!Interest_Rate*'Lap. 3. Tempat Gudang'!Loan_Years*'Lap. 3. Tempat Gudang'!Loan_Start&gt;0,1,0)</definedName>
    <definedName name="v" localSheetId="42">IF('Lap. 3. Tempat Usaha'!Loan_Amount*'Lap. 3. Tempat Usaha'!Interest_Rate*'Lap. 3. Tempat Usaha'!Loan_Years*'Lap. 3. Tempat Usaha'!Loan_Start&gt;0,1,0)</definedName>
    <definedName name="V" localSheetId="19" hidden="1">[27]LOADDAT!#REF!</definedName>
    <definedName name="v" localSheetId="16">IF('Pasar Ruko'!Loan_Amount*'Pasar Ruko'!Interest_Rate*'Pasar Ruko'!Loan_Years*'Pasar Ruko'!Loan_Start&gt;0,1,0)</definedName>
    <definedName name="V" localSheetId="14" hidden="1">[27]LOADDAT!#REF!</definedName>
    <definedName name="V" localSheetId="21" hidden="1">[27]LOADDAT!#REF!</definedName>
    <definedName name="V" localSheetId="12" hidden="1">[27]LOADDAT!#REF!</definedName>
    <definedName name="v" localSheetId="36">IF(Resume!Loan_Amount*Resume!Interest_Rate*Resume!Loan_Years*Resume!Loan_Start&gt;0,1,0)</definedName>
    <definedName name="V" localSheetId="25" hidden="1">[27]LOADDAT!#REF!</definedName>
    <definedName name="V" localSheetId="10" hidden="1">[27]LOADDAT!#REF!</definedName>
    <definedName name="V" localSheetId="11" hidden="1">[27]LOADDAT!#REF!</definedName>
    <definedName name="V" localSheetId="20" hidden="1">[27]LOADDAT!#REF!</definedName>
    <definedName name="V" localSheetId="15" hidden="1">[27]LOADDAT!#REF!</definedName>
    <definedName name="V" localSheetId="49" hidden="1">[27]LOADDAT!#REF!</definedName>
    <definedName name="V" localSheetId="34" hidden="1">[27]LOADDAT!#REF!</definedName>
    <definedName name="v">IF(Loan_Amount*Interest_Rate*Loan_Years*Loan_Start&gt;0,1,0)</definedName>
    <definedName name="v.1" localSheetId="9">#REF!</definedName>
    <definedName name="v.1" localSheetId="38">#REF!</definedName>
    <definedName name="v.1" localSheetId="8">#REF!</definedName>
    <definedName name="v.1" localSheetId="30">#REF!</definedName>
    <definedName name="v.1" localSheetId="46">#REF!</definedName>
    <definedName name="v.1" localSheetId="40">#REF!</definedName>
    <definedName name="v.1" localSheetId="41">#REF!</definedName>
    <definedName name="v.1" localSheetId="45">#REF!</definedName>
    <definedName name="v.1" localSheetId="43">#REF!</definedName>
    <definedName name="v.1" localSheetId="44">#REF!</definedName>
    <definedName name="v.1" localSheetId="42">#REF!</definedName>
    <definedName name="v.1" localSheetId="16">#REF!</definedName>
    <definedName name="v.1" localSheetId="36">#REF!</definedName>
    <definedName name="v.1">#REF!</definedName>
    <definedName name="v.10" localSheetId="9">#REF!</definedName>
    <definedName name="v.10" localSheetId="38">#REF!</definedName>
    <definedName name="v.10" localSheetId="8">#REF!</definedName>
    <definedName name="v.10" localSheetId="30">#REF!</definedName>
    <definedName name="v.10" localSheetId="46">#REF!</definedName>
    <definedName name="v.10" localSheetId="40">#REF!</definedName>
    <definedName name="v.10" localSheetId="41">#REF!</definedName>
    <definedName name="v.10" localSheetId="45">#REF!</definedName>
    <definedName name="v.10" localSheetId="43">#REF!</definedName>
    <definedName name="v.10" localSheetId="44">#REF!</definedName>
    <definedName name="v.10" localSheetId="42">#REF!</definedName>
    <definedName name="v.10" localSheetId="16">#REF!</definedName>
    <definedName name="v.10" localSheetId="36">#REF!</definedName>
    <definedName name="v.10">#REF!</definedName>
    <definedName name="v.11" localSheetId="9">#REF!</definedName>
    <definedName name="v.11" localSheetId="38">#REF!</definedName>
    <definedName name="v.11" localSheetId="8">#REF!</definedName>
    <definedName name="v.11" localSheetId="30">#REF!</definedName>
    <definedName name="v.11" localSheetId="46">#REF!</definedName>
    <definedName name="v.11" localSheetId="40">#REF!</definedName>
    <definedName name="v.11" localSheetId="41">#REF!</definedName>
    <definedName name="v.11" localSheetId="45">#REF!</definedName>
    <definedName name="v.11" localSheetId="43">#REF!</definedName>
    <definedName name="v.11" localSheetId="44">#REF!</definedName>
    <definedName name="v.11" localSheetId="42">#REF!</definedName>
    <definedName name="v.11" localSheetId="16">#REF!</definedName>
    <definedName name="v.11" localSheetId="36">#REF!</definedName>
    <definedName name="v.11">#REF!</definedName>
    <definedName name="v.12" localSheetId="9">#REF!</definedName>
    <definedName name="v.12" localSheetId="38">#REF!</definedName>
    <definedName name="v.12" localSheetId="8">#REF!</definedName>
    <definedName name="v.12" localSheetId="30">#REF!</definedName>
    <definedName name="v.12" localSheetId="46">#REF!</definedName>
    <definedName name="v.12" localSheetId="40">#REF!</definedName>
    <definedName name="v.12" localSheetId="41">#REF!</definedName>
    <definedName name="v.12" localSheetId="45">#REF!</definedName>
    <definedName name="v.12" localSheetId="43">#REF!</definedName>
    <definedName name="v.12" localSheetId="44">#REF!</definedName>
    <definedName name="v.12" localSheetId="42">#REF!</definedName>
    <definedName name="v.12" localSheetId="16">#REF!</definedName>
    <definedName name="v.12" localSheetId="36">#REF!</definedName>
    <definedName name="v.12">#REF!</definedName>
    <definedName name="v.13" localSheetId="9">#REF!</definedName>
    <definedName name="v.13" localSheetId="38">#REF!</definedName>
    <definedName name="v.13" localSheetId="8">#REF!</definedName>
    <definedName name="v.13" localSheetId="30">#REF!</definedName>
    <definedName name="v.13" localSheetId="46">#REF!</definedName>
    <definedName name="v.13" localSheetId="40">#REF!</definedName>
    <definedName name="v.13" localSheetId="41">#REF!</definedName>
    <definedName name="v.13" localSheetId="45">#REF!</definedName>
    <definedName name="v.13" localSheetId="43">#REF!</definedName>
    <definedName name="v.13" localSheetId="44">#REF!</definedName>
    <definedName name="v.13" localSheetId="42">#REF!</definedName>
    <definedName name="v.13" localSheetId="16">#REF!</definedName>
    <definedName name="v.13" localSheetId="36">#REF!</definedName>
    <definedName name="v.13">#REF!</definedName>
    <definedName name="v.14" localSheetId="9">#REF!</definedName>
    <definedName name="v.14" localSheetId="38">#REF!</definedName>
    <definedName name="v.14" localSheetId="8">#REF!</definedName>
    <definedName name="v.14" localSheetId="30">#REF!</definedName>
    <definedName name="v.14" localSheetId="46">#REF!</definedName>
    <definedName name="v.14" localSheetId="40">#REF!</definedName>
    <definedName name="v.14" localSheetId="41">#REF!</definedName>
    <definedName name="v.14" localSheetId="45">#REF!</definedName>
    <definedName name="v.14" localSheetId="43">#REF!</definedName>
    <definedName name="v.14" localSheetId="44">#REF!</definedName>
    <definedName name="v.14" localSheetId="42">#REF!</definedName>
    <definedName name="v.14" localSheetId="16">#REF!</definedName>
    <definedName name="v.14" localSheetId="36">#REF!</definedName>
    <definedName name="v.14">#REF!</definedName>
    <definedName name="v.15" localSheetId="9">#REF!</definedName>
    <definedName name="v.15" localSheetId="38">#REF!</definedName>
    <definedName name="v.15" localSheetId="8">#REF!</definedName>
    <definedName name="v.15" localSheetId="30">#REF!</definedName>
    <definedName name="v.15" localSheetId="46">#REF!</definedName>
    <definedName name="v.15" localSheetId="40">#REF!</definedName>
    <definedName name="v.15" localSheetId="41">#REF!</definedName>
    <definedName name="v.15" localSheetId="45">#REF!</definedName>
    <definedName name="v.15" localSheetId="43">#REF!</definedName>
    <definedName name="v.15" localSheetId="44">#REF!</definedName>
    <definedName name="v.15" localSheetId="42">#REF!</definedName>
    <definedName name="v.15" localSheetId="16">#REF!</definedName>
    <definedName name="v.15" localSheetId="36">#REF!</definedName>
    <definedName name="v.15">#REF!</definedName>
    <definedName name="v.16" localSheetId="9">#REF!</definedName>
    <definedName name="v.16" localSheetId="38">#REF!</definedName>
    <definedName name="v.16" localSheetId="8">#REF!</definedName>
    <definedName name="v.16" localSheetId="30">#REF!</definedName>
    <definedName name="v.16" localSheetId="46">#REF!</definedName>
    <definedName name="v.16" localSheetId="40">#REF!</definedName>
    <definedName name="v.16" localSheetId="41">#REF!</definedName>
    <definedName name="v.16" localSheetId="45">#REF!</definedName>
    <definedName name="v.16" localSheetId="43">#REF!</definedName>
    <definedName name="v.16" localSheetId="44">#REF!</definedName>
    <definedName name="v.16" localSheetId="42">#REF!</definedName>
    <definedName name="v.16" localSheetId="16">#REF!</definedName>
    <definedName name="v.16" localSheetId="36">#REF!</definedName>
    <definedName name="v.16">#REF!</definedName>
    <definedName name="v.2" localSheetId="9">#REF!</definedName>
    <definedName name="v.2" localSheetId="38">#REF!</definedName>
    <definedName name="v.2" localSheetId="8">#REF!</definedName>
    <definedName name="v.2" localSheetId="30">#REF!</definedName>
    <definedName name="v.2" localSheetId="46">#REF!</definedName>
    <definedName name="v.2" localSheetId="40">#REF!</definedName>
    <definedName name="v.2" localSheetId="41">#REF!</definedName>
    <definedName name="v.2" localSheetId="45">#REF!</definedName>
    <definedName name="v.2" localSheetId="43">#REF!</definedName>
    <definedName name="v.2" localSheetId="44">#REF!</definedName>
    <definedName name="v.2" localSheetId="42">#REF!</definedName>
    <definedName name="v.2" localSheetId="16">#REF!</definedName>
    <definedName name="v.2" localSheetId="36">#REF!</definedName>
    <definedName name="v.2">#REF!</definedName>
    <definedName name="v.3" localSheetId="9">#REF!</definedName>
    <definedName name="v.3" localSheetId="38">#REF!</definedName>
    <definedName name="v.3" localSheetId="8">#REF!</definedName>
    <definedName name="v.3" localSheetId="30">#REF!</definedName>
    <definedName name="v.3" localSheetId="46">#REF!</definedName>
    <definedName name="v.3" localSheetId="40">#REF!</definedName>
    <definedName name="v.3" localSheetId="41">#REF!</definedName>
    <definedName name="v.3" localSheetId="45">#REF!</definedName>
    <definedName name="v.3" localSheetId="43">#REF!</definedName>
    <definedName name="v.3" localSheetId="44">#REF!</definedName>
    <definedName name="v.3" localSheetId="42">#REF!</definedName>
    <definedName name="v.3" localSheetId="16">#REF!</definedName>
    <definedName name="v.3" localSheetId="36">#REF!</definedName>
    <definedName name="v.3">#REF!</definedName>
    <definedName name="v.4" localSheetId="9">#REF!</definedName>
    <definedName name="v.4" localSheetId="38">#REF!</definedName>
    <definedName name="v.4" localSheetId="8">#REF!</definedName>
    <definedName name="v.4" localSheetId="30">#REF!</definedName>
    <definedName name="v.4" localSheetId="46">#REF!</definedName>
    <definedName name="v.4" localSheetId="40">#REF!</definedName>
    <definedName name="v.4" localSheetId="41">#REF!</definedName>
    <definedName name="v.4" localSheetId="45">#REF!</definedName>
    <definedName name="v.4" localSheetId="43">#REF!</definedName>
    <definedName name="v.4" localSheetId="44">#REF!</definedName>
    <definedName name="v.4" localSheetId="42">#REF!</definedName>
    <definedName name="v.4" localSheetId="16">#REF!</definedName>
    <definedName name="v.4" localSheetId="36">#REF!</definedName>
    <definedName name="v.4">#REF!</definedName>
    <definedName name="v.5" localSheetId="9">#REF!</definedName>
    <definedName name="v.5" localSheetId="38">#REF!</definedName>
    <definedName name="v.5" localSheetId="8">#REF!</definedName>
    <definedName name="v.5" localSheetId="30">#REF!</definedName>
    <definedName name="v.5" localSheetId="46">#REF!</definedName>
    <definedName name="v.5" localSheetId="40">#REF!</definedName>
    <definedName name="v.5" localSheetId="41">#REF!</definedName>
    <definedName name="v.5" localSheetId="45">#REF!</definedName>
    <definedName name="v.5" localSheetId="43">#REF!</definedName>
    <definedName name="v.5" localSheetId="44">#REF!</definedName>
    <definedName name="v.5" localSheetId="42">#REF!</definedName>
    <definedName name="v.5" localSheetId="16">#REF!</definedName>
    <definedName name="v.5" localSheetId="36">#REF!</definedName>
    <definedName name="v.5">#REF!</definedName>
    <definedName name="v.6" localSheetId="9">#REF!</definedName>
    <definedName name="v.6" localSheetId="38">#REF!</definedName>
    <definedName name="v.6" localSheetId="8">#REF!</definedName>
    <definedName name="v.6" localSheetId="30">#REF!</definedName>
    <definedName name="v.6" localSheetId="46">#REF!</definedName>
    <definedName name="v.6" localSheetId="40">#REF!</definedName>
    <definedName name="v.6" localSheetId="41">#REF!</definedName>
    <definedName name="v.6" localSheetId="45">#REF!</definedName>
    <definedName name="v.6" localSheetId="43">#REF!</definedName>
    <definedName name="v.6" localSheetId="44">#REF!</definedName>
    <definedName name="v.6" localSheetId="42">#REF!</definedName>
    <definedName name="v.6" localSheetId="16">#REF!</definedName>
    <definedName name="v.6" localSheetId="36">#REF!</definedName>
    <definedName name="v.6">#REF!</definedName>
    <definedName name="v.7" localSheetId="9">#REF!</definedName>
    <definedName name="v.7" localSheetId="38">#REF!</definedName>
    <definedName name="v.7" localSheetId="8">#REF!</definedName>
    <definedName name="v.7" localSheetId="30">#REF!</definedName>
    <definedName name="v.7" localSheetId="46">#REF!</definedName>
    <definedName name="v.7" localSheetId="40">#REF!</definedName>
    <definedName name="v.7" localSheetId="41">#REF!</definedName>
    <definedName name="v.7" localSheetId="45">#REF!</definedName>
    <definedName name="v.7" localSheetId="43">#REF!</definedName>
    <definedName name="v.7" localSheetId="44">#REF!</definedName>
    <definedName name="v.7" localSheetId="42">#REF!</definedName>
    <definedName name="v.7" localSheetId="16">#REF!</definedName>
    <definedName name="v.7" localSheetId="36">#REF!</definedName>
    <definedName name="v.7">#REF!</definedName>
    <definedName name="v.8" localSheetId="9">#REF!</definedName>
    <definedName name="v.8" localSheetId="38">#REF!</definedName>
    <definedName name="v.8" localSheetId="8">#REF!</definedName>
    <definedName name="v.8" localSheetId="30">#REF!</definedName>
    <definedName name="v.8" localSheetId="46">#REF!</definedName>
    <definedName name="v.8" localSheetId="40">#REF!</definedName>
    <definedName name="v.8" localSheetId="41">#REF!</definedName>
    <definedName name="v.8" localSheetId="45">#REF!</definedName>
    <definedName name="v.8" localSheetId="43">#REF!</definedName>
    <definedName name="v.8" localSheetId="44">#REF!</definedName>
    <definedName name="v.8" localSheetId="42">#REF!</definedName>
    <definedName name="v.8" localSheetId="16">#REF!</definedName>
    <definedName name="v.8" localSheetId="36">#REF!</definedName>
    <definedName name="v.8">#REF!</definedName>
    <definedName name="v.9" localSheetId="9">#REF!</definedName>
    <definedName name="v.9" localSheetId="38">#REF!</definedName>
    <definedName name="v.9" localSheetId="8">#REF!</definedName>
    <definedName name="v.9" localSheetId="30">#REF!</definedName>
    <definedName name="v.9" localSheetId="46">#REF!</definedName>
    <definedName name="v.9" localSheetId="40">#REF!</definedName>
    <definedName name="v.9" localSheetId="41">#REF!</definedName>
    <definedName name="v.9" localSheetId="45">#REF!</definedName>
    <definedName name="v.9" localSheetId="43">#REF!</definedName>
    <definedName name="v.9" localSheetId="44">#REF!</definedName>
    <definedName name="v.9" localSheetId="42">#REF!</definedName>
    <definedName name="v.9" localSheetId="16">#REF!</definedName>
    <definedName name="v.9" localSheetId="36">#REF!</definedName>
    <definedName name="v.9">#REF!</definedName>
    <definedName name="V_2">[475]Pipe!$A$12:$I$33</definedName>
    <definedName name="VAL" localSheetId="4">#REF!</definedName>
    <definedName name="VAL" localSheetId="34">#REF!</definedName>
    <definedName name="val">[476]Pipe!$A$12:$I$31</definedName>
    <definedName name="Val_Alber" localSheetId="30">#REF!</definedName>
    <definedName name="Val_Alber" localSheetId="4">#REF!</definedName>
    <definedName name="Val_Alber" localSheetId="7">#REF!</definedName>
    <definedName name="Val_Alber" localSheetId="16">#REF!</definedName>
    <definedName name="Val_Alber" localSheetId="36">#REF!</definedName>
    <definedName name="Val_Alber" localSheetId="49">#REF!</definedName>
    <definedName name="Val_Alber" localSheetId="34">#REF!</definedName>
    <definedName name="Val_Alber">#REF!</definedName>
    <definedName name="Val_Kapal" localSheetId="30">#REF!</definedName>
    <definedName name="Val_Kapal" localSheetId="4">#REF!</definedName>
    <definedName name="Val_Kapal" localSheetId="7">#REF!</definedName>
    <definedName name="Val_Kapal" localSheetId="16">#REF!</definedName>
    <definedName name="Val_Kapal" localSheetId="36">#REF!</definedName>
    <definedName name="Val_Kapal" localSheetId="49">#REF!</definedName>
    <definedName name="Val_Kapal" localSheetId="34">#REF!</definedName>
    <definedName name="Val_Kapal">#REF!</definedName>
    <definedName name="Val_Mesin" localSheetId="30">#REF!</definedName>
    <definedName name="Val_Mesin" localSheetId="4">#REF!</definedName>
    <definedName name="Val_Mesin" localSheetId="7">#REF!</definedName>
    <definedName name="Val_Mesin" localSheetId="16">#REF!</definedName>
    <definedName name="Val_Mesin" localSheetId="36">#REF!</definedName>
    <definedName name="Val_Mesin" localSheetId="49">#REF!</definedName>
    <definedName name="Val_Mesin" localSheetId="34">#REF!</definedName>
    <definedName name="Val_Mesin">#REF!</definedName>
    <definedName name="Values_Entered" localSheetId="9">IF('B. Toilet'!Loan_Amount*'B. Toilet'!Interest_Rate*'B. Toilet'!Loan_Years*'B. Toilet'!Loan_Start&gt;0,1,0)</definedName>
    <definedName name="Values_Entered" localSheetId="5">#N/A</definedName>
    <definedName name="Values_Entered" localSheetId="38">IF(Cvr!Loan_Amount*Cvr!Interest_Rate*Cvr!Loan_Years*Cvr!Loan_Start&gt;0,1,0)</definedName>
    <definedName name="Values_Entered" localSheetId="8">IF('Dapur Basah'!Loan_Amount*'Dapur Basah'!Interest_Rate*'Dapur Basah'!Loan_Years*'Dapur Basah'!Loan_Start&gt;0,1,0)</definedName>
    <definedName name="Values_Entered" localSheetId="30">IF('Denah Tanah'!Loan_Amount*'Denah Tanah'!Interest_Rate*'Denah Tanah'!Loan_Years*'Denah Tanah'!Loan_Start&gt;0,1,0)</definedName>
    <definedName name="Values_Entered" localSheetId="46">IF('Foto Pembanding'!Loan_Amount*'Foto Pembanding'!Interest_Rate*'Foto Pembanding'!Loan_Years*'Foto Pembanding'!Loan_Start&gt;0,1,0)</definedName>
    <definedName name="Values_Entered" localSheetId="4">IF(Identifikasi!Loan_Amount*Identifikasi!Interest_Rate*Identifikasi!Loan_Years*Identifikasi!Loan_Start&gt;0,1,0)</definedName>
    <definedName name="Values_Entered" localSheetId="6">#N/A</definedName>
    <definedName name="Values_Entered" localSheetId="7">#N/A</definedName>
    <definedName name="Values_Entered" localSheetId="2">IF(Loan_Amount*Interest_Rate*Loan_Years*Loan_Start&gt;0,1,0)</definedName>
    <definedName name="Values_Entered" localSheetId="40">IF('Lap 1'!Loan_Amount*'Lap 1'!Interest_Rate*'Lap 1'!Loan_Years*'Lap 1'!Loan_Start&gt;0,1,0)</definedName>
    <definedName name="Values_Entered" localSheetId="41">IF('Lap. 2'!Loan_Amount*'Lap. 2'!Interest_Rate*'Lap. 2'!Loan_Years*'Lap. 2'!Loan_Start&gt;0,1,0)</definedName>
    <definedName name="Values_Entered" localSheetId="45">IF('Lap. 3'!Loan_Amount*'Lap. 3'!Interest_Rate*'Lap. 3'!Loan_Years*'Lap. 3'!Loan_Start&gt;0,1,0)</definedName>
    <definedName name="Values_Entered" localSheetId="43">IF('Lap. 3 Gudang'!Loan_Amount*'Lap. 3 Gudang'!Interest_Rate*'Lap. 3 Gudang'!Loan_Years*'Lap. 3 Gudang'!Loan_Start&gt;0,1,0)</definedName>
    <definedName name="Values_Entered" localSheetId="44">IF('Lap. 3. Tempat Gudang'!Loan_Amount*'Lap. 3. Tempat Gudang'!Interest_Rate*'Lap. 3. Tempat Gudang'!Loan_Years*'Lap. 3. Tempat Gudang'!Loan_Start&gt;0,1,0)</definedName>
    <definedName name="Values_Entered" localSheetId="42">IF('Lap. 3. Tempat Usaha'!Loan_Amount*'Lap. 3. Tempat Usaha'!Interest_Rate*'Lap. 3. Tempat Usaha'!Loan_Years*'Lap. 3. Tempat Usaha'!Loan_Start&gt;0,1,0)</definedName>
    <definedName name="Values_Entered" localSheetId="16">IF('Pasar Ruko'!Loan_Amount*'Pasar Ruko'!Interest_Rate*'Pasar Ruko'!Loan_Years*'Pasar Ruko'!Loan_Start&gt;0,1,0)</definedName>
    <definedName name="Values_Entered" localSheetId="14">#N/A</definedName>
    <definedName name="Values_Entered" localSheetId="12">#N/A</definedName>
    <definedName name="Values_Entered" localSheetId="36">IF(Resume!Loan_Amount*Resume!Interest_Rate*Resume!Loan_Years*Resume!Loan_Start&gt;0,1,0)</definedName>
    <definedName name="Values_Entered" localSheetId="49">#N/A</definedName>
    <definedName name="Values_Entered" localSheetId="34">IF(Loan_Amount*Interest_Rate*Loan_Years*Loan_Start&gt;0,1,0)</definedName>
    <definedName name="Values_Entered">IF(Loan_Amount*Interest_Rate*Loan_Years*Loan_Start&gt;0,1,0)</definedName>
    <definedName name="Values_Entered_2" localSheetId="9">IF('B. Toilet'!Loan_Amount*'B. Toilet'!Interest_Rate*'B. Toilet'!Loan_Years*'B. Toilet'!Loan_Start&gt;0,1,0)</definedName>
    <definedName name="Values_Entered_2" localSheetId="38">IF(Cvr!Loan_Amount*Cvr!Interest_Rate*Cvr!Loan_Years*Cvr!Loan_Start&gt;0,1,0)</definedName>
    <definedName name="Values_Entered_2" localSheetId="8">IF('Dapur Basah'!Loan_Amount*'Dapur Basah'!Interest_Rate*'Dapur Basah'!Loan_Years*'Dapur Basah'!Loan_Start&gt;0,1,0)</definedName>
    <definedName name="Values_Entered_2" localSheetId="30">IF('Denah Tanah'!Loan_Amount*'Denah Tanah'!Interest_Rate*'Denah Tanah'!Loan_Years*'Denah Tanah'!Loan_Start&gt;0,1,0)</definedName>
    <definedName name="Values_Entered_2" localSheetId="46">IF(Loan_Amount*Interest_Rate*Loan_Years*Loan_Start&gt;0,1,0)</definedName>
    <definedName name="Values_Entered_2" localSheetId="2">IF(Loan_Amount*Interest_Rate*Loan_Years*Loan_Start&gt;0,1,0)</definedName>
    <definedName name="Values_Entered_2" localSheetId="40">IF('Lap 1'!Loan_Amount*'Lap 1'!Interest_Rate*'Lap 1'!Loan_Years*'Lap 1'!Loan_Start&gt;0,1,0)</definedName>
    <definedName name="Values_Entered_2" localSheetId="41">IF('Lap. 2'!Loan_Amount*'Lap. 2'!Interest_Rate*'Lap. 2'!Loan_Years*'Lap. 2'!Loan_Start&gt;0,1,0)</definedName>
    <definedName name="Values_Entered_2" localSheetId="45">IF('Lap. 3'!Loan_Amount*'Lap. 3'!Interest_Rate*'Lap. 3'!Loan_Years*'Lap. 3'!Loan_Start&gt;0,1,0)</definedName>
    <definedName name="Values_Entered_2" localSheetId="43">IF('Lap. 3 Gudang'!Loan_Amount*'Lap. 3 Gudang'!Interest_Rate*'Lap. 3 Gudang'!Loan_Years*'Lap. 3 Gudang'!Loan_Start&gt;0,1,0)</definedName>
    <definedName name="Values_Entered_2" localSheetId="44">IF('Lap. 3. Tempat Gudang'!Loan_Amount*'Lap. 3. Tempat Gudang'!Interest_Rate*'Lap. 3. Tempat Gudang'!Loan_Years*'Lap. 3. Tempat Gudang'!Loan_Start&gt;0,1,0)</definedName>
    <definedName name="Values_Entered_2" localSheetId="42">IF('Lap. 3. Tempat Usaha'!Loan_Amount*'Lap. 3. Tempat Usaha'!Interest_Rate*'Lap. 3. Tempat Usaha'!Loan_Years*'Lap. 3. Tempat Usaha'!Loan_Start&gt;0,1,0)</definedName>
    <definedName name="Values_Entered_2" localSheetId="16">IF('Pasar Ruko'!Loan_Amount*'Pasar Ruko'!Interest_Rate*'Pasar Ruko'!Loan_Years*'Pasar Ruko'!Loan_Start&gt;0,1,0)</definedName>
    <definedName name="Values_Entered_2" localSheetId="36">IF(Resume!Loan_Amount*Resume!Interest_Rate*Resume!Loan_Years*Resume!Loan_Start&gt;0,1,0)</definedName>
    <definedName name="Values_Entered_2">IF(Loan_Amount*Interest_Rate*Loan_Years*Loan_Start&gt;0,1,0)</definedName>
    <definedName name="variable_cost" localSheetId="30">#REF!</definedName>
    <definedName name="variable_cost" localSheetId="4">#REF!</definedName>
    <definedName name="variable_cost" localSheetId="7">#REF!</definedName>
    <definedName name="variable_cost" localSheetId="16">#REF!</definedName>
    <definedName name="variable_cost" localSheetId="36">#REF!</definedName>
    <definedName name="variable_cost" localSheetId="49">#REF!</definedName>
    <definedName name="variable_cost" localSheetId="34">#REF!</definedName>
    <definedName name="variable_cost">#REF!</definedName>
    <definedName name="VARIABLES" localSheetId="30">#REF!</definedName>
    <definedName name="VARIABLES" localSheetId="4">#REF!</definedName>
    <definedName name="VARIABLES" localSheetId="7">#REF!</definedName>
    <definedName name="VARIABLES" localSheetId="16">#REF!</definedName>
    <definedName name="VARIABLES" localSheetId="36">#REF!</definedName>
    <definedName name="VARIABLES" localSheetId="49">#REF!</definedName>
    <definedName name="VARIABLES" localSheetId="34">#REF!</definedName>
    <definedName name="VARIABLES">#REF!</definedName>
    <definedName name="VCVBT1" localSheetId="30">'[89]VCV-BE-TONG'!$G$11</definedName>
    <definedName name="VCVBT1">'[89]VCV-BE-TONG'!$G$11</definedName>
    <definedName name="VCVBT2" localSheetId="30">'[89]VCV-BE-TONG'!$G$17</definedName>
    <definedName name="VCVBT2">'[89]VCV-BE-TONG'!$G$17</definedName>
    <definedName name="VEND" localSheetId="30">#REF!</definedName>
    <definedName name="VEND" localSheetId="4">#REF!</definedName>
    <definedName name="VEND" localSheetId="7">#REF!</definedName>
    <definedName name="VEND" localSheetId="16">#REF!</definedName>
    <definedName name="VEND" localSheetId="36">#REF!</definedName>
    <definedName name="VEND" localSheetId="49">#REF!</definedName>
    <definedName name="VEND" localSheetId="34">#REF!</definedName>
    <definedName name="VEND">#REF!</definedName>
    <definedName name="VIEW_ALATKANTOR2" localSheetId="30">#REF!</definedName>
    <definedName name="VIEW_ALATKANTOR2" localSheetId="4">#REF!</definedName>
    <definedName name="VIEW_ALATKANTOR2" localSheetId="7">#REF!</definedName>
    <definedName name="VIEW_ALATKANTOR2" localSheetId="16">#REF!</definedName>
    <definedName name="VIEW_ALATKANTOR2" localSheetId="36">#REF!</definedName>
    <definedName name="VIEW_ALATKANTOR2" localSheetId="49">#REF!</definedName>
    <definedName name="VIEW_ALATKANTOR2" localSheetId="34">#REF!</definedName>
    <definedName name="VIEW_ALATKANTOR2">#REF!</definedName>
    <definedName name="VIEW_ALATKANTORDANRT" localSheetId="30">#REF!</definedName>
    <definedName name="VIEW_ALATKANTORDANRT" localSheetId="4">#REF!</definedName>
    <definedName name="VIEW_ALATKANTORDANRT" localSheetId="7">#REF!</definedName>
    <definedName name="VIEW_ALATKANTORDANRT" localSheetId="16">#REF!</definedName>
    <definedName name="VIEW_ALATKANTORDANRT" localSheetId="36">#REF!</definedName>
    <definedName name="VIEW_ALATKANTORDANRT" localSheetId="49">#REF!</definedName>
    <definedName name="VIEW_ALATKANTORDANRT" localSheetId="34">#REF!</definedName>
    <definedName name="VIEW_ALATKANTORDANRT">#REF!</definedName>
    <definedName name="vinyl">[218]Rekap!$H$41</definedName>
    <definedName name="VLHC" localSheetId="30">[89]TNHCHINH!$I$38</definedName>
    <definedName name="VLHC">[89]TNHCHINH!$I$38</definedName>
    <definedName name="vol" localSheetId="9">[211]FINISHING!#REF!</definedName>
    <definedName name="vol" localSheetId="38">[211]FINISHING!#REF!</definedName>
    <definedName name="vol" localSheetId="8">[211]FINISHING!#REF!</definedName>
    <definedName name="vol" localSheetId="46">[211]FINISHING!#REF!</definedName>
    <definedName name="vol" localSheetId="40">[211]FINISHING!#REF!</definedName>
    <definedName name="vol" localSheetId="41">[211]FINISHING!#REF!</definedName>
    <definedName name="vol" localSheetId="45">[211]FINISHING!#REF!</definedName>
    <definedName name="vol" localSheetId="43">[211]FINISHING!#REF!</definedName>
    <definedName name="vol" localSheetId="44">[211]FINISHING!#REF!</definedName>
    <definedName name="vol" localSheetId="42">[211]FINISHING!#REF!</definedName>
    <definedName name="vol" localSheetId="16">[211]FINISHING!#REF!</definedName>
    <definedName name="vol" localSheetId="36">[211]FINISHING!#REF!</definedName>
    <definedName name="vol">[211]FINISHING!#REF!</definedName>
    <definedName name="Volume" localSheetId="9">#REF!</definedName>
    <definedName name="Volume" localSheetId="5">#REF!</definedName>
    <definedName name="Volume" localSheetId="38">#REF!</definedName>
    <definedName name="Volume" localSheetId="8">#REF!</definedName>
    <definedName name="Volume" localSheetId="30">#REF!</definedName>
    <definedName name="Volume" localSheetId="46">#REF!</definedName>
    <definedName name="Volume" localSheetId="6">#REF!</definedName>
    <definedName name="Volume" localSheetId="40">#REF!</definedName>
    <definedName name="Volume" localSheetId="41">#REF!</definedName>
    <definedName name="Volume" localSheetId="45">#REF!</definedName>
    <definedName name="Volume" localSheetId="43">#REF!</definedName>
    <definedName name="Volume" localSheetId="44">#REF!</definedName>
    <definedName name="Volume" localSheetId="42">#REF!</definedName>
    <definedName name="Volume" localSheetId="16">#REF!</definedName>
    <definedName name="Volume" localSheetId="14">#REF!</definedName>
    <definedName name="Volume" localSheetId="12">#REF!</definedName>
    <definedName name="Volume" localSheetId="36">#REF!</definedName>
    <definedName name="Volume" localSheetId="34">#REF!</definedName>
    <definedName name="Volume">#REF!</definedName>
    <definedName name="VVV" localSheetId="30" hidden="1">[27]LOADDAT!#REF!</definedName>
    <definedName name="VVV" localSheetId="4" hidden="1">[27]LOADDAT!#REF!</definedName>
    <definedName name="VVV" localSheetId="7" hidden="1">[27]LOADDAT!#REF!</definedName>
    <definedName name="VVV" localSheetId="23" hidden="1">[27]LOADDAT!#REF!</definedName>
    <definedName name="VVV" localSheetId="19" hidden="1">[27]LOADDAT!#REF!</definedName>
    <definedName name="VVV" localSheetId="16" hidden="1">[27]LOADDAT!#REF!</definedName>
    <definedName name="VVV" localSheetId="21" hidden="1">[27]LOADDAT!#REF!</definedName>
    <definedName name="VVV" localSheetId="36" hidden="1">[27]LOADDAT!#REF!</definedName>
    <definedName name="VVV" localSheetId="25" hidden="1">[27]LOADDAT!#REF!</definedName>
    <definedName name="VVV" localSheetId="10" hidden="1">[27]LOADDAT!#REF!</definedName>
    <definedName name="VVV" localSheetId="11" hidden="1">[27]LOADDAT!#REF!</definedName>
    <definedName name="VVV" localSheetId="20" hidden="1">[27]LOADDAT!#REF!</definedName>
    <definedName name="VVV" localSheetId="15" hidden="1">[27]LOADDAT!#REF!</definedName>
    <definedName name="VVV" localSheetId="49" hidden="1">[27]LOADDAT!#REF!</definedName>
    <definedName name="VVV" localSheetId="34" hidden="1">[27]LOADDAT!#REF!</definedName>
    <definedName name="VVV" hidden="1">[27]LOADDAT!#REF!</definedName>
    <definedName name="vvvv" localSheetId="30">'[213]Data Risk'!#REF!</definedName>
    <definedName name="vvvv" localSheetId="4">'[213]Data Risk'!#REF!</definedName>
    <definedName name="vvvv" localSheetId="7">'[213]Data Risk'!#REF!</definedName>
    <definedName name="vvvv" localSheetId="16">'[213]Data Risk'!#REF!</definedName>
    <definedName name="vvvv" localSheetId="36">'[213]Data Risk'!#REF!</definedName>
    <definedName name="vvvv" localSheetId="49">'[213]Data Risk'!#REF!</definedName>
    <definedName name="vvvv" localSheetId="34">'[213]Data Risk'!#REF!</definedName>
    <definedName name="vvvv">'[213]Data Risk'!#REF!</definedName>
    <definedName name="w" localSheetId="9" hidden="1">#REF!</definedName>
    <definedName name="W" localSheetId="5">'[338]Analisa Harga Satuan'!$G$1865</definedName>
    <definedName name="w" localSheetId="38" hidden="1">#REF!</definedName>
    <definedName name="w" localSheetId="8" hidden="1">#REF!</definedName>
    <definedName name="w" localSheetId="30" hidden="1">#REF!</definedName>
    <definedName name="w" localSheetId="46" hidden="1">#REF!</definedName>
    <definedName name="W" localSheetId="4">'[338]Analisa Harga Satuan'!$G$1865</definedName>
    <definedName name="W" localSheetId="6">'[338]Analisa Harga Satuan'!$G$1865</definedName>
    <definedName name="W" localSheetId="7">'[338]Analisa Harga Satuan'!$G$1865</definedName>
    <definedName name="w" localSheetId="40" hidden="1">#REF!</definedName>
    <definedName name="w" localSheetId="41" hidden="1">#REF!</definedName>
    <definedName name="w" localSheetId="45" hidden="1">#REF!</definedName>
    <definedName name="w" localSheetId="43" hidden="1">#REF!</definedName>
    <definedName name="w" localSheetId="44" hidden="1">#REF!</definedName>
    <definedName name="w" localSheetId="42" hidden="1">#REF!</definedName>
    <definedName name="w" localSheetId="16" hidden="1">#REF!</definedName>
    <definedName name="W" localSheetId="14">'[338]Analisa Harga Satuan'!$G$1865</definedName>
    <definedName name="W" localSheetId="12">'[338]Analisa Harga Satuan'!$G$1865</definedName>
    <definedName name="w" localSheetId="36" hidden="1">#REF!</definedName>
    <definedName name="W" localSheetId="49">'[338]Analisa Harga Satuan'!$G$1865</definedName>
    <definedName name="W" localSheetId="34">'[338]Analisa Harga Satuan'!$G$1865</definedName>
    <definedName name="w" hidden="1">#REF!</definedName>
    <definedName name="Wacc" localSheetId="9">#REF!</definedName>
    <definedName name="Wacc" localSheetId="5">#REF!</definedName>
    <definedName name="Wacc" localSheetId="38">#REF!</definedName>
    <definedName name="Wacc" localSheetId="8">#REF!</definedName>
    <definedName name="Wacc" localSheetId="30">#REF!</definedName>
    <definedName name="Wacc" localSheetId="46">#REF!</definedName>
    <definedName name="Wacc" localSheetId="4">#REF!</definedName>
    <definedName name="Wacc" localSheetId="6">#REF!</definedName>
    <definedName name="Wacc" localSheetId="40">#REF!</definedName>
    <definedName name="Wacc" localSheetId="41">#REF!</definedName>
    <definedName name="Wacc" localSheetId="45">#REF!</definedName>
    <definedName name="Wacc" localSheetId="43">#REF!</definedName>
    <definedName name="Wacc" localSheetId="44">#REF!</definedName>
    <definedName name="Wacc" localSheetId="42">#REF!</definedName>
    <definedName name="Wacc" localSheetId="16">#REF!</definedName>
    <definedName name="Wacc" localSheetId="14">#REF!</definedName>
    <definedName name="Wacc" localSheetId="12">#REF!</definedName>
    <definedName name="Wacc" localSheetId="36">#REF!</definedName>
    <definedName name="Wacc" localSheetId="34">#REF!</definedName>
    <definedName name="Wacc">#REF!</definedName>
    <definedName name="WAJAR" localSheetId="30">#REF!</definedName>
    <definedName name="WAJAR" localSheetId="16">#REF!</definedName>
    <definedName name="WAJAR" localSheetId="36">#REF!</definedName>
    <definedName name="WAJAR">#REF!</definedName>
    <definedName name="WAJAR_1" localSheetId="30">#REF!</definedName>
    <definedName name="WAJAR_1" localSheetId="16">#REF!</definedName>
    <definedName name="WAJAR_1" localSheetId="36">#REF!</definedName>
    <definedName name="WAJAR_1">#REF!</definedName>
    <definedName name="WAJAR_4" localSheetId="30">#REF!</definedName>
    <definedName name="WAJAR_4" localSheetId="16">#REF!</definedName>
    <definedName name="WAJAR_4" localSheetId="36">#REF!</definedName>
    <definedName name="WAJAR_4">#REF!</definedName>
    <definedName name="WAJAR_5" localSheetId="30">#REF!</definedName>
    <definedName name="WAJAR_5" localSheetId="16">#REF!</definedName>
    <definedName name="WAJAR_5" localSheetId="36">#REF!</definedName>
    <definedName name="WAJAR_5">#REF!</definedName>
    <definedName name="Wall_Flashing___Rainbow_Roof" localSheetId="30">[105]BAHAN!#REF!</definedName>
    <definedName name="Wall_Flashing___Rainbow_Roof" localSheetId="4">[105]BAHAN!#REF!</definedName>
    <definedName name="Wall_Flashing___Rainbow_Roof" localSheetId="7">[105]BAHAN!#REF!</definedName>
    <definedName name="Wall_Flashing___Rainbow_Roof" localSheetId="16">[105]BAHAN!#REF!</definedName>
    <definedName name="Wall_Flashing___Rainbow_Roof" localSheetId="36">[105]BAHAN!#REF!</definedName>
    <definedName name="Wall_Flashing___Rainbow_Roof" localSheetId="49">[105]BAHAN!#REF!</definedName>
    <definedName name="Wall_Flashing___Rainbow_Roof" localSheetId="34">[105]BAHAN!#REF!</definedName>
    <definedName name="Wall_Flashing___Rainbow_Roof">[105]BAHAN!#REF!</definedName>
    <definedName name="Wall_Flashing_Hana" localSheetId="30">[105]BAHAN!#REF!</definedName>
    <definedName name="Wall_Flashing_Hana" localSheetId="4">[105]BAHAN!#REF!</definedName>
    <definedName name="Wall_Flashing_Hana" localSheetId="7">[105]BAHAN!#REF!</definedName>
    <definedName name="Wall_Flashing_Hana" localSheetId="16">[105]BAHAN!#REF!</definedName>
    <definedName name="Wall_Flashing_Hana" localSheetId="36">[105]BAHAN!#REF!</definedName>
    <definedName name="Wall_Flashing_Hana" localSheetId="49">[105]BAHAN!#REF!</definedName>
    <definedName name="Wall_Flashing_Hana" localSheetId="34">[105]BAHAN!#REF!</definedName>
    <definedName name="Wall_Flashing_Hana">[105]BAHAN!#REF!</definedName>
    <definedName name="Wall_Paper___kls_menengah" localSheetId="30">[105]BAHAN!#REF!</definedName>
    <definedName name="Wall_Paper___kls_menengah" localSheetId="4">[105]BAHAN!#REF!</definedName>
    <definedName name="Wall_Paper___kls_menengah" localSheetId="7">[105]BAHAN!#REF!</definedName>
    <definedName name="Wall_Paper___kls_menengah" localSheetId="16">[105]BAHAN!#REF!</definedName>
    <definedName name="Wall_Paper___kls_menengah" localSheetId="36">[105]BAHAN!#REF!</definedName>
    <definedName name="Wall_Paper___kls_menengah" localSheetId="49">[105]BAHAN!#REF!</definedName>
    <definedName name="Wall_Paper___kls_menengah" localSheetId="34">[105]BAHAN!#REF!</definedName>
    <definedName name="Wall_Paper___kls_menengah">[105]BAHAN!#REF!</definedName>
    <definedName name="Wall_paper__kls_menengah" localSheetId="30">[105]BAHAN!#REF!</definedName>
    <definedName name="Wall_paper__kls_menengah" localSheetId="4">[105]BAHAN!#REF!</definedName>
    <definedName name="Wall_paper__kls_menengah" localSheetId="7">[105]BAHAN!#REF!</definedName>
    <definedName name="Wall_paper__kls_menengah" localSheetId="16">[105]BAHAN!#REF!</definedName>
    <definedName name="Wall_paper__kls_menengah" localSheetId="36">[105]BAHAN!#REF!</definedName>
    <definedName name="Wall_paper__kls_menengah" localSheetId="49">[105]BAHAN!#REF!</definedName>
    <definedName name="Wall_paper__kls_menengah" localSheetId="34">[105]BAHAN!#REF!</definedName>
    <definedName name="Wall_paper__kls_menengah">[105]BAHAN!#REF!</definedName>
    <definedName name="warehouse_cost" localSheetId="30">[42]Storage!$F$67</definedName>
    <definedName name="warehouse_cost">[42]Storage!$F$67</definedName>
    <definedName name="WARTO" localSheetId="5" hidden="1">{#N/A,#N/A,FALSE,"REK";#N/A,#N/A,FALSE,"rab"}</definedName>
    <definedName name="WARTO" localSheetId="30" hidden="1">{#N/A,#N/A,FALSE,"REK";#N/A,#N/A,FALSE,"rab"}</definedName>
    <definedName name="WARTO" localSheetId="26" hidden="1">{#N/A,#N/A,FALSE,"REK";#N/A,#N/A,FALSE,"rab"}</definedName>
    <definedName name="WARTO" localSheetId="4" hidden="1">{#N/A,#N/A,FALSE,"REK";#N/A,#N/A,FALSE,"rab"}</definedName>
    <definedName name="WARTO" localSheetId="6" hidden="1">{#N/A,#N/A,FALSE,"REK";#N/A,#N/A,FALSE,"rab"}</definedName>
    <definedName name="WARTO" localSheetId="7" hidden="1">{#N/A,#N/A,FALSE,"REK";#N/A,#N/A,FALSE,"rab"}</definedName>
    <definedName name="WARTO" localSheetId="19" hidden="1">{#N/A,#N/A,FALSE,"REK";#N/A,#N/A,FALSE,"rab"}</definedName>
    <definedName name="WARTO" localSheetId="14" hidden="1">{#N/A,#N/A,FALSE,"REK";#N/A,#N/A,FALSE,"rab"}</definedName>
    <definedName name="WARTO" localSheetId="12" hidden="1">{#N/A,#N/A,FALSE,"REK";#N/A,#N/A,FALSE,"rab"}</definedName>
    <definedName name="WARTO" localSheetId="24" hidden="1">{#N/A,#N/A,FALSE,"REK";#N/A,#N/A,FALSE,"rab"}</definedName>
    <definedName name="WARTO" localSheetId="17" hidden="1">{#N/A,#N/A,FALSE,"REK";#N/A,#N/A,FALSE,"rab"}</definedName>
    <definedName name="WARTO" localSheetId="18" hidden="1">{#N/A,#N/A,FALSE,"REK";#N/A,#N/A,FALSE,"rab"}</definedName>
    <definedName name="WARTO" localSheetId="49" hidden="1">{#N/A,#N/A,FALSE,"REK";#N/A,#N/A,FALSE,"rab"}</definedName>
    <definedName name="WARTO" localSheetId="34" hidden="1">{#N/A,#N/A,FALSE,"REK";#N/A,#N/A,FALSE,"rab"}</definedName>
    <definedName name="WARTO" hidden="1">{#N/A,#N/A,FALSE,"REK";#N/A,#N/A,FALSE,"rab"}</definedName>
    <definedName name="Wastafel" localSheetId="30">'[159]Analisa Harga Satuan'!$G$1792</definedName>
    <definedName name="Wastafel">'[159]Analisa Harga Satuan'!$G$1792</definedName>
    <definedName name="Water_Pas_Alumuniumm_60_cm" localSheetId="30">[105]BAHAN!#REF!</definedName>
    <definedName name="Water_Pas_Alumuniumm_60_cm" localSheetId="4">[105]BAHAN!#REF!</definedName>
    <definedName name="Water_Pas_Alumuniumm_60_cm" localSheetId="7">[105]BAHAN!#REF!</definedName>
    <definedName name="Water_Pas_Alumuniumm_60_cm" localSheetId="16">[105]BAHAN!#REF!</definedName>
    <definedName name="Water_Pas_Alumuniumm_60_cm" localSheetId="36">[105]BAHAN!#REF!</definedName>
    <definedName name="Water_Pas_Alumuniumm_60_cm" localSheetId="49">[105]BAHAN!#REF!</definedName>
    <definedName name="Water_Pas_Alumuniumm_60_cm" localSheetId="34">[105]BAHAN!#REF!</definedName>
    <definedName name="Water_Pas_Alumuniumm_60_cm">[105]BAHAN!#REF!</definedName>
    <definedName name="Water_Profing_Emulsion" localSheetId="30">[276]BAHAN!$C$65</definedName>
    <definedName name="Water_Profing_Emulsion">[276]BAHAN!$C$65</definedName>
    <definedName name="waterprof">'[107]DAF-5'!$I$68</definedName>
    <definedName name="waterproofing" localSheetId="30">'[128]Harga Satuan'!$G$31</definedName>
    <definedName name="waterproofing">'[128]Harga Satuan'!$G$31</definedName>
    <definedName name="Waterproofliquit" localSheetId="30">'[159]Analisa Harga Satuan'!$G$2647</definedName>
    <definedName name="Waterproofliquit">'[159]Analisa Harga Satuan'!$G$2647</definedName>
    <definedName name="watu" localSheetId="9">#REF!</definedName>
    <definedName name="watu" localSheetId="38">#REF!</definedName>
    <definedName name="watu" localSheetId="8">#REF!</definedName>
    <definedName name="watu" localSheetId="30">#REF!</definedName>
    <definedName name="watu" localSheetId="46">#REF!</definedName>
    <definedName name="watu" localSheetId="40">#REF!</definedName>
    <definedName name="watu" localSheetId="41">#REF!</definedName>
    <definedName name="watu" localSheetId="45">#REF!</definedName>
    <definedName name="watu" localSheetId="43">#REF!</definedName>
    <definedName name="watu" localSheetId="44">#REF!</definedName>
    <definedName name="watu" localSheetId="42">#REF!</definedName>
    <definedName name="watu" localSheetId="16">#REF!</definedName>
    <definedName name="watu" localSheetId="36">#REF!</definedName>
    <definedName name="watu">#REF!</definedName>
    <definedName name="watub" localSheetId="9">#REF!</definedName>
    <definedName name="watub" localSheetId="38">#REF!</definedName>
    <definedName name="watub" localSheetId="8">#REF!</definedName>
    <definedName name="watub" localSheetId="30">#REF!</definedName>
    <definedName name="watub" localSheetId="46">#REF!</definedName>
    <definedName name="watub" localSheetId="40">#REF!</definedName>
    <definedName name="watub" localSheetId="41">#REF!</definedName>
    <definedName name="watub" localSheetId="45">#REF!</definedName>
    <definedName name="watub" localSheetId="43">#REF!</definedName>
    <definedName name="watub" localSheetId="44">#REF!</definedName>
    <definedName name="watub" localSheetId="42">#REF!</definedName>
    <definedName name="watub" localSheetId="16">#REF!</definedName>
    <definedName name="watub" localSheetId="36">#REF!</definedName>
    <definedName name="watub">#REF!</definedName>
    <definedName name="watuc" localSheetId="9">#REF!</definedName>
    <definedName name="watuc" localSheetId="38">#REF!</definedName>
    <definedName name="watuc" localSheetId="8">#REF!</definedName>
    <definedName name="watuc" localSheetId="30">#REF!</definedName>
    <definedName name="watuc" localSheetId="46">#REF!</definedName>
    <definedName name="watuc" localSheetId="40">#REF!</definedName>
    <definedName name="watuc" localSheetId="41">#REF!</definedName>
    <definedName name="watuc" localSheetId="45">#REF!</definedName>
    <definedName name="watuc" localSheetId="43">#REF!</definedName>
    <definedName name="watuc" localSheetId="44">#REF!</definedName>
    <definedName name="watuc" localSheetId="42">#REF!</definedName>
    <definedName name="watuc" localSheetId="16">#REF!</definedName>
    <definedName name="watuc" localSheetId="36">#REF!</definedName>
    <definedName name="watuc">#REF!</definedName>
    <definedName name="wc_2000">'[107]DAF-5'!$I$89</definedName>
    <definedName name="WD1_1" localSheetId="30">#REF!</definedName>
    <definedName name="WD1_1" localSheetId="4">#REF!</definedName>
    <definedName name="WD1_1" localSheetId="7">#REF!</definedName>
    <definedName name="WD1_1" localSheetId="16">#REF!</definedName>
    <definedName name="WD1_1" localSheetId="36">#REF!</definedName>
    <definedName name="WD1_1" localSheetId="49">#REF!</definedName>
    <definedName name="WD1_1" localSheetId="34">#REF!</definedName>
    <definedName name="WD1_1">#REF!</definedName>
    <definedName name="WD1_4" localSheetId="30">#REF!</definedName>
    <definedName name="WD1_4" localSheetId="4">#REF!</definedName>
    <definedName name="WD1_4" localSheetId="7">#REF!</definedName>
    <definedName name="WD1_4" localSheetId="16">#REF!</definedName>
    <definedName name="WD1_4" localSheetId="36">#REF!</definedName>
    <definedName name="WD1_4" localSheetId="49">#REF!</definedName>
    <definedName name="WD1_4" localSheetId="34">#REF!</definedName>
    <definedName name="WD1_4">#REF!</definedName>
    <definedName name="WD1_5" localSheetId="30">#REF!</definedName>
    <definedName name="WD1_5" localSheetId="4">#REF!</definedName>
    <definedName name="WD1_5" localSheetId="7">#REF!</definedName>
    <definedName name="WD1_5" localSheetId="16">#REF!</definedName>
    <definedName name="WD1_5" localSheetId="36">#REF!</definedName>
    <definedName name="WD1_5" localSheetId="49">#REF!</definedName>
    <definedName name="WD1_5" localSheetId="34">#REF!</definedName>
    <definedName name="WD1_5">#REF!</definedName>
    <definedName name="WD2_1" localSheetId="30">#REF!</definedName>
    <definedName name="WD2_1" localSheetId="16">#REF!</definedName>
    <definedName name="WD2_1" localSheetId="36">#REF!</definedName>
    <definedName name="WD2_1">#REF!</definedName>
    <definedName name="WD2_4" localSheetId="30">#REF!</definedName>
    <definedName name="WD2_4" localSheetId="16">#REF!</definedName>
    <definedName name="WD2_4" localSheetId="36">#REF!</definedName>
    <definedName name="WD2_4">#REF!</definedName>
    <definedName name="WD2_5" localSheetId="30">#REF!</definedName>
    <definedName name="WD2_5" localSheetId="16">#REF!</definedName>
    <definedName name="WD2_5" localSheetId="36">#REF!</definedName>
    <definedName name="WD2_5">#REF!</definedName>
    <definedName name="WD3_1" localSheetId="30">#REF!</definedName>
    <definedName name="WD3_1" localSheetId="16">#REF!</definedName>
    <definedName name="WD3_1" localSheetId="36">#REF!</definedName>
    <definedName name="WD3_1">#REF!</definedName>
    <definedName name="WD3_4" localSheetId="30">#REF!</definedName>
    <definedName name="WD3_4" localSheetId="16">#REF!</definedName>
    <definedName name="WD3_4" localSheetId="36">#REF!</definedName>
    <definedName name="WD3_4">#REF!</definedName>
    <definedName name="WD3_5" localSheetId="30">#REF!</definedName>
    <definedName name="WD3_5" localSheetId="16">#REF!</definedName>
    <definedName name="WD3_5" localSheetId="36">#REF!</definedName>
    <definedName name="WD3_5">#REF!</definedName>
    <definedName name="WD4_1" localSheetId="30">#REF!</definedName>
    <definedName name="WD4_1" localSheetId="16">#REF!</definedName>
    <definedName name="WD4_1" localSheetId="36">#REF!</definedName>
    <definedName name="WD4_1">#REF!</definedName>
    <definedName name="WD4_4" localSheetId="30">#REF!</definedName>
    <definedName name="WD4_4" localSheetId="16">#REF!</definedName>
    <definedName name="WD4_4" localSheetId="36">#REF!</definedName>
    <definedName name="WD4_4">#REF!</definedName>
    <definedName name="WD4_5" localSheetId="30">#REF!</definedName>
    <definedName name="WD4_5" localSheetId="16">#REF!</definedName>
    <definedName name="WD4_5" localSheetId="36">#REF!</definedName>
    <definedName name="WD4_5">#REF!</definedName>
    <definedName name="WD5_1" localSheetId="30">#REF!</definedName>
    <definedName name="WD5_1" localSheetId="16">#REF!</definedName>
    <definedName name="WD5_1" localSheetId="36">#REF!</definedName>
    <definedName name="WD5_1">#REF!</definedName>
    <definedName name="WD5_4" localSheetId="30">#REF!</definedName>
    <definedName name="WD5_4" localSheetId="16">#REF!</definedName>
    <definedName name="WD5_4" localSheetId="36">#REF!</definedName>
    <definedName name="WD5_4">#REF!</definedName>
    <definedName name="WD5_5" localSheetId="30">#REF!</definedName>
    <definedName name="WD5_5" localSheetId="16">#REF!</definedName>
    <definedName name="WD5_5" localSheetId="36">#REF!</definedName>
    <definedName name="WD5_5">#REF!</definedName>
    <definedName name="WD6_1" localSheetId="30">#REF!</definedName>
    <definedName name="WD6_1" localSheetId="16">#REF!</definedName>
    <definedName name="WD6_1" localSheetId="36">#REF!</definedName>
    <definedName name="WD6_1">#REF!</definedName>
    <definedName name="WD6_4" localSheetId="30">#REF!</definedName>
    <definedName name="WD6_4" localSheetId="16">#REF!</definedName>
    <definedName name="WD6_4" localSheetId="36">#REF!</definedName>
    <definedName name="WD6_4">#REF!</definedName>
    <definedName name="WD6_5" localSheetId="30">#REF!</definedName>
    <definedName name="WD6_5" localSheetId="16">#REF!</definedName>
    <definedName name="WD6_5" localSheetId="36">#REF!</definedName>
    <definedName name="WD6_5">#REF!</definedName>
    <definedName name="we" localSheetId="9">MATCH(0.01,'B. Toilet'!End_Bal,-1)+1</definedName>
    <definedName name="we" localSheetId="5">2%</definedName>
    <definedName name="we" localSheetId="38">MATCH(0.01,Cvr!End_Bal,-1)+1</definedName>
    <definedName name="we" localSheetId="8">MATCH(0.01,'Dapur Basah'!End_Bal,-1)+1</definedName>
    <definedName name="we" localSheetId="30">MATCH(0.01,'Denah Tanah'!End_Bal,-1)+1</definedName>
    <definedName name="we" localSheetId="46">MATCH(0.01,End_Bal,-1)+1</definedName>
    <definedName name="we" localSheetId="4">2%</definedName>
    <definedName name="we" localSheetId="6">2%</definedName>
    <definedName name="we" localSheetId="7">2%</definedName>
    <definedName name="we" localSheetId="2">MATCH(0.01,End_Bal,-1)+1</definedName>
    <definedName name="we" localSheetId="40">MATCH(0.01,'Lap 1'!End_Bal,-1)+1</definedName>
    <definedName name="we" localSheetId="41">MATCH(0.01,'Lap. 2'!End_Bal,-1)+1</definedName>
    <definedName name="we" localSheetId="45">MATCH(0.01,'Lap. 3'!End_Bal,-1)+1</definedName>
    <definedName name="we" localSheetId="43">MATCH(0.01,'Lap. 3 Gudang'!End_Bal,-1)+1</definedName>
    <definedName name="we" localSheetId="44">MATCH(0.01,'Lap. 3. Tempat Gudang'!End_Bal,-1)+1</definedName>
    <definedName name="we" localSheetId="42">MATCH(0.01,'Lap. 3. Tempat Usaha'!End_Bal,-1)+1</definedName>
    <definedName name="we" localSheetId="16">MATCH(0.01,'Pasar Ruko'!End_Bal,-1)+1</definedName>
    <definedName name="we" localSheetId="14">2%</definedName>
    <definedName name="we" localSheetId="12">2%</definedName>
    <definedName name="we" localSheetId="36">MATCH(0.01,Resume!End_Bal,-1)+1</definedName>
    <definedName name="we" localSheetId="49">2%</definedName>
    <definedName name="we" localSheetId="34">2%</definedName>
    <definedName name="we">MATCH(0.01,End_Bal,-1)+1</definedName>
    <definedName name="we_2" localSheetId="9">MATCH(0.01,'B. Toilet'!End_Bal,-1)+1</definedName>
    <definedName name="we_2" localSheetId="38">MATCH(0.01,Cvr!End_Bal,-1)+1</definedName>
    <definedName name="we_2" localSheetId="8">MATCH(0.01,'Dapur Basah'!End_Bal,-1)+1</definedName>
    <definedName name="we_2" localSheetId="30">MATCH(0.01,'Denah Tanah'!End_Bal,-1)+1</definedName>
    <definedName name="we_2" localSheetId="46">MATCH(0.01,End_Bal,-1)+1</definedName>
    <definedName name="we_2" localSheetId="2">MATCH(0.01,End_Bal,-1)+1</definedName>
    <definedName name="we_2" localSheetId="40">MATCH(0.01,'Lap 1'!End_Bal,-1)+1</definedName>
    <definedName name="we_2" localSheetId="41">MATCH(0.01,'Lap. 2'!End_Bal,-1)+1</definedName>
    <definedName name="we_2" localSheetId="45">MATCH(0.01,'Lap. 3'!End_Bal,-1)+1</definedName>
    <definedName name="we_2" localSheetId="43">MATCH(0.01,'Lap. 3 Gudang'!End_Bal,-1)+1</definedName>
    <definedName name="we_2" localSheetId="44">MATCH(0.01,'Lap. 3. Tempat Gudang'!End_Bal,-1)+1</definedName>
    <definedName name="we_2" localSheetId="42">MATCH(0.01,'Lap. 3. Tempat Usaha'!End_Bal,-1)+1</definedName>
    <definedName name="we_2" localSheetId="16">MATCH(0.01,'Pasar Ruko'!End_Bal,-1)+1</definedName>
    <definedName name="we_2" localSheetId="36">MATCH(0.01,Resume!End_Bal,-1)+1</definedName>
    <definedName name="we_2">MATCH(0.01,End_Bal,-1)+1</definedName>
    <definedName name="weath" localSheetId="30">'[75]Sat Bah &amp; Up'!$G$61</definedName>
    <definedName name="weath">'[75]Sat Bah &amp; Up'!$G$61</definedName>
    <definedName name="wedus" localSheetId="5" hidden="1">#REF!</definedName>
    <definedName name="wedus" localSheetId="30" hidden="1">#REF!</definedName>
    <definedName name="wedus" localSheetId="4" hidden="1">#REF!</definedName>
    <definedName name="wedus" localSheetId="7" hidden="1">#REF!</definedName>
    <definedName name="wedus" localSheetId="23" hidden="1">#REF!</definedName>
    <definedName name="wedus" localSheetId="19" hidden="1">#REF!</definedName>
    <definedName name="wedus" localSheetId="16" hidden="1">#REF!</definedName>
    <definedName name="wedus" localSheetId="21" hidden="1">#REF!</definedName>
    <definedName name="wedus" localSheetId="36" hidden="1">#REF!</definedName>
    <definedName name="wedus" localSheetId="25" hidden="1">#REF!</definedName>
    <definedName name="wedus" localSheetId="10" hidden="1">#REF!</definedName>
    <definedName name="wedus" localSheetId="11" hidden="1">#REF!</definedName>
    <definedName name="wedus" localSheetId="20" hidden="1">#REF!</definedName>
    <definedName name="wedus" localSheetId="15" hidden="1">#REF!</definedName>
    <definedName name="wedus" localSheetId="49" hidden="1">#REF!</definedName>
    <definedName name="wedus" localSheetId="34" hidden="1">#REF!</definedName>
    <definedName name="wedus" hidden="1">#REF!</definedName>
    <definedName name="WEEK051101" localSheetId="30">[74]RATE!$M$48</definedName>
    <definedName name="WEEK051101">[74]RATE!$M$48</definedName>
    <definedName name="WEEK090701" localSheetId="30">[74]RATE!$M$31</definedName>
    <definedName name="WEEK090701">[74]RATE!$M$31</definedName>
    <definedName name="WEEK101201" localSheetId="30">[74]RATE!$M$53</definedName>
    <definedName name="WEEK101201">[74]RATE!$M$53</definedName>
    <definedName name="WEEK121101" localSheetId="30">[74]RATE!$M$49</definedName>
    <definedName name="WEEK121101">[74]RATE!$M$49</definedName>
    <definedName name="WEEK130801" localSheetId="30">[74]RATE!$M$36</definedName>
    <definedName name="WEEK130801">[74]RATE!$M$36</definedName>
    <definedName name="WEEK151001" localSheetId="30">[74]RATE!$M$45</definedName>
    <definedName name="WEEK151001">[74]RATE!$M$45</definedName>
    <definedName name="WEEK171201" localSheetId="30">[74]RATE!$M$54</definedName>
    <definedName name="WEEK171201">[74]RATE!$M$54</definedName>
    <definedName name="WEEK200801" localSheetId="30">[74]RATE!$M$37</definedName>
    <definedName name="WEEK200801">[74]RATE!$M$37</definedName>
    <definedName name="WEEK221001" localSheetId="30">[74]RATE!$M$46</definedName>
    <definedName name="WEEK221001">[74]RATE!$M$46</definedName>
    <definedName name="WEEK230701" localSheetId="30">[74]RATE!$M$33</definedName>
    <definedName name="WEEK230701">[74]RATE!$M$33</definedName>
    <definedName name="WEEK240901" localSheetId="30">[74]RATE!$M$42</definedName>
    <definedName name="WEEK240901">[74]RATE!$M$42</definedName>
    <definedName name="WEEK241201" localSheetId="30">[74]RATE!$M$55</definedName>
    <definedName name="WEEK241201">[74]RATE!$M$55</definedName>
    <definedName name="WEEK261101" localSheetId="30">[74]RATE!$M$51</definedName>
    <definedName name="WEEK261101">[74]RATE!$M$51</definedName>
    <definedName name="WEEK270801" localSheetId="30">[74]RATE!$M$38</definedName>
    <definedName name="WEEK270801">[74]RATE!$M$38</definedName>
    <definedName name="WEEK291001" localSheetId="30">[74]RATE!$M$47</definedName>
    <definedName name="WEEK291001">[74]RATE!$M$47</definedName>
    <definedName name="WEEK300701" localSheetId="30">[74]RATE!$M$34</definedName>
    <definedName name="WEEK300701">[74]RATE!$M$34</definedName>
    <definedName name="WEEK311201" localSheetId="30">[74]RATE!$M$56</definedName>
    <definedName name="WEEK311201">[74]RATE!$M$56</definedName>
    <definedName name="wer" localSheetId="9">MATCH(0.01,'B. Toilet'!End_Bal,-1)+1</definedName>
    <definedName name="wer" localSheetId="38">MATCH(0.01,Cvr!End_Bal,-1)+1</definedName>
    <definedName name="wer" localSheetId="8">MATCH(0.01,'Dapur Basah'!End_Bal,-1)+1</definedName>
    <definedName name="wer" localSheetId="30">MATCH(0.01,'Denah Tanah'!End_Bal,-1)+1</definedName>
    <definedName name="wer" localSheetId="46">MATCH(0.01,End_Bal,-1)+1</definedName>
    <definedName name="wer" localSheetId="2">MATCH(0.01,End_Bal,-1)+1</definedName>
    <definedName name="wer" localSheetId="40">MATCH(0.01,'Lap 1'!End_Bal,-1)+1</definedName>
    <definedName name="wer" localSheetId="41">MATCH(0.01,'Lap. 2'!End_Bal,-1)+1</definedName>
    <definedName name="wer" localSheetId="45">MATCH(0.01,'Lap. 3'!End_Bal,-1)+1</definedName>
    <definedName name="wer" localSheetId="43">MATCH(0.01,'Lap. 3 Gudang'!End_Bal,-1)+1</definedName>
    <definedName name="wer" localSheetId="44">MATCH(0.01,'Lap. 3. Tempat Gudang'!End_Bal,-1)+1</definedName>
    <definedName name="wer" localSheetId="42">MATCH(0.01,'Lap. 3. Tempat Usaha'!End_Bal,-1)+1</definedName>
    <definedName name="wer" localSheetId="16">MATCH(0.01,'Pasar Ruko'!End_Bal,-1)+1</definedName>
    <definedName name="wer" localSheetId="36">MATCH(0.01,Resume!End_Bal,-1)+1</definedName>
    <definedName name="wer">MATCH(0.01,End_Bal,-1)+1</definedName>
    <definedName name="wer_2">NA()</definedName>
    <definedName name="WERD" localSheetId="5" hidden="1">#REF!</definedName>
    <definedName name="WERD" localSheetId="30" hidden="1">#REF!</definedName>
    <definedName name="WERD" localSheetId="4" hidden="1">#REF!</definedName>
    <definedName name="WERD" localSheetId="7" hidden="1">#REF!</definedName>
    <definedName name="WERD" localSheetId="23" hidden="1">#REF!</definedName>
    <definedName name="WERD" localSheetId="19" hidden="1">#REF!</definedName>
    <definedName name="WERD" localSheetId="16" hidden="1">#REF!</definedName>
    <definedName name="WERD" localSheetId="21" hidden="1">#REF!</definedName>
    <definedName name="WERD" localSheetId="36" hidden="1">#REF!</definedName>
    <definedName name="WERD" localSheetId="25" hidden="1">#REF!</definedName>
    <definedName name="WERD" localSheetId="10" hidden="1">#REF!</definedName>
    <definedName name="WERD" localSheetId="11" hidden="1">#REF!</definedName>
    <definedName name="WERD" localSheetId="20" hidden="1">#REF!</definedName>
    <definedName name="WERD" localSheetId="15" hidden="1">#REF!</definedName>
    <definedName name="WERD" localSheetId="49" hidden="1">#REF!</definedName>
    <definedName name="WERD" localSheetId="34" hidden="1">#REF!</definedName>
    <definedName name="WERD" hidden="1">#REF!</definedName>
    <definedName name="WERQWREQW" localSheetId="5" hidden="1">{#N/A,#N/A,TRUE,"Front";#N/A,#N/A,TRUE,"Simple Letter";#N/A,#N/A,TRUE,"Inside";#N/A,#N/A,TRUE,"Contents";#N/A,#N/A,TRUE,"Basis";#N/A,#N/A,TRUE,"Inclusions";#N/A,#N/A,TRUE,"Exclusions";#N/A,#N/A,TRUE,"Areas";#N/A,#N/A,TRUE,"Summary";#N/A,#N/A,TRUE,"Detail"}</definedName>
    <definedName name="WERQWREQW" localSheetId="30" hidden="1">{#N/A,#N/A,TRUE,"Front";#N/A,#N/A,TRUE,"Simple Letter";#N/A,#N/A,TRUE,"Inside";#N/A,#N/A,TRUE,"Contents";#N/A,#N/A,TRUE,"Basis";#N/A,#N/A,TRUE,"Inclusions";#N/A,#N/A,TRUE,"Exclusions";#N/A,#N/A,TRUE,"Areas";#N/A,#N/A,TRUE,"Summary";#N/A,#N/A,TRUE,"Detail"}</definedName>
    <definedName name="WERQWREQW" localSheetId="26" hidden="1">{#N/A,#N/A,TRUE,"Front";#N/A,#N/A,TRUE,"Simple Letter";#N/A,#N/A,TRUE,"Inside";#N/A,#N/A,TRUE,"Contents";#N/A,#N/A,TRUE,"Basis";#N/A,#N/A,TRUE,"Inclusions";#N/A,#N/A,TRUE,"Exclusions";#N/A,#N/A,TRUE,"Areas";#N/A,#N/A,TRUE,"Summary";#N/A,#N/A,TRUE,"Detail"}</definedName>
    <definedName name="WERQWREQW" localSheetId="4" hidden="1">{#N/A,#N/A,TRUE,"Front";#N/A,#N/A,TRUE,"Simple Letter";#N/A,#N/A,TRUE,"Inside";#N/A,#N/A,TRUE,"Contents";#N/A,#N/A,TRUE,"Basis";#N/A,#N/A,TRUE,"Inclusions";#N/A,#N/A,TRUE,"Exclusions";#N/A,#N/A,TRUE,"Areas";#N/A,#N/A,TRUE,"Summary";#N/A,#N/A,TRUE,"Detail"}</definedName>
    <definedName name="WERQWREQW" localSheetId="6" hidden="1">{#N/A,#N/A,TRUE,"Front";#N/A,#N/A,TRUE,"Simple Letter";#N/A,#N/A,TRUE,"Inside";#N/A,#N/A,TRUE,"Contents";#N/A,#N/A,TRUE,"Basis";#N/A,#N/A,TRUE,"Inclusions";#N/A,#N/A,TRUE,"Exclusions";#N/A,#N/A,TRUE,"Areas";#N/A,#N/A,TRUE,"Summary";#N/A,#N/A,TRUE,"Detail"}</definedName>
    <definedName name="WERQWREQW" localSheetId="7" hidden="1">{#N/A,#N/A,TRUE,"Front";#N/A,#N/A,TRUE,"Simple Letter";#N/A,#N/A,TRUE,"Inside";#N/A,#N/A,TRUE,"Contents";#N/A,#N/A,TRUE,"Basis";#N/A,#N/A,TRUE,"Inclusions";#N/A,#N/A,TRUE,"Exclusions";#N/A,#N/A,TRUE,"Areas";#N/A,#N/A,TRUE,"Summary";#N/A,#N/A,TRUE,"Detail"}</definedName>
    <definedName name="WERQWREQW" localSheetId="19" hidden="1">{#N/A,#N/A,TRUE,"Front";#N/A,#N/A,TRUE,"Simple Letter";#N/A,#N/A,TRUE,"Inside";#N/A,#N/A,TRUE,"Contents";#N/A,#N/A,TRUE,"Basis";#N/A,#N/A,TRUE,"Inclusions";#N/A,#N/A,TRUE,"Exclusions";#N/A,#N/A,TRUE,"Areas";#N/A,#N/A,TRUE,"Summary";#N/A,#N/A,TRUE,"Detail"}</definedName>
    <definedName name="WERQWREQW" localSheetId="14" hidden="1">{#N/A,#N/A,TRUE,"Front";#N/A,#N/A,TRUE,"Simple Letter";#N/A,#N/A,TRUE,"Inside";#N/A,#N/A,TRUE,"Contents";#N/A,#N/A,TRUE,"Basis";#N/A,#N/A,TRUE,"Inclusions";#N/A,#N/A,TRUE,"Exclusions";#N/A,#N/A,TRUE,"Areas";#N/A,#N/A,TRUE,"Summary";#N/A,#N/A,TRUE,"Detail"}</definedName>
    <definedName name="WERQWREQW" localSheetId="12" hidden="1">{#N/A,#N/A,TRUE,"Front";#N/A,#N/A,TRUE,"Simple Letter";#N/A,#N/A,TRUE,"Inside";#N/A,#N/A,TRUE,"Contents";#N/A,#N/A,TRUE,"Basis";#N/A,#N/A,TRUE,"Inclusions";#N/A,#N/A,TRUE,"Exclusions";#N/A,#N/A,TRUE,"Areas";#N/A,#N/A,TRUE,"Summary";#N/A,#N/A,TRUE,"Detail"}</definedName>
    <definedName name="WERQWREQW" localSheetId="24" hidden="1">{#N/A,#N/A,TRUE,"Front";#N/A,#N/A,TRUE,"Simple Letter";#N/A,#N/A,TRUE,"Inside";#N/A,#N/A,TRUE,"Contents";#N/A,#N/A,TRUE,"Basis";#N/A,#N/A,TRUE,"Inclusions";#N/A,#N/A,TRUE,"Exclusions";#N/A,#N/A,TRUE,"Areas";#N/A,#N/A,TRUE,"Summary";#N/A,#N/A,TRUE,"Detail"}</definedName>
    <definedName name="WERQWREQW" localSheetId="17" hidden="1">{#N/A,#N/A,TRUE,"Front";#N/A,#N/A,TRUE,"Simple Letter";#N/A,#N/A,TRUE,"Inside";#N/A,#N/A,TRUE,"Contents";#N/A,#N/A,TRUE,"Basis";#N/A,#N/A,TRUE,"Inclusions";#N/A,#N/A,TRUE,"Exclusions";#N/A,#N/A,TRUE,"Areas";#N/A,#N/A,TRUE,"Summary";#N/A,#N/A,TRUE,"Detail"}</definedName>
    <definedName name="WERQWREQW" localSheetId="18" hidden="1">{#N/A,#N/A,TRUE,"Front";#N/A,#N/A,TRUE,"Simple Letter";#N/A,#N/A,TRUE,"Inside";#N/A,#N/A,TRUE,"Contents";#N/A,#N/A,TRUE,"Basis";#N/A,#N/A,TRUE,"Inclusions";#N/A,#N/A,TRUE,"Exclusions";#N/A,#N/A,TRUE,"Areas";#N/A,#N/A,TRUE,"Summary";#N/A,#N/A,TRUE,"Detail"}</definedName>
    <definedName name="WERQWREQW" localSheetId="49" hidden="1">{#N/A,#N/A,TRUE,"Front";#N/A,#N/A,TRUE,"Simple Letter";#N/A,#N/A,TRUE,"Inside";#N/A,#N/A,TRUE,"Contents";#N/A,#N/A,TRUE,"Basis";#N/A,#N/A,TRUE,"Inclusions";#N/A,#N/A,TRUE,"Exclusions";#N/A,#N/A,TRUE,"Areas";#N/A,#N/A,TRUE,"Summary";#N/A,#N/A,TRUE,"Detail"}</definedName>
    <definedName name="WERQWREQW" localSheetId="34" hidden="1">{#N/A,#N/A,TRUE,"Front";#N/A,#N/A,TRUE,"Simple Letter";#N/A,#N/A,TRUE,"Inside";#N/A,#N/A,TRUE,"Contents";#N/A,#N/A,TRUE,"Basis";#N/A,#N/A,TRUE,"Inclusions";#N/A,#N/A,TRUE,"Exclusions";#N/A,#N/A,TRUE,"Areas";#N/A,#N/A,TRUE,"Summary";#N/A,#N/A,TRUE,"Detail"}</definedName>
    <definedName name="WERQWREQW" hidden="1">{#N/A,#N/A,TRUE,"Front";#N/A,#N/A,TRUE,"Simple Letter";#N/A,#N/A,TRUE,"Inside";#N/A,#N/A,TRUE,"Contents";#N/A,#N/A,TRUE,"Basis";#N/A,#N/A,TRUE,"Inclusions";#N/A,#N/A,TRUE,"Exclusions";#N/A,#N/A,TRUE,"Areas";#N/A,#N/A,TRUE,"Summary";#N/A,#N/A,TRUE,"Detail"}</definedName>
    <definedName name="wesi" localSheetId="9">#REF!</definedName>
    <definedName name="wesi" localSheetId="38">#REF!</definedName>
    <definedName name="wesi" localSheetId="8">#REF!</definedName>
    <definedName name="wesi" localSheetId="30">#REF!</definedName>
    <definedName name="wesi" localSheetId="46">#REF!</definedName>
    <definedName name="wesi" localSheetId="40">#REF!</definedName>
    <definedName name="wesi" localSheetId="41">#REF!</definedName>
    <definedName name="wesi" localSheetId="45">#REF!</definedName>
    <definedName name="wesi" localSheetId="43">#REF!</definedName>
    <definedName name="wesi" localSheetId="44">#REF!</definedName>
    <definedName name="wesi" localSheetId="42">#REF!</definedName>
    <definedName name="wesi" localSheetId="16">#REF!</definedName>
    <definedName name="wesi" localSheetId="36">#REF!</definedName>
    <definedName name="wesi">#REF!</definedName>
    <definedName name="wesib" localSheetId="9">#REF!</definedName>
    <definedName name="wesib" localSheetId="38">#REF!</definedName>
    <definedName name="wesib" localSheetId="8">#REF!</definedName>
    <definedName name="wesib" localSheetId="30">#REF!</definedName>
    <definedName name="wesib" localSheetId="46">#REF!</definedName>
    <definedName name="wesib" localSheetId="40">#REF!</definedName>
    <definedName name="wesib" localSheetId="41">#REF!</definedName>
    <definedName name="wesib" localSheetId="45">#REF!</definedName>
    <definedName name="wesib" localSheetId="43">#REF!</definedName>
    <definedName name="wesib" localSheetId="44">#REF!</definedName>
    <definedName name="wesib" localSheetId="42">#REF!</definedName>
    <definedName name="wesib" localSheetId="16">#REF!</definedName>
    <definedName name="wesib" localSheetId="36">#REF!</definedName>
    <definedName name="wesib">#REF!</definedName>
    <definedName name="wesic" localSheetId="9">#REF!</definedName>
    <definedName name="wesic" localSheetId="38">#REF!</definedName>
    <definedName name="wesic" localSheetId="8">#REF!</definedName>
    <definedName name="wesic" localSheetId="30">#REF!</definedName>
    <definedName name="wesic" localSheetId="46">#REF!</definedName>
    <definedName name="wesic" localSheetId="40">#REF!</definedName>
    <definedName name="wesic" localSheetId="41">#REF!</definedName>
    <definedName name="wesic" localSheetId="45">#REF!</definedName>
    <definedName name="wesic" localSheetId="43">#REF!</definedName>
    <definedName name="wesic" localSheetId="44">#REF!</definedName>
    <definedName name="wesic" localSheetId="42">#REF!</definedName>
    <definedName name="wesic" localSheetId="16">#REF!</definedName>
    <definedName name="wesic" localSheetId="36">#REF!</definedName>
    <definedName name="wesic">#REF!</definedName>
    <definedName name="westafell548" localSheetId="30">'[128]Harga Satuan'!$G$34</definedName>
    <definedName name="westafell548">'[128]Harga Satuan'!$G$34</definedName>
    <definedName name="WF" localSheetId="9">#REF!</definedName>
    <definedName name="WF" localSheetId="5">#REF!</definedName>
    <definedName name="WF" localSheetId="38">#REF!</definedName>
    <definedName name="WF" localSheetId="8">#REF!</definedName>
    <definedName name="WF" localSheetId="30">#REF!</definedName>
    <definedName name="WF" localSheetId="46">#REF!</definedName>
    <definedName name="WF" localSheetId="6">#REF!</definedName>
    <definedName name="WF" localSheetId="40">#REF!</definedName>
    <definedName name="WF" localSheetId="41">#REF!</definedName>
    <definedName name="WF" localSheetId="45">#REF!</definedName>
    <definedName name="WF" localSheetId="43">#REF!</definedName>
    <definedName name="WF" localSheetId="44">#REF!</definedName>
    <definedName name="WF" localSheetId="42">#REF!</definedName>
    <definedName name="WF" localSheetId="16">#REF!</definedName>
    <definedName name="WF" localSheetId="14">#REF!</definedName>
    <definedName name="WF" localSheetId="12">#REF!</definedName>
    <definedName name="WF" localSheetId="36">#REF!</definedName>
    <definedName name="WF" localSheetId="34">#REF!</definedName>
    <definedName name="WF">#REF!</definedName>
    <definedName name="WHOUR" localSheetId="9">#REF!</definedName>
    <definedName name="WHOUR" localSheetId="5">#REF!</definedName>
    <definedName name="WHOUR" localSheetId="38">#REF!</definedName>
    <definedName name="WHOUR" localSheetId="8">#REF!</definedName>
    <definedName name="WHOUR" localSheetId="30">#REF!</definedName>
    <definedName name="WHOUR" localSheetId="46">#REF!</definedName>
    <definedName name="WHOUR" localSheetId="6">#REF!</definedName>
    <definedName name="WHOUR" localSheetId="40">#REF!</definedName>
    <definedName name="WHOUR" localSheetId="41">#REF!</definedName>
    <definedName name="WHOUR" localSheetId="45">#REF!</definedName>
    <definedName name="WHOUR" localSheetId="43">#REF!</definedName>
    <definedName name="WHOUR" localSheetId="44">#REF!</definedName>
    <definedName name="WHOUR" localSheetId="42">#REF!</definedName>
    <definedName name="WHOUR" localSheetId="16">#REF!</definedName>
    <definedName name="WHOUR" localSheetId="14">#REF!</definedName>
    <definedName name="WHOUR" localSheetId="12">#REF!</definedName>
    <definedName name="WHOUR" localSheetId="36">#REF!</definedName>
    <definedName name="WHOUR" localSheetId="34">#REF!</definedName>
    <definedName name="WHOUR">#REF!</definedName>
    <definedName name="wilayah" localSheetId="5">[341]Saf.Tan.!$D$13:$E$16</definedName>
    <definedName name="wilayah" localSheetId="38">'[342]SM Tnh'!$D$13:$E$16</definedName>
    <definedName name="wilayah" localSheetId="30">'[343]SM Tnh'!$D$13:$E$16</definedName>
    <definedName name="wilayah" localSheetId="46">#REF!</definedName>
    <definedName name="wilayah" localSheetId="4">[352]Tnh!$D$13:$E$16</definedName>
    <definedName name="wilayah" localSheetId="6">[341]Saf.Tan.!$D$13:$E$16</definedName>
    <definedName name="wilayah" localSheetId="7">[341]Saf.Tan.!$D$13:$E$16</definedName>
    <definedName name="wilayah" localSheetId="2">'[344]SM Tnh'!$D$13:$E$16</definedName>
    <definedName name="wilayah" localSheetId="40">'[342]SM Tnh'!$D$13:$E$16</definedName>
    <definedName name="wilayah" localSheetId="41">'[342]SM Tnh'!$D$13:$E$16</definedName>
    <definedName name="wilayah" localSheetId="45">'[342]SM Tnh'!$D$13:$E$16</definedName>
    <definedName name="wilayah" localSheetId="43">'[342]SM Tnh'!$D$13:$E$16</definedName>
    <definedName name="wilayah" localSheetId="44">'[342]SM Tnh'!$D$13:$E$16</definedName>
    <definedName name="wilayah" localSheetId="42">'[342]SM Tnh'!$D$13:$E$16</definedName>
    <definedName name="wilayah" localSheetId="14">[341]Saf.Tan.!$D$13:$E$16</definedName>
    <definedName name="wilayah" localSheetId="12">[341]Saf.Tan.!$D$13:$E$16</definedName>
    <definedName name="wilayah" localSheetId="49">[341]Saf.Tan.!$D$13:$E$16</definedName>
    <definedName name="wilayah" localSheetId="34">'[354]SM Tnh'!$D$13:$E$16</definedName>
    <definedName name="wilayah">'[343]SM Tnh'!$D$13:$E$16</definedName>
    <definedName name="wilayah_10" localSheetId="30">#REF!</definedName>
    <definedName name="wilayah_10" localSheetId="4">#REF!</definedName>
    <definedName name="wilayah_10" localSheetId="7">#REF!</definedName>
    <definedName name="wilayah_10" localSheetId="16">#REF!</definedName>
    <definedName name="wilayah_10" localSheetId="36">#REF!</definedName>
    <definedName name="wilayah_10" localSheetId="49">#REF!</definedName>
    <definedName name="wilayah_10" localSheetId="34">#REF!</definedName>
    <definedName name="wilayah_10">#REF!</definedName>
    <definedName name="wilayah_12" localSheetId="30">'[345]SM Tnh'!$D$13:$E$16</definedName>
    <definedName name="wilayah_12" localSheetId="34">'[346]SM Tnh'!$D$13:$E$16</definedName>
    <definedName name="wilayah_12">'[345]SM Tnh'!$D$13:$E$16</definedName>
    <definedName name="wilayah_15" localSheetId="30">#REF!</definedName>
    <definedName name="wilayah_15" localSheetId="4">#REF!</definedName>
    <definedName name="wilayah_15" localSheetId="7">#REF!</definedName>
    <definedName name="wilayah_15" localSheetId="16">#REF!</definedName>
    <definedName name="wilayah_15" localSheetId="36">#REF!</definedName>
    <definedName name="wilayah_15" localSheetId="49">#REF!</definedName>
    <definedName name="wilayah_15" localSheetId="34">#REF!</definedName>
    <definedName name="wilayah_15">#REF!</definedName>
    <definedName name="wilayah_18" localSheetId="30">#REF!</definedName>
    <definedName name="wilayah_18" localSheetId="4">#REF!</definedName>
    <definedName name="wilayah_18" localSheetId="7">#REF!</definedName>
    <definedName name="wilayah_18" localSheetId="16">#REF!</definedName>
    <definedName name="wilayah_18" localSheetId="36">#REF!</definedName>
    <definedName name="wilayah_18" localSheetId="49">#REF!</definedName>
    <definedName name="wilayah_18" localSheetId="34">#REF!</definedName>
    <definedName name="wilayah_18">#REF!</definedName>
    <definedName name="winarto" localSheetId="9">IF('B. Toilet'!Loan_Amount*'B. Toilet'!Interest_Rate*'B. Toilet'!Loan_Years*'B. Toilet'!Loan_Start&gt;0,1,0)</definedName>
    <definedName name="winarto" localSheetId="38">IF(Cvr!Loan_Amount*Cvr!Interest_Rate*Cvr!Loan_Years*Cvr!Loan_Start&gt;0,1,0)</definedName>
    <definedName name="winarto" localSheetId="8">IF('Dapur Basah'!Loan_Amount*'Dapur Basah'!Interest_Rate*'Dapur Basah'!Loan_Years*'Dapur Basah'!Loan_Start&gt;0,1,0)</definedName>
    <definedName name="winarto" localSheetId="30">IF('Denah Tanah'!Loan_Amount*'Denah Tanah'!Interest_Rate*'Denah Tanah'!Loan_Years*'Denah Tanah'!Loan_Start&gt;0,1,0)</definedName>
    <definedName name="winarto" localSheetId="46">IF(Loan_Amount*Interest_Rate*Loan_Years*Loan_Start&gt;0,1,0)</definedName>
    <definedName name="winarto" localSheetId="2">IF(Loan_Amount*Interest_Rate*Loan_Years*Loan_Start&gt;0,1,0)</definedName>
    <definedName name="winarto" localSheetId="40">IF('Lap 1'!Loan_Amount*'Lap 1'!Interest_Rate*'Lap 1'!Loan_Years*'Lap 1'!Loan_Start&gt;0,1,0)</definedName>
    <definedName name="winarto" localSheetId="41">IF('Lap. 2'!Loan_Amount*'Lap. 2'!Interest_Rate*'Lap. 2'!Loan_Years*'Lap. 2'!Loan_Start&gt;0,1,0)</definedName>
    <definedName name="winarto" localSheetId="45">IF('Lap. 3'!Loan_Amount*'Lap. 3'!Interest_Rate*'Lap. 3'!Loan_Years*'Lap. 3'!Loan_Start&gt;0,1,0)</definedName>
    <definedName name="winarto" localSheetId="43">IF('Lap. 3 Gudang'!Loan_Amount*'Lap. 3 Gudang'!Interest_Rate*'Lap. 3 Gudang'!Loan_Years*'Lap. 3 Gudang'!Loan_Start&gt;0,1,0)</definedName>
    <definedName name="winarto" localSheetId="44">IF('Lap. 3. Tempat Gudang'!Loan_Amount*'Lap. 3. Tempat Gudang'!Interest_Rate*'Lap. 3. Tempat Gudang'!Loan_Years*'Lap. 3. Tempat Gudang'!Loan_Start&gt;0,1,0)</definedName>
    <definedName name="winarto" localSheetId="42">IF('Lap. 3. Tempat Usaha'!Loan_Amount*'Lap. 3. Tempat Usaha'!Interest_Rate*'Lap. 3. Tempat Usaha'!Loan_Years*'Lap. 3. Tempat Usaha'!Loan_Start&gt;0,1,0)</definedName>
    <definedName name="winarto" localSheetId="16">IF('Pasar Ruko'!Loan_Amount*'Pasar Ruko'!Interest_Rate*'Pasar Ruko'!Loan_Years*'Pasar Ruko'!Loan_Start&gt;0,1,0)</definedName>
    <definedName name="winarto" localSheetId="36">IF(Resume!Loan_Amount*Resume!Interest_Rate*Resume!Loan_Years*Resume!Loan_Start&gt;0,1,0)</definedName>
    <definedName name="winarto">IF(Loan_Amount*Interest_Rate*Loan_Years*Loan_Start&gt;0,1,0)</definedName>
    <definedName name="windhak" localSheetId="9">#REF!</definedName>
    <definedName name="windhak" localSheetId="38">#REF!</definedName>
    <definedName name="windhak" localSheetId="8">#REF!</definedName>
    <definedName name="windhak" localSheetId="30">#REF!</definedName>
    <definedName name="windhak" localSheetId="46">#REF!</definedName>
    <definedName name="windhak" localSheetId="40">#REF!</definedName>
    <definedName name="windhak" localSheetId="41">#REF!</definedName>
    <definedName name="windhak" localSheetId="45">#REF!</definedName>
    <definedName name="windhak" localSheetId="43">#REF!</definedName>
    <definedName name="windhak" localSheetId="44">#REF!</definedName>
    <definedName name="windhak" localSheetId="42">#REF!</definedName>
    <definedName name="windhak" localSheetId="16">#REF!</definedName>
    <definedName name="windhak" localSheetId="36">#REF!</definedName>
    <definedName name="windhak">#REF!</definedName>
    <definedName name="windhakb" localSheetId="9">#REF!</definedName>
    <definedName name="windhakb" localSheetId="38">#REF!</definedName>
    <definedName name="windhakb" localSheetId="8">#REF!</definedName>
    <definedName name="windhakb" localSheetId="30">#REF!</definedName>
    <definedName name="windhakb" localSheetId="46">#REF!</definedName>
    <definedName name="windhakb" localSheetId="40">#REF!</definedName>
    <definedName name="windhakb" localSheetId="41">#REF!</definedName>
    <definedName name="windhakb" localSheetId="45">#REF!</definedName>
    <definedName name="windhakb" localSheetId="43">#REF!</definedName>
    <definedName name="windhakb" localSheetId="44">#REF!</definedName>
    <definedName name="windhakb" localSheetId="42">#REF!</definedName>
    <definedName name="windhakb" localSheetId="16">#REF!</definedName>
    <definedName name="windhakb" localSheetId="36">#REF!</definedName>
    <definedName name="windhakb">#REF!</definedName>
    <definedName name="windhakc" localSheetId="9">#REF!</definedName>
    <definedName name="windhakc" localSheetId="38">#REF!</definedName>
    <definedName name="windhakc" localSheetId="8">#REF!</definedName>
    <definedName name="windhakc" localSheetId="30">#REF!</definedName>
    <definedName name="windhakc" localSheetId="46">#REF!</definedName>
    <definedName name="windhakc" localSheetId="40">#REF!</definedName>
    <definedName name="windhakc" localSheetId="41">#REF!</definedName>
    <definedName name="windhakc" localSheetId="45">#REF!</definedName>
    <definedName name="windhakc" localSheetId="43">#REF!</definedName>
    <definedName name="windhakc" localSheetId="44">#REF!</definedName>
    <definedName name="windhakc" localSheetId="42">#REF!</definedName>
    <definedName name="windhakc" localSheetId="16">#REF!</definedName>
    <definedName name="windhakc" localSheetId="36">#REF!</definedName>
    <definedName name="windhakc">#REF!</definedName>
    <definedName name="Window">'[264]D &amp; W sizes'!$G$3:$I$19</definedName>
    <definedName name="WIWID5" localSheetId="30" hidden="1">'[477]struktur tdk dipakai'!#REF!</definedName>
    <definedName name="WIWID5" localSheetId="4" hidden="1">'[477]struktur tdk dipakai'!#REF!</definedName>
    <definedName name="WIWID5" localSheetId="7" hidden="1">'[477]struktur tdk dipakai'!#REF!</definedName>
    <definedName name="WIWID5" localSheetId="23" hidden="1">'[477]struktur tdk dipakai'!#REF!</definedName>
    <definedName name="WIWID5" localSheetId="19" hidden="1">'[477]struktur tdk dipakai'!#REF!</definedName>
    <definedName name="WIWID5" localSheetId="16" hidden="1">'[477]struktur tdk dipakai'!#REF!</definedName>
    <definedName name="WIWID5" localSheetId="21" hidden="1">'[477]struktur tdk dipakai'!#REF!</definedName>
    <definedName name="WIWID5" localSheetId="36" hidden="1">'[477]struktur tdk dipakai'!#REF!</definedName>
    <definedName name="WIWID5" localSheetId="25" hidden="1">'[477]struktur tdk dipakai'!#REF!</definedName>
    <definedName name="WIWID5" localSheetId="10" hidden="1">'[477]struktur tdk dipakai'!#REF!</definedName>
    <definedName name="WIWID5" localSheetId="11" hidden="1">'[477]struktur tdk dipakai'!#REF!</definedName>
    <definedName name="WIWID5" localSheetId="20" hidden="1">'[477]struktur tdk dipakai'!#REF!</definedName>
    <definedName name="WIWID5" localSheetId="15" hidden="1">'[477]struktur tdk dipakai'!#REF!</definedName>
    <definedName name="WIWID5" localSheetId="49" hidden="1">'[477]struktur tdk dipakai'!#REF!</definedName>
    <definedName name="WIWID5" localSheetId="34" hidden="1">'[477]struktur tdk dipakai'!#REF!</definedName>
    <definedName name="WIWID5" hidden="1">'[477]struktur tdk dipakai'!#REF!</definedName>
    <definedName name="wl">[156]HDasar!$H$43</definedName>
    <definedName name="wlakynnbvxgfvdfgtrfdk">#N/A</definedName>
    <definedName name="wm_6">[161]harsat!$H$16</definedName>
    <definedName name="WMAN" localSheetId="9">#REF!</definedName>
    <definedName name="WMAN" localSheetId="5">#REF!</definedName>
    <definedName name="WMAN" localSheetId="38">#REF!</definedName>
    <definedName name="WMAN" localSheetId="8">#REF!</definedName>
    <definedName name="WMAN" localSheetId="30">#REF!</definedName>
    <definedName name="WMAN" localSheetId="46">#REF!</definedName>
    <definedName name="WMAN" localSheetId="6">#REF!</definedName>
    <definedName name="WMAN" localSheetId="40">#REF!</definedName>
    <definedName name="WMAN" localSheetId="41">#REF!</definedName>
    <definedName name="WMAN" localSheetId="45">#REF!</definedName>
    <definedName name="WMAN" localSheetId="43">#REF!</definedName>
    <definedName name="WMAN" localSheetId="44">#REF!</definedName>
    <definedName name="WMAN" localSheetId="42">#REF!</definedName>
    <definedName name="WMAN" localSheetId="16">#REF!</definedName>
    <definedName name="WMAN" localSheetId="14">#REF!</definedName>
    <definedName name="WMAN" localSheetId="12">#REF!</definedName>
    <definedName name="WMAN" localSheetId="36">#REF!</definedName>
    <definedName name="WMAN" localSheetId="34">#REF!</definedName>
    <definedName name="WMAN">#REF!</definedName>
    <definedName name="WMAN_" localSheetId="9">#REF!</definedName>
    <definedName name="WMAN_" localSheetId="5">#REF!</definedName>
    <definedName name="WMAN_" localSheetId="38">#REF!</definedName>
    <definedName name="WMAN_" localSheetId="8">#REF!</definedName>
    <definedName name="WMAN_" localSheetId="30">#REF!</definedName>
    <definedName name="WMAN_" localSheetId="46">#REF!</definedName>
    <definedName name="WMAN_" localSheetId="6">#REF!</definedName>
    <definedName name="WMAN_" localSheetId="40">#REF!</definedName>
    <definedName name="WMAN_" localSheetId="41">#REF!</definedName>
    <definedName name="WMAN_" localSheetId="45">#REF!</definedName>
    <definedName name="WMAN_" localSheetId="43">#REF!</definedName>
    <definedName name="WMAN_" localSheetId="44">#REF!</definedName>
    <definedName name="WMAN_" localSheetId="42">#REF!</definedName>
    <definedName name="WMAN_" localSheetId="16">#REF!</definedName>
    <definedName name="WMAN_" localSheetId="14">#REF!</definedName>
    <definedName name="WMAN_" localSheetId="12">#REF!</definedName>
    <definedName name="WMAN_" localSheetId="36">#REF!</definedName>
    <definedName name="WMAN_" localSheetId="34">#REF!</definedName>
    <definedName name="WMAN_">#REF!</definedName>
    <definedName name="WO" localSheetId="9">#REF!</definedName>
    <definedName name="WO" localSheetId="5">#REF!</definedName>
    <definedName name="WO" localSheetId="38">#REF!</definedName>
    <definedName name="WO" localSheetId="8">#REF!</definedName>
    <definedName name="WO" localSheetId="30">#REF!</definedName>
    <definedName name="WO" localSheetId="46">#REF!</definedName>
    <definedName name="WO" localSheetId="6">#REF!</definedName>
    <definedName name="WO" localSheetId="40">#REF!</definedName>
    <definedName name="WO" localSheetId="41">#REF!</definedName>
    <definedName name="WO" localSheetId="45">#REF!</definedName>
    <definedName name="WO" localSheetId="43">#REF!</definedName>
    <definedName name="WO" localSheetId="44">#REF!</definedName>
    <definedName name="WO" localSheetId="42">#REF!</definedName>
    <definedName name="WO" localSheetId="16">#REF!</definedName>
    <definedName name="WO" localSheetId="14">#REF!</definedName>
    <definedName name="WO" localSheetId="12">#REF!</definedName>
    <definedName name="WO" localSheetId="36">#REF!</definedName>
    <definedName name="WO" localSheetId="34">#REF!</definedName>
    <definedName name="WO">#REF!</definedName>
    <definedName name="WOLU" localSheetId="30">#REF!</definedName>
    <definedName name="WOLU" localSheetId="16">#REF!</definedName>
    <definedName name="WOLU" localSheetId="36">#REF!</definedName>
    <definedName name="WOLU">#REF!</definedName>
    <definedName name="WOLU_1" localSheetId="30">#REF!</definedName>
    <definedName name="WOLU_1" localSheetId="16">#REF!</definedName>
    <definedName name="WOLU_1" localSheetId="36">#REF!</definedName>
    <definedName name="WOLU_1">#REF!</definedName>
    <definedName name="WOLU_4" localSheetId="30">#REF!</definedName>
    <definedName name="WOLU_4" localSheetId="16">#REF!</definedName>
    <definedName name="WOLU_4" localSheetId="36">#REF!</definedName>
    <definedName name="WOLU_4">#REF!</definedName>
    <definedName name="WOLU_5" localSheetId="30">#REF!</definedName>
    <definedName name="WOLU_5" localSheetId="16">#REF!</definedName>
    <definedName name="WOLU_5" localSheetId="36">#REF!</definedName>
    <definedName name="WOLU_5">#REF!</definedName>
    <definedName name="working" localSheetId="30">#REF!</definedName>
    <definedName name="working" localSheetId="16">#REF!</definedName>
    <definedName name="working" localSheetId="36">#REF!</definedName>
    <definedName name="working">#REF!</definedName>
    <definedName name="working_capital" localSheetId="30">#REF!</definedName>
    <definedName name="working_capital" localSheetId="16">#REF!</definedName>
    <definedName name="working_capital" localSheetId="36">#REF!</definedName>
    <definedName name="working_capital">#REF!</definedName>
    <definedName name="WPCA" localSheetId="9">#REF!</definedName>
    <definedName name="WPCA" localSheetId="5">#REF!</definedName>
    <definedName name="WPCA" localSheetId="38">#REF!</definedName>
    <definedName name="WPCA" localSheetId="8">#REF!</definedName>
    <definedName name="WPCA" localSheetId="30">#REF!</definedName>
    <definedName name="WPCA" localSheetId="46">#REF!</definedName>
    <definedName name="WPCA" localSheetId="6">#REF!</definedName>
    <definedName name="WPCA" localSheetId="40">#REF!</definedName>
    <definedName name="WPCA" localSheetId="41">#REF!</definedName>
    <definedName name="WPCA" localSheetId="45">#REF!</definedName>
    <definedName name="WPCA" localSheetId="43">#REF!</definedName>
    <definedName name="WPCA" localSheetId="44">#REF!</definedName>
    <definedName name="WPCA" localSheetId="42">#REF!</definedName>
    <definedName name="WPCA" localSheetId="16">#REF!</definedName>
    <definedName name="WPCA" localSheetId="14">#REF!</definedName>
    <definedName name="WPCA" localSheetId="12">#REF!</definedName>
    <definedName name="WPCA" localSheetId="36">#REF!</definedName>
    <definedName name="WPCA">#REF!</definedName>
    <definedName name="WPSB" localSheetId="9">#REF!</definedName>
    <definedName name="WPSB" localSheetId="5">#REF!</definedName>
    <definedName name="WPSB" localSheetId="38">#REF!</definedName>
    <definedName name="WPSB" localSheetId="8">#REF!</definedName>
    <definedName name="WPSB" localSheetId="30">#REF!</definedName>
    <definedName name="WPSB" localSheetId="46">#REF!</definedName>
    <definedName name="WPSB" localSheetId="6">#REF!</definedName>
    <definedName name="WPSB" localSheetId="40">#REF!</definedName>
    <definedName name="WPSB" localSheetId="41">#REF!</definedName>
    <definedName name="WPSB" localSheetId="45">#REF!</definedName>
    <definedName name="WPSB" localSheetId="43">#REF!</definedName>
    <definedName name="WPSB" localSheetId="44">#REF!</definedName>
    <definedName name="WPSB" localSheetId="42">#REF!</definedName>
    <definedName name="WPSB" localSheetId="16">#REF!</definedName>
    <definedName name="WPSB" localSheetId="14">#REF!</definedName>
    <definedName name="WPSB" localSheetId="12">#REF!</definedName>
    <definedName name="WPSB" localSheetId="36">#REF!</definedName>
    <definedName name="WPSB">#REF!</definedName>
    <definedName name="wrn.AAA." localSheetId="5" hidden="1">{#N/A,#N/A,FALSE,"REK";#N/A,#N/A,FALSE,"Bq-ARS"}</definedName>
    <definedName name="wrn.AAA." localSheetId="30" hidden="1">{#N/A,#N/A,FALSE,"REK";#N/A,#N/A,FALSE,"Bq-ARS"}</definedName>
    <definedName name="wrn.AAA." localSheetId="26" hidden="1">{#N/A,#N/A,FALSE,"REK";#N/A,#N/A,FALSE,"Bq-ARS"}</definedName>
    <definedName name="wrn.AAA." localSheetId="4" hidden="1">{#N/A,#N/A,FALSE,"REK";#N/A,#N/A,FALSE,"Bq-ARS"}</definedName>
    <definedName name="wrn.AAA." localSheetId="6" hidden="1">{#N/A,#N/A,FALSE,"REK";#N/A,#N/A,FALSE,"Bq-ARS"}</definedName>
    <definedName name="wrn.AAA." localSheetId="7" hidden="1">{#N/A,#N/A,FALSE,"REK";#N/A,#N/A,FALSE,"Bq-ARS"}</definedName>
    <definedName name="wrn.AAA." localSheetId="19" hidden="1">{#N/A,#N/A,FALSE,"REK";#N/A,#N/A,FALSE,"Bq-ARS"}</definedName>
    <definedName name="wrn.AAA." localSheetId="14" hidden="1">{#N/A,#N/A,FALSE,"REK";#N/A,#N/A,FALSE,"Bq-ARS"}</definedName>
    <definedName name="wrn.AAA." localSheetId="12" hidden="1">{#N/A,#N/A,FALSE,"REK";#N/A,#N/A,FALSE,"Bq-ARS"}</definedName>
    <definedName name="wrn.AAA." localSheetId="24" hidden="1">{#N/A,#N/A,FALSE,"REK";#N/A,#N/A,FALSE,"Bq-ARS"}</definedName>
    <definedName name="wrn.AAA." localSheetId="17" hidden="1">{#N/A,#N/A,FALSE,"REK";#N/A,#N/A,FALSE,"Bq-ARS"}</definedName>
    <definedName name="wrn.AAA." localSheetId="18" hidden="1">{#N/A,#N/A,FALSE,"REK";#N/A,#N/A,FALSE,"Bq-ARS"}</definedName>
    <definedName name="wrn.AAA." localSheetId="49" hidden="1">{#N/A,#N/A,FALSE,"REK";#N/A,#N/A,FALSE,"Bq-ARS"}</definedName>
    <definedName name="wrn.AAA." localSheetId="34" hidden="1">{#N/A,#N/A,FALSE,"REK";#N/A,#N/A,FALSE,"Bq-ARS"}</definedName>
    <definedName name="wrn.AAA." hidden="1">{#N/A,#N/A,FALSE,"REK";#N/A,#N/A,FALSE,"Bq-ARS"}</definedName>
    <definedName name="wrn.AAA.1" localSheetId="5" hidden="1">{#N/A,#N/A,FALSE,"REK";#N/A,#N/A,FALSE,"Bq-ARS"}</definedName>
    <definedName name="wrn.AAA.1" localSheetId="30" hidden="1">{#N/A,#N/A,FALSE,"REK";#N/A,#N/A,FALSE,"Bq-ARS"}</definedName>
    <definedName name="wrn.AAA.1" localSheetId="26" hidden="1">{#N/A,#N/A,FALSE,"REK";#N/A,#N/A,FALSE,"Bq-ARS"}</definedName>
    <definedName name="wrn.AAA.1" localSheetId="4" hidden="1">{#N/A,#N/A,FALSE,"REK";#N/A,#N/A,FALSE,"Bq-ARS"}</definedName>
    <definedName name="wrn.AAA.1" localSheetId="6" hidden="1">{#N/A,#N/A,FALSE,"REK";#N/A,#N/A,FALSE,"Bq-ARS"}</definedName>
    <definedName name="wrn.AAA.1" localSheetId="7" hidden="1">{#N/A,#N/A,FALSE,"REK";#N/A,#N/A,FALSE,"Bq-ARS"}</definedName>
    <definedName name="wrn.AAA.1" localSheetId="19" hidden="1">{#N/A,#N/A,FALSE,"REK";#N/A,#N/A,FALSE,"Bq-ARS"}</definedName>
    <definedName name="wrn.AAA.1" localSheetId="14" hidden="1">{#N/A,#N/A,FALSE,"REK";#N/A,#N/A,FALSE,"Bq-ARS"}</definedName>
    <definedName name="wrn.AAA.1" localSheetId="12" hidden="1">{#N/A,#N/A,FALSE,"REK";#N/A,#N/A,FALSE,"Bq-ARS"}</definedName>
    <definedName name="wrn.AAA.1" localSheetId="24" hidden="1">{#N/A,#N/A,FALSE,"REK";#N/A,#N/A,FALSE,"Bq-ARS"}</definedName>
    <definedName name="wrn.AAA.1" localSheetId="17" hidden="1">{#N/A,#N/A,FALSE,"REK";#N/A,#N/A,FALSE,"Bq-ARS"}</definedName>
    <definedName name="wrn.AAA.1" localSheetId="18" hidden="1">{#N/A,#N/A,FALSE,"REK";#N/A,#N/A,FALSE,"Bq-ARS"}</definedName>
    <definedName name="wrn.AAA.1" localSheetId="49" hidden="1">{#N/A,#N/A,FALSE,"REK";#N/A,#N/A,FALSE,"Bq-ARS"}</definedName>
    <definedName name="wrn.AAA.1" localSheetId="34" hidden="1">{#N/A,#N/A,FALSE,"REK";#N/A,#N/A,FALSE,"Bq-ARS"}</definedName>
    <definedName name="wrn.AAA.1" hidden="1">{#N/A,#N/A,FALSE,"REK";#N/A,#N/A,FALSE,"Bq-ARS"}</definedName>
    <definedName name="wrn.AAA.2" localSheetId="5" hidden="1">{#N/A,#N/A,FALSE,"REK";#N/A,#N/A,FALSE,"Bq-ARS"}</definedName>
    <definedName name="wrn.AAA.2" localSheetId="30" hidden="1">{#N/A,#N/A,FALSE,"REK";#N/A,#N/A,FALSE,"Bq-ARS"}</definedName>
    <definedName name="wrn.AAA.2" localSheetId="26" hidden="1">{#N/A,#N/A,FALSE,"REK";#N/A,#N/A,FALSE,"Bq-ARS"}</definedName>
    <definedName name="wrn.AAA.2" localSheetId="4" hidden="1">{#N/A,#N/A,FALSE,"REK";#N/A,#N/A,FALSE,"Bq-ARS"}</definedName>
    <definedName name="wrn.AAA.2" localSheetId="6" hidden="1">{#N/A,#N/A,FALSE,"REK";#N/A,#N/A,FALSE,"Bq-ARS"}</definedName>
    <definedName name="wrn.AAA.2" localSheetId="7" hidden="1">{#N/A,#N/A,FALSE,"REK";#N/A,#N/A,FALSE,"Bq-ARS"}</definedName>
    <definedName name="wrn.AAA.2" localSheetId="19" hidden="1">{#N/A,#N/A,FALSE,"REK";#N/A,#N/A,FALSE,"Bq-ARS"}</definedName>
    <definedName name="wrn.AAA.2" localSheetId="14" hidden="1">{#N/A,#N/A,FALSE,"REK";#N/A,#N/A,FALSE,"Bq-ARS"}</definedName>
    <definedName name="wrn.AAA.2" localSheetId="12" hidden="1">{#N/A,#N/A,FALSE,"REK";#N/A,#N/A,FALSE,"Bq-ARS"}</definedName>
    <definedName name="wrn.AAA.2" localSheetId="24" hidden="1">{#N/A,#N/A,FALSE,"REK";#N/A,#N/A,FALSE,"Bq-ARS"}</definedName>
    <definedName name="wrn.AAA.2" localSheetId="17" hidden="1">{#N/A,#N/A,FALSE,"REK";#N/A,#N/A,FALSE,"Bq-ARS"}</definedName>
    <definedName name="wrn.AAA.2" localSheetId="18" hidden="1">{#N/A,#N/A,FALSE,"REK";#N/A,#N/A,FALSE,"Bq-ARS"}</definedName>
    <definedName name="wrn.AAA.2" localSheetId="49" hidden="1">{#N/A,#N/A,FALSE,"REK";#N/A,#N/A,FALSE,"Bq-ARS"}</definedName>
    <definedName name="wrn.AAA.2" localSheetId="34" hidden="1">{#N/A,#N/A,FALSE,"REK";#N/A,#N/A,FALSE,"Bq-ARS"}</definedName>
    <definedName name="wrn.AAA.2" hidden="1">{#N/A,#N/A,FALSE,"REK";#N/A,#N/A,FALSE,"Bq-ARS"}</definedName>
    <definedName name="wrn.chi._.tiÆt." localSheetId="5" hidden="1">{#N/A,#N/A,FALSE,"Chi tiÆt"}</definedName>
    <definedName name="wrn.chi._.tiÆt." localSheetId="30" hidden="1">{#N/A,#N/A,FALSE,"Chi tiÆt"}</definedName>
    <definedName name="wrn.chi._.tiÆt." localSheetId="26" hidden="1">{#N/A,#N/A,FALSE,"Chi tiÆt"}</definedName>
    <definedName name="wrn.chi._.tiÆt." localSheetId="4" hidden="1">{#N/A,#N/A,FALSE,"Chi tiÆt"}</definedName>
    <definedName name="wrn.chi._.tiÆt." localSheetId="6" hidden="1">{#N/A,#N/A,FALSE,"Chi tiÆt"}</definedName>
    <definedName name="wrn.chi._.tiÆt." localSheetId="7" hidden="1">{#N/A,#N/A,FALSE,"Chi tiÆt"}</definedName>
    <definedName name="wrn.chi._.tiÆt." localSheetId="19" hidden="1">{#N/A,#N/A,FALSE,"Chi tiÆt"}</definedName>
    <definedName name="wrn.chi._.tiÆt." localSheetId="14" hidden="1">{#N/A,#N/A,FALSE,"Chi tiÆt"}</definedName>
    <definedName name="wrn.chi._.tiÆt." localSheetId="12" hidden="1">{#N/A,#N/A,FALSE,"Chi tiÆt"}</definedName>
    <definedName name="wrn.chi._.tiÆt." localSheetId="24" hidden="1">{#N/A,#N/A,FALSE,"Chi tiÆt"}</definedName>
    <definedName name="wrn.chi._.tiÆt." localSheetId="17" hidden="1">{#N/A,#N/A,FALSE,"Chi tiÆt"}</definedName>
    <definedName name="wrn.chi._.tiÆt." localSheetId="18" hidden="1">{#N/A,#N/A,FALSE,"Chi tiÆt"}</definedName>
    <definedName name="wrn.chi._.tiÆt." localSheetId="49" hidden="1">{#N/A,#N/A,FALSE,"Chi tiÆt"}</definedName>
    <definedName name="wrn.chi._.tiÆt." localSheetId="34" hidden="1">{#N/A,#N/A,FALSE,"Chi tiÆt"}</definedName>
    <definedName name="wrn.chi._.tiÆt." hidden="1">{#N/A,#N/A,FALSE,"Chi tiÆt"}</definedName>
    <definedName name="wrn.CHIEFENG." localSheetId="38" hidden="1">{#N/A,#N/A,FALSE,"Mills";#N/A,#N/A,FALSE,"PKM"}</definedName>
    <definedName name="wrn.CHIEFENG." localSheetId="30" hidden="1">{#N/A,#N/A,FALSE,"Mills";#N/A,#N/A,FALSE,"PKM"}</definedName>
    <definedName name="wrn.CHIEFENG." localSheetId="46" hidden="1">{#N/A,#N/A,FALSE,"Mills";#N/A,#N/A,FALSE,"PKM"}</definedName>
    <definedName name="wrn.CHIEFENG." localSheetId="2" hidden="1">{#N/A,#N/A,FALSE,"Mills";#N/A,#N/A,FALSE,"PKM"}</definedName>
    <definedName name="wrn.CHIEFENG." localSheetId="40" hidden="1">{#N/A,#N/A,FALSE,"Mills";#N/A,#N/A,FALSE,"PKM"}</definedName>
    <definedName name="wrn.CHIEFENG." localSheetId="41" hidden="1">{#N/A,#N/A,FALSE,"Mills";#N/A,#N/A,FALSE,"PKM"}</definedName>
    <definedName name="wrn.CHIEFENG." localSheetId="45" hidden="1">{#N/A,#N/A,FALSE,"Mills";#N/A,#N/A,FALSE,"PKM"}</definedName>
    <definedName name="wrn.CHIEFENG." localSheetId="43" hidden="1">{#N/A,#N/A,FALSE,"Mills";#N/A,#N/A,FALSE,"PKM"}</definedName>
    <definedName name="wrn.CHIEFENG." localSheetId="44" hidden="1">{#N/A,#N/A,FALSE,"Mills";#N/A,#N/A,FALSE,"PKM"}</definedName>
    <definedName name="wrn.CHIEFENG." localSheetId="42" hidden="1">{#N/A,#N/A,FALSE,"Mills";#N/A,#N/A,FALSE,"PKM"}</definedName>
    <definedName name="wrn.CHIEFENG." hidden="1">{#N/A,#N/A,FALSE,"Mills";#N/A,#N/A,FALSE,"PKM"}</definedName>
    <definedName name="wrn.Engineering._.Monthly._.Letter." localSheetId="38" hidden="1">{#N/A,#N/A,TRUE,"OPERATION REPORTS 1";#N/A,#N/A,TRUE,"OPERATION REPORTS 2";#N/A,#N/A,TRUE,"CPO PRODUCTION";#N/A,#N/A,TRUE,"PK PRODUCTION"}</definedName>
    <definedName name="wrn.Engineering._.Monthly._.Letter." localSheetId="30" hidden="1">{#N/A,#N/A,TRUE,"OPERATION REPORTS 1";#N/A,#N/A,TRUE,"OPERATION REPORTS 2";#N/A,#N/A,TRUE,"CPO PRODUCTION";#N/A,#N/A,TRUE,"PK PRODUCTION"}</definedName>
    <definedName name="wrn.Engineering._.Monthly._.Letter." localSheetId="46" hidden="1">{#N/A,#N/A,TRUE,"OPERATION REPORTS 1";#N/A,#N/A,TRUE,"OPERATION REPORTS 2";#N/A,#N/A,TRUE,"CPO PRODUCTION";#N/A,#N/A,TRUE,"PK PRODUCTION"}</definedName>
    <definedName name="wrn.Engineering._.Monthly._.Letter." localSheetId="2" hidden="1">{#N/A,#N/A,TRUE,"OPERATION REPORTS 1";#N/A,#N/A,TRUE,"OPERATION REPORTS 2";#N/A,#N/A,TRUE,"CPO PRODUCTION";#N/A,#N/A,TRUE,"PK PRODUCTION"}</definedName>
    <definedName name="wrn.Engineering._.Monthly._.Letter." localSheetId="40" hidden="1">{#N/A,#N/A,TRUE,"OPERATION REPORTS 1";#N/A,#N/A,TRUE,"OPERATION REPORTS 2";#N/A,#N/A,TRUE,"CPO PRODUCTION";#N/A,#N/A,TRUE,"PK PRODUCTION"}</definedName>
    <definedName name="wrn.Engineering._.Monthly._.Letter." localSheetId="41" hidden="1">{#N/A,#N/A,TRUE,"OPERATION REPORTS 1";#N/A,#N/A,TRUE,"OPERATION REPORTS 2";#N/A,#N/A,TRUE,"CPO PRODUCTION";#N/A,#N/A,TRUE,"PK PRODUCTION"}</definedName>
    <definedName name="wrn.Engineering._.Monthly._.Letter." localSheetId="45" hidden="1">{#N/A,#N/A,TRUE,"OPERATION REPORTS 1";#N/A,#N/A,TRUE,"OPERATION REPORTS 2";#N/A,#N/A,TRUE,"CPO PRODUCTION";#N/A,#N/A,TRUE,"PK PRODUCTION"}</definedName>
    <definedName name="wrn.Engineering._.Monthly._.Letter." localSheetId="43" hidden="1">{#N/A,#N/A,TRUE,"OPERATION REPORTS 1";#N/A,#N/A,TRUE,"OPERATION REPORTS 2";#N/A,#N/A,TRUE,"CPO PRODUCTION";#N/A,#N/A,TRUE,"PK PRODUCTION"}</definedName>
    <definedName name="wrn.Engineering._.Monthly._.Letter." localSheetId="44" hidden="1">{#N/A,#N/A,TRUE,"OPERATION REPORTS 1";#N/A,#N/A,TRUE,"OPERATION REPORTS 2";#N/A,#N/A,TRUE,"CPO PRODUCTION";#N/A,#N/A,TRUE,"PK PRODUCTION"}</definedName>
    <definedName name="wrn.Engineering._.Monthly._.Letter." localSheetId="42" hidden="1">{#N/A,#N/A,TRUE,"OPERATION REPORTS 1";#N/A,#N/A,TRUE,"OPERATION REPORTS 2";#N/A,#N/A,TRUE,"CPO PRODUCTION";#N/A,#N/A,TRUE,"PK PRODUCTION"}</definedName>
    <definedName name="wrn.Engineering._.Monthly._.Letter." hidden="1">{#N/A,#N/A,TRUE,"OPERATION REPORTS 1";#N/A,#N/A,TRUE,"OPERATION REPORTS 2";#N/A,#N/A,TRUE,"CPO PRODUCTION";#N/A,#N/A,TRUE,"PK PRODUCTION"}</definedName>
    <definedName name="wrn.Full._.Report." localSheetId="5" hidden="1">{#N/A,#N/A,TRUE,"Front";#N/A,#N/A,TRUE,"Simple Letter";#N/A,#N/A,TRUE,"Inside";#N/A,#N/A,TRUE,"Contents";#N/A,#N/A,TRUE,"Basis";#N/A,#N/A,TRUE,"Inclusions";#N/A,#N/A,TRUE,"Exclusions";#N/A,#N/A,TRUE,"Areas";#N/A,#N/A,TRUE,"Summary";#N/A,#N/A,TRUE,"Detail"}</definedName>
    <definedName name="wrn.Full._.Report." localSheetId="30" hidden="1">{#N/A,#N/A,TRUE,"Front";#N/A,#N/A,TRUE,"Simple Letter";#N/A,#N/A,TRUE,"Inside";#N/A,#N/A,TRUE,"Contents";#N/A,#N/A,TRUE,"Basis";#N/A,#N/A,TRUE,"Inclusions";#N/A,#N/A,TRUE,"Exclusions";#N/A,#N/A,TRUE,"Areas";#N/A,#N/A,TRUE,"Summary";#N/A,#N/A,TRUE,"Detail"}</definedName>
    <definedName name="wrn.Full._.Report." localSheetId="26" hidden="1">{#N/A,#N/A,TRUE,"Front";#N/A,#N/A,TRUE,"Simple Letter";#N/A,#N/A,TRUE,"Inside";#N/A,#N/A,TRUE,"Contents";#N/A,#N/A,TRUE,"Basis";#N/A,#N/A,TRUE,"Inclusions";#N/A,#N/A,TRUE,"Exclusions";#N/A,#N/A,TRUE,"Areas";#N/A,#N/A,TRUE,"Summary";#N/A,#N/A,TRUE,"Detail"}</definedName>
    <definedName name="wrn.Full._.Report." localSheetId="4" hidden="1">{#N/A,#N/A,TRUE,"Front";#N/A,#N/A,TRUE,"Simple Letter";#N/A,#N/A,TRUE,"Inside";#N/A,#N/A,TRUE,"Contents";#N/A,#N/A,TRUE,"Basis";#N/A,#N/A,TRUE,"Inclusions";#N/A,#N/A,TRUE,"Exclusions";#N/A,#N/A,TRUE,"Areas";#N/A,#N/A,TRUE,"Summary";#N/A,#N/A,TRUE,"Detail"}</definedName>
    <definedName name="wrn.Full._.Report." localSheetId="6" hidden="1">{#N/A,#N/A,TRUE,"Front";#N/A,#N/A,TRUE,"Simple Letter";#N/A,#N/A,TRUE,"Inside";#N/A,#N/A,TRUE,"Contents";#N/A,#N/A,TRUE,"Basis";#N/A,#N/A,TRUE,"Inclusions";#N/A,#N/A,TRUE,"Exclusions";#N/A,#N/A,TRUE,"Areas";#N/A,#N/A,TRUE,"Summary";#N/A,#N/A,TRUE,"Detail"}</definedName>
    <definedName name="wrn.Full._.Report." localSheetId="7" hidden="1">{#N/A,#N/A,TRUE,"Front";#N/A,#N/A,TRUE,"Simple Letter";#N/A,#N/A,TRUE,"Inside";#N/A,#N/A,TRUE,"Contents";#N/A,#N/A,TRUE,"Basis";#N/A,#N/A,TRUE,"Inclusions";#N/A,#N/A,TRUE,"Exclusions";#N/A,#N/A,TRUE,"Areas";#N/A,#N/A,TRUE,"Summary";#N/A,#N/A,TRUE,"Detail"}</definedName>
    <definedName name="wrn.Full._.Report." localSheetId="19" hidden="1">{#N/A,#N/A,TRUE,"Front";#N/A,#N/A,TRUE,"Simple Letter";#N/A,#N/A,TRUE,"Inside";#N/A,#N/A,TRUE,"Contents";#N/A,#N/A,TRUE,"Basis";#N/A,#N/A,TRUE,"Inclusions";#N/A,#N/A,TRUE,"Exclusions";#N/A,#N/A,TRUE,"Areas";#N/A,#N/A,TRUE,"Summary";#N/A,#N/A,TRUE,"Detail"}</definedName>
    <definedName name="wrn.Full._.Report." localSheetId="14" hidden="1">{#N/A,#N/A,TRUE,"Front";#N/A,#N/A,TRUE,"Simple Letter";#N/A,#N/A,TRUE,"Inside";#N/A,#N/A,TRUE,"Contents";#N/A,#N/A,TRUE,"Basis";#N/A,#N/A,TRUE,"Inclusions";#N/A,#N/A,TRUE,"Exclusions";#N/A,#N/A,TRUE,"Areas";#N/A,#N/A,TRUE,"Summary";#N/A,#N/A,TRUE,"Detail"}</definedName>
    <definedName name="wrn.Full._.Report." localSheetId="12" hidden="1">{#N/A,#N/A,TRUE,"Front";#N/A,#N/A,TRUE,"Simple Letter";#N/A,#N/A,TRUE,"Inside";#N/A,#N/A,TRUE,"Contents";#N/A,#N/A,TRUE,"Basis";#N/A,#N/A,TRUE,"Inclusions";#N/A,#N/A,TRUE,"Exclusions";#N/A,#N/A,TRUE,"Areas";#N/A,#N/A,TRUE,"Summary";#N/A,#N/A,TRUE,"Detail"}</definedName>
    <definedName name="wrn.Full._.Report." localSheetId="24" hidden="1">{#N/A,#N/A,TRUE,"Front";#N/A,#N/A,TRUE,"Simple Letter";#N/A,#N/A,TRUE,"Inside";#N/A,#N/A,TRUE,"Contents";#N/A,#N/A,TRUE,"Basis";#N/A,#N/A,TRUE,"Inclusions";#N/A,#N/A,TRUE,"Exclusions";#N/A,#N/A,TRUE,"Areas";#N/A,#N/A,TRUE,"Summary";#N/A,#N/A,TRUE,"Detail"}</definedName>
    <definedName name="wrn.Full._.Report." localSheetId="17" hidden="1">{#N/A,#N/A,TRUE,"Front";#N/A,#N/A,TRUE,"Simple Letter";#N/A,#N/A,TRUE,"Inside";#N/A,#N/A,TRUE,"Contents";#N/A,#N/A,TRUE,"Basis";#N/A,#N/A,TRUE,"Inclusions";#N/A,#N/A,TRUE,"Exclusions";#N/A,#N/A,TRUE,"Areas";#N/A,#N/A,TRUE,"Summary";#N/A,#N/A,TRUE,"Detail"}</definedName>
    <definedName name="wrn.Full._.Report." localSheetId="18" hidden="1">{#N/A,#N/A,TRUE,"Front";#N/A,#N/A,TRUE,"Simple Letter";#N/A,#N/A,TRUE,"Inside";#N/A,#N/A,TRUE,"Contents";#N/A,#N/A,TRUE,"Basis";#N/A,#N/A,TRUE,"Inclusions";#N/A,#N/A,TRUE,"Exclusions";#N/A,#N/A,TRUE,"Areas";#N/A,#N/A,TRUE,"Summary";#N/A,#N/A,TRUE,"Detail"}</definedName>
    <definedName name="wrn.Full._.Report." localSheetId="49" hidden="1">{#N/A,#N/A,TRUE,"Front";#N/A,#N/A,TRUE,"Simple Letter";#N/A,#N/A,TRUE,"Inside";#N/A,#N/A,TRUE,"Contents";#N/A,#N/A,TRUE,"Basis";#N/A,#N/A,TRUE,"Inclusions";#N/A,#N/A,TRUE,"Exclusions";#N/A,#N/A,TRUE,"Areas";#N/A,#N/A,TRUE,"Summary";#N/A,#N/A,TRUE,"Detail"}</definedName>
    <definedName name="wrn.Full._.Report." localSheetId="34" hidden="1">{#N/A,#N/A,TRUE,"Front";#N/A,#N/A,TRUE,"Simple Letter";#N/A,#N/A,TRUE,"Inside";#N/A,#N/A,TRUE,"Contents";#N/A,#N/A,TRUE,"Basis";#N/A,#N/A,TRUE,"Inclusions";#N/A,#N/A,TRUE,"Exclusions";#N/A,#N/A,TRUE,"Areas";#N/A,#N/A,TRUE,"Summary";#N/A,#N/A,TRUE,"Detail"}</definedName>
    <definedName name="wrn.Full._.Report." hidden="1">{#N/A,#N/A,TRUE,"Front";#N/A,#N/A,TRUE,"Simple Letter";#N/A,#N/A,TRUE,"Inside";#N/A,#N/A,TRUE,"Contents";#N/A,#N/A,TRUE,"Basis";#N/A,#N/A,TRUE,"Inclusions";#N/A,#N/A,TRUE,"Exclusions";#N/A,#N/A,TRUE,"Areas";#N/A,#N/A,TRUE,"Summary";#N/A,#N/A,TRUE,"Detail"}</definedName>
    <definedName name="wrn.Mills._.Monthly._.Report." localSheetId="38" hidden="1">{#N/A,#N/A,FALSE,"OPERATION REPORTS 1";#N/A,#N/A,FALSE,"OPERATION REPORTS 2";#N/A,#N/A,FALSE,"CPO PRODUCTION";#N/A,#N/A,FALSE,"PK PRODUCTION";#N/A,#N/A,FALSE,"STOCKS-SHIPMENTS-COSTS";#N/A,#N/A,FALSE,"FFB,BOILER &amp; EFFLUENT"}</definedName>
    <definedName name="wrn.Mills._.Monthly._.Report." localSheetId="30" hidden="1">{#N/A,#N/A,FALSE,"OPERATION REPORTS 1";#N/A,#N/A,FALSE,"OPERATION REPORTS 2";#N/A,#N/A,FALSE,"CPO PRODUCTION";#N/A,#N/A,FALSE,"PK PRODUCTION";#N/A,#N/A,FALSE,"STOCKS-SHIPMENTS-COSTS";#N/A,#N/A,FALSE,"FFB,BOILER &amp; EFFLUENT"}</definedName>
    <definedName name="wrn.Mills._.Monthly._.Report." localSheetId="46" hidden="1">{#N/A,#N/A,FALSE,"OPERATION REPORTS 1";#N/A,#N/A,FALSE,"OPERATION REPORTS 2";#N/A,#N/A,FALSE,"CPO PRODUCTION";#N/A,#N/A,FALSE,"PK PRODUCTION";#N/A,#N/A,FALSE,"STOCKS-SHIPMENTS-COSTS";#N/A,#N/A,FALSE,"FFB,BOILER &amp; EFFLUENT"}</definedName>
    <definedName name="wrn.Mills._.Monthly._.Report." localSheetId="2" hidden="1">{#N/A,#N/A,FALSE,"OPERATION REPORTS 1";#N/A,#N/A,FALSE,"OPERATION REPORTS 2";#N/A,#N/A,FALSE,"CPO PRODUCTION";#N/A,#N/A,FALSE,"PK PRODUCTION";#N/A,#N/A,FALSE,"STOCKS-SHIPMENTS-COSTS";#N/A,#N/A,FALSE,"FFB,BOILER &amp; EFFLUENT"}</definedName>
    <definedName name="wrn.Mills._.Monthly._.Report." localSheetId="40" hidden="1">{#N/A,#N/A,FALSE,"OPERATION REPORTS 1";#N/A,#N/A,FALSE,"OPERATION REPORTS 2";#N/A,#N/A,FALSE,"CPO PRODUCTION";#N/A,#N/A,FALSE,"PK PRODUCTION";#N/A,#N/A,FALSE,"STOCKS-SHIPMENTS-COSTS";#N/A,#N/A,FALSE,"FFB,BOILER &amp; EFFLUENT"}</definedName>
    <definedName name="wrn.Mills._.Monthly._.Report." localSheetId="41" hidden="1">{#N/A,#N/A,FALSE,"OPERATION REPORTS 1";#N/A,#N/A,FALSE,"OPERATION REPORTS 2";#N/A,#N/A,FALSE,"CPO PRODUCTION";#N/A,#N/A,FALSE,"PK PRODUCTION";#N/A,#N/A,FALSE,"STOCKS-SHIPMENTS-COSTS";#N/A,#N/A,FALSE,"FFB,BOILER &amp; EFFLUENT"}</definedName>
    <definedName name="wrn.Mills._.Monthly._.Report." localSheetId="45" hidden="1">{#N/A,#N/A,FALSE,"OPERATION REPORTS 1";#N/A,#N/A,FALSE,"OPERATION REPORTS 2";#N/A,#N/A,FALSE,"CPO PRODUCTION";#N/A,#N/A,FALSE,"PK PRODUCTION";#N/A,#N/A,FALSE,"STOCKS-SHIPMENTS-COSTS";#N/A,#N/A,FALSE,"FFB,BOILER &amp; EFFLUENT"}</definedName>
    <definedName name="wrn.Mills._.Monthly._.Report." localSheetId="43" hidden="1">{#N/A,#N/A,FALSE,"OPERATION REPORTS 1";#N/A,#N/A,FALSE,"OPERATION REPORTS 2";#N/A,#N/A,FALSE,"CPO PRODUCTION";#N/A,#N/A,FALSE,"PK PRODUCTION";#N/A,#N/A,FALSE,"STOCKS-SHIPMENTS-COSTS";#N/A,#N/A,FALSE,"FFB,BOILER &amp; EFFLUENT"}</definedName>
    <definedName name="wrn.Mills._.Monthly._.Report." localSheetId="44" hidden="1">{#N/A,#N/A,FALSE,"OPERATION REPORTS 1";#N/A,#N/A,FALSE,"OPERATION REPORTS 2";#N/A,#N/A,FALSE,"CPO PRODUCTION";#N/A,#N/A,FALSE,"PK PRODUCTION";#N/A,#N/A,FALSE,"STOCKS-SHIPMENTS-COSTS";#N/A,#N/A,FALSE,"FFB,BOILER &amp; EFFLUENT"}</definedName>
    <definedName name="wrn.Mills._.Monthly._.Report." localSheetId="42" hidden="1">{#N/A,#N/A,FALSE,"OPERATION REPORTS 1";#N/A,#N/A,FALSE,"OPERATION REPORTS 2";#N/A,#N/A,FALSE,"CPO PRODUCTION";#N/A,#N/A,FALSE,"PK PRODUCTION";#N/A,#N/A,FALSE,"STOCKS-SHIPMENTS-COSTS";#N/A,#N/A,FALSE,"FFB,BOILER &amp; EFFLUENT"}</definedName>
    <definedName name="wrn.Mills._.Monthly._.Report." hidden="1">{#N/A,#N/A,FALSE,"OPERATION REPORTS 1";#N/A,#N/A,FALSE,"OPERATION REPORTS 2";#N/A,#N/A,FALSE,"CPO PRODUCTION";#N/A,#N/A,FALSE,"PK PRODUCTION";#N/A,#N/A,FALSE,"STOCKS-SHIPMENTS-COSTS";#N/A,#N/A,FALSE,"FFB,BOILER &amp; EFFLUENT"}</definedName>
    <definedName name="wrn.rtpl." localSheetId="5" hidden="1">{#N/A,#N/A,FALSE,"REK-S-TPL";#N/A,#N/A,FALSE,"REK-TPML";#N/A,#N/A,FALSE,"RAB-TEMPEL"}</definedName>
    <definedName name="wrn.rtpl." localSheetId="30" hidden="1">{#N/A,#N/A,FALSE,"REK-S-TPL";#N/A,#N/A,FALSE,"REK-TPML";#N/A,#N/A,FALSE,"RAB-TEMPEL"}</definedName>
    <definedName name="wrn.rtpl." localSheetId="26" hidden="1">{#N/A,#N/A,FALSE,"REK-S-TPL";#N/A,#N/A,FALSE,"REK-TPML";#N/A,#N/A,FALSE,"RAB-TEMPEL"}</definedName>
    <definedName name="wrn.rtpl." localSheetId="4" hidden="1">{#N/A,#N/A,FALSE,"REK-S-TPL";#N/A,#N/A,FALSE,"REK-TPML";#N/A,#N/A,FALSE,"RAB-TEMPEL"}</definedName>
    <definedName name="wrn.rtpl." localSheetId="6" hidden="1">{#N/A,#N/A,FALSE,"REK-S-TPL";#N/A,#N/A,FALSE,"REK-TPML";#N/A,#N/A,FALSE,"RAB-TEMPEL"}</definedName>
    <definedName name="wrn.rtpl." localSheetId="7" hidden="1">{#N/A,#N/A,FALSE,"REK-S-TPL";#N/A,#N/A,FALSE,"REK-TPML";#N/A,#N/A,FALSE,"RAB-TEMPEL"}</definedName>
    <definedName name="wrn.rtpl." localSheetId="19" hidden="1">{#N/A,#N/A,FALSE,"REK-S-TPL";#N/A,#N/A,FALSE,"REK-TPML";#N/A,#N/A,FALSE,"RAB-TEMPEL"}</definedName>
    <definedName name="wrn.rtpl." localSheetId="14" hidden="1">{#N/A,#N/A,FALSE,"REK-S-TPL";#N/A,#N/A,FALSE,"REK-TPML";#N/A,#N/A,FALSE,"RAB-TEMPEL"}</definedName>
    <definedName name="wrn.rtpl." localSheetId="12" hidden="1">{#N/A,#N/A,FALSE,"REK-S-TPL";#N/A,#N/A,FALSE,"REK-TPML";#N/A,#N/A,FALSE,"RAB-TEMPEL"}</definedName>
    <definedName name="wrn.rtpl." localSheetId="24" hidden="1">{#N/A,#N/A,FALSE,"REK-S-TPL";#N/A,#N/A,FALSE,"REK-TPML";#N/A,#N/A,FALSE,"RAB-TEMPEL"}</definedName>
    <definedName name="wrn.rtpl." localSheetId="17" hidden="1">{#N/A,#N/A,FALSE,"REK-S-TPL";#N/A,#N/A,FALSE,"REK-TPML";#N/A,#N/A,FALSE,"RAB-TEMPEL"}</definedName>
    <definedName name="wrn.rtpl." localSheetId="18" hidden="1">{#N/A,#N/A,FALSE,"REK-S-TPL";#N/A,#N/A,FALSE,"REK-TPML";#N/A,#N/A,FALSE,"RAB-TEMPEL"}</definedName>
    <definedName name="wrn.rtpl." localSheetId="49" hidden="1">{#N/A,#N/A,FALSE,"REK-S-TPL";#N/A,#N/A,FALSE,"REK-TPML";#N/A,#N/A,FALSE,"RAB-TEMPEL"}</definedName>
    <definedName name="wrn.rtpl." localSheetId="34" hidden="1">{#N/A,#N/A,FALSE,"REK-S-TPL";#N/A,#N/A,FALSE,"REK-TPML";#N/A,#N/A,FALSE,"RAB-TEMPEL"}</definedName>
    <definedName name="wrn.rtpl." hidden="1">{#N/A,#N/A,FALSE,"REK-S-TPL";#N/A,#N/A,FALSE,"REK-TPML";#N/A,#N/A,FALSE,"RAB-TEMPEL"}</definedName>
    <definedName name="wrn.rtpl.1" localSheetId="5" hidden="1">{#N/A,#N/A,FALSE,"REK-S-TPL";#N/A,#N/A,FALSE,"REK-TPML";#N/A,#N/A,FALSE,"RAB-TEMPEL"}</definedName>
    <definedName name="wrn.rtpl.1" localSheetId="30" hidden="1">{#N/A,#N/A,FALSE,"REK-S-TPL";#N/A,#N/A,FALSE,"REK-TPML";#N/A,#N/A,FALSE,"RAB-TEMPEL"}</definedName>
    <definedName name="wrn.rtpl.1" localSheetId="26" hidden="1">{#N/A,#N/A,FALSE,"REK-S-TPL";#N/A,#N/A,FALSE,"REK-TPML";#N/A,#N/A,FALSE,"RAB-TEMPEL"}</definedName>
    <definedName name="wrn.rtpl.1" localSheetId="4" hidden="1">{#N/A,#N/A,FALSE,"REK-S-TPL";#N/A,#N/A,FALSE,"REK-TPML";#N/A,#N/A,FALSE,"RAB-TEMPEL"}</definedName>
    <definedName name="wrn.rtpl.1" localSheetId="6" hidden="1">{#N/A,#N/A,FALSE,"REK-S-TPL";#N/A,#N/A,FALSE,"REK-TPML";#N/A,#N/A,FALSE,"RAB-TEMPEL"}</definedName>
    <definedName name="wrn.rtpl.1" localSheetId="7" hidden="1">{#N/A,#N/A,FALSE,"REK-S-TPL";#N/A,#N/A,FALSE,"REK-TPML";#N/A,#N/A,FALSE,"RAB-TEMPEL"}</definedName>
    <definedName name="wrn.rtpl.1" localSheetId="19" hidden="1">{#N/A,#N/A,FALSE,"REK-S-TPL";#N/A,#N/A,FALSE,"REK-TPML";#N/A,#N/A,FALSE,"RAB-TEMPEL"}</definedName>
    <definedName name="wrn.rtpl.1" localSheetId="14" hidden="1">{#N/A,#N/A,FALSE,"REK-S-TPL";#N/A,#N/A,FALSE,"REK-TPML";#N/A,#N/A,FALSE,"RAB-TEMPEL"}</definedName>
    <definedName name="wrn.rtpl.1" localSheetId="12" hidden="1">{#N/A,#N/A,FALSE,"REK-S-TPL";#N/A,#N/A,FALSE,"REK-TPML";#N/A,#N/A,FALSE,"RAB-TEMPEL"}</definedName>
    <definedName name="wrn.rtpl.1" localSheetId="24" hidden="1">{#N/A,#N/A,FALSE,"REK-S-TPL";#N/A,#N/A,FALSE,"REK-TPML";#N/A,#N/A,FALSE,"RAB-TEMPEL"}</definedName>
    <definedName name="wrn.rtpl.1" localSheetId="17" hidden="1">{#N/A,#N/A,FALSE,"REK-S-TPL";#N/A,#N/A,FALSE,"REK-TPML";#N/A,#N/A,FALSE,"RAB-TEMPEL"}</definedName>
    <definedName name="wrn.rtpl.1" localSheetId="18" hidden="1">{#N/A,#N/A,FALSE,"REK-S-TPL";#N/A,#N/A,FALSE,"REK-TPML";#N/A,#N/A,FALSE,"RAB-TEMPEL"}</definedName>
    <definedName name="wrn.rtpl.1" localSheetId="49" hidden="1">{#N/A,#N/A,FALSE,"REK-S-TPL";#N/A,#N/A,FALSE,"REK-TPML";#N/A,#N/A,FALSE,"RAB-TEMPEL"}</definedName>
    <definedName name="wrn.rtpl.1" localSheetId="34" hidden="1">{#N/A,#N/A,FALSE,"REK-S-TPL";#N/A,#N/A,FALSE,"REK-TPML";#N/A,#N/A,FALSE,"RAB-TEMPEL"}</definedName>
    <definedName name="wrn.rtpl.1" hidden="1">{#N/A,#N/A,FALSE,"REK-S-TPL";#N/A,#N/A,FALSE,"REK-TPML";#N/A,#N/A,FALSE,"RAB-TEMPEL"}</definedName>
    <definedName name="wrn.rtpl.2" localSheetId="5" hidden="1">{#N/A,#N/A,FALSE,"REK-S-TPL";#N/A,#N/A,FALSE,"REK-TPML";#N/A,#N/A,FALSE,"RAB-TEMPEL"}</definedName>
    <definedName name="wrn.rtpl.2" localSheetId="30" hidden="1">{#N/A,#N/A,FALSE,"REK-S-TPL";#N/A,#N/A,FALSE,"REK-TPML";#N/A,#N/A,FALSE,"RAB-TEMPEL"}</definedName>
    <definedName name="wrn.rtpl.2" localSheetId="26" hidden="1">{#N/A,#N/A,FALSE,"REK-S-TPL";#N/A,#N/A,FALSE,"REK-TPML";#N/A,#N/A,FALSE,"RAB-TEMPEL"}</definedName>
    <definedName name="wrn.rtpl.2" localSheetId="4" hidden="1">{#N/A,#N/A,FALSE,"REK-S-TPL";#N/A,#N/A,FALSE,"REK-TPML";#N/A,#N/A,FALSE,"RAB-TEMPEL"}</definedName>
    <definedName name="wrn.rtpl.2" localSheetId="6" hidden="1">{#N/A,#N/A,FALSE,"REK-S-TPL";#N/A,#N/A,FALSE,"REK-TPML";#N/A,#N/A,FALSE,"RAB-TEMPEL"}</definedName>
    <definedName name="wrn.rtpl.2" localSheetId="7" hidden="1">{#N/A,#N/A,FALSE,"REK-S-TPL";#N/A,#N/A,FALSE,"REK-TPML";#N/A,#N/A,FALSE,"RAB-TEMPEL"}</definedName>
    <definedName name="wrn.rtpl.2" localSheetId="19" hidden="1">{#N/A,#N/A,FALSE,"REK-S-TPL";#N/A,#N/A,FALSE,"REK-TPML";#N/A,#N/A,FALSE,"RAB-TEMPEL"}</definedName>
    <definedName name="wrn.rtpl.2" localSheetId="14" hidden="1">{#N/A,#N/A,FALSE,"REK-S-TPL";#N/A,#N/A,FALSE,"REK-TPML";#N/A,#N/A,FALSE,"RAB-TEMPEL"}</definedName>
    <definedName name="wrn.rtpl.2" localSheetId="12" hidden="1">{#N/A,#N/A,FALSE,"REK-S-TPL";#N/A,#N/A,FALSE,"REK-TPML";#N/A,#N/A,FALSE,"RAB-TEMPEL"}</definedName>
    <definedName name="wrn.rtpl.2" localSheetId="24" hidden="1">{#N/A,#N/A,FALSE,"REK-S-TPL";#N/A,#N/A,FALSE,"REK-TPML";#N/A,#N/A,FALSE,"RAB-TEMPEL"}</definedName>
    <definedName name="wrn.rtpl.2" localSheetId="17" hidden="1">{#N/A,#N/A,FALSE,"REK-S-TPL";#N/A,#N/A,FALSE,"REK-TPML";#N/A,#N/A,FALSE,"RAB-TEMPEL"}</definedName>
    <definedName name="wrn.rtpl.2" localSheetId="18" hidden="1">{#N/A,#N/A,FALSE,"REK-S-TPL";#N/A,#N/A,FALSE,"REK-TPML";#N/A,#N/A,FALSE,"RAB-TEMPEL"}</definedName>
    <definedName name="wrn.rtpl.2" localSheetId="49" hidden="1">{#N/A,#N/A,FALSE,"REK-S-TPL";#N/A,#N/A,FALSE,"REK-TPML";#N/A,#N/A,FALSE,"RAB-TEMPEL"}</definedName>
    <definedName name="wrn.rtpl.2" localSheetId="34" hidden="1">{#N/A,#N/A,FALSE,"REK-S-TPL";#N/A,#N/A,FALSE,"REK-TPML";#N/A,#N/A,FALSE,"RAB-TEMPEL"}</definedName>
    <definedName name="wrn.rtpl.2" hidden="1">{#N/A,#N/A,FALSE,"REK-S-TPL";#N/A,#N/A,FALSE,"REK-TPML";#N/A,#N/A,FALSE,"RAB-TEMPEL"}</definedName>
    <definedName name="wrn.rtpl.3" localSheetId="5" hidden="1">{#N/A,#N/A,FALSE,"REK-S-TPL";#N/A,#N/A,FALSE,"REK-TPML";#N/A,#N/A,FALSE,"RAB-TEMPEL"}</definedName>
    <definedName name="wrn.rtpl.3" localSheetId="30" hidden="1">{#N/A,#N/A,FALSE,"REK-S-TPL";#N/A,#N/A,FALSE,"REK-TPML";#N/A,#N/A,FALSE,"RAB-TEMPEL"}</definedName>
    <definedName name="wrn.rtpl.3" localSheetId="26" hidden="1">{#N/A,#N/A,FALSE,"REK-S-TPL";#N/A,#N/A,FALSE,"REK-TPML";#N/A,#N/A,FALSE,"RAB-TEMPEL"}</definedName>
    <definedName name="wrn.rtpl.3" localSheetId="4" hidden="1">{#N/A,#N/A,FALSE,"REK-S-TPL";#N/A,#N/A,FALSE,"REK-TPML";#N/A,#N/A,FALSE,"RAB-TEMPEL"}</definedName>
    <definedName name="wrn.rtpl.3" localSheetId="6" hidden="1">{#N/A,#N/A,FALSE,"REK-S-TPL";#N/A,#N/A,FALSE,"REK-TPML";#N/A,#N/A,FALSE,"RAB-TEMPEL"}</definedName>
    <definedName name="wrn.rtpl.3" localSheetId="7" hidden="1">{#N/A,#N/A,FALSE,"REK-S-TPL";#N/A,#N/A,FALSE,"REK-TPML";#N/A,#N/A,FALSE,"RAB-TEMPEL"}</definedName>
    <definedName name="wrn.rtpl.3" localSheetId="19" hidden="1">{#N/A,#N/A,FALSE,"REK-S-TPL";#N/A,#N/A,FALSE,"REK-TPML";#N/A,#N/A,FALSE,"RAB-TEMPEL"}</definedName>
    <definedName name="wrn.rtpl.3" localSheetId="14" hidden="1">{#N/A,#N/A,FALSE,"REK-S-TPL";#N/A,#N/A,FALSE,"REK-TPML";#N/A,#N/A,FALSE,"RAB-TEMPEL"}</definedName>
    <definedName name="wrn.rtpl.3" localSheetId="12" hidden="1">{#N/A,#N/A,FALSE,"REK-S-TPL";#N/A,#N/A,FALSE,"REK-TPML";#N/A,#N/A,FALSE,"RAB-TEMPEL"}</definedName>
    <definedName name="wrn.rtpl.3" localSheetId="24" hidden="1">{#N/A,#N/A,FALSE,"REK-S-TPL";#N/A,#N/A,FALSE,"REK-TPML";#N/A,#N/A,FALSE,"RAB-TEMPEL"}</definedName>
    <definedName name="wrn.rtpl.3" localSheetId="17" hidden="1">{#N/A,#N/A,FALSE,"REK-S-TPL";#N/A,#N/A,FALSE,"REK-TPML";#N/A,#N/A,FALSE,"RAB-TEMPEL"}</definedName>
    <definedName name="wrn.rtpl.3" localSheetId="18" hidden="1">{#N/A,#N/A,FALSE,"REK-S-TPL";#N/A,#N/A,FALSE,"REK-TPML";#N/A,#N/A,FALSE,"RAB-TEMPEL"}</definedName>
    <definedName name="wrn.rtpl.3" localSheetId="49" hidden="1">{#N/A,#N/A,FALSE,"REK-S-TPL";#N/A,#N/A,FALSE,"REK-TPML";#N/A,#N/A,FALSE,"RAB-TEMPEL"}</definedName>
    <definedName name="wrn.rtpl.3" localSheetId="34" hidden="1">{#N/A,#N/A,FALSE,"REK-S-TPL";#N/A,#N/A,FALSE,"REK-TPML";#N/A,#N/A,FALSE,"RAB-TEMPEL"}</definedName>
    <definedName name="wrn.rtpl.3" hidden="1">{#N/A,#N/A,FALSE,"REK-S-TPL";#N/A,#N/A,FALSE,"REK-TPML";#N/A,#N/A,FALSE,"RAB-TEMPEL"}</definedName>
    <definedName name="wrn.ry." localSheetId="5" hidden="1">{#N/A,#N/A,FALSE,"REK";#N/A,#N/A,FALSE,"rab"}</definedName>
    <definedName name="wrn.ry." localSheetId="30" hidden="1">{#N/A,#N/A,FALSE,"REK";#N/A,#N/A,FALSE,"rab"}</definedName>
    <definedName name="wrn.ry." localSheetId="26" hidden="1">{#N/A,#N/A,FALSE,"REK";#N/A,#N/A,FALSE,"rab"}</definedName>
    <definedName name="wrn.ry." localSheetId="4" hidden="1">{#N/A,#N/A,FALSE,"REK";#N/A,#N/A,FALSE,"rab"}</definedName>
    <definedName name="wrn.ry." localSheetId="6" hidden="1">{#N/A,#N/A,FALSE,"REK";#N/A,#N/A,FALSE,"rab"}</definedName>
    <definedName name="wrn.ry." localSheetId="7" hidden="1">{#N/A,#N/A,FALSE,"REK";#N/A,#N/A,FALSE,"rab"}</definedName>
    <definedName name="wrn.ry." localSheetId="19" hidden="1">{#N/A,#N/A,FALSE,"REK";#N/A,#N/A,FALSE,"rab"}</definedName>
    <definedName name="wrn.ry." localSheetId="14" hidden="1">{#N/A,#N/A,FALSE,"REK";#N/A,#N/A,FALSE,"rab"}</definedName>
    <definedName name="wrn.ry." localSheetId="12" hidden="1">{#N/A,#N/A,FALSE,"REK";#N/A,#N/A,FALSE,"rab"}</definedName>
    <definedName name="wrn.ry." localSheetId="24" hidden="1">{#N/A,#N/A,FALSE,"REK";#N/A,#N/A,FALSE,"rab"}</definedName>
    <definedName name="wrn.ry." localSheetId="17" hidden="1">{#N/A,#N/A,FALSE,"REK";#N/A,#N/A,FALSE,"rab"}</definedName>
    <definedName name="wrn.ry." localSheetId="18" hidden="1">{#N/A,#N/A,FALSE,"REK";#N/A,#N/A,FALSE,"rab"}</definedName>
    <definedName name="wrn.ry." localSheetId="49" hidden="1">{#N/A,#N/A,FALSE,"REK";#N/A,#N/A,FALSE,"rab"}</definedName>
    <definedName name="wrn.ry." localSheetId="34" hidden="1">{#N/A,#N/A,FALSE,"REK";#N/A,#N/A,FALSE,"rab"}</definedName>
    <definedName name="wrn.ry." hidden="1">{#N/A,#N/A,FALSE,"REK";#N/A,#N/A,FALSE,"rab"}</definedName>
    <definedName name="wrn.ry.1" localSheetId="5" hidden="1">{#N/A,#N/A,FALSE,"REK";#N/A,#N/A,FALSE,"rab"}</definedName>
    <definedName name="wrn.ry.1" localSheetId="30" hidden="1">{#N/A,#N/A,FALSE,"REK";#N/A,#N/A,FALSE,"rab"}</definedName>
    <definedName name="wrn.ry.1" localSheetId="26" hidden="1">{#N/A,#N/A,FALSE,"REK";#N/A,#N/A,FALSE,"rab"}</definedName>
    <definedName name="wrn.ry.1" localSheetId="4" hidden="1">{#N/A,#N/A,FALSE,"REK";#N/A,#N/A,FALSE,"rab"}</definedName>
    <definedName name="wrn.ry.1" localSheetId="6" hidden="1">{#N/A,#N/A,FALSE,"REK";#N/A,#N/A,FALSE,"rab"}</definedName>
    <definedName name="wrn.ry.1" localSheetId="7" hidden="1">{#N/A,#N/A,FALSE,"REK";#N/A,#N/A,FALSE,"rab"}</definedName>
    <definedName name="wrn.ry.1" localSheetId="19" hidden="1">{#N/A,#N/A,FALSE,"REK";#N/A,#N/A,FALSE,"rab"}</definedName>
    <definedName name="wrn.ry.1" localSheetId="14" hidden="1">{#N/A,#N/A,FALSE,"REK";#N/A,#N/A,FALSE,"rab"}</definedName>
    <definedName name="wrn.ry.1" localSheetId="12" hidden="1">{#N/A,#N/A,FALSE,"REK";#N/A,#N/A,FALSE,"rab"}</definedName>
    <definedName name="wrn.ry.1" localSheetId="24" hidden="1">{#N/A,#N/A,FALSE,"REK";#N/A,#N/A,FALSE,"rab"}</definedName>
    <definedName name="wrn.ry.1" localSheetId="17" hidden="1">{#N/A,#N/A,FALSE,"REK";#N/A,#N/A,FALSE,"rab"}</definedName>
    <definedName name="wrn.ry.1" localSheetId="18" hidden="1">{#N/A,#N/A,FALSE,"REK";#N/A,#N/A,FALSE,"rab"}</definedName>
    <definedName name="wrn.ry.1" localSheetId="49" hidden="1">{#N/A,#N/A,FALSE,"REK";#N/A,#N/A,FALSE,"rab"}</definedName>
    <definedName name="wrn.ry.1" localSheetId="34" hidden="1">{#N/A,#N/A,FALSE,"REK";#N/A,#N/A,FALSE,"rab"}</definedName>
    <definedName name="wrn.ry.1" hidden="1">{#N/A,#N/A,FALSE,"REK";#N/A,#N/A,FALSE,"rab"}</definedName>
    <definedName name="wrn.ry.3" localSheetId="5" hidden="1">{#N/A,#N/A,FALSE,"REK";#N/A,#N/A,FALSE,"rab"}</definedName>
    <definedName name="wrn.ry.3" localSheetId="30" hidden="1">{#N/A,#N/A,FALSE,"REK";#N/A,#N/A,FALSE,"rab"}</definedName>
    <definedName name="wrn.ry.3" localSheetId="26" hidden="1">{#N/A,#N/A,FALSE,"REK";#N/A,#N/A,FALSE,"rab"}</definedName>
    <definedName name="wrn.ry.3" localSheetId="4" hidden="1">{#N/A,#N/A,FALSE,"REK";#N/A,#N/A,FALSE,"rab"}</definedName>
    <definedName name="wrn.ry.3" localSheetId="6" hidden="1">{#N/A,#N/A,FALSE,"REK";#N/A,#N/A,FALSE,"rab"}</definedName>
    <definedName name="wrn.ry.3" localSheetId="7" hidden="1">{#N/A,#N/A,FALSE,"REK";#N/A,#N/A,FALSE,"rab"}</definedName>
    <definedName name="wrn.ry.3" localSheetId="19" hidden="1">{#N/A,#N/A,FALSE,"REK";#N/A,#N/A,FALSE,"rab"}</definedName>
    <definedName name="wrn.ry.3" localSheetId="14" hidden="1">{#N/A,#N/A,FALSE,"REK";#N/A,#N/A,FALSE,"rab"}</definedName>
    <definedName name="wrn.ry.3" localSheetId="12" hidden="1">{#N/A,#N/A,FALSE,"REK";#N/A,#N/A,FALSE,"rab"}</definedName>
    <definedName name="wrn.ry.3" localSheetId="24" hidden="1">{#N/A,#N/A,FALSE,"REK";#N/A,#N/A,FALSE,"rab"}</definedName>
    <definedName name="wrn.ry.3" localSheetId="17" hidden="1">{#N/A,#N/A,FALSE,"REK";#N/A,#N/A,FALSE,"rab"}</definedName>
    <definedName name="wrn.ry.3" localSheetId="18" hidden="1">{#N/A,#N/A,FALSE,"REK";#N/A,#N/A,FALSE,"rab"}</definedName>
    <definedName name="wrn.ry.3" localSheetId="49" hidden="1">{#N/A,#N/A,FALSE,"REK";#N/A,#N/A,FALSE,"rab"}</definedName>
    <definedName name="wrn.ry.3" localSheetId="34" hidden="1">{#N/A,#N/A,FALSE,"REK";#N/A,#N/A,FALSE,"rab"}</definedName>
    <definedName name="wrn.ry.3" hidden="1">{#N/A,#N/A,FALSE,"REK";#N/A,#N/A,FALSE,"rab"}</definedName>
    <definedName name="wrn.semuanya." localSheetId="5" hidden="1">{#N/A,#N/A,FALSE,"REKAP";#N/A,#N/A,FALSE,"ITEM"}</definedName>
    <definedName name="wrn.semuanya." localSheetId="30" hidden="1">{#N/A,#N/A,FALSE,"REKAP";#N/A,#N/A,FALSE,"ITEM"}</definedName>
    <definedName name="wrn.semuanya." localSheetId="26" hidden="1">{#N/A,#N/A,FALSE,"REKAP";#N/A,#N/A,FALSE,"ITEM"}</definedName>
    <definedName name="wrn.semuanya." localSheetId="4" hidden="1">{#N/A,#N/A,FALSE,"REKAP";#N/A,#N/A,FALSE,"ITEM"}</definedName>
    <definedName name="wrn.semuanya." localSheetId="6" hidden="1">{#N/A,#N/A,FALSE,"REKAP";#N/A,#N/A,FALSE,"ITEM"}</definedName>
    <definedName name="wrn.semuanya." localSheetId="7" hidden="1">{#N/A,#N/A,FALSE,"REKAP";#N/A,#N/A,FALSE,"ITEM"}</definedName>
    <definedName name="wrn.semuanya." localSheetId="19" hidden="1">{#N/A,#N/A,FALSE,"REKAP";#N/A,#N/A,FALSE,"ITEM"}</definedName>
    <definedName name="wrn.semuanya." localSheetId="14" hidden="1">{#N/A,#N/A,FALSE,"REKAP";#N/A,#N/A,FALSE,"ITEM"}</definedName>
    <definedName name="wrn.semuanya." localSheetId="12" hidden="1">{#N/A,#N/A,FALSE,"REKAP";#N/A,#N/A,FALSE,"ITEM"}</definedName>
    <definedName name="wrn.semuanya." localSheetId="24" hidden="1">{#N/A,#N/A,FALSE,"REKAP";#N/A,#N/A,FALSE,"ITEM"}</definedName>
    <definedName name="wrn.semuanya." localSheetId="17" hidden="1">{#N/A,#N/A,FALSE,"REKAP";#N/A,#N/A,FALSE,"ITEM"}</definedName>
    <definedName name="wrn.semuanya." localSheetId="18" hidden="1">{#N/A,#N/A,FALSE,"REKAP";#N/A,#N/A,FALSE,"ITEM"}</definedName>
    <definedName name="wrn.semuanya." localSheetId="49" hidden="1">{#N/A,#N/A,FALSE,"REKAP";#N/A,#N/A,FALSE,"ITEM"}</definedName>
    <definedName name="wrn.semuanya." localSheetId="34" hidden="1">{#N/A,#N/A,FALSE,"REKAP";#N/A,#N/A,FALSE,"ITEM"}</definedName>
    <definedName name="wrn.semuanya." hidden="1">{#N/A,#N/A,FALSE,"REKAP";#N/A,#N/A,FALSE,"ITEM"}</definedName>
    <definedName name="WSTOP" localSheetId="9">#REF!</definedName>
    <definedName name="WSTOP" localSheetId="5">#REF!</definedName>
    <definedName name="WSTOP" localSheetId="38">#REF!</definedName>
    <definedName name="WSTOP" localSheetId="8">#REF!</definedName>
    <definedName name="WSTOP" localSheetId="30">#REF!</definedName>
    <definedName name="WSTOP" localSheetId="46">#REF!</definedName>
    <definedName name="WSTOP" localSheetId="6">#REF!</definedName>
    <definedName name="WSTOP" localSheetId="40">#REF!</definedName>
    <definedName name="WSTOP" localSheetId="41">#REF!</definedName>
    <definedName name="WSTOP" localSheetId="45">#REF!</definedName>
    <definedName name="WSTOP" localSheetId="43">#REF!</definedName>
    <definedName name="WSTOP" localSheetId="44">#REF!</definedName>
    <definedName name="WSTOP" localSheetId="42">#REF!</definedName>
    <definedName name="WSTOP" localSheetId="16">#REF!</definedName>
    <definedName name="WSTOP" localSheetId="14">#REF!</definedName>
    <definedName name="WSTOP" localSheetId="12">#REF!</definedName>
    <definedName name="WSTOP" localSheetId="36">#REF!</definedName>
    <definedName name="WSTOP" localSheetId="34">#REF!</definedName>
    <definedName name="WSTOP">#REF!</definedName>
    <definedName name="WSTOP_RX" localSheetId="9">#REF!</definedName>
    <definedName name="WSTOP_RX" localSheetId="5">#REF!</definedName>
    <definedName name="WSTOP_RX" localSheetId="38">#REF!</definedName>
    <definedName name="WSTOP_RX" localSheetId="8">#REF!</definedName>
    <definedName name="WSTOP_RX" localSheetId="30">#REF!</definedName>
    <definedName name="WSTOP_RX" localSheetId="46">#REF!</definedName>
    <definedName name="WSTOP_RX" localSheetId="6">#REF!</definedName>
    <definedName name="WSTOP_RX" localSheetId="40">#REF!</definedName>
    <definedName name="WSTOP_RX" localSheetId="41">#REF!</definedName>
    <definedName name="WSTOP_RX" localSheetId="45">#REF!</definedName>
    <definedName name="WSTOP_RX" localSheetId="43">#REF!</definedName>
    <definedName name="WSTOP_RX" localSheetId="44">#REF!</definedName>
    <definedName name="WSTOP_RX" localSheetId="42">#REF!</definedName>
    <definedName name="WSTOP_RX" localSheetId="16">#REF!</definedName>
    <definedName name="WSTOP_RX" localSheetId="14">#REF!</definedName>
    <definedName name="WSTOP_RX" localSheetId="12">#REF!</definedName>
    <definedName name="WSTOP_RX" localSheetId="36">#REF!</definedName>
    <definedName name="WSTOP_RX" localSheetId="34">#REF!</definedName>
    <definedName name="WSTOP_RX">#REF!</definedName>
    <definedName name="WT_P" localSheetId="9">#REF!</definedName>
    <definedName name="WT_P" localSheetId="5">#REF!</definedName>
    <definedName name="WT_P" localSheetId="38">#REF!</definedName>
    <definedName name="WT_P" localSheetId="8">#REF!</definedName>
    <definedName name="WT_P" localSheetId="30">#REF!</definedName>
    <definedName name="WT_P" localSheetId="46">#REF!</definedName>
    <definedName name="WT_P" localSheetId="6">#REF!</definedName>
    <definedName name="WT_P" localSheetId="40">#REF!</definedName>
    <definedName name="WT_P" localSheetId="41">#REF!</definedName>
    <definedName name="WT_P" localSheetId="45">#REF!</definedName>
    <definedName name="WT_P" localSheetId="43">#REF!</definedName>
    <definedName name="WT_P" localSheetId="44">#REF!</definedName>
    <definedName name="WT_P" localSheetId="42">#REF!</definedName>
    <definedName name="WT_P" localSheetId="16">#REF!</definedName>
    <definedName name="WT_P" localSheetId="14">#REF!</definedName>
    <definedName name="WT_P" localSheetId="12">#REF!</definedName>
    <definedName name="WT_P" localSheetId="36">#REF!</definedName>
    <definedName name="WT_P" localSheetId="34">#REF!</definedName>
    <definedName name="WT_P">#REF!</definedName>
    <definedName name="wterprofbahan">[107]Sheet1!$H$36</definedName>
    <definedName name="wterstop">'[107]DAF-5'!$I$75</definedName>
    <definedName name="wterstopbahan">[107]Sheet1!$H$37</definedName>
    <definedName name="www" localSheetId="9">MATCH(0.01,'B. Toilet'!End_Bal,-1)+1</definedName>
    <definedName name="WWW" localSheetId="5" hidden="1">[478]RENPEN!#REF!</definedName>
    <definedName name="www" localSheetId="38">MATCH(0.01,Cvr!End_Bal,-1)+1</definedName>
    <definedName name="www" localSheetId="8">MATCH(0.01,'Dapur Basah'!End_Bal,-1)+1</definedName>
    <definedName name="www" localSheetId="30">MATCH(0.01,'Denah Tanah'!End_Bal,-1)+1</definedName>
    <definedName name="www" localSheetId="46">MATCH(0.01,End_Bal,-1)+1</definedName>
    <definedName name="WWW" localSheetId="4" hidden="1">[478]RENPEN!#REF!</definedName>
    <definedName name="WWW" localSheetId="6" hidden="1">[478]RENPEN!#REF!</definedName>
    <definedName name="WWW" localSheetId="7" hidden="1">[478]RENPEN!#REF!</definedName>
    <definedName name="www" localSheetId="2">MATCH(0.01,End_Bal,-1)+1</definedName>
    <definedName name="www" localSheetId="40">MATCH(0.01,'Lap 1'!End_Bal,-1)+1</definedName>
    <definedName name="www" localSheetId="41">MATCH(0.01,'Lap. 2'!End_Bal,-1)+1</definedName>
    <definedName name="www" localSheetId="45">MATCH(0.01,'Lap. 3'!End_Bal,-1)+1</definedName>
    <definedName name="www" localSheetId="43">MATCH(0.01,'Lap. 3 Gudang'!End_Bal,-1)+1</definedName>
    <definedName name="www" localSheetId="44">MATCH(0.01,'Lap. 3. Tempat Gudang'!End_Bal,-1)+1</definedName>
    <definedName name="www" localSheetId="42">MATCH(0.01,'Lap. 3. Tempat Usaha'!End_Bal,-1)+1</definedName>
    <definedName name="www" localSheetId="16">MATCH(0.01,'Pasar Ruko'!End_Bal,-1)+1</definedName>
    <definedName name="WWW" localSheetId="14" hidden="1">[478]RENPEN!#REF!</definedName>
    <definedName name="WWW" localSheetId="12" hidden="1">[478]RENPEN!#REF!</definedName>
    <definedName name="www" localSheetId="36">MATCH(0.01,Resume!End_Bal,-1)+1</definedName>
    <definedName name="WWW" localSheetId="49" hidden="1">[478]RENPEN!#REF!</definedName>
    <definedName name="WWW" localSheetId="34" hidden="1">[478]RENPEN!#REF!</definedName>
    <definedName name="www">MATCH(0.01,End_Bal,-1)+1</definedName>
    <definedName name="www_2" localSheetId="9">MATCH(0.01,'B. Toilet'!End_Bal,-1)+1</definedName>
    <definedName name="www_2" localSheetId="38">MATCH(0.01,Cvr!End_Bal,-1)+1</definedName>
    <definedName name="www_2" localSheetId="8">MATCH(0.01,'Dapur Basah'!End_Bal,-1)+1</definedName>
    <definedName name="www_2" localSheetId="30">MATCH(0.01,'Denah Tanah'!End_Bal,-1)+1</definedName>
    <definedName name="www_2" localSheetId="46">MATCH(0.01,End_Bal,-1)+1</definedName>
    <definedName name="www_2" localSheetId="2">MATCH(0.01,End_Bal,-1)+1</definedName>
    <definedName name="www_2" localSheetId="40">MATCH(0.01,'Lap 1'!End_Bal,-1)+1</definedName>
    <definedName name="www_2" localSheetId="41">MATCH(0.01,'Lap. 2'!End_Bal,-1)+1</definedName>
    <definedName name="www_2" localSheetId="45">MATCH(0.01,'Lap. 3'!End_Bal,-1)+1</definedName>
    <definedName name="www_2" localSheetId="43">MATCH(0.01,'Lap. 3 Gudang'!End_Bal,-1)+1</definedName>
    <definedName name="www_2" localSheetId="44">MATCH(0.01,'Lap. 3. Tempat Gudang'!End_Bal,-1)+1</definedName>
    <definedName name="www_2" localSheetId="42">MATCH(0.01,'Lap. 3. Tempat Usaha'!End_Bal,-1)+1</definedName>
    <definedName name="www_2" localSheetId="16">MATCH(0.01,'Pasar Ruko'!End_Bal,-1)+1</definedName>
    <definedName name="www_2" localSheetId="36">MATCH(0.01,Resume!End_Bal,-1)+1</definedName>
    <definedName name="www_2">MATCH(0.01,End_Bal,-1)+1</definedName>
    <definedName name="X_Atap" localSheetId="9">'[479]prg-old'!#REF!</definedName>
    <definedName name="X_Atap" localSheetId="5">'[479]prg-old'!#REF!</definedName>
    <definedName name="X_Atap" localSheetId="38">'[479]prg-old'!#REF!</definedName>
    <definedName name="X_Atap" localSheetId="8">'[479]prg-old'!#REF!</definedName>
    <definedName name="X_Atap" localSheetId="46">'[479]prg-old'!#REF!</definedName>
    <definedName name="X_Atap" localSheetId="4">'[479]prg-old'!#REF!</definedName>
    <definedName name="X_Atap" localSheetId="6">'[479]prg-old'!#REF!</definedName>
    <definedName name="X_Atap" localSheetId="7">'[479]prg-old'!#REF!</definedName>
    <definedName name="X_Atap" localSheetId="40">'[479]prg-old'!#REF!</definedName>
    <definedName name="X_Atap" localSheetId="41">'[479]prg-old'!#REF!</definedName>
    <definedName name="X_Atap" localSheetId="45">'[479]prg-old'!#REF!</definedName>
    <definedName name="X_Atap" localSheetId="43">'[479]prg-old'!#REF!</definedName>
    <definedName name="X_Atap" localSheetId="44">'[479]prg-old'!#REF!</definedName>
    <definedName name="X_Atap" localSheetId="42">'[479]prg-old'!#REF!</definedName>
    <definedName name="X_Atap" localSheetId="16">'[479]prg-old'!#REF!</definedName>
    <definedName name="X_Atap" localSheetId="14">'[479]prg-old'!#REF!</definedName>
    <definedName name="X_Atap" localSheetId="12">'[479]prg-old'!#REF!</definedName>
    <definedName name="X_Atap" localSheetId="36">'[479]prg-old'!#REF!</definedName>
    <definedName name="X_Atap" localSheetId="49">'[479]prg-old'!#REF!</definedName>
    <definedName name="X_Atap" localSheetId="34">'[479]prg-old'!#REF!</definedName>
    <definedName name="X_Atap">'[479]prg-old'!#REF!</definedName>
    <definedName name="x17knc" localSheetId="30">[17]chitiet!#REF!</definedName>
    <definedName name="x17knc" localSheetId="4">[17]chitiet!#REF!</definedName>
    <definedName name="x17knc" localSheetId="7">[17]chitiet!#REF!</definedName>
    <definedName name="x17knc" localSheetId="23">[17]chitiet!#REF!</definedName>
    <definedName name="x17knc" localSheetId="19">[17]chitiet!#REF!</definedName>
    <definedName name="x17knc" localSheetId="16">[17]chitiet!#REF!</definedName>
    <definedName name="x17knc" localSheetId="21">[17]chitiet!#REF!</definedName>
    <definedName name="x17knc" localSheetId="36">[17]chitiet!#REF!</definedName>
    <definedName name="x17knc" localSheetId="25">[17]chitiet!#REF!</definedName>
    <definedName name="x17knc" localSheetId="10">[17]chitiet!#REF!</definedName>
    <definedName name="x17knc" localSheetId="11">[17]chitiet!#REF!</definedName>
    <definedName name="x17knc" localSheetId="20">[17]chitiet!#REF!</definedName>
    <definedName name="x17knc" localSheetId="15">[17]chitiet!#REF!</definedName>
    <definedName name="x17knc" localSheetId="49">[17]chitiet!#REF!</definedName>
    <definedName name="x17knc" localSheetId="34">[17]chitiet!#REF!</definedName>
    <definedName name="x17knc">[17]chitiet!#REF!</definedName>
    <definedName name="x17kvl" localSheetId="30">[17]chitiet!#REF!</definedName>
    <definedName name="x17kvl" localSheetId="4">[17]chitiet!#REF!</definedName>
    <definedName name="x17kvl" localSheetId="7">[17]chitiet!#REF!</definedName>
    <definedName name="x17kvl" localSheetId="23">[17]chitiet!#REF!</definedName>
    <definedName name="x17kvl" localSheetId="19">[17]chitiet!#REF!</definedName>
    <definedName name="x17kvl" localSheetId="16">[17]chitiet!#REF!</definedName>
    <definedName name="x17kvl" localSheetId="21">[17]chitiet!#REF!</definedName>
    <definedName name="x17kvl" localSheetId="36">[17]chitiet!#REF!</definedName>
    <definedName name="x17kvl" localSheetId="25">[17]chitiet!#REF!</definedName>
    <definedName name="x17kvl" localSheetId="10">[17]chitiet!#REF!</definedName>
    <definedName name="x17kvl" localSheetId="11">[17]chitiet!#REF!</definedName>
    <definedName name="x17kvl" localSheetId="20">[17]chitiet!#REF!</definedName>
    <definedName name="x17kvl" localSheetId="15">[17]chitiet!#REF!</definedName>
    <definedName name="x17kvl" localSheetId="49">[17]chitiet!#REF!</definedName>
    <definedName name="x17kvl" localSheetId="34">[17]chitiet!#REF!</definedName>
    <definedName name="x17kvl">[17]chitiet!#REF!</definedName>
    <definedName name="X1pFCOnc" localSheetId="30">'[17]CHITIET VL-NC-TT -1p'!#REF!</definedName>
    <definedName name="X1pFCOnc" localSheetId="4">'[17]CHITIET VL-NC-TT -1p'!#REF!</definedName>
    <definedName name="X1pFCOnc" localSheetId="7">'[17]CHITIET VL-NC-TT -1p'!#REF!</definedName>
    <definedName name="X1pFCOnc" localSheetId="23">'[17]CHITIET VL-NC-TT -1p'!#REF!</definedName>
    <definedName name="X1pFCOnc" localSheetId="19">'[17]CHITIET VL-NC-TT -1p'!#REF!</definedName>
    <definedName name="X1pFCOnc" localSheetId="16">'[17]CHITIET VL-NC-TT -1p'!#REF!</definedName>
    <definedName name="X1pFCOnc" localSheetId="21">'[17]CHITIET VL-NC-TT -1p'!#REF!</definedName>
    <definedName name="X1pFCOnc" localSheetId="36">'[17]CHITIET VL-NC-TT -1p'!#REF!</definedName>
    <definedName name="X1pFCOnc" localSheetId="25">'[17]CHITIET VL-NC-TT -1p'!#REF!</definedName>
    <definedName name="X1pFCOnc" localSheetId="10">'[17]CHITIET VL-NC-TT -1p'!#REF!</definedName>
    <definedName name="X1pFCOnc" localSheetId="11">'[17]CHITIET VL-NC-TT -1p'!#REF!</definedName>
    <definedName name="X1pFCOnc" localSheetId="20">'[17]CHITIET VL-NC-TT -1p'!#REF!</definedName>
    <definedName name="X1pFCOnc" localSheetId="15">'[17]CHITIET VL-NC-TT -1p'!#REF!</definedName>
    <definedName name="X1pFCOnc" localSheetId="49">'[17]CHITIET VL-NC-TT -1p'!#REF!</definedName>
    <definedName name="X1pFCOnc" localSheetId="34">'[17]CHITIET VL-NC-TT -1p'!#REF!</definedName>
    <definedName name="X1pFCOnc">'[17]CHITIET VL-NC-TT -1p'!#REF!</definedName>
    <definedName name="X1pFCOvc" localSheetId="30">'[17]CHITIET VL-NC-TT -1p'!#REF!</definedName>
    <definedName name="X1pFCOvc" localSheetId="4">'[17]CHITIET VL-NC-TT -1p'!#REF!</definedName>
    <definedName name="X1pFCOvc" localSheetId="7">'[17]CHITIET VL-NC-TT -1p'!#REF!</definedName>
    <definedName name="X1pFCOvc" localSheetId="23">'[17]CHITIET VL-NC-TT -1p'!#REF!</definedName>
    <definedName name="X1pFCOvc" localSheetId="19">'[17]CHITIET VL-NC-TT -1p'!#REF!</definedName>
    <definedName name="X1pFCOvc" localSheetId="16">'[17]CHITIET VL-NC-TT -1p'!#REF!</definedName>
    <definedName name="X1pFCOvc" localSheetId="21">'[17]CHITIET VL-NC-TT -1p'!#REF!</definedName>
    <definedName name="X1pFCOvc" localSheetId="36">'[17]CHITIET VL-NC-TT -1p'!#REF!</definedName>
    <definedName name="X1pFCOvc" localSheetId="25">'[17]CHITIET VL-NC-TT -1p'!#REF!</definedName>
    <definedName name="X1pFCOvc" localSheetId="10">'[17]CHITIET VL-NC-TT -1p'!#REF!</definedName>
    <definedName name="X1pFCOvc" localSheetId="11">'[17]CHITIET VL-NC-TT -1p'!#REF!</definedName>
    <definedName name="X1pFCOvc" localSheetId="20">'[17]CHITIET VL-NC-TT -1p'!#REF!</definedName>
    <definedName name="X1pFCOvc" localSheetId="15">'[17]CHITIET VL-NC-TT -1p'!#REF!</definedName>
    <definedName name="X1pFCOvc" localSheetId="49">'[17]CHITIET VL-NC-TT -1p'!#REF!</definedName>
    <definedName name="X1pFCOvc" localSheetId="34">'[17]CHITIET VL-NC-TT -1p'!#REF!</definedName>
    <definedName name="X1pFCOvc">'[17]CHITIET VL-NC-TT -1p'!#REF!</definedName>
    <definedName name="X1pFCOvl" localSheetId="30">'[17]CHITIET VL-NC-TT -1p'!#REF!</definedName>
    <definedName name="X1pFCOvl" localSheetId="4">'[17]CHITIET VL-NC-TT -1p'!#REF!</definedName>
    <definedName name="X1pFCOvl" localSheetId="7">'[17]CHITIET VL-NC-TT -1p'!#REF!</definedName>
    <definedName name="X1pFCOvl" localSheetId="23">'[17]CHITIET VL-NC-TT -1p'!#REF!</definedName>
    <definedName name="X1pFCOvl" localSheetId="19">'[17]CHITIET VL-NC-TT -1p'!#REF!</definedName>
    <definedName name="X1pFCOvl" localSheetId="16">'[17]CHITIET VL-NC-TT -1p'!#REF!</definedName>
    <definedName name="X1pFCOvl" localSheetId="21">'[17]CHITIET VL-NC-TT -1p'!#REF!</definedName>
    <definedName name="X1pFCOvl" localSheetId="36">'[17]CHITIET VL-NC-TT -1p'!#REF!</definedName>
    <definedName name="X1pFCOvl" localSheetId="25">'[17]CHITIET VL-NC-TT -1p'!#REF!</definedName>
    <definedName name="X1pFCOvl" localSheetId="10">'[17]CHITIET VL-NC-TT -1p'!#REF!</definedName>
    <definedName name="X1pFCOvl" localSheetId="11">'[17]CHITIET VL-NC-TT -1p'!#REF!</definedName>
    <definedName name="X1pFCOvl" localSheetId="20">'[17]CHITIET VL-NC-TT -1p'!#REF!</definedName>
    <definedName name="X1pFCOvl" localSheetId="15">'[17]CHITIET VL-NC-TT -1p'!#REF!</definedName>
    <definedName name="X1pFCOvl" localSheetId="49">'[17]CHITIET VL-NC-TT -1p'!#REF!</definedName>
    <definedName name="X1pFCOvl" localSheetId="34">'[17]CHITIET VL-NC-TT -1p'!#REF!</definedName>
    <definedName name="X1pFCOvl">'[17]CHITIET VL-NC-TT -1p'!#REF!</definedName>
    <definedName name="x1pignc" localSheetId="30">'[17]lam-moi'!#REF!</definedName>
    <definedName name="x1pignc" localSheetId="4">'[17]lam-moi'!#REF!</definedName>
    <definedName name="x1pignc" localSheetId="7">'[17]lam-moi'!#REF!</definedName>
    <definedName name="x1pignc" localSheetId="23">'[17]lam-moi'!#REF!</definedName>
    <definedName name="x1pignc" localSheetId="19">'[17]lam-moi'!#REF!</definedName>
    <definedName name="x1pignc" localSheetId="16">'[17]lam-moi'!#REF!</definedName>
    <definedName name="x1pignc" localSheetId="21">'[17]lam-moi'!#REF!</definedName>
    <definedName name="x1pignc" localSheetId="36">'[17]lam-moi'!#REF!</definedName>
    <definedName name="x1pignc" localSheetId="25">'[17]lam-moi'!#REF!</definedName>
    <definedName name="x1pignc" localSheetId="10">'[17]lam-moi'!#REF!</definedName>
    <definedName name="x1pignc" localSheetId="11">'[17]lam-moi'!#REF!</definedName>
    <definedName name="x1pignc" localSheetId="20">'[17]lam-moi'!#REF!</definedName>
    <definedName name="x1pignc" localSheetId="15">'[17]lam-moi'!#REF!</definedName>
    <definedName name="x1pignc" localSheetId="49">'[17]lam-moi'!#REF!</definedName>
    <definedName name="x1pignc" localSheetId="34">'[17]lam-moi'!#REF!</definedName>
    <definedName name="x1pignc">'[17]lam-moi'!#REF!</definedName>
    <definedName name="X1pIGvc" localSheetId="30">'[17]CHITIET VL-NC-TT -1p'!#REF!</definedName>
    <definedName name="X1pIGvc" localSheetId="4">'[17]CHITIET VL-NC-TT -1p'!#REF!</definedName>
    <definedName name="X1pIGvc" localSheetId="7">'[17]CHITIET VL-NC-TT -1p'!#REF!</definedName>
    <definedName name="X1pIGvc" localSheetId="23">'[17]CHITIET VL-NC-TT -1p'!#REF!</definedName>
    <definedName name="X1pIGvc" localSheetId="19">'[17]CHITIET VL-NC-TT -1p'!#REF!</definedName>
    <definedName name="X1pIGvc" localSheetId="16">'[17]CHITIET VL-NC-TT -1p'!#REF!</definedName>
    <definedName name="X1pIGvc" localSheetId="21">'[17]CHITIET VL-NC-TT -1p'!#REF!</definedName>
    <definedName name="X1pIGvc" localSheetId="36">'[17]CHITIET VL-NC-TT -1p'!#REF!</definedName>
    <definedName name="X1pIGvc" localSheetId="25">'[17]CHITIET VL-NC-TT -1p'!#REF!</definedName>
    <definedName name="X1pIGvc" localSheetId="10">'[17]CHITIET VL-NC-TT -1p'!#REF!</definedName>
    <definedName name="X1pIGvc" localSheetId="11">'[17]CHITIET VL-NC-TT -1p'!#REF!</definedName>
    <definedName name="X1pIGvc" localSheetId="20">'[17]CHITIET VL-NC-TT -1p'!#REF!</definedName>
    <definedName name="X1pIGvc" localSheetId="15">'[17]CHITIET VL-NC-TT -1p'!#REF!</definedName>
    <definedName name="X1pIGvc" localSheetId="49">'[17]CHITIET VL-NC-TT -1p'!#REF!</definedName>
    <definedName name="X1pIGvc" localSheetId="34">'[17]CHITIET VL-NC-TT -1p'!#REF!</definedName>
    <definedName name="X1pIGvc">'[17]CHITIET VL-NC-TT -1p'!#REF!</definedName>
    <definedName name="x1pigvl" localSheetId="30">'[17]lam-moi'!#REF!</definedName>
    <definedName name="x1pigvl" localSheetId="4">'[17]lam-moi'!#REF!</definedName>
    <definedName name="x1pigvl" localSheetId="7">'[17]lam-moi'!#REF!</definedName>
    <definedName name="x1pigvl" localSheetId="23">'[17]lam-moi'!#REF!</definedName>
    <definedName name="x1pigvl" localSheetId="19">'[17]lam-moi'!#REF!</definedName>
    <definedName name="x1pigvl" localSheetId="16">'[17]lam-moi'!#REF!</definedName>
    <definedName name="x1pigvl" localSheetId="21">'[17]lam-moi'!#REF!</definedName>
    <definedName name="x1pigvl" localSheetId="36">'[17]lam-moi'!#REF!</definedName>
    <definedName name="x1pigvl" localSheetId="25">'[17]lam-moi'!#REF!</definedName>
    <definedName name="x1pigvl" localSheetId="10">'[17]lam-moi'!#REF!</definedName>
    <definedName name="x1pigvl" localSheetId="11">'[17]lam-moi'!#REF!</definedName>
    <definedName name="x1pigvl" localSheetId="20">'[17]lam-moi'!#REF!</definedName>
    <definedName name="x1pigvl" localSheetId="15">'[17]lam-moi'!#REF!</definedName>
    <definedName name="x1pigvl" localSheetId="49">'[17]lam-moi'!#REF!</definedName>
    <definedName name="x1pigvl" localSheetId="34">'[17]lam-moi'!#REF!</definedName>
    <definedName name="x1pigvl">'[17]lam-moi'!#REF!</definedName>
    <definedName name="x1pindvl" localSheetId="30">'[17]lam-moi'!#REF!</definedName>
    <definedName name="x1pindvl" localSheetId="4">'[17]lam-moi'!#REF!</definedName>
    <definedName name="x1pindvl" localSheetId="7">'[17]lam-moi'!#REF!</definedName>
    <definedName name="x1pindvl" localSheetId="23">'[17]lam-moi'!#REF!</definedName>
    <definedName name="x1pindvl" localSheetId="19">'[17]lam-moi'!#REF!</definedName>
    <definedName name="x1pindvl" localSheetId="16">'[17]lam-moi'!#REF!</definedName>
    <definedName name="x1pindvl" localSheetId="21">'[17]lam-moi'!#REF!</definedName>
    <definedName name="x1pindvl" localSheetId="36">'[17]lam-moi'!#REF!</definedName>
    <definedName name="x1pindvl" localSheetId="25">'[17]lam-moi'!#REF!</definedName>
    <definedName name="x1pindvl" localSheetId="10">'[17]lam-moi'!#REF!</definedName>
    <definedName name="x1pindvl" localSheetId="11">'[17]lam-moi'!#REF!</definedName>
    <definedName name="x1pindvl" localSheetId="20">'[17]lam-moi'!#REF!</definedName>
    <definedName name="x1pindvl" localSheetId="15">'[17]lam-moi'!#REF!</definedName>
    <definedName name="x1pindvl" localSheetId="49">'[17]lam-moi'!#REF!</definedName>
    <definedName name="x1pindvl" localSheetId="34">'[17]lam-moi'!#REF!</definedName>
    <definedName name="x1pindvl">'[17]lam-moi'!#REF!</definedName>
    <definedName name="x1pingvl" localSheetId="30">'[17]lam-moi'!#REF!</definedName>
    <definedName name="x1pingvl" localSheetId="4">'[17]lam-moi'!#REF!</definedName>
    <definedName name="x1pingvl" localSheetId="7">'[17]lam-moi'!#REF!</definedName>
    <definedName name="x1pingvl" localSheetId="23">'[17]lam-moi'!#REF!</definedName>
    <definedName name="x1pingvl" localSheetId="19">'[17]lam-moi'!#REF!</definedName>
    <definedName name="x1pingvl" localSheetId="16">'[17]lam-moi'!#REF!</definedName>
    <definedName name="x1pingvl" localSheetId="21">'[17]lam-moi'!#REF!</definedName>
    <definedName name="x1pingvl" localSheetId="36">'[17]lam-moi'!#REF!</definedName>
    <definedName name="x1pingvl" localSheetId="25">'[17]lam-moi'!#REF!</definedName>
    <definedName name="x1pingvl" localSheetId="10">'[17]lam-moi'!#REF!</definedName>
    <definedName name="x1pingvl" localSheetId="11">'[17]lam-moi'!#REF!</definedName>
    <definedName name="x1pingvl" localSheetId="20">'[17]lam-moi'!#REF!</definedName>
    <definedName name="x1pingvl" localSheetId="15">'[17]lam-moi'!#REF!</definedName>
    <definedName name="x1pingvl" localSheetId="49">'[17]lam-moi'!#REF!</definedName>
    <definedName name="x1pingvl" localSheetId="34">'[17]lam-moi'!#REF!</definedName>
    <definedName name="x1pingvl">'[17]lam-moi'!#REF!</definedName>
    <definedName name="X1pINTvc" localSheetId="30">'[17]CHITIET VL-NC-TT -1p'!#REF!</definedName>
    <definedName name="X1pINTvc" localSheetId="4">'[17]CHITIET VL-NC-TT -1p'!#REF!</definedName>
    <definedName name="X1pINTvc" localSheetId="7">'[17]CHITIET VL-NC-TT -1p'!#REF!</definedName>
    <definedName name="X1pINTvc" localSheetId="23">'[17]CHITIET VL-NC-TT -1p'!#REF!</definedName>
    <definedName name="X1pINTvc" localSheetId="19">'[17]CHITIET VL-NC-TT -1p'!#REF!</definedName>
    <definedName name="X1pINTvc" localSheetId="16">'[17]CHITIET VL-NC-TT -1p'!#REF!</definedName>
    <definedName name="X1pINTvc" localSheetId="21">'[17]CHITIET VL-NC-TT -1p'!#REF!</definedName>
    <definedName name="X1pINTvc" localSheetId="36">'[17]CHITIET VL-NC-TT -1p'!#REF!</definedName>
    <definedName name="X1pINTvc" localSheetId="25">'[17]CHITIET VL-NC-TT -1p'!#REF!</definedName>
    <definedName name="X1pINTvc" localSheetId="10">'[17]CHITIET VL-NC-TT -1p'!#REF!</definedName>
    <definedName name="X1pINTvc" localSheetId="11">'[17]CHITIET VL-NC-TT -1p'!#REF!</definedName>
    <definedName name="X1pINTvc" localSheetId="20">'[17]CHITIET VL-NC-TT -1p'!#REF!</definedName>
    <definedName name="X1pINTvc" localSheetId="15">'[17]CHITIET VL-NC-TT -1p'!#REF!</definedName>
    <definedName name="X1pINTvc" localSheetId="49">'[17]CHITIET VL-NC-TT -1p'!#REF!</definedName>
    <definedName name="X1pINTvc" localSheetId="34">'[17]CHITIET VL-NC-TT -1p'!#REF!</definedName>
    <definedName name="X1pINTvc">'[17]CHITIET VL-NC-TT -1p'!#REF!</definedName>
    <definedName name="x1pintvl" localSheetId="30">'[17]lam-moi'!#REF!</definedName>
    <definedName name="x1pintvl" localSheetId="4">'[17]lam-moi'!#REF!</definedName>
    <definedName name="x1pintvl" localSheetId="7">'[17]lam-moi'!#REF!</definedName>
    <definedName name="x1pintvl" localSheetId="23">'[17]lam-moi'!#REF!</definedName>
    <definedName name="x1pintvl" localSheetId="19">'[17]lam-moi'!#REF!</definedName>
    <definedName name="x1pintvl" localSheetId="16">'[17]lam-moi'!#REF!</definedName>
    <definedName name="x1pintvl" localSheetId="21">'[17]lam-moi'!#REF!</definedName>
    <definedName name="x1pintvl" localSheetId="36">'[17]lam-moi'!#REF!</definedName>
    <definedName name="x1pintvl" localSheetId="25">'[17]lam-moi'!#REF!</definedName>
    <definedName name="x1pintvl" localSheetId="10">'[17]lam-moi'!#REF!</definedName>
    <definedName name="x1pintvl" localSheetId="11">'[17]lam-moi'!#REF!</definedName>
    <definedName name="x1pintvl" localSheetId="20">'[17]lam-moi'!#REF!</definedName>
    <definedName name="x1pintvl" localSheetId="15">'[17]lam-moi'!#REF!</definedName>
    <definedName name="x1pintvl" localSheetId="49">'[17]lam-moi'!#REF!</definedName>
    <definedName name="x1pintvl" localSheetId="34">'[17]lam-moi'!#REF!</definedName>
    <definedName name="x1pintvl">'[17]lam-moi'!#REF!</definedName>
    <definedName name="x1pitnc" localSheetId="30">'[17]lam-moi'!#REF!</definedName>
    <definedName name="x1pitnc" localSheetId="4">'[17]lam-moi'!#REF!</definedName>
    <definedName name="x1pitnc" localSheetId="7">'[17]lam-moi'!#REF!</definedName>
    <definedName name="x1pitnc" localSheetId="23">'[17]lam-moi'!#REF!</definedName>
    <definedName name="x1pitnc" localSheetId="19">'[17]lam-moi'!#REF!</definedName>
    <definedName name="x1pitnc" localSheetId="16">'[17]lam-moi'!#REF!</definedName>
    <definedName name="x1pitnc" localSheetId="21">'[17]lam-moi'!#REF!</definedName>
    <definedName name="x1pitnc" localSheetId="36">'[17]lam-moi'!#REF!</definedName>
    <definedName name="x1pitnc" localSheetId="25">'[17]lam-moi'!#REF!</definedName>
    <definedName name="x1pitnc" localSheetId="10">'[17]lam-moi'!#REF!</definedName>
    <definedName name="x1pitnc" localSheetId="11">'[17]lam-moi'!#REF!</definedName>
    <definedName name="x1pitnc" localSheetId="20">'[17]lam-moi'!#REF!</definedName>
    <definedName name="x1pitnc" localSheetId="15">'[17]lam-moi'!#REF!</definedName>
    <definedName name="x1pitnc" localSheetId="49">'[17]lam-moi'!#REF!</definedName>
    <definedName name="x1pitnc" localSheetId="34">'[17]lam-moi'!#REF!</definedName>
    <definedName name="x1pitnc">'[17]lam-moi'!#REF!</definedName>
    <definedName name="X1pITvc" localSheetId="30">'[17]CHITIET VL-NC-TT -1p'!#REF!</definedName>
    <definedName name="X1pITvc" localSheetId="4">'[17]CHITIET VL-NC-TT -1p'!#REF!</definedName>
    <definedName name="X1pITvc" localSheetId="7">'[17]CHITIET VL-NC-TT -1p'!#REF!</definedName>
    <definedName name="X1pITvc" localSheetId="23">'[17]CHITIET VL-NC-TT -1p'!#REF!</definedName>
    <definedName name="X1pITvc" localSheetId="19">'[17]CHITIET VL-NC-TT -1p'!#REF!</definedName>
    <definedName name="X1pITvc" localSheetId="16">'[17]CHITIET VL-NC-TT -1p'!#REF!</definedName>
    <definedName name="X1pITvc" localSheetId="21">'[17]CHITIET VL-NC-TT -1p'!#REF!</definedName>
    <definedName name="X1pITvc" localSheetId="36">'[17]CHITIET VL-NC-TT -1p'!#REF!</definedName>
    <definedName name="X1pITvc" localSheetId="25">'[17]CHITIET VL-NC-TT -1p'!#REF!</definedName>
    <definedName name="X1pITvc" localSheetId="10">'[17]CHITIET VL-NC-TT -1p'!#REF!</definedName>
    <definedName name="X1pITvc" localSheetId="11">'[17]CHITIET VL-NC-TT -1p'!#REF!</definedName>
    <definedName name="X1pITvc" localSheetId="20">'[17]CHITIET VL-NC-TT -1p'!#REF!</definedName>
    <definedName name="X1pITvc" localSheetId="15">'[17]CHITIET VL-NC-TT -1p'!#REF!</definedName>
    <definedName name="X1pITvc" localSheetId="49">'[17]CHITIET VL-NC-TT -1p'!#REF!</definedName>
    <definedName name="X1pITvc" localSheetId="34">'[17]CHITIET VL-NC-TT -1p'!#REF!</definedName>
    <definedName name="X1pITvc">'[17]CHITIET VL-NC-TT -1p'!#REF!</definedName>
    <definedName name="x1pitvl" localSheetId="30">'[17]lam-moi'!#REF!</definedName>
    <definedName name="x1pitvl" localSheetId="4">'[17]lam-moi'!#REF!</definedName>
    <definedName name="x1pitvl" localSheetId="7">'[17]lam-moi'!#REF!</definedName>
    <definedName name="x1pitvl" localSheetId="23">'[17]lam-moi'!#REF!</definedName>
    <definedName name="x1pitvl" localSheetId="19">'[17]lam-moi'!#REF!</definedName>
    <definedName name="x1pitvl" localSheetId="16">'[17]lam-moi'!#REF!</definedName>
    <definedName name="x1pitvl" localSheetId="21">'[17]lam-moi'!#REF!</definedName>
    <definedName name="x1pitvl" localSheetId="36">'[17]lam-moi'!#REF!</definedName>
    <definedName name="x1pitvl" localSheetId="25">'[17]lam-moi'!#REF!</definedName>
    <definedName name="x1pitvl" localSheetId="10">'[17]lam-moi'!#REF!</definedName>
    <definedName name="x1pitvl" localSheetId="11">'[17]lam-moi'!#REF!</definedName>
    <definedName name="x1pitvl" localSheetId="20">'[17]lam-moi'!#REF!</definedName>
    <definedName name="x1pitvl" localSheetId="15">'[17]lam-moi'!#REF!</definedName>
    <definedName name="x1pitvl" localSheetId="49">'[17]lam-moi'!#REF!</definedName>
    <definedName name="x1pitvl" localSheetId="34">'[17]lam-moi'!#REF!</definedName>
    <definedName name="x1pitvl">'[17]lam-moi'!#REF!</definedName>
    <definedName name="x20knc" localSheetId="30">[17]chitiet!#REF!</definedName>
    <definedName name="x20knc" localSheetId="4">[17]chitiet!#REF!</definedName>
    <definedName name="x20knc" localSheetId="7">[17]chitiet!#REF!</definedName>
    <definedName name="x20knc" localSheetId="23">[17]chitiet!#REF!</definedName>
    <definedName name="x20knc" localSheetId="19">[17]chitiet!#REF!</definedName>
    <definedName name="x20knc" localSheetId="16">[17]chitiet!#REF!</definedName>
    <definedName name="x20knc" localSheetId="21">[17]chitiet!#REF!</definedName>
    <definedName name="x20knc" localSheetId="36">[17]chitiet!#REF!</definedName>
    <definedName name="x20knc" localSheetId="25">[17]chitiet!#REF!</definedName>
    <definedName name="x20knc" localSheetId="10">[17]chitiet!#REF!</definedName>
    <definedName name="x20knc" localSheetId="11">[17]chitiet!#REF!</definedName>
    <definedName name="x20knc" localSheetId="20">[17]chitiet!#REF!</definedName>
    <definedName name="x20knc" localSheetId="15">[17]chitiet!#REF!</definedName>
    <definedName name="x20knc" localSheetId="49">[17]chitiet!#REF!</definedName>
    <definedName name="x20knc" localSheetId="34">[17]chitiet!#REF!</definedName>
    <definedName name="x20knc">[17]chitiet!#REF!</definedName>
    <definedName name="x20kvl" localSheetId="30">[17]chitiet!#REF!</definedName>
    <definedName name="x20kvl" localSheetId="4">[17]chitiet!#REF!</definedName>
    <definedName name="x20kvl" localSheetId="7">[17]chitiet!#REF!</definedName>
    <definedName name="x20kvl" localSheetId="23">[17]chitiet!#REF!</definedName>
    <definedName name="x20kvl" localSheetId="19">[17]chitiet!#REF!</definedName>
    <definedName name="x20kvl" localSheetId="16">[17]chitiet!#REF!</definedName>
    <definedName name="x20kvl" localSheetId="21">[17]chitiet!#REF!</definedName>
    <definedName name="x20kvl" localSheetId="36">[17]chitiet!#REF!</definedName>
    <definedName name="x20kvl" localSheetId="25">[17]chitiet!#REF!</definedName>
    <definedName name="x20kvl" localSheetId="10">[17]chitiet!#REF!</definedName>
    <definedName name="x20kvl" localSheetId="11">[17]chitiet!#REF!</definedName>
    <definedName name="x20kvl" localSheetId="20">[17]chitiet!#REF!</definedName>
    <definedName name="x20kvl" localSheetId="15">[17]chitiet!#REF!</definedName>
    <definedName name="x20kvl" localSheetId="49">[17]chitiet!#REF!</definedName>
    <definedName name="x20kvl" localSheetId="34">[17]chitiet!#REF!</definedName>
    <definedName name="x20kvl">[17]chitiet!#REF!</definedName>
    <definedName name="x22knc" localSheetId="30">[17]chitiet!#REF!</definedName>
    <definedName name="x22knc" localSheetId="4">[17]chitiet!#REF!</definedName>
    <definedName name="x22knc" localSheetId="7">[17]chitiet!#REF!</definedName>
    <definedName name="x22knc" localSheetId="23">[17]chitiet!#REF!</definedName>
    <definedName name="x22knc" localSheetId="19">[17]chitiet!#REF!</definedName>
    <definedName name="x22knc" localSheetId="16">[17]chitiet!#REF!</definedName>
    <definedName name="x22knc" localSheetId="21">[17]chitiet!#REF!</definedName>
    <definedName name="x22knc" localSheetId="36">[17]chitiet!#REF!</definedName>
    <definedName name="x22knc" localSheetId="25">[17]chitiet!#REF!</definedName>
    <definedName name="x22knc" localSheetId="10">[17]chitiet!#REF!</definedName>
    <definedName name="x22knc" localSheetId="11">[17]chitiet!#REF!</definedName>
    <definedName name="x22knc" localSheetId="20">[17]chitiet!#REF!</definedName>
    <definedName name="x22knc" localSheetId="15">[17]chitiet!#REF!</definedName>
    <definedName name="x22knc" localSheetId="49">[17]chitiet!#REF!</definedName>
    <definedName name="x22knc" localSheetId="34">[17]chitiet!#REF!</definedName>
    <definedName name="x22knc">[17]chitiet!#REF!</definedName>
    <definedName name="x22kvl" localSheetId="30">[17]chitiet!#REF!</definedName>
    <definedName name="x22kvl" localSheetId="4">[17]chitiet!#REF!</definedName>
    <definedName name="x22kvl" localSheetId="7">[17]chitiet!#REF!</definedName>
    <definedName name="x22kvl" localSheetId="23">[17]chitiet!#REF!</definedName>
    <definedName name="x22kvl" localSheetId="19">[17]chitiet!#REF!</definedName>
    <definedName name="x22kvl" localSheetId="16">[17]chitiet!#REF!</definedName>
    <definedName name="x22kvl" localSheetId="21">[17]chitiet!#REF!</definedName>
    <definedName name="x22kvl" localSheetId="36">[17]chitiet!#REF!</definedName>
    <definedName name="x22kvl" localSheetId="25">[17]chitiet!#REF!</definedName>
    <definedName name="x22kvl" localSheetId="10">[17]chitiet!#REF!</definedName>
    <definedName name="x22kvl" localSheetId="11">[17]chitiet!#REF!</definedName>
    <definedName name="x22kvl" localSheetId="20">[17]chitiet!#REF!</definedName>
    <definedName name="x22kvl" localSheetId="15">[17]chitiet!#REF!</definedName>
    <definedName name="x22kvl" localSheetId="49">[17]chitiet!#REF!</definedName>
    <definedName name="x22kvl" localSheetId="34">[17]chitiet!#REF!</definedName>
    <definedName name="x22kvl">[17]chitiet!#REF!</definedName>
    <definedName name="x2mig1nc" localSheetId="30">'[17]lam-moi'!#REF!</definedName>
    <definedName name="x2mig1nc" localSheetId="4">'[17]lam-moi'!#REF!</definedName>
    <definedName name="x2mig1nc" localSheetId="7">'[17]lam-moi'!#REF!</definedName>
    <definedName name="x2mig1nc" localSheetId="23">'[17]lam-moi'!#REF!</definedName>
    <definedName name="x2mig1nc" localSheetId="19">'[17]lam-moi'!#REF!</definedName>
    <definedName name="x2mig1nc" localSheetId="16">'[17]lam-moi'!#REF!</definedName>
    <definedName name="x2mig1nc" localSheetId="21">'[17]lam-moi'!#REF!</definedName>
    <definedName name="x2mig1nc" localSheetId="36">'[17]lam-moi'!#REF!</definedName>
    <definedName name="x2mig1nc" localSheetId="25">'[17]lam-moi'!#REF!</definedName>
    <definedName name="x2mig1nc" localSheetId="10">'[17]lam-moi'!#REF!</definedName>
    <definedName name="x2mig1nc" localSheetId="11">'[17]lam-moi'!#REF!</definedName>
    <definedName name="x2mig1nc" localSheetId="20">'[17]lam-moi'!#REF!</definedName>
    <definedName name="x2mig1nc" localSheetId="15">'[17]lam-moi'!#REF!</definedName>
    <definedName name="x2mig1nc" localSheetId="49">'[17]lam-moi'!#REF!</definedName>
    <definedName name="x2mig1nc" localSheetId="34">'[17]lam-moi'!#REF!</definedName>
    <definedName name="x2mig1nc">'[17]lam-moi'!#REF!</definedName>
    <definedName name="x2mig1vl" localSheetId="30">'[17]lam-moi'!#REF!</definedName>
    <definedName name="x2mig1vl" localSheetId="4">'[17]lam-moi'!#REF!</definedName>
    <definedName name="x2mig1vl" localSheetId="7">'[17]lam-moi'!#REF!</definedName>
    <definedName name="x2mig1vl" localSheetId="23">'[17]lam-moi'!#REF!</definedName>
    <definedName name="x2mig1vl" localSheetId="19">'[17]lam-moi'!#REF!</definedName>
    <definedName name="x2mig1vl" localSheetId="16">'[17]lam-moi'!#REF!</definedName>
    <definedName name="x2mig1vl" localSheetId="21">'[17]lam-moi'!#REF!</definedName>
    <definedName name="x2mig1vl" localSheetId="36">'[17]lam-moi'!#REF!</definedName>
    <definedName name="x2mig1vl" localSheetId="25">'[17]lam-moi'!#REF!</definedName>
    <definedName name="x2mig1vl" localSheetId="10">'[17]lam-moi'!#REF!</definedName>
    <definedName name="x2mig1vl" localSheetId="11">'[17]lam-moi'!#REF!</definedName>
    <definedName name="x2mig1vl" localSheetId="20">'[17]lam-moi'!#REF!</definedName>
    <definedName name="x2mig1vl" localSheetId="15">'[17]lam-moi'!#REF!</definedName>
    <definedName name="x2mig1vl" localSheetId="49">'[17]lam-moi'!#REF!</definedName>
    <definedName name="x2mig1vl" localSheetId="34">'[17]lam-moi'!#REF!</definedName>
    <definedName name="x2mig1vl">'[17]lam-moi'!#REF!</definedName>
    <definedName name="x2min1nc" localSheetId="30">'[17]lam-moi'!#REF!</definedName>
    <definedName name="x2min1nc" localSheetId="4">'[17]lam-moi'!#REF!</definedName>
    <definedName name="x2min1nc" localSheetId="7">'[17]lam-moi'!#REF!</definedName>
    <definedName name="x2min1nc" localSheetId="23">'[17]lam-moi'!#REF!</definedName>
    <definedName name="x2min1nc" localSheetId="19">'[17]lam-moi'!#REF!</definedName>
    <definedName name="x2min1nc" localSheetId="16">'[17]lam-moi'!#REF!</definedName>
    <definedName name="x2min1nc" localSheetId="21">'[17]lam-moi'!#REF!</definedName>
    <definedName name="x2min1nc" localSheetId="36">'[17]lam-moi'!#REF!</definedName>
    <definedName name="x2min1nc" localSheetId="25">'[17]lam-moi'!#REF!</definedName>
    <definedName name="x2min1nc" localSheetId="10">'[17]lam-moi'!#REF!</definedName>
    <definedName name="x2min1nc" localSheetId="11">'[17]lam-moi'!#REF!</definedName>
    <definedName name="x2min1nc" localSheetId="20">'[17]lam-moi'!#REF!</definedName>
    <definedName name="x2min1nc" localSheetId="15">'[17]lam-moi'!#REF!</definedName>
    <definedName name="x2min1nc" localSheetId="49">'[17]lam-moi'!#REF!</definedName>
    <definedName name="x2min1nc" localSheetId="34">'[17]lam-moi'!#REF!</definedName>
    <definedName name="x2min1nc">'[17]lam-moi'!#REF!</definedName>
    <definedName name="x2min1vl" localSheetId="30">'[17]lam-moi'!#REF!</definedName>
    <definedName name="x2min1vl" localSheetId="4">'[17]lam-moi'!#REF!</definedName>
    <definedName name="x2min1vl" localSheetId="7">'[17]lam-moi'!#REF!</definedName>
    <definedName name="x2min1vl" localSheetId="23">'[17]lam-moi'!#REF!</definedName>
    <definedName name="x2min1vl" localSheetId="19">'[17]lam-moi'!#REF!</definedName>
    <definedName name="x2min1vl" localSheetId="16">'[17]lam-moi'!#REF!</definedName>
    <definedName name="x2min1vl" localSheetId="21">'[17]lam-moi'!#REF!</definedName>
    <definedName name="x2min1vl" localSheetId="36">'[17]lam-moi'!#REF!</definedName>
    <definedName name="x2min1vl" localSheetId="25">'[17]lam-moi'!#REF!</definedName>
    <definedName name="x2min1vl" localSheetId="10">'[17]lam-moi'!#REF!</definedName>
    <definedName name="x2min1vl" localSheetId="11">'[17]lam-moi'!#REF!</definedName>
    <definedName name="x2min1vl" localSheetId="20">'[17]lam-moi'!#REF!</definedName>
    <definedName name="x2min1vl" localSheetId="15">'[17]lam-moi'!#REF!</definedName>
    <definedName name="x2min1vl" localSheetId="49">'[17]lam-moi'!#REF!</definedName>
    <definedName name="x2min1vl" localSheetId="34">'[17]lam-moi'!#REF!</definedName>
    <definedName name="x2min1vl">'[17]lam-moi'!#REF!</definedName>
    <definedName name="x2mit1vl" localSheetId="30">'[17]lam-moi'!#REF!</definedName>
    <definedName name="x2mit1vl" localSheetId="4">'[17]lam-moi'!#REF!</definedName>
    <definedName name="x2mit1vl" localSheetId="7">'[17]lam-moi'!#REF!</definedName>
    <definedName name="x2mit1vl" localSheetId="23">'[17]lam-moi'!#REF!</definedName>
    <definedName name="x2mit1vl" localSheetId="19">'[17]lam-moi'!#REF!</definedName>
    <definedName name="x2mit1vl" localSheetId="16">'[17]lam-moi'!#REF!</definedName>
    <definedName name="x2mit1vl" localSheetId="21">'[17]lam-moi'!#REF!</definedName>
    <definedName name="x2mit1vl" localSheetId="36">'[17]lam-moi'!#REF!</definedName>
    <definedName name="x2mit1vl" localSheetId="25">'[17]lam-moi'!#REF!</definedName>
    <definedName name="x2mit1vl" localSheetId="10">'[17]lam-moi'!#REF!</definedName>
    <definedName name="x2mit1vl" localSheetId="11">'[17]lam-moi'!#REF!</definedName>
    <definedName name="x2mit1vl" localSheetId="20">'[17]lam-moi'!#REF!</definedName>
    <definedName name="x2mit1vl" localSheetId="15">'[17]lam-moi'!#REF!</definedName>
    <definedName name="x2mit1vl" localSheetId="49">'[17]lam-moi'!#REF!</definedName>
    <definedName name="x2mit1vl" localSheetId="34">'[17]lam-moi'!#REF!</definedName>
    <definedName name="x2mit1vl">'[17]lam-moi'!#REF!</definedName>
    <definedName name="x2mitnc" localSheetId="30">'[17]lam-moi'!#REF!</definedName>
    <definedName name="x2mitnc" localSheetId="4">'[17]lam-moi'!#REF!</definedName>
    <definedName name="x2mitnc" localSheetId="7">'[17]lam-moi'!#REF!</definedName>
    <definedName name="x2mitnc" localSheetId="23">'[17]lam-moi'!#REF!</definedName>
    <definedName name="x2mitnc" localSheetId="19">'[17]lam-moi'!#REF!</definedName>
    <definedName name="x2mitnc" localSheetId="16">'[17]lam-moi'!#REF!</definedName>
    <definedName name="x2mitnc" localSheetId="21">'[17]lam-moi'!#REF!</definedName>
    <definedName name="x2mitnc" localSheetId="36">'[17]lam-moi'!#REF!</definedName>
    <definedName name="x2mitnc" localSheetId="25">'[17]lam-moi'!#REF!</definedName>
    <definedName name="x2mitnc" localSheetId="10">'[17]lam-moi'!#REF!</definedName>
    <definedName name="x2mitnc" localSheetId="11">'[17]lam-moi'!#REF!</definedName>
    <definedName name="x2mitnc" localSheetId="20">'[17]lam-moi'!#REF!</definedName>
    <definedName name="x2mitnc" localSheetId="15">'[17]lam-moi'!#REF!</definedName>
    <definedName name="x2mitnc" localSheetId="49">'[17]lam-moi'!#REF!</definedName>
    <definedName name="x2mitnc" localSheetId="34">'[17]lam-moi'!#REF!</definedName>
    <definedName name="x2mitnc">'[17]lam-moi'!#REF!</definedName>
    <definedName name="XCCT">0.5</definedName>
    <definedName name="xfconc3p" localSheetId="30">'[89]CHITIET VL-NC'!$G$94</definedName>
    <definedName name="xfconc3p">'[89]CHITIET VL-NC'!$G$94</definedName>
    <definedName name="xfcovl3p" localSheetId="30">'[89]CHITIET VL-NC'!$G$90</definedName>
    <definedName name="xfcovl3p">'[89]CHITIET VL-NC'!$G$90</definedName>
    <definedName name="xig2vl" localSheetId="30">'[17]lam-moi'!#REF!</definedName>
    <definedName name="xig2vl" localSheetId="4">'[17]lam-moi'!#REF!</definedName>
    <definedName name="xig2vl" localSheetId="7">'[17]lam-moi'!#REF!</definedName>
    <definedName name="xig2vl" localSheetId="23">'[17]lam-moi'!#REF!</definedName>
    <definedName name="xig2vl" localSheetId="19">'[17]lam-moi'!#REF!</definedName>
    <definedName name="xig2vl" localSheetId="16">'[17]lam-moi'!#REF!</definedName>
    <definedName name="xig2vl" localSheetId="21">'[17]lam-moi'!#REF!</definedName>
    <definedName name="xig2vl" localSheetId="36">'[17]lam-moi'!#REF!</definedName>
    <definedName name="xig2vl" localSheetId="25">'[17]lam-moi'!#REF!</definedName>
    <definedName name="xig2vl" localSheetId="10">'[17]lam-moi'!#REF!</definedName>
    <definedName name="xig2vl" localSheetId="11">'[17]lam-moi'!#REF!</definedName>
    <definedName name="xig2vl" localSheetId="20">'[17]lam-moi'!#REF!</definedName>
    <definedName name="xig2vl" localSheetId="15">'[17]lam-moi'!#REF!</definedName>
    <definedName name="xig2vl" localSheetId="49">'[17]lam-moi'!#REF!</definedName>
    <definedName name="xig2vl" localSheetId="34">'[17]lam-moi'!#REF!</definedName>
    <definedName name="xig2vl">'[17]lam-moi'!#REF!</definedName>
    <definedName name="xiggnc" localSheetId="30">'[89]CHITIET VL-NC'!$G$57</definedName>
    <definedName name="xiggnc">'[89]CHITIET VL-NC'!$G$57</definedName>
    <definedName name="xiggvl" localSheetId="30">'[89]CHITIET VL-NC'!$G$53</definedName>
    <definedName name="xiggvl">'[89]CHITIET VL-NC'!$G$53</definedName>
    <definedName name="xin190nc3p" localSheetId="30">'[89]CHITIET VL-NC'!$G$76</definedName>
    <definedName name="xin190nc3p">'[89]CHITIET VL-NC'!$G$76</definedName>
    <definedName name="xin190vl3p" localSheetId="30">'[89]CHITIET VL-NC'!$G$72</definedName>
    <definedName name="xin190vl3p">'[89]CHITIET VL-NC'!$G$72</definedName>
    <definedName name="xindnc3p" localSheetId="30">'[89]CHITIET VL-NC'!$G$85</definedName>
    <definedName name="xindnc3p">'[89]CHITIET VL-NC'!$G$85</definedName>
    <definedName name="xindvl3p" localSheetId="30">'[89]CHITIET VL-NC'!$G$80</definedName>
    <definedName name="xindvl3p">'[89]CHITIET VL-NC'!$G$80</definedName>
    <definedName name="xittnc" localSheetId="30">'[89]CHITIET VL-NC'!$G$48</definedName>
    <definedName name="xittnc">'[89]CHITIET VL-NC'!$G$48</definedName>
    <definedName name="xittvl" localSheetId="30">'[89]CHITIET VL-NC'!$G$44</definedName>
    <definedName name="xittvl">'[89]CHITIET VL-NC'!$G$44</definedName>
    <definedName name="xm" localSheetId="30">[236]gvl!$N$16</definedName>
    <definedName name="xm">[236]gvl!$N$16</definedName>
    <definedName name="XREF_COLUMN_6" localSheetId="5" hidden="1">#REF!</definedName>
    <definedName name="XREF_COLUMN_6" localSheetId="30" hidden="1">#REF!</definedName>
    <definedName name="XREF_COLUMN_6" localSheetId="4" hidden="1">#REF!</definedName>
    <definedName name="XREF_COLUMN_6" localSheetId="7" hidden="1">#REF!</definedName>
    <definedName name="XREF_COLUMN_6" localSheetId="16" hidden="1">#REF!</definedName>
    <definedName name="XREF_COLUMN_6" localSheetId="36" hidden="1">#REF!</definedName>
    <definedName name="XREF_COLUMN_6" localSheetId="49" hidden="1">#REF!</definedName>
    <definedName name="XREF_COLUMN_6" localSheetId="34" hidden="1">#REF!</definedName>
    <definedName name="XREF_COLUMN_6" hidden="1">#REF!</definedName>
    <definedName name="XRefColumnsCount" hidden="1">7</definedName>
    <definedName name="XRefCopy6" localSheetId="5" hidden="1">#REF!</definedName>
    <definedName name="XRefCopy6" localSheetId="30" hidden="1">#REF!</definedName>
    <definedName name="XRefCopy6" localSheetId="4" hidden="1">#REF!</definedName>
    <definedName name="XRefCopy6" localSheetId="7" hidden="1">#REF!</definedName>
    <definedName name="XRefCopy6" localSheetId="16" hidden="1">#REF!</definedName>
    <definedName name="XRefCopy6" localSheetId="36" hidden="1">#REF!</definedName>
    <definedName name="XRefCopy6" localSheetId="49" hidden="1">#REF!</definedName>
    <definedName name="XRefCopy6" localSheetId="34" hidden="1">#REF!</definedName>
    <definedName name="XRefCopy6" hidden="1">#REF!</definedName>
    <definedName name="XRefCopyRangeCount" hidden="1">7</definedName>
    <definedName name="XRefPasteRangeCount" hidden="1">7</definedName>
    <definedName name="xx" localSheetId="30">#REF!</definedName>
    <definedName name="xx" localSheetId="4">#REF!</definedName>
    <definedName name="xx" localSheetId="7">#REF!</definedName>
    <definedName name="xx" localSheetId="16">#REF!</definedName>
    <definedName name="xx" localSheetId="36">#REF!</definedName>
    <definedName name="xx" localSheetId="49">#REF!</definedName>
    <definedName name="xx" localSheetId="34">#REF!</definedName>
    <definedName name="xx">#REF!</definedName>
    <definedName name="xx_1" localSheetId="30">#REF!</definedName>
    <definedName name="xx_1" localSheetId="4">#REF!</definedName>
    <definedName name="xx_1" localSheetId="7">#REF!</definedName>
    <definedName name="xx_1" localSheetId="16">#REF!</definedName>
    <definedName name="xx_1" localSheetId="36">#REF!</definedName>
    <definedName name="xx_1" localSheetId="49">#REF!</definedName>
    <definedName name="xx_1" localSheetId="34">#REF!</definedName>
    <definedName name="xx_1">#REF!</definedName>
    <definedName name="xx_4" localSheetId="30">#REF!</definedName>
    <definedName name="xx_4" localSheetId="4">#REF!</definedName>
    <definedName name="xx_4" localSheetId="7">#REF!</definedName>
    <definedName name="xx_4" localSheetId="16">#REF!</definedName>
    <definedName name="xx_4" localSheetId="36">#REF!</definedName>
    <definedName name="xx_4" localSheetId="49">#REF!</definedName>
    <definedName name="xx_4" localSheetId="34">#REF!</definedName>
    <definedName name="xx_4">#REF!</definedName>
    <definedName name="xx_5" localSheetId="30">#REF!</definedName>
    <definedName name="xx_5" localSheetId="16">#REF!</definedName>
    <definedName name="xx_5" localSheetId="36">#REF!</definedName>
    <definedName name="xx_5">#REF!</definedName>
    <definedName name="xxx" localSheetId="9">'[480]rab lt 2 bo'!#REF!</definedName>
    <definedName name="xxx" localSheetId="5">'[213]Analisa Finansial'!#REF!</definedName>
    <definedName name="xxx" localSheetId="38">'[480]rab lt 2 bo'!#REF!</definedName>
    <definedName name="xxx" localSheetId="8">'[480]rab lt 2 bo'!#REF!</definedName>
    <definedName name="xxx" localSheetId="30">'[480]rab lt 2 bo'!#REF!</definedName>
    <definedName name="xxx" localSheetId="46">'[480]rab lt 2 bo'!#REF!</definedName>
    <definedName name="xxx" localSheetId="4">'[213]Analisa Finansial'!#REF!</definedName>
    <definedName name="xxx" localSheetId="6">'[213]Analisa Finansial'!#REF!</definedName>
    <definedName name="xxx" localSheetId="7">'[213]Analisa Finansial'!#REF!</definedName>
    <definedName name="xxx" localSheetId="40">'[480]rab lt 2 bo'!#REF!</definedName>
    <definedName name="xxx" localSheetId="41">'[480]rab lt 2 bo'!#REF!</definedName>
    <definedName name="xxx" localSheetId="45">'[480]rab lt 2 bo'!#REF!</definedName>
    <definedName name="xxx" localSheetId="43">'[480]rab lt 2 bo'!#REF!</definedName>
    <definedName name="xxx" localSheetId="44">'[480]rab lt 2 bo'!#REF!</definedName>
    <definedName name="xxx" localSheetId="42">'[480]rab lt 2 bo'!#REF!</definedName>
    <definedName name="xxx" localSheetId="16">'[480]rab lt 2 bo'!#REF!</definedName>
    <definedName name="xxx" localSheetId="14">'[213]Analisa Finansial'!#REF!</definedName>
    <definedName name="xxx" localSheetId="12">'[213]Analisa Finansial'!#REF!</definedName>
    <definedName name="xxx" localSheetId="36">'[480]rab lt 2 bo'!#REF!</definedName>
    <definedName name="xxx" localSheetId="49">'[213]Analisa Finansial'!#REF!</definedName>
    <definedName name="xxx" localSheetId="34">'[213]Analisa Finansial'!#REF!</definedName>
    <definedName name="xxx">'[480]rab lt 2 bo'!#REF!</definedName>
    <definedName name="xxx_17" localSheetId="30">#REF!</definedName>
    <definedName name="xxx_17" localSheetId="4">#REF!</definedName>
    <definedName name="xxx_17" localSheetId="7">#REF!</definedName>
    <definedName name="xxx_17" localSheetId="16">#REF!</definedName>
    <definedName name="xxx_17" localSheetId="36">#REF!</definedName>
    <definedName name="xxx_17" localSheetId="49">#REF!</definedName>
    <definedName name="xxx_17" localSheetId="34">#REF!</definedName>
    <definedName name="xxx_17">#REF!</definedName>
    <definedName name="xxx_18" localSheetId="30">#REF!</definedName>
    <definedName name="xxx_18" localSheetId="4">#REF!</definedName>
    <definedName name="xxx_18" localSheetId="7">#REF!</definedName>
    <definedName name="xxx_18" localSheetId="16">#REF!</definedName>
    <definedName name="xxx_18" localSheetId="36">#REF!</definedName>
    <definedName name="xxx_18" localSheetId="49">#REF!</definedName>
    <definedName name="xxx_18" localSheetId="34">#REF!</definedName>
    <definedName name="xxx_18">#REF!</definedName>
    <definedName name="xxx_2" localSheetId="30">#REF!</definedName>
    <definedName name="xxx_2" localSheetId="4">#REF!</definedName>
    <definedName name="xxx_2" localSheetId="7">#REF!</definedName>
    <definedName name="xxx_2" localSheetId="16">#REF!</definedName>
    <definedName name="xxx_2" localSheetId="36">#REF!</definedName>
    <definedName name="xxx_2" localSheetId="49">#REF!</definedName>
    <definedName name="xxx_2" localSheetId="34">#REF!</definedName>
    <definedName name="xxx_2">#REF!</definedName>
    <definedName name="xxx_3" localSheetId="30">#REF!</definedName>
    <definedName name="xxx_3" localSheetId="16">#REF!</definedName>
    <definedName name="xxx_3" localSheetId="36">#REF!</definedName>
    <definedName name="xxx_3">#REF!</definedName>
    <definedName name="xxxx" localSheetId="9">'[480]rab lt 2 bo'!#REF!</definedName>
    <definedName name="xxxx" localSheetId="5" hidden="1">{#N/A,#N/A,FALSE,"REK-S-TPL";#N/A,#N/A,FALSE,"REK-TPML";#N/A,#N/A,FALSE,"RAB-TEMPEL"}</definedName>
    <definedName name="xxxx" localSheetId="38">'[480]rab lt 2 bo'!#REF!</definedName>
    <definedName name="xxxx" localSheetId="8">'[480]rab lt 2 bo'!#REF!</definedName>
    <definedName name="xxxx" localSheetId="30">'[480]rab lt 2 bo'!#REF!</definedName>
    <definedName name="xxxx" localSheetId="46">'[480]rab lt 2 bo'!#REF!</definedName>
    <definedName name="xxxx" localSheetId="26" hidden="1">{#N/A,#N/A,FALSE,"REK-S-TPL";#N/A,#N/A,FALSE,"REK-TPML";#N/A,#N/A,FALSE,"RAB-TEMPEL"}</definedName>
    <definedName name="xxxx" localSheetId="4" hidden="1">{#N/A,#N/A,FALSE,"REK-S-TPL";#N/A,#N/A,FALSE,"REK-TPML";#N/A,#N/A,FALSE,"RAB-TEMPEL"}</definedName>
    <definedName name="xxxx" localSheetId="6" hidden="1">{#N/A,#N/A,FALSE,"REK-S-TPL";#N/A,#N/A,FALSE,"REK-TPML";#N/A,#N/A,FALSE,"RAB-TEMPEL"}</definedName>
    <definedName name="xxxx" localSheetId="7" hidden="1">{#N/A,#N/A,FALSE,"REK-S-TPL";#N/A,#N/A,FALSE,"REK-TPML";#N/A,#N/A,FALSE,"RAB-TEMPEL"}</definedName>
    <definedName name="xxxx" localSheetId="40">'[480]rab lt 2 bo'!#REF!</definedName>
    <definedName name="xxxx" localSheetId="41">'[480]rab lt 2 bo'!#REF!</definedName>
    <definedName name="xxxx" localSheetId="45">'[480]rab lt 2 bo'!#REF!</definedName>
    <definedName name="xxxx" localSheetId="43">'[480]rab lt 2 bo'!#REF!</definedName>
    <definedName name="xxxx" localSheetId="44">'[480]rab lt 2 bo'!#REF!</definedName>
    <definedName name="xxxx" localSheetId="42">'[480]rab lt 2 bo'!#REF!</definedName>
    <definedName name="xxxx" localSheetId="19" hidden="1">{#N/A,#N/A,FALSE,"REK-S-TPL";#N/A,#N/A,FALSE,"REK-TPML";#N/A,#N/A,FALSE,"RAB-TEMPEL"}</definedName>
    <definedName name="xxxx" localSheetId="16">'[480]rab lt 2 bo'!#REF!</definedName>
    <definedName name="xxxx" localSheetId="14" hidden="1">{#N/A,#N/A,FALSE,"REK-S-TPL";#N/A,#N/A,FALSE,"REK-TPML";#N/A,#N/A,FALSE,"RAB-TEMPEL"}</definedName>
    <definedName name="xxxx" localSheetId="12" hidden="1">{#N/A,#N/A,FALSE,"REK-S-TPL";#N/A,#N/A,FALSE,"REK-TPML";#N/A,#N/A,FALSE,"RAB-TEMPEL"}</definedName>
    <definedName name="xxxx" localSheetId="24" hidden="1">{#N/A,#N/A,FALSE,"REK-S-TPL";#N/A,#N/A,FALSE,"REK-TPML";#N/A,#N/A,FALSE,"RAB-TEMPEL"}</definedName>
    <definedName name="xxxx" localSheetId="17" hidden="1">{#N/A,#N/A,FALSE,"REK-S-TPL";#N/A,#N/A,FALSE,"REK-TPML";#N/A,#N/A,FALSE,"RAB-TEMPEL"}</definedName>
    <definedName name="xxxx" localSheetId="36">'[480]rab lt 2 bo'!#REF!</definedName>
    <definedName name="xxxx" localSheetId="18" hidden="1">{#N/A,#N/A,FALSE,"REK-S-TPL";#N/A,#N/A,FALSE,"REK-TPML";#N/A,#N/A,FALSE,"RAB-TEMPEL"}</definedName>
    <definedName name="xxxx" localSheetId="49" hidden="1">{#N/A,#N/A,FALSE,"REK-S-TPL";#N/A,#N/A,FALSE,"REK-TPML";#N/A,#N/A,FALSE,"RAB-TEMPEL"}</definedName>
    <definedName name="xxxx" localSheetId="34" hidden="1">{#N/A,#N/A,FALSE,"REK-S-TPL";#N/A,#N/A,FALSE,"REK-TPML";#N/A,#N/A,FALSE,"RAB-TEMPEL"}</definedName>
    <definedName name="xxxx">'[480]rab lt 2 bo'!#REF!</definedName>
    <definedName name="xxxxx" localSheetId="30">[251]Sensi!#REF!</definedName>
    <definedName name="xxxxx" localSheetId="16">[251]Sensi!#REF!</definedName>
    <definedName name="xxxxx" localSheetId="36">[251]Sensi!#REF!</definedName>
    <definedName name="xxxxx">[251]Sensi!#REF!</definedName>
    <definedName name="xxxxxx" localSheetId="30">#REF!</definedName>
    <definedName name="xxxxxx" localSheetId="4">#REF!</definedName>
    <definedName name="xxxxxx" localSheetId="7">#REF!</definedName>
    <definedName name="xxxxxx" localSheetId="16">#REF!</definedName>
    <definedName name="xxxxxx" localSheetId="36">#REF!</definedName>
    <definedName name="xxxxxx" localSheetId="49">#REF!</definedName>
    <definedName name="xxxxxx" localSheetId="34">#REF!</definedName>
    <definedName name="xxxxxx">#REF!</definedName>
    <definedName name="xxxxxxx" localSheetId="30">#REF!</definedName>
    <definedName name="xxxxxxx" localSheetId="4">#REF!</definedName>
    <definedName name="xxxxxxx" localSheetId="7">#REF!</definedName>
    <definedName name="xxxxxxx" localSheetId="16">#REF!</definedName>
    <definedName name="xxxxxxx" localSheetId="36">#REF!</definedName>
    <definedName name="xxxxxxx" localSheetId="49">#REF!</definedName>
    <definedName name="xxxxxxx" localSheetId="34">#REF!</definedName>
    <definedName name="xxxxxxx">#REF!</definedName>
    <definedName name="xxxxxxxx" localSheetId="5" hidden="1">#REF!</definedName>
    <definedName name="xxxxxxxx" localSheetId="30" hidden="1">#REF!</definedName>
    <definedName name="xxxxxxxx" localSheetId="16" hidden="1">#REF!</definedName>
    <definedName name="xxxxxxxx" localSheetId="36" hidden="1">#REF!</definedName>
    <definedName name="xxxxxxxx" hidden="1">#REF!</definedName>
    <definedName name="xxxxxxxxx" localSheetId="30">#REF!</definedName>
    <definedName name="xxxxxxxxx" localSheetId="16">#REF!</definedName>
    <definedName name="xxxxxxxxx" localSheetId="36">#REF!</definedName>
    <definedName name="xxxxxxxxx">#REF!</definedName>
    <definedName name="xxxxxxxxxxxxx" localSheetId="30">'[251]RMatl-Cons.Fig'!#REF!</definedName>
    <definedName name="xxxxxxxxxxxxx" localSheetId="4">'[251]RMatl-Cons.Fig'!#REF!</definedName>
    <definedName name="xxxxxxxxxxxxx" localSheetId="7">'[251]RMatl-Cons.Fig'!#REF!</definedName>
    <definedName name="xxxxxxxxxxxxx" localSheetId="16">'[251]RMatl-Cons.Fig'!#REF!</definedName>
    <definedName name="xxxxxxxxxxxxx" localSheetId="36">'[251]RMatl-Cons.Fig'!#REF!</definedName>
    <definedName name="xxxxxxxxxxxxx" localSheetId="49">'[251]RMatl-Cons.Fig'!#REF!</definedName>
    <definedName name="xxxxxxxxxxxxx" localSheetId="34">'[251]RMatl-Cons.Fig'!#REF!</definedName>
    <definedName name="xxxxxxxxxxxxx">'[251]RMatl-Cons.Fig'!#REF!</definedName>
    <definedName name="xxxxxxxxxxxxxx" localSheetId="30">[251]Sensi!#REF!</definedName>
    <definedName name="xxxxxxxxxxxxxx" localSheetId="4">[251]Sensi!#REF!</definedName>
    <definedName name="xxxxxxxxxxxxxx" localSheetId="7">[251]Sensi!#REF!</definedName>
    <definedName name="xxxxxxxxxxxxxx" localSheetId="16">[251]Sensi!#REF!</definedName>
    <definedName name="xxxxxxxxxxxxxx" localSheetId="36">[251]Sensi!#REF!</definedName>
    <definedName name="xxxxxxxxxxxxxx" localSheetId="49">[251]Sensi!#REF!</definedName>
    <definedName name="xxxxxxxxxxxxxx" localSheetId="34">[251]Sensi!#REF!</definedName>
    <definedName name="xxxxxxxxxxxxxx">[251]Sensi!#REF!</definedName>
    <definedName name="xxxxxxxxxxxxxxxxxxxxxxxx" localSheetId="30">'[213]Data Risk'!#REF!</definedName>
    <definedName name="xxxxxxxxxxxxxxxxxxxxxxxx" localSheetId="4">'[213]Data Risk'!#REF!</definedName>
    <definedName name="xxxxxxxxxxxxxxxxxxxxxxxx" localSheetId="7">'[213]Data Risk'!#REF!</definedName>
    <definedName name="xxxxxxxxxxxxxxxxxxxxxxxx" localSheetId="16">'[213]Data Risk'!#REF!</definedName>
    <definedName name="xxxxxxxxxxxxxxxxxxxxxxxx" localSheetId="36">'[213]Data Risk'!#REF!</definedName>
    <definedName name="xxxxxxxxxxxxxxxxxxxxxxxx" localSheetId="49">'[213]Data Risk'!#REF!</definedName>
    <definedName name="xxxxxxxxxxxxxxxxxxxxxxxx" localSheetId="34">'[213]Data Risk'!#REF!</definedName>
    <definedName name="xxxxxxxxxxxxxxxxxxxxxxxx">'[213]Data Risk'!#REF!</definedName>
    <definedName name="Y" localSheetId="30">'[310]Exc. Rate'!$C$37</definedName>
    <definedName name="Y">'[310]Exc. Rate'!$C$37</definedName>
    <definedName name="yayuk" localSheetId="5" hidden="1">#REF!</definedName>
    <definedName name="yayuk" localSheetId="30" hidden="1">#REF!</definedName>
    <definedName name="yayuk" localSheetId="4" hidden="1">#REF!</definedName>
    <definedName name="yayuk" localSheetId="7" hidden="1">#REF!</definedName>
    <definedName name="yayuk" localSheetId="23" hidden="1">#REF!</definedName>
    <definedName name="yayuk" localSheetId="19" hidden="1">#REF!</definedName>
    <definedName name="yayuk" localSheetId="16" hidden="1">#REF!</definedName>
    <definedName name="yayuk" localSheetId="21" hidden="1">#REF!</definedName>
    <definedName name="yayuk" localSheetId="36" hidden="1">#REF!</definedName>
    <definedName name="yayuk" localSheetId="25" hidden="1">#REF!</definedName>
    <definedName name="yayuk" localSheetId="10" hidden="1">#REF!</definedName>
    <definedName name="yayuk" localSheetId="11" hidden="1">#REF!</definedName>
    <definedName name="yayuk" localSheetId="20" hidden="1">#REF!</definedName>
    <definedName name="yayuk" localSheetId="15" hidden="1">#REF!</definedName>
    <definedName name="yayuk" localSheetId="49" hidden="1">#REF!</definedName>
    <definedName name="yayuk" localSheetId="34" hidden="1">#REF!</definedName>
    <definedName name="yayuk" hidden="1">#REF!</definedName>
    <definedName name="YEAR" localSheetId="30">#REF!</definedName>
    <definedName name="YEAR" localSheetId="4">#REF!</definedName>
    <definedName name="YEAR" localSheetId="7">#REF!</definedName>
    <definedName name="YEAR" localSheetId="16">#REF!</definedName>
    <definedName name="YEAR" localSheetId="36">#REF!</definedName>
    <definedName name="YEAR" localSheetId="49">#REF!</definedName>
    <definedName name="YEAR" localSheetId="34">#REF!</definedName>
    <definedName name="YEAR">#REF!</definedName>
    <definedName name="yen" localSheetId="30">[277]LISTRIK!#REF!</definedName>
    <definedName name="yen" localSheetId="4">[277]LISTRIK!#REF!</definedName>
    <definedName name="yen" localSheetId="7">[277]LISTRIK!#REF!</definedName>
    <definedName name="yen" localSheetId="16">[277]LISTRIK!#REF!</definedName>
    <definedName name="yen" localSheetId="36">[277]LISTRIK!#REF!</definedName>
    <definedName name="yen" localSheetId="49">[277]LISTRIK!#REF!</definedName>
    <definedName name="yen" localSheetId="34">[277]LISTRIK!#REF!</definedName>
    <definedName name="yen">[277]LISTRIK!#REF!</definedName>
    <definedName name="ytr" localSheetId="30">#REF!</definedName>
    <definedName name="ytr" localSheetId="4">#REF!</definedName>
    <definedName name="ytr" localSheetId="7">#REF!</definedName>
    <definedName name="ytr" localSheetId="16">#REF!</definedName>
    <definedName name="ytr" localSheetId="36">#REF!</definedName>
    <definedName name="ytr" localSheetId="49">#REF!</definedName>
    <definedName name="ytr" localSheetId="34">#REF!</definedName>
    <definedName name="ytr">#REF!</definedName>
    <definedName name="yuiwrei_9" localSheetId="30">'[481]Fill this out first___'!$I$7</definedName>
    <definedName name="yuiwrei_9">'[481]Fill this out first___'!$I$7</definedName>
    <definedName name="YWRY4Y" localSheetId="5" hidden="1">{#N/A,#N/A,TRUE,"Front";#N/A,#N/A,TRUE,"Simple Letter";#N/A,#N/A,TRUE,"Inside";#N/A,#N/A,TRUE,"Contents";#N/A,#N/A,TRUE,"Basis";#N/A,#N/A,TRUE,"Inclusions";#N/A,#N/A,TRUE,"Exclusions";#N/A,#N/A,TRUE,"Areas";#N/A,#N/A,TRUE,"Summary";#N/A,#N/A,TRUE,"Detail"}</definedName>
    <definedName name="YWRY4Y" localSheetId="30" hidden="1">{#N/A,#N/A,TRUE,"Front";#N/A,#N/A,TRUE,"Simple Letter";#N/A,#N/A,TRUE,"Inside";#N/A,#N/A,TRUE,"Contents";#N/A,#N/A,TRUE,"Basis";#N/A,#N/A,TRUE,"Inclusions";#N/A,#N/A,TRUE,"Exclusions";#N/A,#N/A,TRUE,"Areas";#N/A,#N/A,TRUE,"Summary";#N/A,#N/A,TRUE,"Detail"}</definedName>
    <definedName name="YWRY4Y" localSheetId="26" hidden="1">{#N/A,#N/A,TRUE,"Front";#N/A,#N/A,TRUE,"Simple Letter";#N/A,#N/A,TRUE,"Inside";#N/A,#N/A,TRUE,"Contents";#N/A,#N/A,TRUE,"Basis";#N/A,#N/A,TRUE,"Inclusions";#N/A,#N/A,TRUE,"Exclusions";#N/A,#N/A,TRUE,"Areas";#N/A,#N/A,TRUE,"Summary";#N/A,#N/A,TRUE,"Detail"}</definedName>
    <definedName name="YWRY4Y" localSheetId="4" hidden="1">{#N/A,#N/A,TRUE,"Front";#N/A,#N/A,TRUE,"Simple Letter";#N/A,#N/A,TRUE,"Inside";#N/A,#N/A,TRUE,"Contents";#N/A,#N/A,TRUE,"Basis";#N/A,#N/A,TRUE,"Inclusions";#N/A,#N/A,TRUE,"Exclusions";#N/A,#N/A,TRUE,"Areas";#N/A,#N/A,TRUE,"Summary";#N/A,#N/A,TRUE,"Detail"}</definedName>
    <definedName name="YWRY4Y" localSheetId="6" hidden="1">{#N/A,#N/A,TRUE,"Front";#N/A,#N/A,TRUE,"Simple Letter";#N/A,#N/A,TRUE,"Inside";#N/A,#N/A,TRUE,"Contents";#N/A,#N/A,TRUE,"Basis";#N/A,#N/A,TRUE,"Inclusions";#N/A,#N/A,TRUE,"Exclusions";#N/A,#N/A,TRUE,"Areas";#N/A,#N/A,TRUE,"Summary";#N/A,#N/A,TRUE,"Detail"}</definedName>
    <definedName name="YWRY4Y" localSheetId="7" hidden="1">{#N/A,#N/A,TRUE,"Front";#N/A,#N/A,TRUE,"Simple Letter";#N/A,#N/A,TRUE,"Inside";#N/A,#N/A,TRUE,"Contents";#N/A,#N/A,TRUE,"Basis";#N/A,#N/A,TRUE,"Inclusions";#N/A,#N/A,TRUE,"Exclusions";#N/A,#N/A,TRUE,"Areas";#N/A,#N/A,TRUE,"Summary";#N/A,#N/A,TRUE,"Detail"}</definedName>
    <definedName name="YWRY4Y" localSheetId="19" hidden="1">{#N/A,#N/A,TRUE,"Front";#N/A,#N/A,TRUE,"Simple Letter";#N/A,#N/A,TRUE,"Inside";#N/A,#N/A,TRUE,"Contents";#N/A,#N/A,TRUE,"Basis";#N/A,#N/A,TRUE,"Inclusions";#N/A,#N/A,TRUE,"Exclusions";#N/A,#N/A,TRUE,"Areas";#N/A,#N/A,TRUE,"Summary";#N/A,#N/A,TRUE,"Detail"}</definedName>
    <definedName name="YWRY4Y" localSheetId="14" hidden="1">{#N/A,#N/A,TRUE,"Front";#N/A,#N/A,TRUE,"Simple Letter";#N/A,#N/A,TRUE,"Inside";#N/A,#N/A,TRUE,"Contents";#N/A,#N/A,TRUE,"Basis";#N/A,#N/A,TRUE,"Inclusions";#N/A,#N/A,TRUE,"Exclusions";#N/A,#N/A,TRUE,"Areas";#N/A,#N/A,TRUE,"Summary";#N/A,#N/A,TRUE,"Detail"}</definedName>
    <definedName name="YWRY4Y" localSheetId="12" hidden="1">{#N/A,#N/A,TRUE,"Front";#N/A,#N/A,TRUE,"Simple Letter";#N/A,#N/A,TRUE,"Inside";#N/A,#N/A,TRUE,"Contents";#N/A,#N/A,TRUE,"Basis";#N/A,#N/A,TRUE,"Inclusions";#N/A,#N/A,TRUE,"Exclusions";#N/A,#N/A,TRUE,"Areas";#N/A,#N/A,TRUE,"Summary";#N/A,#N/A,TRUE,"Detail"}</definedName>
    <definedName name="YWRY4Y" localSheetId="24" hidden="1">{#N/A,#N/A,TRUE,"Front";#N/A,#N/A,TRUE,"Simple Letter";#N/A,#N/A,TRUE,"Inside";#N/A,#N/A,TRUE,"Contents";#N/A,#N/A,TRUE,"Basis";#N/A,#N/A,TRUE,"Inclusions";#N/A,#N/A,TRUE,"Exclusions";#N/A,#N/A,TRUE,"Areas";#N/A,#N/A,TRUE,"Summary";#N/A,#N/A,TRUE,"Detail"}</definedName>
    <definedName name="YWRY4Y" localSheetId="17" hidden="1">{#N/A,#N/A,TRUE,"Front";#N/A,#N/A,TRUE,"Simple Letter";#N/A,#N/A,TRUE,"Inside";#N/A,#N/A,TRUE,"Contents";#N/A,#N/A,TRUE,"Basis";#N/A,#N/A,TRUE,"Inclusions";#N/A,#N/A,TRUE,"Exclusions";#N/A,#N/A,TRUE,"Areas";#N/A,#N/A,TRUE,"Summary";#N/A,#N/A,TRUE,"Detail"}</definedName>
    <definedName name="YWRY4Y" localSheetId="18" hidden="1">{#N/A,#N/A,TRUE,"Front";#N/A,#N/A,TRUE,"Simple Letter";#N/A,#N/A,TRUE,"Inside";#N/A,#N/A,TRUE,"Contents";#N/A,#N/A,TRUE,"Basis";#N/A,#N/A,TRUE,"Inclusions";#N/A,#N/A,TRUE,"Exclusions";#N/A,#N/A,TRUE,"Areas";#N/A,#N/A,TRUE,"Summary";#N/A,#N/A,TRUE,"Detail"}</definedName>
    <definedName name="YWRY4Y" localSheetId="49" hidden="1">{#N/A,#N/A,TRUE,"Front";#N/A,#N/A,TRUE,"Simple Letter";#N/A,#N/A,TRUE,"Inside";#N/A,#N/A,TRUE,"Contents";#N/A,#N/A,TRUE,"Basis";#N/A,#N/A,TRUE,"Inclusions";#N/A,#N/A,TRUE,"Exclusions";#N/A,#N/A,TRUE,"Areas";#N/A,#N/A,TRUE,"Summary";#N/A,#N/A,TRUE,"Detail"}</definedName>
    <definedName name="YWRY4Y" localSheetId="34" hidden="1">{#N/A,#N/A,TRUE,"Front";#N/A,#N/A,TRUE,"Simple Letter";#N/A,#N/A,TRUE,"Inside";#N/A,#N/A,TRUE,"Contents";#N/A,#N/A,TRUE,"Basis";#N/A,#N/A,TRUE,"Inclusions";#N/A,#N/A,TRUE,"Exclusions";#N/A,#N/A,TRUE,"Areas";#N/A,#N/A,TRUE,"Summary";#N/A,#N/A,TRUE,"Detail"}</definedName>
    <definedName name="YWRY4Y" hidden="1">{#N/A,#N/A,TRUE,"Front";#N/A,#N/A,TRUE,"Simple Letter";#N/A,#N/A,TRUE,"Inside";#N/A,#N/A,TRUE,"Contents";#N/A,#N/A,TRUE,"Basis";#N/A,#N/A,TRUE,"Inclusions";#N/A,#N/A,TRUE,"Exclusions";#N/A,#N/A,TRUE,"Areas";#N/A,#N/A,TRUE,"Summary";#N/A,#N/A,TRUE,"Detail"}</definedName>
    <definedName name="yyt" localSheetId="30">'[421]L.BA blok'!$Q$233</definedName>
    <definedName name="yyt">'[421]L.BA blok'!$Q$233</definedName>
    <definedName name="yyyy" localSheetId="9">'[480]rab lt 2 bo'!#REF!</definedName>
    <definedName name="yyyy" localSheetId="38">'[480]rab lt 2 bo'!#REF!</definedName>
    <definedName name="yyyy" localSheetId="8">'[480]rab lt 2 bo'!#REF!</definedName>
    <definedName name="yyyy" localSheetId="30">'[480]rab lt 2 bo'!#REF!</definedName>
    <definedName name="yyyy" localSheetId="46">'[480]rab lt 2 bo'!#REF!</definedName>
    <definedName name="yyyy" localSheetId="40">'[480]rab lt 2 bo'!#REF!</definedName>
    <definedName name="yyyy" localSheetId="41">'[480]rab lt 2 bo'!#REF!</definedName>
    <definedName name="yyyy" localSheetId="45">'[480]rab lt 2 bo'!#REF!</definedName>
    <definedName name="yyyy" localSheetId="43">'[480]rab lt 2 bo'!#REF!</definedName>
    <definedName name="yyyy" localSheetId="44">'[480]rab lt 2 bo'!#REF!</definedName>
    <definedName name="yyyy" localSheetId="42">'[480]rab lt 2 bo'!#REF!</definedName>
    <definedName name="yyyy" localSheetId="16">'[480]rab lt 2 bo'!#REF!</definedName>
    <definedName name="yyyy" localSheetId="36">'[480]rab lt 2 bo'!#REF!</definedName>
    <definedName name="yyyy">'[480]rab lt 2 bo'!#REF!</definedName>
    <definedName name="z" localSheetId="9">[253]JSiar!#REF!</definedName>
    <definedName name="z" localSheetId="8">[253]JSiar!#REF!</definedName>
    <definedName name="z" localSheetId="4">[253]JSiar!#REF!</definedName>
    <definedName name="z" localSheetId="16">[253]JSiar!#REF!</definedName>
    <definedName name="z" localSheetId="36">[253]JSiar!#REF!</definedName>
    <definedName name="z" localSheetId="34">[253]JSiar!#REF!</definedName>
    <definedName name="z">[253]JSiar!#REF!</definedName>
    <definedName name="Z_C5F07B99_5B9B_4D7E_8E51_7715CFFC23CA_.wvu.Rows" localSheetId="5" hidden="1">#REF!,#REF!,#REF!,#REF!,#REF!,#REF!,#REF!,#REF!,#REF!,#REF!,#REF!,#REF!,#REF!,#REF!,#REF!,#REF!</definedName>
    <definedName name="Z_C5F07B99_5B9B_4D7E_8E51_7715CFFC23CA_.wvu.Rows" localSheetId="30" hidden="1">#REF!,#REF!,#REF!,#REF!,#REF!,#REF!,#REF!,#REF!,#REF!,#REF!,#REF!,#REF!,#REF!,#REF!,#REF!,#REF!</definedName>
    <definedName name="Z_C5F07B99_5B9B_4D7E_8E51_7715CFFC23CA_.wvu.Rows" localSheetId="4" hidden="1">#REF!,#REF!,#REF!,#REF!,#REF!,#REF!,#REF!,#REF!,#REF!,#REF!,#REF!,#REF!,#REF!,#REF!,#REF!,#REF!</definedName>
    <definedName name="Z_C5F07B99_5B9B_4D7E_8E51_7715CFFC23CA_.wvu.Rows" localSheetId="7" hidden="1">#REF!,#REF!,#REF!,#REF!,#REF!,#REF!,#REF!,#REF!,#REF!,#REF!,#REF!,#REF!,#REF!,#REF!,#REF!,#REF!</definedName>
    <definedName name="Z_C5F07B99_5B9B_4D7E_8E51_7715CFFC23CA_.wvu.Rows" localSheetId="23" hidden="1">#REF!,#REF!,#REF!,#REF!,#REF!,#REF!,#REF!,#REF!,#REF!,#REF!,#REF!,#REF!,#REF!,#REF!,#REF!,#REF!</definedName>
    <definedName name="Z_C5F07B99_5B9B_4D7E_8E51_7715CFFC23CA_.wvu.Rows" localSheetId="19" hidden="1">#REF!,#REF!,#REF!,#REF!,#REF!,#REF!,#REF!,#REF!,#REF!,#REF!,#REF!,#REF!,#REF!,#REF!,#REF!,#REF!</definedName>
    <definedName name="Z_C5F07B99_5B9B_4D7E_8E51_7715CFFC23CA_.wvu.Rows" localSheetId="16" hidden="1">#REF!,#REF!,#REF!,#REF!,#REF!,#REF!,#REF!,#REF!,#REF!,#REF!,#REF!,#REF!,#REF!,#REF!,#REF!,#REF!</definedName>
    <definedName name="Z_C5F07B99_5B9B_4D7E_8E51_7715CFFC23CA_.wvu.Rows" localSheetId="21" hidden="1">#REF!,#REF!,#REF!,#REF!,#REF!,#REF!,#REF!,#REF!,#REF!,#REF!,#REF!,#REF!,#REF!,#REF!,#REF!,#REF!</definedName>
    <definedName name="Z_C5F07B99_5B9B_4D7E_8E51_7715CFFC23CA_.wvu.Rows" localSheetId="36" hidden="1">#REF!,#REF!,#REF!,#REF!,#REF!,#REF!,#REF!,#REF!,#REF!,#REF!,#REF!,#REF!,#REF!,#REF!,#REF!,#REF!</definedName>
    <definedName name="Z_C5F07B99_5B9B_4D7E_8E51_7715CFFC23CA_.wvu.Rows" localSheetId="25" hidden="1">#REF!,#REF!,#REF!,#REF!,#REF!,#REF!,#REF!,#REF!,#REF!,#REF!,#REF!,#REF!,#REF!,#REF!,#REF!,#REF!</definedName>
    <definedName name="Z_C5F07B99_5B9B_4D7E_8E51_7715CFFC23CA_.wvu.Rows" localSheetId="10" hidden="1">#REF!,#REF!,#REF!,#REF!,#REF!,#REF!,#REF!,#REF!,#REF!,#REF!,#REF!,#REF!,#REF!,#REF!,#REF!,#REF!</definedName>
    <definedName name="Z_C5F07B99_5B9B_4D7E_8E51_7715CFFC23CA_.wvu.Rows" localSheetId="11" hidden="1">#REF!,#REF!,#REF!,#REF!,#REF!,#REF!,#REF!,#REF!,#REF!,#REF!,#REF!,#REF!,#REF!,#REF!,#REF!,#REF!</definedName>
    <definedName name="Z_C5F07B99_5B9B_4D7E_8E51_7715CFFC23CA_.wvu.Rows" localSheetId="20" hidden="1">#REF!,#REF!,#REF!,#REF!,#REF!,#REF!,#REF!,#REF!,#REF!,#REF!,#REF!,#REF!,#REF!,#REF!,#REF!,#REF!</definedName>
    <definedName name="Z_C5F07B99_5B9B_4D7E_8E51_7715CFFC23CA_.wvu.Rows" localSheetId="15" hidden="1">#REF!,#REF!,#REF!,#REF!,#REF!,#REF!,#REF!,#REF!,#REF!,#REF!,#REF!,#REF!,#REF!,#REF!,#REF!,#REF!</definedName>
    <definedName name="Z_C5F07B99_5B9B_4D7E_8E51_7715CFFC23CA_.wvu.Rows" localSheetId="49" hidden="1">#REF!,#REF!,#REF!,#REF!,#REF!,#REF!,#REF!,#REF!,#REF!,#REF!,#REF!,#REF!,#REF!,#REF!,#REF!,#REF!</definedName>
    <definedName name="Z_C5F07B99_5B9B_4D7E_8E51_7715CFFC23CA_.wvu.Rows" localSheetId="34" hidden="1">#REF!,#REF!,#REF!,#REF!,#REF!,#REF!,#REF!,#REF!,#REF!,#REF!,#REF!,#REF!,#REF!,#REF!,#REF!,#REF!</definedName>
    <definedName name="Z_C5F07B99_5B9B_4D7E_8E51_7715CFFC23CA_.wvu.Rows" hidden="1">#REF!,#REF!,#REF!,#REF!,#REF!,#REF!,#REF!,#REF!,#REF!,#REF!,#REF!,#REF!,#REF!,#REF!,#REF!,#REF!</definedName>
    <definedName name="za">5100</definedName>
    <definedName name="zning" localSheetId="30">[103]List!$B$55:$B$59</definedName>
    <definedName name="zning">[103]List!$B$55:$B$59</definedName>
    <definedName name="Zona" localSheetId="5">[482]List!$B$55:$B$59</definedName>
    <definedName name="Zona" localSheetId="38">[483]List!$B$55:$B$59</definedName>
    <definedName name="Zona" localSheetId="46">[484]List!$B$55:$B$59</definedName>
    <definedName name="Zona" localSheetId="4">[485]List!$B$55:$B$59</definedName>
    <definedName name="Zona" localSheetId="6">[482]List!$B$55:$B$59</definedName>
    <definedName name="Zona" localSheetId="7">[482]List!$B$55:$B$59</definedName>
    <definedName name="Zona" localSheetId="2">[484]List!$B$55:$B$59</definedName>
    <definedName name="Zona" localSheetId="40">[483]List!$B$55:$B$59</definedName>
    <definedName name="Zona" localSheetId="41">[483]List!$B$55:$B$59</definedName>
    <definedName name="Zona" localSheetId="45">[483]List!$B$55:$B$59</definedName>
    <definedName name="Zona" localSheetId="43">[483]List!$B$55:$B$59</definedName>
    <definedName name="Zona" localSheetId="44">[483]List!$B$55:$B$59</definedName>
    <definedName name="Zona" localSheetId="42">[483]List!$B$55:$B$59</definedName>
    <definedName name="Zona" localSheetId="14">[482]List!$B$55:$B$59</definedName>
    <definedName name="Zona" localSheetId="12">[482]List!$B$55:$B$59</definedName>
    <definedName name="Zona" localSheetId="49">[482]List!$B$55:$B$59</definedName>
    <definedName name="Zona" localSheetId="34">[485]List!$B$55:$B$59</definedName>
    <definedName name="Zona">[486]List!$B$55:$B$59</definedName>
    <definedName name="zoning" localSheetId="5">[337]List!$B$55:$B$59</definedName>
    <definedName name="zoning" localSheetId="30">[187]List!$B$55:$B$59</definedName>
    <definedName name="zoning" localSheetId="46">[188]List!$B$55:$B$59</definedName>
    <definedName name="zoning" localSheetId="4">[189]List!$B$55:$B$59</definedName>
    <definedName name="zoning" localSheetId="6">[337]List!$B$55:$B$59</definedName>
    <definedName name="zoning" localSheetId="7">[337]List!$B$55:$B$59</definedName>
    <definedName name="zoning" localSheetId="14">[337]List!$B$55:$B$59</definedName>
    <definedName name="zoning" localSheetId="12">[337]List!$B$55:$B$59</definedName>
    <definedName name="zoning" localSheetId="49">[337]List!$B$55:$B$59</definedName>
    <definedName name="zoning" localSheetId="34">[172]List!$B$55:$B$59</definedName>
    <definedName name="zoning">[187]List!$B$55:$B$59</definedName>
    <definedName name="zoning1" localSheetId="5">[143]List!$B$55:$B$59</definedName>
    <definedName name="zoning1" localSheetId="46">[143]List!$B$55:$B$59</definedName>
    <definedName name="zoning1" localSheetId="4">[143]List!$B$55:$B$59</definedName>
    <definedName name="zoning1" localSheetId="6">[143]List!$B$55:$B$59</definedName>
    <definedName name="zoning1" localSheetId="7">[143]List!$B$55:$B$59</definedName>
    <definedName name="zoning1" localSheetId="14">[143]List!$B$55:$B$59</definedName>
    <definedName name="zoning1" localSheetId="12">[143]List!$B$55:$B$59</definedName>
    <definedName name="zoning1" localSheetId="49">[143]List!$B$55:$B$59</definedName>
    <definedName name="zoning1" localSheetId="34">[175]List!$B$55:$B$59</definedName>
    <definedName name="zoning1">[175]List!$B$55:$B$59</definedName>
    <definedName name="zoon" localSheetId="5">[187]List!$B$55:$B$59</definedName>
    <definedName name="zoon" localSheetId="30">[187]List!$B$55:$B$59</definedName>
    <definedName name="zoon" localSheetId="4">[187]List!$B$55:$B$59</definedName>
    <definedName name="zoon" localSheetId="6">[187]List!$B$55:$B$59</definedName>
    <definedName name="zoon" localSheetId="7">[187]List!$B$55:$B$59</definedName>
    <definedName name="zoon" localSheetId="14">[187]List!$B$55:$B$59</definedName>
    <definedName name="zoon" localSheetId="12">[187]List!$B$55:$B$59</definedName>
    <definedName name="zoon" localSheetId="49">[187]List!$B$55:$B$59</definedName>
    <definedName name="zoon" localSheetId="34">[187]List!$B$55:$B$59</definedName>
    <definedName name="zoon">[187]List!$B$55:$B$59</definedName>
    <definedName name="ZUM" localSheetId="9">#REF!</definedName>
    <definedName name="ZUM" localSheetId="5">#REF!</definedName>
    <definedName name="ZUM" localSheetId="38">#REF!</definedName>
    <definedName name="ZUM" localSheetId="8">#REF!</definedName>
    <definedName name="ZUM" localSheetId="30">#REF!</definedName>
    <definedName name="ZUM" localSheetId="46">#REF!</definedName>
    <definedName name="ZUM" localSheetId="6">#REF!</definedName>
    <definedName name="ZUM" localSheetId="40">#REF!</definedName>
    <definedName name="ZUM" localSheetId="41">#REF!</definedName>
    <definedName name="ZUM" localSheetId="45">#REF!</definedName>
    <definedName name="ZUM" localSheetId="43">#REF!</definedName>
    <definedName name="ZUM" localSheetId="44">#REF!</definedName>
    <definedName name="ZUM" localSheetId="42">#REF!</definedName>
    <definedName name="ZUM" localSheetId="16">#REF!</definedName>
    <definedName name="ZUM" localSheetId="14">#REF!</definedName>
    <definedName name="ZUM" localSheetId="12">#REF!</definedName>
    <definedName name="ZUM" localSheetId="36">#REF!</definedName>
    <definedName name="ZUM" localSheetId="34">#REF!</definedName>
    <definedName name="ZUM">#REF!</definedName>
    <definedName name="ZUM_1" localSheetId="30">#REF!</definedName>
    <definedName name="ZUM_1" localSheetId="16">#REF!</definedName>
    <definedName name="ZUM_1" localSheetId="36">#REF!</definedName>
    <definedName name="ZUM_1" localSheetId="34">#REF!</definedName>
    <definedName name="ZUM_1">#REF!</definedName>
    <definedName name="ZUM_15" localSheetId="30">[60]KEU!#REF!</definedName>
    <definedName name="ZUM_15" localSheetId="4">[60]KEU!#REF!</definedName>
    <definedName name="ZUM_15" localSheetId="7">[60]KEU!#REF!</definedName>
    <definedName name="ZUM_15" localSheetId="16">[60]KEU!#REF!</definedName>
    <definedName name="ZUM_15" localSheetId="36">[60]KEU!#REF!</definedName>
    <definedName name="ZUM_15" localSheetId="49">[60]KEU!#REF!</definedName>
    <definedName name="ZUM_15" localSheetId="34">[60]KEU!#REF!</definedName>
    <definedName name="ZUM_15">[60]KEU!#REF!</definedName>
    <definedName name="ZUM_17" localSheetId="30">#REF!</definedName>
    <definedName name="ZUM_17" localSheetId="4">#REF!</definedName>
    <definedName name="ZUM_17" localSheetId="7">#REF!</definedName>
    <definedName name="ZUM_17" localSheetId="16">#REF!</definedName>
    <definedName name="ZUM_17" localSheetId="36">#REF!</definedName>
    <definedName name="ZUM_17" localSheetId="49">#REF!</definedName>
    <definedName name="ZUM_17" localSheetId="34">#REF!</definedName>
    <definedName name="ZUM_17">#REF!</definedName>
    <definedName name="ZUM_18" localSheetId="30">#REF!</definedName>
    <definedName name="ZUM_18" localSheetId="4">#REF!</definedName>
    <definedName name="ZUM_18" localSheetId="7">#REF!</definedName>
    <definedName name="ZUM_18" localSheetId="16">#REF!</definedName>
    <definedName name="ZUM_18" localSheetId="36">#REF!</definedName>
    <definedName name="ZUM_18" localSheetId="49">#REF!</definedName>
    <definedName name="ZUM_18" localSheetId="34">#REF!</definedName>
    <definedName name="ZUM_18">#REF!</definedName>
    <definedName name="ZUM_4" localSheetId="30">#REF!</definedName>
    <definedName name="ZUM_4" localSheetId="4">#REF!</definedName>
    <definedName name="ZUM_4" localSheetId="7">#REF!</definedName>
    <definedName name="ZUM_4" localSheetId="16">#REF!</definedName>
    <definedName name="ZUM_4" localSheetId="36">#REF!</definedName>
    <definedName name="ZUM_4" localSheetId="49">#REF!</definedName>
    <definedName name="ZUM_4" localSheetId="34">#REF!</definedName>
    <definedName name="ZUM_4">#REF!</definedName>
    <definedName name="ZUM_5" localSheetId="30">#REF!</definedName>
    <definedName name="ZUM_5" localSheetId="16">#REF!</definedName>
    <definedName name="ZUM_5" localSheetId="36">#REF!</definedName>
    <definedName name="ZUM_5">#REF!</definedName>
    <definedName name="zz" localSheetId="30">#REF!</definedName>
    <definedName name="zz" localSheetId="16">#REF!</definedName>
    <definedName name="zz" localSheetId="36">#REF!</definedName>
    <definedName name="zz">#REF!</definedName>
    <definedName name="zzz" localSheetId="30">#REF!</definedName>
    <definedName name="zzz" localSheetId="16">#REF!</definedName>
    <definedName name="zzz" localSheetId="36">#REF!</definedName>
    <definedName name="zzz">#REF!</definedName>
    <definedName name="zzzz" localSheetId="30">#REF!</definedName>
    <definedName name="zzzz" localSheetId="16">#REF!</definedName>
    <definedName name="zzzz" localSheetId="36">#REF!</definedName>
    <definedName name="zzzz">#REF!</definedName>
    <definedName name="zzzzz" localSheetId="30">#REF!</definedName>
    <definedName name="zzzzz" localSheetId="16">#REF!</definedName>
    <definedName name="zzzzz" localSheetId="36">#REF!</definedName>
    <definedName name="zzzzz">#REF!</definedName>
    <definedName name="zzzzzz" localSheetId="30">#REF!</definedName>
    <definedName name="zzzzzz" localSheetId="16">#REF!</definedName>
    <definedName name="zzzzzz" localSheetId="36">#REF!</definedName>
    <definedName name="zzzzzz">#REF!</definedName>
    <definedName name="ｽﾞｰﾑ2">[487]概総括1!$A$1:$O$29</definedName>
    <definedName name="労務費">[488]bq!$K$68:$L$72</definedName>
    <definedName name="外貨レート">[488]bq!$D$68:$H$72</definedName>
    <definedName name="工期計算式">[487]概総括1!$A$1:$O$29</definedName>
    <definedName name="空調換気">[487]概総括1!$A$1:$O$29</definedName>
    <definedName name="給排水衛生">[487]概総括1!$A$1:$O$29</definedName>
    <definedName name="見積提出用掛率">[488]bq!$Q$1:$V$8</definedName>
    <definedName name="見積方式">[488]bq!$AA$1:$AB$5</definedName>
    <definedName name="輸入材各種税率">[488]bq!$D$74:$H$77</definedName>
    <definedName name="通貨名称">[488]bq!$Y$1:$Y$6</definedName>
    <definedName name="電気">[487]概総括1!$A$1:$O$29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ASUS</author>
  </authors>
  <commentList>
    <comment ref="D23" authorId="0">
      <text>
        <r>
          <rPr>
            <b/>
            <sz val="9"/>
            <rFont val="Tahoma"/>
            <charset val="134"/>
          </rPr>
          <t>ASUS:</t>
        </r>
        <r>
          <rPr>
            <sz val="9"/>
            <rFont val="Tahoma"/>
            <charset val="134"/>
          </rPr>
          <t xml:space="preserve">
beda % dg penutup atap krn penutup atap miring, plafon datar</t>
        </r>
      </text>
    </comment>
  </commentList>
</comments>
</file>

<file path=xl/comments2.xml><?xml version="1.0" encoding="utf-8"?>
<comments xmlns="http://schemas.openxmlformats.org/spreadsheetml/2006/main">
  <authors>
    <author>ASUS</author>
  </authors>
  <commentList>
    <comment ref="D23" authorId="0">
      <text>
        <r>
          <rPr>
            <b/>
            <sz val="9"/>
            <rFont val="Tahoma"/>
            <charset val="134"/>
          </rPr>
          <t>ASUS:</t>
        </r>
        <r>
          <rPr>
            <sz val="9"/>
            <rFont val="Tahoma"/>
            <charset val="134"/>
          </rPr>
          <t xml:space="preserve">
beda % dg penutup atap krn penutup atap miring, plafon datar</t>
        </r>
      </text>
    </comment>
  </commentList>
</comments>
</file>

<file path=xl/comments3.xml><?xml version="1.0" encoding="utf-8"?>
<comments xmlns="http://schemas.openxmlformats.org/spreadsheetml/2006/main">
  <authors>
    <author>intan</author>
    <author>ASUS</author>
  </authors>
  <commentList>
    <comment ref="D12" authorId="0">
      <text>
        <r>
          <rPr>
            <b/>
            <sz val="9"/>
            <rFont val="Tahoma"/>
            <charset val="134"/>
          </rPr>
          <t xml:space="preserve">SESUAIKAN KONDISI PEMBANGING
</t>
        </r>
        <r>
          <rPr>
            <sz val="9"/>
            <rFont val="Tahoma"/>
            <charset val="134"/>
          </rPr>
          <t xml:space="preserve">
</t>
        </r>
      </text>
    </comment>
    <comment ref="I12" authorId="0">
      <text>
        <r>
          <rPr>
            <b/>
            <sz val="9"/>
            <rFont val="Tahoma"/>
            <charset val="134"/>
          </rPr>
          <t>SESUAIKAN KONDISI OBJEK</t>
        </r>
        <r>
          <rPr>
            <sz val="9"/>
            <rFont val="Tahoma"/>
            <charset val="134"/>
          </rPr>
          <t xml:space="preserve">
</t>
        </r>
      </text>
    </comment>
    <comment ref="D22" authorId="1">
      <text>
        <r>
          <rPr>
            <b/>
            <sz val="9"/>
            <rFont val="Tahoma"/>
            <charset val="134"/>
          </rPr>
          <t>ASUS:</t>
        </r>
        <r>
          <rPr>
            <sz val="9"/>
            <rFont val="Tahoma"/>
            <charset val="134"/>
          </rPr>
          <t xml:space="preserve">
beda % dg penutup atap krn penutup atap miring, plafon datar</t>
        </r>
      </text>
    </comment>
  </commentList>
</comments>
</file>

<file path=xl/comments4.xml><?xml version="1.0" encoding="utf-8"?>
<comments xmlns="http://schemas.openxmlformats.org/spreadsheetml/2006/main">
  <authors>
    <author>ASUS</author>
  </authors>
  <commentList>
    <comment ref="D23" authorId="0">
      <text>
        <r>
          <rPr>
            <b/>
            <sz val="9"/>
            <rFont val="Tahoma"/>
            <charset val="134"/>
          </rPr>
          <t>ASUS:</t>
        </r>
        <r>
          <rPr>
            <sz val="9"/>
            <rFont val="Tahoma"/>
            <charset val="134"/>
          </rPr>
          <t xml:space="preserve">
beda % dg penutup atap krn penutup atap miring, plafon datar</t>
        </r>
      </text>
    </comment>
  </commentList>
</comments>
</file>

<file path=xl/comments5.xml><?xml version="1.0" encoding="utf-8"?>
<comments xmlns="http://schemas.openxmlformats.org/spreadsheetml/2006/main">
  <authors>
    <author>ASUS</author>
  </authors>
  <commentList>
    <comment ref="D23" authorId="0">
      <text>
        <r>
          <rPr>
            <b/>
            <sz val="9"/>
            <rFont val="Tahoma"/>
            <charset val="134"/>
          </rPr>
          <t>ASUS:</t>
        </r>
        <r>
          <rPr>
            <sz val="9"/>
            <rFont val="Tahoma"/>
            <charset val="134"/>
          </rPr>
          <t xml:space="preserve">
beda % dg penutup atap krn penutup atap miring, plafon datar</t>
        </r>
      </text>
    </comment>
  </commentList>
</comments>
</file>

<file path=xl/comments6.xml><?xml version="1.0" encoding="utf-8"?>
<comments xmlns="http://schemas.openxmlformats.org/spreadsheetml/2006/main">
  <authors>
    <author>ASUS</author>
  </authors>
  <commentList>
    <comment ref="D23" authorId="0">
      <text>
        <r>
          <rPr>
            <b/>
            <sz val="9"/>
            <rFont val="Tahoma"/>
            <charset val="134"/>
          </rPr>
          <t>ASUS:</t>
        </r>
        <r>
          <rPr>
            <sz val="9"/>
            <rFont val="Tahoma"/>
            <charset val="134"/>
          </rPr>
          <t xml:space="preserve">
beda % dg penutup atap krn penutup atap miring, plafon datar</t>
        </r>
      </text>
    </comment>
  </commentList>
</comments>
</file>

<file path=xl/comments7.xml><?xml version="1.0" encoding="utf-8"?>
<comments xmlns="http://schemas.openxmlformats.org/spreadsheetml/2006/main">
  <authors>
    <author>ASUS</author>
  </authors>
  <commentList>
    <comment ref="D23" authorId="0">
      <text>
        <r>
          <rPr>
            <b/>
            <sz val="9"/>
            <rFont val="Tahoma"/>
            <charset val="134"/>
          </rPr>
          <t>ASUS:</t>
        </r>
        <r>
          <rPr>
            <sz val="9"/>
            <rFont val="Tahoma"/>
            <charset val="134"/>
          </rPr>
          <t xml:space="preserve">
beda % dg penutup atap krn penutup atap miring, plafon datar</t>
        </r>
      </text>
    </comment>
  </commentList>
</comments>
</file>

<file path=xl/comments8.xml><?xml version="1.0" encoding="utf-8"?>
<comments xmlns="http://schemas.openxmlformats.org/spreadsheetml/2006/main">
  <authors>
    <author>ASUS</author>
  </authors>
  <commentList>
    <comment ref="J23" authorId="0">
      <text>
        <r>
          <rPr>
            <b/>
            <sz val="9"/>
            <rFont val="Tahoma"/>
            <charset val="134"/>
          </rPr>
          <t>ASUS:</t>
        </r>
        <r>
          <rPr>
            <sz val="9"/>
            <rFont val="Tahoma"/>
            <charset val="134"/>
          </rPr>
          <t xml:space="preserve">
Cuma wallpaper, tanpa marmer</t>
        </r>
      </text>
    </comment>
  </commentList>
</comments>
</file>

<file path=xl/comments9.xml><?xml version="1.0" encoding="utf-8"?>
<comments xmlns="http://schemas.openxmlformats.org/spreadsheetml/2006/main">
  <authors>
    <author>ASUS</author>
  </authors>
  <commentList>
    <comment ref="D23" authorId="0">
      <text>
        <r>
          <rPr>
            <b/>
            <sz val="9"/>
            <rFont val="Tahoma"/>
            <charset val="134"/>
          </rPr>
          <t>ASUS:</t>
        </r>
        <r>
          <rPr>
            <sz val="9"/>
            <rFont val="Tahoma"/>
            <charset val="134"/>
          </rPr>
          <t xml:space="preserve">
beda % dg penutup atap krn penutup atap miring, plafon datar</t>
        </r>
      </text>
    </comment>
  </commentList>
</comments>
</file>

<file path=xl/comments10.xml><?xml version="1.0" encoding="utf-8"?>
<comments xmlns="http://schemas.openxmlformats.org/spreadsheetml/2006/main">
  <authors>
    <author>ASUS</author>
  </authors>
  <commentList>
    <comment ref="D22" authorId="0">
      <text>
        <r>
          <rPr>
            <b/>
            <sz val="9"/>
            <rFont val="Tahoma"/>
            <charset val="134"/>
          </rPr>
          <t>ASUS:</t>
        </r>
        <r>
          <rPr>
            <sz val="9"/>
            <rFont val="Tahoma"/>
            <charset val="134"/>
          </rPr>
          <t xml:space="preserve">
beda % dg penutup atap krn penutup atap miring, plafon datar</t>
        </r>
      </text>
    </comment>
  </commentList>
</comments>
</file>

<file path=xl/comments11.xml><?xml version="1.0" encoding="utf-8"?>
<comments xmlns="http://schemas.openxmlformats.org/spreadsheetml/2006/main">
  <authors>
    <author>ASUS</author>
  </authors>
  <commentList>
    <comment ref="D23" authorId="0">
      <text>
        <r>
          <rPr>
            <b/>
            <sz val="9"/>
            <rFont val="Tahoma"/>
            <charset val="134"/>
          </rPr>
          <t>ASUS:</t>
        </r>
        <r>
          <rPr>
            <sz val="9"/>
            <rFont val="Tahoma"/>
            <charset val="134"/>
          </rPr>
          <t xml:space="preserve">
beda % dg penutup atap krn penutup atap miring, plafon datar</t>
        </r>
      </text>
    </comment>
  </commentList>
</comments>
</file>

<file path=xl/comments12.xml><?xml version="1.0" encoding="utf-8"?>
<comments xmlns="http://schemas.openxmlformats.org/spreadsheetml/2006/main">
  <authors>
    <author>ASUS</author>
  </authors>
  <commentList>
    <comment ref="J23" authorId="0">
      <text>
        <r>
          <rPr>
            <b/>
            <sz val="9"/>
            <rFont val="Tahoma"/>
            <charset val="134"/>
          </rPr>
          <t>ASUS:</t>
        </r>
        <r>
          <rPr>
            <sz val="9"/>
            <rFont val="Tahoma"/>
            <charset val="134"/>
          </rPr>
          <t xml:space="preserve">
Cuma wallpaper, tanpa marmer</t>
        </r>
      </text>
    </comment>
  </commentList>
</comments>
</file>

<file path=xl/comments13.xml><?xml version="1.0" encoding="utf-8"?>
<comments xmlns="http://schemas.openxmlformats.org/spreadsheetml/2006/main">
  <authors>
    <author>ASUS</author>
  </authors>
  <commentList>
    <comment ref="J23" authorId="0">
      <text>
        <r>
          <rPr>
            <b/>
            <sz val="9"/>
            <rFont val="Tahoma"/>
            <charset val="134"/>
          </rPr>
          <t>ASUS:</t>
        </r>
        <r>
          <rPr>
            <sz val="9"/>
            <rFont val="Tahoma"/>
            <charset val="134"/>
          </rPr>
          <t xml:space="preserve">
Cuma wallpaper, tanpa marmer</t>
        </r>
      </text>
    </comment>
  </commentList>
</comments>
</file>

<file path=xl/sharedStrings.xml><?xml version="1.0" encoding="utf-8"?>
<sst xmlns="http://schemas.openxmlformats.org/spreadsheetml/2006/main" count="9551" uniqueCount="2733">
  <si>
    <t>No.</t>
  </si>
  <si>
    <t>Nama Pemilik</t>
  </si>
  <si>
    <t>SHM No.</t>
  </si>
  <si>
    <r>
      <rPr>
        <b/>
        <sz val="9"/>
        <color theme="1"/>
        <rFont val="Tahoma"/>
        <charset val="134"/>
      </rPr>
      <t>Luas m</t>
    </r>
    <r>
      <rPr>
        <b/>
        <sz val="9"/>
        <color theme="1"/>
        <rFont val="Calibri"/>
        <charset val="134"/>
      </rPr>
      <t>²</t>
    </r>
  </si>
  <si>
    <t>Jenis Tanaman (Pohon)</t>
  </si>
  <si>
    <t>Sengon</t>
  </si>
  <si>
    <t>Kipres</t>
  </si>
  <si>
    <t>Lentoro</t>
  </si>
  <si>
    <t>Sembung</t>
  </si>
  <si>
    <t>Kepelan</t>
  </si>
  <si>
    <t>Dapdap</t>
  </si>
  <si>
    <t>Bambu</t>
  </si>
  <si>
    <t>Nangka</t>
  </si>
  <si>
    <t>Alpukat</t>
  </si>
  <si>
    <t>Lenggung</t>
  </si>
  <si>
    <t>Salju</t>
  </si>
  <si>
    <t>Jati</t>
  </si>
  <si>
    <t>Kopi</t>
  </si>
  <si>
    <t>Klampuak</t>
  </si>
  <si>
    <t>Pujut</t>
  </si>
  <si>
    <t>Cempaka</t>
  </si>
  <si>
    <t>Adis</t>
  </si>
  <si>
    <t>Lemasih</t>
  </si>
  <si>
    <t>Saming</t>
  </si>
  <si>
    <t>Jiwet</t>
  </si>
  <si>
    <t>Gantungan</t>
  </si>
  <si>
    <t>Sosis</t>
  </si>
  <si>
    <t>Bambu Tali (Batang)</t>
  </si>
  <si>
    <t>Bambu Petung (Batang)</t>
  </si>
  <si>
    <t>Ida Ayu Kusuma Wardani</t>
  </si>
  <si>
    <t>-</t>
  </si>
  <si>
    <t xml:space="preserve">Total </t>
  </si>
  <si>
    <t>Jero Suci /I Putu Arya Dana (Ahli Waris)</t>
  </si>
  <si>
    <t xml:space="preserve">Kadek Ribek </t>
  </si>
  <si>
    <t>Made Suarjana</t>
  </si>
  <si>
    <t>Simpen/Kt. Adi Hendrawan (Ahli Waris)</t>
  </si>
  <si>
    <t>Sulaiman</t>
  </si>
  <si>
    <t>No</t>
  </si>
  <si>
    <t>Luas Tanah (m2)</t>
  </si>
  <si>
    <t>Nama Tanaman</t>
  </si>
  <si>
    <t>Jumlah</t>
  </si>
  <si>
    <t>Total</t>
  </si>
  <si>
    <t>Made Sujana</t>
  </si>
  <si>
    <t>Seming</t>
  </si>
  <si>
    <t>Bambu Tali</t>
  </si>
  <si>
    <t>Bambu Petung</t>
  </si>
  <si>
    <t>Kadek Ribek</t>
  </si>
  <si>
    <t>Jero Suci/ I Putu Arya Dana (Ahli Waris)</t>
  </si>
  <si>
    <t>ISIAN DATA RITEL KJPP NI MADE TJANDRA KASIH</t>
  </si>
  <si>
    <t>TGL</t>
  </si>
  <si>
    <t>BULAN</t>
  </si>
  <si>
    <t>KABUPATEN (UNTUK SURAT LAPORAN)</t>
  </si>
  <si>
    <t>01</t>
  </si>
  <si>
    <t>Januari</t>
  </si>
  <si>
    <t>TANGGAL LAPORAN</t>
  </si>
  <si>
    <t>:</t>
  </si>
  <si>
    <t>17</t>
  </si>
  <si>
    <t>02</t>
  </si>
  <si>
    <t>Februari</t>
  </si>
  <si>
    <t>NOMOR SURAT</t>
  </si>
  <si>
    <t>00025/3.0061-00/PI/07/0397/0/I/2025</t>
  </si>
  <si>
    <t>03</t>
  </si>
  <si>
    <t>Maret</t>
  </si>
  <si>
    <t>NAMA PEMBERI TUGAS / DEBITUR</t>
  </si>
  <si>
    <t>ADI PURNOMO</t>
  </si>
  <si>
    <t>04</t>
  </si>
  <si>
    <t>April</t>
  </si>
  <si>
    <t>NAMA PEMILIK</t>
  </si>
  <si>
    <t>05</t>
  </si>
  <si>
    <t>Mei</t>
  </si>
  <si>
    <t>NAMA YANG DIJUMPAI</t>
  </si>
  <si>
    <t>Nurul Yakin (Staf)</t>
  </si>
  <si>
    <t>06</t>
  </si>
  <si>
    <t>Juni</t>
  </si>
  <si>
    <t>TANGGAL PENILAIAN</t>
  </si>
  <si>
    <t>28</t>
  </si>
  <si>
    <t>Rabu</t>
  </si>
  <si>
    <t>07</t>
  </si>
  <si>
    <t>Juli</t>
  </si>
  <si>
    <t>DIPERIKSA OLEH</t>
  </si>
  <si>
    <t>08</t>
  </si>
  <si>
    <t>Agustus</t>
  </si>
  <si>
    <t>TANGGAL PEMERIKSAAN</t>
  </si>
  <si>
    <t>09</t>
  </si>
  <si>
    <t>September</t>
  </si>
  <si>
    <t>JENIS OBYEK</t>
  </si>
  <si>
    <t>1 (Satu) Unit Gudang</t>
  </si>
  <si>
    <t>10</t>
  </si>
  <si>
    <t>Oktober</t>
  </si>
  <si>
    <t>PERUNTUKAN</t>
  </si>
  <si>
    <t>Campuran</t>
  </si>
  <si>
    <t>Pemukiman, Komersial, Pertanian, Industri, Campuran</t>
  </si>
  <si>
    <t>11</t>
  </si>
  <si>
    <t>Nopember</t>
  </si>
  <si>
    <t>ALAMAT OBJEK PEMERIKSAAN</t>
  </si>
  <si>
    <t>12</t>
  </si>
  <si>
    <t>Desember</t>
  </si>
  <si>
    <t>Senin</t>
  </si>
  <si>
    <t>Perumahan/Jalan</t>
  </si>
  <si>
    <t>Jalan Raya Malasan Tegal Siwalan</t>
  </si>
  <si>
    <t>13</t>
  </si>
  <si>
    <t>Desa</t>
  </si>
  <si>
    <t>Selasa</t>
  </si>
  <si>
    <t>Jalan/Blok/Gang</t>
  </si>
  <si>
    <t>14</t>
  </si>
  <si>
    <t>Kelurahan</t>
  </si>
  <si>
    <t>RT</t>
  </si>
  <si>
    <t>15</t>
  </si>
  <si>
    <t>Kamis</t>
  </si>
  <si>
    <t>RW</t>
  </si>
  <si>
    <t>16</t>
  </si>
  <si>
    <t>Jum'at</t>
  </si>
  <si>
    <t>Malasan Wetan</t>
  </si>
  <si>
    <t>Kabupaten</t>
  </si>
  <si>
    <t>Sabtu</t>
  </si>
  <si>
    <t>Kecamatan</t>
  </si>
  <si>
    <t>Tegalsiwalan</t>
  </si>
  <si>
    <t>18</t>
  </si>
  <si>
    <t>Kota</t>
  </si>
  <si>
    <t>Minggu</t>
  </si>
  <si>
    <t>Probolinggo</t>
  </si>
  <si>
    <t>19</t>
  </si>
  <si>
    <t>Provinsi</t>
  </si>
  <si>
    <t>Jawa Timur</t>
  </si>
  <si>
    <t>20</t>
  </si>
  <si>
    <t>Sahroni</t>
  </si>
  <si>
    <t>Kode Pos</t>
  </si>
  <si>
    <t>21</t>
  </si>
  <si>
    <t>Wawan Kurniawan</t>
  </si>
  <si>
    <t>Telepon Rumah</t>
  </si>
  <si>
    <t>HP</t>
  </si>
  <si>
    <t>22</t>
  </si>
  <si>
    <t>Encep Anwar</t>
  </si>
  <si>
    <t>Yang dijumpai di lapangan</t>
  </si>
  <si>
    <t>23</t>
  </si>
  <si>
    <t>Didit Yogi Rachmanto</t>
  </si>
  <si>
    <t>24</t>
  </si>
  <si>
    <t>Rosid A. Rojak</t>
  </si>
  <si>
    <t>PENUGASAN</t>
  </si>
  <si>
    <t>Penunjukkan</t>
  </si>
  <si>
    <t>PT. BPR Bank Kertiawan</t>
  </si>
  <si>
    <t>25</t>
  </si>
  <si>
    <t>Nomor</t>
  </si>
  <si>
    <t>PEN/KJPP-TJK/BPR/III/2025</t>
  </si>
  <si>
    <t>26</t>
  </si>
  <si>
    <t>Tanggal</t>
  </si>
  <si>
    <t>NAMA</t>
  </si>
  <si>
    <t>27</t>
  </si>
  <si>
    <t>Keperluan</t>
  </si>
  <si>
    <t>Penjaminan Utang</t>
  </si>
  <si>
    <t>Jabatan</t>
  </si>
  <si>
    <t>Alamat</t>
  </si>
  <si>
    <t>Jalan Prof. Dr. Ida Bagus Mantra No. 88</t>
  </si>
  <si>
    <t>29</t>
  </si>
  <si>
    <t>Kota Denpasar, Bali</t>
  </si>
  <si>
    <t>30</t>
  </si>
  <si>
    <t>31</t>
  </si>
  <si>
    <t>Depan/Utara</t>
  </si>
  <si>
    <t>Belakang/Selatan</t>
  </si>
  <si>
    <t>Kanan/Timur</t>
  </si>
  <si>
    <t>Kiri/Barat</t>
  </si>
  <si>
    <t>Depan/Selatan</t>
  </si>
  <si>
    <t>Belakang/Utara</t>
  </si>
  <si>
    <t>Kanan/Barat</t>
  </si>
  <si>
    <t>Kiri/Timur</t>
  </si>
  <si>
    <t>Batas-batas</t>
  </si>
  <si>
    <t>Depan/Barat</t>
  </si>
  <si>
    <t>Belakang/Timur</t>
  </si>
  <si>
    <t>Kanan/Utara</t>
  </si>
  <si>
    <t>Kiri/Selatan</t>
  </si>
  <si>
    <t>Depan/Timur</t>
  </si>
  <si>
    <t>Belakang/Barat</t>
  </si>
  <si>
    <t>Kanan/Selatan</t>
  </si>
  <si>
    <t>Kiri/Utara</t>
  </si>
  <si>
    <t>Jalan Lingkungan</t>
  </si>
  <si>
    <t>Rumah Tinggal</t>
  </si>
  <si>
    <t>LEGALITAS :</t>
  </si>
  <si>
    <t>SHM</t>
  </si>
  <si>
    <t>SHGU</t>
  </si>
  <si>
    <t>SHGB</t>
  </si>
  <si>
    <t>Status Obyek (Beri Tanda X)</t>
  </si>
  <si>
    <t>SHP</t>
  </si>
  <si>
    <t>Kosong</t>
  </si>
  <si>
    <t>HPL</t>
  </si>
  <si>
    <t>Dihuni</t>
  </si>
  <si>
    <t>X</t>
  </si>
  <si>
    <t>Oleh :</t>
  </si>
  <si>
    <t>Pemilik</t>
  </si>
  <si>
    <t>HMRSR</t>
  </si>
  <si>
    <t>Belum Di bangun</t>
  </si>
  <si>
    <t>SHGB TURUNAN</t>
  </si>
  <si>
    <t>SHGB SEWA</t>
  </si>
  <si>
    <t>AYDS</t>
  </si>
  <si>
    <t>TANAH</t>
  </si>
  <si>
    <t>Jenis Sertifikat</t>
  </si>
  <si>
    <t>Mewah</t>
  </si>
  <si>
    <t>363</t>
  </si>
  <si>
    <t>Tgl Di Keluarkan</t>
  </si>
  <si>
    <t>Menengah</t>
  </si>
  <si>
    <t>ATAS NAMA</t>
  </si>
  <si>
    <t>Tgl Berakhir</t>
  </si>
  <si>
    <t>Sederhana</t>
  </si>
  <si>
    <t>BENTUK TANAH</t>
  </si>
  <si>
    <t>Tidak Beraturan</t>
  </si>
  <si>
    <t>Semi Permanen</t>
  </si>
  <si>
    <t>LETAK TANAH</t>
  </si>
  <si>
    <t>Pinggir Jalan</t>
  </si>
  <si>
    <t>Gudang</t>
  </si>
  <si>
    <t>LEBAR DEPAN TANAH (FRONTAGE)</t>
  </si>
  <si>
    <t>M</t>
  </si>
  <si>
    <t>Ruko</t>
  </si>
  <si>
    <t>No. Gambar Situasi</t>
  </si>
  <si>
    <t>86/Malasan Wetan/2013</t>
  </si>
  <si>
    <t>Luas Tanah</t>
  </si>
  <si>
    <t>m²</t>
  </si>
  <si>
    <t>Kondisi Tanah :</t>
  </si>
  <si>
    <t>Mentah</t>
  </si>
  <si>
    <t>Matang</t>
  </si>
  <si>
    <t>900</t>
  </si>
  <si>
    <t>Terbangun</t>
  </si>
  <si>
    <t>Haji Saiful Muin</t>
  </si>
  <si>
    <t>Kontur :</t>
  </si>
  <si>
    <t>Terasering</t>
  </si>
  <si>
    <t>Persegi Empat</t>
  </si>
  <si>
    <t>Di bawah jalan</t>
  </si>
  <si>
    <t>Helikopter</t>
  </si>
  <si>
    <t>Di atas jalan</t>
  </si>
  <si>
    <t>Dikemiringan</t>
  </si>
  <si>
    <t>01733/1999</t>
  </si>
  <si>
    <t>Datar</t>
  </si>
  <si>
    <t>Peruntukan :</t>
  </si>
  <si>
    <t>Pemukiman</t>
  </si>
  <si>
    <t>Perdagangan dan Jasa</t>
  </si>
  <si>
    <t>Pariwisata</t>
  </si>
  <si>
    <t>Pertanian</t>
  </si>
  <si>
    <t>Industri</t>
  </si>
  <si>
    <t>Bentuk Tanah</t>
  </si>
  <si>
    <t>Persegi</t>
  </si>
  <si>
    <t>Persegi Panjang</t>
  </si>
  <si>
    <t>Trapesium</t>
  </si>
  <si>
    <t>Letter L</t>
  </si>
  <si>
    <t>TOTAL LUAS TANAH</t>
  </si>
  <si>
    <t>Letak Tanah</t>
  </si>
  <si>
    <t>LEBAR JALAN DEPAN</t>
  </si>
  <si>
    <t>Tengah</t>
  </si>
  <si>
    <t>KONDISI TANAH</t>
  </si>
  <si>
    <t>Hook</t>
  </si>
  <si>
    <t>Jika Campuran antara ==== dan ====</t>
  </si>
  <si>
    <t>Tusuk Sate</t>
  </si>
  <si>
    <t>KONTUR TANAH/TOPOGRAPI</t>
  </si>
  <si>
    <t>Berapa meter === di bawah/di atas jalan, dll</t>
  </si>
  <si>
    <t>Buntu/Kuldesak</t>
  </si>
  <si>
    <t>ELAVASI TANAH</t>
  </si>
  <si>
    <t>0,2</t>
  </si>
  <si>
    <t>TITIK KOORDINAT</t>
  </si>
  <si>
    <t>7°52'51.4"S 113°15'20.1"E</t>
  </si>
  <si>
    <t>BANGUNAN</t>
  </si>
  <si>
    <t>Ruangan</t>
  </si>
  <si>
    <t>LUAS</t>
  </si>
  <si>
    <t>(SESUAIKAN DG OBJEK)</t>
  </si>
  <si>
    <t>Lt. 1</t>
  </si>
  <si>
    <t>Lt. 2</t>
  </si>
  <si>
    <t xml:space="preserve">Lt. 3 </t>
  </si>
  <si>
    <t>Lt. 4</t>
  </si>
  <si>
    <t>Mess &amp; Kantor</t>
  </si>
  <si>
    <t>Rumah Tinggal 2 lt</t>
  </si>
  <si>
    <t>Lantai 1</t>
  </si>
  <si>
    <t>Lantai 2</t>
  </si>
  <si>
    <t>JUMLAH</t>
  </si>
  <si>
    <t>CATATAN MENGNAI BANGUNAN</t>
  </si>
  <si>
    <t>Agunan belum memiliki kelengkapan surat IMB, merupakan bangunan Gudang dan Kantor 1  lantai kondisi bangunan cukup terawat, Saat Inspeksi ke lapangan Aktiva digunakan sebagai Gudang.</t>
  </si>
  <si>
    <t>Letak bangunan menghadap kearah timur dengan lebar jalan bagian depan sekitar 8 m dengan perkerasan jalan berupa aspal.</t>
  </si>
  <si>
    <t xml:space="preserve"> BENTUK ARSITEKTUR/KELAS BANGUNAN</t>
  </si>
  <si>
    <t>SESUAIKAN INPUT KERTAS KERJA BANGUNAN DG PEMILIHAN BENTUK ARSITEKTUR BANGUNAN !!!</t>
  </si>
  <si>
    <t xml:space="preserve"> BANGUNAN DIBANGUN PADA </t>
  </si>
  <si>
    <t>RENOVASI TAHUN</t>
  </si>
  <si>
    <t xml:space="preserve">Sebagai  </t>
  </si>
  <si>
    <t>IMB No.</t>
  </si>
  <si>
    <t>LUAS IMB</t>
  </si>
  <si>
    <t>m2</t>
  </si>
  <si>
    <t>Atas Nama</t>
  </si>
  <si>
    <t>SARANA PELENGKAP</t>
  </si>
  <si>
    <t>Vol</t>
  </si>
  <si>
    <t>Ket</t>
  </si>
  <si>
    <t>Pagar Depan</t>
  </si>
  <si>
    <t>Perkerasan Halaman</t>
  </si>
  <si>
    <t>Listrik (Watt)</t>
  </si>
  <si>
    <t>Air Bersih</t>
  </si>
  <si>
    <t>PAM</t>
  </si>
  <si>
    <t>Bangunan Sosoran</t>
  </si>
  <si>
    <t>Merajan :</t>
  </si>
  <si>
    <t>Padma</t>
  </si>
  <si>
    <t>Tugu</t>
  </si>
  <si>
    <t>Rong Telu</t>
  </si>
  <si>
    <t>Rong Dua</t>
  </si>
  <si>
    <t>Tajuk/Bale Tajuk</t>
  </si>
  <si>
    <t>Piyasan</t>
  </si>
  <si>
    <t>Pemimpin</t>
  </si>
  <si>
    <t>Ni Made Tjandra Kasih, SE.Ak.MH.M.Dev.MAPPI (Cert)</t>
  </si>
  <si>
    <t>MAPPI No. 97-S-1025</t>
  </si>
  <si>
    <t xml:space="preserve">Tanah Kosong </t>
  </si>
  <si>
    <t>Ijin Penilai No. P-1.14.00397</t>
  </si>
  <si>
    <t>Penilai / Appraiser</t>
  </si>
  <si>
    <t>Tenaga Inspeksi</t>
  </si>
  <si>
    <t>Dimas Anugerah</t>
  </si>
  <si>
    <t>Nama Tenaga Inspeksi</t>
  </si>
  <si>
    <t>Muhammad Fadillah Aryanto, SM., M. Ec. Dev.</t>
  </si>
  <si>
    <t>MAPPI No. 18-T-08308</t>
  </si>
  <si>
    <t>Ir. Ketut Subakti</t>
  </si>
  <si>
    <t>MAPPI No. 14-P-05037</t>
  </si>
  <si>
    <t>Kadek Yuma Marastuty</t>
  </si>
  <si>
    <t>MAPPI No. 14-P-04914</t>
  </si>
  <si>
    <t>Eky Abdullah, ST.</t>
  </si>
  <si>
    <t>MAPPI No. 14-P-04988</t>
  </si>
  <si>
    <t>I Made Gede Aryawibawa</t>
  </si>
  <si>
    <t>MAPPI No. 20-P-10002</t>
  </si>
  <si>
    <t>Pande Md. Agus Anugerah Wisa Putra</t>
  </si>
  <si>
    <t>MAPPI No. 15-A-05610</t>
  </si>
  <si>
    <t>I Putu Agus Pranatha Jaya</t>
  </si>
  <si>
    <t>MAPPI No. 21-A-A0748</t>
  </si>
  <si>
    <t>Made Gede Suryanatha</t>
  </si>
  <si>
    <t>MAPPI No. 21-A-10745</t>
  </si>
  <si>
    <t>Mas'ud</t>
  </si>
  <si>
    <t>MAPPI No. 18-A-08192</t>
  </si>
  <si>
    <t>Putu Suindra Aditya Pradipta</t>
  </si>
  <si>
    <t>MAPPI No. 19-A-09431</t>
  </si>
  <si>
    <t>Fakhri Achmad Rinaldi</t>
  </si>
  <si>
    <t>MAPPI No. 21-A-10942</t>
  </si>
  <si>
    <t>MAPPI No. 22-A-11417</t>
  </si>
  <si>
    <t>Putu Andre Mahaputra</t>
  </si>
  <si>
    <t>Amin Nur Ahmadi, SE</t>
  </si>
  <si>
    <t>MAPPI No. 14-T-04793</t>
  </si>
  <si>
    <t>Tujuan Penilaian</t>
  </si>
  <si>
    <t>Dasar Nilai</t>
  </si>
  <si>
    <t>Penilaian Utk Kepentingan Jual Beli</t>
  </si>
  <si>
    <t>Nilai Pasar /</t>
  </si>
  <si>
    <t>Nilai Realisasi Bersih /</t>
  </si>
  <si>
    <t>Nilai Sekrap (Kusus Aset dlm keadaan sekrap) /</t>
  </si>
  <si>
    <t>Nilai Sisa</t>
  </si>
  <si>
    <t>Penilaian Utk Kepentingan Lelang atau Kepentingan Jual Beli dalam Waktu Terbatas</t>
  </si>
  <si>
    <t>Nilai Pasar dan</t>
  </si>
  <si>
    <t>Nilai Likuidasi</t>
  </si>
  <si>
    <t>Penilaian Utk Kepentingan Penjaminan Utang</t>
  </si>
  <si>
    <t>Indikasi Nilai Likuidasi</t>
  </si>
  <si>
    <t>Penilaian Utk Kepentingan AYDA pd Bank</t>
  </si>
  <si>
    <t>Nilai Realisasi Bersih Terbatas</t>
  </si>
  <si>
    <t>Penilaian Utk Kepentingan Standar Akuntansi Keuangan (SAK)</t>
  </si>
  <si>
    <t>Nilai Wajar /</t>
  </si>
  <si>
    <t>Nilai Dalam Penggunaan</t>
  </si>
  <si>
    <t>Penilaian Utk Kepentingan Standar Akuntansi Pemerintah (SAP)</t>
  </si>
  <si>
    <t>Nilai Dalam Penggunaan /</t>
  </si>
  <si>
    <t>Nilai Dalam Penggunaan yang Ada</t>
  </si>
  <si>
    <t>Penilaian Utk Kepentingan Pengadaan Tanah bagi Kepentingan Umum</t>
  </si>
  <si>
    <t>Nilai Penggantian Wajar</t>
  </si>
  <si>
    <t>Penilaian Utk Kepentingan Asuransi</t>
  </si>
  <si>
    <t>Nilai Asuransi /</t>
  </si>
  <si>
    <t>Nilai Pembangunan Kembali</t>
  </si>
  <si>
    <t>Penilaian Utk Pencatatan Saham di Pasar Modal/IPO</t>
  </si>
  <si>
    <t>Nilai Pasar</t>
  </si>
  <si>
    <t>Penilaian Utk Kepentingan Transaksi atau Pelaporan Keuangan atas Objek Properti Sewa</t>
  </si>
  <si>
    <t>Nilai Sewa Pasar (blm ada perjanjian) /</t>
  </si>
  <si>
    <t>Nilai Sewa (sdh ada perjanjian)</t>
  </si>
  <si>
    <t>Penilaian Utk Kepentingan Transaksi Internal/Strategis/Khusus</t>
  </si>
  <si>
    <t>Nilai Investasi /</t>
  </si>
  <si>
    <t>Nilai Khusus /</t>
  </si>
  <si>
    <t>Nilai Sinergi</t>
  </si>
  <si>
    <t>Penilaian Utk Keperluan Jual Beli pd Aset yg Dpt Dipindahkan</t>
  </si>
  <si>
    <t>Nilai Pasar Utk Dipindahkan</t>
  </si>
  <si>
    <t>Penilaian Ekuitas/Aset Tak Berwujud Utk Keperluan Yudisial atau Kepentingan Dissenting Shareholder</t>
  </si>
  <si>
    <t>Nilai Wajar Khusus</t>
  </si>
  <si>
    <t>SERTIFIKAT / BUKTI KEPEMILIKAN</t>
  </si>
  <si>
    <t>VERIFIKASI VIA SENTUH TANAHKU</t>
  </si>
  <si>
    <t>JENIS HAK</t>
  </si>
  <si>
    <t>NOMOR</t>
  </si>
  <si>
    <t>KANTOR PENERBIT</t>
  </si>
  <si>
    <t>DUSUN</t>
  </si>
  <si>
    <t>DESA</t>
  </si>
  <si>
    <t>KELURAHAN</t>
  </si>
  <si>
    <t>KECAMATAN</t>
  </si>
  <si>
    <t>PROVINSI</t>
  </si>
  <si>
    <t>NIB</t>
  </si>
  <si>
    <t>Keterangan :</t>
  </si>
  <si>
    <t>INFORMASI TATA RUANG KOTA</t>
  </si>
  <si>
    <t xml:space="preserve">PERUMAHAN KEPADATAN TINGGI </t>
  </si>
  <si>
    <t>PERATURAN DAERAH YANG BERLAKU :</t>
  </si>
  <si>
    <t>Peraturan Daerah Kabupaten Pasuruan Nomor 12 Tahun 2010 tentang Rencana Tata Ruang Wilayah Kabupaten Sidoarjo Tahun 2009 - 2029.</t>
  </si>
  <si>
    <t>KDB</t>
  </si>
  <si>
    <t>KLB</t>
  </si>
  <si>
    <t>KB</t>
  </si>
  <si>
    <t>KDH</t>
  </si>
  <si>
    <t>Tinggi Maksimal</t>
  </si>
  <si>
    <t>Kawasan Pemukiman Perkotaan</t>
  </si>
  <si>
    <t>BIAYA UNIT TERPASANG UNTUK STANDAR DKI JAKARTA TAHUN 2024</t>
  </si>
  <si>
    <t>UPDATE BISA DIWEB MAPPI (Login Member, Biaya dan Teknis Bangunan)</t>
  </si>
  <si>
    <t>BTB hanya bisa dibuka jika masuk member</t>
  </si>
  <si>
    <t>ELEMEN BANGUNAN</t>
  </si>
  <si>
    <t>TIPE MATERIAL</t>
  </si>
  <si>
    <t>BANGUNAN RUMAH TINGGAL</t>
  </si>
  <si>
    <t>BGN. PERKEBUNAN (SEMI PERMANEN)</t>
  </si>
  <si>
    <t>BANGUNAN GUDANG</t>
  </si>
  <si>
    <t>BANGUNAN LOW RISE BUILDING</t>
  </si>
  <si>
    <t>MEWAH</t>
  </si>
  <si>
    <t>MENENGAH</t>
  </si>
  <si>
    <t>SEDERHANA</t>
  </si>
  <si>
    <t>2 LANTAI</t>
  </si>
  <si>
    <t>1 LANTAI</t>
  </si>
  <si>
    <t>3 LANTAI</t>
  </si>
  <si>
    <t>Rp. / m²</t>
  </si>
  <si>
    <t>PONDASI</t>
  </si>
  <si>
    <t>BATU KALI</t>
  </si>
  <si>
    <t>ROLLAG BATA</t>
  </si>
  <si>
    <t xml:space="preserve">TAPAK BETON </t>
  </si>
  <si>
    <t>CERUCUK</t>
  </si>
  <si>
    <t>TIANG PANCANG/BOR PILE</t>
  </si>
  <si>
    <t>STRUKTUR</t>
  </si>
  <si>
    <t>BETON BERTULANG</t>
  </si>
  <si>
    <t>PROFIL BAJA</t>
  </si>
  <si>
    <t>KAYU</t>
  </si>
  <si>
    <t>PENUTUP ATAP</t>
  </si>
  <si>
    <t>RASIO LUAS ATAP (DATAR) DIBAGI LANTAI</t>
  </si>
  <si>
    <t>ASBES</t>
  </si>
  <si>
    <t xml:space="preserve">                        -</t>
  </si>
  <si>
    <t>DAK BETON</t>
  </si>
  <si>
    <t xml:space="preserve">                                 -</t>
  </si>
  <si>
    <t xml:space="preserve">                         -</t>
  </si>
  <si>
    <t>FIBREGLASS</t>
  </si>
  <si>
    <t>GENTENG KERAMIK GLAZUR</t>
  </si>
  <si>
    <t>GENTENG TANAH LIAT</t>
  </si>
  <si>
    <t>GENTENG BETON</t>
  </si>
  <si>
    <t>GENTENG METAL</t>
  </si>
  <si>
    <t>BITUMEN (ONDULIN/ONDUVILLA)</t>
  </si>
  <si>
    <t>TEGOLA</t>
  </si>
  <si>
    <t>SENG GELOMBANG</t>
  </si>
  <si>
    <t>SIRAP</t>
  </si>
  <si>
    <t xml:space="preserve">SPANDEK </t>
  </si>
  <si>
    <t>PVC</t>
  </si>
  <si>
    <t>GREEN ROOF (RUMPUT)</t>
  </si>
  <si>
    <t>RANGKA ATAP</t>
  </si>
  <si>
    <t>RASIO LUAS RANGKA ATAP (DATAR) DIBAGI LANTAI</t>
  </si>
  <si>
    <t>DAK BETON (JIKA PAKAI BALOK)</t>
  </si>
  <si>
    <t>KAYU (ATAP GENTENG)</t>
  </si>
  <si>
    <t>KAYU (ATAP ASBES, SENG DLL, TANPA RENG)</t>
  </si>
  <si>
    <t>BAJA RINGAN (ATAP GENTENG)</t>
  </si>
  <si>
    <t>BAJA RINGAN (ATAP ASBES, SENG DLL)</t>
  </si>
  <si>
    <t>KAYU EKSPOS</t>
  </si>
  <si>
    <t>PLAFON</t>
  </si>
  <si>
    <t xml:space="preserve">AKUSTIK </t>
  </si>
  <si>
    <t xml:space="preserve">                      -  </t>
  </si>
  <si>
    <t xml:space="preserve">                               -  </t>
  </si>
  <si>
    <t xml:space="preserve">                       -  </t>
  </si>
  <si>
    <t xml:space="preserve">BETON EKSPOSE </t>
  </si>
  <si>
    <t>GRC</t>
  </si>
  <si>
    <t xml:space="preserve">GYPSUM </t>
  </si>
  <si>
    <t>LAMBRESERING</t>
  </si>
  <si>
    <t>PVC (SHUNDA PLAFON DLL)</t>
  </si>
  <si>
    <t>TRIPLEK</t>
  </si>
  <si>
    <t>DINDING</t>
  </si>
  <si>
    <t>RASIO VOLUME DINDING DIBAGI LANTAI</t>
  </si>
  <si>
    <t>BATAKO</t>
  </si>
  <si>
    <t>BATA MERAH</t>
  </si>
  <si>
    <t>BATA RINGAN</t>
  </si>
  <si>
    <t>DINDING SPANDEK RANGKA BAJA</t>
  </si>
  <si>
    <t>PARTISI GYPSUMBOARD 2 MUKA</t>
  </si>
  <si>
    <t>PAPAN &amp; PARTISI TRIPLEK DICAT</t>
  </si>
  <si>
    <t>ROOSTER BATA</t>
  </si>
  <si>
    <t>PELAPIS DINDING</t>
  </si>
  <si>
    <t>DILAPIS BATU ALAM</t>
  </si>
  <si>
    <t>DILAPIS CAT (DIPLESTER &amp; DIACI)</t>
  </si>
  <si>
    <t>DILAPIS KERAMIK</t>
  </si>
  <si>
    <t>DILAPIS MARMER LOKAL</t>
  </si>
  <si>
    <t>DILAPIS MARMER IMPORT</t>
  </si>
  <si>
    <t>DILAPIS GRANIT/HOMOG. TILE</t>
  </si>
  <si>
    <t xml:space="preserve">DILAPIS WALLPAPER </t>
  </si>
  <si>
    <t>DILAPIS MOZAIK</t>
  </si>
  <si>
    <t xml:space="preserve">DILAPIS ALUM. COMPOSITE PANEL  </t>
  </si>
  <si>
    <t>DILAPISI GRANIT TILE BIGSLAB</t>
  </si>
  <si>
    <t>PINTU &amp; JENDELA</t>
  </si>
  <si>
    <t>RASIO VOLUME P/J (PINTU &amp; JENDELA) DIBAGI LANTAI</t>
  </si>
  <si>
    <t>PINTU KAYU PANIL</t>
  </si>
  <si>
    <t xml:space="preserve">PINTU KAYU DOBEL TRIPLEK/HPL </t>
  </si>
  <si>
    <t xml:space="preserve">PINTU KACA RK ALUMINIUM </t>
  </si>
  <si>
    <t>PINTU KACA TEMPERED FLOOR HINGE</t>
  </si>
  <si>
    <t xml:space="preserve">PINTU KM UPVC/PVC </t>
  </si>
  <si>
    <t>PINTU GARASI KAYU</t>
  </si>
  <si>
    <t>PINTU GARASI BESI</t>
  </si>
  <si>
    <t>FOLDING GATE</t>
  </si>
  <si>
    <t>ROLLING DOOR</t>
  </si>
  <si>
    <t xml:space="preserve">PINTU BESI </t>
  </si>
  <si>
    <t xml:space="preserve">JENDELA KACA RK KAYU </t>
  </si>
  <si>
    <t xml:space="preserve">JENDELA KACA RK ALUMINIUM </t>
  </si>
  <si>
    <t>JENDELA KACA STOPSOL 8 MM RANGKA CURTAIN WALL</t>
  </si>
  <si>
    <t>JENDELA KACA TEMPERED FRAMELESS</t>
  </si>
  <si>
    <t>PINTU ENGINEERED</t>
  </si>
  <si>
    <t>LANTAI</t>
  </si>
  <si>
    <t>GRANIT/HOMOGENOUS TILE</t>
  </si>
  <si>
    <t>GRANIT IMPOR</t>
  </si>
  <si>
    <t>KARPET</t>
  </si>
  <si>
    <t xml:space="preserve">KERAMIK </t>
  </si>
  <si>
    <t>MARMER LOKAL</t>
  </si>
  <si>
    <t>MARMER IMPOR</t>
  </si>
  <si>
    <t xml:space="preserve">MOZAIK </t>
  </si>
  <si>
    <t>RABAT BETON (SEMEN EKSPOSE)</t>
  </si>
  <si>
    <t>PARKIT JATI</t>
  </si>
  <si>
    <t>TERASO</t>
  </si>
  <si>
    <t xml:space="preserve">VYNIL </t>
  </si>
  <si>
    <t>PAPAN KAYU</t>
  </si>
  <si>
    <t>PLAT LANTAI BETON T =  8 CM</t>
  </si>
  <si>
    <t>PLAT LANTAI BETON T = 10 CM</t>
  </si>
  <si>
    <t>PLAT LANTAI BETON T = 12 CM</t>
  </si>
  <si>
    <t>PLAT LANTAI BETON T = 15 CM</t>
  </si>
  <si>
    <t>PLAT LANTAI BETON T = 20 CM</t>
  </si>
  <si>
    <t>PLAT LANTAI BETON T = 30 CM</t>
  </si>
  <si>
    <t>TERRACOTA</t>
  </si>
  <si>
    <t>TEGEL BETON</t>
  </si>
  <si>
    <t>BATU ALAM ANDESIT BAKAR</t>
  </si>
  <si>
    <t>BATU ALAM INDIAN SLATE</t>
  </si>
  <si>
    <t>BATU ALAM CHINESE SANDSTONE</t>
  </si>
  <si>
    <t>BATU ALAM PALIMANAN</t>
  </si>
  <si>
    <t>BATU ALAM BATU CANDI</t>
  </si>
  <si>
    <t>GRANIT TILE BIGSLAB (240X120)</t>
  </si>
  <si>
    <t>INDEKS KEMAHALAN KONSTRUKSI (IKK) - MAPPI TAHUN 2024</t>
  </si>
  <si>
    <t>PROVINSI &amp; KOTA / KABUPATEN</t>
  </si>
  <si>
    <r>
      <rPr>
        <u/>
        <sz val="9"/>
        <rFont val="Calibri"/>
        <charset val="134"/>
        <scheme val="minor"/>
      </rPr>
      <t>Petunjuk</t>
    </r>
    <r>
      <rPr>
        <sz val="9"/>
        <rFont val="Calibri"/>
        <charset val="134"/>
        <scheme val="minor"/>
      </rPr>
      <t xml:space="preserve"> : Indeks  Kemahalan  Konstruksi  (IKK)  per  daerah  (provinsi,  kabupaten,  kota)  merupakan  perbandingan  IKK  daerah  tersebut dengan  IKK  Provinsi  DKI  Jakarta  yang  dijadikan  model  perhitungan  (sebagai  langkah  shortcut   dalam  menkonversi  BTB  Provinsi  DKI Jakarta ke BTB Kota Makasar sebagai kota acuan BPS, kemudian dikonversi lagi ke BTB masing-masing daerah)</t>
    </r>
  </si>
  <si>
    <t>WARNAI KUNING UTK AREA OBJEK PENILAIAN</t>
  </si>
  <si>
    <r>
      <rPr>
        <b/>
        <sz val="7"/>
        <color rgb="FFFFFFFF"/>
        <rFont val="Calibri"/>
        <charset val="134"/>
        <scheme val="minor"/>
      </rPr>
      <t>NO</t>
    </r>
  </si>
  <si>
    <r>
      <rPr>
        <b/>
        <sz val="7"/>
        <color rgb="FFFFFFFF"/>
        <rFont val="Calibri"/>
        <charset val="134"/>
        <scheme val="minor"/>
      </rPr>
      <t>KODE</t>
    </r>
  </si>
  <si>
    <r>
      <rPr>
        <b/>
        <sz val="7"/>
        <color rgb="FFFFFFFF"/>
        <rFont val="Calibri"/>
        <charset val="134"/>
        <scheme val="minor"/>
      </rPr>
      <t>NAMA PROVINSI / KOTA / KABUPATEN</t>
    </r>
  </si>
  <si>
    <r>
      <rPr>
        <b/>
        <sz val="7"/>
        <color rgb="FFFFFFFF"/>
        <rFont val="Calibri"/>
        <charset val="134"/>
        <scheme val="minor"/>
      </rPr>
      <t>IKK-MAPPI</t>
    </r>
  </si>
  <si>
    <r>
      <rPr>
        <b/>
        <sz val="7"/>
        <rFont val="Calibri"/>
        <charset val="134"/>
      </rPr>
      <t>I</t>
    </r>
  </si>
  <si>
    <r>
      <rPr>
        <b/>
        <sz val="7"/>
        <rFont val="Calibri"/>
        <charset val="134"/>
      </rPr>
      <t>PROV. NANGGROE ACEH DARUSSALAM</t>
    </r>
  </si>
  <si>
    <t>KAB. SIMEULUE</t>
  </si>
  <si>
    <t>KAB. ACEH SINGKIL</t>
  </si>
  <si>
    <t>KAB. ACEH SELATAN</t>
  </si>
  <si>
    <t>KAB. ACEH TENGGARA</t>
  </si>
  <si>
    <t>KAB. ACEH TIMUR</t>
  </si>
  <si>
    <t>KAB. ACEH TENGAH</t>
  </si>
  <si>
    <t>KAB. ACEH BARAT</t>
  </si>
  <si>
    <t>KAB. ACEH BESAR</t>
  </si>
  <si>
    <t>KAB. PIDIE</t>
  </si>
  <si>
    <t>KAB. BIREUEN</t>
  </si>
  <si>
    <t>KAB. ACEH UTARA</t>
  </si>
  <si>
    <t>KAB. ACEH BARAT DAYA</t>
  </si>
  <si>
    <t>KAB. GAYO LUES</t>
  </si>
  <si>
    <t>KAB. ACEH TAMIANG</t>
  </si>
  <si>
    <t>KAB. NAGAN RAYA</t>
  </si>
  <si>
    <t>KAB. ACEH JAYA</t>
  </si>
  <si>
    <t>KAB. BENER MERIAH</t>
  </si>
  <si>
    <t>KAB. PIDIE JAYA</t>
  </si>
  <si>
    <t>KOTA BANDA ACEH</t>
  </si>
  <si>
    <t>KOTA SABANG</t>
  </si>
  <si>
    <t>KOTA LANGSA</t>
  </si>
  <si>
    <t>KOTA LHOKSEUMAWE</t>
  </si>
  <si>
    <t>KOTA SUBULUSSALAM</t>
  </si>
  <si>
    <r>
      <rPr>
        <b/>
        <sz val="7"/>
        <rFont val="Calibri"/>
        <charset val="134"/>
      </rPr>
      <t>II</t>
    </r>
  </si>
  <si>
    <r>
      <rPr>
        <b/>
        <sz val="7"/>
        <rFont val="Calibri"/>
        <charset val="134"/>
      </rPr>
      <t>PROV. SUMATERA UTARA</t>
    </r>
  </si>
  <si>
    <t>KAB. NIAS</t>
  </si>
  <si>
    <t>KAB. MANDAILING NATAL</t>
  </si>
  <si>
    <t>KAB. TAPANULI SELATAN</t>
  </si>
  <si>
    <t>KAB. TAPANULI TENGAH</t>
  </si>
  <si>
    <t>KAB. TAPANULI UTARA</t>
  </si>
  <si>
    <t>KAB. TOBA SAMOSIR</t>
  </si>
  <si>
    <t>KAB. LABUHAN BATU</t>
  </si>
  <si>
    <t>KAB. ASAHAN</t>
  </si>
  <si>
    <t>KAB. SIMALUNGUN</t>
  </si>
  <si>
    <t>KAB. DAIRI</t>
  </si>
  <si>
    <t>KAB. KARO</t>
  </si>
  <si>
    <t>KAB. DELI SERDANG</t>
  </si>
  <si>
    <t>KAB. LANGKAT</t>
  </si>
  <si>
    <t>KAB. NIAS SELATAN</t>
  </si>
  <si>
    <t>KAB. HUMBANG HASUNDUTAN</t>
  </si>
  <si>
    <t>KAB. PAKPAK BHARAT</t>
  </si>
  <si>
    <t>KAB. SAMOSIR</t>
  </si>
  <si>
    <t>KAB. SERDANG BEDAGAI</t>
  </si>
  <si>
    <t>KAB. BATU BARA</t>
  </si>
  <si>
    <t>KAB. PADANG LAWAS UTARA</t>
  </si>
  <si>
    <t>KAB. PADANG LAWAS</t>
  </si>
  <si>
    <t>KAB. LABUHAN BATU UTARA</t>
  </si>
  <si>
    <t>KAB. LABUHAN BATU SELATAN</t>
  </si>
  <si>
    <t>KAB. NIAS UTARA</t>
  </si>
  <si>
    <t>KAB. NIAS BARAT</t>
  </si>
  <si>
    <t>KOTA SIBOLGA</t>
  </si>
  <si>
    <t>KOTA TANJUNGBALAI</t>
  </si>
  <si>
    <t>KOTA PEMATANG SIANTAR</t>
  </si>
  <si>
    <t>KOTA TEBING TINGGI</t>
  </si>
  <si>
    <t>KOTA MEDAN</t>
  </si>
  <si>
    <t>KOTA BINJAI</t>
  </si>
  <si>
    <t>KOTA PADANGSIDEMPUAN</t>
  </si>
  <si>
    <t>KOTA GUNUNG SITOLI</t>
  </si>
  <si>
    <r>
      <rPr>
        <b/>
        <sz val="7"/>
        <rFont val="Calibri"/>
        <charset val="134"/>
      </rPr>
      <t>III</t>
    </r>
  </si>
  <si>
    <r>
      <rPr>
        <b/>
        <sz val="7"/>
        <rFont val="Calibri"/>
        <charset val="134"/>
      </rPr>
      <t>PROV. SUMATERA BARAT</t>
    </r>
  </si>
  <si>
    <t>KAB. KEPULAUAN MENTAWAI</t>
  </si>
  <si>
    <t>KAB. PESISIR SELATAN</t>
  </si>
  <si>
    <t>KAB. SOLOK</t>
  </si>
  <si>
    <t>KAB. SIJUNJUNG (SWL)</t>
  </si>
  <si>
    <t>KAB. TANAH DATAR</t>
  </si>
  <si>
    <t>KAB. PADANG PARIAMAN</t>
  </si>
  <si>
    <t>KAB. AGAM</t>
  </si>
  <si>
    <t>KAB. LIMA PULUH KOTA</t>
  </si>
  <si>
    <t>KAB. PASAMAN</t>
  </si>
  <si>
    <t>KAB. SOLOK SELATAN</t>
  </si>
  <si>
    <t>KAB. DHARMAS RAYA</t>
  </si>
  <si>
    <t>KAB. PASAMAN BARAT</t>
  </si>
  <si>
    <t>KOTA PADANG</t>
  </si>
  <si>
    <t>KOTA SOLOK</t>
  </si>
  <si>
    <t>KOTA SAWAH LUNTO</t>
  </si>
  <si>
    <t>KOTA PADANG PANJANG</t>
  </si>
  <si>
    <t>KOTA BUKITTINGGI</t>
  </si>
  <si>
    <t>KOTA PAYAKUMBUH</t>
  </si>
  <si>
    <t>KOTA PARIAMAN</t>
  </si>
  <si>
    <r>
      <rPr>
        <b/>
        <sz val="7"/>
        <rFont val="Calibri"/>
        <charset val="134"/>
      </rPr>
      <t>IV</t>
    </r>
  </si>
  <si>
    <r>
      <rPr>
        <b/>
        <sz val="7"/>
        <rFont val="Calibri"/>
        <charset val="134"/>
      </rPr>
      <t>PROV. RIAU</t>
    </r>
  </si>
  <si>
    <t>KAB. KUANTAN SINGINGI</t>
  </si>
  <si>
    <t>KAB. INDRAGIRI HULU</t>
  </si>
  <si>
    <t>KAB. INDRAGIRI HILIR</t>
  </si>
  <si>
    <t>KAB. PELALAWAN</t>
  </si>
  <si>
    <t>KAB. SIAK</t>
  </si>
  <si>
    <t>KAB. KAMPAR</t>
  </si>
  <si>
    <t>KAB. ROKAN HULU</t>
  </si>
  <si>
    <t>KAB. BENGKALIS</t>
  </si>
  <si>
    <t>KAB. ROKAN HILIR</t>
  </si>
  <si>
    <t>KAB. KEPULAUAN MERANTI</t>
  </si>
  <si>
    <t>KOTA PEKANBARU</t>
  </si>
  <si>
    <t>KOTA DUMAI</t>
  </si>
  <si>
    <r>
      <rPr>
        <b/>
        <sz val="7"/>
        <rFont val="Calibri"/>
        <charset val="134"/>
      </rPr>
      <t>V</t>
    </r>
  </si>
  <si>
    <r>
      <rPr>
        <b/>
        <sz val="7"/>
        <rFont val="Calibri"/>
        <charset val="134"/>
      </rPr>
      <t>PROV. JAMBI</t>
    </r>
  </si>
  <si>
    <t>KAB. KERINCI</t>
  </si>
  <si>
    <t>KAB. MERANGIN</t>
  </si>
  <si>
    <t>KAB. SAROLANGUN</t>
  </si>
  <si>
    <t>KAB. BATANG HARI</t>
  </si>
  <si>
    <t>KAB. MUARO JAMBI</t>
  </si>
  <si>
    <t>KAB. TANJUNG JABUNG TIMUR</t>
  </si>
  <si>
    <t>KAB. TANJUNG JABUNG BARAT</t>
  </si>
  <si>
    <t>KAB. TEBO</t>
  </si>
  <si>
    <t>KAB. BUNGO</t>
  </si>
  <si>
    <t>KOTA JAMBI</t>
  </si>
  <si>
    <t>KOTA SUNGAI PENUH</t>
  </si>
  <si>
    <r>
      <rPr>
        <b/>
        <sz val="7"/>
        <rFont val="Calibri"/>
        <charset val="134"/>
      </rPr>
      <t>V</t>
    </r>
    <r>
      <rPr>
        <b/>
        <sz val="7"/>
        <rFont val="Calibri"/>
        <charset val="134"/>
      </rPr>
      <t>I</t>
    </r>
  </si>
  <si>
    <r>
      <rPr>
        <b/>
        <sz val="7"/>
        <rFont val="Calibri"/>
        <charset val="134"/>
      </rPr>
      <t>PROV. SUMATERA SELATAN</t>
    </r>
  </si>
  <si>
    <t>KAB. OGAN KOMERING ULU</t>
  </si>
  <si>
    <t>KAB. OGAN KOMERING ILIR</t>
  </si>
  <si>
    <t>KAB. MUARA ENIM</t>
  </si>
  <si>
    <t>KAB. LAHAT</t>
  </si>
  <si>
    <t>KAB. MUSI RAWAS</t>
  </si>
  <si>
    <t>KAB. MUSI BANYUASIN</t>
  </si>
  <si>
    <t>KAB. BANYU ASIN</t>
  </si>
  <si>
    <t>KAB. OKU SELATAN</t>
  </si>
  <si>
    <t>KAB. OKU TIMUR</t>
  </si>
  <si>
    <t>KAB. OGAN ILIR</t>
  </si>
  <si>
    <t>KAB. EMPAT LAWANG</t>
  </si>
  <si>
    <t>KAB. PENUKAL ABAB LEMATANG ILIR</t>
  </si>
  <si>
    <t>KAB. MUSI RAWAS UTARA</t>
  </si>
  <si>
    <t>KOTA PALEMBANG</t>
  </si>
  <si>
    <t>KOTA PRABUMULIH</t>
  </si>
  <si>
    <t>KOTA PAGAR ALAM</t>
  </si>
  <si>
    <t>KOTA LUBUKLINGGAU</t>
  </si>
  <si>
    <r>
      <rPr>
        <b/>
        <sz val="7"/>
        <rFont val="Calibri"/>
        <charset val="134"/>
      </rPr>
      <t>VII</t>
    </r>
  </si>
  <si>
    <r>
      <rPr>
        <b/>
        <sz val="7"/>
        <rFont val="Calibri"/>
        <charset val="134"/>
      </rPr>
      <t>PROV. BENGKULU</t>
    </r>
  </si>
  <si>
    <t>KAB. BENGKULU SELATAN</t>
  </si>
  <si>
    <t>KAB. REJANG LEBONG</t>
  </si>
  <si>
    <t>KAB. BENGKULU UTARA</t>
  </si>
  <si>
    <t>KAB. KAUR</t>
  </si>
  <si>
    <t>KAB. SELUMA</t>
  </si>
  <si>
    <t>KAB. MUKOMUKO</t>
  </si>
  <si>
    <t>KAB. LEBONG</t>
  </si>
  <si>
    <t>KAB. KEPAHIANG</t>
  </si>
  <si>
    <t>KAB. BENGKULU TENGAH</t>
  </si>
  <si>
    <t>KOTA BENGKULU</t>
  </si>
  <si>
    <r>
      <rPr>
        <b/>
        <sz val="7"/>
        <rFont val="Calibri"/>
        <charset val="134"/>
      </rPr>
      <t>VIII</t>
    </r>
  </si>
  <si>
    <r>
      <rPr>
        <b/>
        <sz val="7"/>
        <rFont val="Calibri"/>
        <charset val="134"/>
      </rPr>
      <t>PROV. LAMPUNG</t>
    </r>
  </si>
  <si>
    <t>KAB. LAMPUNG BARAT</t>
  </si>
  <si>
    <t>KAB. TANGGAMUS</t>
  </si>
  <si>
    <t>KAB. LAMPUNG SELATAN</t>
  </si>
  <si>
    <t>KAB. LAMPUNG TIMUR</t>
  </si>
  <si>
    <t>KAB. LAMPUNG TENGAH</t>
  </si>
  <si>
    <t>KAB. LAMPUNG UTARA</t>
  </si>
  <si>
    <t>KAB. WAY KANAN</t>
  </si>
  <si>
    <t>KAB. TULANG BAWANG</t>
  </si>
  <si>
    <t>KAB. PESAWARAN</t>
  </si>
  <si>
    <t>KAB. PRINGSEWU</t>
  </si>
  <si>
    <t>KAB. MESUJI</t>
  </si>
  <si>
    <t>KAB. TULANG BAWANG BARAT</t>
  </si>
  <si>
    <t>KAB. PESISIR BARAT</t>
  </si>
  <si>
    <t>KOTA BANDAR LAMPUNG</t>
  </si>
  <si>
    <t>KOTA METRO</t>
  </si>
  <si>
    <r>
      <rPr>
        <b/>
        <sz val="7"/>
        <rFont val="Calibri"/>
        <charset val="134"/>
      </rPr>
      <t>IX</t>
    </r>
  </si>
  <si>
    <r>
      <rPr>
        <b/>
        <sz val="7"/>
        <rFont val="Calibri"/>
        <charset val="134"/>
      </rPr>
      <t>PROV. KEPULAUAN BANGKA BELITUNG</t>
    </r>
  </si>
  <si>
    <t>KAB. BANGKA</t>
  </si>
  <si>
    <t>KAB. BELITUNG</t>
  </si>
  <si>
    <t>KAB. BANGKA BARAT</t>
  </si>
  <si>
    <t>KAB. BANGKA TENGAH</t>
  </si>
  <si>
    <t>KAB. BANGKA SELATAN</t>
  </si>
  <si>
    <t>KAB. BELITUNG TIMUR</t>
  </si>
  <si>
    <t>KOTA PANGKAL PINANG</t>
  </si>
  <si>
    <r>
      <rPr>
        <b/>
        <sz val="7"/>
        <rFont val="Calibri"/>
        <charset val="134"/>
      </rPr>
      <t>X</t>
    </r>
  </si>
  <si>
    <r>
      <rPr>
        <b/>
        <sz val="7"/>
        <rFont val="Calibri"/>
        <charset val="134"/>
      </rPr>
      <t>PROV. KEPULAUAN RIAU</t>
    </r>
  </si>
  <si>
    <t>KAB. KARIMUN</t>
  </si>
  <si>
    <t>KAB. BINTAN</t>
  </si>
  <si>
    <t>KAB. NATUNA</t>
  </si>
  <si>
    <t>KAB. LINGGA</t>
  </si>
  <si>
    <t>KAB. KEPULAUAN ANAMBAS</t>
  </si>
  <si>
    <t>KOTA BATAM</t>
  </si>
  <si>
    <t>KOTA TANJUNG PINANG</t>
  </si>
  <si>
    <r>
      <rPr>
        <b/>
        <sz val="7"/>
        <rFont val="Calibri"/>
        <charset val="134"/>
      </rPr>
      <t>XI</t>
    </r>
  </si>
  <si>
    <t>PROV. DKI JAKARTA</t>
  </si>
  <si>
    <t>KAB KEPULAUAN SERIBU</t>
  </si>
  <si>
    <t>KOTA JAKARTA SELATAN</t>
  </si>
  <si>
    <t>KOTA JAKARTA TIMUR</t>
  </si>
  <si>
    <t>KOTA JAKARTA PUSAT</t>
  </si>
  <si>
    <t>KOTA JAKARTA BARAT</t>
  </si>
  <si>
    <t>KOTA JAKARTA UTARA</t>
  </si>
  <si>
    <r>
      <rPr>
        <b/>
        <sz val="7"/>
        <rFont val="Calibri"/>
        <charset val="134"/>
      </rPr>
      <t>XII</t>
    </r>
  </si>
  <si>
    <r>
      <rPr>
        <b/>
        <sz val="7"/>
        <rFont val="Calibri"/>
        <charset val="134"/>
      </rPr>
      <t>PROV. JAWA BARAT</t>
    </r>
  </si>
  <si>
    <t>KAB. BOGOR</t>
  </si>
  <si>
    <t>KAB. SUKABUMI</t>
  </si>
  <si>
    <t>KAB. CIANJUR</t>
  </si>
  <si>
    <t>KAB. BANDUNG</t>
  </si>
  <si>
    <t>KAB. GARUT</t>
  </si>
  <si>
    <t>KAB. TASIKMALAYA</t>
  </si>
  <si>
    <t>KAB. CIAMIS</t>
  </si>
  <si>
    <t>KAB. KUNINGAN</t>
  </si>
  <si>
    <t>KAB. CIREBON</t>
  </si>
  <si>
    <t>KAB. MAJALENGKA</t>
  </si>
  <si>
    <t>KAB. SUMEDANG</t>
  </si>
  <si>
    <t>KAB. INDRAMAYU</t>
  </si>
  <si>
    <t>KAB. SUBANG</t>
  </si>
  <si>
    <t>KAB. PURWAKARTA</t>
  </si>
  <si>
    <t>KAB. KARAWANG</t>
  </si>
  <si>
    <t>KAB. BEKASI</t>
  </si>
  <si>
    <t>KAB. BANDUNG BARAT</t>
  </si>
  <si>
    <t>KAB. PANGANDARAN</t>
  </si>
  <si>
    <t>KOTA BOGOR</t>
  </si>
  <si>
    <t>KOTA SUKABUMI</t>
  </si>
  <si>
    <t>KOTA BANDUNG</t>
  </si>
  <si>
    <t>KOTA CIREBON</t>
  </si>
  <si>
    <t>KOTA BEKASI</t>
  </si>
  <si>
    <t>KOTA DEPOK</t>
  </si>
  <si>
    <t>KOTA CIMAHI</t>
  </si>
  <si>
    <t>KOTA TASIKMALAYA</t>
  </si>
  <si>
    <t>KOTA BANJAR</t>
  </si>
  <si>
    <r>
      <rPr>
        <b/>
        <sz val="7"/>
        <rFont val="Calibri"/>
        <charset val="134"/>
      </rPr>
      <t>XII</t>
    </r>
    <r>
      <rPr>
        <b/>
        <sz val="7"/>
        <rFont val="Calibri"/>
        <charset val="134"/>
      </rPr>
      <t>I</t>
    </r>
  </si>
  <si>
    <r>
      <rPr>
        <b/>
        <sz val="7"/>
        <rFont val="Calibri"/>
        <charset val="134"/>
      </rPr>
      <t>PROV. JAWA TENGAH</t>
    </r>
  </si>
  <si>
    <t>KAB. CILACAP</t>
  </si>
  <si>
    <t>KAB. BANYUMAS</t>
  </si>
  <si>
    <t>KAB. PURBALINGGA</t>
  </si>
  <si>
    <t>KAB. BANJARNEGARA</t>
  </si>
  <si>
    <t>KAB. KEBUMEN</t>
  </si>
  <si>
    <t>KAB. PURWOREJO</t>
  </si>
  <si>
    <t>KAB. WONOSOBO</t>
  </si>
  <si>
    <t>KAB. MAGELANG</t>
  </si>
  <si>
    <t>KAB. BOYOLALI</t>
  </si>
  <si>
    <t>KAB. KLATEN</t>
  </si>
  <si>
    <t>KAB. SUKOHARJO</t>
  </si>
  <si>
    <t>KAB. WONOGIRI</t>
  </si>
  <si>
    <t>KAB. KARANGANYAR</t>
  </si>
  <si>
    <t>KAB. SRAGEN</t>
  </si>
  <si>
    <t>KAB. GROBOGAN</t>
  </si>
  <si>
    <t>KAB. BLORA</t>
  </si>
  <si>
    <t>KAB. REMBANG</t>
  </si>
  <si>
    <t>KAB. PATI</t>
  </si>
  <si>
    <t>KAB. KUDUS</t>
  </si>
  <si>
    <t>KAB. JEPARA</t>
  </si>
  <si>
    <t>KAB. DEMAK</t>
  </si>
  <si>
    <t>KAB. SEMARANG</t>
  </si>
  <si>
    <t>KAB. TEMANGGUNG</t>
  </si>
  <si>
    <t>KAB. KENDAL</t>
  </si>
  <si>
    <t>KAB. BATANG</t>
  </si>
  <si>
    <t>KAB. PEKALONGAN</t>
  </si>
  <si>
    <t>KAB. PEMALANG</t>
  </si>
  <si>
    <t>KAB. TEGAL</t>
  </si>
  <si>
    <t>KAB. BREBES</t>
  </si>
  <si>
    <t>KOTA MAGELANG</t>
  </si>
  <si>
    <t>KOTA SURAKARTA</t>
  </si>
  <si>
    <t>KOTA SALATIGA</t>
  </si>
  <si>
    <t>KOTA SEMARANG</t>
  </si>
  <si>
    <t>KOTA PEKALONGAN</t>
  </si>
  <si>
    <t>KOTA TEGAL</t>
  </si>
  <si>
    <r>
      <rPr>
        <b/>
        <sz val="7"/>
        <rFont val="Calibri"/>
        <charset val="134"/>
      </rPr>
      <t>XIV</t>
    </r>
  </si>
  <si>
    <r>
      <rPr>
        <b/>
        <sz val="7"/>
        <rFont val="Calibri"/>
        <charset val="134"/>
      </rPr>
      <t>PROV. DI YOGYAKARTA</t>
    </r>
  </si>
  <si>
    <t>KAB. KULON PROGO</t>
  </si>
  <si>
    <t>KAB. BANTUL</t>
  </si>
  <si>
    <t>KAB. GUNUNG KIDUL</t>
  </si>
  <si>
    <t>KAB. SLEMAN</t>
  </si>
  <si>
    <t>KOTA YOGYAKARTA</t>
  </si>
  <si>
    <r>
      <rPr>
        <b/>
        <sz val="7"/>
        <rFont val="Calibri"/>
        <charset val="134"/>
      </rPr>
      <t>XV</t>
    </r>
  </si>
  <si>
    <r>
      <rPr>
        <b/>
        <sz val="7"/>
        <rFont val="Calibri"/>
        <charset val="134"/>
      </rPr>
      <t>PROV. JAWA TIMUR</t>
    </r>
  </si>
  <si>
    <t>KAB. PACITAN</t>
  </si>
  <si>
    <t>KAB. PONOROGO</t>
  </si>
  <si>
    <t>KAB. TRENGGALEK</t>
  </si>
  <si>
    <t>KAB. TULUNGAGUNG</t>
  </si>
  <si>
    <t>KAB. BLITAR</t>
  </si>
  <si>
    <t>KAB. KEDIRI</t>
  </si>
  <si>
    <t>KAB. MALANG</t>
  </si>
  <si>
    <t>KAB. LUMAJANG</t>
  </si>
  <si>
    <t>KAB. JEMBER</t>
  </si>
  <si>
    <t>KAB. BANYUWANGI</t>
  </si>
  <si>
    <t>KAB. BONDOWOSO</t>
  </si>
  <si>
    <t>KAB. SITUBONDO</t>
  </si>
  <si>
    <t>KAB. PROBOLINGGO</t>
  </si>
  <si>
    <t>KAB. PASURUAN</t>
  </si>
  <si>
    <t>KAB. SIDOARJO</t>
  </si>
  <si>
    <t>KAB. MOJOKERTO</t>
  </si>
  <si>
    <t>KAB. JOMBANG</t>
  </si>
  <si>
    <t>KAB. NGANJUK</t>
  </si>
  <si>
    <t>KAB. MADIUN</t>
  </si>
  <si>
    <t>KAB. MAGETAN</t>
  </si>
  <si>
    <t>KAB. NGAWI</t>
  </si>
  <si>
    <t>KAB. BOJONEGORO</t>
  </si>
  <si>
    <t>KAB. TUBAN</t>
  </si>
  <si>
    <t>KAB. LAMONGAN</t>
  </si>
  <si>
    <t>KAB. GRESIK</t>
  </si>
  <si>
    <t>KAB. BANGKALAN</t>
  </si>
  <si>
    <t>KAB. SAMPANG</t>
  </si>
  <si>
    <t>KAB. PAMEKASAN</t>
  </si>
  <si>
    <t>KAB. SUMENEP</t>
  </si>
  <si>
    <t>KOTA KEDIRI</t>
  </si>
  <si>
    <t>KOTA BLITAR</t>
  </si>
  <si>
    <t>KOTA MALANG</t>
  </si>
  <si>
    <t>KOTA PROBOLINGGO</t>
  </si>
  <si>
    <t>KOTA PASURUAN</t>
  </si>
  <si>
    <t>KOTA MOJOKERTO</t>
  </si>
  <si>
    <t>KOTA MADIUN</t>
  </si>
  <si>
    <t>KOTA SURABAYA</t>
  </si>
  <si>
    <t>KOTA BATU</t>
  </si>
  <si>
    <r>
      <rPr>
        <b/>
        <sz val="7"/>
        <rFont val="Calibri"/>
        <charset val="134"/>
      </rPr>
      <t>XVI</t>
    </r>
  </si>
  <si>
    <r>
      <rPr>
        <b/>
        <sz val="7"/>
        <rFont val="Calibri"/>
        <charset val="134"/>
      </rPr>
      <t>PROV. BANTEN</t>
    </r>
  </si>
  <si>
    <t>KAB. PANDEGLANG</t>
  </si>
  <si>
    <t>KAB. LEBAK</t>
  </si>
  <si>
    <t>KAB. TANGERANG</t>
  </si>
  <si>
    <t>KAB. SERANG</t>
  </si>
  <si>
    <t>KOTA TANGERANG</t>
  </si>
  <si>
    <t>KOTA CILEGON</t>
  </si>
  <si>
    <t>KOTA SERANG</t>
  </si>
  <si>
    <t>KOTA TANGERANG SELATAN</t>
  </si>
  <si>
    <r>
      <rPr>
        <b/>
        <sz val="7"/>
        <rFont val="Calibri"/>
        <charset val="134"/>
      </rPr>
      <t>XVII</t>
    </r>
  </si>
  <si>
    <r>
      <rPr>
        <b/>
        <sz val="7"/>
        <rFont val="Calibri"/>
        <charset val="134"/>
      </rPr>
      <t>PROV. BALI</t>
    </r>
  </si>
  <si>
    <t>KAB. JEMBRANA</t>
  </si>
  <si>
    <t>KAB. TABANAN</t>
  </si>
  <si>
    <t>KAB. BADUNG</t>
  </si>
  <si>
    <t>KAB. GIANYAR</t>
  </si>
  <si>
    <t>KAB. KLUNGKUNG</t>
  </si>
  <si>
    <t>KAB. BANGLI</t>
  </si>
  <si>
    <t>KAB. KARANGASEM</t>
  </si>
  <si>
    <t>KAB. BULELENG</t>
  </si>
  <si>
    <t>KOTA DENPASAR</t>
  </si>
  <si>
    <r>
      <rPr>
        <b/>
        <sz val="7"/>
        <rFont val="Calibri"/>
        <charset val="134"/>
      </rPr>
      <t>XVIII</t>
    </r>
  </si>
  <si>
    <r>
      <rPr>
        <b/>
        <sz val="7"/>
        <rFont val="Calibri"/>
        <charset val="134"/>
      </rPr>
      <t>PROV. NUSA TENGGARA BARAT</t>
    </r>
  </si>
  <si>
    <t>KAB. LOMBOK BARAT</t>
  </si>
  <si>
    <t>KAB. LOMBOK TENGAH</t>
  </si>
  <si>
    <t>KAB. LOMBOK TIMUR</t>
  </si>
  <si>
    <t>KAB. SUMBAWA</t>
  </si>
  <si>
    <t>KAB. DOMPU</t>
  </si>
  <si>
    <t>KAB. BIMA</t>
  </si>
  <si>
    <t>KAB. SUMBAWA BARAT</t>
  </si>
  <si>
    <t>KAB. LOMBOK UTARA</t>
  </si>
  <si>
    <t>KOTA MATARAM</t>
  </si>
  <si>
    <t>KOTA BIMA</t>
  </si>
  <si>
    <r>
      <rPr>
        <b/>
        <sz val="7"/>
        <rFont val="Calibri"/>
        <charset val="134"/>
      </rPr>
      <t>XIX</t>
    </r>
  </si>
  <si>
    <r>
      <rPr>
        <b/>
        <sz val="7"/>
        <rFont val="Calibri"/>
        <charset val="134"/>
      </rPr>
      <t>PROV. NUSA TENGGARA TIMUR</t>
    </r>
  </si>
  <si>
    <t>KAB. SUMBA BARAT</t>
  </si>
  <si>
    <t>KAB. SUMBA TIMUR</t>
  </si>
  <si>
    <t>KAB. KUPANG</t>
  </si>
  <si>
    <t>KAB. TIMOR TENGAH SELATAN</t>
  </si>
  <si>
    <t>KAB. TIMOR TENGAH UTARA</t>
  </si>
  <si>
    <t>KAB. BELU</t>
  </si>
  <si>
    <t>KAB. ALOR</t>
  </si>
  <si>
    <t>KAB. LEMBATA</t>
  </si>
  <si>
    <t>KAB. FLORES TIMUR</t>
  </si>
  <si>
    <t>KAB. SIKKA</t>
  </si>
  <si>
    <t>KAB. ENDE</t>
  </si>
  <si>
    <t>KAB. NGADA</t>
  </si>
  <si>
    <t>KAB. MANGGARAI</t>
  </si>
  <si>
    <t>KAB. ROTE NDAO</t>
  </si>
  <si>
    <t>KAB. MANGGARAI BARAT</t>
  </si>
  <si>
    <t>KAB. SUMBA BARAT DAYA</t>
  </si>
  <si>
    <t>KAB. SUMBA TENGAH</t>
  </si>
  <si>
    <t>KAB. NAGEKEO</t>
  </si>
  <si>
    <t>KAB. MANGGARAI TIMUR</t>
  </si>
  <si>
    <t>KAB. SABU RAIJUA</t>
  </si>
  <si>
    <t>KAB. MALAKA</t>
  </si>
  <si>
    <t>KOTA KUPANG</t>
  </si>
  <si>
    <r>
      <rPr>
        <b/>
        <sz val="7"/>
        <rFont val="Calibri"/>
        <charset val="134"/>
      </rPr>
      <t>XX</t>
    </r>
  </si>
  <si>
    <r>
      <rPr>
        <b/>
        <sz val="7"/>
        <rFont val="Calibri"/>
        <charset val="134"/>
      </rPr>
      <t>PROV. KALIMANTAN BARAT</t>
    </r>
  </si>
  <si>
    <t>KAB. SAMBAS</t>
  </si>
  <si>
    <t>KAB. BENGKAYANG</t>
  </si>
  <si>
    <t>KAB. LANDAK</t>
  </si>
  <si>
    <t>KAB. PONTIANAK</t>
  </si>
  <si>
    <t>KAB. SANGGAU</t>
  </si>
  <si>
    <t>KAB. KETAPANG</t>
  </si>
  <si>
    <t>KAB. SINTANG</t>
  </si>
  <si>
    <t>KAB. KAPUAS HULU</t>
  </si>
  <si>
    <t>KAB. SEKADAU</t>
  </si>
  <si>
    <t>KAB. MELAWI</t>
  </si>
  <si>
    <t>KAB. KAYONG UTARA</t>
  </si>
  <si>
    <t>KAB. KUBU RAYA</t>
  </si>
  <si>
    <t>KOTA PONTIANAK</t>
  </si>
  <si>
    <t>KOTA SINGKAWANG</t>
  </si>
  <si>
    <r>
      <rPr>
        <b/>
        <sz val="7"/>
        <rFont val="Calibri"/>
        <charset val="134"/>
      </rPr>
      <t>XXI</t>
    </r>
  </si>
  <si>
    <r>
      <rPr>
        <b/>
        <sz val="7"/>
        <rFont val="Calibri"/>
        <charset val="134"/>
      </rPr>
      <t>PROV. KALIMANTAN TENGAH</t>
    </r>
  </si>
  <si>
    <t>KAB. KOTA WARINGIN BARAT</t>
  </si>
  <si>
    <t>KAB. KOTA WARINGIN TIMUR</t>
  </si>
  <si>
    <t>KAB. KAPUAS</t>
  </si>
  <si>
    <t>KAB. BARITO SELATAN</t>
  </si>
  <si>
    <t>KAB. BARITO UTARA</t>
  </si>
  <si>
    <t>KAB. SUKAMARA</t>
  </si>
  <si>
    <t>KAB. LAMANDAU</t>
  </si>
  <si>
    <t>KAB. SERUYAN</t>
  </si>
  <si>
    <t>KAB. KATINGAN</t>
  </si>
  <si>
    <t>KAB. PULANG PISAU</t>
  </si>
  <si>
    <t>KAB. GUNUNG MAS</t>
  </si>
  <si>
    <t>KAB. BARITO TIMUR</t>
  </si>
  <si>
    <t>KAB. MURUNG RAYA</t>
  </si>
  <si>
    <t>KOTA PALANGKARAYA</t>
  </si>
  <si>
    <r>
      <rPr>
        <b/>
        <sz val="7"/>
        <rFont val="Calibri"/>
        <charset val="134"/>
      </rPr>
      <t>XXII</t>
    </r>
  </si>
  <si>
    <r>
      <rPr>
        <b/>
        <sz val="7"/>
        <rFont val="Calibri"/>
        <charset val="134"/>
      </rPr>
      <t>PROV. KALIMANTAN SELATAN</t>
    </r>
  </si>
  <si>
    <t>KAB. TANAH LAUT</t>
  </si>
  <si>
    <t>KAB. KOTA BARU</t>
  </si>
  <si>
    <t>KAB. BANJAR</t>
  </si>
  <si>
    <t>KAB. BARITO KUALA</t>
  </si>
  <si>
    <t>KAB. TAPIN</t>
  </si>
  <si>
    <t>KAB. HULU SUNGAI SELATAN</t>
  </si>
  <si>
    <t>KAB. HULU SUNGAI TENGAH</t>
  </si>
  <si>
    <t>KAB. HULU SUNGAI UTARA</t>
  </si>
  <si>
    <t>KAB. TABALONG</t>
  </si>
  <si>
    <t>KAB. TANAH BUMBU</t>
  </si>
  <si>
    <t>KAB. BALANGAN</t>
  </si>
  <si>
    <t>KOTA BANJARMASIN</t>
  </si>
  <si>
    <t>KOTA BANJARBARU</t>
  </si>
  <si>
    <r>
      <rPr>
        <b/>
        <sz val="7"/>
        <rFont val="Calibri"/>
        <charset val="134"/>
      </rPr>
      <t>XXIII</t>
    </r>
  </si>
  <si>
    <r>
      <rPr>
        <b/>
        <sz val="7"/>
        <rFont val="Calibri"/>
        <charset val="134"/>
      </rPr>
      <t>PROV. KALIMANTAN TIMUR</t>
    </r>
  </si>
  <si>
    <t>KAB. PASER</t>
  </si>
  <si>
    <t>KAB. KUTAI BARAT</t>
  </si>
  <si>
    <t>KAB. KUTAI KARTANEGARA</t>
  </si>
  <si>
    <t>KAB. KUTAI TIMUR</t>
  </si>
  <si>
    <t>KAB. BERAU</t>
  </si>
  <si>
    <t>KAB. PENAJAM PASER UTARA</t>
  </si>
  <si>
    <t>KAB. MAHAKAM ULU</t>
  </si>
  <si>
    <t>KOTA BALIKPAPAN</t>
  </si>
  <si>
    <t>KOTA SAMARINDA</t>
  </si>
  <si>
    <t>KOTA BONTANG</t>
  </si>
  <si>
    <r>
      <rPr>
        <b/>
        <sz val="7"/>
        <rFont val="Calibri"/>
        <charset val="134"/>
      </rPr>
      <t>XXIV</t>
    </r>
  </si>
  <si>
    <r>
      <rPr>
        <b/>
        <sz val="7"/>
        <rFont val="Calibri"/>
        <charset val="134"/>
      </rPr>
      <t>PROV. KALIMANTAN UTARA</t>
    </r>
  </si>
  <si>
    <t>KAB. MALINAU</t>
  </si>
  <si>
    <t>KAB. BULUNGAN</t>
  </si>
  <si>
    <t>KAB. NUNUKAN</t>
  </si>
  <si>
    <t>KAB. TANA TIDUNG</t>
  </si>
  <si>
    <t>KOTA TARAKAN</t>
  </si>
  <si>
    <r>
      <rPr>
        <b/>
        <sz val="7"/>
        <rFont val="Calibri"/>
        <charset val="134"/>
      </rPr>
      <t>XXV</t>
    </r>
  </si>
  <si>
    <r>
      <rPr>
        <b/>
        <sz val="7"/>
        <rFont val="Calibri"/>
        <charset val="134"/>
      </rPr>
      <t>PROV. SULAWESI UTARA</t>
    </r>
  </si>
  <si>
    <t>KAB. BOLAANG MONGONDOW</t>
  </si>
  <si>
    <t>KAB. MINAHASA</t>
  </si>
  <si>
    <t>KAB. KEPULAUAN SANGIHE</t>
  </si>
  <si>
    <t>KAB. KEPULAUAN TALAUD</t>
  </si>
  <si>
    <t>KAB. MINAHASA SELATAN</t>
  </si>
  <si>
    <t>KAB. MINAHASA UTARA</t>
  </si>
  <si>
    <t>KAB. BOLAANG MONGONDOW UTARA</t>
  </si>
  <si>
    <t>KAB. KEP. SIAU TAGULANDANG BIARO (SITARO)</t>
  </si>
  <si>
    <t>KAB. MINAHASA TENGGARA</t>
  </si>
  <si>
    <t>KAB. BOLAANG MONGONDOW SELATAN</t>
  </si>
  <si>
    <t>KAB. BOLAANG MONGONDOW TIMUR</t>
  </si>
  <si>
    <t>KOTA MANADO</t>
  </si>
  <si>
    <t>KOTA BITUNG</t>
  </si>
  <si>
    <t>KOTA TOMOHON</t>
  </si>
  <si>
    <t>KOTA KOTAMOBAGU</t>
  </si>
  <si>
    <r>
      <rPr>
        <b/>
        <sz val="7"/>
        <rFont val="Calibri"/>
        <charset val="134"/>
      </rPr>
      <t>XXV</t>
    </r>
    <r>
      <rPr>
        <b/>
        <sz val="7"/>
        <rFont val="Calibri"/>
        <charset val="134"/>
      </rPr>
      <t>I</t>
    </r>
  </si>
  <si>
    <r>
      <rPr>
        <b/>
        <sz val="7"/>
        <rFont val="Calibri"/>
        <charset val="134"/>
      </rPr>
      <t>PROV. SULAWESI TENGAH</t>
    </r>
  </si>
  <si>
    <t>KAB. BANGGAI KEPULAUAN</t>
  </si>
  <si>
    <t>KAB. BANGGAI</t>
  </si>
  <si>
    <t>KAB. MOROWALI</t>
  </si>
  <si>
    <t>KAB. POSO</t>
  </si>
  <si>
    <t>KAB. DONGGALA</t>
  </si>
  <si>
    <t>KAB. TOLI-TOLI</t>
  </si>
  <si>
    <t>KAB. BUOL</t>
  </si>
  <si>
    <t>KAB. PARIGI MOUTONG</t>
  </si>
  <si>
    <t>KAB. TOJO UNA-UNA</t>
  </si>
  <si>
    <t>KAB. SIGI</t>
  </si>
  <si>
    <t>KAB. BANGGAI LAUT</t>
  </si>
  <si>
    <t>KAB. MOROWALI UTARA</t>
  </si>
  <si>
    <t>KOTA PALU</t>
  </si>
  <si>
    <r>
      <rPr>
        <b/>
        <sz val="7"/>
        <rFont val="Calibri"/>
        <charset val="134"/>
      </rPr>
      <t>XXVII</t>
    </r>
  </si>
  <si>
    <r>
      <rPr>
        <b/>
        <sz val="7"/>
        <rFont val="Calibri"/>
        <charset val="134"/>
      </rPr>
      <t>PROV. SULAWESI SELATAN</t>
    </r>
  </si>
  <si>
    <t>KAB. KEPULAUAN SELAYAR</t>
  </si>
  <si>
    <t>KAB. BULUKUMBA</t>
  </si>
  <si>
    <t>KAB. BANTAENG</t>
  </si>
  <si>
    <t>KAB. JENEPONTO</t>
  </si>
  <si>
    <t>KAB. TAKALAR</t>
  </si>
  <si>
    <t>KAB. GOWA</t>
  </si>
  <si>
    <t>KAB. SINJAI</t>
  </si>
  <si>
    <t>KAB. MAROS</t>
  </si>
  <si>
    <t>KAB. PANGKAJENE &amp; KEPULAUAN</t>
  </si>
  <si>
    <t>KAB. BARRU</t>
  </si>
  <si>
    <t>KAB. BONE</t>
  </si>
  <si>
    <t>KAB. SOPPENG</t>
  </si>
  <si>
    <t>KAB. WAJO</t>
  </si>
  <si>
    <t>KAB. SIDENRENG RAPPANG</t>
  </si>
  <si>
    <t>KAB. PINRANG</t>
  </si>
  <si>
    <t>KAB. ENREKANG</t>
  </si>
  <si>
    <t>KAB. LUWU</t>
  </si>
  <si>
    <t>KAB. TANA TORAJA</t>
  </si>
  <si>
    <t>KAB. TORAJA UTARA</t>
  </si>
  <si>
    <t>KAB. LUWU UTARA</t>
  </si>
  <si>
    <t>KAB. LUWU TIMUR</t>
  </si>
  <si>
    <t>KOTA MAKASSAR</t>
  </si>
  <si>
    <t>KOTA PAREPARE</t>
  </si>
  <si>
    <t>KOTA PALOPO</t>
  </si>
  <si>
    <r>
      <rPr>
        <b/>
        <sz val="7"/>
        <rFont val="Calibri"/>
        <charset val="134"/>
      </rPr>
      <t>XXVIII</t>
    </r>
  </si>
  <si>
    <r>
      <rPr>
        <b/>
        <sz val="7"/>
        <rFont val="Calibri"/>
        <charset val="134"/>
      </rPr>
      <t>PROV. SULAWESI TENGGARA</t>
    </r>
  </si>
  <si>
    <t>KAB. BUTON</t>
  </si>
  <si>
    <t>KAB. MUNA</t>
  </si>
  <si>
    <t>KAB. KONAWE</t>
  </si>
  <si>
    <t>KAB. KOLAKA</t>
  </si>
  <si>
    <t>KAB. KONAWE SELATAN</t>
  </si>
  <si>
    <t>KAB. BOMBANA</t>
  </si>
  <si>
    <t>KAB. WAKATOBI</t>
  </si>
  <si>
    <t>KAB. KOLAKA UTARA</t>
  </si>
  <si>
    <t>KAB. BUTON UTARA</t>
  </si>
  <si>
    <t>KAB. KONAWE UTARA</t>
  </si>
  <si>
    <t>KAB. KONAWE KEPULAUAN</t>
  </si>
  <si>
    <t>KAB. KOLAKA TIMUR</t>
  </si>
  <si>
    <t>KAB. MUNA BARAT</t>
  </si>
  <si>
    <t>KAB. BUTON TENGAH</t>
  </si>
  <si>
    <t>KAB. BUTON SELATAN</t>
  </si>
  <si>
    <t>KOTA KENDARI</t>
  </si>
  <si>
    <t>KOTA BAU-BAU</t>
  </si>
  <si>
    <r>
      <rPr>
        <b/>
        <sz val="7"/>
        <rFont val="Calibri"/>
        <charset val="134"/>
      </rPr>
      <t>XXIX</t>
    </r>
  </si>
  <si>
    <r>
      <rPr>
        <b/>
        <sz val="7"/>
        <rFont val="Calibri"/>
        <charset val="134"/>
      </rPr>
      <t>PROV. GORONTALO</t>
    </r>
  </si>
  <si>
    <t>KAB. BOALEMO</t>
  </si>
  <si>
    <t>KAB. GORONTALO</t>
  </si>
  <si>
    <t>KAB. POHUWATO</t>
  </si>
  <si>
    <t>KAB. BONE BOLANGO</t>
  </si>
  <si>
    <t>KAB. GORONTALO UTARA</t>
  </si>
  <si>
    <t>KOTA GORONTALO</t>
  </si>
  <si>
    <r>
      <rPr>
        <b/>
        <sz val="7"/>
        <rFont val="Calibri"/>
        <charset val="134"/>
      </rPr>
      <t>XXX</t>
    </r>
  </si>
  <si>
    <r>
      <rPr>
        <b/>
        <sz val="7"/>
        <rFont val="Calibri"/>
        <charset val="134"/>
      </rPr>
      <t>PROV. SULAWESI BARAT</t>
    </r>
  </si>
  <si>
    <t>KAB. MAJENE</t>
  </si>
  <si>
    <t>KAB. POLEWALI MANDAR</t>
  </si>
  <si>
    <t>KAB. MAMASA</t>
  </si>
  <si>
    <t>KAB. MAMUJU</t>
  </si>
  <si>
    <t>KAB. MAMUJU UTARA</t>
  </si>
  <si>
    <t>KAB. MAMUJU TENGAH</t>
  </si>
  <si>
    <r>
      <rPr>
        <b/>
        <sz val="7"/>
        <rFont val="Calibri"/>
        <charset val="134"/>
      </rPr>
      <t>XXXI</t>
    </r>
  </si>
  <si>
    <r>
      <rPr>
        <b/>
        <sz val="7"/>
        <rFont val="Calibri"/>
        <charset val="134"/>
      </rPr>
      <t>PROV. MALUKU</t>
    </r>
  </si>
  <si>
    <t>KAB. MALUKU TENGGARA BARAT</t>
  </si>
  <si>
    <t>KAB. MALUKU TENGGARA</t>
  </si>
  <si>
    <t>KAB. MALUKU TENGAH</t>
  </si>
  <si>
    <t>KAB. BURU</t>
  </si>
  <si>
    <t>KAB. KEPULAUAN ARU</t>
  </si>
  <si>
    <t>KAB. SERAM BAGIAN BARAT</t>
  </si>
  <si>
    <t>KAB. SERAM BAGIAN TIMUR</t>
  </si>
  <si>
    <t>KAB. BURU SELATAN</t>
  </si>
  <si>
    <t>KAB. MALUKU BARAT DAYA</t>
  </si>
  <si>
    <t>KOTA AMBON</t>
  </si>
  <si>
    <t>KOTA TUAL</t>
  </si>
  <si>
    <r>
      <rPr>
        <b/>
        <sz val="7"/>
        <rFont val="Calibri"/>
        <charset val="134"/>
      </rPr>
      <t>XXXII</t>
    </r>
  </si>
  <si>
    <r>
      <rPr>
        <b/>
        <sz val="7"/>
        <rFont val="Calibri"/>
        <charset val="134"/>
      </rPr>
      <t>PROV. MALUKU UTARA</t>
    </r>
  </si>
  <si>
    <t>KAB. HALMAHERA BARAT</t>
  </si>
  <si>
    <t>KAB. HALMAHERA TENGAH</t>
  </si>
  <si>
    <t>KAB. KEPULAUAN SULA</t>
  </si>
  <si>
    <t>KAB. HALMAHERA SELATAN</t>
  </si>
  <si>
    <t>KAB. HALMAHERA UTARA</t>
  </si>
  <si>
    <t>KAB. HALMAHERA TIMUR</t>
  </si>
  <si>
    <t>KAB. PULAU MOROTAI</t>
  </si>
  <si>
    <t>KAB. PULAU TALIABU</t>
  </si>
  <si>
    <t>KOTA TERNATE</t>
  </si>
  <si>
    <t>KOTA TIDORE KEPULAUAN</t>
  </si>
  <si>
    <r>
      <rPr>
        <b/>
        <sz val="7"/>
        <rFont val="Calibri"/>
        <charset val="134"/>
      </rPr>
      <t>XXXII</t>
    </r>
    <r>
      <rPr>
        <b/>
        <sz val="7"/>
        <rFont val="Calibri"/>
        <charset val="134"/>
      </rPr>
      <t>I</t>
    </r>
  </si>
  <si>
    <r>
      <rPr>
        <b/>
        <sz val="7"/>
        <rFont val="Calibri"/>
        <charset val="134"/>
      </rPr>
      <t>PROV. PAPUA BARAT</t>
    </r>
  </si>
  <si>
    <t>KAB. FAK-FAK</t>
  </si>
  <si>
    <t>KAB. KAIMANA</t>
  </si>
  <si>
    <t>KAB. TELUK WONDAMA</t>
  </si>
  <si>
    <t>KAB. TELUK BINTUNI</t>
  </si>
  <si>
    <t>KAB. MANOKWARI</t>
  </si>
  <si>
    <t>KAB. MANOKWARI SELATAN</t>
  </si>
  <si>
    <t>KAB. PEGUNUNGAN ARFAK</t>
  </si>
  <si>
    <r>
      <rPr>
        <b/>
        <sz val="7"/>
        <rFont val="Calibri"/>
        <charset val="134"/>
      </rPr>
      <t>XXXIV</t>
    </r>
  </si>
  <si>
    <r>
      <rPr>
        <b/>
        <sz val="7"/>
        <rFont val="Calibri"/>
        <charset val="134"/>
      </rPr>
      <t>PROV. PAPUA</t>
    </r>
  </si>
  <si>
    <t>KAB. JAYAPURA</t>
  </si>
  <si>
    <t>KAB. KEP. YAPEN (YAPEN WAROPEN)</t>
  </si>
  <si>
    <t>KAB. BIAK NUMFOR</t>
  </si>
  <si>
    <t>KAB. SARMI</t>
  </si>
  <si>
    <t>KAB. KEEROM</t>
  </si>
  <si>
    <t>KAB. WAROPEN</t>
  </si>
  <si>
    <t>KAB. SUPIORI</t>
  </si>
  <si>
    <t>KAB. MAMBERAMO RAYA</t>
  </si>
  <si>
    <t>KOTA JAYAPURA</t>
  </si>
  <si>
    <t>KAB. MAYBRAT</t>
  </si>
  <si>
    <t>KAB. TAMBRAUW</t>
  </si>
  <si>
    <t>KOTA SORONG</t>
  </si>
  <si>
    <t>XXXV</t>
  </si>
  <si>
    <t>PROV. PAPUA BARAT DAYA</t>
  </si>
  <si>
    <t>KAB. RAJA AMPAT</t>
  </si>
  <si>
    <t>KAB. SORONG</t>
  </si>
  <si>
    <t>KAB. SORONG SELATAN</t>
  </si>
  <si>
    <t>XXXVI</t>
  </si>
  <si>
    <t>PROV. PAPUA  SELATAN</t>
  </si>
  <si>
    <t>KAB. MERAUKE</t>
  </si>
  <si>
    <t>KAB. BOVEN DIGOEL</t>
  </si>
  <si>
    <t>KAB. MAPPI</t>
  </si>
  <si>
    <t>KAB. ASMAT</t>
  </si>
  <si>
    <t>XXXVII</t>
  </si>
  <si>
    <t>PROV. PAPUA TENGAH</t>
  </si>
  <si>
    <t>KAB. MIMIKA</t>
  </si>
  <si>
    <t>KAB. DOGIYAI</t>
  </si>
  <si>
    <t>KAB. DEIYAI</t>
  </si>
  <si>
    <t>KAB. NABIRE</t>
  </si>
  <si>
    <t>KAB. PANIAI</t>
  </si>
  <si>
    <t>KAB. INTAN JAYA</t>
  </si>
  <si>
    <t>KAB. PUNCAK</t>
  </si>
  <si>
    <t>KAB. PUNCAK JAYA</t>
  </si>
  <si>
    <t>XXXVIII</t>
  </si>
  <si>
    <t>PROV. PAPUA PEGUNUNGAN</t>
  </si>
  <si>
    <t>KAB. NDUGA</t>
  </si>
  <si>
    <t>KAB. JAYAWIJAYA</t>
  </si>
  <si>
    <t>KAB. LANNY JAYA</t>
  </si>
  <si>
    <t>KAB. TOLIKARA</t>
  </si>
  <si>
    <t>KAB. MAMBERAMO TENGAH</t>
  </si>
  <si>
    <t>KAB. YALIMO</t>
  </si>
  <si>
    <t>KAB. YAHUKIMO</t>
  </si>
  <si>
    <t>KAB. PEGUNUNGAN BINTANG</t>
  </si>
  <si>
    <t xml:space="preserve">"Sumber : Indeks Kemahalan Konstruksi Provinsi &amp; Kabupaten / Kota, September 2023 (untuk Tahun
Anggaran 2024), Badan Pusat Statistik (diolah)"    
</t>
  </si>
  <si>
    <t>INDEKS LANTAI (IL) MAPPI TAHUN 2023</t>
  </si>
  <si>
    <t>Petunjuk : Indeks Lantai ini digunakan terhadap keseluruhan bangunan (bukan per lantai bangunan)</t>
  </si>
  <si>
    <r>
      <rPr>
        <b/>
        <sz val="10"/>
        <color rgb="FFFFFFFF"/>
        <rFont val="Tahoma"/>
        <charset val="134"/>
      </rPr>
      <t>JUMLAH LANTAI</t>
    </r>
  </si>
  <si>
    <r>
      <rPr>
        <b/>
        <sz val="10"/>
        <color rgb="FFFFFFFF"/>
        <rFont val="Tahoma"/>
        <charset val="134"/>
      </rPr>
      <t>RUMAH TINGGAL</t>
    </r>
  </si>
  <si>
    <r>
      <rPr>
        <b/>
        <sz val="10"/>
        <color rgb="FFFFFFFF"/>
        <rFont val="Tahoma"/>
        <charset val="134"/>
      </rPr>
      <t>LOW RISE BUILDING ( &lt; 5 LANTAI )</t>
    </r>
  </si>
  <si>
    <r>
      <rPr>
        <b/>
        <sz val="10"/>
        <color rgb="FFFFFFFF"/>
        <rFont val="Tahoma"/>
        <charset val="134"/>
      </rPr>
      <t>MID RISE BUILDING ( 5 - 8 LANTAI )</t>
    </r>
  </si>
  <si>
    <r>
      <rPr>
        <b/>
        <sz val="10"/>
        <color rgb="FFFFFFFF"/>
        <rFont val="Tahoma"/>
        <charset val="134"/>
      </rPr>
      <t>HIGH RISE BUILDING ( &gt; 8 LANTAI )</t>
    </r>
  </si>
  <si>
    <r>
      <rPr>
        <b/>
        <sz val="10"/>
        <color rgb="FFFFFFFF"/>
        <rFont val="Tahoma"/>
        <charset val="134"/>
      </rPr>
      <t>MEWAH</t>
    </r>
  </si>
  <si>
    <r>
      <rPr>
        <b/>
        <sz val="10"/>
        <color rgb="FFFFFFFF"/>
        <rFont val="Tahoma"/>
        <charset val="134"/>
      </rPr>
      <t>MENENGAH</t>
    </r>
  </si>
  <si>
    <r>
      <rPr>
        <b/>
        <sz val="10"/>
        <color rgb="FFFFFFFF"/>
        <rFont val="Tahoma"/>
        <charset val="134"/>
      </rPr>
      <t>SEDERHANA</t>
    </r>
  </si>
  <si>
    <r>
      <rPr>
        <b/>
        <sz val="10"/>
        <color rgb="FFFFFFFF"/>
        <rFont val="Tahoma"/>
        <charset val="134"/>
      </rPr>
      <t>MODEL : 3 LT RUKO</t>
    </r>
  </si>
  <si>
    <r>
      <rPr>
        <b/>
        <sz val="10"/>
        <color rgb="FFFFFFFF"/>
        <rFont val="Tahoma"/>
        <charset val="134"/>
      </rPr>
      <t>MODEL : 8 LT OFFICE</t>
    </r>
  </si>
  <si>
    <r>
      <rPr>
        <b/>
        <sz val="10"/>
        <color rgb="FFFFFFFF"/>
        <rFont val="Tahoma"/>
        <charset val="134"/>
      </rPr>
      <t>MODEL : 16 LT
OFFICE</t>
    </r>
  </si>
  <si>
    <t>1 lantai</t>
  </si>
  <si>
    <t>2 lantai</t>
  </si>
  <si>
    <t>3 lantai</t>
  </si>
  <si>
    <t>4 lantai</t>
  </si>
  <si>
    <t>5 lantai</t>
  </si>
  <si>
    <t>6 lantai</t>
  </si>
  <si>
    <t>7 lantai</t>
  </si>
  <si>
    <t>8 lantai</t>
  </si>
  <si>
    <t>9 lantai</t>
  </si>
  <si>
    <t>10 lantai</t>
  </si>
  <si>
    <t>11 lantai</t>
  </si>
  <si>
    <t>12 lantai</t>
  </si>
  <si>
    <t>13 lantai</t>
  </si>
  <si>
    <t>14 lantai</t>
  </si>
  <si>
    <t>15 lantai</t>
  </si>
  <si>
    <t>16 lantai</t>
  </si>
  <si>
    <t>17 lantai</t>
  </si>
  <si>
    <t>18 lantai</t>
  </si>
  <si>
    <t>19 lantai</t>
  </si>
  <si>
    <t>20 lantai</t>
  </si>
  <si>
    <t>21 lantai</t>
  </si>
  <si>
    <t>22 lantai</t>
  </si>
  <si>
    <t>23 lantai</t>
  </si>
  <si>
    <t>24 lantai</t>
  </si>
  <si>
    <t>25 lantai</t>
  </si>
  <si>
    <t>26 lantai</t>
  </si>
  <si>
    <t>27 lantai</t>
  </si>
  <si>
    <t>28 lantai</t>
  </si>
  <si>
    <t>29 lantai</t>
  </si>
  <si>
    <t>30 lantai</t>
  </si>
  <si>
    <t>31 lantai</t>
  </si>
  <si>
    <t>32 lantai</t>
  </si>
  <si>
    <t>33 lantai</t>
  </si>
  <si>
    <t>34 lantai</t>
  </si>
  <si>
    <t>35 lantai</t>
  </si>
  <si>
    <t>36 lantai</t>
  </si>
  <si>
    <t>37 lantai</t>
  </si>
  <si>
    <t>38 lantai</t>
  </si>
  <si>
    <t>39 lantai</t>
  </si>
  <si>
    <t>40 lantai</t>
  </si>
  <si>
    <t>Sumber : Pedoman Teknis Pembangunan Gedung Negara (Permen PU No. 45/PRT/M/2007) dan Riset MAPPI (diolah)</t>
  </si>
  <si>
    <t>PERHITUNGAN BIAYA BANGUNAN</t>
  </si>
  <si>
    <t>INDEKS KEMAHALAN KONSTRUKSI (IKK) - MAPPI</t>
  </si>
  <si>
    <t>Daftar Harga Bahan &amp; Upah Berdasarkan Jurnal tahun 2014</t>
  </si>
  <si>
    <r>
      <rPr>
        <b/>
        <sz val="18"/>
        <rFont val="Calibri"/>
        <charset val="134"/>
      </rPr>
      <t xml:space="preserve">PROVINSI &amp; KABUPATEN / KOTA - TAHUN 2014 </t>
    </r>
    <r>
      <rPr>
        <b/>
        <i/>
        <sz val="14"/>
        <color indexed="12"/>
        <rFont val="Calibri"/>
        <charset val="134"/>
      </rPr>
      <t>(TWL-I)</t>
    </r>
  </si>
  <si>
    <t>Kode</t>
  </si>
  <si>
    <t>Nama Provinsi / Kabupaten / Kota</t>
  </si>
  <si>
    <t>IKK-MAPPI</t>
  </si>
  <si>
    <t>HARGA SATUAN BANGUNAN (Rp. 000)</t>
  </si>
  <si>
    <t>KONSTRUKSI</t>
  </si>
  <si>
    <t>PROV. NANGGROE ACEH DARUSSALAM</t>
  </si>
  <si>
    <t>Beton 1 Lt, &lt; 45/ A1</t>
  </si>
  <si>
    <t>Atap</t>
  </si>
  <si>
    <t>Lantai</t>
  </si>
  <si>
    <t>Dinding Luar</t>
  </si>
  <si>
    <t>IKK DKI JAKARTA (100%)</t>
  </si>
  <si>
    <t>THN. 2022</t>
  </si>
  <si>
    <t>Beton 1 Lt, &lt; 45/ A2</t>
  </si>
  <si>
    <t xml:space="preserve">Jenis </t>
  </si>
  <si>
    <t>Rp/m2</t>
  </si>
  <si>
    <t>Beton 1 Lt, &lt; 45/ A3</t>
  </si>
  <si>
    <t>Dak beton A1</t>
  </si>
  <si>
    <t>Lantai Beton A1</t>
  </si>
  <si>
    <t>Hebel diplester</t>
  </si>
  <si>
    <t>Lantai 3</t>
  </si>
  <si>
    <t>Beton 1 Lt, 46-70/ A1</t>
  </si>
  <si>
    <t>Dak beton A2</t>
  </si>
  <si>
    <t>Lantai Beton A2</t>
  </si>
  <si>
    <t>Batu bata diplester</t>
  </si>
  <si>
    <t>Lantai 4</t>
  </si>
  <si>
    <t>PROV. BALI</t>
  </si>
  <si>
    <t>Beton 1 Lt, 46-70/ A2</t>
  </si>
  <si>
    <t>Decrabon</t>
  </si>
  <si>
    <t>Lantai Beton A3</t>
  </si>
  <si>
    <t>Batu bata dilapis terracotta</t>
  </si>
  <si>
    <t>Jumlah Total</t>
  </si>
  <si>
    <t>Beton 1 Lt, 46-70/ A3</t>
  </si>
  <si>
    <t>Decrabon (minimalis)</t>
  </si>
  <si>
    <t>Granit Import/ kecil</t>
  </si>
  <si>
    <t>Batako diplester</t>
  </si>
  <si>
    <t>Spesifikasi Bangunan</t>
  </si>
  <si>
    <t>Beton 1 Lt, 75-100/ A1</t>
  </si>
  <si>
    <t>G. Metal Colour</t>
  </si>
  <si>
    <t>Granito 30 x 30</t>
  </si>
  <si>
    <t>Batako tdk diplester</t>
  </si>
  <si>
    <t>STRUKTUR / RANGKA</t>
  </si>
  <si>
    <t>Beton 1 Lt, 75-100/ A2</t>
  </si>
  <si>
    <t>G. Metal Colour (minimalis)</t>
  </si>
  <si>
    <t>Granit Import/ sedang</t>
  </si>
  <si>
    <t>Kayu kruing/ kamper Medan</t>
  </si>
  <si>
    <t>Beton 1 Lt, 75-100/ A3</t>
  </si>
  <si>
    <t>G. Keramik/ Glazur A1</t>
  </si>
  <si>
    <t>Granito 40 x 40</t>
  </si>
  <si>
    <t>Kayu meranti basah</t>
  </si>
  <si>
    <t>Ubin PC</t>
  </si>
  <si>
    <t>Beton 1 Lt, 101-150/ A1</t>
  </si>
  <si>
    <t>G. Keramik/ Glazur A1 (minimalis)</t>
  </si>
  <si>
    <t>Granit Import/ slab</t>
  </si>
  <si>
    <t>Aluminium gelombang</t>
  </si>
  <si>
    <t>PARTISI</t>
  </si>
  <si>
    <t>Beton 1 Lt, 101-150/ A2</t>
  </si>
  <si>
    <t>G. Keramik/ Glazur A2</t>
  </si>
  <si>
    <t>Granit Import Staturio/ slab</t>
  </si>
  <si>
    <t>Seng</t>
  </si>
  <si>
    <t>LANGIT-LANGIT / PLAFON</t>
  </si>
  <si>
    <t>Beton 1 Lt, 101-150/ A3</t>
  </si>
  <si>
    <t>G. Keramik/ Glazur A2 (minimalis)</t>
  </si>
  <si>
    <t>Granito 60 x 60</t>
  </si>
  <si>
    <t xml:space="preserve">Façade Kaca Polos </t>
  </si>
  <si>
    <t>ATAP</t>
  </si>
  <si>
    <t>G. Kodok A2</t>
  </si>
  <si>
    <t>Beton 1 Lt, 156-200/ A1</t>
  </si>
  <si>
    <t>G. Keramik/ Glazur A3</t>
  </si>
  <si>
    <t>Marmer besar Import</t>
  </si>
  <si>
    <t>Façade Kaca Tempered</t>
  </si>
  <si>
    <t>PINTU / JENDELA</t>
  </si>
  <si>
    <t>Beton 1 Lt, 156-200/ A2</t>
  </si>
  <si>
    <t>G. Keramik/ Glazur A3 (minimalis)</t>
  </si>
  <si>
    <t>Marmer besar (150 x 250)</t>
  </si>
  <si>
    <t>Façade GRC Panel</t>
  </si>
  <si>
    <t>PENGECATAN</t>
  </si>
  <si>
    <t>Kelas III</t>
  </si>
  <si>
    <t>Beton 1 Lt, 156-200/ A3</t>
  </si>
  <si>
    <t>G. Beton (Cisangkan) A1</t>
  </si>
  <si>
    <t>Marmer kecil</t>
  </si>
  <si>
    <t>KAMAR MANDI / SANITER</t>
  </si>
  <si>
    <t>Beton 1 Lt, 201-300/ A1</t>
  </si>
  <si>
    <t>G. Beton (Cisangkan) A1 (minimalis)</t>
  </si>
  <si>
    <t>Karpet wool</t>
  </si>
  <si>
    <t>Biaya setelah penyesuaian IKK Provinsi</t>
  </si>
  <si>
    <t>Beton 1 Lt, 201-300/ A2</t>
  </si>
  <si>
    <t>G. Beton (Cisangkan) A2</t>
  </si>
  <si>
    <t>Karpet wool + Nylon</t>
  </si>
  <si>
    <t>Biaya setelah penyesuaian IKK Kabupaten</t>
  </si>
  <si>
    <t>Beton 1 Lt, 201-300/ A3</t>
  </si>
  <si>
    <t>G. Beton (Cisangkan) A2 (minimalis)</t>
  </si>
  <si>
    <t>Roman 60 x 60</t>
  </si>
  <si>
    <t>Pintu &amp; Jendela</t>
  </si>
  <si>
    <t>Beton 1 Lt, 301-400/ A1</t>
  </si>
  <si>
    <t>G. Beton (Tiara)A3</t>
  </si>
  <si>
    <t>Roman 40 x 40</t>
  </si>
  <si>
    <t>Kualitas bahan</t>
  </si>
  <si>
    <t>Good Quality</t>
  </si>
  <si>
    <t>Beton 1 Lt, 301-400/ A2</t>
  </si>
  <si>
    <t>G. Beton (Tiara)A3 (minimalis)</t>
  </si>
  <si>
    <t>Roman 30 x 30</t>
  </si>
  <si>
    <t>Kelas Jati KW II</t>
  </si>
  <si>
    <t>R</t>
  </si>
  <si>
    <t>Beton 1 Lt, 301-400/ A3</t>
  </si>
  <si>
    <t>G. Kodok Glazur A1</t>
  </si>
  <si>
    <t>Keramik Polos 40 x 40</t>
  </si>
  <si>
    <t>Kelas I (Kamper oven S. Rapi)</t>
  </si>
  <si>
    <t>Biaya Bangunan Sebelum Penyesuaian</t>
  </si>
  <si>
    <t>Beton 1 Lt, 401-500/ A1</t>
  </si>
  <si>
    <t>G. Kodok Glazur A1 (minimalis)</t>
  </si>
  <si>
    <t>Keramik Polos 30 x 30</t>
  </si>
  <si>
    <t>Kelas II (Kamper oven)</t>
  </si>
  <si>
    <t>Lantai ke-</t>
  </si>
  <si>
    <t>Harga/m2</t>
  </si>
  <si>
    <t>Volume</t>
  </si>
  <si>
    <t>Indeks</t>
  </si>
  <si>
    <t>Beton 1 Lt, 401-500/ A2</t>
  </si>
  <si>
    <t>Kelas III (Kamper Basah)</t>
  </si>
  <si>
    <t>PROV. SUMATERA UTARA</t>
  </si>
  <si>
    <t>Fair Quality</t>
  </si>
  <si>
    <t>Beton 1 Lt, 401-500/ A3</t>
  </si>
  <si>
    <t>G. Plentong Glazur A1</t>
  </si>
  <si>
    <t>Vinyl Import</t>
  </si>
  <si>
    <t>Kelas IV</t>
  </si>
  <si>
    <t>Low Quality</t>
  </si>
  <si>
    <t>Beton 2 Lt, 45-70/ A1</t>
  </si>
  <si>
    <t>G. Plentong A2</t>
  </si>
  <si>
    <t>Vinyl Lokal</t>
  </si>
  <si>
    <t>Aluminium</t>
  </si>
  <si>
    <t>Beton 2 Lt, 45-70/ A2</t>
  </si>
  <si>
    <t>Sirap</t>
  </si>
  <si>
    <t>Floor beton</t>
  </si>
  <si>
    <t>Pabrik/ Gudang</t>
  </si>
  <si>
    <t>Beton 2 Lt, 45-70/ A3</t>
  </si>
  <si>
    <t>Aluminium 2 Span</t>
  </si>
  <si>
    <t>Parkit</t>
  </si>
  <si>
    <t>Beton 2 Lt, 75-100/ A1</t>
  </si>
  <si>
    <t>Aluminium 1 span</t>
  </si>
  <si>
    <t>Parkit Jati</t>
  </si>
  <si>
    <t>PENYESUAIAN BIAYA TIDAK LANGSUNG</t>
  </si>
  <si>
    <t>Beton 2 Lt, 75-100/ A2</t>
  </si>
  <si>
    <t>Asbes</t>
  </si>
  <si>
    <t>Pengecatan</t>
  </si>
  <si>
    <t>Profesional Fee</t>
  </si>
  <si>
    <t>Beton 2 Lt, 75-100/ A3</t>
  </si>
  <si>
    <t>Asbes (tanpa kuda-kuda)</t>
  </si>
  <si>
    <t>Biaya Perijinan</t>
  </si>
  <si>
    <t>Beton 2 Lt, 101-150/ A1</t>
  </si>
  <si>
    <t>Dinding Partisi</t>
  </si>
  <si>
    <t xml:space="preserve">Kelas I </t>
  </si>
  <si>
    <t>Keuntungan Kontraktor</t>
  </si>
  <si>
    <t>Beton 2 Lt, 101-150/ A2</t>
  </si>
  <si>
    <t>Seng (tanpa kuda-kuda)</t>
  </si>
  <si>
    <t>Kelas II</t>
  </si>
  <si>
    <t>TOTAL BIAYA TIDAK LANGSUNG</t>
  </si>
  <si>
    <t>Beton 2 Lt, 101-150/ A3</t>
  </si>
  <si>
    <t>Beton 2 Lt, 156-200/ A1</t>
  </si>
  <si>
    <t>PENYESUAIAN ( ± )</t>
  </si>
  <si>
    <t>Beton 2 Lt, 156-200/ A2</t>
  </si>
  <si>
    <t>Pabrik/Gudang</t>
  </si>
  <si>
    <t>Uraian</t>
  </si>
  <si>
    <t>Harga satuan</t>
  </si>
  <si>
    <t>Satuan</t>
  </si>
  <si>
    <t>Beton 2 Lt, 156-200/ A3</t>
  </si>
  <si>
    <t>Langit-langit</t>
  </si>
  <si>
    <t>Listrik</t>
  </si>
  <si>
    <t>Beton 2 Lt, 201-300/ A1</t>
  </si>
  <si>
    <t>Air</t>
  </si>
  <si>
    <t>Unit</t>
  </si>
  <si>
    <t>Beton 2 Lt, 201-300/ A2</t>
  </si>
  <si>
    <t>Lambresering</t>
  </si>
  <si>
    <t>Batu bata, kaca &amp; aluminium</t>
  </si>
  <si>
    <t>AC</t>
  </si>
  <si>
    <t>Beton 2 Lt, 201-300/ A3</t>
  </si>
  <si>
    <t>Akustik</t>
  </si>
  <si>
    <t>Kaca warna &amp; aluminium</t>
  </si>
  <si>
    <t>Instalasi M&amp;E</t>
  </si>
  <si>
    <t>Is</t>
  </si>
  <si>
    <t>Beton 2 Lt, 301-400/ A1</t>
  </si>
  <si>
    <t>Gypsumboard A1</t>
  </si>
  <si>
    <t>IMB</t>
  </si>
  <si>
    <t>Beton 2 Lt, 301-400/ A2</t>
  </si>
  <si>
    <t>Gypsumboard A2</t>
  </si>
  <si>
    <t>Jumlah Penyesuaian</t>
  </si>
  <si>
    <t>Beton 2 Lt, 301-400/ A3</t>
  </si>
  <si>
    <t>Gypsumboard A3</t>
  </si>
  <si>
    <t>Gypsumboard 2 muka</t>
  </si>
  <si>
    <t>Jumlah setelah Penyesuaian</t>
  </si>
  <si>
    <t>Beton 2 Lt, 401-500/ A1</t>
  </si>
  <si>
    <t>Plywood A1</t>
  </si>
  <si>
    <t>Plywood 2 muka</t>
  </si>
  <si>
    <t>Biaya Pengganti Baru</t>
  </si>
  <si>
    <t>Beton 2 Lt, 401-500/ A2</t>
  </si>
  <si>
    <t>Plywood A2</t>
  </si>
  <si>
    <t>Harga /m2</t>
  </si>
  <si>
    <t>Beton 2 Lt, 401-500/ A3</t>
  </si>
  <si>
    <t>Teakwood</t>
  </si>
  <si>
    <t>Beton 1Lt/ Lux/ A1</t>
  </si>
  <si>
    <t>GRC Board</t>
  </si>
  <si>
    <t>Kamar Mandi</t>
  </si>
  <si>
    <t>Beton 1Lt/ Lux/ A2</t>
  </si>
  <si>
    <t>Beton 2lt/ Lux/A1</t>
  </si>
  <si>
    <t>Lux</t>
  </si>
  <si>
    <t>Beton 2lt/ Lux/A2</t>
  </si>
  <si>
    <t>Kelas I</t>
  </si>
  <si>
    <t>Beton 2Lt/ Lux &amp; Basement Full</t>
  </si>
  <si>
    <r>
      <rPr>
        <sz val="11"/>
        <color indexed="12"/>
        <rFont val="Comic Sans MS"/>
        <charset val="134"/>
      </rPr>
      <t xml:space="preserve">Beton 2Lt/ Lux &amp; Basement </t>
    </r>
    <r>
      <rPr>
        <sz val="11"/>
        <color indexed="12"/>
        <rFont val="Times New Roman"/>
        <charset val="134"/>
      </rPr>
      <t>½</t>
    </r>
  </si>
  <si>
    <t>Tabel Umur Ekonomis Bangunan</t>
  </si>
  <si>
    <t>Ruko/ Rukan 2 Lt, A1</t>
  </si>
  <si>
    <t>Jenis Bangunan</t>
  </si>
  <si>
    <t>U. Ekonomis</t>
  </si>
  <si>
    <t>Ruko/ Rukan 2 Lt, A2</t>
  </si>
  <si>
    <t>High</t>
  </si>
  <si>
    <t>Ruko/ Rukan 2 Lt, A3</t>
  </si>
  <si>
    <t>Beton</t>
  </si>
  <si>
    <t>Ruko/ Rukan 3 Lt, A1</t>
  </si>
  <si>
    <t>Kantor</t>
  </si>
  <si>
    <t>Ruko/ Rukan 3 Lt, A2</t>
  </si>
  <si>
    <t>Baja</t>
  </si>
  <si>
    <t>Ruko/ Rukan 3 Lt, A3</t>
  </si>
  <si>
    <t>Kayu</t>
  </si>
  <si>
    <t>PROV. SUMATERA BARAT</t>
  </si>
  <si>
    <t>Ruko/ Rukan 4 Lt, A1</t>
  </si>
  <si>
    <t>Ruko/ Rukan 4 Lt, A2</t>
  </si>
  <si>
    <t>Ruko/ Rukan 4 Lt, A3</t>
  </si>
  <si>
    <t>Kantor 2 Lt, ≥ 500/A1</t>
  </si>
  <si>
    <t>Kantor 2 Lt, ≥ 500/A2</t>
  </si>
  <si>
    <t>Kantor 3 Lt, ≥ 500/A1</t>
  </si>
  <si>
    <t>Kantor 3 Lt, ≥ 500/A2</t>
  </si>
  <si>
    <t>Kantor 4 Lt, ≥ 500/A1</t>
  </si>
  <si>
    <t>Kantor 4 Lt, ≥ 500/A2</t>
  </si>
  <si>
    <t>Kantor 2 Lt, ≤ 550/A1</t>
  </si>
  <si>
    <t>Kantor 2 Lt, ≤ 550/A2</t>
  </si>
  <si>
    <t>Kantor 3 Lt, ≤ 550/A1</t>
  </si>
  <si>
    <t>Kantor 3 Lt, ≤ 550/A2</t>
  </si>
  <si>
    <t>Kantor 4 Lt, ≤ 550/A1</t>
  </si>
  <si>
    <t>Kantor 4 Lt, ≤ 550/A2</t>
  </si>
  <si>
    <r>
      <rPr>
        <sz val="11"/>
        <color indexed="12"/>
        <rFont val="Comic Sans MS"/>
        <charset val="134"/>
      </rPr>
      <t xml:space="preserve">Kantor </t>
    </r>
    <r>
      <rPr>
        <sz val="11"/>
        <color indexed="12"/>
        <rFont val="Calibri"/>
        <charset val="134"/>
      </rPr>
      <t>≤</t>
    </r>
    <r>
      <rPr>
        <sz val="8.25"/>
        <color indexed="12"/>
        <rFont val="Comic Sans MS"/>
        <charset val="134"/>
      </rPr>
      <t xml:space="preserve"> </t>
    </r>
    <r>
      <rPr>
        <sz val="11"/>
        <color indexed="12"/>
        <rFont val="Comic Sans MS"/>
        <charset val="134"/>
      </rPr>
      <t>4 Lt. A1 (basement)</t>
    </r>
  </si>
  <si>
    <r>
      <rPr>
        <sz val="11"/>
        <color indexed="12"/>
        <rFont val="Comic Sans MS"/>
        <charset val="134"/>
      </rPr>
      <t xml:space="preserve">Kantor </t>
    </r>
    <r>
      <rPr>
        <sz val="11"/>
        <color indexed="12"/>
        <rFont val="Calibri"/>
        <charset val="134"/>
      </rPr>
      <t>≤</t>
    </r>
    <r>
      <rPr>
        <sz val="8.25"/>
        <color indexed="12"/>
        <rFont val="Comic Sans MS"/>
        <charset val="134"/>
      </rPr>
      <t xml:space="preserve"> </t>
    </r>
    <r>
      <rPr>
        <sz val="11"/>
        <color indexed="12"/>
        <rFont val="Comic Sans MS"/>
        <charset val="134"/>
      </rPr>
      <t>4 Lt. A2 (basement)</t>
    </r>
  </si>
  <si>
    <t>Kantor 5 Lt. A1 (basement)</t>
  </si>
  <si>
    <t>Kantor 5 Lt. A2 (basement)</t>
  </si>
  <si>
    <t>Kantor 6 Lt. A1 (basement)</t>
  </si>
  <si>
    <t>PROV. RIAU</t>
  </si>
  <si>
    <t>Kantor 6 Lt. A2 (basement)</t>
  </si>
  <si>
    <t>Kantor 7 Lt. A1 (basement)</t>
  </si>
  <si>
    <t>Kantor 7 Lt. A2 (basement)</t>
  </si>
  <si>
    <t>Kantor 8 Lt. A1 (basement)</t>
  </si>
  <si>
    <t>Kantor 8 Lt. A2 (basement)</t>
  </si>
  <si>
    <t>Kantor 9 Lt. A1 (basement)</t>
  </si>
  <si>
    <t>Kantor 9 Lt. A2 (basement)</t>
  </si>
  <si>
    <t>Kantor 10 Lt. A1 (basement)</t>
  </si>
  <si>
    <t>Kantor 10 Lt. A2 (basement)</t>
  </si>
  <si>
    <t>Kantor 11-15 Lt. A1 (basement)</t>
  </si>
  <si>
    <t>Kantor 11-15 Lt. A2 (basement)</t>
  </si>
  <si>
    <t>Kantor 16-20 Lt. A1 (basement)</t>
  </si>
  <si>
    <t>Kantor 16-20 Lt. A2 (basement)</t>
  </si>
  <si>
    <t>PROV. JAMBI</t>
  </si>
  <si>
    <t>Kantor 21-25 Lt. A1 (basement)</t>
  </si>
  <si>
    <t>Kantor 21-25 Lt. A2 (basement)</t>
  </si>
  <si>
    <t>Kantor ≤ 26 Lt. A1 (basement)</t>
  </si>
  <si>
    <t>Kantor ≤ 26 Lt. A2 (basement)</t>
  </si>
  <si>
    <r>
      <rPr>
        <sz val="11"/>
        <color indexed="12"/>
        <rFont val="Comic Sans MS"/>
        <charset val="134"/>
      </rPr>
      <t xml:space="preserve">Kantor </t>
    </r>
    <r>
      <rPr>
        <sz val="11"/>
        <color indexed="12"/>
        <rFont val="Calibri"/>
        <charset val="134"/>
      </rPr>
      <t>≤</t>
    </r>
    <r>
      <rPr>
        <sz val="8.25"/>
        <color indexed="12"/>
        <rFont val="Comic Sans MS"/>
        <charset val="134"/>
      </rPr>
      <t xml:space="preserve"> </t>
    </r>
    <r>
      <rPr>
        <sz val="11"/>
        <color indexed="12"/>
        <rFont val="Comic Sans MS"/>
        <charset val="134"/>
      </rPr>
      <t>4 Lt. A1 (non basement)</t>
    </r>
  </si>
  <si>
    <r>
      <rPr>
        <sz val="11"/>
        <color indexed="12"/>
        <rFont val="Comic Sans MS"/>
        <charset val="134"/>
      </rPr>
      <t xml:space="preserve">Kantor </t>
    </r>
    <r>
      <rPr>
        <sz val="11"/>
        <color indexed="12"/>
        <rFont val="Calibri"/>
        <charset val="134"/>
      </rPr>
      <t>≤</t>
    </r>
    <r>
      <rPr>
        <sz val="8.25"/>
        <color indexed="12"/>
        <rFont val="Comic Sans MS"/>
        <charset val="134"/>
      </rPr>
      <t xml:space="preserve"> </t>
    </r>
    <r>
      <rPr>
        <sz val="11"/>
        <color indexed="12"/>
        <rFont val="Comic Sans MS"/>
        <charset val="134"/>
      </rPr>
      <t>4 Lt. A2 (non basement)</t>
    </r>
  </si>
  <si>
    <t>Kantor 5 Lt. A1 (non basement)</t>
  </si>
  <si>
    <t>Kantor 5 Lt. A2 (non basement)</t>
  </si>
  <si>
    <t>Kantor 6 Lt. A1 (non basement)</t>
  </si>
  <si>
    <t>Kantor 6 Lt. A2 (non basement)</t>
  </si>
  <si>
    <t>Kantor 7 Lt. A1 (non basement)</t>
  </si>
  <si>
    <t>Kantor 7 Lt. A2 (non basement)</t>
  </si>
  <si>
    <t>PROV. SUMATERA SELATAN</t>
  </si>
  <si>
    <t>Kantor 8 Lt. A1 (non basement)</t>
  </si>
  <si>
    <t>Kantor 8 Lt. A2 (non basement)</t>
  </si>
  <si>
    <t>Kantor 9 Lt. A1 (non basement)</t>
  </si>
  <si>
    <t>Kantor 9 Lt. A2 (non basement)</t>
  </si>
  <si>
    <t>Kantor 10 Lt. A1 (non basement)</t>
  </si>
  <si>
    <t>Kantor 10 Lt. A2 (non basement)</t>
  </si>
  <si>
    <t>Kantor 11-15 Lt. A1 (non basement)</t>
  </si>
  <si>
    <t>Kantor 11-15 Lt. A2 (non basement)</t>
  </si>
  <si>
    <t>Kantor 16-20 Lt. A1 (non basement)</t>
  </si>
  <si>
    <t>Kantor 16-20 Lt. A2 (non basement)</t>
  </si>
  <si>
    <t>Kantor 21-25 Lt. A1 (non basement)</t>
  </si>
  <si>
    <t>Kantor 21-25 Lt. A2 (non basement)</t>
  </si>
  <si>
    <t>Kantor ≤ 26 Lt. A1 (non basement)</t>
  </si>
  <si>
    <t>Kantor ≤ 26 Lt. A2 A2 (non basement)</t>
  </si>
  <si>
    <r>
      <rPr>
        <sz val="11"/>
        <color indexed="12"/>
        <rFont val="Comic Sans MS"/>
        <charset val="134"/>
      </rPr>
      <t xml:space="preserve">Hotel/Apart </t>
    </r>
    <r>
      <rPr>
        <sz val="8.25"/>
        <color indexed="12"/>
        <rFont val="Comic Sans MS"/>
        <charset val="134"/>
      </rPr>
      <t>&lt;</t>
    </r>
    <r>
      <rPr>
        <sz val="11"/>
        <color indexed="12"/>
        <rFont val="Comic Sans MS"/>
        <charset val="134"/>
      </rPr>
      <t xml:space="preserve"> 4 Lt. A1 (basment)</t>
    </r>
  </si>
  <si>
    <r>
      <rPr>
        <sz val="11"/>
        <color indexed="12"/>
        <rFont val="Comic Sans MS"/>
        <charset val="134"/>
      </rPr>
      <t xml:space="preserve">Hotel/Apart </t>
    </r>
    <r>
      <rPr>
        <sz val="8.25"/>
        <color indexed="12"/>
        <rFont val="Comic Sans MS"/>
        <charset val="134"/>
      </rPr>
      <t>&lt;</t>
    </r>
    <r>
      <rPr>
        <sz val="11"/>
        <color indexed="12"/>
        <rFont val="Comic Sans MS"/>
        <charset val="134"/>
      </rPr>
      <t xml:space="preserve"> 4 Lt. A2 (basment)</t>
    </r>
  </si>
  <si>
    <t>PROV. BENGKULU</t>
  </si>
  <si>
    <r>
      <rPr>
        <sz val="11"/>
        <color indexed="12"/>
        <rFont val="Comic Sans MS"/>
        <charset val="134"/>
      </rPr>
      <t xml:space="preserve">Hotel/Apart </t>
    </r>
    <r>
      <rPr>
        <sz val="10"/>
        <color indexed="12"/>
        <rFont val="Comic Sans MS"/>
        <charset val="134"/>
      </rPr>
      <t>5</t>
    </r>
    <r>
      <rPr>
        <sz val="11"/>
        <color indexed="12"/>
        <rFont val="Comic Sans MS"/>
        <charset val="134"/>
      </rPr>
      <t xml:space="preserve"> Lt. A1 (basment)</t>
    </r>
  </si>
  <si>
    <r>
      <rPr>
        <sz val="11"/>
        <color indexed="12"/>
        <rFont val="Comic Sans MS"/>
        <charset val="134"/>
      </rPr>
      <t xml:space="preserve">Hotel/Apart </t>
    </r>
    <r>
      <rPr>
        <sz val="10"/>
        <color indexed="12"/>
        <rFont val="Comic Sans MS"/>
        <charset val="134"/>
      </rPr>
      <t>5</t>
    </r>
    <r>
      <rPr>
        <sz val="11"/>
        <color indexed="12"/>
        <rFont val="Comic Sans MS"/>
        <charset val="134"/>
      </rPr>
      <t xml:space="preserve"> Lt. A2 (basment)</t>
    </r>
  </si>
  <si>
    <r>
      <rPr>
        <sz val="11"/>
        <color indexed="12"/>
        <rFont val="Comic Sans MS"/>
        <charset val="134"/>
      </rPr>
      <t xml:space="preserve">Hotel/Apart </t>
    </r>
    <r>
      <rPr>
        <sz val="10"/>
        <color indexed="12"/>
        <rFont val="Comic Sans MS"/>
        <charset val="134"/>
      </rPr>
      <t>6</t>
    </r>
    <r>
      <rPr>
        <sz val="11"/>
        <color indexed="12"/>
        <rFont val="Comic Sans MS"/>
        <charset val="134"/>
      </rPr>
      <t xml:space="preserve"> Lt. A1 (basment)</t>
    </r>
  </si>
  <si>
    <r>
      <rPr>
        <sz val="11"/>
        <color indexed="12"/>
        <rFont val="Comic Sans MS"/>
        <charset val="134"/>
      </rPr>
      <t xml:space="preserve">Hotel/Apart </t>
    </r>
    <r>
      <rPr>
        <sz val="10"/>
        <color indexed="12"/>
        <rFont val="Comic Sans MS"/>
        <charset val="134"/>
      </rPr>
      <t>6</t>
    </r>
    <r>
      <rPr>
        <sz val="11"/>
        <color indexed="12"/>
        <rFont val="Comic Sans MS"/>
        <charset val="134"/>
      </rPr>
      <t xml:space="preserve"> Lt. A2 (basment)</t>
    </r>
  </si>
  <si>
    <r>
      <rPr>
        <sz val="11"/>
        <color indexed="12"/>
        <rFont val="Comic Sans MS"/>
        <charset val="134"/>
      </rPr>
      <t xml:space="preserve">Hotel/Apart </t>
    </r>
    <r>
      <rPr>
        <sz val="10"/>
        <color indexed="12"/>
        <rFont val="Comic Sans MS"/>
        <charset val="134"/>
      </rPr>
      <t>7</t>
    </r>
    <r>
      <rPr>
        <sz val="11"/>
        <color indexed="12"/>
        <rFont val="Comic Sans MS"/>
        <charset val="134"/>
      </rPr>
      <t xml:space="preserve"> Lt. A1 (basment)</t>
    </r>
  </si>
  <si>
    <r>
      <rPr>
        <sz val="11"/>
        <color indexed="12"/>
        <rFont val="Comic Sans MS"/>
        <charset val="134"/>
      </rPr>
      <t xml:space="preserve">Hotel/Apart </t>
    </r>
    <r>
      <rPr>
        <sz val="10"/>
        <color indexed="12"/>
        <rFont val="Comic Sans MS"/>
        <charset val="134"/>
      </rPr>
      <t>7</t>
    </r>
    <r>
      <rPr>
        <sz val="11"/>
        <color indexed="12"/>
        <rFont val="Comic Sans MS"/>
        <charset val="134"/>
      </rPr>
      <t xml:space="preserve"> Lt. A2 (basment)</t>
    </r>
  </si>
  <si>
    <r>
      <rPr>
        <sz val="11"/>
        <color indexed="12"/>
        <rFont val="Comic Sans MS"/>
        <charset val="134"/>
      </rPr>
      <t xml:space="preserve">Hotel/Apart </t>
    </r>
    <r>
      <rPr>
        <sz val="10"/>
        <color indexed="12"/>
        <rFont val="Comic Sans MS"/>
        <charset val="134"/>
      </rPr>
      <t>8</t>
    </r>
    <r>
      <rPr>
        <sz val="11"/>
        <color indexed="12"/>
        <rFont val="Comic Sans MS"/>
        <charset val="134"/>
      </rPr>
      <t xml:space="preserve"> Lt. A1 (basment)</t>
    </r>
  </si>
  <si>
    <r>
      <rPr>
        <sz val="11"/>
        <color indexed="12"/>
        <rFont val="Comic Sans MS"/>
        <charset val="134"/>
      </rPr>
      <t xml:space="preserve">Hotel/Apart </t>
    </r>
    <r>
      <rPr>
        <sz val="10"/>
        <color indexed="12"/>
        <rFont val="Comic Sans MS"/>
        <charset val="134"/>
      </rPr>
      <t>8</t>
    </r>
    <r>
      <rPr>
        <sz val="11"/>
        <color indexed="12"/>
        <rFont val="Comic Sans MS"/>
        <charset val="134"/>
      </rPr>
      <t xml:space="preserve"> Lt. A2 (basment)</t>
    </r>
  </si>
  <si>
    <r>
      <rPr>
        <sz val="11"/>
        <color indexed="12"/>
        <rFont val="Comic Sans MS"/>
        <charset val="134"/>
      </rPr>
      <t xml:space="preserve">Hotel/Apart </t>
    </r>
    <r>
      <rPr>
        <sz val="10"/>
        <color indexed="12"/>
        <rFont val="Comic Sans MS"/>
        <charset val="134"/>
      </rPr>
      <t>9</t>
    </r>
    <r>
      <rPr>
        <sz val="11"/>
        <color indexed="12"/>
        <rFont val="Comic Sans MS"/>
        <charset val="134"/>
      </rPr>
      <t xml:space="preserve"> Lt. A1 (basment)</t>
    </r>
  </si>
  <si>
    <r>
      <rPr>
        <sz val="11"/>
        <color indexed="12"/>
        <rFont val="Comic Sans MS"/>
        <charset val="134"/>
      </rPr>
      <t xml:space="preserve">Hotel/Apart </t>
    </r>
    <r>
      <rPr>
        <sz val="10"/>
        <color indexed="12"/>
        <rFont val="Comic Sans MS"/>
        <charset val="134"/>
      </rPr>
      <t>9</t>
    </r>
    <r>
      <rPr>
        <sz val="11"/>
        <color indexed="12"/>
        <rFont val="Comic Sans MS"/>
        <charset val="134"/>
      </rPr>
      <t xml:space="preserve"> Lt. A2 (basment)</t>
    </r>
  </si>
  <si>
    <r>
      <rPr>
        <sz val="11"/>
        <color indexed="12"/>
        <rFont val="Comic Sans MS"/>
        <charset val="134"/>
      </rPr>
      <t xml:space="preserve">Hotel/Apart </t>
    </r>
    <r>
      <rPr>
        <sz val="10"/>
        <color indexed="12"/>
        <rFont val="Comic Sans MS"/>
        <charset val="134"/>
      </rPr>
      <t>10</t>
    </r>
    <r>
      <rPr>
        <sz val="11"/>
        <color indexed="12"/>
        <rFont val="Comic Sans MS"/>
        <charset val="134"/>
      </rPr>
      <t xml:space="preserve"> Lt. A1 (basment)</t>
    </r>
  </si>
  <si>
    <t>PROV. LAMPUNG</t>
  </si>
  <si>
    <r>
      <rPr>
        <sz val="11"/>
        <color indexed="12"/>
        <rFont val="Comic Sans MS"/>
        <charset val="134"/>
      </rPr>
      <t xml:space="preserve">Hotel/Apart </t>
    </r>
    <r>
      <rPr>
        <sz val="10"/>
        <color indexed="12"/>
        <rFont val="Comic Sans MS"/>
        <charset val="134"/>
      </rPr>
      <t>10</t>
    </r>
    <r>
      <rPr>
        <sz val="11"/>
        <color indexed="12"/>
        <rFont val="Comic Sans MS"/>
        <charset val="134"/>
      </rPr>
      <t xml:space="preserve"> Lt. A2 (basment)</t>
    </r>
  </si>
  <si>
    <t>Hotel/Apart 11-15 Lt. A1 (basment)</t>
  </si>
  <si>
    <t>Hotel/Apart 11-15 Lt. A2 (basment)</t>
  </si>
  <si>
    <t>Hotel/Apart 16-20 Lt. A1 (basment)</t>
  </si>
  <si>
    <t>Hotel/Apart 16-20 Lt. A2 (basment)</t>
  </si>
  <si>
    <t>Hotel/Apart 21-25 Lt. A1 (basment)</t>
  </si>
  <si>
    <t>Hotel/Apart 21-25 Lt. A2 (basment)</t>
  </si>
  <si>
    <t>Hotel/Apart ≤ 26 Lt. A1 (basment)</t>
  </si>
  <si>
    <t>Hotel/Apart ≤ 26 Lt. A2 (basment)</t>
  </si>
  <si>
    <r>
      <rPr>
        <sz val="11"/>
        <color indexed="12"/>
        <rFont val="Comic Sans MS"/>
        <charset val="134"/>
      </rPr>
      <t xml:space="preserve">Hotel/Apart </t>
    </r>
    <r>
      <rPr>
        <sz val="8.25"/>
        <color indexed="12"/>
        <rFont val="Comic Sans MS"/>
        <charset val="134"/>
      </rPr>
      <t>&lt;</t>
    </r>
    <r>
      <rPr>
        <sz val="11"/>
        <color indexed="12"/>
        <rFont val="Comic Sans MS"/>
        <charset val="134"/>
      </rPr>
      <t xml:space="preserve"> 4 Lt. A1 (non basment)</t>
    </r>
  </si>
  <si>
    <r>
      <rPr>
        <sz val="11"/>
        <color indexed="12"/>
        <rFont val="Comic Sans MS"/>
        <charset val="134"/>
      </rPr>
      <t xml:space="preserve">Hotel/Apart </t>
    </r>
    <r>
      <rPr>
        <sz val="8.25"/>
        <color indexed="12"/>
        <rFont val="Comic Sans MS"/>
        <charset val="134"/>
      </rPr>
      <t>&lt;</t>
    </r>
    <r>
      <rPr>
        <sz val="11"/>
        <color indexed="12"/>
        <rFont val="Comic Sans MS"/>
        <charset val="134"/>
      </rPr>
      <t xml:space="preserve"> 4 Lt. A2 (non basment)</t>
    </r>
  </si>
  <si>
    <r>
      <rPr>
        <sz val="11"/>
        <color indexed="12"/>
        <rFont val="Comic Sans MS"/>
        <charset val="134"/>
      </rPr>
      <t xml:space="preserve">Hotel/Apart </t>
    </r>
    <r>
      <rPr>
        <sz val="10"/>
        <color indexed="12"/>
        <rFont val="Comic Sans MS"/>
        <charset val="134"/>
      </rPr>
      <t>5</t>
    </r>
    <r>
      <rPr>
        <sz val="11"/>
        <color indexed="12"/>
        <rFont val="Comic Sans MS"/>
        <charset val="134"/>
      </rPr>
      <t xml:space="preserve"> Lt. A1 (non basment)</t>
    </r>
  </si>
  <si>
    <r>
      <rPr>
        <sz val="11"/>
        <color indexed="12"/>
        <rFont val="Comic Sans MS"/>
        <charset val="134"/>
      </rPr>
      <t xml:space="preserve">Hotel/Apart </t>
    </r>
    <r>
      <rPr>
        <sz val="10"/>
        <color indexed="12"/>
        <rFont val="Comic Sans MS"/>
        <charset val="134"/>
      </rPr>
      <t>5</t>
    </r>
    <r>
      <rPr>
        <sz val="11"/>
        <color indexed="12"/>
        <rFont val="Comic Sans MS"/>
        <charset val="134"/>
      </rPr>
      <t xml:space="preserve"> Lt. A2 (non basment)</t>
    </r>
  </si>
  <si>
    <r>
      <rPr>
        <sz val="11"/>
        <color indexed="12"/>
        <rFont val="Comic Sans MS"/>
        <charset val="134"/>
      </rPr>
      <t xml:space="preserve">Hotel/Apart </t>
    </r>
    <r>
      <rPr>
        <sz val="10"/>
        <color indexed="12"/>
        <rFont val="Comic Sans MS"/>
        <charset val="134"/>
      </rPr>
      <t>6</t>
    </r>
    <r>
      <rPr>
        <sz val="11"/>
        <color indexed="12"/>
        <rFont val="Comic Sans MS"/>
        <charset val="134"/>
      </rPr>
      <t xml:space="preserve"> Lt. A1 (non basment)</t>
    </r>
  </si>
  <si>
    <r>
      <rPr>
        <sz val="11"/>
        <color indexed="12"/>
        <rFont val="Comic Sans MS"/>
        <charset val="134"/>
      </rPr>
      <t xml:space="preserve">Hotel/Apart </t>
    </r>
    <r>
      <rPr>
        <sz val="10"/>
        <color indexed="12"/>
        <rFont val="Comic Sans MS"/>
        <charset val="134"/>
      </rPr>
      <t>6</t>
    </r>
    <r>
      <rPr>
        <sz val="11"/>
        <color indexed="12"/>
        <rFont val="Comic Sans MS"/>
        <charset val="134"/>
      </rPr>
      <t xml:space="preserve"> Lt. A2 (non basment)</t>
    </r>
  </si>
  <si>
    <t>PROV. KEPULAUAN BANGKA BELITUNG</t>
  </si>
  <si>
    <r>
      <rPr>
        <sz val="11"/>
        <color indexed="12"/>
        <rFont val="Comic Sans MS"/>
        <charset val="134"/>
      </rPr>
      <t xml:space="preserve">Hotel/Apart </t>
    </r>
    <r>
      <rPr>
        <sz val="10"/>
        <color indexed="12"/>
        <rFont val="Comic Sans MS"/>
        <charset val="134"/>
      </rPr>
      <t>7</t>
    </r>
    <r>
      <rPr>
        <sz val="11"/>
        <color indexed="12"/>
        <rFont val="Comic Sans MS"/>
        <charset val="134"/>
      </rPr>
      <t xml:space="preserve"> Lt. A1 (non basment)</t>
    </r>
  </si>
  <si>
    <r>
      <rPr>
        <sz val="11"/>
        <color indexed="12"/>
        <rFont val="Comic Sans MS"/>
        <charset val="134"/>
      </rPr>
      <t xml:space="preserve">Hotel/Apart </t>
    </r>
    <r>
      <rPr>
        <sz val="10"/>
        <color indexed="12"/>
        <rFont val="Comic Sans MS"/>
        <charset val="134"/>
      </rPr>
      <t>7</t>
    </r>
    <r>
      <rPr>
        <sz val="11"/>
        <color indexed="12"/>
        <rFont val="Comic Sans MS"/>
        <charset val="134"/>
      </rPr>
      <t xml:space="preserve"> Lt. A2 (non basment)</t>
    </r>
  </si>
  <si>
    <r>
      <rPr>
        <sz val="11"/>
        <color indexed="12"/>
        <rFont val="Comic Sans MS"/>
        <charset val="134"/>
      </rPr>
      <t xml:space="preserve">Hotel/Apart </t>
    </r>
    <r>
      <rPr>
        <sz val="10"/>
        <color indexed="12"/>
        <rFont val="Comic Sans MS"/>
        <charset val="134"/>
      </rPr>
      <t>8</t>
    </r>
    <r>
      <rPr>
        <sz val="11"/>
        <color indexed="12"/>
        <rFont val="Comic Sans MS"/>
        <charset val="134"/>
      </rPr>
      <t xml:space="preserve"> Lt. A1 (non basment)</t>
    </r>
  </si>
  <si>
    <r>
      <rPr>
        <sz val="11"/>
        <color indexed="12"/>
        <rFont val="Comic Sans MS"/>
        <charset val="134"/>
      </rPr>
      <t xml:space="preserve">Hotel/Apart </t>
    </r>
    <r>
      <rPr>
        <sz val="10"/>
        <color indexed="12"/>
        <rFont val="Comic Sans MS"/>
        <charset val="134"/>
      </rPr>
      <t>8</t>
    </r>
    <r>
      <rPr>
        <sz val="11"/>
        <color indexed="12"/>
        <rFont val="Comic Sans MS"/>
        <charset val="134"/>
      </rPr>
      <t xml:space="preserve"> Lt. A2 (non basment)</t>
    </r>
  </si>
  <si>
    <r>
      <rPr>
        <sz val="11"/>
        <color indexed="12"/>
        <rFont val="Comic Sans MS"/>
        <charset val="134"/>
      </rPr>
      <t xml:space="preserve">Hotel/Apart </t>
    </r>
    <r>
      <rPr>
        <sz val="10"/>
        <color indexed="12"/>
        <rFont val="Comic Sans MS"/>
        <charset val="134"/>
      </rPr>
      <t>9</t>
    </r>
    <r>
      <rPr>
        <sz val="11"/>
        <color indexed="12"/>
        <rFont val="Comic Sans MS"/>
        <charset val="134"/>
      </rPr>
      <t xml:space="preserve"> Lt. A1 (non basment)</t>
    </r>
  </si>
  <si>
    <r>
      <rPr>
        <sz val="11"/>
        <color indexed="12"/>
        <rFont val="Comic Sans MS"/>
        <charset val="134"/>
      </rPr>
      <t xml:space="preserve">Hotel/Apart </t>
    </r>
    <r>
      <rPr>
        <sz val="10"/>
        <color indexed="12"/>
        <rFont val="Comic Sans MS"/>
        <charset val="134"/>
      </rPr>
      <t>9</t>
    </r>
    <r>
      <rPr>
        <sz val="11"/>
        <color indexed="12"/>
        <rFont val="Comic Sans MS"/>
        <charset val="134"/>
      </rPr>
      <t xml:space="preserve"> Lt. A2 (non basment)</t>
    </r>
  </si>
  <si>
    <r>
      <rPr>
        <sz val="11"/>
        <color indexed="12"/>
        <rFont val="Comic Sans MS"/>
        <charset val="134"/>
      </rPr>
      <t xml:space="preserve">Hotel/Apart </t>
    </r>
    <r>
      <rPr>
        <sz val="10"/>
        <color indexed="12"/>
        <rFont val="Comic Sans MS"/>
        <charset val="134"/>
      </rPr>
      <t>10</t>
    </r>
    <r>
      <rPr>
        <sz val="11"/>
        <color indexed="12"/>
        <rFont val="Comic Sans MS"/>
        <charset val="134"/>
      </rPr>
      <t xml:space="preserve"> Lt. A1 (non basment)</t>
    </r>
  </si>
  <si>
    <r>
      <rPr>
        <sz val="11"/>
        <color indexed="12"/>
        <rFont val="Comic Sans MS"/>
        <charset val="134"/>
      </rPr>
      <t xml:space="preserve">Hotel/Apart </t>
    </r>
    <r>
      <rPr>
        <sz val="10"/>
        <color indexed="12"/>
        <rFont val="Comic Sans MS"/>
        <charset val="134"/>
      </rPr>
      <t>10</t>
    </r>
    <r>
      <rPr>
        <sz val="11"/>
        <color indexed="12"/>
        <rFont val="Comic Sans MS"/>
        <charset val="134"/>
      </rPr>
      <t xml:space="preserve"> Lt. A2 (non basment)</t>
    </r>
  </si>
  <si>
    <t>PROV. KEPULAUAN RIAU</t>
  </si>
  <si>
    <t>Hotel/Apart 11-15 Lt. A1 (non basment)</t>
  </si>
  <si>
    <t>Hotel/Apart 11-15 Lt. A2 (non basment)</t>
  </si>
  <si>
    <t>Hotel/Apart 16-20 Lt. A1 (non basment)</t>
  </si>
  <si>
    <t>Hotel/Apart 16-20 Lt. A2 (non basment)</t>
  </si>
  <si>
    <t>Hotel/Apart 21-25 Lt. A1 (non basment)</t>
  </si>
  <si>
    <t>Hotel/Apart 21-25 Lt. A2 (non basment)</t>
  </si>
  <si>
    <t>Hotel/Apart ≤ 26 Lt. A1 (non basment)</t>
  </si>
  <si>
    <t>Hotel/Apart ≤ 26 Lt. A2 (non basment)</t>
  </si>
  <si>
    <t>PROV. JAWA BARAT</t>
  </si>
  <si>
    <t>Pos Jaga</t>
  </si>
  <si>
    <t>Pos Jaga A2</t>
  </si>
  <si>
    <t>Rumah Genset/ Pompa A1</t>
  </si>
  <si>
    <t>Rumah Genset/ Pompa A2</t>
  </si>
  <si>
    <t>Kantor (Pabrik) Beton A1</t>
  </si>
  <si>
    <t>Kantor (Pabrik) Beton A2</t>
  </si>
  <si>
    <t>Pabrik Beton A1</t>
  </si>
  <si>
    <t>Pabrik Beton A2</t>
  </si>
  <si>
    <t>Baja/Gdg T=4,Lb. ≥ 12 M</t>
  </si>
  <si>
    <t>Baja/Gdg T=6,Lb.≥ 12 M</t>
  </si>
  <si>
    <t>Baja/Gdg T=8,Lb.≥ 12 M</t>
  </si>
  <si>
    <t>Baja/Gdg T=4,Lb.12 M</t>
  </si>
  <si>
    <t>Baja/Gdg T=6,Lb.12 M</t>
  </si>
  <si>
    <t>Baja/Gdg T=8,Lb.12 M</t>
  </si>
  <si>
    <t>Baja/Gdg T=4,Lb.16 M</t>
  </si>
  <si>
    <t>Baja/Gdg T=6,Lb.16 M</t>
  </si>
  <si>
    <t>Baja/Gdg T=8,Lb.16 M</t>
  </si>
  <si>
    <t>Baja/Gdg T=4,Lb.20 M</t>
  </si>
  <si>
    <t>Baja/Gdg T=6,Lb.20 M</t>
  </si>
  <si>
    <t>Baja/Gdg T=8,Lb.20 M</t>
  </si>
  <si>
    <t>Baja/Workshop T=6,Lb.20 M</t>
  </si>
  <si>
    <t>Baja/Workshop T=8,Lb.20 M</t>
  </si>
  <si>
    <t>Baja/Workshop T=6,Lb.30 M</t>
  </si>
  <si>
    <t>Baja/Workshop T=8,Lb.30 M</t>
  </si>
  <si>
    <t>Baja/Workshop T=6,Lb.30 - 50 M 2, span</t>
  </si>
  <si>
    <t>Baja/Workshop T=8,Lb.30 - 50 M 2, span</t>
  </si>
  <si>
    <t>Baja/Workshop T=8,Lb.20 M, hoist</t>
  </si>
  <si>
    <t>PROV. JAWA TENGAH</t>
  </si>
  <si>
    <t>Baja/Workshop T=8,Lb.30 M, hoist</t>
  </si>
  <si>
    <t>Baja/Workshop T=8,Lb.20 M, hoist, kantor &amp; mezanine</t>
  </si>
  <si>
    <t>Baja/Workshop T=8,Lb.30 M, hoist, kantor &amp; mezanine</t>
  </si>
  <si>
    <t>Baja/Workshop T=8,Lb.20 M, hoist &amp; kantor</t>
  </si>
  <si>
    <t>Baja/Workshop T=8,Lb.30 M, hoist &amp; kantor</t>
  </si>
  <si>
    <t>Baja/Workshop T=8,Lb.20 M, hoist &amp; mezanine</t>
  </si>
  <si>
    <t>Baja/Workshop T=8,Lb.30 M, hoist &amp; mezanine</t>
  </si>
  <si>
    <t>Kayu RT/ P. Batu kali &amp; Umpak</t>
  </si>
  <si>
    <t>Kayu RT (RAPI)/ P. Pancang Ulin</t>
  </si>
  <si>
    <t>Kayu RT (SEDERHANA)/Kayu Rimba</t>
  </si>
  <si>
    <t>Kayu RT Panggung (RAPI)/ P. Pancang Ulin</t>
  </si>
  <si>
    <t>Kayu Rimba Basah T=3,Lb.8 M</t>
  </si>
  <si>
    <t>Kayu Borneo Super T=3,Lb.8 M</t>
  </si>
  <si>
    <t>Kayu Kamper medan T=3,Lb.8 M</t>
  </si>
  <si>
    <t>Kayu Rimba Basah T=3,Lb.12 M</t>
  </si>
  <si>
    <t>Kayu Borneo Super T=3,Lb.12 M</t>
  </si>
  <si>
    <t>Kayu Kamper Medan T=3,Lb.12 M</t>
  </si>
  <si>
    <t>Kayu Rimba Basah T=3,Lb.16 M</t>
  </si>
  <si>
    <t>Kayu Borneo Super T=3,Lb.16 M</t>
  </si>
  <si>
    <t>Kayu Kamper Medan T=3,Lb.16 M</t>
  </si>
  <si>
    <t>Kayu Rimba Basah T=3,Lb.20 M</t>
  </si>
  <si>
    <t>Kayu Borneo Super T=3,Lb.20 M</t>
  </si>
  <si>
    <t>Kayu Kamper Medan T=3,Lb.20 M</t>
  </si>
  <si>
    <t>Kayu Rimba Basah T=6,Lb.8 M</t>
  </si>
  <si>
    <t>Kayu Borneo Super T=6,Lb.8 M</t>
  </si>
  <si>
    <t>Kayu Kamper Medan T=6,Lb.8 M</t>
  </si>
  <si>
    <t>Kayu Rimba Basah T=6,Lb.12 M</t>
  </si>
  <si>
    <t>Kayu Borneo Super T=6,Lb.12 M</t>
  </si>
  <si>
    <t>Kayu Kamper Medan T=6,Lb.12 M</t>
  </si>
  <si>
    <t>Kayu Rimba Basah T=6,Lb.14 M</t>
  </si>
  <si>
    <t>Kayu Borneo Super T=6,Lb.14 M</t>
  </si>
  <si>
    <t>Kayu Kamper Medan T=6,Lb.14 M</t>
  </si>
  <si>
    <t>Kayu Rimba Basah T=6,Lb.16 M</t>
  </si>
  <si>
    <t>Kayu Borneo Super T=6,Lb.16 M</t>
  </si>
  <si>
    <t>Kayu Kamper Medan T=6,Lb.16 M</t>
  </si>
  <si>
    <t>PROV. DI YOGYAKARTA</t>
  </si>
  <si>
    <t>Kayu Rimba basah</t>
  </si>
  <si>
    <t>Borneo Super/ Meranti</t>
  </si>
  <si>
    <t>Kamper Medan</t>
  </si>
  <si>
    <t xml:space="preserve"> </t>
  </si>
  <si>
    <t>PROV. JAWA TIMUR</t>
  </si>
  <si>
    <t>SARANA PELENGKAP LAINNYA</t>
  </si>
  <si>
    <t>FASILITAS BANGUNAN</t>
  </si>
  <si>
    <t>HARGA SATUAN SARANA PELENGKAP LAINNYA (Rp. 000)</t>
  </si>
  <si>
    <t>TAMAN</t>
  </si>
  <si>
    <t>Air Condotioner/ Daikin</t>
  </si>
  <si>
    <t>Rumput Manila</t>
  </si>
  <si>
    <t>TELEPON</t>
  </si>
  <si>
    <t>AC Window</t>
  </si>
  <si>
    <t>Window 0,5 PK (5.000 BTU)</t>
  </si>
  <si>
    <t>Rumpuh Gajah</t>
  </si>
  <si>
    <t>JENIS BANGUNAN</t>
  </si>
  <si>
    <t>Window 0,75 PK 7.200 BTU)</t>
  </si>
  <si>
    <t>Taman Biasa</t>
  </si>
  <si>
    <t>Rumah tangga</t>
  </si>
  <si>
    <t>Window 1 PK (9.000 BTU)</t>
  </si>
  <si>
    <t>Taman Sedang</t>
  </si>
  <si>
    <t>Bisnis</t>
  </si>
  <si>
    <t>Window 1,5 PK (12.000 BTU)</t>
  </si>
  <si>
    <t>Taman Mewah</t>
  </si>
  <si>
    <t>PABX Eropa/Jepang</t>
  </si>
  <si>
    <t>Window 2 PK (18.000 BTU)</t>
  </si>
  <si>
    <t>PABX Asia</t>
  </si>
  <si>
    <t>AC Single Splite Dinding</t>
  </si>
  <si>
    <t>S. Split ½ Pk (5000 BTU) sek Panasonic CS-KC5HKJ</t>
  </si>
  <si>
    <t>S. Split ¾ Pk (7000 BTU) sek Panasonic CS-C7HKP</t>
  </si>
  <si>
    <t>DRAINAGE &amp; DINDING PENAHAN TANAH</t>
  </si>
  <si>
    <t>S. Split 1 Pk (9000 BTU) sek Panasonic  CS-10HKP</t>
  </si>
  <si>
    <t>S. Split 1 ½ Pk (12000 BTU ) sek Panasonic CS-C12HKP</t>
  </si>
  <si>
    <t>Dinding Penahan Tanah</t>
  </si>
  <si>
    <t>S. Split 2 Pk (18000 BTU) sek Panasonic  Cs-C18KKP</t>
  </si>
  <si>
    <r>
      <rPr>
        <sz val="11"/>
        <rFont val="Comic Sans MS"/>
        <charset val="134"/>
      </rPr>
      <t>Tinggi ≥</t>
    </r>
    <r>
      <rPr>
        <sz val="8.25"/>
        <rFont val="Comic Sans MS"/>
        <charset val="134"/>
      </rPr>
      <t xml:space="preserve"> </t>
    </r>
    <r>
      <rPr>
        <sz val="11"/>
        <rFont val="Comic Sans MS"/>
        <charset val="134"/>
      </rPr>
      <t>1 meter</t>
    </r>
  </si>
  <si>
    <t>S. Split 2 ½ Pk (24000 BTU) sek Panasonic Cs-C24KKP</t>
  </si>
  <si>
    <t>Tinggi 1,5 meter</t>
  </si>
  <si>
    <t>Tinggi 2 meter</t>
  </si>
  <si>
    <t>Multi Split</t>
  </si>
  <si>
    <t>Multi splite, 3 Pk</t>
  </si>
  <si>
    <t>Tinggi &lt; 2 meter</t>
  </si>
  <si>
    <t>Multi splite, 4 Pk</t>
  </si>
  <si>
    <t>Package</t>
  </si>
  <si>
    <t>Cassete 2,5 PK (24.000 BTU)</t>
  </si>
  <si>
    <t>PAGAR HALAMAN</t>
  </si>
  <si>
    <t>PERKERASAN HALAMAN</t>
  </si>
  <si>
    <t>Hydrand System</t>
  </si>
  <si>
    <t>Cassete 3,5 PK (32.000 BTU)</t>
  </si>
  <si>
    <t>TIPE</t>
  </si>
  <si>
    <t>HARGA</t>
  </si>
  <si>
    <t>H. SAT</t>
  </si>
  <si>
    <t>Cassete 4,5 PK (42.000 BTU)</t>
  </si>
  <si>
    <t>PAGAR</t>
  </si>
  <si>
    <t>SATUAN</t>
  </si>
  <si>
    <t>Beton Kelas A (15 ton)</t>
  </si>
  <si>
    <t>Fire alarm system</t>
  </si>
  <si>
    <t>Cassete 5 PK (45.700 BTU)</t>
  </si>
  <si>
    <t>Pagar depan batu bata plester &amp; teralis (1 s/d 2,5 mtr)</t>
  </si>
  <si>
    <t>Beton Kelas B (12,5 ton)</t>
  </si>
  <si>
    <t>Sprinkler instalation</t>
  </si>
  <si>
    <t>Cassete 6 PK (46.400 BTU)</t>
  </si>
  <si>
    <t>Pagar depan batu bata plester &amp; Canal C (1 s/d 2,5 mtr)</t>
  </si>
  <si>
    <t>Beton Kelas C (10 ton)</t>
  </si>
  <si>
    <t>Hydrant</t>
  </si>
  <si>
    <t>Pagar depan batako plester &amp; teralis (1 s/d 2 mtr)</t>
  </si>
  <si>
    <t>Beton Kelas D (7,5 ton)</t>
  </si>
  <si>
    <t>Fire alarm + sprinkler + hydrant</t>
  </si>
  <si>
    <t>Ceiling 2 PK (24.000 BTU)</t>
  </si>
  <si>
    <t>Pagar depan stainless steel (minimalis)</t>
  </si>
  <si>
    <t>Aspal Kelas A (15 ton)</t>
  </si>
  <si>
    <t>Fire ext. 4L, 2kg</t>
  </si>
  <si>
    <t>Ceiling 3 PK (25.000 BTU)</t>
  </si>
  <si>
    <t>Pagar depan besi tempa (minimalis)</t>
  </si>
  <si>
    <t>Aspal Kelas B (12,5 ton)</t>
  </si>
  <si>
    <t>Fire ext. 10L, 3,5kg</t>
  </si>
  <si>
    <t>Ceiling 4 PK (35.000 BTU)</t>
  </si>
  <si>
    <t>Pagar smg &amp; blg batu bata 1 s/d 2,9 m</t>
  </si>
  <si>
    <t>Aspal Kelas C (10 ton)</t>
  </si>
  <si>
    <t>Fire ext. 20L, 6kg</t>
  </si>
  <si>
    <t>Ceiling 5 PK (45.000 BTU)</t>
  </si>
  <si>
    <t>Pagar smg &amp; blg batu bata 3 s/d 4 m</t>
  </si>
  <si>
    <t>Aspal Kelas D (7,5 ton)</t>
  </si>
  <si>
    <t>Fire ext. 50L, 20kg</t>
  </si>
  <si>
    <t>Ceiling 6 PK (55.000 BTU)</t>
  </si>
  <si>
    <t>Pagar smg &amp; blg batako 1 s/d 2,9 m</t>
  </si>
  <si>
    <t>Paving Warna 10 cm</t>
  </si>
  <si>
    <t>Fire ext. 100L, 40kg</t>
  </si>
  <si>
    <t>Pagar smg &amp; blg batako 3 s/d 4 m</t>
  </si>
  <si>
    <t>Paving Natural 8 cm</t>
  </si>
  <si>
    <t>Fire ext. 200L, 80kg</t>
  </si>
  <si>
    <t>Stand. Floor 2,5 PK (24.000 BTU)</t>
  </si>
  <si>
    <t>Pagar smg &amp; blg batako 1 s/d 2,9 m (tdk plester)</t>
  </si>
  <si>
    <t>Paving Natural 6 cm</t>
  </si>
  <si>
    <t>Stand. Floor 5 PK (48.000 BTU)</t>
  </si>
  <si>
    <t>Pagar smg &amp; blg batako 3 s/d 4 m (tdk plester)</t>
  </si>
  <si>
    <t>Tanah urug halaman</t>
  </si>
  <si>
    <t>Stand. Floor 6,5 PK (60.000 BTU)</t>
  </si>
  <si>
    <t>BRC Tipe A 90</t>
  </si>
  <si>
    <t>Urug Sirtu dipadatkan</t>
  </si>
  <si>
    <t>Stand. Floor 8 PK (81.500 BTU)</t>
  </si>
  <si>
    <t>BRC Tipe A 120</t>
  </si>
  <si>
    <t>Stand. Floor 10 PK (102.000 BTU)</t>
  </si>
  <si>
    <t>PROV. BANTEN</t>
  </si>
  <si>
    <t>BRC Tipe A 175</t>
  </si>
  <si>
    <t>Stand. Floor 14 PK (125.000 BTU)</t>
  </si>
  <si>
    <t>BRC Tipe A 190</t>
  </si>
  <si>
    <t>Stand. Floor 16,5 PK (150.000 BTU)</t>
  </si>
  <si>
    <t>Besi siku + kawat harmonika 4 m</t>
  </si>
  <si>
    <t>Besi pipa + kawat harmonika 4 m</t>
  </si>
  <si>
    <t>DRAINASE</t>
  </si>
  <si>
    <t>Splite Duct AC.</t>
  </si>
  <si>
    <t>Split Ducting, 4,5 PK (40.000 BTU)</t>
  </si>
  <si>
    <t>Ekstra besi siku 4 jalur</t>
  </si>
  <si>
    <t>Batu bata (RT) terbuka/ m'</t>
  </si>
  <si>
    <t>KOLAM RENANG</t>
  </si>
  <si>
    <t>Split Ducting, 5,5 PK (50.000 BTU)</t>
  </si>
  <si>
    <t>Ekstra besi siku 5 jalur</t>
  </si>
  <si>
    <t>Batukali L : &lt; 1 m terbuka/m'</t>
  </si>
  <si>
    <t>Split Ducting, 6,5 PK (60.000 BTU)</t>
  </si>
  <si>
    <t>Ekstra besi siku 7 jalur</t>
  </si>
  <si>
    <t>Batukali &amp; bata L : &lt; 1 m terbuka/m'</t>
  </si>
  <si>
    <t>Ukuran kecil &lt; 100 m²</t>
  </si>
  <si>
    <t>Split Ducting, 8 PK (75.000 BTU)</t>
  </si>
  <si>
    <t>Precast / Arcon 2.25 m</t>
  </si>
  <si>
    <t>Beton cor manual bertulang L : &lt; 1m /m'</t>
  </si>
  <si>
    <t>Ukuran besar &gt; 100 m²</t>
  </si>
  <si>
    <t>Split Ducting, 10 PK (100.000 BTU)</t>
  </si>
  <si>
    <t>Precast / Arcon 2,60 m</t>
  </si>
  <si>
    <t>Beton pracetak, open (0,6x0,6 tbl 0,1) L : &gt; 1m /m'</t>
  </si>
  <si>
    <t>Sumur dalam (150 m) dia. 4"/ m'</t>
  </si>
  <si>
    <t>Precast / Arcon 3,20 m</t>
  </si>
  <si>
    <t>Beton pracetak, open (0,8x0,8 tbl 0,1) L : &gt; 1m /m'</t>
  </si>
  <si>
    <t>Sumur dalam (100 m) dia. 4"/ m'</t>
  </si>
  <si>
    <t>Precast / Arcon 2.25 m (tanpa pondasi)</t>
  </si>
  <si>
    <t>Beton pracetak, open (1x1 tbl 0,1) L : &gt; 1m /m'</t>
  </si>
  <si>
    <t>Sumur dalam (80 m) dia. 3"/ m'</t>
  </si>
  <si>
    <t>Precast / Arcon 2,60 m  (tanpa pondasi)</t>
  </si>
  <si>
    <t>Beton duicher, u/k jalan mobil m'</t>
  </si>
  <si>
    <t>Precast / Arcon 3,20 m  (tanpa pondasi)</t>
  </si>
  <si>
    <t>Beton pracetak, close (0,6x0,6 tbl 0,1) L : &gt; 1m /m'</t>
  </si>
  <si>
    <t>Deepwell 800 watt</t>
  </si>
  <si>
    <t>Beton pracetak, close (0,8x0,8 tbl 0,1) L : &gt; 1m /m'</t>
  </si>
  <si>
    <t>Deepwell 1100 watt</t>
  </si>
  <si>
    <t>Beton pracetak, close (1x1 tbl 0,1) L : &gt; 1m /m'</t>
  </si>
  <si>
    <t>Pompa kolam renang 750 watt</t>
  </si>
  <si>
    <t>SAMBUNGAN PLN</t>
  </si>
  <si>
    <t>Buis beton dia. 0,5 m /m'</t>
  </si>
  <si>
    <t>Pompa kolam renang 2200 watt</t>
  </si>
  <si>
    <t>RT Kcl/ R-1/TR (250 s/d 2.200 VA)</t>
  </si>
  <si>
    <t>Water filter, 19,5 m³/h</t>
  </si>
  <si>
    <t>RT Mgh/ R-2/ TR (3.500 s/d 6.600 VA)</t>
  </si>
  <si>
    <t>Water filter, 24,9 m³/h</t>
  </si>
  <si>
    <t>RT Bsr/ R-3/ TR (diatas 6.600 VA)</t>
  </si>
  <si>
    <t>Buis beton dia. 0,6 m /m'</t>
  </si>
  <si>
    <t>Water filter, 31,2 m³/h</t>
  </si>
  <si>
    <t>PROV. NUSA TENGGGARA BARAT</t>
  </si>
  <si>
    <t>Bis Kcl/ B-1/ TR (450 VA s/d 2.200 VA)</t>
  </si>
  <si>
    <t>Buis beton dia. 0,7 m /m'</t>
  </si>
  <si>
    <t>Bis Mgh/ B-2/ TR (2.200 VA s/d 200 KVA)</t>
  </si>
  <si>
    <t>Buis beton dia. 0,8 m /m'</t>
  </si>
  <si>
    <t>Bis Bs/ B-3/ TM (diatas 200 KVA)</t>
  </si>
  <si>
    <t>Buis beton dia. 0,9 m /m'</t>
  </si>
  <si>
    <t>Ind. RT/ I-1/ TR - 450 VA s/d 14 KVA</t>
  </si>
  <si>
    <t>Buis beton dia. 1 m /m'</t>
  </si>
  <si>
    <t>Ind. Sdg/ I-2/ TR (14 KVA s/d 200 kVA)</t>
  </si>
  <si>
    <r>
      <rPr>
        <sz val="10"/>
        <color indexed="8"/>
        <rFont val="Book Antiqua"/>
        <charset val="134"/>
      </rPr>
      <t xml:space="preserve">Buis beton </t>
    </r>
    <r>
      <rPr>
        <sz val="10"/>
        <color indexed="8"/>
        <rFont val="Times New Roman"/>
        <charset val="134"/>
      </rPr>
      <t>½</t>
    </r>
    <r>
      <rPr>
        <sz val="10"/>
        <color indexed="8"/>
        <rFont val="Book Antiqua"/>
        <charset val="134"/>
      </rPr>
      <t xml:space="preserve"> bulat dia. 0,2 m /m'</t>
    </r>
  </si>
  <si>
    <t>Ind. Mgh/ I-3/ TM (diatas 200 KVA)</t>
  </si>
  <si>
    <r>
      <rPr>
        <sz val="10"/>
        <color indexed="8"/>
        <rFont val="Book Antiqua"/>
        <charset val="134"/>
      </rPr>
      <t xml:space="preserve">Buis beton </t>
    </r>
    <r>
      <rPr>
        <sz val="10"/>
        <color indexed="8"/>
        <rFont val="Times New Roman"/>
        <charset val="134"/>
      </rPr>
      <t>½</t>
    </r>
    <r>
      <rPr>
        <sz val="10"/>
        <color indexed="8"/>
        <rFont val="Book Antiqua"/>
        <charset val="134"/>
      </rPr>
      <t xml:space="preserve"> bulat dia. 0,3 m /m'</t>
    </r>
  </si>
  <si>
    <t>Ind. Bsr/ I-4/TT (30.000 KVA keatas)</t>
  </si>
  <si>
    <r>
      <rPr>
        <sz val="10"/>
        <color indexed="8"/>
        <rFont val="Book Antiqua"/>
        <charset val="134"/>
      </rPr>
      <t xml:space="preserve">Buis beton </t>
    </r>
    <r>
      <rPr>
        <sz val="10"/>
        <color indexed="8"/>
        <rFont val="Times New Roman"/>
        <charset val="134"/>
      </rPr>
      <t>½</t>
    </r>
    <r>
      <rPr>
        <sz val="10"/>
        <color indexed="8"/>
        <rFont val="Book Antiqua"/>
        <charset val="134"/>
      </rPr>
      <t xml:space="preserve"> bulat dia. 0,4 m /m'</t>
    </r>
  </si>
  <si>
    <t>Kan. Pem. Kecil &amp; Sdg/ P-1/ TR</t>
  </si>
  <si>
    <r>
      <rPr>
        <sz val="10"/>
        <color indexed="8"/>
        <rFont val="Book Antiqua"/>
        <charset val="134"/>
      </rPr>
      <t xml:space="preserve">Buis beton </t>
    </r>
    <r>
      <rPr>
        <sz val="10"/>
        <color indexed="8"/>
        <rFont val="Times New Roman"/>
        <charset val="134"/>
      </rPr>
      <t>½</t>
    </r>
    <r>
      <rPr>
        <sz val="10"/>
        <color indexed="8"/>
        <rFont val="Book Antiqua"/>
        <charset val="134"/>
      </rPr>
      <t xml:space="preserve"> bulat dia. 0,5 m /m'</t>
    </r>
  </si>
  <si>
    <t>Kan. Pem. Besar/ P-2/ TM diatas 200 Kva</t>
  </si>
  <si>
    <r>
      <rPr>
        <sz val="10"/>
        <color indexed="8"/>
        <rFont val="Book Antiqua"/>
        <charset val="134"/>
      </rPr>
      <t xml:space="preserve">Buis beton </t>
    </r>
    <r>
      <rPr>
        <sz val="10"/>
        <color indexed="8"/>
        <rFont val="Times New Roman"/>
        <charset val="134"/>
      </rPr>
      <t>½</t>
    </r>
    <r>
      <rPr>
        <sz val="10"/>
        <color indexed="8"/>
        <rFont val="Book Antiqua"/>
        <charset val="134"/>
      </rPr>
      <t xml:space="preserve"> bulat dia. 0,6 m /m'</t>
    </r>
  </si>
  <si>
    <r>
      <rPr>
        <sz val="10"/>
        <color indexed="8"/>
        <rFont val="Book Antiqua"/>
        <charset val="134"/>
      </rPr>
      <t xml:space="preserve">Buis beton </t>
    </r>
    <r>
      <rPr>
        <sz val="10"/>
        <color indexed="8"/>
        <rFont val="Times New Roman"/>
        <charset val="134"/>
      </rPr>
      <t>½</t>
    </r>
    <r>
      <rPr>
        <sz val="10"/>
        <color indexed="8"/>
        <rFont val="Book Antiqua"/>
        <charset val="134"/>
      </rPr>
      <t xml:space="preserve"> bulat dia. 0,8 m /m'</t>
    </r>
  </si>
  <si>
    <r>
      <rPr>
        <sz val="10"/>
        <color indexed="8"/>
        <rFont val="Book Antiqua"/>
        <charset val="134"/>
      </rPr>
      <t xml:space="preserve">Buis beton </t>
    </r>
    <r>
      <rPr>
        <sz val="10"/>
        <color indexed="8"/>
        <rFont val="Times New Roman"/>
        <charset val="134"/>
      </rPr>
      <t>½</t>
    </r>
    <r>
      <rPr>
        <sz val="10"/>
        <color indexed="8"/>
        <rFont val="Book Antiqua"/>
        <charset val="134"/>
      </rPr>
      <t xml:space="preserve"> bulat dia. 1,0 m /m'</t>
    </r>
  </si>
  <si>
    <t>PROV. NUSA TENGGGARA TIMUR</t>
  </si>
  <si>
    <t>SISTEM SUARA UNTUK KANTOR</t>
  </si>
  <si>
    <t>Luas 200 m²</t>
  </si>
  <si>
    <t>Luas 750 m²</t>
  </si>
  <si>
    <t>Alat panggil dengan 3 speaker</t>
  </si>
  <si>
    <t>BIAYA SAMBUNGAN PDAM</t>
  </si>
  <si>
    <t>Usaha Kecil/ Kel. II/ 6"</t>
  </si>
  <si>
    <t>RT. Sederhana/ Kel. IIIA/ ½"</t>
  </si>
  <si>
    <t>R. Susun Sederhana/ Kel IIIA/ ¾"</t>
  </si>
  <si>
    <t>Stasiun KA &amp; M. Tanki/ Kel. IIIA/ 1"</t>
  </si>
  <si>
    <t>RT. Menengah/ Kel. IIIB/ 1½"</t>
  </si>
  <si>
    <t>R. Susun Menengah/ Kel. IIIB/ 2"</t>
  </si>
  <si>
    <t>Kios-Warung/ Kel. IIIB/ 3"</t>
  </si>
  <si>
    <t>Bengkel Kecil/ Kel. IIIB/ 4"</t>
  </si>
  <si>
    <t>Usaha Kecil (dlm RT) / Kel. IIIB/ 6"</t>
  </si>
  <si>
    <t>RT. Diatas Menengah/ Kel. IVA/ ½"</t>
  </si>
  <si>
    <t>Kedutaan/ Konsulat/ Kel. IVA/ ¾"</t>
  </si>
  <si>
    <t>K. Instalasi Pemerintah/ Kel. IVA/ 1"</t>
  </si>
  <si>
    <t>K. Perwakilan Asing/ Kel. IVA/ 1½"</t>
  </si>
  <si>
    <t>PROV. KALIMANTAN BARAT</t>
  </si>
  <si>
    <t>Lem. Swasta Komersial/ Kel. IVA/ 2"</t>
  </si>
  <si>
    <t>Inst. Pendidikan/ Kel. IVA/ 3"</t>
  </si>
  <si>
    <t>Instansi TNI/ Kel. IVA/ 4"</t>
  </si>
  <si>
    <t>Usaha Menengah/ Kel. IVA/6"</t>
  </si>
  <si>
    <t>Hotel Bintang/ Cotage/ Kel. IVB ½"</t>
  </si>
  <si>
    <t>Salon/ Kel. IVB/ ¾"</t>
  </si>
  <si>
    <t>Nigh Club/Kafe/ Kel. IVB/ 1"</t>
  </si>
  <si>
    <t>Bank/ Kel. IVB/ 1½"</t>
  </si>
  <si>
    <t>Bengkel Besar/ Kel. IVB/2"</t>
  </si>
  <si>
    <t>Niaga/ Perdagangan/ Kel. IVB/ 3"</t>
  </si>
  <si>
    <t>Gdg. Tinggi/ Condominium/ Kel. IVB/4"</t>
  </si>
  <si>
    <t>Pabrik/ Pergudangan/Kel. IVB/6"</t>
  </si>
  <si>
    <t>Sumur bor &lt; 25</t>
  </si>
  <si>
    <t xml:space="preserve">Sumur bor 25 </t>
  </si>
  <si>
    <t>PROV. KALIMANTAN TENGAH</t>
  </si>
  <si>
    <r>
      <rPr>
        <sz val="10"/>
        <color indexed="8"/>
        <rFont val="Book Antiqua"/>
        <charset val="134"/>
      </rPr>
      <t>Under ground kap 1 m</t>
    </r>
    <r>
      <rPr>
        <sz val="10"/>
        <color indexed="8"/>
        <rFont val="Arial"/>
        <charset val="134"/>
      </rPr>
      <t>³</t>
    </r>
    <r>
      <rPr>
        <sz val="10"/>
        <color indexed="8"/>
        <rFont val="Book Antiqua"/>
        <charset val="134"/>
      </rPr>
      <t xml:space="preserve"> + tutup</t>
    </r>
  </si>
  <si>
    <r>
      <rPr>
        <sz val="10"/>
        <color indexed="8"/>
        <rFont val="Book Antiqua"/>
        <charset val="134"/>
      </rPr>
      <t>Under ground kap 2 m</t>
    </r>
    <r>
      <rPr>
        <sz val="10"/>
        <color indexed="8"/>
        <rFont val="Arial"/>
        <charset val="134"/>
      </rPr>
      <t>³</t>
    </r>
    <r>
      <rPr>
        <sz val="10"/>
        <color indexed="8"/>
        <rFont val="Book Antiqua"/>
        <charset val="134"/>
      </rPr>
      <t xml:space="preserve"> + tutup</t>
    </r>
  </si>
  <si>
    <r>
      <rPr>
        <sz val="10"/>
        <color indexed="8"/>
        <rFont val="Book Antiqua"/>
        <charset val="134"/>
      </rPr>
      <t>Under ground kap 3 m</t>
    </r>
    <r>
      <rPr>
        <sz val="10"/>
        <color indexed="8"/>
        <rFont val="Arial"/>
        <charset val="134"/>
      </rPr>
      <t>³</t>
    </r>
    <r>
      <rPr>
        <sz val="10"/>
        <color indexed="8"/>
        <rFont val="Book Antiqua"/>
        <charset val="134"/>
      </rPr>
      <t xml:space="preserve"> + tutup</t>
    </r>
  </si>
  <si>
    <r>
      <rPr>
        <sz val="10"/>
        <color indexed="8"/>
        <rFont val="Book Antiqua"/>
        <charset val="134"/>
      </rPr>
      <t>Under ground kap 4 m</t>
    </r>
    <r>
      <rPr>
        <sz val="10"/>
        <color indexed="8"/>
        <rFont val="Arial"/>
        <charset val="134"/>
      </rPr>
      <t>³</t>
    </r>
    <r>
      <rPr>
        <sz val="10"/>
        <color indexed="8"/>
        <rFont val="Book Antiqua"/>
        <charset val="134"/>
      </rPr>
      <t xml:space="preserve"> + tutup</t>
    </r>
  </si>
  <si>
    <r>
      <rPr>
        <sz val="10"/>
        <color indexed="8"/>
        <rFont val="Book Antiqua"/>
        <charset val="134"/>
      </rPr>
      <t>Under ground kap 5 m</t>
    </r>
    <r>
      <rPr>
        <sz val="10"/>
        <color indexed="8"/>
        <rFont val="Arial"/>
        <charset val="134"/>
      </rPr>
      <t>³</t>
    </r>
    <r>
      <rPr>
        <sz val="10"/>
        <color indexed="8"/>
        <rFont val="Book Antiqua"/>
        <charset val="134"/>
      </rPr>
      <t xml:space="preserve"> + tutup</t>
    </r>
  </si>
  <si>
    <t>Tangki 500 liter Penguin</t>
  </si>
  <si>
    <t>Tangki 1000 liter Penguin</t>
  </si>
  <si>
    <t>Tangki 2000 liter Penguin</t>
  </si>
  <si>
    <t>Tangki 3000 liter Penguin</t>
  </si>
  <si>
    <t>Tangki 5000 liter Penguin</t>
  </si>
  <si>
    <t>Tangki 1000 liter Stainless</t>
  </si>
  <si>
    <t>Tangki 3000 liter Stainless</t>
  </si>
  <si>
    <r>
      <rPr>
        <sz val="10"/>
        <color indexed="8"/>
        <rFont val="Book Antiqua"/>
        <charset val="134"/>
      </rPr>
      <t>Menara kap T = 3 + torn kap 1 m</t>
    </r>
    <r>
      <rPr>
        <sz val="10"/>
        <color indexed="8"/>
        <rFont val="Arial"/>
        <charset val="134"/>
      </rPr>
      <t>³</t>
    </r>
  </si>
  <si>
    <t>PROV. KALIMANTAN SELATAN</t>
  </si>
  <si>
    <r>
      <rPr>
        <sz val="10"/>
        <color indexed="8"/>
        <rFont val="Book Antiqua"/>
        <charset val="134"/>
      </rPr>
      <t>Menara kap T = 6 + torn kap 1 m</t>
    </r>
    <r>
      <rPr>
        <sz val="10"/>
        <color indexed="8"/>
        <rFont val="Arial"/>
        <charset val="134"/>
      </rPr>
      <t>³</t>
    </r>
  </si>
  <si>
    <r>
      <rPr>
        <sz val="10"/>
        <color indexed="8"/>
        <rFont val="Book Antiqua"/>
        <charset val="134"/>
      </rPr>
      <t>Menara kap T = 3 + torn kap 2 m</t>
    </r>
    <r>
      <rPr>
        <sz val="10"/>
        <color indexed="8"/>
        <rFont val="Arial"/>
        <charset val="134"/>
      </rPr>
      <t>³</t>
    </r>
  </si>
  <si>
    <r>
      <rPr>
        <sz val="10"/>
        <color indexed="8"/>
        <rFont val="Book Antiqua"/>
        <charset val="134"/>
      </rPr>
      <t>Menara kap T = 6 + torn kap 2 m</t>
    </r>
    <r>
      <rPr>
        <sz val="10"/>
        <color indexed="8"/>
        <rFont val="Arial"/>
        <charset val="134"/>
      </rPr>
      <t>³</t>
    </r>
  </si>
  <si>
    <t>Jetpump 550 watt</t>
  </si>
  <si>
    <t>Jetpump 400 watt</t>
  </si>
  <si>
    <t>Pompa listrik 250 Watt</t>
  </si>
  <si>
    <t>Pompa listrik 100 Watt</t>
  </si>
  <si>
    <t>PROV. KALIMANTAN TIMUR</t>
  </si>
  <si>
    <t>64XX</t>
  </si>
  <si>
    <t>PROV. KALIMANTAN UTARA</t>
  </si>
  <si>
    <t>PROV. SULAWESI UTARA</t>
  </si>
  <si>
    <t>KAB. KEPULAUAN SIAU TAGULANDANG BIARO (SITARO)</t>
  </si>
  <si>
    <t>PROV. SULAWESI TENGAH</t>
  </si>
  <si>
    <t>72XX</t>
  </si>
  <si>
    <t>PROV. SULAWESI SELATAN</t>
  </si>
  <si>
    <t>PROV. SULAWESI TENGGARA</t>
  </si>
  <si>
    <t>74XX</t>
  </si>
  <si>
    <t>KAB. KONAME KEPULAUAN</t>
  </si>
  <si>
    <t>PROV. GORONTALO</t>
  </si>
  <si>
    <t>PROV. SULAWESI BARAT</t>
  </si>
  <si>
    <t>76XX</t>
  </si>
  <si>
    <t>PROV. MALUKU</t>
  </si>
  <si>
    <t>PROV. MALUKU UTARA</t>
  </si>
  <si>
    <t>82XX</t>
  </si>
  <si>
    <t>PROV. PAPUA BARAT</t>
  </si>
  <si>
    <t>91XX</t>
  </si>
  <si>
    <t>PROV. PAPUA</t>
  </si>
  <si>
    <t>KAB. KEPULAUAN YAPEN (YAPEN WAROPEN)</t>
  </si>
  <si>
    <t>88,,52%</t>
  </si>
  <si>
    <t>LANGIT-LANGIT</t>
  </si>
  <si>
    <t>JENDELA</t>
  </si>
  <si>
    <t>PINTU</t>
  </si>
  <si>
    <t>Psg batu kali</t>
  </si>
  <si>
    <t>Plywood</t>
  </si>
  <si>
    <t>Kaca rangka kayu</t>
  </si>
  <si>
    <t>Panel kayu</t>
  </si>
  <si>
    <t>Psg bata diplester</t>
  </si>
  <si>
    <t>Dicat</t>
  </si>
  <si>
    <t>Beton bertulang</t>
  </si>
  <si>
    <t>Beton tapak</t>
  </si>
  <si>
    <t>Gypsum</t>
  </si>
  <si>
    <t>Kaca dan nako rangka kayu</t>
  </si>
  <si>
    <t>Psg batako diplester</t>
  </si>
  <si>
    <t>Tidak dicat</t>
  </si>
  <si>
    <t>Tiang pancang</t>
  </si>
  <si>
    <t>Akustik tile</t>
  </si>
  <si>
    <t>Kaca rangka alumunium</t>
  </si>
  <si>
    <t>Panel kaca</t>
  </si>
  <si>
    <t>Psg bata tidak diplester</t>
  </si>
  <si>
    <t>Dilapis wallpaper</t>
  </si>
  <si>
    <t>Umpak beton</t>
  </si>
  <si>
    <t>Papan lambrisering</t>
  </si>
  <si>
    <t>Kaca rangka alumunium &amp; kayu</t>
  </si>
  <si>
    <t>Plat baja</t>
  </si>
  <si>
    <t>Psg batako tidak diplester</t>
  </si>
  <si>
    <t>Dilapis keramik</t>
  </si>
  <si>
    <t>Tie beam</t>
  </si>
  <si>
    <t>Jalusi kayu</t>
  </si>
  <si>
    <t>Rolling door</t>
  </si>
  <si>
    <t>Seng gelombang</t>
  </si>
  <si>
    <t>Dilapis batu alam</t>
  </si>
  <si>
    <t>Besi</t>
  </si>
  <si>
    <t>Beton ekspos</t>
  </si>
  <si>
    <t>Jalusi besi</t>
  </si>
  <si>
    <t>Gypsum board</t>
  </si>
  <si>
    <t>Dilapis batu tempel</t>
  </si>
  <si>
    <t>Psg batu kali &amp; beton tapak</t>
  </si>
  <si>
    <t xml:space="preserve">Papan </t>
  </si>
  <si>
    <t>Teralis besi</t>
  </si>
  <si>
    <t>Psg batu kali &amp; tiang pancang</t>
  </si>
  <si>
    <t>Metal</t>
  </si>
  <si>
    <t>Kawat ayam</t>
  </si>
  <si>
    <t>Dilapis alucobond</t>
  </si>
  <si>
    <t>Papan</t>
  </si>
  <si>
    <t>Psg batu kali, beton tapak &amp; tiang pancang</t>
  </si>
  <si>
    <t>Alumunium foil</t>
  </si>
  <si>
    <t>DENGAN METODE PENDEKATAN  BIAYA</t>
  </si>
  <si>
    <t>Tanggal  Penilaian</t>
  </si>
  <si>
    <r>
      <rPr>
        <b/>
        <sz val="10"/>
        <rFont val="Tahoma"/>
        <charset val="134"/>
      </rPr>
      <t xml:space="preserve">PROVINSI &amp; KABUPATEN / KOTA - TAHUN 2014 </t>
    </r>
    <r>
      <rPr>
        <b/>
        <i/>
        <sz val="10"/>
        <color indexed="12"/>
        <rFont val="Tahoma"/>
        <charset val="134"/>
      </rPr>
      <t>(TWL-I)</t>
    </r>
  </si>
  <si>
    <t>Nama  Pemegang Hak</t>
  </si>
  <si>
    <t>Lokasi</t>
  </si>
  <si>
    <t>Nama Penilai</t>
  </si>
  <si>
    <t>LOKASI  BANGUNAN</t>
  </si>
  <si>
    <t>LUAS  BANGUNAN</t>
  </si>
  <si>
    <t>Lantai  1</t>
  </si>
  <si>
    <t>Beton 2Lt/ Lux &amp; Basement ½</t>
  </si>
  <si>
    <t>Kantor ≤ 4 Lt. A1 (basement)</t>
  </si>
  <si>
    <t>Kantor ≤ 4 Lt. A2 (basement)</t>
  </si>
  <si>
    <t>Kantor ≤ 4 Lt. A1 (non basement)</t>
  </si>
  <si>
    <t>Kantor ≤ 4 Lt. A2 (non basement)</t>
  </si>
  <si>
    <t>Hotel/Apart &lt; 4 Lt. A1 (basment)</t>
  </si>
  <si>
    <t>Hotel/Apart &lt; 4 Lt. A2 (basment)</t>
  </si>
  <si>
    <t>Hotel/Apart 5 Lt. A1 (basment)</t>
  </si>
  <si>
    <t>Hotel/Apart 5 Lt. A2 (basment)</t>
  </si>
  <si>
    <t>Hotel/Apart 6 Lt. A1 (basment)</t>
  </si>
  <si>
    <t>Hotel/Apart 6 Lt. A2 (basment)</t>
  </si>
  <si>
    <t>Hotel/Apart 7 Lt. A1 (basment)</t>
  </si>
  <si>
    <t>Hotel/Apart 7 Lt. A2 (basment)</t>
  </si>
  <si>
    <t>Hotel/Apart 8 Lt. A1 (basment)</t>
  </si>
  <si>
    <t>Hotel/Apart 8 Lt. A2 (basment)</t>
  </si>
  <si>
    <t>Hotel/Apart 9 Lt. A1 (basment)</t>
  </si>
  <si>
    <t>Hotel/Apart 9 Lt. A2 (basment)</t>
  </si>
  <si>
    <t>Hotel/Apart 10 Lt. A1 (basment)</t>
  </si>
  <si>
    <t>Hotel/Apart 10 Lt. A2 (basment)</t>
  </si>
  <si>
    <t>Hotel/Apart &lt; 4 Lt. A1 (non basment)</t>
  </si>
  <si>
    <t>Hotel/Apart &lt; 4 Lt. A2 (non basment)</t>
  </si>
  <si>
    <t>Hotel/Apart 5 Lt. A1 (non basment)</t>
  </si>
  <si>
    <t>Hotel/Apart 5 Lt. A2 (non basment)</t>
  </si>
  <si>
    <t>Hotel/Apart 6 Lt. A1 (non basment)</t>
  </si>
  <si>
    <t>Hotel/Apart 6 Lt. A2 (non basment)</t>
  </si>
  <si>
    <t>Hotel/Apart 7 Lt. A1 (non basment)</t>
  </si>
  <si>
    <t>Hotel/Apart 7 Lt. A2 (non basment)</t>
  </si>
  <si>
    <t>Hotel/Apart 8 Lt. A1 (non basment)</t>
  </si>
  <si>
    <t>Hotel/Apart 8 Lt. A2 (non basment)</t>
  </si>
  <si>
    <t>Hotel/Apart 9 Lt. A1 (non basment)</t>
  </si>
  <si>
    <t>Hotel/Apart 9 Lt. A2 (non basment)</t>
  </si>
  <si>
    <t>Hotel/Apart 10 Lt. A1 (non basment)</t>
  </si>
  <si>
    <t>Hotel/Apart 10 Lt. A2 (non basment)</t>
  </si>
  <si>
    <t>Tinggi ≥ 1 meter</t>
  </si>
  <si>
    <t>Buis beton ½ bulat dia. 0,2 m /m'</t>
  </si>
  <si>
    <t>Buis beton ½ bulat dia. 0,3 m /m'</t>
  </si>
  <si>
    <t>Buis beton ½ bulat dia. 0,4 m /m'</t>
  </si>
  <si>
    <t>Buis beton ½ bulat dia. 0,5 m /m'</t>
  </si>
  <si>
    <t>Buis beton ½ bulat dia. 0,6 m /m'</t>
  </si>
  <si>
    <t>Buis beton ½ bulat dia. 0,8 m /m'</t>
  </si>
  <si>
    <t>Buis beton ½ bulat dia. 1,0 m /m'</t>
  </si>
  <si>
    <t>Under ground kap 1 m³ + tutup</t>
  </si>
  <si>
    <t>Under ground kap 2 m³ + tutup</t>
  </si>
  <si>
    <t>Under ground kap 3 m³ + tutup</t>
  </si>
  <si>
    <t>Under ground kap 4 m³ + tutup</t>
  </si>
  <si>
    <t>Under ground kap 5 m³ + tutup</t>
  </si>
  <si>
    <t>Menara kap T = 3 + torn kap 1 m³</t>
  </si>
  <si>
    <t>Menara kap T = 6 + torn kap 1 m³</t>
  </si>
  <si>
    <t>Menara kap T = 3 + torn kap 2 m³</t>
  </si>
  <si>
    <t>Menara kap T = 6 + torn kap 2 m³</t>
  </si>
  <si>
    <t>PETUNJUK : ISILAH / INPUTLAH DATA DI CELL BERHURUF BIRU DENGAN BACKGROUND KUNING</t>
  </si>
  <si>
    <t>JENIS :</t>
  </si>
  <si>
    <t xml:space="preserve">Luas Bangunan </t>
  </si>
  <si>
    <t>Jumlah Lantai</t>
  </si>
  <si>
    <t>Indeks Jml Lantai</t>
  </si>
  <si>
    <t>LOKASI PENILAIAN</t>
  </si>
  <si>
    <t>IKK</t>
  </si>
  <si>
    <t>KABUPATEN / KOTA</t>
  </si>
  <si>
    <t>NAMA BANGUNAN  :</t>
  </si>
  <si>
    <t>BRB SPESIFIKASI STANDAR MAPPI SESUAI LOKASI</t>
  </si>
  <si>
    <t>BRB SPESIFIKASI OBJEK YANG DINILAI</t>
  </si>
  <si>
    <t>Elemen Bangunan</t>
  </si>
  <si>
    <t>Spesifikasi Material Model</t>
  </si>
  <si>
    <t>Biaya Unit Terpasang</t>
  </si>
  <si>
    <t>Volume (%)</t>
  </si>
  <si>
    <t>BRB x Volume</t>
  </si>
  <si>
    <t>Spesifikasi Material Objek yang Dinilai</t>
  </si>
  <si>
    <t xml:space="preserve">Adjusment Lain </t>
  </si>
  <si>
    <t>Hasil Perhitungan Biaya Langsung</t>
  </si>
  <si>
    <t>A. BIAYA LANGSUNG (HARDCOST)</t>
  </si>
  <si>
    <t>Pondasi</t>
  </si>
  <si>
    <t>Struktur</t>
  </si>
  <si>
    <t xml:space="preserve">    Rangka Atap</t>
  </si>
  <si>
    <t xml:space="preserve">    Penutup Atap</t>
  </si>
  <si>
    <t xml:space="preserve">    Plafond</t>
  </si>
  <si>
    <t xml:space="preserve">    Dinding</t>
  </si>
  <si>
    <t xml:space="preserve">    Pintu &amp; Jendela</t>
  </si>
  <si>
    <t xml:space="preserve">    Lantai</t>
  </si>
  <si>
    <t>Utilitas</t>
  </si>
  <si>
    <t>Sanitair (kloset jongkok), Plumbing, elektrikal</t>
  </si>
  <si>
    <t>Total Biaya Langsung</t>
  </si>
  <si>
    <t>Total Biaya Langsung Adjusment IKK</t>
  </si>
  <si>
    <t>Total Biaya Langsung Adjusment IKK &amp; Indeks Lantai (A)</t>
  </si>
  <si>
    <t>B. BIAYA TAK LANGSUNG</t>
  </si>
  <si>
    <t>MODEL ACUAN</t>
  </si>
  <si>
    <t>OBJEK YANG DINILAI</t>
  </si>
  <si>
    <t>TOTAL BIAYA LANGSUNG DAN BIAYA TAK LANGSUNG</t>
  </si>
  <si>
    <t>TOTAL BRB (A+B) (Rp/m2)</t>
  </si>
  <si>
    <t>PPn 11%</t>
  </si>
  <si>
    <t>TOTAL BRB Include PPn (Rp/m2)</t>
  </si>
  <si>
    <t>Total Biaya Tak Langsung</t>
  </si>
  <si>
    <t>TOTAL BRB Include PPn (Rp)</t>
  </si>
  <si>
    <t>Nilai Tambah (Desain/Finishing)</t>
  </si>
  <si>
    <t>DEPRESIASI (Rp/m2)</t>
  </si>
  <si>
    <t>Tahun Penilaian</t>
  </si>
  <si>
    <t>DEPRESIASI</t>
  </si>
  <si>
    <t>%</t>
  </si>
  <si>
    <t>BRB Terdepresiasi (Rp/m2)</t>
  </si>
  <si>
    <t>Tahun dibangun</t>
  </si>
  <si>
    <t xml:space="preserve">Kemunduran Fisik (Curable) </t>
  </si>
  <si>
    <t>BRB Terdepr x Luas (Rp)</t>
  </si>
  <si>
    <t>Tahun direnovasi</t>
  </si>
  <si>
    <t>Kondisi Terlihat (Perawatan)</t>
  </si>
  <si>
    <t>Umur Ekonomis</t>
  </si>
  <si>
    <t>Kemunduran Incurable</t>
  </si>
  <si>
    <t>Umur Efektif</t>
  </si>
  <si>
    <t xml:space="preserve"> - Tidak Ada</t>
  </si>
  <si>
    <t>Keusangan Fungsi</t>
  </si>
  <si>
    <t>KONDISI BANGUNAN</t>
  </si>
  <si>
    <t>Keusangan Ekonomis</t>
  </si>
  <si>
    <t>Total Penyusutan</t>
  </si>
  <si>
    <t>WORKSHEET PENILAIAN-BTB 2023 - DATA PEMBANDING 1</t>
  </si>
  <si>
    <t>PERHATIKAN JENIS BANGUNAN PEMBANDING</t>
  </si>
  <si>
    <t>DAN SESUAIKAN DENGAN KKNYA</t>
  </si>
  <si>
    <t>INDEKS KEMAHALAN KONSTRUKSI</t>
  </si>
  <si>
    <t xml:space="preserve">RUMAH TINGGAL </t>
  </si>
  <si>
    <t>BRB SPESIFIKASI PEMBANDING OBJEK YANG DINILAI</t>
  </si>
  <si>
    <t xml:space="preserve">  Rangka Atap</t>
  </si>
  <si>
    <t xml:space="preserve">  Penutup Atap</t>
  </si>
  <si>
    <t xml:space="preserve">  Plafond</t>
  </si>
  <si>
    <t xml:space="preserve">  Dinding</t>
  </si>
  <si>
    <t>Pintu dan Jendela</t>
  </si>
  <si>
    <t xml:space="preserve">  Lantai</t>
  </si>
  <si>
    <t>Meja dapur, sink, sanitair Toto, Plumbing, elektrikal</t>
  </si>
  <si>
    <t>PPn 10%</t>
  </si>
  <si>
    <t>1 Lantai</t>
  </si>
  <si>
    <t>2 Lantai</t>
  </si>
  <si>
    <t>3 Lantai</t>
  </si>
  <si>
    <t>4 Lantai</t>
  </si>
  <si>
    <t>5 Lantai</t>
  </si>
  <si>
    <t>6 Lantai</t>
  </si>
  <si>
    <t>7 Lantai</t>
  </si>
  <si>
    <t>8 Lantai</t>
  </si>
  <si>
    <t>9 Lantai</t>
  </si>
  <si>
    <t>10 Lantai</t>
  </si>
  <si>
    <t>Rolling Door</t>
  </si>
  <si>
    <t>PERHITUNGAN  NILAI  PASAR  TANAH</t>
  </si>
  <si>
    <t>MENGGUNAKAN PENDEKATAN PASAR</t>
  </si>
  <si>
    <t>DENGAN METODE PERBANDINGAN DATA PASAR</t>
  </si>
  <si>
    <t>Nama  Pemilik</t>
  </si>
  <si>
    <t>URAIAN</t>
  </si>
  <si>
    <t>OBYEK PENILAIAN</t>
  </si>
  <si>
    <t>DATA 1</t>
  </si>
  <si>
    <t>DATA 2</t>
  </si>
  <si>
    <t>DATA 3</t>
  </si>
  <si>
    <t>Jenis Properti</t>
  </si>
  <si>
    <t xml:space="preserve">Foto </t>
  </si>
  <si>
    <t>Jalan Raya Denpasar - Gilimanuk, Desa/Kel = =, Kec. == , Kab. ==, Prov</t>
  </si>
  <si>
    <t>LENGKAP !!!!!!</t>
  </si>
  <si>
    <t>Jarak dengan Aktiva</t>
  </si>
  <si>
    <t>Sumber Data</t>
  </si>
  <si>
    <t>Ibu Eli</t>
  </si>
  <si>
    <t>Bapak Made</t>
  </si>
  <si>
    <t>Bapak Putu</t>
  </si>
  <si>
    <t>Telepon</t>
  </si>
  <si>
    <t>081703228418/081999977807</t>
  </si>
  <si>
    <t>081336793311/081339656445</t>
  </si>
  <si>
    <t>081999954454</t>
  </si>
  <si>
    <t>Jenis Data (Transaksi/Penawaran)</t>
  </si>
  <si>
    <t xml:space="preserve">Penawaran </t>
  </si>
  <si>
    <t>Penawaran/Transaksi</t>
  </si>
  <si>
    <t>Waktu Penawaran/Transaksi</t>
  </si>
  <si>
    <t>Discount</t>
  </si>
  <si>
    <t>Properti bersifat umum (Residensial dan Komersial)</t>
  </si>
  <si>
    <t>Properti bersifat Khusus (Non residensial dan komersial)</t>
  </si>
  <si>
    <t>SPESIFIKASI DATA</t>
  </si>
  <si>
    <t>DATA TRANSAKSI</t>
  </si>
  <si>
    <t>Hak atas Properti yang dialihkan</t>
  </si>
  <si>
    <t>Syarat Pembiayaan</t>
  </si>
  <si>
    <t>Cash</t>
  </si>
  <si>
    <t>3 - 6 bln PR</t>
  </si>
  <si>
    <t>6 - 9 bln PR</t>
  </si>
  <si>
    <t>&gt; 9 bln PR</t>
  </si>
  <si>
    <t>3 - 6 bln Non PR</t>
  </si>
  <si>
    <t>6 - 9 bln Non PR</t>
  </si>
  <si>
    <t>&gt; 9 bln Non PR</t>
  </si>
  <si>
    <t xml:space="preserve">Kondisi Penjualan </t>
  </si>
  <si>
    <t>Normal</t>
  </si>
  <si>
    <t>10%-20%</t>
  </si>
  <si>
    <t>20%-40%</t>
  </si>
  <si>
    <t>&gt;40%</t>
  </si>
  <si>
    <t>20%-30%</t>
  </si>
  <si>
    <t>30%-50%</t>
  </si>
  <si>
    <t>&gt;50%</t>
  </si>
  <si>
    <t>Kondisi Pembayaran</t>
  </si>
  <si>
    <t>Kondisi Pasar</t>
  </si>
  <si>
    <t>DATA PROPERTI</t>
  </si>
  <si>
    <t>Dokumen Tanah</t>
  </si>
  <si>
    <t xml:space="preserve">Persegi Panjang </t>
  </si>
  <si>
    <t>Bentuk Arsitektur Bangunan</t>
  </si>
  <si>
    <t>Luas Bangunan</t>
  </si>
  <si>
    <t>Lebar Depan, Frontage (m)</t>
  </si>
  <si>
    <t>Lebar Jalan (m)</t>
  </si>
  <si>
    <t>Kondisi Tanah</t>
  </si>
  <si>
    <t>Peruntukan</t>
  </si>
  <si>
    <t>Kontur Tanah/Topograpi</t>
  </si>
  <si>
    <t>HBU</t>
  </si>
  <si>
    <t>PENYESUAIAN</t>
  </si>
  <si>
    <t xml:space="preserve">LUAS TANAH </t>
  </si>
  <si>
    <t>INDIKASI</t>
  </si>
  <si>
    <t xml:space="preserve">LUAS TANAH ASET </t>
  </si>
  <si>
    <t xml:space="preserve">Nilai Properti </t>
  </si>
  <si>
    <t>LUAS TANAH DATA 1</t>
  </si>
  <si>
    <t>Harga Bangunan Baru/m2</t>
  </si>
  <si>
    <t>sheet rinci pembanding</t>
  </si>
  <si>
    <t>SELISIH LUAS TANAH ASET DAN DATA 1</t>
  </si>
  <si>
    <t>Asumsi Thn. Pemb./Renov</t>
  </si>
  <si>
    <t>umur bangunan/umur ekonomis*harga</t>
  </si>
  <si>
    <t>blm diketahui ketentuan proporsional tanah</t>
  </si>
  <si>
    <t>%SELISIH LUAS TANAH ASET DAN DATA 1 TERHDAPAP DATA 1</t>
  </si>
  <si>
    <t>Indikasi Nilai Pasar Bang/m2</t>
  </si>
  <si>
    <t>%SELISIH LUAS TANAH ASET DAN DATA 1 TERHDAPAP DATA 1 DIKALI 10%</t>
  </si>
  <si>
    <t>Indikasi Nilai Pasar Bang.</t>
  </si>
  <si>
    <t>LUAS TANAH DATA 2</t>
  </si>
  <si>
    <t>Indikasi Nilai Ruko</t>
  </si>
  <si>
    <t>SELISIH LUAS TANAH ASET DAN DATA 2</t>
  </si>
  <si>
    <t>Indikasi Nilai Ruko / m²</t>
  </si>
  <si>
    <t>%SELISIH LUAS TANAH ASET DAN DATA 2 TERHDAPAP DATA 2</t>
  </si>
  <si>
    <t>%SELISIH LUAS TANAH ASET DAN DATA 2 TERHDAPAP DATA 2 DIKALI 10%</t>
  </si>
  <si>
    <t>LUAS TANAH DATA 3</t>
  </si>
  <si>
    <t>SELISIH LUAS TANAH ASET DAN DATA 3</t>
  </si>
  <si>
    <t>%SELISIH LUAS TANAH ASET DAN DATA 3 TERHDAPAP DATA 3</t>
  </si>
  <si>
    <t>%SELISIH LUAS TANAH ASET DAN DATA 3 TERHDAPAP DATA 3 DIKALI 10%</t>
  </si>
  <si>
    <t xml:space="preserve">LEBAR JALAN </t>
  </si>
  <si>
    <t xml:space="preserve">LEBAR JALAN ASET </t>
  </si>
  <si>
    <t>Lebar &amp; Kondisi Jalan</t>
  </si>
  <si>
    <t>LEBAR JALAN DATA 1</t>
  </si>
  <si>
    <t>Kontur Tanah</t>
  </si>
  <si>
    <t xml:space="preserve">SELISIH LEBAR JALAN ASET DAN DATA 1 </t>
  </si>
  <si>
    <t>%SELISIH LEBAR JALAN ASET DAN DATA 1 TERHADAP DATA 1</t>
  </si>
  <si>
    <t>Fasilitas</t>
  </si>
  <si>
    <t>%SELISIH LEBAR JALAN ASET DAN DATA 1 TERHADAP DATA 1 DIKALI 10%</t>
  </si>
  <si>
    <t>Perkembangan Lingkungan</t>
  </si>
  <si>
    <t>LEBAR JALAN DATA 2</t>
  </si>
  <si>
    <t>Faktor Ekonomis</t>
  </si>
  <si>
    <t>SELISIH LEBAR JALAN ASET DAN DATA 2</t>
  </si>
  <si>
    <t>Total Adjustment</t>
  </si>
  <si>
    <t>%SELISIH LEBAR JALAN ASET DAN DATA 2 TERHADAP DATA 2 DIKALI 10%</t>
  </si>
  <si>
    <t>ABSOLUT</t>
  </si>
  <si>
    <t>Bobot</t>
  </si>
  <si>
    <t>LEBAR JALAN DATA 3</t>
  </si>
  <si>
    <t>Nilai Indikasi</t>
  </si>
  <si>
    <t>SELISIH LEBAR JALAN ASET DAN DATA 3</t>
  </si>
  <si>
    <t>%SELISIH LEBAR JALAN ASET DAN DATA 3 TERHADAP DATA 3</t>
  </si>
  <si>
    <t>PEMBEBANAN</t>
  </si>
  <si>
    <t>Penilai</t>
  </si>
  <si>
    <t>%SELISIH LEBAR JALAN ASET DAN DATA 3 TERHADAP DATA 3 DIKALI 10%</t>
  </si>
  <si>
    <t>Data Pembanding</t>
  </si>
  <si>
    <t>Market Value</t>
  </si>
  <si>
    <t>LEBAR DEPAN</t>
  </si>
  <si>
    <t xml:space="preserve">Tanah </t>
  </si>
  <si>
    <t>Frontage</t>
  </si>
  <si>
    <t>Data #1</t>
  </si>
  <si>
    <t xml:space="preserve">LEBAR DEPAN ASET </t>
  </si>
  <si>
    <t>PROPORSIONAL</t>
  </si>
  <si>
    <t>RUMAH TINGGAL</t>
  </si>
  <si>
    <t>Data #2</t>
  </si>
  <si>
    <t>PROPORSIONAL (PERHATIKAN JENIS)</t>
  </si>
  <si>
    <t>GUDANG</t>
  </si>
  <si>
    <t>Data #3</t>
  </si>
  <si>
    <t xml:space="preserve">%SELISIH LEBAR DEPAN ASET </t>
  </si>
  <si>
    <t>KANTOR</t>
  </si>
  <si>
    <t>%SELISIH LEBAR DEPAN ASET DIKALI 10%</t>
  </si>
  <si>
    <t>RUKO</t>
  </si>
  <si>
    <t>Dibulatkan</t>
  </si>
  <si>
    <t>LEBAR DEPAN DATA 1</t>
  </si>
  <si>
    <t>TIDAK COCOK</t>
  </si>
  <si>
    <t>%SELISIH LEBAR DEPAN DATA 1</t>
  </si>
  <si>
    <t>Nilai Indikasi Terkecil</t>
  </si>
  <si>
    <t>%SELISIH LEBAR DEPAN DATA 1 DIKALI 10%</t>
  </si>
  <si>
    <t>Nilai Indikasi Terbesar</t>
  </si>
  <si>
    <t>%SELISIH LEBAR DEPAN DARI ASET</t>
  </si>
  <si>
    <t>Standar Devisiasi</t>
  </si>
  <si>
    <t>LEBAR DEPAN DATA 2</t>
  </si>
  <si>
    <t>SPESIFIKASI RUKO :</t>
  </si>
  <si>
    <t>LEBAR DEPAN DATA 3</t>
  </si>
  <si>
    <t>WORKSHEET PENILAIAN-BTB 2024</t>
  </si>
  <si>
    <t>SEMI PERMANEN</t>
  </si>
  <si>
    <t>Elektrikal, septic tank</t>
  </si>
  <si>
    <t>UNTUK NARASI</t>
  </si>
  <si>
    <t>Sanitair Amstad, Plumbing, elektrikal</t>
  </si>
  <si>
    <t>RUMUS SEBELUM FALSE BISA DIGANTI MENYESUAIKAN ARSITEKTUR BANGUNAN</t>
  </si>
  <si>
    <t>Jika Mewah maka 2</t>
  </si>
  <si>
    <t>Jika Menengah maka 3</t>
  </si>
  <si>
    <t>Jika Sederhana maka 4</t>
  </si>
  <si>
    <t>RANGKA BETON BERTULANG</t>
  </si>
  <si>
    <t>Elektrikal</t>
  </si>
  <si>
    <t>Tanah Kosong</t>
  </si>
  <si>
    <t>Jl. Raya Malasan Tegal Siwalan, Gudang, Malasanwetan, Kec. Tegalsiwalan, Kabupaten Probolinggo, Jawa Timur</t>
  </si>
  <si>
    <t>200 M</t>
  </si>
  <si>
    <t>50 M</t>
  </si>
  <si>
    <t>400 M</t>
  </si>
  <si>
    <t>Julius</t>
  </si>
  <si>
    <t>Rofah</t>
  </si>
  <si>
    <t>Hartono</t>
  </si>
  <si>
    <t>087779748606</t>
  </si>
  <si>
    <t>0812131027087</t>
  </si>
  <si>
    <t>085236622710</t>
  </si>
  <si>
    <t>Penawaran</t>
  </si>
  <si>
    <t>Transaksi</t>
  </si>
  <si>
    <t>8 Januari 2025</t>
  </si>
  <si>
    <t>Indikasi Nilai Tanah</t>
  </si>
  <si>
    <t>Indikasi Nilai Tanah / m²</t>
  </si>
  <si>
    <t>Elavasi Tanah</t>
  </si>
  <si>
    <t>Analisa Elavasi Tanah</t>
  </si>
  <si>
    <t>120.000 adalah harga tanah uruk plus pemadatan per meter</t>
  </si>
  <si>
    <t>Luas Bangunan Dasar</t>
  </si>
  <si>
    <t>Dak Beton</t>
  </si>
  <si>
    <t>Genteng Tanah</t>
  </si>
  <si>
    <t>Pintu 8</t>
  </si>
  <si>
    <t>Jendela  12</t>
  </si>
  <si>
    <t>Pintu amar mandi 2</t>
  </si>
  <si>
    <t>PERHITUNGAN  NILAI  PASAR  BANGUNAN</t>
  </si>
  <si>
    <t>Penentuan Fungsi :</t>
  </si>
  <si>
    <t>LT 1</t>
  </si>
  <si>
    <t>LT 2</t>
  </si>
  <si>
    <t>LT 3</t>
  </si>
  <si>
    <t>LT 4</t>
  </si>
  <si>
    <t>LT 5</t>
  </si>
  <si>
    <t>MENGGUNAKAN PENDEKATAN BIAYA</t>
  </si>
  <si>
    <t>Luas Tidak Efisien</t>
  </si>
  <si>
    <t>karena ====</t>
  </si>
  <si>
    <t>LB</t>
  </si>
  <si>
    <t>DENGAN METODE BIAYA PENGGANTI</t>
  </si>
  <si>
    <t>Luas Efisien</t>
  </si>
  <si>
    <t xml:space="preserve">LT </t>
  </si>
  <si>
    <t>Luas Serbaguna</t>
  </si>
  <si>
    <t>Penentuan Ekonomis :</t>
  </si>
  <si>
    <t>Jarak ke faktor penentu pengurang :</t>
  </si>
  <si>
    <t>karena ===</t>
  </si>
  <si>
    <t>&lt;50 meter</t>
  </si>
  <si>
    <t>50 - 100 meter</t>
  </si>
  <si>
    <t>Fungsi</t>
  </si>
  <si>
    <t>100 - 150 meter</t>
  </si>
  <si>
    <t>Ekonomis</t>
  </si>
  <si>
    <t>150 - 200 meter</t>
  </si>
  <si>
    <t>250 - 300 meter</t>
  </si>
  <si>
    <t>NO.</t>
  </si>
  <si>
    <t>U R A I A N</t>
  </si>
  <si>
    <t>Harga Satuan</t>
  </si>
  <si>
    <t>BRB</t>
  </si>
  <si>
    <t>TAHUN</t>
  </si>
  <si>
    <t>UMUR (TH)</t>
  </si>
  <si>
    <t>NILAI</t>
  </si>
  <si>
    <t>&gt; 300 meter - 1km</t>
  </si>
  <si>
    <t>(M2)</t>
  </si>
  <si>
    <t xml:space="preserve">Rp </t>
  </si>
  <si>
    <t>BERDIRI</t>
  </si>
  <si>
    <t>FISIK</t>
  </si>
  <si>
    <t xml:space="preserve">Sisa </t>
  </si>
  <si>
    <t>FUNGSI</t>
  </si>
  <si>
    <t>EKONOMI</t>
  </si>
  <si>
    <t>PERAWATAN</t>
  </si>
  <si>
    <t>TOTAL</t>
  </si>
  <si>
    <t>KONDISI</t>
  </si>
  <si>
    <t>PASAR</t>
  </si>
  <si>
    <t>BANGUNAN (SHEET KERJA MASING-MASING):</t>
  </si>
  <si>
    <t>Bangunan Gudang</t>
  </si>
  <si>
    <t>Bangunan Kantor dan Pos</t>
  </si>
  <si>
    <t>TOTAL BANGUNAN</t>
  </si>
  <si>
    <t>SARANA (LIHAT TABEL DI BAWAH * INDEKS KEMAHALAN+PPN) :</t>
  </si>
  <si>
    <t>Dkt Kuburan, Dkt TPA, Dkt Pertamina</t>
  </si>
  <si>
    <t>Membangun Rumah Mewah tdk dilingkungannya</t>
  </si>
  <si>
    <t>dan sebaliknya</t>
  </si>
  <si>
    <t>TOTAL SARANA</t>
  </si>
  <si>
    <t xml:space="preserve">      </t>
  </si>
  <si>
    <t>PETA LOKASI</t>
  </si>
  <si>
    <t>Dikerjakan Oleh  :</t>
  </si>
  <si>
    <t>KANTOR  JASA  PENILAI  PUBLIK</t>
  </si>
  <si>
    <t xml:space="preserve"> NI MADE TJANDRA KASIH</t>
  </si>
  <si>
    <t>JL. YUDISTIRA NO. 23</t>
  </si>
  <si>
    <t>DENPASAR , BALI</t>
  </si>
  <si>
    <t>PLOTING TANAH</t>
  </si>
  <si>
    <t>DENAH BANGUNAN</t>
  </si>
  <si>
    <t>Bangunan Rumah Tinggal 1 Lantai</t>
  </si>
  <si>
    <t>KERTAS KERJA NILAI LIKUIDASI</t>
  </si>
  <si>
    <t>Perkiraan Waktu Ekspos</t>
  </si>
  <si>
    <t>Skor</t>
  </si>
  <si>
    <t>&gt;</t>
  </si>
  <si>
    <t>Wilayah</t>
  </si>
  <si>
    <t>Aset Berada di Kota Sidoarjo</t>
  </si>
  <si>
    <t>Aset berada di Jalan 6 m</t>
  </si>
  <si>
    <t/>
  </si>
  <si>
    <t>Kualitas Tanah</t>
  </si>
  <si>
    <t xml:space="preserve">Matang, sudah ada bangunan </t>
  </si>
  <si>
    <t>Marketability</t>
  </si>
  <si>
    <t>SKOR</t>
  </si>
  <si>
    <t>DISKON</t>
  </si>
  <si>
    <t>Opini Besaran Diskon atas Nilai Pasar</t>
  </si>
  <si>
    <t>KRITERIA :</t>
  </si>
  <si>
    <t>Kota Besar</t>
  </si>
  <si>
    <t>=</t>
  </si>
  <si>
    <t>Kota yang memiliki sarana kota yang lengkap</t>
  </si>
  <si>
    <t xml:space="preserve">Ruang Lingkup </t>
  </si>
  <si>
    <t>Kota Sedang</t>
  </si>
  <si>
    <t>Kota Berkembang, Sarana Kota Cukup</t>
  </si>
  <si>
    <t>Asset</t>
  </si>
  <si>
    <t>Kota Kecil</t>
  </si>
  <si>
    <t>Sarana Kota Kurang Lengkap</t>
  </si>
  <si>
    <t>Daerah pedesaan</t>
  </si>
  <si>
    <t>Daerah perkampungan(Masih ada hutan)</t>
  </si>
  <si>
    <t>Utama</t>
  </si>
  <si>
    <t>Jalan Protokol</t>
  </si>
  <si>
    <t xml:space="preserve">Jalan </t>
  </si>
  <si>
    <t>Rata-rata</t>
  </si>
  <si>
    <t>Lebar jalan diatas 5 meter</t>
  </si>
  <si>
    <t>Di bawah rata-rata</t>
  </si>
  <si>
    <t>Lebar jalan dibawah 5 meter</t>
  </si>
  <si>
    <t>Kualitas</t>
  </si>
  <si>
    <t>Sangat Baik</t>
  </si>
  <si>
    <t>Tanah matang, bisa didirikan bangunan diatasnya</t>
  </si>
  <si>
    <t>Baik</t>
  </si>
  <si>
    <t>Sedang</t>
  </si>
  <si>
    <t>Di butuhkan sedikit penimbunan/perataan tanah sampai matang</t>
  </si>
  <si>
    <t>Jelek</t>
  </si>
  <si>
    <t>Tanah Gambut, rawa perlu banyak penimbunan</t>
  </si>
  <si>
    <t>Sangat jelek</t>
  </si>
  <si>
    <t>Sangat banyak mengeluarkan biaya untuk mematangkan tanah menjadi matang</t>
  </si>
  <si>
    <t xml:space="preserve">Sangat Mudah </t>
  </si>
  <si>
    <t>Di sekitar lokasi aset tidak ada penawaran/penjualan property</t>
  </si>
  <si>
    <t>Daya Jual Asset</t>
  </si>
  <si>
    <t>Mudah</t>
  </si>
  <si>
    <t xml:space="preserve">Di sekitar lokasi aset terdapat sangat sedikit  penawaran/penjualan property </t>
  </si>
  <si>
    <t xml:space="preserve">Di sekitar lokasi aset terdapat sedikit  penawaran/penjualan property </t>
  </si>
  <si>
    <t>Sulit</t>
  </si>
  <si>
    <t xml:space="preserve">Di sekitar lokasi aset banyak penawaran /penjualan property </t>
  </si>
  <si>
    <t>Sangat Sulit</t>
  </si>
  <si>
    <t>Di sekitar lokasi aset banyak penawaran /penjualan property (sehingga Pemukiman Sunyi)</t>
  </si>
  <si>
    <t>NILAI PASAR OBJEK</t>
  </si>
  <si>
    <r>
      <rPr>
        <b/>
        <sz val="10"/>
        <color theme="1"/>
        <rFont val="Arial"/>
        <charset val="134"/>
      </rPr>
      <t>●</t>
    </r>
    <r>
      <rPr>
        <b/>
        <sz val="10"/>
        <color theme="1"/>
        <rFont val="Tahoma"/>
        <charset val="134"/>
      </rPr>
      <t xml:space="preserve"> TANAH :</t>
    </r>
  </si>
  <si>
    <t>='C:\Users\fadillaharyanto\Downloads\[KERTAS KERJA AYDA.xlsx]Isian'!E53</t>
  </si>
  <si>
    <t>Total Nilai Pasar Tanah</t>
  </si>
  <si>
    <r>
      <rPr>
        <b/>
        <sz val="10"/>
        <color theme="1"/>
        <rFont val="Arial"/>
        <charset val="134"/>
      </rPr>
      <t>●</t>
    </r>
    <r>
      <rPr>
        <b/>
        <sz val="10"/>
        <color theme="1"/>
        <rFont val="Tahoma"/>
        <charset val="134"/>
      </rPr>
      <t xml:space="preserve"> BANGUNAN :</t>
    </r>
  </si>
  <si>
    <t>Total Nilai Pasar Bangunan</t>
  </si>
  <si>
    <r>
      <rPr>
        <b/>
        <sz val="10"/>
        <color theme="1"/>
        <rFont val="Arial"/>
        <charset val="134"/>
      </rPr>
      <t>●</t>
    </r>
    <r>
      <rPr>
        <b/>
        <sz val="10"/>
        <color theme="1"/>
        <rFont val="Tahoma"/>
        <charset val="134"/>
      </rPr>
      <t xml:space="preserve"> SARANA :</t>
    </r>
  </si>
  <si>
    <t>Total Nilai Pasar Sarana</t>
  </si>
  <si>
    <t>RINCIAN BIAYA TRANSAKSI AYDA</t>
  </si>
  <si>
    <t>Pembeli</t>
  </si>
  <si>
    <t>Sesuai Pasal 77 ayat (4) dan Pasal 87 ayat (4) UU No. 28 Tahun 2009, disebutkan:</t>
  </si>
  <si>
    <t>Akta Jual Beli</t>
  </si>
  <si>
    <t>1. Besarnya NJOPTKP ditetapkan paling rendah sebesar Rp 10.000.000,- untuk setiap wajib pajak.</t>
  </si>
  <si>
    <t>BPHTB = 5% x [Nilai transaksi-NPOPTKP]</t>
  </si>
  <si>
    <t>2. Besarnya NPOPTKP ditetapkan paling rendah sebesar Rp 60.000.000,- untuk setiap wajib pajak.</t>
  </si>
  <si>
    <t>Biaya Balik Nama</t>
  </si>
  <si>
    <t>Dengan demikian, pemberian pengurangan dilakukan sebagai berikut:</t>
  </si>
  <si>
    <t>PPN</t>
  </si>
  <si>
    <t>1. NJOPTKP untuk PBB-P2 diberikan satu kali per Wajib Pajak untuk setiap tahun pajak;</t>
  </si>
  <si>
    <t>Biaya Zona</t>
  </si>
  <si>
    <t>2. NPOPTKP untuk BPHTB diberikan satu kali per Wajib Pajak,</t>
  </si>
  <si>
    <t>meskipun Wajib Pajak memiliki beberapa objek PBB-P2 atau Wajib Pajak melakukan transaksi yang menyebabkan peralihan hak atas tanah dan/atau bangunan lebih dari satu kali di wilayah kabupaten/kota bersangkutan.</t>
  </si>
  <si>
    <t>Penjual</t>
  </si>
  <si>
    <t>Akta Kuasa Menjual</t>
  </si>
  <si>
    <t>PPH</t>
  </si>
  <si>
    <t>Biaya Notaris</t>
  </si>
  <si>
    <t>Cek Sertifikat</t>
  </si>
  <si>
    <t>SK</t>
  </si>
  <si>
    <t>Validasi Pajak</t>
  </si>
  <si>
    <t>Fee Notaris</t>
  </si>
  <si>
    <t>BIAYA NOTARIS</t>
  </si>
  <si>
    <t>&lt; 800 Jt = 8 jt</t>
  </si>
  <si>
    <t>&gt; 1 Milyar = 1%</t>
  </si>
  <si>
    <t>REKAPITULASI BIAYA TRANSAKSI AYDA</t>
  </si>
  <si>
    <t>&lt;100Jt</t>
  </si>
  <si>
    <t>Biaya Transaksi Tanah</t>
  </si>
  <si>
    <t>100jt-1M</t>
  </si>
  <si>
    <t>Biaya Transaksi Bangunan</t>
  </si>
  <si>
    <t>&gt;1M</t>
  </si>
  <si>
    <t>Biaya Transaksi Sarana</t>
  </si>
  <si>
    <t>TOTAL BIAYA TRANSAKSI AYDA</t>
  </si>
  <si>
    <t>Nilai Realisasi Bersih Tanah (Rp)</t>
  </si>
  <si>
    <t>Nilai Realisasi Bersih Bangunan (Rp)</t>
  </si>
  <si>
    <t>Nilai Realisasi Bersih Sarana (Rp)</t>
  </si>
  <si>
    <t>Total Nilai Realisasi Bersih</t>
  </si>
  <si>
    <t>RESUME MENYESUAIKAN TUJUAN PENILAIAN</t>
  </si>
  <si>
    <t>Tanah Bangunan</t>
  </si>
  <si>
    <t>Sewa Tanpa Kapitalisasi</t>
  </si>
  <si>
    <t>RESUME PENILAIAN</t>
  </si>
  <si>
    <t>Nama Pemberi Tugas</t>
  </si>
  <si>
    <t>Alamat Pemberi Tugas</t>
  </si>
  <si>
    <t>Lokasi Objek</t>
  </si>
  <si>
    <t>(m2)</t>
  </si>
  <si>
    <t>LIKUIDASI</t>
  </si>
  <si>
    <t>SEWA/ SEWA PASAR</t>
  </si>
  <si>
    <t>Tanah</t>
  </si>
  <si>
    <t>Bangunan rumah tinggal</t>
  </si>
  <si>
    <t>Bangunan</t>
  </si>
  <si>
    <t>NILAI OBJEK</t>
  </si>
  <si>
    <r>
      <rPr>
        <sz val="10"/>
        <color theme="1"/>
        <rFont val="Tahoma"/>
        <charset val="134"/>
      </rPr>
      <t xml:space="preserve">Surat ini </t>
    </r>
    <r>
      <rPr>
        <b/>
        <sz val="10"/>
        <color theme="1"/>
        <rFont val="Tahoma"/>
        <charset val="134"/>
      </rPr>
      <t>bukan</t>
    </r>
    <r>
      <rPr>
        <sz val="10"/>
        <color theme="1"/>
        <rFont val="Tahoma"/>
        <charset val="134"/>
      </rPr>
      <t xml:space="preserve"> merupakan laporan penilaian hanya </t>
    </r>
    <r>
      <rPr>
        <b/>
        <sz val="10"/>
        <color theme="1"/>
        <rFont val="Tahoma"/>
        <charset val="134"/>
      </rPr>
      <t>Nilai Pendahuluan / Resume Nilai</t>
    </r>
    <r>
      <rPr>
        <sz val="10"/>
        <color theme="1"/>
        <rFont val="Tahoma"/>
        <charset val="134"/>
      </rPr>
      <t>.</t>
    </r>
  </si>
  <si>
    <t>Mengetahui</t>
  </si>
  <si>
    <t>Menyetujui</t>
  </si>
  <si>
    <t>Pimpinan KJPP Ni Made Tjandra Kasih</t>
  </si>
  <si>
    <t>Pemberi Tugas</t>
  </si>
  <si>
    <t>Sewa Dengan Kapitalisasi</t>
  </si>
  <si>
    <t>Sarana Pelengkap</t>
  </si>
  <si>
    <t>KAPITALISASI SEWA</t>
  </si>
  <si>
    <t>NILAI SEWA PASAR/ NILAI SEWA OBJEK</t>
  </si>
  <si>
    <t>AYDA</t>
  </si>
  <si>
    <t>REALISASI BERSIH</t>
  </si>
  <si>
    <t>LAPORAN PENILAIAN</t>
  </si>
  <si>
    <t xml:space="preserve">   No. Laporan : </t>
  </si>
  <si>
    <t xml:space="preserve"> 00749/0061-00/PI/07/0397/1/XI/2019</t>
  </si>
  <si>
    <t>15 Nopember 2019</t>
  </si>
  <si>
    <t>Terletak di :</t>
  </si>
  <si>
    <t>Kepada Yth.</t>
  </si>
  <si>
    <t>Dengan Hormat,</t>
  </si>
  <si>
    <t>OBJEK PENILAIAN</t>
  </si>
  <si>
    <t>MAKSUD DAN TUJUAN PENILAIAN</t>
  </si>
  <si>
    <t>TANGGAL INSPEKSI DAN TANGGAL PENILAIAN</t>
  </si>
  <si>
    <t>KESIMPULAN</t>
  </si>
  <si>
    <t>Nilai Pasar dan Indikasi Nilai Likuidasi dari properti adalah:</t>
  </si>
  <si>
    <t>NO</t>
  </si>
  <si>
    <t>OBJEK  PENILAIAN</t>
  </si>
  <si>
    <t>NILAI  PASAR               (RP)</t>
  </si>
  <si>
    <t>INDIKASI NILAI LIKUIDASI (RP)</t>
  </si>
  <si>
    <t>Nilai Objek</t>
  </si>
  <si>
    <t>Pembulatan</t>
  </si>
  <si>
    <t>Debitur</t>
  </si>
  <si>
    <t>Surat ini bukan merupakan laporan penilaian hanya Nilai Pendahuluan / Resume Nilai.</t>
  </si>
  <si>
    <t>Setuju</t>
  </si>
  <si>
    <t>nama klien / AO</t>
  </si>
  <si>
    <t xml:space="preserve">LAPORAN PENILAIAN </t>
  </si>
  <si>
    <t>PT. BPD JAWA TIMUR</t>
  </si>
  <si>
    <r>
      <rPr>
        <i/>
        <sz val="7"/>
        <rFont val="Tahoma"/>
        <charset val="134"/>
      </rPr>
      <t xml:space="preserve">Laporan ini terdiri dari </t>
    </r>
    <r>
      <rPr>
        <b/>
        <i/>
        <sz val="7"/>
        <rFont val="Tahoma"/>
        <charset val="134"/>
      </rPr>
      <t>7</t>
    </r>
    <r>
      <rPr>
        <i/>
        <sz val="7"/>
        <rFont val="Tahoma"/>
        <charset val="134"/>
      </rPr>
      <t xml:space="preserve"> (</t>
    </r>
    <r>
      <rPr>
        <b/>
        <i/>
        <sz val="7"/>
        <rFont val="Tahoma"/>
        <charset val="134"/>
      </rPr>
      <t>tujuh</t>
    </r>
    <r>
      <rPr>
        <i/>
        <sz val="7"/>
        <rFont val="Tahoma"/>
        <charset val="134"/>
      </rPr>
      <t>) lembar yang tidak terpisahkan</t>
    </r>
  </si>
  <si>
    <t>I. SURAT PERINTAH KERJA (SPK) PENILAIAN AGUNAN</t>
  </si>
  <si>
    <t>Perusahaan Jasa Penilai</t>
  </si>
  <si>
    <t>KJPP NI MADE TJANDRA KASIH</t>
  </si>
  <si>
    <t xml:space="preserve">Alamat              </t>
  </si>
  <si>
    <t>Jalan Yudistira No. 23, Desa Dangin Puri Kauh, Kecamatan Denpasar Utara, Kota Denpasar, Provinsi Bali</t>
  </si>
  <si>
    <t xml:space="preserve">Penanggung Jawab  </t>
  </si>
  <si>
    <t>Dengan ini ditugaskan untuk melakukan penilaian (appraisal) atas aset sebagai berikut :</t>
  </si>
  <si>
    <t xml:space="preserve">Jenis Obyek </t>
  </si>
  <si>
    <t>Alamat Obyek</t>
  </si>
  <si>
    <t>Handphone</t>
  </si>
  <si>
    <t>Persetujuan pemilik aset dan waktu penilaian aset yang disepakati :</t>
  </si>
  <si>
    <t>Sumber KJPP Dasa'at</t>
  </si>
  <si>
    <t xml:space="preserve">Nama </t>
  </si>
  <si>
    <t xml:space="preserve">Tanggal Penilaian </t>
  </si>
  <si>
    <t>No. Laporan</t>
  </si>
  <si>
    <t>Tanggal Laporan</t>
  </si>
  <si>
    <t>Hasil penilaian agar dilaporkan dalam jangka waktu selambat-lambatnya 2 (dua) hari kerja terhitung sejak dari tanggal inspeksi lapangan.</t>
  </si>
  <si>
    <t>Surat Penugasan</t>
  </si>
  <si>
    <t xml:space="preserve">Nomor  </t>
  </si>
  <si>
    <t xml:space="preserve">Tanggal  </t>
  </si>
  <si>
    <t xml:space="preserve">Nama          </t>
  </si>
  <si>
    <t xml:space="preserve">Untuk Keperluan             </t>
  </si>
  <si>
    <t xml:space="preserve">Jabatan    </t>
  </si>
  <si>
    <t>II. RINGKASAN HASIL PENILAIAN</t>
  </si>
  <si>
    <t>Objek Penilaian</t>
  </si>
  <si>
    <t>Nilai Pasar (Rp)</t>
  </si>
  <si>
    <t>Indikasi Nilai Jual Cepat / Likuidasi (Rp)</t>
  </si>
  <si>
    <t>a.</t>
  </si>
  <si>
    <r>
      <rPr>
        <sz val="10"/>
        <rFont val="Tahoma"/>
        <charset val="134"/>
      </rPr>
      <t>m</t>
    </r>
    <r>
      <rPr>
        <vertAlign val="superscript"/>
        <sz val="10"/>
        <rFont val="Tahoma"/>
        <charset val="134"/>
      </rPr>
      <t>2</t>
    </r>
  </si>
  <si>
    <t>b.</t>
  </si>
  <si>
    <t>Banunan</t>
  </si>
  <si>
    <t>c.</t>
  </si>
  <si>
    <t>NILAI OBYEK</t>
  </si>
  <si>
    <t>CEK PERUMUSAN</t>
  </si>
  <si>
    <t>PEMBULATAN</t>
  </si>
  <si>
    <t>Sesuai dengan hasil survei lokasi yang mencakup analisa situasi (site data), lingkungan dan pengembangan area serta pemanfaatan dari properti saat ini, maka kami berpendapat bahwa pemanfaatan tertinggi dan terbaik dari properti dimaksud adalah sebagai Rumah Tinggal</t>
  </si>
  <si>
    <t>Kami menjamin bahwa penilaian ini sudah sesuai dengan profesi selaku appraiser, dan penilaian ini telah dilakukan dengan penuh kejujuran, tanggung jawab, dan obyektif berdasarkan Kode Etik Penilaian Indonesia (KEPI) dan Standar Penilaian Indonesia (SPI)  Edisi VII Tahun 2018 yang berlaku, tanpa adanya pengaruh atau tekanan dari siapapun.</t>
  </si>
  <si>
    <t>RMK No. 2017.00768</t>
  </si>
  <si>
    <t>Lembar 2 dari 7</t>
  </si>
  <si>
    <t>P E N I L A I A N   T A N A H</t>
  </si>
  <si>
    <t>OBYEK</t>
  </si>
  <si>
    <t xml:space="preserve"> Nama</t>
  </si>
  <si>
    <t xml:space="preserve"> Alamat Obyek</t>
  </si>
  <si>
    <t xml:space="preserve"> Kode Pos</t>
  </si>
  <si>
    <t xml:space="preserve"> Tgl. Pemeriksaan</t>
  </si>
  <si>
    <t>Yang Dijumpai</t>
  </si>
  <si>
    <t xml:space="preserve"> Batas-Batas</t>
  </si>
  <si>
    <t xml:space="preserve"> Status Obyek</t>
  </si>
  <si>
    <t xml:space="preserve"> Dihuni</t>
  </si>
  <si>
    <t xml:space="preserve"> Kosong</t>
  </si>
  <si>
    <t xml:space="preserve"> Blm. Dibangun</t>
  </si>
  <si>
    <t>Oleh</t>
  </si>
  <si>
    <t>LINGKUNGAN</t>
  </si>
  <si>
    <t>ANALISA LINGKUNGAN</t>
  </si>
  <si>
    <t xml:space="preserve"> Lokasi</t>
  </si>
  <si>
    <t xml:space="preserve"> Pusat Kota</t>
  </si>
  <si>
    <t xml:space="preserve"> Pinggir Kota</t>
  </si>
  <si>
    <t xml:space="preserve"> Pedesaan</t>
  </si>
  <si>
    <t>BAIK</t>
  </si>
  <si>
    <t>CKP</t>
  </si>
  <si>
    <t>KRG</t>
  </si>
  <si>
    <t>Kemudahan</t>
  </si>
  <si>
    <t xml:space="preserve"> Kepadatan</t>
  </si>
  <si>
    <t xml:space="preserve"> &gt;75%</t>
  </si>
  <si>
    <t xml:space="preserve"> 25-75%</t>
  </si>
  <si>
    <t xml:space="preserve"> &lt;25%</t>
  </si>
  <si>
    <t>Dicapai</t>
  </si>
  <si>
    <t xml:space="preserve"> Bangunan</t>
  </si>
  <si>
    <t xml:space="preserve"> Pertumbuhan</t>
  </si>
  <si>
    <t xml:space="preserve"> Cepat</t>
  </si>
  <si>
    <t xml:space="preserve"> Stabil</t>
  </si>
  <si>
    <t xml:space="preserve"> Lambat</t>
  </si>
  <si>
    <t>Belanja</t>
  </si>
  <si>
    <t xml:space="preserve"> Harga Tanah</t>
  </si>
  <si>
    <t xml:space="preserve"> Naik Cepat</t>
  </si>
  <si>
    <t xml:space="preserve"> Gejala Turun</t>
  </si>
  <si>
    <t>ke Sekolah</t>
  </si>
  <si>
    <t>KAWASAN</t>
  </si>
  <si>
    <t>Penggunaan Tanah       Saat Ini</t>
  </si>
  <si>
    <t>Perubahan Tata Guna Tanah YAD</t>
  </si>
  <si>
    <t>Mayoritas Data Hunian Rumah</t>
  </si>
  <si>
    <t>Transportasi</t>
  </si>
  <si>
    <t xml:space="preserve"> Perumahan</t>
  </si>
  <si>
    <t xml:space="preserve">Pemilikan </t>
  </si>
  <si>
    <t>Berlangsung</t>
  </si>
  <si>
    <t>Rekreasi</t>
  </si>
  <si>
    <t xml:space="preserve"> Industri</t>
  </si>
  <si>
    <t>Sangat</t>
  </si>
  <si>
    <t xml:space="preserve">Penyewaan </t>
  </si>
  <si>
    <t>Keamanan</t>
  </si>
  <si>
    <t xml:space="preserve"> Perkantoran</t>
  </si>
  <si>
    <t>Mungkin</t>
  </si>
  <si>
    <t>thd Kejahatan</t>
  </si>
  <si>
    <t xml:space="preserve"> Pertokoan</t>
  </si>
  <si>
    <t>Kecil</t>
  </si>
  <si>
    <t xml:space="preserve">Instansi </t>
  </si>
  <si>
    <t>Kemungkinan</t>
  </si>
  <si>
    <t>thd Kebakaran</t>
  </si>
  <si>
    <t xml:space="preserve"> Sekolah</t>
  </si>
  <si>
    <t>Tak Mungkin</t>
  </si>
  <si>
    <t xml:space="preserve">Kosong </t>
  </si>
  <si>
    <t>Keamanan thd</t>
  </si>
  <si>
    <t>thd Bencana Alam</t>
  </si>
  <si>
    <t>LOKASI SITE</t>
  </si>
  <si>
    <t>FASILITAS LINGKUNGAN</t>
  </si>
  <si>
    <t>GAMBARAN UMUM SITE</t>
  </si>
  <si>
    <t xml:space="preserve"> Jaringan Listrik </t>
  </si>
  <si>
    <t>Jln. Depan</t>
  </si>
  <si>
    <t>m</t>
  </si>
  <si>
    <t xml:space="preserve">Topografi </t>
  </si>
  <si>
    <t xml:space="preserve">Jenis Tanah </t>
  </si>
  <si>
    <t xml:space="preserve"> Jaringan Air Bersih</t>
  </si>
  <si>
    <t>Jln. Menuju</t>
  </si>
  <si>
    <t xml:space="preserve">Penghijauan </t>
  </si>
  <si>
    <t>Cukup</t>
  </si>
  <si>
    <t xml:space="preserve">Penataan Lingkungan </t>
  </si>
  <si>
    <t xml:space="preserve"> Jaringan Telepon</t>
  </si>
  <si>
    <t>Drainage</t>
  </si>
  <si>
    <t>Ada</t>
  </si>
  <si>
    <t xml:space="preserve">Pembuangan Air/Induk </t>
  </si>
  <si>
    <t>Tidak ada</t>
  </si>
  <si>
    <t xml:space="preserve">Resiko Banjir </t>
  </si>
  <si>
    <t>Tidak Ada</t>
  </si>
  <si>
    <t xml:space="preserve"> Jaringan Gas</t>
  </si>
  <si>
    <t>Trotoar</t>
  </si>
  <si>
    <t xml:space="preserve">Tinggi Tanah Thd. Jalan </t>
  </si>
  <si>
    <t>Meter</t>
  </si>
  <si>
    <t xml:space="preserve">Tusuk Sate </t>
  </si>
  <si>
    <t xml:space="preserve"> Penampungan</t>
  </si>
  <si>
    <t>Lampu Jalan</t>
  </si>
  <si>
    <t xml:space="preserve">Sal. Listrik Teg Tinggi </t>
  </si>
  <si>
    <t xml:space="preserve"> Sampah</t>
  </si>
  <si>
    <t>Jarak Properti dgn SUTET</t>
  </si>
  <si>
    <t>meter</t>
  </si>
  <si>
    <t>Sertifikat &amp; Nomor</t>
  </si>
  <si>
    <t>SHM No. 508</t>
  </si>
  <si>
    <t>No. GS/SU</t>
  </si>
  <si>
    <t>2701/1995</t>
  </si>
  <si>
    <t xml:space="preserve"> Imam Tajudin Nur</t>
  </si>
  <si>
    <t>Tgl. GS/SU</t>
  </si>
  <si>
    <t>26 Oktober 1995</t>
  </si>
  <si>
    <t>Tanggal Terbit</t>
  </si>
  <si>
    <t>Tanggal Berakhir Sertifikat</t>
  </si>
  <si>
    <t>SHM No. 509</t>
  </si>
  <si>
    <t>2702/1995</t>
  </si>
  <si>
    <t>31 Januari 1996</t>
  </si>
  <si>
    <t>SHM No. 510</t>
  </si>
  <si>
    <t>2703/1995</t>
  </si>
  <si>
    <t>Pinggir</t>
  </si>
  <si>
    <t>No. Surat Keputusan</t>
  </si>
  <si>
    <t>KESIMPULAN NILAI PASAR TANAH</t>
  </si>
  <si>
    <t>Catatan Penilai :</t>
  </si>
  <si>
    <t>- Nilai Pasar</t>
  </si>
  <si>
    <t>1.</t>
  </si>
  <si>
    <t>Objek berada dikawasan Campuran dengan lebar depan/ frontage 6 meter dan jalan depan objek  berupa perkerasan aspal dengan lebar jalan 12 meter.</t>
  </si>
  <si>
    <t>- Indikasi Nilai Likuidasi</t>
  </si>
  <si>
    <t>2.</t>
  </si>
  <si>
    <t>Marketibility Cukup.</t>
  </si>
  <si>
    <t>Lembar 3 dari 7</t>
  </si>
  <si>
    <t>a. Wilayah</t>
  </si>
  <si>
    <t>b. Lokasi</t>
  </si>
  <si>
    <t>c. Kualitas</t>
  </si>
  <si>
    <t>d. Marketability</t>
  </si>
  <si>
    <t>Safety Margin</t>
  </si>
  <si>
    <t>- Nilai Pasar Setelah Safety Margin</t>
  </si>
  <si>
    <t xml:space="preserve">  P E N I L A I A N   T E M P A T   U S A H A</t>
  </si>
  <si>
    <t xml:space="preserve">  :</t>
  </si>
  <si>
    <t xml:space="preserve">Pengisian luas bangunan di jabarkan tiap ruangan </t>
  </si>
  <si>
    <t xml:space="preserve"> Basement</t>
  </si>
  <si>
    <r>
      <rPr>
        <sz val="9"/>
        <rFont val="Verdana"/>
        <charset val="134"/>
      </rPr>
      <t>m</t>
    </r>
    <r>
      <rPr>
        <vertAlign val="superscript"/>
        <sz val="9"/>
        <rFont val="Verdana"/>
        <charset val="134"/>
      </rPr>
      <t>2</t>
    </r>
  </si>
  <si>
    <t xml:space="preserve"> Lantai  1</t>
  </si>
  <si>
    <t>dan jangan di isi di sini, di isi di ISIAN, karna ngeling sendiri</t>
  </si>
  <si>
    <t xml:space="preserve"> Lantai  2</t>
  </si>
  <si>
    <t xml:space="preserve"> Lantai  4</t>
  </si>
  <si>
    <t xml:space="preserve"> Lantai  5</t>
  </si>
  <si>
    <t xml:space="preserve"> Lantai  6</t>
  </si>
  <si>
    <t xml:space="preserve"> Lantai  7</t>
  </si>
  <si>
    <t xml:space="preserve"> Lantai  8</t>
  </si>
  <si>
    <t xml:space="preserve"> Lantai  9</t>
  </si>
  <si>
    <t xml:space="preserve"> Lantai  10</t>
  </si>
  <si>
    <t xml:space="preserve"> Lantai  11</t>
  </si>
  <si>
    <t xml:space="preserve">Luas Bangunan Seluruhnya  </t>
  </si>
  <si>
    <t>SPESIFIKASI</t>
  </si>
  <si>
    <t xml:space="preserve"> Pondasi</t>
  </si>
  <si>
    <t>Batu Kali</t>
  </si>
  <si>
    <t>Bataco</t>
  </si>
  <si>
    <t>Umpak</t>
  </si>
  <si>
    <t>Rolag Bata</t>
  </si>
  <si>
    <t>……………………</t>
  </si>
  <si>
    <t xml:space="preserve"> Dinding</t>
  </si>
  <si>
    <t>Bata Merah</t>
  </si>
  <si>
    <t>Conblok</t>
  </si>
  <si>
    <t xml:space="preserve"> Kusen</t>
  </si>
  <si>
    <t>Plitur</t>
  </si>
  <si>
    <t>Cat Halus</t>
  </si>
  <si>
    <t>Cat Sedang</t>
  </si>
  <si>
    <t>Cat Kasar</t>
  </si>
  <si>
    <t xml:space="preserve"> Lantai</t>
  </si>
  <si>
    <t>Marmer</t>
  </si>
  <si>
    <t>Granit</t>
  </si>
  <si>
    <t>Keramik</t>
  </si>
  <si>
    <t>PC/Plester</t>
  </si>
  <si>
    <t>Parket</t>
  </si>
  <si>
    <t xml:space="preserve"> Plafond</t>
  </si>
  <si>
    <t>Triplek</t>
  </si>
  <si>
    <t>Beton Espose</t>
  </si>
  <si>
    <t xml:space="preserve"> Atap</t>
  </si>
  <si>
    <t>Genteng</t>
  </si>
  <si>
    <t>Spandek</t>
  </si>
  <si>
    <t>Karang Pilang</t>
  </si>
  <si>
    <t xml:space="preserve"> Pagar</t>
  </si>
  <si>
    <t>Besi Tempa</t>
  </si>
  <si>
    <t>Batubata</t>
  </si>
  <si>
    <t>Batu Alam</t>
  </si>
  <si>
    <t>Saluran Listrik</t>
  </si>
  <si>
    <t>PLN</t>
  </si>
  <si>
    <t>Watt</t>
  </si>
  <si>
    <t>Belum Terpasang</t>
  </si>
  <si>
    <t>Sumur Bor</t>
  </si>
  <si>
    <t>Sumur Gali</t>
  </si>
  <si>
    <t>Bentuk Arsitek/Kelas Bangunan</t>
  </si>
  <si>
    <t xml:space="preserve">: </t>
  </si>
  <si>
    <t>Bangunan Dibangun Pada Tahun</t>
  </si>
  <si>
    <t>Renovasi</t>
  </si>
  <si>
    <t>Ijin Mendirikan Bangunan (IMB) No.</t>
  </si>
  <si>
    <t>Atas Nama (IMB)</t>
  </si>
  <si>
    <t>Peruntukan sesuai IMB</t>
  </si>
  <si>
    <t>Luas Berdasarkan IMB</t>
  </si>
  <si>
    <t>Luas Berdasarkan Pengukuran Lapangan</t>
  </si>
  <si>
    <t>Perbedaan Luas</t>
  </si>
  <si>
    <t>Tinggi Halaman Thd. Jalan</t>
  </si>
  <si>
    <t>Tinggi Halaman Thd. Lantai Bangunan</t>
  </si>
  <si>
    <t>Keadaan Halaman</t>
  </si>
  <si>
    <t>Tertata Baik</t>
  </si>
  <si>
    <t>Blm. Tertata</t>
  </si>
  <si>
    <t>Blm. Layak</t>
  </si>
  <si>
    <t>Pagar</t>
  </si>
  <si>
    <t>Hanya Bagian</t>
  </si>
  <si>
    <t>Tanpa Pagar</t>
  </si>
  <si>
    <t>Bag. Depan</t>
  </si>
  <si>
    <t xml:space="preserve">Pagar </t>
  </si>
  <si>
    <t>Depan</t>
  </si>
  <si>
    <t>&amp; Samping</t>
  </si>
  <si>
    <t>Keliling</t>
  </si>
  <si>
    <t>KESIMPULAN NILAI PASAR BANGUNAN :</t>
  </si>
  <si>
    <t>Properti merupakan bangunan Rumah Tinggal 2 lantai yang pemanfaatannya sebagai tempat Usaha Bengkel Mobil dengan kondisi terawat.</t>
  </si>
  <si>
    <t>Bangunan belum dilengkapi dengan IMB, sehingga ketentuan nilai bangunan sesuai dengan ketentuan Dinas Tata Kota Setempat.</t>
  </si>
  <si>
    <t>Penulisan catatan di isi di isian, Jangan di sini</t>
  </si>
  <si>
    <t>Lembar 4 dari 7</t>
  </si>
  <si>
    <t>- Nilai Pasar Sebelum Safety Margin</t>
  </si>
  <si>
    <t>a. Konstruksi</t>
  </si>
  <si>
    <t>b. Kayu</t>
  </si>
  <si>
    <t>c. Lantai</t>
  </si>
  <si>
    <t>e. Umur Bangunan</t>
  </si>
  <si>
    <t>d. Kondisi</t>
  </si>
  <si>
    <t xml:space="preserve">Total    </t>
  </si>
  <si>
    <t xml:space="preserve">Safety Margin    </t>
  </si>
  <si>
    <t xml:space="preserve">  P E N I L A I A N   B A N G U N A N  G U D A N G</t>
  </si>
  <si>
    <t>Properti merupakan bangunan Gudang yang pemanfaatannya sebagai Gudang kandang ayam dengan kondisi terawat.</t>
  </si>
  <si>
    <t>Bangunan belum dilengkapi dengan IMB, sehingga ketentuan nilai bangunan sesuai dengan Dinas Tata Kota setempat.</t>
  </si>
  <si>
    <t xml:space="preserve">  P E N I L A I A N    G U D A N G</t>
  </si>
  <si>
    <t>Properti merupakan bangunan Gudang 1 lantai yang pemanfaatannya sebagai Gudang Sprepart Mobil dengan kondisi terawat.</t>
  </si>
  <si>
    <t xml:space="preserve">  P E N I L A I A N    R U MA H  T I N G G A L</t>
  </si>
  <si>
    <t>Gudang Lama</t>
  </si>
  <si>
    <t>Gudang Baru</t>
  </si>
  <si>
    <t>Kantor dan Pos Jaga</t>
  </si>
  <si>
    <t>Dapur</t>
  </si>
  <si>
    <t>Ruang Cuci</t>
  </si>
  <si>
    <t>Garasi</t>
  </si>
  <si>
    <t>Properti merupakan Bangunan Gudang 2 lantai yang pemanfaatannya sebagai Gudang dengan kondisi terawat cukup baik.</t>
  </si>
  <si>
    <t>Lampiran Data Pembanding</t>
  </si>
  <si>
    <t>1. Data Pembanding 1</t>
  </si>
  <si>
    <t>Jenis</t>
  </si>
  <si>
    <t>Jarak</t>
  </si>
  <si>
    <t xml:space="preserve">Bentuk Kepemilikan </t>
  </si>
  <si>
    <t>2. Data Pembanding 2</t>
  </si>
  <si>
    <t>3. Data Pembanding 3</t>
  </si>
  <si>
    <t>LAMPIRKAN FOTO -FOTO DALAM SHEET INI :</t>
  </si>
  <si>
    <t>DATA-DATA TANAH</t>
  </si>
  <si>
    <t>DATA-DATA BANGUNAN</t>
  </si>
  <si>
    <t>FINALISASI LAPORAN JADI</t>
  </si>
  <si>
    <t>(IMB)</t>
  </si>
  <si>
    <t>UMUR EKONOMIS</t>
  </si>
  <si>
    <t>1.    Definisi Umur Ekonomis/Umur Manfaat Bangunan.</t>
  </si>
  <si>
    <r>
      <rPr>
        <b/>
        <sz val="10"/>
        <color rgb="FF333333"/>
        <rFont val="Tahoma"/>
        <charset val="134"/>
      </rPr>
      <t>“Umur ekonomis” ialah :</t>
    </r>
    <r>
      <rPr>
        <i/>
        <sz val="10"/>
        <color rgb="FF333333"/>
        <rFont val="Tahoma"/>
        <charset val="134"/>
      </rPr>
      <t> </t>
    </r>
    <r>
      <rPr>
        <sz val="10"/>
        <color rgb="FF333333"/>
        <rFont val="Tahoma"/>
        <charset val="134"/>
      </rPr>
      <t>“Suatu periode waktu dimana aset (bangunan) diharapkan dapat “digunakan/dimanfaatkan secara ekonomis sesuai fungsinya. </t>
    </r>
  </si>
  <si>
    <t>2.    Definisi Sisa Umur Ekonomis/Sisa Umur Manfaat Bangunan.</t>
  </si>
  <si>
    <r>
      <rPr>
        <b/>
        <sz val="10"/>
        <color rgb="FF333333"/>
        <rFont val="Tahoma"/>
        <charset val="134"/>
      </rPr>
      <t>"Sisa umur ekonomis/manfaat"</t>
    </r>
    <r>
      <rPr>
        <sz val="10"/>
        <color rgb="FF333333"/>
        <rFont val="Tahoma"/>
        <charset val="134"/>
      </rPr>
      <t> adalah periode waktu dihitung sejak tanggal estimasi nilai hingga berakhirnya umur ekonomis/manfaat aset (bangunan), yakni sisa waktu pemanfaatan asset (bangunan) sesuai dengan fungsinya.</t>
    </r>
  </si>
  <si>
    <t>3.    Pedoman Indikasi Umur Ekonomis Bangunan</t>
  </si>
  <si>
    <t>Pedoman indikasi umur ekonomis bangunan ini disusun, dengan asumsi bangunan dibangunan sesuai norma-norma yang biasa dilakukan di Indonesia, secara terus menerus dimanfaatkan sesuai fungsinya dan dilakukan perawatan secara teratur.</t>
  </si>
  <si>
    <t>UMUR EKONOMIS / MANFAAT BANGUNAN </t>
  </si>
  <si>
    <t>BANGUNAN HOTEL / MOTEL</t>
  </si>
  <si>
    <t>Rumah Tinggal Sangat Sederhana</t>
  </si>
  <si>
    <t>tahun</t>
  </si>
  <si>
    <t>Bangunan Villa tidak bertingkat</t>
  </si>
  <si>
    <t>Rumah Tinggal Sederhana</t>
  </si>
  <si>
    <t>Bangunan Villa / Hotel / Motel bertingkat ≤ 4 lantai</t>
  </si>
  <si>
    <t>Rumah Tinggal Menengah</t>
  </si>
  <si>
    <t>Bangunan Hotel / Motel bertingkat ≥ 5 lantai</t>
  </si>
  <si>
    <t>Rumah Tinggal Menengah-Mewah</t>
  </si>
  <si>
    <t>Rumah Tinggal Mewah</t>
  </si>
  <si>
    <t>BANGUNAN RUMAH SUSUN</t>
  </si>
  <si>
    <t>BANGUNAN INDUSTRI DAN GUDANG</t>
  </si>
  <si>
    <t>Rusun sampai dengan 4 lantai</t>
  </si>
  <si>
    <t>Bangunan Gudang / Industri kelas Konstruksi Ringan</t>
  </si>
  <si>
    <t>Rusun ≥ 5 lantai</t>
  </si>
  <si>
    <t>Bangunan Gudang / Industri kelas Konstruksi Menengah &amp; Berat</t>
  </si>
  <si>
    <t>PUSAT PERBELANJAAN</t>
  </si>
  <si>
    <t>Toko / Kios Indifidu</t>
  </si>
  <si>
    <t>Ruko / Rukan</t>
  </si>
  <si>
    <t>BANGUNAN DI KAWASAN PERKEBUNAN</t>
  </si>
  <si>
    <t>Pasar Tradisional</t>
  </si>
  <si>
    <t>Bangunan dari bahan konstruksi kayu kelas Awet 4 &amp; 5</t>
  </si>
  <si>
    <t>Pusat Perbelanjaan / Mall</t>
  </si>
  <si>
    <t>Bangunan dari bahan konstruksi kayu kelas Awet 3</t>
  </si>
  <si>
    <t>BANGUNAN KANTOR</t>
  </si>
  <si>
    <t>Bangunan Kantor ≤ 4 lantai</t>
  </si>
  <si>
    <t>Bangunan dari bahan konstruksi kayu kelas Awet 1 &amp; 2</t>
  </si>
  <si>
    <t>Bangunan Kantor ≥ 5 lantai</t>
  </si>
  <si>
    <t>Bangunan dari bahan konstruksi Beton Bertulang / Baja / Tembok Batu Bata diaci.</t>
  </si>
  <si>
    <t>BANGUNAN GEDUNG PEMERINTAH</t>
  </si>
  <si>
    <t>Bangunan Kantor Pemerintah, Sekolah, Pertemuan, Rumah Sakit &amp; Laboratorium</t>
  </si>
  <si>
    <t>Bangunan Peribadatan &amp; Pusat Kebudayaan</t>
  </si>
  <si>
    <t>≥ 60</t>
  </si>
  <si>
    <t>Pedoman Indikasi Umur Ekonomis Bangunan di atas bukan merupakan umur ekonomis yang mutlak karena dalam prakteknya umur ekonomis bangunan di lapangan banyak dipengaruhi oleh banyak factor. Oleh sebab itu jika ditemukan umur ekonomis bangunan dari hasil penelitian maupun dari pendapat para ahli yang ataupun kenyataan di lapangan yang berbeda maka para penilai masih dapat menggunakan hasil penelitian tersebut sepanjang dapat dipertanggung jawabkan.</t>
  </si>
  <si>
    <t>Lain dari pada itu yang paling penting dalam proses penilaian dengan pendekatan biaya ialah menentukan sisa umur ekonomis/manfaat bangunan yang dinilai.</t>
  </si>
</sst>
</file>

<file path=xl/styles.xml><?xml version="1.0" encoding="utf-8"?>
<styleSheet xmlns="http://schemas.openxmlformats.org/spreadsheetml/2006/main" xmlns:mc="http://schemas.openxmlformats.org/markup-compatibility/2006" xmlns:xr9="http://schemas.microsoft.com/office/spreadsheetml/2016/revision9" mc:Ignorable="xr9">
  <numFmts count="108">
    <numFmt numFmtId="41" formatCode="_(* #,##0_);_(* \(#,##0\);_(* &quot;-&quot;_);_(@_)"/>
    <numFmt numFmtId="42" formatCode="_(&quot;$&quot;* #,##0_);_(&quot;$&quot;* \(#,##0\);_(&quot;$&quot;* &quot;-&quot;_);_(@_)"/>
    <numFmt numFmtId="43" formatCode="_(* #,##0.00_);_(* \(#,##0.00\);_(* &quot;-&quot;??_);_(@_)"/>
    <numFmt numFmtId="44" formatCode="_(&quot;$&quot;* #,##0.00_);_(&quot;$&quot;* \(#,##0.00\);_(&quot;$&quot;* &quot;-&quot;??_);_(@_)"/>
    <numFmt numFmtId="176" formatCode="&quot;\&quot;#,##0.00;[Red]&quot;\&quot;&quot;\&quot;&quot;\&quot;&quot;\&quot;&quot;\&quot;&quot;\&quot;\-#,##0.00"/>
    <numFmt numFmtId="177" formatCode="&quot;\&quot;#,##0;[Red]&quot;\&quot;&quot;\&quot;\-#,##0"/>
    <numFmt numFmtId="178" formatCode="_-* #,##0_-;\-* #,##0_-;_-* &quot;-&quot;_-;_-@_-"/>
    <numFmt numFmtId="179" formatCode="&quot;Rp&quot;#,##0;[Red]\-&quot;Rp&quot;#,##0"/>
    <numFmt numFmtId="180" formatCode="_(&quot;Rp&quot;* #,##0_);_(&quot;Rp&quot;* \(#,##0\);_(&quot;Rp&quot;* &quot;-&quot;_);_(@_)"/>
    <numFmt numFmtId="181" formatCode="&quot;$&quot;#,##0;[Red]\-&quot;$&quot;#,##0"/>
    <numFmt numFmtId="182" formatCode="_-* #,##0.00_-;\-* #,##0.00_-;_-* &quot;-&quot;??_-;_-@_-"/>
    <numFmt numFmtId="183" formatCode="_(* #,##0.0_);_(* \(#,##0.0\);_(* &quot;-&quot;??_);_(@_)"/>
    <numFmt numFmtId="184" formatCode="#,##0.0_);\(#,##0.00\)"/>
    <numFmt numFmtId="185" formatCode="&quot;£&quot;#,##0;\-&quot;£&quot;#,##0"/>
    <numFmt numFmtId="186" formatCode="General_)"/>
    <numFmt numFmtId="187" formatCode="_-&quot;Rp.&quot;* #,##0_-;\-&quot;Rp.&quot;* #,##0_-;_-&quot;Rp.&quot;* &quot;-&quot;_-;_-@_-"/>
    <numFmt numFmtId="188" formatCode="#,##0.00\ &quot;Pts&quot;;[Red]\-#,##0.00\ &quot;Pts&quot;"/>
    <numFmt numFmtId="189" formatCode="_-* #,##0\ _P_t_s_-;\-* #,##0\ _P_t_s_-;_-* &quot;-&quot;\ _P_t_s_-;_-@_-"/>
    <numFmt numFmtId="190" formatCode="_-* #,##0\ &quot;Pts&quot;_-;\-* #,##0\ &quot;Pts&quot;_-;_-* &quot;-&quot;\ &quot;Pts&quot;_-;_-@_-"/>
    <numFmt numFmtId="191" formatCode="_-* #,##0.00\ &quot;Pts&quot;_-;\-* #,##0.00\ &quot;Pts&quot;_-;_-* &quot;-&quot;??\ &quot;Pts&quot;_-;_-@_-"/>
    <numFmt numFmtId="192" formatCode="0.0"/>
    <numFmt numFmtId="193" formatCode="#,##0.000000_);[Red]\(#,##0.000000\)"/>
    <numFmt numFmtId="194" formatCode="0.000"/>
    <numFmt numFmtId="195" formatCode="&quot;Rp. &quot;#,##0_);[Red]\(&quot;Rp. &quot;#,##0\)"/>
    <numFmt numFmtId="196" formatCode="&quot;$&quot;\ \ \ \ \ #,##0_);\(&quot;$&quot;\ \ #,##0\)"/>
    <numFmt numFmtId="197" formatCode="#,##0.00000_);[Red]\(#,##0.00000\)"/>
    <numFmt numFmtId="198" formatCode="_(* #,##0.000_);_(* \(#,##0.000\);_(* &quot;-&quot;??_);_(@_)"/>
    <numFmt numFmtId="199" formatCode="&quot;Rp&quot;\.\ #,##0.\-;\(&quot;Rp&quot;\.#,###.\-\)"/>
    <numFmt numFmtId="200" formatCode="_-&quot;Rp&quot;* #,##0_-;\-&quot;Rp&quot;* #,##0_-;_-&quot;Rp&quot;* &quot;-&quot;_-;_-@_-"/>
    <numFmt numFmtId="201" formatCode="_-* #,##0.0_-;\-* #,##0.0_-;_-* &quot;-&quot;?_-;_-@_-"/>
    <numFmt numFmtId="202" formatCode="&quot;Rp&quot;#,##0.00"/>
    <numFmt numFmtId="203" formatCode="&quot;Rp&quot;#,##0.00_);[Red]\(&quot;Rp&quot;#,##0.00\)"/>
    <numFmt numFmtId="204" formatCode="&quot;Rp&quot;#,##0.00;[Red]\-&quot;Rp&quot;#,##0.00"/>
    <numFmt numFmtId="205" formatCode="0.0%"/>
    <numFmt numFmtId="206" formatCode="_(&quot;Rp&quot;* #,##0.00_);_(&quot;Rp&quot;* \(#,##0.00\);_(&quot;Rp&quot;* &quot;-&quot;??_);_(@_)"/>
    <numFmt numFmtId="207" formatCode="_-&quot;Rp&quot;* #,##0.00_-;\-&quot;Rp&quot;* #,##0.00_-;_-&quot;Rp&quot;* &quot;-&quot;??_-;_-@_-"/>
    <numFmt numFmtId="208" formatCode="&quot;$     &quot;#,##0_);&quot;($     &quot;#,##0\)"/>
    <numFmt numFmtId="209" formatCode="_(&quot;$&quot;* #,##0.00_);_(&quot;$&quot;* \(#,##0.00\);_(&quot;$&quot;* \-??_);_(@_)"/>
    <numFmt numFmtId="210" formatCode="&quot;$&quot;#,##0\ ;\(&quot;$&quot;#,##0\)"/>
    <numFmt numFmtId="211" formatCode="&quot;$&quot;#,##0.0_);[Red]\(&quot;$&quot;#,##0.0\)"/>
    <numFmt numFmtId="212" formatCode="&quot;Rp&quot;#,##0.0_);[Red]\(&quot;Rp&quot;#,##0.0\)"/>
    <numFmt numFmtId="213" formatCode="&quot;ß&quot;#,##0.00_);\(&quot;ß&quot;#,##0.00\)"/>
    <numFmt numFmtId="214" formatCode="#,##0_);[Red]\(#,##0\);;@"/>
    <numFmt numFmtId="215" formatCode="_-* #,##0\ _D_M_-;\-* #,##0\ _D_M_-;_-* &quot;-&quot;\ _D_M_-;_-@_-"/>
    <numFmt numFmtId="216" formatCode="_-* #,##0.00\ _D_M_-;\-* #,##0.00\ _D_M_-;_-* &quot;-&quot;??\ _D_M_-;_-@_-"/>
    <numFmt numFmtId="217" formatCode="_([$€]* #,##0.00_);_([$€]* \(#,##0.00\);_([$€]* &quot;-&quot;??_);_(@_)"/>
    <numFmt numFmtId="218" formatCode="_(* #,##0.0_);_(* \(#,##0.0\);_(* &quot;-&quot;_);_(@_)"/>
    <numFmt numFmtId="219" formatCode="_(* #,##0_);_(* \(#,##0\);_(* \-_);_(@_)"/>
    <numFmt numFmtId="220" formatCode="_(* #,##0.00_);_(* \(#,##0.00\);_(* \-??_);_(@_)"/>
    <numFmt numFmtId="221" formatCode="_(&quot;Rp&quot;* #,##0_);_(&quot;Rp&quot;* \(#,##0\);_(&quot;Rp&quot;* \-_);_(@_)"/>
    <numFmt numFmtId="222" formatCode="&quot;ß&quot;#,##0_);\(&quot;ß&quot;#,##0\)"/>
    <numFmt numFmtId="223" formatCode="0.000%"/>
    <numFmt numFmtId="224" formatCode="&quot;ß&quot;#,##0_);[Red]\(&quot;ß&quot;#,##0\)"/>
    <numFmt numFmtId="225" formatCode="&quot;Rp&quot;\ #,##0;\-&quot;Rp&quot;\ #,##0"/>
    <numFmt numFmtId="226" formatCode="#,##0.0_);[Red]\(#,##0.0\)"/>
    <numFmt numFmtId="227" formatCode="_(&quot;ß&quot;* #,##0.00_);_(&quot;ß&quot;* \(#,##0.00\);_(&quot;ß&quot;* &quot;-&quot;??_);_(@_)"/>
    <numFmt numFmtId="228" formatCode="_(&quot;Rp.&quot;* #,##0_);_(&quot;Rp.&quot;* \(#,##0\);_(&quot;Rp.&quot;* &quot;-&quot;_);_(@_)"/>
    <numFmt numFmtId="229" formatCode="#,##0.000_);[Red]\(#,##0.000\)"/>
    <numFmt numFmtId="230" formatCode="0.0000;[Red]0.0000"/>
    <numFmt numFmtId="231" formatCode="0;[Red]0"/>
    <numFmt numFmtId="232" formatCode="_(* #,##0_);_(* \(#,##0\);_(* \-??_);_(@_)"/>
    <numFmt numFmtId="233" formatCode="0_)"/>
    <numFmt numFmtId="234" formatCode="&quot;ß&quot;#,##0.00_);[Red]\(&quot;ß&quot;#,##0.00\)"/>
    <numFmt numFmtId="235" formatCode="_(&quot;Rp&quot;* #,##0.000_);_(&quot;Rp&quot;* \(#,##0.000\);_(&quot;Rp&quot;* &quot;-&quot;??_);_(@_)"/>
    <numFmt numFmtId="236" formatCode="_(&quot;ß&quot;* #,##0_);_(&quot;ß&quot;* \(#,##0\);_(&quot;ß&quot;* &quot;-&quot;_);_(@_)"/>
    <numFmt numFmtId="237" formatCode="m/d"/>
    <numFmt numFmtId="238" formatCode="mm/dd/yy"/>
    <numFmt numFmtId="239" formatCode="#,##0.00\ \ "/>
    <numFmt numFmtId="240" formatCode="_ * #,##0_ ;_ * \-#,##0_ ;_ * &quot;-&quot;??_ ;_ @_ "/>
    <numFmt numFmtId="241" formatCode="&quot;Rp&quot;\ #,##0.00;\-&quot;Rp&quot;\ #,##0.00"/>
    <numFmt numFmtId="242" formatCode="#,##0.00\ "/>
    <numFmt numFmtId="243" formatCode="0\ \ \ \ "/>
    <numFmt numFmtId="244" formatCode="#,##0.00\ \ \ "/>
    <numFmt numFmtId="245" formatCode="_-* #,##0\ &quot;DM&quot;_-;\-* #,##0\ &quot;DM&quot;_-;_-* &quot;-&quot;\ &quot;DM&quot;_-;_-@_-"/>
    <numFmt numFmtId="246" formatCode="_-* #,##0.00\ &quot;DM&quot;_-;\-* #,##0.00\ &quot;DM&quot;_-;_-* &quot;-&quot;??\ &quot;DM&quot;_-;_-@_-"/>
    <numFmt numFmtId="247" formatCode="_-* #,##0.0\ _F_-;\-* #,##0.0\ _F_-;_-* &quot;-&quot;?\ _F_-;_-@_-"/>
    <numFmt numFmtId="248" formatCode="_(* #,##0_);_(* \(#,##0\);_(* &quot;-&quot;??_);_(@_)"/>
    <numFmt numFmtId="249" formatCode="_-* #,##0\ _F_-;\-* #,##0\ _F_-;_-* &quot;-&quot;??\ _F_-;_-@_-"/>
    <numFmt numFmtId="250" formatCode="_-* #,##0.0\ _F_-;\-* #,##0.0\ _F_-;_-* &quot;-&quot;??\ _F_-;_-@_-"/>
    <numFmt numFmtId="251" formatCode="_-&quot;$&quot;* #,##0_-;\-&quot;$&quot;* #,##0_-;_-&quot;$&quot;* &quot;-&quot;_-;_-@_-"/>
    <numFmt numFmtId="252" formatCode="_-&quot;$&quot;* #,##0.00_-;\-&quot;$&quot;* #,##0.00_-;_-&quot;$&quot;* &quot;-&quot;??_-;_-@_-"/>
    <numFmt numFmtId="253" formatCode="&quot;\&quot;#,##0.00;[Red]&quot;\&quot;\-#,##0.00"/>
    <numFmt numFmtId="254" formatCode="&quot;\&quot;#,##0;[Red]&quot;\&quot;\-#,##0"/>
    <numFmt numFmtId="255" formatCode="&quot;Rp&quot;\.\ #,##0"/>
    <numFmt numFmtId="256" formatCode="[$-421]dd\ mmmm\ yyyy;@"/>
    <numFmt numFmtId="257" formatCode="_(* #,##0.0_);_(* \(#,##0.0\);_(* &quot;-&quot;?_);_(@_)"/>
    <numFmt numFmtId="258" formatCode="_(* #,##0_);_(* \(#,##0\);_(* &quot;-&quot;?_);_(@_)"/>
    <numFmt numFmtId="259" formatCode="_(* #,##0.00_);_(* \(#,##0.00\);_(* &quot;-&quot;?_);_(@_)"/>
    <numFmt numFmtId="260" formatCode="_([$Rp-421]* #,##0.00_);_([$Rp-421]* \(#,##0.00\);_([$Rp-421]* &quot;-&quot;??_);_(@_)"/>
    <numFmt numFmtId="261" formatCode="#,##0;[Red]#,##0"/>
    <numFmt numFmtId="262" formatCode="#."/>
    <numFmt numFmtId="263" formatCode="[$-409]dd\-mmm\-yy;@"/>
    <numFmt numFmtId="264" formatCode="dd\ mmmm\ yyyy"/>
    <numFmt numFmtId="265" formatCode="[$-409]d\-mmm\-yyyy;@"/>
    <numFmt numFmtId="266" formatCode="_(* #,##0.00_);_(* \(#,##0.00\);_(* &quot;-&quot;_);_(@_)"/>
    <numFmt numFmtId="267" formatCode="_([$Rp-421]* #,##0_);_([$Rp-421]* \(#,##0\);_([$Rp-421]* &quot;-&quot;_);_(@_)"/>
    <numFmt numFmtId="268" formatCode="#,##0\ &quot;m2&quot;"/>
    <numFmt numFmtId="269" formatCode="#,##0\ &quot;tahun&quot;"/>
    <numFmt numFmtId="270" formatCode="0_);\(0\)"/>
    <numFmt numFmtId="271" formatCode="#,##0.0\ &quot;tahun&quot;"/>
    <numFmt numFmtId="272" formatCode="#,##0\ &quot;lantai&quot;"/>
    <numFmt numFmtId="273" formatCode="#,##0.0;[Red]#,##0.0"/>
    <numFmt numFmtId="274" formatCode="[$Rp-421]#,##0_);[Red]\([$Rp-421]#,##0\)"/>
    <numFmt numFmtId="275" formatCode="&quot;Rp&quot;#,##0"/>
    <numFmt numFmtId="276" formatCode="_(* #,##0.000000_);_(* \(#,##0.000000\);_(* &quot;-&quot;_);_(@_)"/>
    <numFmt numFmtId="277" formatCode="_(* #,##0.0000_);_(* \(#,##0.0000\);_(* &quot;-&quot;_);_(@_)"/>
    <numFmt numFmtId="278" formatCode="#,##0_ ;[Red]\-#,##0\ "/>
    <numFmt numFmtId="279" formatCode="00"/>
  </numFmts>
  <fonts count="357">
    <font>
      <sz val="11"/>
      <color theme="1"/>
      <name val="Calibri"/>
      <charset val="134"/>
      <scheme val="minor"/>
    </font>
    <font>
      <sz val="10"/>
      <color theme="1"/>
      <name val="Tahoma"/>
      <charset val="134"/>
    </font>
    <font>
      <b/>
      <sz val="14"/>
      <color rgb="FF001A00"/>
      <name val="Tahoma"/>
      <charset val="134"/>
    </font>
    <font>
      <sz val="10"/>
      <color rgb="FF333333"/>
      <name val="Tahoma"/>
      <charset val="134"/>
    </font>
    <font>
      <b/>
      <sz val="10"/>
      <color rgb="FF333333"/>
      <name val="Tahoma"/>
      <charset val="134"/>
    </font>
    <font>
      <b/>
      <sz val="10"/>
      <color rgb="FF900000"/>
      <name val="Tahoma"/>
      <charset val="134"/>
    </font>
    <font>
      <b/>
      <sz val="11"/>
      <color theme="1"/>
      <name val="Calibri"/>
      <charset val="134"/>
      <scheme val="minor"/>
    </font>
    <font>
      <sz val="10"/>
      <name val="Tahoma"/>
      <charset val="134"/>
    </font>
    <font>
      <b/>
      <sz val="10"/>
      <name val="Tahoma"/>
      <charset val="134"/>
    </font>
    <font>
      <b/>
      <i/>
      <sz val="10"/>
      <name val="Tahoma"/>
      <charset val="134"/>
    </font>
    <font>
      <b/>
      <u/>
      <sz val="10"/>
      <name val="Tahoma"/>
      <charset val="134"/>
    </font>
    <font>
      <sz val="10"/>
      <color indexed="30"/>
      <name val="Tahoma"/>
      <charset val="134"/>
    </font>
    <font>
      <sz val="3"/>
      <name val="Tahoma"/>
      <charset val="134"/>
    </font>
    <font>
      <sz val="2"/>
      <name val="Tahoma"/>
      <charset val="134"/>
    </font>
    <font>
      <sz val="4"/>
      <name val="Tahoma"/>
      <charset val="134"/>
    </font>
    <font>
      <b/>
      <sz val="3"/>
      <name val="Tahoma"/>
      <charset val="134"/>
    </font>
    <font>
      <sz val="8"/>
      <name val="Verdana"/>
      <charset val="134"/>
    </font>
    <font>
      <sz val="10"/>
      <name val="Verdana"/>
      <charset val="134"/>
    </font>
    <font>
      <b/>
      <sz val="10"/>
      <name val="Verdana"/>
      <charset val="134"/>
    </font>
    <font>
      <b/>
      <sz val="2"/>
      <name val="Verdana"/>
      <charset val="134"/>
    </font>
    <font>
      <sz val="2"/>
      <name val="Verdana"/>
      <charset val="134"/>
    </font>
    <font>
      <sz val="3"/>
      <name val="Verdana"/>
      <charset val="134"/>
    </font>
    <font>
      <b/>
      <sz val="9"/>
      <name val="Verdana"/>
      <charset val="134"/>
    </font>
    <font>
      <sz val="9"/>
      <name val="Verdana"/>
      <charset val="134"/>
    </font>
    <font>
      <b/>
      <sz val="2"/>
      <name val="Tahoma"/>
      <charset val="134"/>
    </font>
    <font>
      <b/>
      <sz val="11"/>
      <name val="Tahoma"/>
      <charset val="134"/>
    </font>
    <font>
      <i/>
      <sz val="10"/>
      <name val="Tahoma"/>
      <charset val="134"/>
    </font>
    <font>
      <i/>
      <sz val="2"/>
      <name val="Tahoma"/>
      <charset val="134"/>
    </font>
    <font>
      <sz val="10"/>
      <color indexed="9"/>
      <name val="Tahoma"/>
      <charset val="134"/>
    </font>
    <font>
      <sz val="2"/>
      <color indexed="9"/>
      <name val="Tahoma"/>
      <charset val="134"/>
    </font>
    <font>
      <b/>
      <sz val="14"/>
      <color indexed="10"/>
      <name val="Tahoma"/>
      <charset val="134"/>
    </font>
    <font>
      <b/>
      <sz val="4"/>
      <name val="Tahoma"/>
      <charset val="134"/>
    </font>
    <font>
      <sz val="4"/>
      <name val="Verdana"/>
      <charset val="134"/>
    </font>
    <font>
      <sz val="9"/>
      <name val="Tahoma"/>
      <charset val="134"/>
    </font>
    <font>
      <sz val="9"/>
      <color theme="1"/>
      <name val="Tahoma"/>
      <charset val="134"/>
    </font>
    <font>
      <b/>
      <sz val="9"/>
      <name val="Tahoma"/>
      <charset val="134"/>
    </font>
    <font>
      <b/>
      <sz val="12"/>
      <color indexed="10"/>
      <name val="Tahoma"/>
      <charset val="134"/>
    </font>
    <font>
      <i/>
      <sz val="8"/>
      <name val="Tahoma"/>
      <charset val="134"/>
    </font>
    <font>
      <sz val="10"/>
      <color rgb="FFFF0000"/>
      <name val="Tahoma"/>
      <charset val="134"/>
    </font>
    <font>
      <sz val="1"/>
      <name val="Tahoma"/>
      <charset val="134"/>
    </font>
    <font>
      <sz val="8"/>
      <name val="Tahoma"/>
      <charset val="134"/>
    </font>
    <font>
      <b/>
      <sz val="1"/>
      <name val="Tahoma"/>
      <charset val="134"/>
    </font>
    <font>
      <sz val="12"/>
      <name val="Tahoma"/>
      <charset val="134"/>
    </font>
    <font>
      <i/>
      <sz val="7"/>
      <name val="Tahoma"/>
      <charset val="134"/>
    </font>
    <font>
      <b/>
      <sz val="11"/>
      <color theme="1"/>
      <name val="Tahoma"/>
      <charset val="134"/>
    </font>
    <font>
      <b/>
      <sz val="10"/>
      <color theme="1"/>
      <name val="Tahoma"/>
      <charset val="134"/>
    </font>
    <font>
      <i/>
      <sz val="3"/>
      <name val="Tahoma"/>
      <charset val="134"/>
    </font>
    <font>
      <b/>
      <sz val="10"/>
      <color indexed="8"/>
      <name val="Tahoma"/>
      <charset val="134"/>
    </font>
    <font>
      <u/>
      <sz val="10"/>
      <name val="Tahoma"/>
      <charset val="134"/>
    </font>
    <font>
      <b/>
      <sz val="18"/>
      <color rgb="FFFF0000"/>
      <name val="Tahoma"/>
      <charset val="134"/>
    </font>
    <font>
      <b/>
      <sz val="12"/>
      <color theme="1"/>
      <name val="Tahoma"/>
      <charset val="134"/>
    </font>
    <font>
      <sz val="12"/>
      <color theme="1"/>
      <name val="Tahoma"/>
      <charset val="134"/>
    </font>
    <font>
      <b/>
      <sz val="16"/>
      <name val="Tahoma"/>
      <charset val="134"/>
    </font>
    <font>
      <b/>
      <sz val="12"/>
      <name val="Tahoma"/>
      <charset val="134"/>
    </font>
    <font>
      <sz val="16"/>
      <color rgb="FFFF0000"/>
      <name val="Tahoma"/>
      <charset val="134"/>
    </font>
    <font>
      <sz val="10"/>
      <color theme="0" tint="-0.349986266670736"/>
      <name val="Tahoma"/>
      <charset val="134"/>
    </font>
    <font>
      <sz val="10"/>
      <color indexed="8"/>
      <name val="Tahoma"/>
      <charset val="134"/>
    </font>
    <font>
      <b/>
      <sz val="8"/>
      <color rgb="FFFF0000"/>
      <name val="Tahoma"/>
      <charset val="134"/>
    </font>
    <font>
      <b/>
      <sz val="10"/>
      <color rgb="FFFF0000"/>
      <name val="Tahoma"/>
      <charset val="134"/>
    </font>
    <font>
      <sz val="8"/>
      <color theme="1"/>
      <name val="Tahoma"/>
      <charset val="134"/>
    </font>
    <font>
      <b/>
      <sz val="9"/>
      <color rgb="FF333333"/>
      <name val="Tahoma"/>
      <charset val="134"/>
    </font>
    <font>
      <sz val="9"/>
      <color rgb="FF333333"/>
      <name val="Tahoma"/>
      <charset val="134"/>
    </font>
    <font>
      <b/>
      <u/>
      <sz val="10"/>
      <color theme="1"/>
      <name val="Tahoma"/>
      <charset val="134"/>
    </font>
    <font>
      <sz val="10"/>
      <name val="Arial"/>
      <charset val="134"/>
    </font>
    <font>
      <sz val="10"/>
      <color theme="0"/>
      <name val="Arial"/>
      <charset val="134"/>
    </font>
    <font>
      <b/>
      <sz val="9"/>
      <name val="Arial"/>
      <charset val="134"/>
    </font>
    <font>
      <sz val="9"/>
      <name val="Arial"/>
      <charset val="134"/>
    </font>
    <font>
      <b/>
      <u/>
      <sz val="11"/>
      <name val="Arial"/>
      <charset val="134"/>
    </font>
    <font>
      <sz val="10"/>
      <color rgb="FFFF0000"/>
      <name val="Arial"/>
      <charset val="134"/>
    </font>
    <font>
      <b/>
      <sz val="10"/>
      <color theme="0" tint="-0.349986266670736"/>
      <name val="Tahoma"/>
      <charset val="134"/>
    </font>
    <font>
      <sz val="8"/>
      <color indexed="8"/>
      <name val="Arial"/>
      <charset val="134"/>
    </font>
    <font>
      <sz val="10"/>
      <color theme="0" tint="-0.349986266670736"/>
      <name val="Book Antiqua"/>
      <charset val="134"/>
    </font>
    <font>
      <b/>
      <sz val="16"/>
      <color indexed="53"/>
      <name val="Subway"/>
      <charset val="134"/>
    </font>
    <font>
      <b/>
      <sz val="11"/>
      <color rgb="FF0000CC"/>
      <name val="Arial Narrow"/>
      <charset val="134"/>
    </font>
    <font>
      <b/>
      <sz val="18"/>
      <color indexed="8"/>
      <name val="Arial Narrow"/>
      <charset val="134"/>
    </font>
    <font>
      <b/>
      <sz val="8"/>
      <color indexed="12"/>
      <name val="Tahoma"/>
      <charset val="134"/>
    </font>
    <font>
      <b/>
      <sz val="11"/>
      <color indexed="57"/>
      <name val="Calibri"/>
      <charset val="134"/>
    </font>
    <font>
      <b/>
      <sz val="16"/>
      <color indexed="36"/>
      <name val="Subway"/>
      <charset val="134"/>
    </font>
    <font>
      <b/>
      <sz val="18"/>
      <color indexed="36"/>
      <name val="Subway"/>
      <charset val="134"/>
    </font>
    <font>
      <b/>
      <sz val="12"/>
      <color indexed="36"/>
      <name val="Subway"/>
      <charset val="134"/>
    </font>
    <font>
      <b/>
      <sz val="16"/>
      <color theme="9" tint="-0.249977111117893"/>
      <name val="Subway"/>
      <charset val="134"/>
    </font>
    <font>
      <b/>
      <sz val="9"/>
      <color theme="0"/>
      <name val="Calibri"/>
      <charset val="134"/>
      <scheme val="minor"/>
    </font>
    <font>
      <b/>
      <sz val="12"/>
      <name val="Arial"/>
      <charset val="134"/>
    </font>
    <font>
      <b/>
      <sz val="9"/>
      <color indexed="12"/>
      <name val="Tahoma"/>
      <charset val="134"/>
    </font>
    <font>
      <b/>
      <sz val="12"/>
      <color theme="0"/>
      <name val="Arial Narrow"/>
      <charset val="134"/>
    </font>
    <font>
      <b/>
      <sz val="14"/>
      <color rgb="FF0000CC"/>
      <name val="Calibri"/>
      <charset val="134"/>
    </font>
    <font>
      <b/>
      <sz val="14"/>
      <color rgb="FF0000FF"/>
      <name val="Calibri"/>
      <charset val="134"/>
    </font>
    <font>
      <b/>
      <sz val="12"/>
      <name val="Calibri"/>
      <charset val="134"/>
    </font>
    <font>
      <b/>
      <sz val="11"/>
      <name val="Calibri"/>
      <charset val="134"/>
    </font>
    <font>
      <sz val="12"/>
      <name val="Calibri"/>
      <charset val="134"/>
    </font>
    <font>
      <b/>
      <sz val="10"/>
      <name val="Calibri"/>
      <charset val="134"/>
    </font>
    <font>
      <sz val="8"/>
      <color indexed="12"/>
      <name val="Tahoma"/>
      <charset val="134"/>
    </font>
    <font>
      <sz val="10"/>
      <name val="Calibri"/>
      <charset val="134"/>
    </font>
    <font>
      <sz val="10"/>
      <color indexed="12"/>
      <name val="Calibri"/>
      <charset val="134"/>
    </font>
    <font>
      <sz val="10"/>
      <name val="Arial Narrow"/>
      <charset val="134"/>
    </font>
    <font>
      <b/>
      <sz val="12"/>
      <color indexed="8"/>
      <name val="Calibri"/>
      <charset val="134"/>
    </font>
    <font>
      <b/>
      <u val="singleAccounting"/>
      <sz val="12"/>
      <color rgb="FFFF0000"/>
      <name val="Calibri"/>
      <charset val="134"/>
    </font>
    <font>
      <sz val="11"/>
      <color theme="0" tint="-0.349986266670736"/>
      <name val="Calibri"/>
      <charset val="134"/>
    </font>
    <font>
      <sz val="11"/>
      <color indexed="8"/>
      <name val="Calibri"/>
      <charset val="134"/>
    </font>
    <font>
      <b/>
      <sz val="14"/>
      <name val="Calibri"/>
      <charset val="134"/>
    </font>
    <font>
      <b/>
      <sz val="11"/>
      <color indexed="9"/>
      <name val="Calibri"/>
      <charset val="134"/>
    </font>
    <font>
      <b/>
      <sz val="11"/>
      <color indexed="8"/>
      <name val="Calibri"/>
      <charset val="134"/>
    </font>
    <font>
      <b/>
      <sz val="12"/>
      <color theme="0"/>
      <name val="Calibri"/>
      <charset val="134"/>
    </font>
    <font>
      <b/>
      <sz val="10"/>
      <color indexed="12"/>
      <name val="Calibri"/>
      <charset val="134"/>
    </font>
    <font>
      <sz val="11"/>
      <name val="Calibri"/>
      <charset val="134"/>
    </font>
    <font>
      <b/>
      <sz val="10"/>
      <color indexed="8"/>
      <name val="Calibri"/>
      <charset val="134"/>
    </font>
    <font>
      <b/>
      <sz val="12"/>
      <color rgb="FFFF0000"/>
      <name val="Arial"/>
      <charset val="134"/>
    </font>
    <font>
      <b/>
      <sz val="11"/>
      <color indexed="57"/>
      <name val="Arial Narrow"/>
      <charset val="134"/>
    </font>
    <font>
      <sz val="11"/>
      <name val="Tahoma"/>
      <charset val="134"/>
    </font>
    <font>
      <b/>
      <sz val="12"/>
      <name val="Arial Narrow"/>
      <charset val="134"/>
    </font>
    <font>
      <b/>
      <sz val="10"/>
      <color theme="0" tint="-0.349986266670736"/>
      <name val="Calibri"/>
      <charset val="134"/>
    </font>
    <font>
      <b/>
      <sz val="12"/>
      <color theme="0" tint="-0.349986266670736"/>
      <name val="Calibri"/>
      <charset val="134"/>
    </font>
    <font>
      <b/>
      <sz val="16"/>
      <name val="Calibri"/>
      <charset val="134"/>
    </font>
    <font>
      <b/>
      <sz val="10"/>
      <color indexed="57"/>
      <name val="Calibri"/>
      <charset val="134"/>
    </font>
    <font>
      <sz val="11"/>
      <color rgb="FF000000"/>
      <name val="Calibri"/>
      <charset val="204"/>
    </font>
    <font>
      <sz val="12"/>
      <name val="Arial Narrow"/>
      <charset val="134"/>
    </font>
    <font>
      <b/>
      <sz val="16"/>
      <name val="Arial"/>
      <charset val="134"/>
    </font>
    <font>
      <sz val="10"/>
      <color indexed="12"/>
      <name val="Tahoma"/>
      <charset val="134"/>
    </font>
    <font>
      <b/>
      <sz val="14"/>
      <color rgb="FFFF0000"/>
      <name val="Tahoma"/>
      <charset val="134"/>
    </font>
    <font>
      <b/>
      <u/>
      <sz val="10"/>
      <name val="Calibri"/>
      <charset val="134"/>
    </font>
    <font>
      <sz val="8"/>
      <color indexed="8"/>
      <name val="Tahoma"/>
      <charset val="134"/>
    </font>
    <font>
      <sz val="8"/>
      <color theme="0" tint="-0.349986266670736"/>
      <name val="Tahoma"/>
      <charset val="134"/>
    </font>
    <font>
      <b/>
      <sz val="8"/>
      <color indexed="53"/>
      <name val="Tahoma"/>
      <charset val="134"/>
    </font>
    <font>
      <b/>
      <sz val="8"/>
      <color rgb="FF0000CC"/>
      <name val="Tahoma"/>
      <charset val="134"/>
    </font>
    <font>
      <b/>
      <sz val="8"/>
      <color indexed="8"/>
      <name val="Tahoma"/>
      <charset val="134"/>
    </font>
    <font>
      <b/>
      <sz val="8"/>
      <color indexed="57"/>
      <name val="Tahoma"/>
      <charset val="134"/>
    </font>
    <font>
      <b/>
      <sz val="8"/>
      <color indexed="36"/>
      <name val="Tahoma"/>
      <charset val="134"/>
    </font>
    <font>
      <b/>
      <sz val="8"/>
      <color theme="9" tint="-0.249977111117893"/>
      <name val="Tahoma"/>
      <charset val="134"/>
    </font>
    <font>
      <b/>
      <sz val="8"/>
      <color theme="0"/>
      <name val="Tahoma"/>
      <charset val="134"/>
    </font>
    <font>
      <b/>
      <sz val="8"/>
      <name val="Tahoma"/>
      <charset val="134"/>
    </font>
    <font>
      <b/>
      <sz val="8"/>
      <color rgb="FF0000FF"/>
      <name val="Tahoma"/>
      <charset val="134"/>
    </font>
    <font>
      <b/>
      <u val="singleAccounting"/>
      <sz val="8"/>
      <color rgb="FFFF0000"/>
      <name val="Tahoma"/>
      <charset val="134"/>
    </font>
    <font>
      <b/>
      <sz val="8"/>
      <color indexed="9"/>
      <name val="Tahoma"/>
      <charset val="134"/>
    </font>
    <font>
      <sz val="8"/>
      <color rgb="FF000000"/>
      <name val="Tahoma"/>
      <charset val="134"/>
    </font>
    <font>
      <b/>
      <sz val="8"/>
      <color theme="0" tint="-0.349986266670736"/>
      <name val="Tahoma"/>
      <charset val="134"/>
    </font>
    <font>
      <sz val="11"/>
      <color indexed="8"/>
      <name val="Tahoma"/>
      <charset val="134"/>
    </font>
    <font>
      <sz val="11"/>
      <color theme="0" tint="-0.349986266670736"/>
      <name val="Tahoma"/>
      <charset val="134"/>
    </font>
    <font>
      <b/>
      <sz val="11"/>
      <color indexed="53"/>
      <name val="Tahoma"/>
      <charset val="134"/>
    </font>
    <font>
      <b/>
      <sz val="11"/>
      <color rgb="FF0000CC"/>
      <name val="Tahoma"/>
      <charset val="134"/>
    </font>
    <font>
      <b/>
      <sz val="11"/>
      <color indexed="8"/>
      <name val="Tahoma"/>
      <charset val="134"/>
    </font>
    <font>
      <b/>
      <sz val="11"/>
      <color indexed="12"/>
      <name val="Tahoma"/>
      <charset val="134"/>
    </font>
    <font>
      <b/>
      <sz val="11"/>
      <color indexed="57"/>
      <name val="Tahoma"/>
      <charset val="134"/>
    </font>
    <font>
      <b/>
      <sz val="11"/>
      <color indexed="36"/>
      <name val="Tahoma"/>
      <charset val="134"/>
    </font>
    <font>
      <b/>
      <sz val="11"/>
      <color theme="9" tint="-0.249977111117893"/>
      <name val="Tahoma"/>
      <charset val="134"/>
    </font>
    <font>
      <b/>
      <sz val="11"/>
      <color theme="0"/>
      <name val="Tahoma"/>
      <charset val="134"/>
    </font>
    <font>
      <b/>
      <sz val="11"/>
      <color rgb="FF0000FF"/>
      <name val="Tahoma"/>
      <charset val="134"/>
    </font>
    <font>
      <b/>
      <sz val="16"/>
      <color rgb="FFFF0000"/>
      <name val="Tahoma"/>
      <charset val="134"/>
    </font>
    <font>
      <b/>
      <u val="singleAccounting"/>
      <sz val="11"/>
      <color rgb="FFFF0000"/>
      <name val="Tahoma"/>
      <charset val="134"/>
    </font>
    <font>
      <b/>
      <sz val="11"/>
      <color indexed="9"/>
      <name val="Tahoma"/>
      <charset val="134"/>
    </font>
    <font>
      <sz val="11"/>
      <color indexed="12"/>
      <name val="Tahoma"/>
      <charset val="134"/>
    </font>
    <font>
      <b/>
      <sz val="11"/>
      <color theme="0" tint="-0.349986266670736"/>
      <name val="Tahoma"/>
      <charset val="134"/>
    </font>
    <font>
      <sz val="11"/>
      <color rgb="FF000000"/>
      <name val="Tahoma"/>
      <charset val="134"/>
    </font>
    <font>
      <b/>
      <sz val="10"/>
      <color indexed="12"/>
      <name val="Tahoma"/>
      <charset val="134"/>
    </font>
    <font>
      <b/>
      <sz val="10"/>
      <color indexed="10"/>
      <name val="Tahoma"/>
      <charset val="134"/>
    </font>
    <font>
      <b/>
      <u/>
      <sz val="10"/>
      <color indexed="8"/>
      <name val="Tahoma"/>
      <charset val="134"/>
    </font>
    <font>
      <b/>
      <sz val="10"/>
      <color indexed="9"/>
      <name val="Tahoma"/>
      <charset val="134"/>
    </font>
    <font>
      <sz val="10"/>
      <color indexed="10"/>
      <name val="Tahoma"/>
      <charset val="134"/>
    </font>
    <font>
      <b/>
      <sz val="10"/>
      <color indexed="13"/>
      <name val="Tahoma"/>
      <charset val="134"/>
    </font>
    <font>
      <sz val="11"/>
      <name val="Comic Sans MS"/>
      <charset val="134"/>
    </font>
    <font>
      <u/>
      <sz val="12"/>
      <name val="Arial"/>
      <charset val="134"/>
    </font>
    <font>
      <b/>
      <sz val="10"/>
      <name val="Arial"/>
      <charset val="134"/>
    </font>
    <font>
      <sz val="12"/>
      <name val="Arial"/>
      <charset val="134"/>
    </font>
    <font>
      <sz val="10"/>
      <color indexed="9"/>
      <name val="Arial"/>
      <charset val="134"/>
    </font>
    <font>
      <b/>
      <sz val="11"/>
      <color indexed="12"/>
      <name val="Calibri"/>
      <charset val="134"/>
    </font>
    <font>
      <b/>
      <sz val="11"/>
      <color indexed="10"/>
      <name val="Calibri"/>
      <charset val="134"/>
    </font>
    <font>
      <b/>
      <sz val="10"/>
      <color indexed="10"/>
      <name val="Arial"/>
      <charset val="134"/>
    </font>
    <font>
      <b/>
      <sz val="11"/>
      <color indexed="12"/>
      <name val="Comic Sans MS"/>
      <charset val="134"/>
    </font>
    <font>
      <b/>
      <sz val="14"/>
      <color indexed="12"/>
      <name val="Comic Sans MS"/>
      <charset val="134"/>
    </font>
    <font>
      <sz val="10"/>
      <color indexed="8"/>
      <name val="Comic Sans MS"/>
      <charset val="134"/>
    </font>
    <font>
      <sz val="12"/>
      <color indexed="8"/>
      <name val="Comic Sans MS"/>
      <charset val="134"/>
    </font>
    <font>
      <b/>
      <sz val="10"/>
      <color indexed="12"/>
      <name val="Comic Sans MS"/>
      <charset val="134"/>
    </font>
    <font>
      <b/>
      <u/>
      <sz val="14"/>
      <color indexed="8"/>
      <name val="Comic Sans MS"/>
      <charset val="134"/>
    </font>
    <font>
      <b/>
      <u/>
      <sz val="16"/>
      <color indexed="8"/>
      <name val="Comic Sans MS"/>
      <charset val="134"/>
    </font>
    <font>
      <b/>
      <u/>
      <sz val="12"/>
      <color indexed="8"/>
      <name val="Comic Sans MS"/>
      <charset val="134"/>
    </font>
    <font>
      <b/>
      <sz val="14"/>
      <name val="Comic Sans MS"/>
      <charset val="134"/>
    </font>
    <font>
      <b/>
      <sz val="14"/>
      <color indexed="9"/>
      <name val="Comic Sans MS"/>
      <charset val="134"/>
    </font>
    <font>
      <sz val="11"/>
      <color indexed="12"/>
      <name val="Comic Sans MS"/>
      <charset val="134"/>
    </font>
    <font>
      <sz val="11"/>
      <color indexed="10"/>
      <name val="Comic Sans MS"/>
      <charset val="134"/>
    </font>
    <font>
      <sz val="10"/>
      <name val="Comic Sans MS"/>
      <charset val="134"/>
    </font>
    <font>
      <b/>
      <sz val="18"/>
      <name val="Calibri"/>
      <charset val="134"/>
    </font>
    <font>
      <b/>
      <sz val="12"/>
      <color indexed="9"/>
      <name val="Calibri"/>
      <charset val="134"/>
    </font>
    <font>
      <b/>
      <sz val="10"/>
      <color indexed="13"/>
      <name val="Arial"/>
      <charset val="134"/>
    </font>
    <font>
      <b/>
      <sz val="10"/>
      <color indexed="9"/>
      <name val="Arial"/>
      <charset val="134"/>
    </font>
    <font>
      <b/>
      <sz val="10"/>
      <name val="Book Antiqua"/>
      <charset val="134"/>
    </font>
    <font>
      <sz val="12"/>
      <name val="Book Antiqua"/>
      <charset val="134"/>
    </font>
    <font>
      <b/>
      <sz val="14"/>
      <name val="Book Antiqua"/>
      <charset val="134"/>
    </font>
    <font>
      <sz val="14"/>
      <name val="Book Antiqua"/>
      <charset val="134"/>
    </font>
    <font>
      <b/>
      <sz val="12"/>
      <name val="Book Antiqua"/>
      <charset val="134"/>
    </font>
    <font>
      <sz val="11"/>
      <color indexed="10"/>
      <name val="Arial"/>
      <charset val="134"/>
    </font>
    <font>
      <sz val="10"/>
      <color indexed="10"/>
      <name val="Arial"/>
      <charset val="134"/>
    </font>
    <font>
      <sz val="11"/>
      <name val="Book Antiqua"/>
      <charset val="134"/>
    </font>
    <font>
      <b/>
      <sz val="12"/>
      <color indexed="8"/>
      <name val="Comic Sans MS"/>
      <charset val="134"/>
    </font>
    <font>
      <b/>
      <sz val="10"/>
      <color indexed="8"/>
      <name val="Comic Sans MS"/>
      <charset val="134"/>
    </font>
    <font>
      <sz val="11"/>
      <name val="Arial Narrow"/>
      <charset val="134"/>
    </font>
    <font>
      <b/>
      <u/>
      <sz val="24"/>
      <color indexed="8"/>
      <name val="Comic Sans MS"/>
      <charset val="134"/>
    </font>
    <font>
      <b/>
      <sz val="16"/>
      <name val="Comic Sans MS"/>
      <charset val="134"/>
    </font>
    <font>
      <b/>
      <sz val="11"/>
      <name val="Comic Sans MS"/>
      <charset val="134"/>
    </font>
    <font>
      <sz val="10"/>
      <color indexed="8"/>
      <name val="Book Antiqua"/>
      <charset val="134"/>
    </font>
    <font>
      <sz val="10"/>
      <color indexed="10"/>
      <name val="Comic Sans MS"/>
      <charset val="134"/>
    </font>
    <font>
      <b/>
      <u/>
      <sz val="10"/>
      <name val="Book Antiqua"/>
      <charset val="134"/>
    </font>
    <font>
      <sz val="12"/>
      <color indexed="9"/>
      <name val="Book Antiqua"/>
      <charset val="134"/>
    </font>
    <font>
      <sz val="10"/>
      <name val="Book Antiqua"/>
      <charset val="134"/>
    </font>
    <font>
      <sz val="10"/>
      <color rgb="FF000000"/>
      <name val="Tahoma"/>
      <charset val="134"/>
    </font>
    <font>
      <b/>
      <sz val="7"/>
      <name val="Tahoma"/>
      <charset val="134"/>
    </font>
    <font>
      <sz val="11"/>
      <color theme="1"/>
      <name val="Tahoma"/>
      <charset val="134"/>
    </font>
    <font>
      <b/>
      <sz val="14"/>
      <color rgb="FF000000"/>
      <name val="Tahoma"/>
      <charset val="134"/>
    </font>
    <font>
      <b/>
      <sz val="12"/>
      <color rgb="FF000000"/>
      <name val="Tahoma"/>
      <charset val="134"/>
    </font>
    <font>
      <u/>
      <sz val="9"/>
      <name val="Tahoma"/>
      <charset val="134"/>
    </font>
    <font>
      <b/>
      <sz val="9"/>
      <color rgb="FFFF0000"/>
      <name val="Tahoma"/>
      <charset val="134"/>
    </font>
    <font>
      <b/>
      <sz val="9"/>
      <color rgb="FF000000"/>
      <name val="Tahoma"/>
      <charset val="134"/>
    </font>
    <font>
      <b/>
      <sz val="11"/>
      <color rgb="FF000000"/>
      <name val="Tahoma"/>
      <charset val="134"/>
    </font>
    <font>
      <sz val="10"/>
      <color rgb="FF000000"/>
      <name val="Calibri"/>
      <charset val="134"/>
      <scheme val="minor"/>
    </font>
    <font>
      <b/>
      <sz val="12.5"/>
      <name val="Calibri"/>
      <charset val="134"/>
    </font>
    <font>
      <b/>
      <sz val="12.5"/>
      <color rgb="FF006600"/>
      <name val="Calibri"/>
      <charset val="134"/>
      <scheme val="minor"/>
    </font>
    <font>
      <b/>
      <sz val="12.5"/>
      <name val="Calibri"/>
      <charset val="134"/>
      <scheme val="minor"/>
    </font>
    <font>
      <sz val="9"/>
      <name val="Calibri"/>
      <charset val="134"/>
      <scheme val="minor"/>
    </font>
    <font>
      <sz val="18"/>
      <color rgb="FFFF0000"/>
      <name val="Calibri"/>
      <charset val="134"/>
      <scheme val="minor"/>
    </font>
    <font>
      <b/>
      <sz val="7"/>
      <name val="Calibri"/>
      <charset val="134"/>
      <scheme val="minor"/>
    </font>
    <font>
      <b/>
      <sz val="7"/>
      <name val="Calibri"/>
      <charset val="134"/>
    </font>
    <font>
      <b/>
      <sz val="7"/>
      <color rgb="FF000000"/>
      <name val="Calibri"/>
      <charset val="134"/>
    </font>
    <font>
      <sz val="7"/>
      <color rgb="FF000000"/>
      <name val="Calibri"/>
      <charset val="134"/>
    </font>
    <font>
      <sz val="7"/>
      <name val="Calibri"/>
      <charset val="134"/>
    </font>
    <font>
      <b/>
      <sz val="7"/>
      <name val="Calibri"/>
      <charset val="134"/>
    </font>
    <font>
      <u/>
      <sz val="9"/>
      <name val="Calibri"/>
      <charset val="134"/>
    </font>
    <font>
      <b/>
      <i/>
      <sz val="10.5"/>
      <color rgb="FF006600"/>
      <name val="Calibri"/>
      <charset val="134"/>
      <scheme val="minor"/>
    </font>
    <font>
      <b/>
      <sz val="10"/>
      <color theme="1"/>
      <name val="Calibri"/>
      <charset val="134"/>
      <scheme val="minor"/>
    </font>
    <font>
      <sz val="10"/>
      <color theme="1"/>
      <name val="Calibri"/>
      <charset val="1"/>
      <scheme val="minor"/>
    </font>
    <font>
      <sz val="11"/>
      <color theme="1"/>
      <name val="Calibri"/>
      <charset val="1"/>
      <scheme val="minor"/>
    </font>
    <font>
      <b/>
      <sz val="14"/>
      <color rgb="FF006600"/>
      <name val="Calibri"/>
      <charset val="134"/>
      <scheme val="minor"/>
    </font>
    <font>
      <b/>
      <sz val="10"/>
      <color theme="0"/>
      <name val="Calibri"/>
      <charset val="134"/>
      <scheme val="minor"/>
    </font>
    <font>
      <sz val="10"/>
      <name val="Calibri"/>
      <charset val="134"/>
      <scheme val="minor"/>
    </font>
    <font>
      <b/>
      <sz val="10"/>
      <name val="Calibri"/>
      <charset val="134"/>
      <scheme val="minor"/>
    </font>
    <font>
      <sz val="10"/>
      <name val="Calibri"/>
      <charset val="1"/>
      <scheme val="minor"/>
    </font>
    <font>
      <b/>
      <sz val="16"/>
      <color rgb="FFFF0000"/>
      <name val="Calibri"/>
      <charset val="134"/>
      <scheme val="minor"/>
    </font>
    <font>
      <sz val="10"/>
      <color rgb="FFFF0000"/>
      <name val="Calibri"/>
      <charset val="1"/>
      <scheme val="minor"/>
    </font>
    <font>
      <sz val="11"/>
      <name val="Calibri"/>
      <charset val="134"/>
      <scheme val="minor"/>
    </font>
    <font>
      <b/>
      <sz val="14"/>
      <name val="Arial"/>
      <charset val="134"/>
    </font>
    <font>
      <sz val="10"/>
      <name val="O41"/>
      <charset val="1"/>
    </font>
    <font>
      <b/>
      <sz val="10"/>
      <color rgb="FFFF0000"/>
      <name val="Arial"/>
      <charset val="134"/>
    </font>
    <font>
      <sz val="10"/>
      <color rgb="FFFFFF00"/>
      <name val="Arial"/>
      <charset val="134"/>
    </font>
    <font>
      <b/>
      <sz val="14"/>
      <color rgb="FFFF0000"/>
      <name val="Arial"/>
      <charset val="134"/>
    </font>
    <font>
      <b/>
      <sz val="9"/>
      <color theme="1"/>
      <name val="Tahoma"/>
      <charset val="134"/>
    </font>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u/>
      <sz val="7.5"/>
      <color indexed="36"/>
      <name val="Arial"/>
      <charset val="134"/>
    </font>
    <font>
      <sz val="14"/>
      <name val="??"/>
      <charset val="129"/>
    </font>
    <font>
      <sz val="12"/>
      <name val="????"/>
      <charset val="136"/>
    </font>
    <font>
      <sz val="12"/>
      <name val="???"/>
      <charset val="134"/>
    </font>
    <font>
      <sz val="10"/>
      <name val="???"/>
      <charset val="129"/>
    </font>
    <font>
      <sz val="10"/>
      <name val="Helv"/>
      <charset val="134"/>
    </font>
    <font>
      <sz val="10"/>
      <name val="Geneva"/>
      <charset val="134"/>
    </font>
    <font>
      <sz val="1"/>
      <color indexed="8"/>
      <name val="Courier"/>
      <charset val="134"/>
    </font>
    <font>
      <sz val="9.5"/>
      <name val="lr ¾©"/>
      <charset val="128"/>
    </font>
    <font>
      <sz val="12"/>
      <name val="¹ÙÅÁÃ¼"/>
      <charset val="129"/>
    </font>
    <font>
      <b/>
      <u/>
      <sz val="18"/>
      <color indexed="9"/>
      <name val="Tahoma"/>
      <charset val="134"/>
    </font>
    <font>
      <sz val="12"/>
      <name val="Times New Roman"/>
      <charset val="134"/>
    </font>
    <font>
      <sz val="12"/>
      <name val="¹UAAA¼"/>
      <charset val="129"/>
    </font>
    <font>
      <sz val="8"/>
      <name val="Times New Roman"/>
      <charset val="134"/>
    </font>
    <font>
      <sz val="9"/>
      <name val="¹ÙÅÁÃ¼"/>
      <charset val="129"/>
    </font>
    <font>
      <sz val="12"/>
      <name val="Tms Rmn"/>
      <charset val="134"/>
    </font>
    <font>
      <sz val="12"/>
      <name val="Helv"/>
      <charset val="134"/>
    </font>
    <font>
      <b/>
      <sz val="10"/>
      <name val="Helv"/>
      <charset val="134"/>
    </font>
    <font>
      <sz val="11"/>
      <color indexed="8"/>
      <name val="Calibri"/>
      <charset val="1"/>
    </font>
    <font>
      <sz val="10"/>
      <name val="Century Gothic"/>
      <charset val="134"/>
    </font>
    <font>
      <b/>
      <sz val="12"/>
      <color indexed="16"/>
      <name val="Arial"/>
      <charset val="134"/>
    </font>
    <font>
      <sz val="11"/>
      <name val="Arial"/>
      <charset val="134"/>
    </font>
    <font>
      <sz val="10"/>
      <color theme="1"/>
      <name val="Century Gothic"/>
      <charset val="134"/>
    </font>
    <font>
      <sz val="12"/>
      <color theme="1"/>
      <name val="Calibri"/>
      <charset val="134"/>
      <scheme val="minor"/>
    </font>
    <font>
      <sz val="10"/>
      <name val="Mangal"/>
      <charset val="134"/>
    </font>
    <font>
      <sz val="10"/>
      <name val="MS Serif"/>
      <charset val="134"/>
    </font>
    <font>
      <sz val="10"/>
      <color indexed="8"/>
      <name val="Calibri"/>
      <charset val="1"/>
    </font>
    <font>
      <sz val="8"/>
      <name val="Arial"/>
      <charset val="134"/>
    </font>
    <font>
      <b/>
      <sz val="8"/>
      <name val="Arial"/>
      <charset val="134"/>
    </font>
    <font>
      <sz val="10"/>
      <color indexed="16"/>
      <name val="MS Serif"/>
      <charset val="134"/>
    </font>
    <font>
      <sz val="10"/>
      <name val="Arial"/>
      <charset val="1"/>
    </font>
    <font>
      <sz val="12"/>
      <name val="Book Antiqua"/>
      <charset val="1"/>
    </font>
    <font>
      <sz val="10"/>
      <color indexed="8"/>
      <name val="Arial"/>
      <charset val="134"/>
    </font>
    <font>
      <b/>
      <sz val="12"/>
      <name val="Helv"/>
      <charset val="134"/>
    </font>
    <font>
      <b/>
      <sz val="18"/>
      <name val="Arial"/>
      <charset val="134"/>
    </font>
    <font>
      <b/>
      <sz val="1"/>
      <color indexed="8"/>
      <name val="Courier"/>
      <charset val="134"/>
    </font>
    <font>
      <b/>
      <sz val="1"/>
      <color indexed="8"/>
      <name val="Courier New"/>
      <charset val="134"/>
    </font>
    <font>
      <b/>
      <sz val="8"/>
      <name val="MS Sans Serif"/>
      <charset val="134"/>
    </font>
    <font>
      <u/>
      <sz val="12"/>
      <color theme="10"/>
      <name val="Calibri"/>
      <charset val="134"/>
      <scheme val="minor"/>
    </font>
    <font>
      <u/>
      <sz val="10"/>
      <color indexed="12"/>
      <name val="Arial"/>
      <charset val="134"/>
    </font>
    <font>
      <u/>
      <sz val="11"/>
      <color theme="10"/>
      <name val="Calibri"/>
      <charset val="1"/>
    </font>
    <font>
      <u/>
      <sz val="10"/>
      <color theme="10"/>
      <name val="Arial"/>
      <charset val="134"/>
    </font>
    <font>
      <sz val="8"/>
      <color indexed="39"/>
      <name val="Arial"/>
      <charset val="134"/>
    </font>
    <font>
      <b/>
      <sz val="14"/>
      <name val="Tms Rmn"/>
      <charset val="134"/>
    </font>
    <font>
      <b/>
      <sz val="11"/>
      <name val="Helv"/>
      <charset val="134"/>
    </font>
    <font>
      <sz val="10"/>
      <name val="Times New Roman"/>
      <charset val="134"/>
    </font>
    <font>
      <sz val="7"/>
      <name val="Small Fonts"/>
      <charset val="134"/>
    </font>
    <font>
      <sz val="8"/>
      <name val="Helv"/>
      <charset val="134"/>
    </font>
    <font>
      <sz val="10"/>
      <color theme="1"/>
      <name val="Century Gothic"/>
      <charset val="1"/>
    </font>
    <font>
      <sz val="10"/>
      <name val="Courier"/>
      <charset val="134"/>
    </font>
    <font>
      <sz val="10"/>
      <color rgb="FF000000"/>
      <name val="Times New Roman"/>
      <charset val="134"/>
    </font>
    <font>
      <sz val="11"/>
      <name val="ＭＳ Ｐゴシック"/>
      <charset val="128"/>
    </font>
    <font>
      <sz val="10"/>
      <name val="‚l‚r ƒSƒVƒbƒN"/>
      <charset val="134"/>
    </font>
    <font>
      <sz val="8"/>
      <color indexed="10"/>
      <name val="Arial"/>
      <charset val="134"/>
    </font>
    <font>
      <sz val="8"/>
      <name val="Wingdings"/>
      <charset val="2"/>
    </font>
    <font>
      <sz val="8"/>
      <name val="MS Sans Serif"/>
      <charset val="134"/>
    </font>
    <font>
      <sz val="12"/>
      <name val="SWISS"/>
      <charset val="134"/>
    </font>
    <font>
      <sz val="10"/>
      <name val="Helv"/>
      <charset val="204"/>
    </font>
    <font>
      <b/>
      <sz val="8"/>
      <color indexed="8"/>
      <name val="Helv"/>
      <charset val="134"/>
    </font>
    <font>
      <i/>
      <sz val="10"/>
      <name val="Arial Narrow"/>
      <charset val="134"/>
    </font>
    <font>
      <b/>
      <i/>
      <sz val="10"/>
      <name val="Times New Roman"/>
      <charset val="134"/>
    </font>
    <font>
      <sz val="10"/>
      <name val="VNI-Times"/>
      <charset val="134"/>
    </font>
    <font>
      <b/>
      <sz val="10"/>
      <name val="Arial Narrow"/>
      <charset val="134"/>
    </font>
    <font>
      <sz val="10"/>
      <name val="VNI-Univer"/>
      <charset val="134"/>
    </font>
    <font>
      <sz val="24"/>
      <color indexed="13"/>
      <name val="Helv"/>
      <charset val="134"/>
    </font>
    <font>
      <sz val="12"/>
      <color indexed="13"/>
      <name val="Helv"/>
      <charset val="134"/>
    </font>
    <font>
      <b/>
      <sz val="10"/>
      <name val="Times New Roman"/>
      <charset val="134"/>
    </font>
    <font>
      <u/>
      <sz val="10"/>
      <color indexed="14"/>
      <name val="COUR"/>
      <charset val="134"/>
    </font>
    <font>
      <sz val="10"/>
      <name val="VNI-Helve-Condense"/>
      <charset val="134"/>
    </font>
    <font>
      <sz val="8"/>
      <color indexed="9"/>
      <name val="Arial"/>
      <charset val="134"/>
    </font>
    <font>
      <sz val="14"/>
      <name val="뼻뮝"/>
      <charset val="129"/>
    </font>
    <font>
      <sz val="12"/>
      <name val="바탕체"/>
      <charset val="134"/>
    </font>
    <font>
      <sz val="12"/>
      <name val="뼻뮝"/>
      <charset val="129"/>
    </font>
    <font>
      <sz val="12"/>
      <name val=".VnTime"/>
      <charset val="134"/>
    </font>
    <font>
      <sz val="10"/>
      <name val="굴림체"/>
      <charset val="129"/>
    </font>
    <font>
      <sz val="12"/>
      <name val="新細明體"/>
      <charset val="136"/>
    </font>
    <font>
      <sz val="10"/>
      <name val="ＭＳ 明朝"/>
      <charset val="128"/>
    </font>
    <font>
      <sz val="11"/>
      <name val="ＭＳ 明朝"/>
      <charset val="128"/>
    </font>
    <font>
      <sz val="10"/>
      <color indexed="12"/>
      <name val="Comic Sans MS"/>
      <charset val="134"/>
    </font>
    <font>
      <sz val="10"/>
      <color indexed="8"/>
      <name val="Times New Roman"/>
      <charset val="134"/>
    </font>
    <font>
      <sz val="11"/>
      <color indexed="12"/>
      <name val="Calibri"/>
      <charset val="134"/>
    </font>
    <font>
      <sz val="8.25"/>
      <color indexed="12"/>
      <name val="Comic Sans MS"/>
      <charset val="134"/>
    </font>
    <font>
      <u/>
      <sz val="9"/>
      <name val="Calibri"/>
      <charset val="134"/>
      <scheme val="minor"/>
    </font>
    <font>
      <b/>
      <sz val="10"/>
      <color rgb="FFFFFFFF"/>
      <name val="Tahoma"/>
      <charset val="134"/>
    </font>
    <font>
      <b/>
      <sz val="9"/>
      <color theme="1"/>
      <name val="Calibri"/>
      <charset val="134"/>
    </font>
    <font>
      <b/>
      <sz val="7"/>
      <color rgb="FFFFFFFF"/>
      <name val="Calibri"/>
      <charset val="134"/>
      <scheme val="minor"/>
    </font>
    <font>
      <sz val="8.25"/>
      <name val="Comic Sans MS"/>
      <charset val="134"/>
    </font>
    <font>
      <b/>
      <i/>
      <sz val="14"/>
      <color indexed="12"/>
      <name val="Calibri"/>
      <charset val="134"/>
    </font>
    <font>
      <vertAlign val="superscript"/>
      <sz val="10"/>
      <name val="Tahoma"/>
      <charset val="134"/>
    </font>
    <font>
      <b/>
      <i/>
      <sz val="7"/>
      <name val="Tahoma"/>
      <charset val="134"/>
    </font>
    <font>
      <i/>
      <sz val="10"/>
      <color rgb="FF333333"/>
      <name val="Tahoma"/>
      <charset val="134"/>
    </font>
    <font>
      <b/>
      <sz val="10"/>
      <color theme="1"/>
      <name val="Arial"/>
      <charset val="134"/>
    </font>
    <font>
      <vertAlign val="superscript"/>
      <sz val="9"/>
      <name val="Verdana"/>
      <charset val="134"/>
    </font>
    <font>
      <b/>
      <i/>
      <sz val="10"/>
      <color indexed="12"/>
      <name val="Tahoma"/>
      <charset val="134"/>
    </font>
    <font>
      <sz val="11"/>
      <color indexed="12"/>
      <name val="Times New Roman"/>
      <charset val="134"/>
    </font>
  </fonts>
  <fills count="81">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0"/>
        <bgColor indexed="64"/>
      </patternFill>
    </fill>
    <fill>
      <patternFill patternType="solid">
        <fgColor theme="0" tint="-0.249977111117893"/>
        <bgColor indexed="64"/>
      </patternFill>
    </fill>
    <fill>
      <patternFill patternType="solid">
        <fgColor rgb="FFFFFF00"/>
        <bgColor indexed="64"/>
      </patternFill>
    </fill>
    <fill>
      <patternFill patternType="solid">
        <fgColor rgb="FFFFFF99"/>
        <bgColor indexed="64"/>
      </patternFill>
    </fill>
    <fill>
      <patternFill patternType="solid">
        <fgColor indexed="13"/>
        <bgColor indexed="64"/>
      </patternFill>
    </fill>
    <fill>
      <patternFill patternType="solid">
        <fgColor theme="5" tint="0.599993896298105"/>
        <bgColor indexed="64"/>
      </patternFill>
    </fill>
    <fill>
      <patternFill patternType="solid">
        <fgColor rgb="FFFFFFCC"/>
        <bgColor indexed="64"/>
      </patternFill>
    </fill>
    <fill>
      <patternFill patternType="solid">
        <fgColor theme="0" tint="-0.149998474074526"/>
        <bgColor indexed="64"/>
      </patternFill>
    </fill>
    <fill>
      <patternFill patternType="solid">
        <fgColor indexed="43"/>
        <bgColor indexed="64"/>
      </patternFill>
    </fill>
    <fill>
      <patternFill patternType="solid">
        <fgColor indexed="29"/>
        <bgColor indexed="64"/>
      </patternFill>
    </fill>
    <fill>
      <patternFill patternType="solid">
        <fgColor indexed="27"/>
        <bgColor indexed="64"/>
      </patternFill>
    </fill>
    <fill>
      <patternFill patternType="solid">
        <fgColor indexed="47"/>
        <bgColor indexed="64"/>
      </patternFill>
    </fill>
    <fill>
      <patternFill patternType="solid">
        <fgColor indexed="46"/>
        <bgColor indexed="64"/>
      </patternFill>
    </fill>
    <fill>
      <patternFill patternType="solid">
        <fgColor indexed="22"/>
        <bgColor indexed="64"/>
      </patternFill>
    </fill>
    <fill>
      <patternFill patternType="solid">
        <fgColor rgb="FFCCFFCC"/>
        <bgColor indexed="64"/>
      </patternFill>
    </fill>
    <fill>
      <patternFill patternType="solid">
        <fgColor rgb="FFB4C6EA"/>
        <bgColor indexed="64"/>
      </patternFill>
    </fill>
    <fill>
      <patternFill patternType="solid">
        <fgColor rgb="FFF6A8DA"/>
        <bgColor indexed="64"/>
      </patternFill>
    </fill>
    <fill>
      <patternFill patternType="solid">
        <fgColor indexed="42"/>
        <bgColor indexed="64"/>
      </patternFill>
    </fill>
    <fill>
      <patternFill patternType="solid">
        <fgColor theme="2" tint="-0.0999786370433668"/>
        <bgColor indexed="64"/>
      </patternFill>
    </fill>
    <fill>
      <patternFill patternType="solid">
        <fgColor theme="2" tint="-0.499984740745262"/>
        <bgColor indexed="64"/>
      </patternFill>
    </fill>
    <fill>
      <patternFill patternType="solid">
        <fgColor theme="6" tint="0.399975585192419"/>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theme="6" tint="0.599993896298105"/>
        <bgColor indexed="64"/>
      </patternFill>
    </fill>
    <fill>
      <patternFill patternType="solid">
        <fgColor theme="4" tint="0.799981688894314"/>
        <bgColor indexed="64"/>
      </patternFill>
    </fill>
    <fill>
      <patternFill patternType="solid">
        <fgColor theme="1" tint="0.499984740745262"/>
        <bgColor indexed="64"/>
      </patternFill>
    </fill>
    <fill>
      <patternFill patternType="solid">
        <fgColor indexed="44"/>
        <bgColor indexed="64"/>
      </patternFill>
    </fill>
    <fill>
      <patternFill patternType="mediumGray">
        <bgColor indexed="51"/>
      </patternFill>
    </fill>
    <fill>
      <patternFill patternType="gray0625"/>
    </fill>
    <fill>
      <patternFill patternType="solid">
        <fgColor theme="9" tint="0.599993896298105"/>
        <bgColor indexed="64"/>
      </patternFill>
    </fill>
    <fill>
      <patternFill patternType="solid">
        <fgColor indexed="9"/>
        <bgColor indexed="64"/>
      </patternFill>
    </fill>
    <fill>
      <patternFill patternType="solid">
        <fgColor indexed="17"/>
        <bgColor indexed="64"/>
      </patternFill>
    </fill>
    <fill>
      <patternFill patternType="solid">
        <fgColor indexed="11"/>
        <bgColor indexed="64"/>
      </patternFill>
    </fill>
    <fill>
      <patternFill patternType="solid">
        <fgColor rgb="FF008000"/>
        <bgColor indexed="64"/>
      </patternFill>
    </fill>
    <fill>
      <patternFill patternType="solid">
        <fgColor rgb="FF375522"/>
        <bgColor indexed="64"/>
      </patternFill>
    </fill>
    <fill>
      <patternFill patternType="solid">
        <fgColor rgb="FF006600"/>
        <bgColor indexed="64"/>
      </patternFill>
    </fill>
    <fill>
      <patternFill patternType="solid">
        <fgColor rgb="FF66FF66"/>
        <bgColor indexed="64"/>
      </patternFill>
    </fill>
    <fill>
      <patternFill patternType="solid">
        <fgColor theme="6" tint="0.799981688894314"/>
        <bgColor indexed="64"/>
      </patternFill>
    </fill>
    <fill>
      <patternFill patternType="solid">
        <fgColor indexed="31"/>
        <bgColor indexed="64"/>
      </patternFill>
    </fill>
    <fill>
      <patternFill patternType="solid">
        <fgColor indexed="51"/>
        <bgColor indexed="64"/>
      </patternFill>
    </fill>
    <fill>
      <patternFill patternType="solid">
        <fgColor rgb="FFFFC000"/>
        <bgColor indexed="64"/>
      </patternFill>
    </fill>
    <fill>
      <patternFill patternType="solid">
        <fgColor theme="2" tint="-0.249977111117893"/>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12"/>
        <bgColor indexed="64"/>
      </patternFill>
    </fill>
    <fill>
      <patternFill patternType="solid">
        <fgColor indexed="26"/>
        <bgColor indexed="64"/>
      </patternFill>
    </fill>
    <fill>
      <patternFill patternType="darkVertical"/>
    </fill>
    <fill>
      <patternFill patternType="gray125"/>
    </fill>
  </fills>
  <borders count="218">
    <border>
      <left/>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top/>
      <bottom style="medium">
        <color rgb="FF000000"/>
      </bottom>
      <diagonal/>
    </border>
    <border>
      <left/>
      <right/>
      <top style="medium">
        <color auto="1"/>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right style="thin">
        <color auto="1"/>
      </right>
      <top style="thin">
        <color auto="1"/>
      </top>
      <bottom/>
      <diagonal/>
    </border>
    <border>
      <left/>
      <right style="thin">
        <color auto="1"/>
      </right>
      <top/>
      <bottom/>
      <diagonal/>
    </border>
    <border>
      <left style="medium">
        <color auto="1"/>
      </left>
      <right style="thin">
        <color auto="1"/>
      </right>
      <top style="medium">
        <color auto="1"/>
      </top>
      <bottom/>
      <diagonal/>
    </border>
    <border>
      <left style="medium">
        <color auto="1"/>
      </left>
      <right style="thin">
        <color auto="1"/>
      </right>
      <top/>
      <bottom/>
      <diagonal/>
    </border>
    <border>
      <left style="medium">
        <color auto="1"/>
      </left>
      <right style="thin">
        <color auto="1"/>
      </right>
      <top/>
      <bottom style="thin">
        <color auto="1"/>
      </bottom>
      <diagonal/>
    </border>
    <border>
      <left style="thin">
        <color auto="1"/>
      </left>
      <right/>
      <top/>
      <bottom style="thin">
        <color auto="1"/>
      </bottom>
      <diagonal/>
    </border>
    <border>
      <left/>
      <right/>
      <top/>
      <bottom style="thin">
        <color auto="1"/>
      </bottom>
      <diagonal/>
    </border>
    <border>
      <left style="medium">
        <color auto="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style="hair">
        <color auto="1"/>
      </bottom>
      <diagonal/>
    </border>
    <border>
      <left style="thin">
        <color auto="1"/>
      </left>
      <right/>
      <top style="thin">
        <color auto="1"/>
      </top>
      <bottom style="hair">
        <color auto="1"/>
      </bottom>
      <diagonal/>
    </border>
    <border>
      <left/>
      <right style="thin">
        <color auto="1"/>
      </right>
      <top style="thin">
        <color auto="1"/>
      </top>
      <bottom style="hair">
        <color auto="1"/>
      </bottom>
      <diagonal/>
    </border>
    <border>
      <left style="thin">
        <color auto="1"/>
      </left>
      <right style="thin">
        <color auto="1"/>
      </right>
      <top style="hair">
        <color auto="1"/>
      </top>
      <bottom style="hair">
        <color auto="1"/>
      </bottom>
      <diagonal/>
    </border>
    <border>
      <left style="thin">
        <color auto="1"/>
      </left>
      <right style="thin">
        <color auto="1"/>
      </right>
      <top/>
      <bottom style="hair">
        <color auto="1"/>
      </bottom>
      <diagonal/>
    </border>
    <border>
      <left style="thin">
        <color auto="1"/>
      </left>
      <right/>
      <top style="hair">
        <color auto="1"/>
      </top>
      <bottom style="hair">
        <color auto="1"/>
      </bottom>
      <diagonal/>
    </border>
    <border>
      <left/>
      <right style="thin">
        <color auto="1"/>
      </right>
      <top style="hair">
        <color auto="1"/>
      </top>
      <bottom style="hair">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medium">
        <color auto="1"/>
      </left>
      <right/>
      <top style="thin">
        <color auto="1"/>
      </top>
      <bottom/>
      <diagonal/>
    </border>
    <border>
      <left style="medium">
        <color auto="1"/>
      </left>
      <right/>
      <top/>
      <bottom style="thin">
        <color auto="1"/>
      </bottom>
      <diagonal/>
    </border>
    <border>
      <left/>
      <right style="thin">
        <color auto="1"/>
      </right>
      <top/>
      <bottom style="thin">
        <color auto="1"/>
      </bottom>
      <diagonal/>
    </border>
    <border>
      <left/>
      <right style="medium">
        <color auto="1"/>
      </right>
      <top style="medium">
        <color auto="1"/>
      </top>
      <bottom/>
      <diagonal/>
    </border>
    <border>
      <left/>
      <right style="medium">
        <color auto="1"/>
      </right>
      <top/>
      <bottom style="thin">
        <color auto="1"/>
      </bottom>
      <diagonal/>
    </border>
    <border>
      <left/>
      <right style="medium">
        <color auto="1"/>
      </right>
      <top style="thin">
        <color auto="1"/>
      </top>
      <bottom/>
      <diagonal/>
    </border>
    <border>
      <left/>
      <right/>
      <top style="thin">
        <color auto="1"/>
      </top>
      <bottom style="hair">
        <color auto="1"/>
      </bottom>
      <diagonal/>
    </border>
    <border>
      <left/>
      <right style="medium">
        <color auto="1"/>
      </right>
      <top style="thin">
        <color auto="1"/>
      </top>
      <bottom style="hair">
        <color auto="1"/>
      </bottom>
      <diagonal/>
    </border>
    <border>
      <left/>
      <right style="medium">
        <color auto="1"/>
      </right>
      <top/>
      <bottom style="hair">
        <color auto="1"/>
      </bottom>
      <diagonal/>
    </border>
    <border>
      <left/>
      <right/>
      <top style="hair">
        <color auto="1"/>
      </top>
      <bottom style="hair">
        <color auto="1"/>
      </bottom>
      <diagonal/>
    </border>
    <border>
      <left/>
      <right style="medium">
        <color auto="1"/>
      </right>
      <top style="hair">
        <color auto="1"/>
      </top>
      <bottom style="hair">
        <color auto="1"/>
      </bottom>
      <diagonal/>
    </border>
    <border>
      <left/>
      <right style="medium">
        <color auto="1"/>
      </right>
      <top style="hair">
        <color auto="1"/>
      </top>
      <bottom/>
      <diagonal/>
    </border>
    <border>
      <left/>
      <right style="medium">
        <color auto="1"/>
      </right>
      <top style="hair">
        <color auto="1"/>
      </top>
      <bottom style="thin">
        <color auto="1"/>
      </bottom>
      <diagonal/>
    </border>
    <border>
      <left/>
      <right/>
      <top/>
      <bottom style="double">
        <color auto="1"/>
      </bottom>
      <diagonal/>
    </border>
    <border>
      <left style="thin">
        <color auto="1"/>
      </left>
      <right/>
      <top/>
      <bottom style="medium">
        <color auto="1"/>
      </bottom>
      <diagonal/>
    </border>
    <border>
      <left style="thin">
        <color auto="1"/>
      </left>
      <right/>
      <top style="medium">
        <color auto="1"/>
      </top>
      <bottom/>
      <diagonal/>
    </border>
    <border>
      <left style="medium">
        <color auto="1"/>
      </left>
      <right/>
      <top style="medium">
        <color auto="1"/>
      </top>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medium">
        <color auto="1"/>
      </left>
      <right/>
      <top style="thin">
        <color auto="1"/>
      </top>
      <bottom style="thin">
        <color auto="1"/>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medium">
        <color auto="1"/>
      </top>
      <bottom style="medium">
        <color auto="1"/>
      </bottom>
      <diagonal/>
    </border>
    <border>
      <left style="thin">
        <color auto="1"/>
      </left>
      <right style="medium">
        <color auto="1"/>
      </right>
      <top/>
      <bottom style="thin">
        <color auto="1"/>
      </bottom>
      <diagonal/>
    </border>
    <border>
      <left style="thin">
        <color auto="1"/>
      </left>
      <right style="medium">
        <color auto="1"/>
      </right>
      <top style="thin">
        <color auto="1"/>
      </top>
      <bottom style="thin">
        <color auto="1"/>
      </bottom>
      <diagonal/>
    </border>
    <border>
      <left style="thin">
        <color auto="1"/>
      </left>
      <right style="medium">
        <color auto="1"/>
      </right>
      <top style="thin">
        <color auto="1"/>
      </top>
      <bottom style="medium">
        <color auto="1"/>
      </bottom>
      <diagonal/>
    </border>
    <border>
      <left style="thin">
        <color auto="1"/>
      </left>
      <right/>
      <top/>
      <bottom style="hair">
        <color auto="1"/>
      </bottom>
      <diagonal/>
    </border>
    <border>
      <left/>
      <right/>
      <top/>
      <bottom style="hair">
        <color auto="1"/>
      </bottom>
      <diagonal/>
    </border>
    <border>
      <left/>
      <right style="thin">
        <color auto="1"/>
      </right>
      <top/>
      <bottom style="hair">
        <color auto="1"/>
      </bottom>
      <diagonal/>
    </border>
    <border>
      <left style="thin">
        <color auto="1"/>
      </left>
      <right style="thin">
        <color auto="1"/>
      </right>
      <top style="hair">
        <color auto="1"/>
      </top>
      <bottom style="thin">
        <color auto="1"/>
      </bottom>
      <diagonal/>
    </border>
    <border>
      <left style="thin">
        <color auto="1"/>
      </left>
      <right/>
      <top style="hair">
        <color auto="1"/>
      </top>
      <bottom style="thin">
        <color auto="1"/>
      </bottom>
      <diagonal/>
    </border>
    <border>
      <left/>
      <right/>
      <top style="hair">
        <color auto="1"/>
      </top>
      <bottom style="thin">
        <color auto="1"/>
      </bottom>
      <diagonal/>
    </border>
    <border>
      <left/>
      <right style="thin">
        <color auto="1"/>
      </right>
      <top style="hair">
        <color auto="1"/>
      </top>
      <bottom style="thin">
        <color auto="1"/>
      </bottom>
      <diagonal/>
    </border>
    <border>
      <left style="thin">
        <color auto="1"/>
      </left>
      <right style="thin">
        <color auto="1"/>
      </right>
      <top style="hair">
        <color auto="1"/>
      </top>
      <bottom/>
      <diagonal/>
    </border>
    <border>
      <left style="medium">
        <color auto="1"/>
      </left>
      <right style="medium">
        <color auto="1"/>
      </right>
      <top style="medium">
        <color auto="1"/>
      </top>
      <bottom style="medium">
        <color auto="1"/>
      </bottom>
      <diagonal/>
    </border>
    <border>
      <left/>
      <right/>
      <top style="hair">
        <color auto="1"/>
      </top>
      <bottom/>
      <diagonal/>
    </border>
    <border>
      <left/>
      <right style="thin">
        <color auto="1"/>
      </right>
      <top/>
      <bottom style="medium">
        <color auto="1"/>
      </bottom>
      <diagonal/>
    </border>
    <border>
      <left style="medium">
        <color auto="1"/>
      </left>
      <right style="thin">
        <color auto="1"/>
      </right>
      <top/>
      <bottom style="hair">
        <color auto="1"/>
      </bottom>
      <diagonal/>
    </border>
    <border>
      <left style="medium">
        <color auto="1"/>
      </left>
      <right style="thin">
        <color auto="1"/>
      </right>
      <top style="hair">
        <color auto="1"/>
      </top>
      <bottom style="hair">
        <color auto="1"/>
      </bottom>
      <diagonal/>
    </border>
    <border>
      <left style="medium">
        <color auto="1"/>
      </left>
      <right style="thin">
        <color auto="1"/>
      </right>
      <top style="hair">
        <color auto="1"/>
      </top>
      <bottom style="thin">
        <color auto="1"/>
      </bottom>
      <diagonal/>
    </border>
    <border>
      <left style="thin">
        <color auto="1"/>
      </left>
      <right/>
      <top style="thin">
        <color auto="1"/>
      </top>
      <bottom style="medium">
        <color auto="1"/>
      </bottom>
      <diagonal/>
    </border>
    <border>
      <left/>
      <right/>
      <top style="thin">
        <color auto="1"/>
      </top>
      <bottom style="medium">
        <color auto="1"/>
      </bottom>
      <diagonal/>
    </border>
    <border>
      <left/>
      <right style="thin">
        <color auto="1"/>
      </right>
      <top style="thin">
        <color auto="1"/>
      </top>
      <bottom style="medium">
        <color auto="1"/>
      </bottom>
      <diagonal/>
    </border>
    <border>
      <left/>
      <right style="medium">
        <color auto="1"/>
      </right>
      <top style="thin">
        <color auto="1"/>
      </top>
      <bottom style="thin">
        <color auto="1"/>
      </bottom>
      <diagonal/>
    </border>
    <border>
      <left style="thin">
        <color auto="1"/>
      </left>
      <right style="medium">
        <color auto="1"/>
      </right>
      <top style="thin">
        <color auto="1"/>
      </top>
      <bottom/>
      <diagonal/>
    </border>
    <border>
      <left/>
      <right style="medium">
        <color auto="1"/>
      </right>
      <top style="thin">
        <color auto="1"/>
      </top>
      <bottom style="medium">
        <color auto="1"/>
      </bottom>
      <diagonal/>
    </border>
    <border>
      <left/>
      <right style="thin">
        <color auto="1"/>
      </right>
      <top style="hair">
        <color auto="1"/>
      </top>
      <bottom/>
      <diagonal/>
    </border>
    <border>
      <left style="medium">
        <color auto="1"/>
      </left>
      <right style="thin">
        <color auto="1"/>
      </right>
      <top style="thin">
        <color auto="1"/>
      </top>
      <bottom style="hair">
        <color auto="1"/>
      </bottom>
      <diagonal/>
    </border>
    <border>
      <left style="hair">
        <color auto="1"/>
      </left>
      <right/>
      <top style="thin">
        <color auto="1"/>
      </top>
      <bottom style="hair">
        <color auto="1"/>
      </bottom>
      <diagonal/>
    </border>
    <border>
      <left style="hair">
        <color auto="1"/>
      </left>
      <right/>
      <top style="hair">
        <color auto="1"/>
      </top>
      <bottom style="hair">
        <color auto="1"/>
      </bottom>
      <diagonal/>
    </border>
    <border>
      <left style="medium">
        <color auto="1"/>
      </left>
      <right style="thin">
        <color auto="1"/>
      </right>
      <top style="hair">
        <color auto="1"/>
      </top>
      <bottom/>
      <diagonal/>
    </border>
    <border>
      <left style="hair">
        <color auto="1"/>
      </left>
      <right/>
      <top style="hair">
        <color auto="1"/>
      </top>
      <bottom style="thin">
        <color auto="1"/>
      </bottom>
      <diagonal/>
    </border>
    <border>
      <left style="thin">
        <color auto="1"/>
      </left>
      <right style="medium">
        <color auto="1"/>
      </right>
      <top style="thin">
        <color auto="1"/>
      </top>
      <bottom style="hair">
        <color auto="1"/>
      </bottom>
      <diagonal/>
    </border>
    <border>
      <left style="thin">
        <color auto="1"/>
      </left>
      <right style="medium">
        <color auto="1"/>
      </right>
      <top style="hair">
        <color auto="1"/>
      </top>
      <bottom style="hair">
        <color auto="1"/>
      </bottom>
      <diagonal/>
    </border>
    <border>
      <left style="thin">
        <color auto="1"/>
      </left>
      <right style="medium">
        <color auto="1"/>
      </right>
      <top style="hair">
        <color auto="1"/>
      </top>
      <bottom style="thin">
        <color auto="1"/>
      </bottom>
      <diagonal/>
    </border>
    <border>
      <left style="medium">
        <color auto="1"/>
      </left>
      <right/>
      <top style="medium">
        <color auto="1"/>
      </top>
      <bottom style="double">
        <color auto="1"/>
      </bottom>
      <diagonal/>
    </border>
    <border>
      <left/>
      <right/>
      <top style="medium">
        <color auto="1"/>
      </top>
      <bottom style="double">
        <color auto="1"/>
      </bottom>
      <diagonal/>
    </border>
    <border>
      <left/>
      <right style="thin">
        <color auto="1"/>
      </right>
      <top style="medium">
        <color auto="1"/>
      </top>
      <bottom style="double">
        <color auto="1"/>
      </bottom>
      <diagonal/>
    </border>
    <border>
      <left style="thin">
        <color auto="1"/>
      </left>
      <right/>
      <top style="medium">
        <color auto="1"/>
      </top>
      <bottom style="double">
        <color auto="1"/>
      </bottom>
      <diagonal/>
    </border>
    <border>
      <left style="thin">
        <color auto="1"/>
      </left>
      <right style="medium">
        <color auto="1"/>
      </right>
      <top style="medium">
        <color auto="1"/>
      </top>
      <bottom style="double">
        <color auto="1"/>
      </bottom>
      <diagonal/>
    </border>
    <border>
      <left style="medium">
        <color auto="1"/>
      </left>
      <right/>
      <top style="double">
        <color auto="1"/>
      </top>
      <bottom style="hair">
        <color auto="1"/>
      </bottom>
      <diagonal/>
    </border>
    <border>
      <left style="thin">
        <color auto="1"/>
      </left>
      <right/>
      <top style="double">
        <color auto="1"/>
      </top>
      <bottom style="hair">
        <color auto="1"/>
      </bottom>
      <diagonal/>
    </border>
    <border>
      <left/>
      <right style="thin">
        <color auto="1"/>
      </right>
      <top style="double">
        <color auto="1"/>
      </top>
      <bottom style="hair">
        <color auto="1"/>
      </bottom>
      <diagonal/>
    </border>
    <border>
      <left style="thin">
        <color auto="1"/>
      </left>
      <right style="thin">
        <color auto="1"/>
      </right>
      <top style="double">
        <color auto="1"/>
      </top>
      <bottom style="hair">
        <color auto="1"/>
      </bottom>
      <diagonal/>
    </border>
    <border>
      <left style="medium">
        <color auto="1"/>
      </left>
      <right/>
      <top/>
      <bottom style="hair">
        <color auto="1"/>
      </bottom>
      <diagonal/>
    </border>
    <border>
      <left style="thin">
        <color auto="1"/>
      </left>
      <right style="medium">
        <color auto="1"/>
      </right>
      <top/>
      <bottom/>
      <diagonal/>
    </border>
    <border>
      <left style="medium">
        <color auto="1"/>
      </left>
      <right/>
      <top style="hair">
        <color auto="1"/>
      </top>
      <bottom style="hair">
        <color auto="1"/>
      </bottom>
      <diagonal/>
    </border>
    <border>
      <left style="thin">
        <color auto="1"/>
      </left>
      <right style="medium">
        <color auto="1"/>
      </right>
      <top/>
      <bottom style="hair">
        <color auto="1"/>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top style="thin">
        <color auto="1"/>
      </top>
      <bottom style="hair">
        <color auto="1"/>
      </bottom>
      <diagonal/>
    </border>
    <border>
      <left style="thin">
        <color auto="1"/>
      </left>
      <right style="hair">
        <color auto="1"/>
      </right>
      <top style="thin">
        <color auto="1"/>
      </top>
      <bottom style="hair">
        <color auto="1"/>
      </bottom>
      <diagonal/>
    </border>
    <border>
      <left style="medium">
        <color auto="1"/>
      </left>
      <right style="medium">
        <color auto="1"/>
      </right>
      <top style="hair">
        <color auto="1"/>
      </top>
      <bottom style="hair">
        <color auto="1"/>
      </bottom>
      <diagonal/>
    </border>
    <border>
      <left style="medium">
        <color auto="1"/>
      </left>
      <right/>
      <top style="hair">
        <color auto="1"/>
      </top>
      <bottom style="thin">
        <color auto="1"/>
      </bottom>
      <diagonal/>
    </border>
    <border>
      <left style="medium">
        <color auto="1"/>
      </left>
      <right/>
      <top style="hair">
        <color auto="1"/>
      </top>
      <bottom/>
      <diagonal/>
    </border>
    <border>
      <left style="medium">
        <color auto="1"/>
      </left>
      <right/>
      <top style="thin">
        <color auto="1"/>
      </top>
      <bottom style="medium">
        <color auto="1"/>
      </bottom>
      <diagonal/>
    </border>
    <border>
      <left style="thin">
        <color auto="1"/>
      </left>
      <right style="medium">
        <color auto="1"/>
      </right>
      <top style="double">
        <color auto="1"/>
      </top>
      <bottom style="hair">
        <color auto="1"/>
      </bottom>
      <diagonal/>
    </border>
    <border>
      <left style="medium">
        <color auto="1"/>
      </left>
      <right style="hair">
        <color auto="1"/>
      </right>
      <top style="thin">
        <color auto="1"/>
      </top>
      <bottom style="hair">
        <color auto="1"/>
      </bottom>
      <diagonal/>
    </border>
    <border>
      <left style="medium">
        <color auto="1"/>
      </left>
      <right style="hair">
        <color auto="1"/>
      </right>
      <top style="hair">
        <color auto="1"/>
      </top>
      <bottom style="hair">
        <color auto="1"/>
      </bottom>
      <diagonal/>
    </border>
    <border>
      <left style="medium">
        <color auto="1"/>
      </left>
      <right style="hair">
        <color auto="1"/>
      </right>
      <top style="hair">
        <color auto="1"/>
      </top>
      <bottom style="thin">
        <color auto="1"/>
      </bottom>
      <diagonal/>
    </border>
    <border>
      <left style="hair">
        <color auto="1"/>
      </left>
      <right style="hair">
        <color auto="1"/>
      </right>
      <top style="thin">
        <color auto="1"/>
      </top>
      <bottom style="hair">
        <color auto="1"/>
      </bottom>
      <diagonal/>
    </border>
    <border>
      <left style="hair">
        <color auto="1"/>
      </left>
      <right style="hair">
        <color auto="1"/>
      </right>
      <top style="hair">
        <color auto="1"/>
      </top>
      <bottom style="hair">
        <color auto="1"/>
      </bottom>
      <diagonal/>
    </border>
    <border>
      <left style="hair">
        <color auto="1"/>
      </left>
      <right style="hair">
        <color auto="1"/>
      </right>
      <top style="hair">
        <color auto="1"/>
      </top>
      <bottom style="thin">
        <color auto="1"/>
      </bottom>
      <diagonal/>
    </border>
    <border>
      <left style="thin">
        <color auto="1"/>
      </left>
      <right style="thin">
        <color auto="1"/>
      </right>
      <top style="medium">
        <color auto="1"/>
      </top>
      <bottom/>
      <diagonal/>
    </border>
    <border>
      <left style="thin">
        <color auto="1"/>
      </left>
      <right/>
      <top style="medium">
        <color auto="1"/>
      </top>
      <bottom style="thin">
        <color auto="1"/>
      </bottom>
      <diagonal/>
    </border>
    <border>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thin">
        <color auto="1"/>
      </left>
      <right/>
      <top style="hair">
        <color auto="1"/>
      </top>
      <bottom/>
      <diagonal/>
    </border>
    <border>
      <left style="thin">
        <color auto="1"/>
      </left>
      <right style="medium">
        <color auto="1"/>
      </right>
      <top style="hair">
        <color auto="1"/>
      </top>
      <bottom/>
      <diagonal/>
    </border>
    <border>
      <left style="medium">
        <color auto="1"/>
      </left>
      <right style="thin">
        <color auto="1"/>
      </right>
      <top style="medium">
        <color auto="1"/>
      </top>
      <bottom style="hair">
        <color auto="1"/>
      </bottom>
      <diagonal/>
    </border>
    <border>
      <left style="thin">
        <color auto="1"/>
      </left>
      <right style="medium">
        <color auto="1"/>
      </right>
      <top style="medium">
        <color auto="1"/>
      </top>
      <bottom/>
      <diagonal/>
    </border>
    <border>
      <left style="medium">
        <color auto="1"/>
      </left>
      <right/>
      <top style="medium">
        <color auto="1"/>
      </top>
      <bottom style="thin">
        <color indexed="8"/>
      </bottom>
      <diagonal/>
    </border>
    <border>
      <left/>
      <right style="medium">
        <color auto="1"/>
      </right>
      <top style="medium">
        <color auto="1"/>
      </top>
      <bottom style="thin">
        <color indexed="8"/>
      </bottom>
      <diagonal/>
    </border>
    <border>
      <left style="thin">
        <color indexed="8"/>
      </left>
      <right style="medium">
        <color auto="1"/>
      </right>
      <top/>
      <bottom style="medium">
        <color auto="1"/>
      </bottom>
      <diagonal/>
    </border>
    <border>
      <left style="thin">
        <color auto="1"/>
      </left>
      <right style="medium">
        <color auto="1"/>
      </right>
      <top style="medium">
        <color auto="1"/>
      </top>
      <bottom style="hair">
        <color auto="1"/>
      </bottom>
      <diagonal/>
    </border>
    <border>
      <left style="medium">
        <color auto="1"/>
      </left>
      <right style="thin">
        <color auto="1"/>
      </right>
      <top style="hair">
        <color auto="1"/>
      </top>
      <bottom style="medium">
        <color auto="1"/>
      </bottom>
      <diagonal/>
    </border>
    <border>
      <left style="thin">
        <color auto="1"/>
      </left>
      <right style="medium">
        <color auto="1"/>
      </right>
      <top style="hair">
        <color auto="1"/>
      </top>
      <bottom style="medium">
        <color auto="1"/>
      </bottom>
      <diagonal/>
    </border>
    <border>
      <left style="thin">
        <color auto="1"/>
      </left>
      <right style="thin">
        <color indexed="9"/>
      </right>
      <top style="thin">
        <color auto="1"/>
      </top>
      <bottom style="thin">
        <color auto="1"/>
      </bottom>
      <diagonal/>
    </border>
    <border>
      <left style="thin">
        <color indexed="9"/>
      </left>
      <right style="thin">
        <color indexed="9"/>
      </right>
      <top style="thin">
        <color auto="1"/>
      </top>
      <bottom style="thin">
        <color auto="1"/>
      </bottom>
      <diagonal/>
    </border>
    <border>
      <left style="thin">
        <color indexed="8"/>
      </left>
      <right style="medium">
        <color auto="1"/>
      </right>
      <top/>
      <bottom/>
      <diagonal/>
    </border>
    <border>
      <left style="thin">
        <color indexed="9"/>
      </left>
      <right style="thin">
        <color auto="1"/>
      </right>
      <top style="thin">
        <color auto="1"/>
      </top>
      <bottom style="thin">
        <color auto="1"/>
      </bottom>
      <diagonal/>
    </border>
    <border>
      <left style="thin">
        <color auto="1"/>
      </left>
      <right style="medium">
        <color auto="1"/>
      </right>
      <top style="medium">
        <color auto="1"/>
      </top>
      <bottom style="thin">
        <color indexed="8"/>
      </bottom>
      <diagonal/>
    </border>
    <border>
      <left style="thin">
        <color auto="1"/>
      </left>
      <right style="medium">
        <color auto="1"/>
      </right>
      <top/>
      <bottom style="medium">
        <color auto="1"/>
      </bottom>
      <diagonal/>
    </border>
    <border>
      <left style="medium">
        <color indexed="8"/>
      </left>
      <right style="thin">
        <color indexed="8"/>
      </right>
      <top style="medium">
        <color indexed="8"/>
      </top>
      <bottom style="hair">
        <color indexed="8"/>
      </bottom>
      <diagonal/>
    </border>
    <border>
      <left style="thin">
        <color indexed="8"/>
      </left>
      <right style="medium">
        <color indexed="8"/>
      </right>
      <top style="medium">
        <color indexed="8"/>
      </top>
      <bottom style="hair">
        <color indexed="8"/>
      </bottom>
      <diagonal/>
    </border>
    <border>
      <left style="thick">
        <color auto="1"/>
      </left>
      <right/>
      <top style="thick">
        <color auto="1"/>
      </top>
      <bottom style="thick">
        <color auto="1"/>
      </bottom>
      <diagonal/>
    </border>
    <border>
      <left style="thin">
        <color auto="1"/>
      </left>
      <right style="thick">
        <color auto="1"/>
      </right>
      <top style="thick">
        <color auto="1"/>
      </top>
      <bottom style="thick">
        <color auto="1"/>
      </bottom>
      <diagonal/>
    </border>
    <border>
      <left style="medium">
        <color indexed="8"/>
      </left>
      <right style="thin">
        <color indexed="8"/>
      </right>
      <top style="hair">
        <color indexed="8"/>
      </top>
      <bottom style="medium">
        <color indexed="8"/>
      </bottom>
      <diagonal/>
    </border>
    <border>
      <left style="thin">
        <color indexed="8"/>
      </left>
      <right style="medium">
        <color indexed="8"/>
      </right>
      <top style="hair">
        <color indexed="8"/>
      </top>
      <bottom style="medium">
        <color indexed="8"/>
      </bottom>
      <diagonal/>
    </border>
    <border>
      <left style="thick">
        <color auto="1"/>
      </left>
      <right/>
      <top/>
      <bottom/>
      <diagonal/>
    </border>
    <border>
      <left style="thin">
        <color auto="1"/>
      </left>
      <right style="thick">
        <color auto="1"/>
      </right>
      <top/>
      <bottom/>
      <diagonal/>
    </border>
    <border>
      <left style="medium">
        <color indexed="8"/>
      </left>
      <right style="thin">
        <color indexed="8"/>
      </right>
      <top/>
      <bottom style="hair">
        <color indexed="8"/>
      </bottom>
      <diagonal/>
    </border>
    <border>
      <left style="thin">
        <color indexed="8"/>
      </left>
      <right style="medium">
        <color indexed="8"/>
      </right>
      <top/>
      <bottom style="hair">
        <color indexed="8"/>
      </bottom>
      <diagonal/>
    </border>
    <border>
      <left style="medium">
        <color indexed="8"/>
      </left>
      <right style="thin">
        <color indexed="8"/>
      </right>
      <top style="hair">
        <color indexed="8"/>
      </top>
      <bottom style="hair">
        <color indexed="8"/>
      </bottom>
      <diagonal/>
    </border>
    <border>
      <left style="thin">
        <color indexed="8"/>
      </left>
      <right style="medium">
        <color indexed="8"/>
      </right>
      <top style="hair">
        <color indexed="8"/>
      </top>
      <bottom style="hair">
        <color indexed="8"/>
      </bottom>
      <diagonal/>
    </border>
    <border>
      <left style="thick">
        <color auto="1"/>
      </left>
      <right/>
      <top/>
      <bottom style="thick">
        <color auto="1"/>
      </bottom>
      <diagonal/>
    </border>
    <border>
      <left style="thin">
        <color auto="1"/>
      </left>
      <right style="thick">
        <color auto="1"/>
      </right>
      <top/>
      <bottom style="thick">
        <color auto="1"/>
      </bottom>
      <diagonal/>
    </border>
    <border>
      <left/>
      <right/>
      <top style="thick">
        <color auto="1"/>
      </top>
      <bottom/>
      <diagonal/>
    </border>
    <border>
      <left style="medium">
        <color auto="1"/>
      </left>
      <right style="thin">
        <color auto="1"/>
      </right>
      <top/>
      <bottom style="medium">
        <color auto="1"/>
      </bottom>
      <diagonal/>
    </border>
    <border>
      <left style="medium">
        <color auto="1"/>
      </left>
      <right style="medium">
        <color auto="1"/>
      </right>
      <top style="medium">
        <color auto="1"/>
      </top>
      <bottom/>
      <diagonal/>
    </border>
    <border>
      <left style="thin">
        <color auto="1"/>
      </left>
      <right/>
      <top style="medium">
        <color auto="1"/>
      </top>
      <bottom style="hair">
        <color auto="1"/>
      </bottom>
      <diagonal/>
    </border>
    <border>
      <left/>
      <right/>
      <top style="medium">
        <color auto="1"/>
      </top>
      <bottom style="hair">
        <color auto="1"/>
      </bottom>
      <diagonal/>
    </border>
    <border>
      <left/>
      <right style="thin">
        <color auto="1"/>
      </right>
      <top style="medium">
        <color auto="1"/>
      </top>
      <bottom style="hair">
        <color auto="1"/>
      </bottom>
      <diagonal/>
    </border>
    <border>
      <left style="thin">
        <color auto="1"/>
      </left>
      <right style="thin">
        <color auto="1"/>
      </right>
      <top style="medium">
        <color auto="1"/>
      </top>
      <bottom style="hair">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top style="medium">
        <color auto="1"/>
      </top>
      <bottom style="medium">
        <color auto="1"/>
      </bottom>
      <diagonal/>
    </border>
    <border>
      <left style="medium">
        <color auto="1"/>
      </left>
      <right style="thin">
        <color auto="1"/>
      </right>
      <top style="medium">
        <color auto="1"/>
      </top>
      <bottom style="medium">
        <color auto="1"/>
      </bottom>
      <diagonal/>
    </border>
    <border>
      <left style="thin">
        <color rgb="FF000000"/>
      </left>
      <right style="thin">
        <color rgb="FFFFFFFF"/>
      </right>
      <top style="thin">
        <color rgb="FF000000"/>
      </top>
      <bottom style="thin">
        <color rgb="FF000000"/>
      </bottom>
      <diagonal/>
    </border>
    <border>
      <left style="thin">
        <color rgb="FFFFFFFF"/>
      </left>
      <right style="thin">
        <color rgb="FFFFFFFF"/>
      </right>
      <top style="thin">
        <color rgb="FF000000"/>
      </top>
      <bottom style="thin">
        <color rgb="FF000000"/>
      </bottom>
      <diagonal/>
    </border>
    <border>
      <left style="thin">
        <color rgb="FFFFFFFF"/>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top style="thin">
        <color rgb="FF000000"/>
      </top>
      <bottom/>
      <diagonal/>
    </border>
    <border>
      <left style="thin">
        <color auto="1"/>
      </left>
      <right style="thin">
        <color theme="0"/>
      </right>
      <top style="thin">
        <color auto="1"/>
      </top>
      <bottom style="thin">
        <color theme="0"/>
      </bottom>
      <diagonal/>
    </border>
    <border>
      <left style="thin">
        <color theme="0"/>
      </left>
      <right style="thin">
        <color theme="0"/>
      </right>
      <top style="thin">
        <color auto="1"/>
      </top>
      <bottom style="thin">
        <color theme="0"/>
      </bottom>
      <diagonal/>
    </border>
    <border>
      <left style="thin">
        <color theme="0"/>
      </left>
      <right style="thin">
        <color theme="0"/>
      </right>
      <top style="thin">
        <color auto="1"/>
      </top>
      <bottom/>
      <diagonal/>
    </border>
    <border>
      <left style="thin">
        <color auto="1"/>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style="thin">
        <color theme="0"/>
      </right>
      <top/>
      <bottom style="thin">
        <color theme="0"/>
      </bottom>
      <diagonal/>
    </border>
    <border>
      <left style="thin">
        <color auto="1"/>
      </left>
      <right style="thin">
        <color theme="0"/>
      </right>
      <top style="thin">
        <color theme="0"/>
      </top>
      <bottom style="thin">
        <color auto="1"/>
      </bottom>
      <diagonal/>
    </border>
    <border>
      <left style="thin">
        <color theme="0"/>
      </left>
      <right style="thin">
        <color theme="0"/>
      </right>
      <top style="thin">
        <color theme="0"/>
      </top>
      <bottom style="thin">
        <color auto="1"/>
      </bottom>
      <diagonal/>
    </border>
    <border>
      <left style="thin">
        <color auto="1"/>
      </left>
      <right style="thin">
        <color auto="1"/>
      </right>
      <top/>
      <bottom style="medium">
        <color auto="1"/>
      </bottom>
      <diagonal/>
    </border>
    <border>
      <left style="thin">
        <color theme="0"/>
      </left>
      <right style="thin">
        <color auto="1"/>
      </right>
      <top style="thin">
        <color auto="1"/>
      </top>
      <bottom/>
      <diagonal/>
    </border>
    <border>
      <left style="thin">
        <color theme="0"/>
      </left>
      <right style="thin">
        <color auto="1"/>
      </right>
      <top/>
      <bottom style="thin">
        <color theme="0"/>
      </bottom>
      <diagonal/>
    </border>
    <border>
      <left style="thin">
        <color theme="0"/>
      </left>
      <right style="thin">
        <color auto="1"/>
      </right>
      <top style="thin">
        <color theme="0"/>
      </top>
      <bottom style="thin">
        <color theme="0"/>
      </bottom>
      <diagonal/>
    </border>
    <border>
      <left style="thin">
        <color theme="0"/>
      </left>
      <right style="thin">
        <color auto="1"/>
      </right>
      <top style="thin">
        <color theme="0"/>
      </top>
      <bottom style="thin">
        <color auto="1"/>
      </bottom>
      <diagonal/>
    </border>
    <border>
      <left style="medium">
        <color auto="1"/>
      </left>
      <right/>
      <top/>
      <bottom style="medium">
        <color indexed="9"/>
      </bottom>
      <diagonal/>
    </border>
    <border>
      <left/>
      <right/>
      <top/>
      <bottom style="medium">
        <color indexed="9"/>
      </bottom>
      <diagonal/>
    </border>
    <border>
      <left style="medium">
        <color auto="1"/>
      </left>
      <right/>
      <top style="medium">
        <color indexed="9"/>
      </top>
      <bottom/>
      <diagonal/>
    </border>
    <border>
      <left/>
      <right/>
      <top style="medium">
        <color indexed="9"/>
      </top>
      <bottom/>
      <diagonal/>
    </border>
    <border>
      <left/>
      <right style="medium">
        <color auto="1"/>
      </right>
      <top/>
      <bottom style="medium">
        <color indexed="9"/>
      </bottom>
      <diagonal/>
    </border>
    <border>
      <left/>
      <right style="medium">
        <color auto="1"/>
      </right>
      <top style="medium">
        <color indexed="9"/>
      </top>
      <bottom/>
      <diagonal/>
    </border>
    <border>
      <left style="medium">
        <color indexed="9"/>
      </left>
      <right/>
      <top/>
      <bottom/>
      <diagonal/>
    </border>
    <border>
      <left/>
      <right style="medium">
        <color indexed="9"/>
      </right>
      <top/>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bottom style="thin">
        <color auto="1"/>
      </bottom>
      <diagonal/>
    </border>
    <border>
      <left style="medium">
        <color auto="1"/>
      </left>
      <right style="medium">
        <color auto="1"/>
      </right>
      <top style="thin">
        <color auto="1"/>
      </top>
      <bottom/>
      <diagonal/>
    </border>
    <border>
      <left style="medium">
        <color auto="1"/>
      </left>
      <right style="medium">
        <color auto="1"/>
      </right>
      <top/>
      <bottom style="medium">
        <color auto="1"/>
      </bottom>
      <diagonal/>
    </border>
    <border>
      <left style="medium">
        <color auto="1"/>
      </left>
      <right style="medium">
        <color auto="1"/>
      </right>
      <top style="thin">
        <color auto="1"/>
      </top>
      <bottom style="medium">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thin">
        <color indexed="8"/>
      </left>
      <right style="thin">
        <color indexed="8"/>
      </right>
      <top style="thin">
        <color indexed="8"/>
      </top>
      <bottom style="thin">
        <color indexed="8"/>
      </bottom>
      <diagonal/>
    </border>
    <border diagonalUp="1" diagonalDown="1">
      <left/>
      <right/>
      <top/>
      <bottom/>
      <diagonal style="thin">
        <color auto="1"/>
      </diagonal>
    </border>
    <border>
      <left style="thin">
        <color indexed="22"/>
      </left>
      <right style="thin">
        <color indexed="22"/>
      </right>
      <top style="thin">
        <color indexed="22"/>
      </top>
      <bottom style="thin">
        <color indexed="22"/>
      </bottom>
      <diagonal/>
    </border>
    <border>
      <left/>
      <right/>
      <top style="medium">
        <color indexed="8"/>
      </top>
      <bottom style="double">
        <color indexed="8"/>
      </bottom>
      <diagonal/>
    </border>
    <border>
      <left/>
      <right/>
      <top style="double">
        <color auto="1"/>
      </top>
      <bottom/>
      <diagonal/>
    </border>
    <border>
      <left style="thin">
        <color indexed="8"/>
      </left>
      <right style="thin">
        <color indexed="8"/>
      </right>
      <top style="double">
        <color indexed="8"/>
      </top>
      <bottom style="thin">
        <color indexed="8"/>
      </bottom>
      <diagonal/>
    </border>
  </borders>
  <cellStyleXfs count="348">
    <xf numFmtId="0" fontId="0" fillId="0" borderId="0"/>
    <xf numFmtId="43" fontId="0" fillId="0" borderId="0" applyFont="0" applyFill="0" applyBorder="0" applyAlignment="0" applyProtection="0"/>
    <xf numFmtId="44" fontId="242" fillId="0" borderId="0" applyFont="0" applyFill="0" applyBorder="0" applyAlignment="0" applyProtection="0">
      <alignment vertical="center"/>
    </xf>
    <xf numFmtId="9" fontId="0" fillId="0" borderId="0" applyFont="0" applyFill="0" applyBorder="0" applyAlignment="0" applyProtection="0"/>
    <xf numFmtId="41" fontId="0" fillId="0" borderId="0" applyFont="0" applyFill="0" applyBorder="0" applyAlignment="0" applyProtection="0"/>
    <xf numFmtId="42" fontId="242" fillId="0" borderId="0" applyFont="0" applyFill="0" applyBorder="0" applyAlignment="0" applyProtection="0">
      <alignment vertical="center"/>
    </xf>
    <xf numFmtId="0" fontId="243" fillId="0" borderId="0" applyNumberFormat="0" applyFill="0" applyBorder="0" applyAlignment="0" applyProtection="0">
      <alignment vertical="center"/>
    </xf>
    <xf numFmtId="0" fontId="244" fillId="0" borderId="0" applyNumberFormat="0" applyFill="0" applyBorder="0" applyAlignment="0" applyProtection="0">
      <alignment vertical="center"/>
    </xf>
    <xf numFmtId="0" fontId="242" fillId="46" borderId="204" applyNumberFormat="0" applyFont="0" applyAlignment="0" applyProtection="0">
      <alignment vertical="center"/>
    </xf>
    <xf numFmtId="0" fontId="245" fillId="0" borderId="0" applyNumberFormat="0" applyFill="0" applyBorder="0" applyAlignment="0" applyProtection="0">
      <alignment vertical="center"/>
    </xf>
    <xf numFmtId="0" fontId="246" fillId="0" borderId="0" applyNumberFormat="0" applyFill="0" applyBorder="0" applyAlignment="0" applyProtection="0">
      <alignment vertical="center"/>
    </xf>
    <xf numFmtId="0" fontId="247" fillId="0" borderId="0" applyNumberFormat="0" applyFill="0" applyBorder="0" applyAlignment="0" applyProtection="0">
      <alignment vertical="center"/>
    </xf>
    <xf numFmtId="0" fontId="248" fillId="0" borderId="205" applyNumberFormat="0" applyFill="0" applyAlignment="0" applyProtection="0">
      <alignment vertical="center"/>
    </xf>
    <xf numFmtId="0" fontId="249" fillId="0" borderId="205" applyNumberFormat="0" applyFill="0" applyAlignment="0" applyProtection="0">
      <alignment vertical="center"/>
    </xf>
    <xf numFmtId="0" fontId="250" fillId="0" borderId="206" applyNumberFormat="0" applyFill="0" applyAlignment="0" applyProtection="0">
      <alignment vertical="center"/>
    </xf>
    <xf numFmtId="0" fontId="250" fillId="0" borderId="0" applyNumberFormat="0" applyFill="0" applyBorder="0" applyAlignment="0" applyProtection="0">
      <alignment vertical="center"/>
    </xf>
    <xf numFmtId="0" fontId="251" fillId="47" borderId="207" applyNumberFormat="0" applyAlignment="0" applyProtection="0">
      <alignment vertical="center"/>
    </xf>
    <xf numFmtId="0" fontId="252" fillId="48" borderId="208" applyNumberFormat="0" applyAlignment="0" applyProtection="0">
      <alignment vertical="center"/>
    </xf>
    <xf numFmtId="0" fontId="253" fillId="48" borderId="207" applyNumberFormat="0" applyAlignment="0" applyProtection="0">
      <alignment vertical="center"/>
    </xf>
    <xf numFmtId="0" fontId="254" fillId="49" borderId="209" applyNumberFormat="0" applyAlignment="0" applyProtection="0">
      <alignment vertical="center"/>
    </xf>
    <xf numFmtId="0" fontId="255" fillId="0" borderId="210" applyNumberFormat="0" applyFill="0" applyAlignment="0" applyProtection="0">
      <alignment vertical="center"/>
    </xf>
    <xf numFmtId="0" fontId="256" fillId="0" borderId="211" applyNumberFormat="0" applyFill="0" applyAlignment="0" applyProtection="0">
      <alignment vertical="center"/>
    </xf>
    <xf numFmtId="0" fontId="257" fillId="50" borderId="0" applyNumberFormat="0" applyBorder="0" applyAlignment="0" applyProtection="0">
      <alignment vertical="center"/>
    </xf>
    <xf numFmtId="0" fontId="258" fillId="51" borderId="0" applyNumberFormat="0" applyBorder="0" applyAlignment="0" applyProtection="0">
      <alignment vertical="center"/>
    </xf>
    <xf numFmtId="0" fontId="259" fillId="52" borderId="0" applyNumberFormat="0" applyBorder="0" applyAlignment="0" applyProtection="0">
      <alignment vertical="center"/>
    </xf>
    <xf numFmtId="0" fontId="260" fillId="53" borderId="0" applyNumberFormat="0" applyBorder="0" applyAlignment="0" applyProtection="0">
      <alignment vertical="center"/>
    </xf>
    <xf numFmtId="0" fontId="261" fillId="54" borderId="0" applyNumberFormat="0" applyBorder="0" applyAlignment="0" applyProtection="0">
      <alignment vertical="center"/>
    </xf>
    <xf numFmtId="0" fontId="261" fillId="55" borderId="0" applyNumberFormat="0" applyBorder="0" applyAlignment="0" applyProtection="0">
      <alignment vertical="center"/>
    </xf>
    <xf numFmtId="0" fontId="260" fillId="56" borderId="0" applyNumberFormat="0" applyBorder="0" applyAlignment="0" applyProtection="0">
      <alignment vertical="center"/>
    </xf>
    <xf numFmtId="0" fontId="260" fillId="57" borderId="0" applyNumberFormat="0" applyBorder="0" applyAlignment="0" applyProtection="0">
      <alignment vertical="center"/>
    </xf>
    <xf numFmtId="0" fontId="261" fillId="58" borderId="0" applyNumberFormat="0" applyBorder="0" applyAlignment="0" applyProtection="0">
      <alignment vertical="center"/>
    </xf>
    <xf numFmtId="0" fontId="261" fillId="59" borderId="0" applyNumberFormat="0" applyBorder="0" applyAlignment="0" applyProtection="0">
      <alignment vertical="center"/>
    </xf>
    <xf numFmtId="0" fontId="260" fillId="60" borderId="0" applyNumberFormat="0" applyBorder="0" applyAlignment="0" applyProtection="0">
      <alignment vertical="center"/>
    </xf>
    <xf numFmtId="0" fontId="260" fillId="61" borderId="0" applyNumberFormat="0" applyBorder="0" applyAlignment="0" applyProtection="0">
      <alignment vertical="center"/>
    </xf>
    <xf numFmtId="0" fontId="261" fillId="62" borderId="0" applyNumberFormat="0" applyBorder="0" applyAlignment="0" applyProtection="0">
      <alignment vertical="center"/>
    </xf>
    <xf numFmtId="0" fontId="261" fillId="63" borderId="0" applyNumberFormat="0" applyBorder="0" applyAlignment="0" applyProtection="0">
      <alignment vertical="center"/>
    </xf>
    <xf numFmtId="0" fontId="260" fillId="64" borderId="0" applyNumberFormat="0" applyBorder="0" applyAlignment="0" applyProtection="0">
      <alignment vertical="center"/>
    </xf>
    <xf numFmtId="0" fontId="260" fillId="65" borderId="0" applyNumberFormat="0" applyBorder="0" applyAlignment="0" applyProtection="0">
      <alignment vertical="center"/>
    </xf>
    <xf numFmtId="0" fontId="261" fillId="66" borderId="0" applyNumberFormat="0" applyBorder="0" applyAlignment="0" applyProtection="0">
      <alignment vertical="center"/>
    </xf>
    <xf numFmtId="0" fontId="261" fillId="67" borderId="0" applyNumberFormat="0" applyBorder="0" applyAlignment="0" applyProtection="0">
      <alignment vertical="center"/>
    </xf>
    <xf numFmtId="0" fontId="260" fillId="68" borderId="0" applyNumberFormat="0" applyBorder="0" applyAlignment="0" applyProtection="0">
      <alignment vertical="center"/>
    </xf>
    <xf numFmtId="0" fontId="260" fillId="69" borderId="0" applyNumberFormat="0" applyBorder="0" applyAlignment="0" applyProtection="0">
      <alignment vertical="center"/>
    </xf>
    <xf numFmtId="0" fontId="261" fillId="70" borderId="0" applyNumberFormat="0" applyBorder="0" applyAlignment="0" applyProtection="0">
      <alignment vertical="center"/>
    </xf>
    <xf numFmtId="0" fontId="261" fillId="71" borderId="0" applyNumberFormat="0" applyBorder="0" applyAlignment="0" applyProtection="0">
      <alignment vertical="center"/>
    </xf>
    <xf numFmtId="0" fontId="260" fillId="72" borderId="0" applyNumberFormat="0" applyBorder="0" applyAlignment="0" applyProtection="0">
      <alignment vertical="center"/>
    </xf>
    <xf numFmtId="0" fontId="260" fillId="73" borderId="0" applyNumberFormat="0" applyBorder="0" applyAlignment="0" applyProtection="0">
      <alignment vertical="center"/>
    </xf>
    <xf numFmtId="0" fontId="261" fillId="74" borderId="0" applyNumberFormat="0" applyBorder="0" applyAlignment="0" applyProtection="0">
      <alignment vertical="center"/>
    </xf>
    <xf numFmtId="0" fontId="261" fillId="75" borderId="0" applyNumberFormat="0" applyBorder="0" applyAlignment="0" applyProtection="0">
      <alignment vertical="center"/>
    </xf>
    <xf numFmtId="0" fontId="260" fillId="76" borderId="0" applyNumberFormat="0" applyBorder="0" applyAlignment="0" applyProtection="0">
      <alignment vertical="center"/>
    </xf>
    <xf numFmtId="42" fontId="63" fillId="0" borderId="0" applyFont="0" applyFill="0" applyBorder="0" applyAlignment="0" applyProtection="0"/>
    <xf numFmtId="0" fontId="262" fillId="0" borderId="0" applyNumberFormat="0" applyFill="0" applyBorder="0" applyAlignment="0" applyProtection="0">
      <alignment vertical="top"/>
      <protection locked="0"/>
    </xf>
    <xf numFmtId="44" fontId="63" fillId="0" borderId="0" applyFont="0" applyFill="0" applyBorder="0" applyAlignment="0" applyProtection="0"/>
    <xf numFmtId="176" fontId="63" fillId="0" borderId="0" applyFont="0" applyFill="0" applyBorder="0" applyAlignment="0" applyProtection="0"/>
    <xf numFmtId="0" fontId="263" fillId="0" borderId="0" applyFont="0" applyFill="0" applyBorder="0" applyAlignment="0" applyProtection="0"/>
    <xf numFmtId="177" fontId="63" fillId="0" borderId="0" applyFont="0" applyFill="0" applyBorder="0" applyAlignment="0" applyProtection="0"/>
    <xf numFmtId="40" fontId="263" fillId="0" borderId="0" applyFont="0" applyFill="0" applyBorder="0" applyAlignment="0" applyProtection="0"/>
    <xf numFmtId="38" fontId="263" fillId="0" borderId="0" applyFont="0" applyFill="0" applyBorder="0" applyAlignment="0" applyProtection="0"/>
    <xf numFmtId="178" fontId="264" fillId="0" borderId="0" applyFont="0" applyFill="0" applyBorder="0" applyAlignment="0" applyProtection="0"/>
    <xf numFmtId="9" fontId="265" fillId="0" borderId="0" applyFont="0" applyFill="0" applyBorder="0" applyAlignment="0" applyProtection="0"/>
    <xf numFmtId="0" fontId="266" fillId="0" borderId="0"/>
    <xf numFmtId="178" fontId="63" fillId="0" borderId="0" applyFont="0" applyFill="0" applyBorder="0" applyAlignment="0" applyProtection="0"/>
    <xf numFmtId="0" fontId="267" fillId="0" borderId="0"/>
    <xf numFmtId="179" fontId="268" fillId="0" borderId="0" applyFont="0" applyFill="0" applyBorder="0" applyAlignment="0" applyProtection="0"/>
    <xf numFmtId="180" fontId="63" fillId="0" borderId="0" applyFont="0" applyFill="0" applyBorder="0" applyAlignment="0" applyProtection="0"/>
    <xf numFmtId="181" fontId="268" fillId="0" borderId="0" applyFont="0" applyFill="0" applyBorder="0" applyAlignment="0" applyProtection="0"/>
    <xf numFmtId="0" fontId="63" fillId="0" borderId="0" applyNumberFormat="0" applyFill="0" applyBorder="0" applyAlignment="0" applyProtection="0"/>
    <xf numFmtId="182" fontId="63" fillId="0" borderId="0" applyFont="0" applyFill="0" applyBorder="0" applyAlignment="0" applyProtection="0"/>
    <xf numFmtId="183" fontId="63" fillId="0" borderId="0">
      <protection locked="0"/>
    </xf>
    <xf numFmtId="184" fontId="63" fillId="0" borderId="0">
      <protection locked="0"/>
    </xf>
    <xf numFmtId="185" fontId="63" fillId="0" borderId="0">
      <protection locked="0"/>
    </xf>
    <xf numFmtId="186" fontId="63" fillId="0" borderId="0">
      <protection locked="0"/>
    </xf>
    <xf numFmtId="0" fontId="269" fillId="0" borderId="0">
      <protection locked="0"/>
    </xf>
    <xf numFmtId="187" fontId="63" fillId="0" borderId="0" applyBorder="0"/>
    <xf numFmtId="0" fontId="270" fillId="0" borderId="0" applyBorder="0"/>
    <xf numFmtId="9" fontId="271" fillId="0" borderId="0" applyFont="0" applyFill="0" applyBorder="0" applyAlignment="0" applyProtection="0"/>
    <xf numFmtId="0" fontId="63" fillId="0" borderId="0">
      <alignment horizontal="center" vertical="center"/>
    </xf>
    <xf numFmtId="0" fontId="272" fillId="77" borderId="0" applyNumberFormat="0" applyBorder="0" applyAlignment="0">
      <alignment horizontal="center"/>
    </xf>
    <xf numFmtId="0" fontId="63" fillId="0" borderId="13" applyBorder="0">
      <alignment horizontal="center" vertical="center"/>
    </xf>
    <xf numFmtId="188" fontId="273" fillId="0" borderId="0" applyFont="0" applyFill="0" applyBorder="0" applyAlignment="0" applyProtection="0"/>
    <xf numFmtId="0" fontId="274" fillId="0" borderId="0" applyFont="0" applyFill="0" applyBorder="0" applyAlignment="0" applyProtection="0"/>
    <xf numFmtId="189" fontId="273" fillId="0" borderId="0" applyFont="0" applyFill="0" applyBorder="0" applyAlignment="0" applyProtection="0"/>
    <xf numFmtId="4" fontId="63" fillId="0" borderId="35"/>
    <xf numFmtId="0" fontId="275" fillId="0" borderId="0">
      <alignment horizontal="center" wrapText="1"/>
      <protection locked="0"/>
    </xf>
    <xf numFmtId="0" fontId="63" fillId="0" borderId="0" applyFill="0" applyBorder="0">
      <alignment vertical="center"/>
    </xf>
    <xf numFmtId="190" fontId="273" fillId="0" borderId="0" applyFont="0" applyFill="0" applyBorder="0" applyAlignment="0" applyProtection="0"/>
    <xf numFmtId="9" fontId="276" fillId="0" borderId="0"/>
    <xf numFmtId="191" fontId="273" fillId="0" borderId="0" applyFont="0" applyFill="0" applyBorder="0" applyAlignment="0" applyProtection="0"/>
    <xf numFmtId="0" fontId="277" fillId="0" borderId="0" applyNumberFormat="0" applyFill="0" applyBorder="0" applyAlignment="0" applyProtection="0"/>
    <xf numFmtId="186" fontId="278" fillId="0" borderId="0"/>
    <xf numFmtId="4" fontId="63" fillId="0" borderId="8"/>
    <xf numFmtId="4" fontId="63" fillId="0" borderId="7"/>
    <xf numFmtId="4" fontId="63" fillId="0" borderId="9"/>
    <xf numFmtId="0" fontId="274" fillId="0" borderId="0"/>
    <xf numFmtId="0" fontId="271" fillId="0" borderId="0"/>
    <xf numFmtId="192" fontId="63" fillId="0" borderId="0" applyFill="0" applyBorder="0" applyAlignment="0"/>
    <xf numFmtId="0" fontId="279" fillId="0" borderId="0"/>
    <xf numFmtId="37" fontId="277" fillId="0" borderId="0"/>
    <xf numFmtId="41" fontId="63" fillId="0" borderId="0" applyFont="0" applyFill="0" applyBorder="0" applyAlignment="0" applyProtection="0"/>
    <xf numFmtId="41" fontId="98" fillId="0" borderId="0" applyFont="0" applyFill="0" applyBorder="0" applyAlignment="0" applyProtection="0"/>
    <xf numFmtId="178" fontId="98" fillId="0" borderId="0" applyFont="0" applyFill="0" applyBorder="0" applyAlignment="0" applyProtection="0"/>
    <xf numFmtId="41" fontId="280" fillId="0" borderId="0" applyFont="0" applyFill="0" applyBorder="0" applyAlignment="0" applyProtection="0"/>
    <xf numFmtId="178" fontId="280" fillId="0" borderId="0" applyFont="0" applyFill="0" applyBorder="0" applyAlignment="0" applyProtection="0"/>
    <xf numFmtId="178" fontId="0" fillId="0" borderId="0" applyFont="0" applyFill="0" applyBorder="0" applyAlignment="0" applyProtection="0"/>
    <xf numFmtId="178" fontId="227" fillId="0" borderId="0" applyFont="0" applyFill="0" applyBorder="0" applyAlignment="0" applyProtection="0"/>
    <xf numFmtId="41" fontId="63" fillId="0" borderId="0" applyFont="0" applyFill="0" applyBorder="0" applyAlignment="0" applyProtection="0"/>
    <xf numFmtId="41" fontId="227" fillId="0" borderId="0" applyFont="0" applyFill="0" applyBorder="0" applyAlignment="0" applyProtection="0"/>
    <xf numFmtId="41" fontId="184" fillId="0" borderId="0" applyFont="0" applyFill="0" applyBorder="0" applyAlignment="0" applyProtection="0"/>
    <xf numFmtId="178" fontId="184" fillId="0" borderId="0" applyFont="0" applyFill="0" applyBorder="0" applyAlignment="0" applyProtection="0"/>
    <xf numFmtId="193" fontId="63" fillId="0" borderId="0" applyFill="0" applyBorder="0" applyAlignment="0" applyProtection="0"/>
    <xf numFmtId="41" fontId="98" fillId="0" borderId="0" applyFont="0" applyFill="0" applyBorder="0" applyAlignment="0" applyProtection="0"/>
    <xf numFmtId="41" fontId="63" fillId="0" borderId="0"/>
    <xf numFmtId="178" fontId="63" fillId="0" borderId="0"/>
    <xf numFmtId="43" fontId="63" fillId="0" borderId="0" applyFont="0" applyFill="0" applyBorder="0" applyAlignment="0" applyProtection="0"/>
    <xf numFmtId="43" fontId="63" fillId="0" borderId="0" applyFont="0" applyFill="0" applyBorder="0" applyAlignment="0" applyProtection="0"/>
    <xf numFmtId="43" fontId="98" fillId="0" borderId="0" applyFont="0" applyFill="0" applyBorder="0" applyAlignment="0" applyProtection="0"/>
    <xf numFmtId="182" fontId="98" fillId="0" borderId="0" applyFont="0" applyFill="0" applyBorder="0" applyAlignment="0" applyProtection="0"/>
    <xf numFmtId="43" fontId="281" fillId="0" borderId="0" applyFont="0" applyFill="0" applyBorder="0" applyAlignment="0" applyProtection="0"/>
    <xf numFmtId="182" fontId="281" fillId="0" borderId="0" applyFont="0" applyFill="0" applyBorder="0" applyAlignment="0" applyProtection="0"/>
    <xf numFmtId="43" fontId="282" fillId="0" borderId="0" applyFont="0" applyFill="0" applyBorder="0" applyAlignment="0" applyProtection="0"/>
    <xf numFmtId="182" fontId="282" fillId="0" borderId="0" applyFont="0" applyFill="0" applyBorder="0" applyAlignment="0" applyProtection="0"/>
    <xf numFmtId="43" fontId="280" fillId="0" borderId="0" applyFont="0" applyFill="0" applyBorder="0" applyAlignment="0" applyProtection="0"/>
    <xf numFmtId="182" fontId="280" fillId="0" borderId="0" applyFont="0" applyFill="0" applyBorder="0" applyAlignment="0" applyProtection="0"/>
    <xf numFmtId="43" fontId="283" fillId="0" borderId="0" applyFont="0" applyFill="0" applyBorder="0" applyAlignment="0" applyProtection="0"/>
    <xf numFmtId="182" fontId="283" fillId="0" borderId="0" applyFont="0" applyFill="0" applyBorder="0" applyAlignment="0" applyProtection="0"/>
    <xf numFmtId="43" fontId="227" fillId="0" borderId="0" applyFont="0" applyFill="0" applyBorder="0" applyAlignment="0" applyProtection="0"/>
    <xf numFmtId="194" fontId="63" fillId="0" borderId="0" applyFill="0" applyBorder="0" applyAlignment="0" applyProtection="0"/>
    <xf numFmtId="182" fontId="227" fillId="0" borderId="0" applyFont="0" applyFill="0" applyBorder="0" applyAlignment="0" applyProtection="0"/>
    <xf numFmtId="195" fontId="63" fillId="0" borderId="0" applyFill="0" applyBorder="0" applyAlignment="0" applyProtection="0"/>
    <xf numFmtId="43" fontId="63" fillId="0" borderId="0" applyFont="0" applyFill="0" applyBorder="0" applyAlignment="0" applyProtection="0"/>
    <xf numFmtId="43" fontId="284" fillId="0" borderId="0" applyFont="0" applyFill="0" applyBorder="0" applyAlignment="0" applyProtection="0"/>
    <xf numFmtId="182" fontId="284" fillId="0" borderId="0" applyFont="0" applyFill="0" applyBorder="0" applyAlignment="0" applyProtection="0"/>
    <xf numFmtId="43" fontId="285" fillId="0" borderId="0" applyFont="0" applyFill="0" applyBorder="0" applyAlignment="0" applyProtection="0"/>
    <xf numFmtId="4" fontId="63" fillId="0" borderId="0" applyFont="0" applyFill="0" applyBorder="0" applyAlignment="0" applyProtection="0"/>
    <xf numFmtId="182" fontId="0" fillId="0" borderId="0" applyFont="0" applyFill="0" applyBorder="0" applyAlignment="0" applyProtection="0"/>
    <xf numFmtId="43" fontId="184" fillId="0" borderId="0" applyFont="0" applyFill="0" applyBorder="0" applyAlignment="0" applyProtection="0"/>
    <xf numFmtId="182" fontId="184"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227" fillId="0" borderId="0" applyFont="0" applyFill="0" applyBorder="0" applyAlignment="0" applyProtection="0"/>
    <xf numFmtId="196" fontId="63" fillId="0" borderId="0" applyFont="0" applyFill="0" applyBorder="0" applyAlignment="0" applyProtection="0"/>
    <xf numFmtId="197" fontId="63" fillId="0" borderId="0" applyFill="0" applyBorder="0" applyAlignment="0" applyProtection="0"/>
    <xf numFmtId="198" fontId="286" fillId="0" borderId="0" applyFill="0" applyBorder="0" applyAlignment="0" applyProtection="0"/>
    <xf numFmtId="43" fontId="94" fillId="0" borderId="0" applyFont="0" applyFill="0" applyBorder="0" applyAlignment="0" applyProtection="0"/>
    <xf numFmtId="182" fontId="94" fillId="0" borderId="0" applyFont="0" applyFill="0" applyBorder="0" applyAlignment="0" applyProtection="0"/>
    <xf numFmtId="3" fontId="63" fillId="0" borderId="0" applyFont="0" applyFill="0" applyBorder="0" applyAlignment="0" applyProtection="0"/>
    <xf numFmtId="0" fontId="287" fillId="0" borderId="0" applyNumberFormat="0" applyAlignment="0">
      <alignment horizontal="left"/>
    </xf>
    <xf numFmtId="199" fontId="63" fillId="0" borderId="0" applyFont="0" applyFill="0" applyBorder="0" applyAlignment="0" applyProtection="0"/>
    <xf numFmtId="200" fontId="63" fillId="0" borderId="0" applyFont="0" applyFill="0" applyBorder="0" applyAlignment="0" applyProtection="0"/>
    <xf numFmtId="201" fontId="63" fillId="0" borderId="0" applyFont="0" applyFill="0" applyBorder="0" applyAlignment="0" applyProtection="0"/>
    <xf numFmtId="202" fontId="63" fillId="0" borderId="0" applyFont="0" applyFill="0" applyBorder="0" applyAlignment="0"/>
    <xf numFmtId="203" fontId="63" fillId="0" borderId="0" applyFont="0" applyFill="0" applyBorder="0" applyAlignment="0"/>
    <xf numFmtId="204" fontId="63" fillId="0" borderId="0" applyFont="0" applyFill="0" applyBorder="0" applyAlignment="0"/>
    <xf numFmtId="205" fontId="63" fillId="0" borderId="0" applyFont="0" applyFill="0" applyBorder="0" applyAlignment="0" applyProtection="0"/>
    <xf numFmtId="206" fontId="288" fillId="0" borderId="0" applyFont="0" applyFill="0" applyBorder="0" applyAlignment="0" applyProtection="0"/>
    <xf numFmtId="206" fontId="63" fillId="0" borderId="0" applyFont="0" applyFill="0" applyBorder="0" applyAlignment="0" applyProtection="0"/>
    <xf numFmtId="207" fontId="63" fillId="0" borderId="0" applyFont="0" applyFill="0" applyBorder="0" applyAlignment="0" applyProtection="0"/>
    <xf numFmtId="207" fontId="288" fillId="0" borderId="0" applyFont="0" applyFill="0" applyBorder="0" applyAlignment="0" applyProtection="0"/>
    <xf numFmtId="208" fontId="63" fillId="0" borderId="0" applyFont="0" applyFill="0" applyBorder="0" applyAlignment="0" applyProtection="0"/>
    <xf numFmtId="209" fontId="63" fillId="0" borderId="0" applyFill="0" applyBorder="0" applyAlignment="0" applyProtection="0"/>
    <xf numFmtId="210" fontId="63" fillId="0" borderId="0" applyFont="0" applyFill="0" applyBorder="0" applyAlignment="0" applyProtection="0"/>
    <xf numFmtId="211" fontId="63" fillId="17" borderId="0" applyFont="0" applyBorder="0"/>
    <xf numFmtId="0" fontId="278" fillId="0" borderId="0"/>
    <xf numFmtId="212" fontId="63" fillId="17" borderId="0" applyFont="0" applyBorder="0"/>
    <xf numFmtId="58" fontId="289" fillId="0" borderId="0"/>
    <xf numFmtId="0" fontId="278" fillId="0" borderId="212"/>
    <xf numFmtId="0" fontId="63" fillId="0" borderId="0" applyFont="0" applyFill="0" applyBorder="0" applyAlignment="0" applyProtection="0"/>
    <xf numFmtId="15" fontId="290" fillId="0" borderId="0" applyFill="0" applyBorder="0" applyAlignment="0"/>
    <xf numFmtId="213" fontId="63" fillId="0" borderId="0" applyFont="0" applyFill="0" applyBorder="0" applyAlignment="0" applyProtection="0"/>
    <xf numFmtId="213" fontId="63" fillId="0" borderId="36" applyFont="0" applyFill="0" applyBorder="0" applyAlignment="0" applyProtection="0"/>
    <xf numFmtId="17" fontId="290" fillId="0" borderId="0" applyFill="0" applyBorder="0">
      <alignment horizontal="right"/>
    </xf>
    <xf numFmtId="0" fontId="63" fillId="0" borderId="0" applyNumberFormat="0">
      <alignment horizontal="centerContinuous"/>
    </xf>
    <xf numFmtId="214" fontId="281" fillId="0" borderId="0" applyFont="0" applyFill="0" applyBorder="0">
      <alignment horizontal="left" vertical="top" wrapText="1"/>
      <protection locked="0"/>
    </xf>
    <xf numFmtId="215" fontId="63" fillId="0" borderId="0" applyFont="0" applyFill="0" applyBorder="0" applyAlignment="0" applyProtection="0"/>
    <xf numFmtId="216" fontId="63" fillId="0" borderId="0" applyFont="0" applyFill="0" applyBorder="0" applyAlignment="0" applyProtection="0"/>
    <xf numFmtId="0" fontId="291" fillId="0" borderId="0" applyNumberFormat="0" applyAlignment="0">
      <alignment horizontal="left"/>
    </xf>
    <xf numFmtId="217" fontId="289" fillId="0" borderId="0" applyFont="0" applyFill="0" applyBorder="0" applyAlignment="0" applyProtection="0"/>
    <xf numFmtId="218" fontId="292" fillId="0" borderId="0" applyBorder="0" applyAlignment="0" applyProtection="0"/>
    <xf numFmtId="219" fontId="292" fillId="0" borderId="0" applyBorder="0" applyAlignment="0" applyProtection="0"/>
    <xf numFmtId="220" fontId="292" fillId="0" borderId="0" applyBorder="0" applyAlignment="0" applyProtection="0"/>
    <xf numFmtId="221" fontId="292" fillId="0" borderId="0" applyBorder="0" applyAlignment="0" applyProtection="0"/>
    <xf numFmtId="0" fontId="98" fillId="0" borderId="0"/>
    <xf numFmtId="9" fontId="293" fillId="0" borderId="0" applyBorder="0" applyAlignment="0" applyProtection="0"/>
    <xf numFmtId="4" fontId="63" fillId="0" borderId="0">
      <alignment horizontal="right"/>
    </xf>
    <xf numFmtId="2" fontId="63" fillId="0" borderId="0" applyFont="0" applyFill="0" applyBorder="0" applyAlignment="0" applyProtection="0"/>
    <xf numFmtId="222" fontId="63" fillId="0" borderId="0" applyFont="0" applyFill="0" applyBorder="0" applyAlignment="0"/>
    <xf numFmtId="38" fontId="289" fillId="17" borderId="0" applyNumberFormat="0" applyFont="0" applyBorder="0" applyAlignment="0">
      <protection hidden="1"/>
    </xf>
    <xf numFmtId="186" fontId="294" fillId="0" borderId="24" applyNumberFormat="0" applyBorder="0" applyAlignment="0"/>
    <xf numFmtId="223" fontId="63" fillId="0" borderId="16" applyFont="0" applyFill="0" applyBorder="0" applyAlignment="0"/>
    <xf numFmtId="0" fontId="295" fillId="0" borderId="0">
      <alignment horizontal="left"/>
    </xf>
    <xf numFmtId="0" fontId="82" fillId="0" borderId="2" applyNumberFormat="0" applyAlignment="0" applyProtection="0">
      <alignment horizontal="left" vertical="center"/>
    </xf>
    <xf numFmtId="0" fontId="82" fillId="0" borderId="26">
      <alignment horizontal="left" vertical="center"/>
    </xf>
    <xf numFmtId="0" fontId="296" fillId="0" borderId="0" applyNumberFormat="0" applyFill="0" applyBorder="0" applyAlignment="0" applyProtection="0"/>
    <xf numFmtId="0" fontId="82" fillId="0" borderId="0" applyNumberFormat="0" applyFill="0" applyBorder="0" applyAlignment="0" applyProtection="0"/>
    <xf numFmtId="0" fontId="297" fillId="0" borderId="0">
      <protection locked="0"/>
    </xf>
    <xf numFmtId="0" fontId="298" fillId="0" borderId="0">
      <protection locked="0"/>
    </xf>
    <xf numFmtId="0" fontId="299" fillId="0" borderId="8">
      <alignment horizontal="center"/>
    </xf>
    <xf numFmtId="0" fontId="299" fillId="0" borderId="0">
      <alignment horizontal="center"/>
    </xf>
    <xf numFmtId="0" fontId="300" fillId="0" borderId="0" applyNumberFormat="0" applyFill="0" applyBorder="0" applyAlignment="0" applyProtection="0"/>
    <xf numFmtId="0" fontId="301" fillId="0" borderId="0" applyNumberFormat="0" applyFill="0" applyBorder="0" applyAlignment="0" applyProtection="0">
      <alignment vertical="top"/>
      <protection locked="0"/>
    </xf>
    <xf numFmtId="0" fontId="302" fillId="0" borderId="0" applyNumberFormat="0" applyFill="0" applyBorder="0" applyAlignment="0" applyProtection="0">
      <alignment vertical="top"/>
      <protection locked="0"/>
    </xf>
    <xf numFmtId="0" fontId="303" fillId="0" borderId="0" applyNumberFormat="0" applyFill="0" applyBorder="0" applyAlignment="0" applyProtection="0">
      <alignment vertical="top"/>
      <protection locked="0"/>
    </xf>
    <xf numFmtId="10" fontId="289" fillId="34" borderId="35" applyNumberFormat="0" applyBorder="0" applyAlignment="0" applyProtection="0"/>
    <xf numFmtId="203" fontId="289" fillId="78" borderId="0" applyFont="0" applyBorder="0" applyAlignment="0" applyProtection="0">
      <protection locked="0"/>
    </xf>
    <xf numFmtId="204" fontId="289" fillId="78" borderId="0" applyFont="0" applyBorder="0" applyAlignment="0" applyProtection="0">
      <protection locked="0"/>
    </xf>
    <xf numFmtId="15" fontId="289" fillId="78" borderId="0" applyFont="0" applyBorder="0" applyAlignment="0" applyProtection="0">
      <protection locked="0"/>
    </xf>
    <xf numFmtId="222" fontId="63" fillId="78" borderId="0" applyFont="0" applyBorder="0" applyAlignment="0">
      <protection locked="0"/>
    </xf>
    <xf numFmtId="38" fontId="289" fillId="78" borderId="0">
      <protection locked="0"/>
    </xf>
    <xf numFmtId="224" fontId="63" fillId="78" borderId="0" applyFont="0" applyBorder="0" applyAlignment="0">
      <protection locked="0"/>
    </xf>
    <xf numFmtId="10" fontId="289" fillId="78" borderId="0">
      <protection locked="0"/>
    </xf>
    <xf numFmtId="225" fontId="63" fillId="78" borderId="0" applyFont="0" applyBorder="0" applyAlignment="0">
      <protection locked="0"/>
    </xf>
    <xf numFmtId="226" fontId="304" fillId="78" borderId="0" applyNumberFormat="0" applyBorder="0" applyAlignment="0">
      <protection locked="0"/>
    </xf>
    <xf numFmtId="182" fontId="285" fillId="0" borderId="0" applyFont="0" applyFill="0" applyBorder="0" applyAlignment="0" applyProtection="0"/>
    <xf numFmtId="0" fontId="305" fillId="8" borderId="212"/>
    <xf numFmtId="0" fontId="63" fillId="0" borderId="4"/>
    <xf numFmtId="0" fontId="66" fillId="0" borderId="16">
      <alignment horizontal="center"/>
    </xf>
    <xf numFmtId="0" fontId="306" fillId="0" borderId="8"/>
    <xf numFmtId="43" fontId="63" fillId="0" borderId="0"/>
    <xf numFmtId="182" fontId="63" fillId="0" borderId="0"/>
    <xf numFmtId="227" fontId="63" fillId="17" borderId="0" applyFont="0" applyBorder="0" applyAlignment="0" applyProtection="0">
      <alignment horizontal="right"/>
      <protection hidden="1"/>
    </xf>
    <xf numFmtId="0" fontId="307" fillId="0" borderId="0"/>
    <xf numFmtId="37" fontId="308" fillId="0" borderId="0"/>
    <xf numFmtId="228" fontId="63" fillId="0" borderId="0"/>
    <xf numFmtId="0" fontId="309" fillId="0" borderId="0"/>
    <xf numFmtId="38" fontId="289" fillId="0" borderId="0" applyFont="0" applyFill="0" applyBorder="0" applyAlignment="0"/>
    <xf numFmtId="226" fontId="63" fillId="0" borderId="0" applyFont="0" applyFill="0" applyBorder="0" applyAlignment="0"/>
    <xf numFmtId="40" fontId="289" fillId="0" borderId="0" applyFont="0" applyFill="0" applyBorder="0" applyAlignment="0"/>
    <xf numFmtId="229" fontId="289" fillId="0" borderId="0" applyFont="0" applyFill="0" applyBorder="0" applyAlignment="0"/>
    <xf numFmtId="0" fontId="63" fillId="0" borderId="0"/>
    <xf numFmtId="230" fontId="63" fillId="0" borderId="0"/>
    <xf numFmtId="0" fontId="283" fillId="0" borderId="0"/>
    <xf numFmtId="0" fontId="0" fillId="0" borderId="0"/>
    <xf numFmtId="0" fontId="227" fillId="0" borderId="0"/>
    <xf numFmtId="0" fontId="273" fillId="0" borderId="0"/>
    <xf numFmtId="0" fontId="63" fillId="0" borderId="0"/>
    <xf numFmtId="0" fontId="310" fillId="0" borderId="0"/>
    <xf numFmtId="37" fontId="311" fillId="0" borderId="0"/>
    <xf numFmtId="0" fontId="114" fillId="0" borderId="0"/>
    <xf numFmtId="0" fontId="63" fillId="0" borderId="0"/>
    <xf numFmtId="231" fontId="63" fillId="0" borderId="0"/>
    <xf numFmtId="0" fontId="312" fillId="0" borderId="0"/>
    <xf numFmtId="0" fontId="285" fillId="0" borderId="0"/>
    <xf numFmtId="0" fontId="313" fillId="0" borderId="0"/>
    <xf numFmtId="0" fontId="63" fillId="0" borderId="0" applyAlignment="0"/>
    <xf numFmtId="0" fontId="63" fillId="0" borderId="213" applyProtection="0"/>
    <xf numFmtId="232" fontId="63" fillId="0" borderId="0"/>
    <xf numFmtId="0" fontId="227" fillId="0" borderId="0"/>
    <xf numFmtId="0" fontId="281" fillId="0" borderId="0"/>
    <xf numFmtId="233" fontId="63" fillId="0" borderId="0"/>
    <xf numFmtId="226" fontId="290" fillId="0" borderId="0" applyNumberFormat="0" applyFill="0" applyBorder="0" applyAlignment="0" applyProtection="0"/>
    <xf numFmtId="234" fontId="63" fillId="0" borderId="0" applyFont="0" applyFill="0" applyBorder="0" applyAlignment="0" applyProtection="0"/>
    <xf numFmtId="0" fontId="63" fillId="0" borderId="0"/>
    <xf numFmtId="0" fontId="63" fillId="0" borderId="0"/>
    <xf numFmtId="0" fontId="63" fillId="0" borderId="0"/>
    <xf numFmtId="0" fontId="158" fillId="0" borderId="0"/>
    <xf numFmtId="0" fontId="158" fillId="0" borderId="0"/>
    <xf numFmtId="0" fontId="63" fillId="0" borderId="0"/>
    <xf numFmtId="0" fontId="289" fillId="0" borderId="0"/>
    <xf numFmtId="0" fontId="63" fillId="0" borderId="0"/>
    <xf numFmtId="0" fontId="273" fillId="0" borderId="0"/>
    <xf numFmtId="0" fontId="184" fillId="0" borderId="0"/>
    <xf numFmtId="0" fontId="63" fillId="0" borderId="0"/>
    <xf numFmtId="0" fontId="63" fillId="0" borderId="0"/>
    <xf numFmtId="0" fontId="63" fillId="78" borderId="214" applyNumberFormat="0" applyFont="0" applyAlignment="0" applyProtection="0"/>
    <xf numFmtId="235" fontId="63" fillId="0" borderId="0" applyFont="0" applyFill="0" applyBorder="0" applyAlignment="0" applyProtection="0"/>
    <xf numFmtId="0" fontId="314" fillId="0" borderId="0" applyFont="0" applyFill="0" applyBorder="0" applyAlignment="0" applyProtection="0"/>
    <xf numFmtId="236" fontId="63" fillId="0" borderId="0"/>
    <xf numFmtId="58" fontId="275" fillId="0" borderId="0">
      <alignment horizontal="center" wrapText="1"/>
      <protection locked="0"/>
    </xf>
    <xf numFmtId="236" fontId="63" fillId="0" borderId="0" applyFont="0" applyFill="0" applyBorder="0" applyAlignment="0"/>
    <xf numFmtId="224" fontId="63" fillId="0" borderId="0" applyFont="0" applyFill="0" applyBorder="0" applyAlignment="0"/>
    <xf numFmtId="234" fontId="63" fillId="0" borderId="0" applyFont="0" applyFill="0" applyBorder="0" applyAlignment="0"/>
    <xf numFmtId="9" fontId="63" fillId="0" borderId="0" applyFont="0" applyFill="0" applyBorder="0" applyAlignment="0" applyProtection="0"/>
    <xf numFmtId="9" fontId="280" fillId="0" borderId="0" applyFont="0" applyFill="0" applyBorder="0" applyAlignment="0" applyProtection="0"/>
    <xf numFmtId="9" fontId="63" fillId="0" borderId="0" applyFont="0" applyFill="0" applyBorder="0" applyAlignment="0" applyProtection="0"/>
    <xf numFmtId="9" fontId="227" fillId="0" borderId="0" applyFont="0" applyFill="0" applyBorder="0" applyAlignment="0" applyProtection="0"/>
    <xf numFmtId="9" fontId="63" fillId="0" borderId="0" applyFont="0" applyFill="0" applyBorder="0" applyAlignment="0" applyProtection="0"/>
    <xf numFmtId="9" fontId="98" fillId="0" borderId="0" applyFont="0" applyFill="0" applyBorder="0" applyAlignment="0" applyProtection="0"/>
    <xf numFmtId="9" fontId="184" fillId="0" borderId="0" applyFont="0" applyFill="0" applyBorder="0" applyAlignment="0" applyProtection="0"/>
    <xf numFmtId="9" fontId="63" fillId="0" borderId="0" applyFont="0" applyFill="0" applyBorder="0" applyAlignment="0" applyProtection="0"/>
    <xf numFmtId="9" fontId="227" fillId="0" borderId="0" applyFont="0" applyFill="0" applyBorder="0" applyAlignment="0" applyProtection="0"/>
    <xf numFmtId="9" fontId="63" fillId="0" borderId="0" applyFont="0" applyFill="0" applyBorder="0" applyAlignment="0" applyProtection="0"/>
    <xf numFmtId="237" fontId="63" fillId="0" borderId="0" applyFont="0" applyFill="0" applyBorder="0" applyAlignment="0" applyProtection="0"/>
    <xf numFmtId="226" fontId="315" fillId="0" borderId="0" applyNumberFormat="0" applyFill="0" applyBorder="0" applyAlignment="0" applyProtection="0">
      <alignment horizontal="left"/>
    </xf>
    <xf numFmtId="0" fontId="316" fillId="79" borderId="0" applyNumberFormat="0" applyFont="0" applyBorder="0" applyAlignment="0">
      <alignment horizontal="center"/>
    </xf>
    <xf numFmtId="238" fontId="309" fillId="0" borderId="0" applyNumberFormat="0" applyFill="0" applyBorder="0" applyAlignment="0" applyProtection="0">
      <alignment horizontal="left"/>
    </xf>
    <xf numFmtId="4" fontId="63" fillId="0" borderId="6" applyAlignment="0"/>
    <xf numFmtId="0" fontId="63" fillId="0" borderId="6" applyAlignment="0"/>
    <xf numFmtId="0" fontId="316" fillId="80" borderId="26" applyNumberFormat="0" applyFont="0" applyAlignment="0">
      <alignment horizontal="center"/>
    </xf>
    <xf numFmtId="0" fontId="317" fillId="0" borderId="0" applyNumberFormat="0" applyFill="0" applyBorder="0" applyAlignment="0">
      <alignment horizontal="center"/>
    </xf>
    <xf numFmtId="37" fontId="318" fillId="34" borderId="0"/>
    <xf numFmtId="226" fontId="289" fillId="21" borderId="0" applyNumberFormat="0" applyFont="0" applyBorder="0" applyAlignment="0">
      <protection hidden="1"/>
    </xf>
    <xf numFmtId="0" fontId="319" fillId="0" borderId="0"/>
    <xf numFmtId="0" fontId="306" fillId="0" borderId="0"/>
    <xf numFmtId="40" fontId="320" fillId="0" borderId="0" applyBorder="0">
      <alignment horizontal="right"/>
    </xf>
    <xf numFmtId="58" fontId="321" fillId="0" borderId="0">
      <alignment vertical="center"/>
    </xf>
    <xf numFmtId="0" fontId="322" fillId="0" borderId="26">
      <alignment horizontal="left" vertical="center" wrapText="1"/>
    </xf>
    <xf numFmtId="214" fontId="281" fillId="0" borderId="0" applyFont="0">
      <protection locked="0"/>
    </xf>
    <xf numFmtId="239" fontId="323" fillId="0" borderId="24">
      <alignment horizontal="right" vertical="center"/>
    </xf>
    <xf numFmtId="240" fontId="63" fillId="0" borderId="24">
      <alignment horizontal="right" vertical="center"/>
    </xf>
    <xf numFmtId="0" fontId="94" fillId="0" borderId="34">
      <alignment vertical="top" wrapText="1"/>
    </xf>
    <xf numFmtId="0" fontId="324" fillId="0" borderId="0">
      <alignment horizontal="center"/>
    </xf>
    <xf numFmtId="58" fontId="324" fillId="0" borderId="215">
      <alignment horizontal="center" vertical="center"/>
    </xf>
    <xf numFmtId="226" fontId="63" fillId="36" borderId="0" applyNumberFormat="0" applyFont="0" applyBorder="0" applyAlignment="0" applyProtection="0"/>
    <xf numFmtId="241" fontId="63" fillId="0" borderId="0" applyFill="0" applyBorder="0" applyAlignment="0" applyProtection="0">
      <alignment horizontal="right"/>
    </xf>
    <xf numFmtId="242" fontId="325" fillId="0" borderId="24">
      <alignment horizontal="center"/>
    </xf>
    <xf numFmtId="43" fontId="273" fillId="0" borderId="34" applyBorder="0"/>
    <xf numFmtId="182" fontId="273" fillId="0" borderId="34" applyBorder="0"/>
    <xf numFmtId="0" fontId="326" fillId="77" borderId="0"/>
    <xf numFmtId="0" fontId="327" fillId="77" borderId="0"/>
    <xf numFmtId="49" fontId="328" fillId="0" borderId="35">
      <alignment horizontal="center" vertical="center" wrapText="1"/>
    </xf>
    <xf numFmtId="4" fontId="63" fillId="0" borderId="11"/>
    <xf numFmtId="4" fontId="63" fillId="0" borderId="53"/>
    <xf numFmtId="4" fontId="63" fillId="0" borderId="26"/>
    <xf numFmtId="0" fontId="63" fillId="0" borderId="216" applyNumberFormat="0" applyFont="0" applyFill="0" applyAlignment="0" applyProtection="0"/>
    <xf numFmtId="0" fontId="305" fillId="0" borderId="217"/>
    <xf numFmtId="0" fontId="295" fillId="0" borderId="217"/>
    <xf numFmtId="0" fontId="305" fillId="0" borderId="212"/>
    <xf numFmtId="0" fontId="295" fillId="0" borderId="212"/>
    <xf numFmtId="205" fontId="161" fillId="34" borderId="0"/>
    <xf numFmtId="214" fontId="281" fillId="0" borderId="0" applyFont="0">
      <alignment horizontal="center"/>
      <protection locked="0"/>
    </xf>
    <xf numFmtId="4" fontId="63" fillId="0" borderId="40"/>
    <xf numFmtId="0" fontId="329" fillId="0" borderId="0"/>
    <xf numFmtId="243" fontId="330" fillId="0" borderId="0"/>
    <xf numFmtId="244" fontId="330" fillId="0" borderId="35"/>
    <xf numFmtId="245" fontId="63" fillId="0" borderId="0" applyFont="0" applyFill="0" applyBorder="0" applyAlignment="0" applyProtection="0"/>
    <xf numFmtId="246" fontId="63" fillId="0" borderId="0" applyFont="0" applyFill="0" applyBorder="0" applyAlignment="0" applyProtection="0"/>
    <xf numFmtId="226" fontId="331" fillId="0" borderId="0" applyNumberFormat="0" applyFill="0" applyBorder="0" applyAlignment="0" applyProtection="0"/>
    <xf numFmtId="0" fontId="294" fillId="0" borderId="35" applyNumberFormat="0" applyBorder="0" applyAlignment="0" applyProtection="0">
      <alignment horizontal="left"/>
    </xf>
    <xf numFmtId="40" fontId="332" fillId="0" borderId="0" applyFont="0" applyFill="0" applyBorder="0" applyAlignment="0" applyProtection="0"/>
    <xf numFmtId="38" fontId="332" fillId="0" borderId="0" applyFont="0" applyFill="0" applyBorder="0" applyAlignment="0" applyProtection="0"/>
    <xf numFmtId="0" fontId="332" fillId="0" borderId="0" applyFont="0" applyFill="0" applyBorder="0" applyAlignment="0" applyProtection="0"/>
    <xf numFmtId="9" fontId="333" fillId="0" borderId="0" applyFont="0" applyFill="0" applyBorder="0" applyAlignment="0" applyProtection="0"/>
    <xf numFmtId="0" fontId="334" fillId="0" borderId="0"/>
    <xf numFmtId="247" fontId="335" fillId="0" borderId="0" applyFont="0" applyFill="0" applyBorder="0" applyAlignment="0" applyProtection="0"/>
    <xf numFmtId="248" fontId="335" fillId="0" borderId="0" applyFont="0" applyFill="0" applyBorder="0" applyAlignment="0" applyProtection="0"/>
    <xf numFmtId="249" fontId="335" fillId="0" borderId="0" applyFont="0" applyFill="0" applyBorder="0" applyAlignment="0" applyProtection="0"/>
    <xf numFmtId="250" fontId="335" fillId="0" borderId="0" applyFont="0" applyFill="0" applyBorder="0" applyAlignment="0" applyProtection="0"/>
    <xf numFmtId="0" fontId="336" fillId="0" borderId="0"/>
    <xf numFmtId="0" fontId="337" fillId="0" borderId="0"/>
    <xf numFmtId="178" fontId="337" fillId="0" borderId="0" applyFont="0" applyFill="0" applyBorder="0" applyAlignment="0" applyProtection="0"/>
    <xf numFmtId="182" fontId="337" fillId="0" borderId="0" applyFont="0" applyFill="0" applyBorder="0" applyAlignment="0" applyProtection="0"/>
    <xf numFmtId="0" fontId="161" fillId="0" borderId="0"/>
    <xf numFmtId="38" fontId="338" fillId="0" borderId="0" applyFont="0" applyFill="0" applyBorder="0" applyAlignment="0" applyProtection="0"/>
    <xf numFmtId="0" fontId="338" fillId="0" borderId="0"/>
    <xf numFmtId="0" fontId="160" fillId="0" borderId="0" applyNumberFormat="0" applyFill="0" applyBorder="0" applyAlignment="0" applyProtection="0"/>
    <xf numFmtId="251" fontId="337" fillId="0" borderId="0" applyFont="0" applyFill="0" applyBorder="0" applyAlignment="0" applyProtection="0"/>
    <xf numFmtId="252" fontId="337" fillId="0" borderId="0" applyFont="0" applyFill="0" applyBorder="0" applyAlignment="0" applyProtection="0"/>
    <xf numFmtId="253" fontId="339" fillId="0" borderId="0" applyFont="0" applyFill="0" applyBorder="0" applyAlignment="0" applyProtection="0"/>
    <xf numFmtId="254" fontId="339" fillId="0" borderId="0" applyFont="0" applyFill="0" applyBorder="0" applyAlignment="0" applyProtection="0"/>
  </cellStyleXfs>
  <cellXfs count="3124">
    <xf numFmtId="0" fontId="0" fillId="0" borderId="0" xfId="0"/>
    <xf numFmtId="0" fontId="1" fillId="0" borderId="0" xfId="245" applyFont="1" applyAlignment="1">
      <alignment vertical="top"/>
    </xf>
    <xf numFmtId="0" fontId="1" fillId="0" borderId="0" xfId="245" applyFont="1"/>
    <xf numFmtId="0" fontId="2" fillId="0" borderId="0" xfId="245" applyFont="1" applyAlignment="1">
      <alignment horizontal="left"/>
    </xf>
    <xf numFmtId="0" fontId="3" fillId="0" borderId="0" xfId="245" applyFont="1" applyAlignment="1">
      <alignment horizontal="left" wrapText="1"/>
    </xf>
    <xf numFmtId="0" fontId="4" fillId="0" borderId="0" xfId="245" applyFont="1" applyAlignment="1">
      <alignment horizontal="left"/>
    </xf>
    <xf numFmtId="0" fontId="4" fillId="0" borderId="0" xfId="245" applyFont="1" applyAlignment="1">
      <alignment horizontal="left" vertical="top" wrapText="1"/>
    </xf>
    <xf numFmtId="0" fontId="3" fillId="0" borderId="0" xfId="245" applyFont="1" applyAlignment="1">
      <alignment horizontal="left" vertical="top" wrapText="1"/>
    </xf>
    <xf numFmtId="0" fontId="3" fillId="0" borderId="0" xfId="245" applyFont="1" applyAlignment="1">
      <alignment horizontal="justify" wrapText="1"/>
    </xf>
    <xf numFmtId="0" fontId="5" fillId="2" borderId="1" xfId="245" applyFont="1" applyFill="1" applyBorder="1" applyAlignment="1">
      <alignment horizontal="center" vertical="center" wrapText="1"/>
    </xf>
    <xf numFmtId="0" fontId="5" fillId="2" borderId="2" xfId="245" applyFont="1" applyFill="1" applyBorder="1" applyAlignment="1">
      <alignment horizontal="center" vertical="center" wrapText="1"/>
    </xf>
    <xf numFmtId="0" fontId="5" fillId="2" borderId="3" xfId="245" applyFont="1" applyFill="1" applyBorder="1" applyAlignment="1">
      <alignment horizontal="center" vertical="center" wrapText="1"/>
    </xf>
    <xf numFmtId="0" fontId="3" fillId="3" borderId="4" xfId="245" applyFont="1" applyFill="1" applyBorder="1" applyAlignment="1">
      <alignment wrapText="1"/>
    </xf>
    <xf numFmtId="0" fontId="3" fillId="3" borderId="5" xfId="245" applyFont="1" applyFill="1" applyBorder="1" applyAlignment="1">
      <alignment vertical="top" wrapText="1"/>
    </xf>
    <xf numFmtId="0" fontId="3" fillId="3" borderId="0" xfId="245" applyFont="1" applyFill="1" applyAlignment="1">
      <alignment vertical="top" wrapText="1"/>
    </xf>
    <xf numFmtId="0" fontId="3" fillId="3" borderId="6" xfId="245" applyFont="1" applyFill="1" applyBorder="1" applyAlignment="1">
      <alignment vertical="top" wrapText="1"/>
    </xf>
    <xf numFmtId="0" fontId="3" fillId="3" borderId="0" xfId="245" applyFont="1" applyFill="1" applyAlignment="1">
      <alignment wrapText="1"/>
    </xf>
    <xf numFmtId="0" fontId="3" fillId="3" borderId="7" xfId="245" applyFont="1" applyFill="1" applyBorder="1" applyAlignment="1">
      <alignment vertical="top" wrapText="1"/>
    </xf>
    <xf numFmtId="0" fontId="3" fillId="3" borderId="8" xfId="245" applyFont="1" applyFill="1" applyBorder="1" applyAlignment="1">
      <alignment vertical="top" wrapText="1"/>
    </xf>
    <xf numFmtId="0" fontId="3" fillId="3" borderId="9" xfId="245" applyFont="1" applyFill="1" applyBorder="1" applyAlignment="1">
      <alignment vertical="top" wrapText="1"/>
    </xf>
    <xf numFmtId="0" fontId="3" fillId="3" borderId="10" xfId="245" applyFont="1" applyFill="1" applyBorder="1" applyAlignment="1">
      <alignment vertical="top" wrapText="1"/>
    </xf>
    <xf numFmtId="0" fontId="3" fillId="3" borderId="5" xfId="245" applyFont="1" applyFill="1" applyBorder="1" applyAlignment="1">
      <alignment wrapText="1"/>
    </xf>
    <xf numFmtId="0" fontId="3" fillId="3" borderId="6" xfId="245" applyFont="1" applyFill="1" applyBorder="1" applyAlignment="1">
      <alignment wrapText="1"/>
    </xf>
    <xf numFmtId="0" fontId="3" fillId="3" borderId="11" xfId="245" applyFont="1" applyFill="1" applyBorder="1" applyAlignment="1">
      <alignment vertical="top" wrapText="1"/>
    </xf>
    <xf numFmtId="0" fontId="3" fillId="3" borderId="7" xfId="245" applyFont="1" applyFill="1" applyBorder="1" applyAlignment="1">
      <alignment wrapText="1"/>
    </xf>
    <xf numFmtId="0" fontId="3" fillId="3" borderId="8" xfId="245" applyFont="1" applyFill="1" applyBorder="1" applyAlignment="1">
      <alignment wrapText="1"/>
    </xf>
    <xf numFmtId="0" fontId="3" fillId="3" borderId="9" xfId="245" applyFont="1" applyFill="1" applyBorder="1" applyAlignment="1">
      <alignment wrapText="1"/>
    </xf>
    <xf numFmtId="0" fontId="3" fillId="3" borderId="8" xfId="245" applyFont="1" applyFill="1" applyBorder="1" applyAlignment="1">
      <alignment horizontal="right" wrapText="1"/>
    </xf>
    <xf numFmtId="0" fontId="6" fillId="0" borderId="0" xfId="0" applyFont="1"/>
    <xf numFmtId="0" fontId="7" fillId="0" borderId="0" xfId="237" applyFont="1"/>
    <xf numFmtId="0" fontId="8" fillId="0" borderId="0" xfId="237" applyFont="1"/>
    <xf numFmtId="0" fontId="9" fillId="0" borderId="0" xfId="237" applyFont="1"/>
    <xf numFmtId="0" fontId="9" fillId="0" borderId="0" xfId="237" applyFont="1" applyAlignment="1">
      <alignment horizontal="left"/>
    </xf>
    <xf numFmtId="0" fontId="8" fillId="0" borderId="0" xfId="237" applyFont="1" applyAlignment="1">
      <alignment vertical="center" wrapText="1"/>
    </xf>
    <xf numFmtId="0" fontId="10" fillId="0" borderId="0" xfId="237" applyFont="1" applyAlignment="1">
      <alignment horizontal="left" vertical="center" wrapText="1"/>
    </xf>
    <xf numFmtId="0" fontId="7" fillId="0" borderId="12" xfId="237" applyFont="1" applyBorder="1"/>
    <xf numFmtId="0" fontId="7" fillId="0" borderId="13" xfId="237" applyFont="1" applyBorder="1"/>
    <xf numFmtId="0" fontId="7" fillId="0" borderId="14" xfId="229" applyFont="1" applyBorder="1"/>
    <xf numFmtId="0" fontId="7" fillId="0" borderId="14" xfId="237" applyFont="1" applyBorder="1"/>
    <xf numFmtId="0" fontId="8" fillId="0" borderId="0" xfId="237" applyFont="1" applyAlignment="1">
      <alignment vertical="center"/>
    </xf>
    <xf numFmtId="0" fontId="8" fillId="0" borderId="0" xfId="237" applyFont="1" applyAlignment="1">
      <alignment horizontal="center"/>
    </xf>
    <xf numFmtId="0" fontId="11" fillId="0" borderId="0" xfId="261" applyFont="1" applyAlignment="1" applyProtection="1">
      <alignment vertical="top" wrapText="1"/>
      <protection locked="0"/>
    </xf>
    <xf numFmtId="0" fontId="9" fillId="0" borderId="0" xfId="237" applyFont="1" applyAlignment="1">
      <alignment horizontal="center"/>
    </xf>
    <xf numFmtId="0" fontId="7" fillId="0" borderId="0" xfId="237" applyFont="1" applyAlignment="1">
      <alignment horizontal="center"/>
    </xf>
    <xf numFmtId="0" fontId="7" fillId="0" borderId="15" xfId="237" applyFont="1" applyBorder="1"/>
    <xf numFmtId="0" fontId="7" fillId="0" borderId="0" xfId="229" applyFont="1"/>
    <xf numFmtId="15" fontId="7" fillId="0" borderId="0" xfId="237" applyNumberFormat="1" applyFont="1"/>
    <xf numFmtId="0" fontId="7" fillId="0" borderId="16" xfId="237" applyFont="1" applyBorder="1"/>
    <xf numFmtId="0" fontId="7" fillId="0" borderId="0" xfId="237" applyFont="1" applyAlignment="1">
      <alignment vertical="top"/>
    </xf>
    <xf numFmtId="0" fontId="7" fillId="0" borderId="0" xfId="237" applyFont="1" applyAlignment="1">
      <alignment horizontal="left" vertical="top" wrapText="1"/>
    </xf>
    <xf numFmtId="3" fontId="7" fillId="0" borderId="0" xfId="237" applyNumberFormat="1" applyFont="1" applyAlignment="1">
      <alignment horizontal="left"/>
    </xf>
    <xf numFmtId="255" fontId="7" fillId="0" borderId="0" xfId="237" applyNumberFormat="1" applyFont="1" applyAlignment="1">
      <alignment horizontal="left"/>
    </xf>
    <xf numFmtId="0" fontId="7" fillId="0" borderId="0" xfId="237" applyFont="1" applyAlignment="1">
      <alignment horizontal="left"/>
    </xf>
    <xf numFmtId="3" fontId="7" fillId="0" borderId="0" xfId="229" applyNumberFormat="1" applyFont="1"/>
    <xf numFmtId="3" fontId="7" fillId="0" borderId="0" xfId="237" applyNumberFormat="1" applyFont="1"/>
    <xf numFmtId="0" fontId="7" fillId="0" borderId="0" xfId="251" applyFont="1"/>
    <xf numFmtId="0" fontId="7" fillId="0" borderId="0" xfId="251" applyFont="1" applyAlignment="1">
      <alignment horizontal="center"/>
    </xf>
    <xf numFmtId="49" fontId="7" fillId="0" borderId="0" xfId="251" applyNumberFormat="1" applyFont="1"/>
    <xf numFmtId="49" fontId="7" fillId="0" borderId="0" xfId="251" applyNumberFormat="1" applyFont="1" applyAlignment="1">
      <alignment horizontal="center"/>
    </xf>
    <xf numFmtId="3" fontId="11" fillId="0" borderId="0" xfId="261" applyNumberFormat="1" applyFont="1" applyAlignment="1" applyProtection="1">
      <alignment horizontal="center"/>
      <protection locked="0"/>
    </xf>
    <xf numFmtId="0" fontId="11" fillId="0" borderId="0" xfId="261" applyFont="1" applyProtection="1">
      <protection locked="0"/>
    </xf>
    <xf numFmtId="0" fontId="12" fillId="0" borderId="0" xfId="227" applyFont="1" applyAlignment="1" applyProtection="1">
      <alignment vertical="center"/>
      <protection locked="0"/>
    </xf>
    <xf numFmtId="0" fontId="7" fillId="0" borderId="0" xfId="227" applyFont="1" applyAlignment="1" applyProtection="1">
      <alignment vertical="center"/>
      <protection locked="0"/>
    </xf>
    <xf numFmtId="0" fontId="13" fillId="0" borderId="0" xfId="227" applyFont="1" applyAlignment="1" applyProtection="1">
      <alignment vertical="center"/>
      <protection locked="0"/>
    </xf>
    <xf numFmtId="0" fontId="14" fillId="0" borderId="0" xfId="227" applyFont="1" applyAlignment="1" applyProtection="1">
      <alignment vertical="center"/>
      <protection locked="0"/>
    </xf>
    <xf numFmtId="0" fontId="15" fillId="0" borderId="0" xfId="227" applyFont="1" applyAlignment="1" applyProtection="1">
      <alignment vertical="center"/>
      <protection locked="0"/>
    </xf>
    <xf numFmtId="0" fontId="8" fillId="0" borderId="17" xfId="227" applyFont="1" applyBorder="1" applyAlignment="1" applyProtection="1">
      <alignment horizontal="center" vertical="center" textRotation="90"/>
      <protection locked="0"/>
    </xf>
    <xf numFmtId="0" fontId="12" fillId="0" borderId="11" xfId="227" applyFont="1" applyBorder="1" applyAlignment="1" applyProtection="1">
      <alignment vertical="center"/>
      <protection locked="0"/>
    </xf>
    <xf numFmtId="0" fontId="8" fillId="0" borderId="18" xfId="227" applyFont="1" applyBorder="1" applyAlignment="1" applyProtection="1">
      <alignment horizontal="center" vertical="center" textRotation="90"/>
      <protection locked="0"/>
    </xf>
    <xf numFmtId="0" fontId="7" fillId="0" borderId="14" xfId="227" applyFont="1" applyBorder="1" applyAlignment="1" applyProtection="1">
      <alignment vertical="center"/>
      <protection locked="0"/>
    </xf>
    <xf numFmtId="0" fontId="7" fillId="0" borderId="0" xfId="227" applyFont="1" applyAlignment="1" applyProtection="1">
      <alignment horizontal="right" vertical="center"/>
      <protection locked="0"/>
    </xf>
    <xf numFmtId="0" fontId="8" fillId="0" borderId="0" xfId="227" applyFont="1" applyAlignment="1" applyProtection="1">
      <alignment horizontal="left" vertical="center"/>
      <protection locked="0"/>
    </xf>
    <xf numFmtId="0" fontId="7" fillId="0" borderId="0" xfId="227" applyFont="1" applyAlignment="1" applyProtection="1">
      <alignment horizontal="center" vertical="center"/>
      <protection locked="0"/>
    </xf>
    <xf numFmtId="0" fontId="7" fillId="0" borderId="0" xfId="227" applyFont="1" applyAlignment="1" applyProtection="1">
      <alignment horizontal="left" vertical="center"/>
      <protection locked="0"/>
    </xf>
    <xf numFmtId="0" fontId="7" fillId="0" borderId="14" xfId="227" applyFont="1" applyBorder="1" applyAlignment="1" applyProtection="1">
      <alignment horizontal="left" vertical="center"/>
      <protection locked="0"/>
    </xf>
    <xf numFmtId="0" fontId="8" fillId="0" borderId="0" xfId="227" applyFont="1" applyAlignment="1" applyProtection="1">
      <alignment horizontal="right" vertical="center"/>
      <protection locked="0"/>
    </xf>
    <xf numFmtId="49" fontId="7" fillId="0" borderId="0" xfId="227" applyNumberFormat="1" applyFont="1" applyAlignment="1" applyProtection="1">
      <alignment horizontal="left" vertical="center"/>
      <protection locked="0"/>
    </xf>
    <xf numFmtId="256" fontId="7" fillId="0" borderId="0" xfId="227" applyNumberFormat="1" applyFont="1" applyAlignment="1" applyProtection="1">
      <alignment horizontal="left" vertical="center"/>
      <protection locked="0"/>
    </xf>
    <xf numFmtId="0" fontId="8" fillId="0" borderId="19" xfId="227" applyFont="1" applyBorder="1" applyAlignment="1" applyProtection="1">
      <alignment horizontal="center" vertical="center" textRotation="90"/>
      <protection locked="0"/>
    </xf>
    <xf numFmtId="0" fontId="12" fillId="0" borderId="20" xfId="227" applyFont="1" applyBorder="1" applyAlignment="1" applyProtection="1">
      <alignment vertical="center"/>
      <protection locked="0"/>
    </xf>
    <xf numFmtId="0" fontId="12" fillId="0" borderId="21" xfId="227" applyFont="1" applyBorder="1" applyAlignment="1" applyProtection="1">
      <alignment vertical="center"/>
      <protection locked="0"/>
    </xf>
    <xf numFmtId="0" fontId="15" fillId="0" borderId="21" xfId="227" applyFont="1" applyBorder="1" applyAlignment="1" applyProtection="1">
      <alignment horizontal="right" vertical="center"/>
      <protection locked="0"/>
    </xf>
    <xf numFmtId="15" fontId="12" fillId="0" borderId="21" xfId="227" applyNumberFormat="1" applyFont="1" applyBorder="1" applyAlignment="1" applyProtection="1">
      <alignment vertical="center"/>
      <protection locked="0"/>
    </xf>
    <xf numFmtId="0" fontId="8" fillId="0" borderId="22" xfId="227" applyFont="1" applyBorder="1" applyAlignment="1" applyProtection="1">
      <alignment horizontal="center" vertical="center" textRotation="90"/>
      <protection locked="0"/>
    </xf>
    <xf numFmtId="0" fontId="7" fillId="0" borderId="23" xfId="227" applyFont="1" applyBorder="1" applyAlignment="1" applyProtection="1">
      <alignment horizontal="center" vertical="center" wrapText="1"/>
      <protection locked="0"/>
    </xf>
    <xf numFmtId="0" fontId="16" fillId="0" borderId="23" xfId="0" applyFont="1" applyBorder="1" applyAlignment="1" applyProtection="1">
      <alignment horizontal="center" vertical="center" wrapText="1"/>
      <protection locked="0"/>
    </xf>
    <xf numFmtId="0" fontId="16" fillId="0" borderId="24" xfId="0" applyFont="1" applyBorder="1" applyAlignment="1" applyProtection="1">
      <alignment horizontal="center" vertical="center" wrapText="1"/>
      <protection locked="0"/>
    </xf>
    <xf numFmtId="0" fontId="16" fillId="0" borderId="25" xfId="0" applyFont="1" applyBorder="1" applyAlignment="1" applyProtection="1">
      <alignment horizontal="center" vertical="center" wrapText="1"/>
      <protection locked="0"/>
    </xf>
    <xf numFmtId="0" fontId="16" fillId="0" borderId="26" xfId="0" applyFont="1" applyBorder="1" applyAlignment="1" applyProtection="1">
      <alignment horizontal="center" vertical="center" wrapText="1"/>
      <protection locked="0"/>
    </xf>
    <xf numFmtId="0" fontId="7" fillId="0" borderId="27" xfId="227" applyFont="1" applyBorder="1" applyAlignment="1" applyProtection="1">
      <alignment vertical="center"/>
      <protection locked="0"/>
    </xf>
    <xf numFmtId="257" fontId="17" fillId="0" borderId="27" xfId="0" applyNumberFormat="1" applyFont="1" applyBorder="1" applyAlignment="1" applyProtection="1">
      <alignment horizontal="center" vertical="center"/>
      <protection locked="0"/>
    </xf>
    <xf numFmtId="257" fontId="17" fillId="0" borderId="28" xfId="0" applyNumberFormat="1" applyFont="1" applyBorder="1" applyAlignment="1" applyProtection="1">
      <alignment horizontal="center" vertical="center"/>
      <protection locked="0"/>
    </xf>
    <xf numFmtId="257" fontId="17" fillId="0" borderId="29" xfId="0" applyNumberFormat="1" applyFont="1" applyBorder="1" applyAlignment="1" applyProtection="1">
      <alignment horizontal="center" vertical="center"/>
      <protection locked="0"/>
    </xf>
    <xf numFmtId="248" fontId="17" fillId="0" borderId="27" xfId="250" applyNumberFormat="1" applyFont="1" applyBorder="1" applyProtection="1">
      <protection locked="0"/>
    </xf>
    <xf numFmtId="258" fontId="17" fillId="0" borderId="28" xfId="0" applyNumberFormat="1" applyFont="1" applyBorder="1" applyAlignment="1" applyProtection="1">
      <alignment horizontal="center" vertical="center"/>
      <protection locked="0"/>
    </xf>
    <xf numFmtId="258" fontId="17" fillId="0" borderId="29" xfId="0" applyNumberFormat="1" applyFont="1" applyBorder="1" applyAlignment="1" applyProtection="1">
      <alignment horizontal="center" vertical="center"/>
      <protection locked="0"/>
    </xf>
    <xf numFmtId="0" fontId="7" fillId="0" borderId="30" xfId="227" applyFont="1" applyBorder="1" applyAlignment="1" applyProtection="1">
      <alignment vertical="center"/>
      <protection locked="0"/>
    </xf>
    <xf numFmtId="259" fontId="17" fillId="0" borderId="31" xfId="0" applyNumberFormat="1" applyFont="1" applyBorder="1" applyAlignment="1" applyProtection="1">
      <alignment horizontal="center" vertical="center"/>
      <protection locked="0"/>
    </xf>
    <xf numFmtId="259" fontId="17" fillId="0" borderId="32" xfId="0" applyNumberFormat="1" applyFont="1" applyBorder="1" applyAlignment="1" applyProtection="1">
      <alignment horizontal="center" vertical="center"/>
      <protection locked="0"/>
    </xf>
    <xf numFmtId="259" fontId="17" fillId="0" borderId="33" xfId="0" applyNumberFormat="1" applyFont="1" applyBorder="1" applyAlignment="1" applyProtection="1">
      <alignment horizontal="center" vertical="center"/>
      <protection locked="0"/>
    </xf>
    <xf numFmtId="257" fontId="17" fillId="0" borderId="30" xfId="0" applyNumberFormat="1" applyFont="1" applyBorder="1" applyAlignment="1" applyProtection="1">
      <alignment horizontal="center" vertical="center"/>
      <protection locked="0"/>
    </xf>
    <xf numFmtId="257" fontId="17" fillId="0" borderId="32" xfId="0" applyNumberFormat="1" applyFont="1" applyBorder="1" applyAlignment="1" applyProtection="1">
      <alignment horizontal="center" vertical="center"/>
      <protection locked="0"/>
    </xf>
    <xf numFmtId="257" fontId="17" fillId="0" borderId="33" xfId="0" applyNumberFormat="1" applyFont="1" applyBorder="1" applyAlignment="1" applyProtection="1">
      <alignment horizontal="center" vertical="center"/>
      <protection locked="0"/>
    </xf>
    <xf numFmtId="218" fontId="7" fillId="4" borderId="30" xfId="4" applyNumberFormat="1" applyFont="1" applyFill="1" applyBorder="1" applyAlignment="1" applyProtection="1">
      <alignment horizontal="center" vertical="center"/>
      <protection locked="0"/>
    </xf>
    <xf numFmtId="218" fontId="7" fillId="4" borderId="32" xfId="4" applyNumberFormat="1" applyFont="1" applyFill="1" applyBorder="1" applyAlignment="1" applyProtection="1">
      <alignment horizontal="center" vertical="center"/>
      <protection locked="0"/>
    </xf>
    <xf numFmtId="218" fontId="7" fillId="4" borderId="33" xfId="4" applyNumberFormat="1" applyFont="1" applyFill="1" applyBorder="1" applyAlignment="1" applyProtection="1">
      <alignment horizontal="center" vertical="center"/>
      <protection locked="0"/>
    </xf>
    <xf numFmtId="0" fontId="17" fillId="0" borderId="30" xfId="227" applyFont="1" applyBorder="1" applyAlignment="1" applyProtection="1">
      <alignment vertical="center"/>
      <protection locked="0"/>
    </xf>
    <xf numFmtId="257" fontId="17" fillId="0" borderId="30" xfId="227" applyNumberFormat="1" applyFont="1" applyBorder="1" applyAlignment="1" applyProtection="1">
      <alignment horizontal="center" vertical="center"/>
      <protection locked="0"/>
    </xf>
    <xf numFmtId="257" fontId="17" fillId="0" borderId="32" xfId="227" applyNumberFormat="1" applyFont="1" applyBorder="1" applyAlignment="1" applyProtection="1">
      <alignment horizontal="center" vertical="center"/>
      <protection locked="0"/>
    </xf>
    <xf numFmtId="257" fontId="17" fillId="0" borderId="33" xfId="227" applyNumberFormat="1" applyFont="1" applyBorder="1" applyAlignment="1" applyProtection="1">
      <alignment horizontal="center" vertical="center"/>
      <protection locked="0"/>
    </xf>
    <xf numFmtId="0" fontId="18" fillId="0" borderId="12" xfId="227" applyFont="1" applyBorder="1" applyAlignment="1" applyProtection="1">
      <alignment vertical="center"/>
      <protection locked="0"/>
    </xf>
    <xf numFmtId="0" fontId="18" fillId="0" borderId="13" xfId="227" applyFont="1" applyBorder="1" applyAlignment="1" applyProtection="1">
      <alignment vertical="center"/>
      <protection locked="0"/>
    </xf>
    <xf numFmtId="0" fontId="19" fillId="0" borderId="14" xfId="227" applyFont="1" applyBorder="1" applyAlignment="1" applyProtection="1">
      <alignment horizontal="left" vertical="center"/>
      <protection locked="0"/>
    </xf>
    <xf numFmtId="0" fontId="19" fillId="0" borderId="0" xfId="227" applyFont="1" applyAlignment="1" applyProtection="1">
      <alignment horizontal="left" vertical="center"/>
      <protection locked="0"/>
    </xf>
    <xf numFmtId="0" fontId="15" fillId="0" borderId="23" xfId="227" applyFont="1" applyBorder="1" applyAlignment="1" applyProtection="1">
      <alignment horizontal="left" vertical="center"/>
      <protection locked="0"/>
    </xf>
    <xf numFmtId="0" fontId="15" fillId="0" borderId="13" xfId="227" applyFont="1" applyBorder="1" applyAlignment="1" applyProtection="1">
      <alignment horizontal="left" vertical="center"/>
      <protection locked="0"/>
    </xf>
    <xf numFmtId="0" fontId="15" fillId="0" borderId="13" xfId="227" applyFont="1" applyBorder="1" applyAlignment="1" applyProtection="1">
      <alignment horizontal="right" vertical="center" indent="1"/>
      <protection locked="0"/>
    </xf>
    <xf numFmtId="0" fontId="17" fillId="0" borderId="34" xfId="227" applyFont="1" applyBorder="1" applyAlignment="1" applyProtection="1">
      <alignment vertical="center"/>
      <protection locked="0"/>
    </xf>
    <xf numFmtId="0" fontId="17" fillId="0" borderId="0" xfId="227" applyFont="1" applyAlignment="1" applyProtection="1">
      <alignment vertical="center"/>
      <protection locked="0"/>
    </xf>
    <xf numFmtId="0" fontId="17" fillId="0" borderId="0" xfId="227" applyFont="1" applyAlignment="1" applyProtection="1">
      <alignment horizontal="right" vertical="center" indent="1"/>
      <protection locked="0"/>
    </xf>
    <xf numFmtId="0" fontId="18" fillId="0" borderId="35" xfId="227" applyFont="1" applyBorder="1" applyAlignment="1" applyProtection="1">
      <alignment horizontal="center" vertical="center"/>
      <protection locked="0"/>
    </xf>
    <xf numFmtId="0" fontId="17" fillId="0" borderId="0" xfId="227" applyFont="1" applyAlignment="1" applyProtection="1">
      <alignment horizontal="right" vertical="center"/>
      <protection locked="0"/>
    </xf>
    <xf numFmtId="0" fontId="20" fillId="0" borderId="36" xfId="227" applyFont="1" applyBorder="1" applyAlignment="1" applyProtection="1">
      <alignment vertical="center"/>
      <protection locked="0"/>
    </xf>
    <xf numFmtId="0" fontId="20" fillId="0" borderId="21" xfId="227" applyFont="1" applyBorder="1" applyAlignment="1" applyProtection="1">
      <alignment vertical="center"/>
      <protection locked="0"/>
    </xf>
    <xf numFmtId="0" fontId="20" fillId="0" borderId="21" xfId="227" applyFont="1" applyBorder="1" applyAlignment="1" applyProtection="1">
      <alignment horizontal="right" vertical="center" indent="1"/>
      <protection locked="0"/>
    </xf>
    <xf numFmtId="0" fontId="20" fillId="0" borderId="21" xfId="227" applyFont="1" applyBorder="1" applyAlignment="1" applyProtection="1">
      <alignment horizontal="right" vertical="center"/>
      <protection locked="0"/>
    </xf>
    <xf numFmtId="0" fontId="20" fillId="0" borderId="21" xfId="227" applyFont="1" applyBorder="1" applyAlignment="1" applyProtection="1">
      <alignment horizontal="center" vertical="center"/>
      <protection locked="0"/>
    </xf>
    <xf numFmtId="0" fontId="20" fillId="0" borderId="34" xfId="227" applyFont="1" applyBorder="1" applyAlignment="1" applyProtection="1">
      <alignment vertical="center"/>
      <protection locked="0"/>
    </xf>
    <xf numFmtId="0" fontId="20" fillId="0" borderId="0" xfId="227" applyFont="1" applyAlignment="1" applyProtection="1">
      <alignment vertical="center"/>
      <protection locked="0"/>
    </xf>
    <xf numFmtId="0" fontId="20" fillId="0" borderId="0" xfId="227" applyFont="1" applyAlignment="1" applyProtection="1">
      <alignment horizontal="right" vertical="center" indent="1"/>
      <protection locked="0"/>
    </xf>
    <xf numFmtId="0" fontId="20" fillId="0" borderId="0" xfId="227" applyFont="1" applyAlignment="1" applyProtection="1">
      <alignment horizontal="center" vertical="center"/>
      <protection locked="0"/>
    </xf>
    <xf numFmtId="0" fontId="20" fillId="0" borderId="0" xfId="227" applyFont="1" applyAlignment="1" applyProtection="1">
      <alignment horizontal="right" vertical="center"/>
      <protection locked="0"/>
    </xf>
    <xf numFmtId="0" fontId="17" fillId="0" borderId="0" xfId="227" applyFont="1" applyAlignment="1" applyProtection="1">
      <alignment horizontal="center" vertical="center"/>
      <protection locked="0"/>
    </xf>
    <xf numFmtId="0" fontId="21" fillId="0" borderId="36" xfId="227" applyFont="1" applyBorder="1" applyAlignment="1" applyProtection="1">
      <alignment vertical="center"/>
      <protection locked="0"/>
    </xf>
    <xf numFmtId="0" fontId="21" fillId="0" borderId="21" xfId="227" applyFont="1" applyBorder="1" applyAlignment="1" applyProtection="1">
      <alignment vertical="center"/>
      <protection locked="0"/>
    </xf>
    <xf numFmtId="0" fontId="21" fillId="0" borderId="21" xfId="227" applyFont="1" applyBorder="1" applyAlignment="1" applyProtection="1">
      <alignment horizontal="right" vertical="center" indent="1"/>
      <protection locked="0"/>
    </xf>
    <xf numFmtId="0" fontId="21" fillId="0" borderId="21" xfId="227" applyFont="1" applyBorder="1" applyAlignment="1" applyProtection="1">
      <alignment horizontal="right" vertical="center"/>
      <protection locked="0"/>
    </xf>
    <xf numFmtId="0" fontId="12" fillId="0" borderId="37" xfId="227" applyFont="1" applyBorder="1" applyAlignment="1" applyProtection="1">
      <alignment vertical="center"/>
      <protection locked="0"/>
    </xf>
    <xf numFmtId="0" fontId="21" fillId="0" borderId="13" xfId="227" applyFont="1" applyBorder="1" applyAlignment="1" applyProtection="1">
      <alignment vertical="center"/>
      <protection locked="0"/>
    </xf>
    <xf numFmtId="0" fontId="21" fillId="0" borderId="13" xfId="227" applyFont="1" applyBorder="1" applyAlignment="1" applyProtection="1">
      <alignment horizontal="right" vertical="center" indent="1"/>
      <protection locked="0"/>
    </xf>
    <xf numFmtId="0" fontId="7" fillId="0" borderId="5" xfId="227" applyFont="1" applyBorder="1" applyAlignment="1" applyProtection="1">
      <alignment horizontal="left" vertical="center" indent="1"/>
      <protection locked="0"/>
    </xf>
    <xf numFmtId="248" fontId="22" fillId="0" borderId="14" xfId="137" applyNumberFormat="1" applyFont="1" applyFill="1" applyBorder="1" applyAlignment="1" applyProtection="1">
      <alignment horizontal="center" vertical="center"/>
      <protection locked="0"/>
    </xf>
    <xf numFmtId="0" fontId="23" fillId="0" borderId="0" xfId="227" applyFont="1" applyAlignment="1" applyProtection="1">
      <alignment horizontal="right" vertical="center" indent="1"/>
      <protection locked="0"/>
    </xf>
    <xf numFmtId="0" fontId="12" fillId="0" borderId="5" xfId="227" applyFont="1" applyBorder="1" applyAlignment="1" applyProtection="1">
      <alignment horizontal="left" vertical="center" indent="1"/>
      <protection locked="0"/>
    </xf>
    <xf numFmtId="0" fontId="21" fillId="0" borderId="0" xfId="227" applyFont="1" applyAlignment="1" applyProtection="1">
      <alignment vertical="center"/>
      <protection locked="0"/>
    </xf>
    <xf numFmtId="0" fontId="21" fillId="0" borderId="0" xfId="227" applyFont="1" applyAlignment="1" applyProtection="1">
      <alignment horizontal="right" vertical="center" indent="1"/>
      <protection locked="0"/>
    </xf>
    <xf numFmtId="0" fontId="21" fillId="0" borderId="0" xfId="227" applyFont="1" applyAlignment="1" applyProtection="1">
      <alignment horizontal="center" vertical="center"/>
      <protection locked="0"/>
    </xf>
    <xf numFmtId="0" fontId="12" fillId="0" borderId="38" xfId="227" applyFont="1" applyBorder="1" applyAlignment="1" applyProtection="1">
      <alignment vertical="center"/>
      <protection locked="0"/>
    </xf>
    <xf numFmtId="0" fontId="12" fillId="0" borderId="13" xfId="227" applyFont="1" applyBorder="1" applyAlignment="1" applyProtection="1">
      <alignment vertical="center"/>
      <protection locked="0"/>
    </xf>
    <xf numFmtId="41" fontId="7" fillId="0" borderId="0" xfId="227" applyNumberFormat="1" applyFont="1" applyAlignment="1" applyProtection="1">
      <alignment horizontal="left" vertical="center"/>
      <protection locked="0"/>
    </xf>
    <xf numFmtId="0" fontId="13" fillId="0" borderId="5" xfId="227" applyFont="1" applyBorder="1" applyAlignment="1" applyProtection="1">
      <alignment horizontal="left" vertical="center" indent="1"/>
      <protection locked="0"/>
    </xf>
    <xf numFmtId="0" fontId="24" fillId="0" borderId="0" xfId="227" applyFont="1" applyAlignment="1" applyProtection="1">
      <alignment horizontal="right" vertical="center"/>
      <protection locked="0"/>
    </xf>
    <xf numFmtId="0" fontId="13" fillId="0" borderId="0" xfId="227" applyFont="1" applyAlignment="1" applyProtection="1">
      <alignment horizontal="right" vertical="center"/>
      <protection locked="0"/>
    </xf>
    <xf numFmtId="1" fontId="7" fillId="0" borderId="0" xfId="227" applyNumberFormat="1" applyFont="1" applyAlignment="1" applyProtection="1">
      <alignment horizontal="left" vertical="center"/>
      <protection locked="0"/>
    </xf>
    <xf numFmtId="49" fontId="13" fillId="0" borderId="0" xfId="227" applyNumberFormat="1" applyFont="1" applyAlignment="1" applyProtection="1">
      <alignment horizontal="left" vertical="center"/>
      <protection locked="0"/>
    </xf>
    <xf numFmtId="49" fontId="13" fillId="0" borderId="0" xfId="227" applyNumberFormat="1" applyFont="1" applyAlignment="1" applyProtection="1">
      <alignment vertical="center"/>
      <protection locked="0"/>
    </xf>
    <xf numFmtId="0" fontId="25" fillId="0" borderId="24" xfId="227" applyFont="1" applyBorder="1" applyAlignment="1" applyProtection="1">
      <alignment horizontal="center" vertical="center" wrapText="1"/>
      <protection locked="0"/>
    </xf>
    <xf numFmtId="0" fontId="25" fillId="0" borderId="26" xfId="227" applyFont="1" applyBorder="1" applyAlignment="1" applyProtection="1">
      <alignment horizontal="center" vertical="center" wrapText="1"/>
      <protection locked="0"/>
    </xf>
    <xf numFmtId="15" fontId="7" fillId="0" borderId="0" xfId="227" applyNumberFormat="1" applyFont="1" applyAlignment="1" applyProtection="1">
      <alignment horizontal="left" vertical="center"/>
      <protection locked="0"/>
    </xf>
    <xf numFmtId="0" fontId="12" fillId="0" borderId="21" xfId="227" applyFont="1" applyBorder="1" applyAlignment="1" applyProtection="1">
      <alignment horizontal="center" vertical="center"/>
      <protection locked="0"/>
    </xf>
    <xf numFmtId="15" fontId="12" fillId="0" borderId="21" xfId="227" applyNumberFormat="1" applyFont="1" applyBorder="1" applyAlignment="1" applyProtection="1">
      <alignment horizontal="left" vertical="center"/>
      <protection locked="0"/>
    </xf>
    <xf numFmtId="0" fontId="12" fillId="0" borderId="21" xfId="227" applyFont="1" applyBorder="1" applyAlignment="1" applyProtection="1">
      <alignment horizontal="left" vertical="center"/>
      <protection locked="0"/>
    </xf>
    <xf numFmtId="0" fontId="7" fillId="4" borderId="24" xfId="227" applyFont="1" applyFill="1" applyBorder="1" applyAlignment="1" applyProtection="1">
      <alignment horizontal="center" vertical="center" wrapText="1"/>
      <protection locked="0"/>
    </xf>
    <xf numFmtId="0" fontId="7" fillId="4" borderId="25" xfId="227" applyFont="1" applyFill="1" applyBorder="1" applyAlignment="1" applyProtection="1">
      <alignment horizontal="center" vertical="center" wrapText="1"/>
      <protection locked="0"/>
    </xf>
    <xf numFmtId="0" fontId="7" fillId="4" borderId="12" xfId="227" applyFont="1" applyFill="1" applyBorder="1" applyAlignment="1" applyProtection="1">
      <alignment horizontal="center" vertical="center" wrapText="1"/>
      <protection locked="0"/>
    </xf>
    <xf numFmtId="0" fontId="7" fillId="4" borderId="15" xfId="227" applyFont="1" applyFill="1" applyBorder="1" applyAlignment="1" applyProtection="1">
      <alignment horizontal="center" vertical="center" wrapText="1"/>
      <protection locked="0"/>
    </xf>
    <xf numFmtId="0" fontId="7" fillId="4" borderId="23" xfId="227" applyFont="1" applyFill="1" applyBorder="1" applyAlignment="1" applyProtection="1">
      <alignment horizontal="center" vertical="center" wrapText="1"/>
      <protection locked="0"/>
    </xf>
    <xf numFmtId="257" fontId="7" fillId="4" borderId="28" xfId="227" applyNumberFormat="1" applyFont="1" applyFill="1" applyBorder="1" applyAlignment="1" applyProtection="1">
      <alignment horizontal="center" vertical="center"/>
      <protection locked="0"/>
    </xf>
    <xf numFmtId="257" fontId="7" fillId="4" borderId="29" xfId="227" applyNumberFormat="1" applyFont="1" applyFill="1" applyBorder="1" applyAlignment="1" applyProtection="1">
      <alignment horizontal="center" vertical="center"/>
      <protection locked="0"/>
    </xf>
    <xf numFmtId="257" fontId="7" fillId="4" borderId="27" xfId="227" applyNumberFormat="1" applyFont="1" applyFill="1" applyBorder="1" applyAlignment="1" applyProtection="1">
      <alignment horizontal="center" vertical="center"/>
      <protection locked="0"/>
    </xf>
    <xf numFmtId="258" fontId="17" fillId="0" borderId="27" xfId="0" applyNumberFormat="1" applyFont="1" applyBorder="1" applyAlignment="1" applyProtection="1">
      <alignment horizontal="center" vertical="center"/>
      <protection locked="0"/>
    </xf>
    <xf numFmtId="218" fontId="7" fillId="4" borderId="28" xfId="4" applyNumberFormat="1" applyFont="1" applyFill="1" applyBorder="1" applyAlignment="1" applyProtection="1">
      <alignment horizontal="center" vertical="center"/>
      <protection locked="0"/>
    </xf>
    <xf numFmtId="218" fontId="7" fillId="4" borderId="29" xfId="4" applyNumberFormat="1" applyFont="1" applyFill="1" applyBorder="1" applyAlignment="1" applyProtection="1">
      <alignment horizontal="center" vertical="center"/>
      <protection locked="0"/>
    </xf>
    <xf numFmtId="0" fontId="18" fillId="0" borderId="13" xfId="227" applyFont="1" applyBorder="1" applyAlignment="1" applyProtection="1">
      <alignment horizontal="right" vertical="center"/>
      <protection locked="0"/>
    </xf>
    <xf numFmtId="0" fontId="18" fillId="0" borderId="15" xfId="227" applyFont="1" applyBorder="1" applyAlignment="1" applyProtection="1">
      <alignment horizontal="right" vertical="center"/>
      <protection locked="0"/>
    </xf>
    <xf numFmtId="0" fontId="18" fillId="0" borderId="21" xfId="227" applyFont="1" applyBorder="1" applyAlignment="1" applyProtection="1">
      <alignment horizontal="right" vertical="center"/>
      <protection locked="0"/>
    </xf>
    <xf numFmtId="0" fontId="18" fillId="0" borderId="39" xfId="227" applyFont="1" applyBorder="1" applyAlignment="1" applyProtection="1">
      <alignment horizontal="right" vertical="center"/>
      <protection locked="0"/>
    </xf>
    <xf numFmtId="0" fontId="18" fillId="0" borderId="0" xfId="227" applyFont="1" applyAlignment="1" applyProtection="1">
      <alignment horizontal="center" vertical="center"/>
      <protection locked="0"/>
    </xf>
    <xf numFmtId="0" fontId="17" fillId="0" borderId="14" xfId="227" applyFont="1" applyBorder="1" applyAlignment="1" applyProtection="1">
      <alignment vertical="center"/>
      <protection locked="0"/>
    </xf>
    <xf numFmtId="0" fontId="20" fillId="0" borderId="21" xfId="227" applyFont="1" applyBorder="1" applyAlignment="1" applyProtection="1">
      <alignment horizontal="left" vertical="center"/>
      <protection locked="0"/>
    </xf>
    <xf numFmtId="0" fontId="21" fillId="0" borderId="21" xfId="227" applyFont="1" applyBorder="1" applyAlignment="1" applyProtection="1">
      <alignment horizontal="center" vertical="center"/>
      <protection locked="0"/>
    </xf>
    <xf numFmtId="0" fontId="26" fillId="0" borderId="0" xfId="227" applyFont="1" applyAlignment="1" applyProtection="1">
      <alignment vertical="center" wrapText="1"/>
      <protection locked="0"/>
    </xf>
    <xf numFmtId="0" fontId="7" fillId="0" borderId="0" xfId="227" applyFont="1" applyAlignment="1" applyProtection="1">
      <alignment horizontal="center" vertical="center" wrapText="1"/>
      <protection locked="0"/>
    </xf>
    <xf numFmtId="0" fontId="7" fillId="0" borderId="0" xfId="227" applyFont="1" applyAlignment="1" applyProtection="1">
      <alignment vertical="center" wrapText="1"/>
      <protection locked="0"/>
    </xf>
    <xf numFmtId="0" fontId="27" fillId="0" borderId="0" xfId="227" applyFont="1" applyAlignment="1" applyProtection="1">
      <alignment vertical="center" wrapText="1"/>
      <protection locked="0"/>
    </xf>
    <xf numFmtId="0" fontId="13" fillId="0" borderId="0" xfId="227" applyFont="1" applyAlignment="1" applyProtection="1">
      <alignment horizontal="center" vertical="center" wrapText="1"/>
      <protection locked="0"/>
    </xf>
    <xf numFmtId="58" fontId="7" fillId="0" borderId="0" xfId="227" applyNumberFormat="1" applyFont="1" applyAlignment="1" applyProtection="1">
      <alignment horizontal="left" vertical="center"/>
      <protection locked="0"/>
    </xf>
    <xf numFmtId="43" fontId="13" fillId="0" borderId="0" xfId="227" applyNumberFormat="1" applyFont="1" applyAlignment="1" applyProtection="1">
      <alignment horizontal="left" vertical="center"/>
      <protection locked="0"/>
    </xf>
    <xf numFmtId="43" fontId="28" fillId="0" borderId="0" xfId="227" applyNumberFormat="1" applyFont="1" applyAlignment="1" applyProtection="1">
      <alignment horizontal="left" vertical="center"/>
      <protection locked="0"/>
    </xf>
    <xf numFmtId="43" fontId="29" fillId="0" borderId="0" xfId="227" applyNumberFormat="1" applyFont="1" applyAlignment="1" applyProtection="1">
      <alignment horizontal="left" vertical="center"/>
      <protection locked="0"/>
    </xf>
    <xf numFmtId="0" fontId="25" fillId="0" borderId="25" xfId="227" applyFont="1" applyBorder="1" applyAlignment="1" applyProtection="1">
      <alignment horizontal="center" vertical="center" wrapText="1"/>
      <protection locked="0"/>
    </xf>
    <xf numFmtId="0" fontId="12" fillId="0" borderId="40" xfId="227" applyFont="1" applyBorder="1" applyAlignment="1" applyProtection="1">
      <alignment vertical="center"/>
      <protection locked="0"/>
    </xf>
    <xf numFmtId="0" fontId="7" fillId="0" borderId="6" xfId="227" applyFont="1" applyBorder="1" applyAlignment="1" applyProtection="1">
      <alignment vertical="center"/>
      <protection locked="0"/>
    </xf>
    <xf numFmtId="0" fontId="7" fillId="0" borderId="6" xfId="227" applyFont="1" applyBorder="1" applyAlignment="1" applyProtection="1">
      <alignment horizontal="left" vertical="center"/>
      <protection locked="0"/>
    </xf>
    <xf numFmtId="0" fontId="12" fillId="0" borderId="41" xfId="227" applyFont="1" applyBorder="1" applyAlignment="1" applyProtection="1">
      <alignment horizontal="left" vertical="center"/>
      <protection locked="0"/>
    </xf>
    <xf numFmtId="0" fontId="12" fillId="0" borderId="0" xfId="227" applyFont="1" applyAlignment="1" applyProtection="1">
      <alignment horizontal="left" vertical="center"/>
      <protection locked="0"/>
    </xf>
    <xf numFmtId="0" fontId="16" fillId="0" borderId="12" xfId="227" applyFont="1" applyBorder="1" applyAlignment="1" applyProtection="1">
      <alignment horizontal="center" vertical="center" wrapText="1"/>
      <protection locked="0"/>
    </xf>
    <xf numFmtId="0" fontId="16" fillId="0" borderId="13" xfId="227" applyFont="1" applyBorder="1" applyAlignment="1" applyProtection="1">
      <alignment horizontal="center" vertical="center" wrapText="1"/>
      <protection locked="0"/>
    </xf>
    <xf numFmtId="0" fontId="16" fillId="0" borderId="42" xfId="227" applyFont="1" applyBorder="1" applyAlignment="1" applyProtection="1">
      <alignment horizontal="center" vertical="center" wrapText="1"/>
      <protection locked="0"/>
    </xf>
    <xf numFmtId="0" fontId="30" fillId="0" borderId="0" xfId="227" applyFont="1" applyAlignment="1" applyProtection="1">
      <alignment vertical="center"/>
      <protection locked="0"/>
    </xf>
    <xf numFmtId="183" fontId="17" fillId="0" borderId="28" xfId="227" applyNumberFormat="1" applyFont="1" applyBorder="1" applyAlignment="1" applyProtection="1">
      <alignment horizontal="right" vertical="center"/>
      <protection locked="0"/>
    </xf>
    <xf numFmtId="183" fontId="17" fillId="0" borderId="43" xfId="227" applyNumberFormat="1" applyFont="1" applyBorder="1" applyAlignment="1" applyProtection="1">
      <alignment horizontal="right" vertical="center"/>
      <protection locked="0"/>
    </xf>
    <xf numFmtId="0" fontId="23" fillId="0" borderId="43" xfId="227" applyFont="1" applyBorder="1" applyAlignment="1" applyProtection="1">
      <alignment horizontal="right" vertical="center"/>
      <protection locked="0"/>
    </xf>
    <xf numFmtId="0" fontId="17" fillId="0" borderId="44" xfId="227" applyFont="1" applyBorder="1" applyAlignment="1" applyProtection="1">
      <alignment horizontal="center" vertical="center"/>
      <protection locked="0"/>
    </xf>
    <xf numFmtId="4" fontId="7" fillId="0" borderId="0" xfId="227" applyNumberFormat="1" applyFont="1" applyAlignment="1" applyProtection="1">
      <alignment vertical="center"/>
      <protection locked="0"/>
    </xf>
    <xf numFmtId="218" fontId="17" fillId="0" borderId="28" xfId="4" applyNumberFormat="1" applyFont="1" applyFill="1" applyBorder="1" applyAlignment="1" applyProtection="1">
      <alignment horizontal="right" vertical="center"/>
      <protection locked="0"/>
    </xf>
    <xf numFmtId="218" fontId="17" fillId="0" borderId="43" xfId="4" applyNumberFormat="1" applyFont="1" applyFill="1" applyBorder="1" applyAlignment="1" applyProtection="1">
      <alignment horizontal="right" vertical="center"/>
      <protection locked="0"/>
    </xf>
    <xf numFmtId="0" fontId="17" fillId="0" borderId="45" xfId="227" applyFont="1" applyBorder="1" applyAlignment="1" applyProtection="1">
      <alignment horizontal="center" vertical="center"/>
      <protection locked="0"/>
    </xf>
    <xf numFmtId="0" fontId="23" fillId="0" borderId="46" xfId="227" applyFont="1" applyBorder="1" applyAlignment="1" applyProtection="1">
      <alignment horizontal="right" vertical="center"/>
      <protection locked="0"/>
    </xf>
    <xf numFmtId="0" fontId="17" fillId="0" borderId="47" xfId="227" applyFont="1" applyBorder="1" applyAlignment="1" applyProtection="1">
      <alignment horizontal="center" vertical="center"/>
      <protection locked="0"/>
    </xf>
    <xf numFmtId="218" fontId="17" fillId="0" borderId="32" xfId="4" applyNumberFormat="1" applyFont="1" applyFill="1" applyBorder="1" applyAlignment="1" applyProtection="1">
      <alignment horizontal="right" vertical="center"/>
      <protection locked="0"/>
    </xf>
    <xf numFmtId="218" fontId="17" fillId="0" borderId="46" xfId="4" applyNumberFormat="1" applyFont="1" applyFill="1" applyBorder="1" applyAlignment="1" applyProtection="1">
      <alignment horizontal="right" vertical="center"/>
      <protection locked="0"/>
    </xf>
    <xf numFmtId="183" fontId="17" fillId="0" borderId="32" xfId="227" applyNumberFormat="1" applyFont="1" applyBorder="1" applyAlignment="1" applyProtection="1">
      <alignment horizontal="right" vertical="center"/>
      <protection locked="0"/>
    </xf>
    <xf numFmtId="183" fontId="17" fillId="0" borderId="46" xfId="227" applyNumberFormat="1" applyFont="1" applyBorder="1" applyAlignment="1" applyProtection="1">
      <alignment horizontal="right" vertical="center"/>
      <protection locked="0"/>
    </xf>
    <xf numFmtId="0" fontId="17" fillId="0" borderId="48" xfId="227" applyFont="1" applyBorder="1" applyAlignment="1" applyProtection="1">
      <alignment horizontal="center" vertical="center"/>
      <protection locked="0"/>
    </xf>
    <xf numFmtId="0" fontId="17" fillId="0" borderId="49" xfId="227" applyFont="1" applyBorder="1" applyAlignment="1" applyProtection="1">
      <alignment horizontal="center" vertical="center"/>
      <protection locked="0"/>
    </xf>
    <xf numFmtId="189" fontId="18" fillId="0" borderId="12" xfId="227" applyNumberFormat="1" applyFont="1" applyBorder="1" applyAlignment="1" applyProtection="1">
      <alignment horizontal="center" vertical="center"/>
      <protection locked="0"/>
    </xf>
    <xf numFmtId="189" fontId="18" fillId="0" borderId="13" xfId="227" applyNumberFormat="1" applyFont="1" applyBorder="1" applyAlignment="1" applyProtection="1">
      <alignment horizontal="center" vertical="center"/>
      <protection locked="0"/>
    </xf>
    <xf numFmtId="0" fontId="23" fillId="0" borderId="13" xfId="227" applyFont="1" applyBorder="1" applyAlignment="1" applyProtection="1">
      <alignment horizontal="right" vertical="center"/>
      <protection locked="0"/>
    </xf>
    <xf numFmtId="0" fontId="17" fillId="0" borderId="42" xfId="227" applyFont="1" applyBorder="1" applyAlignment="1" applyProtection="1">
      <alignment horizontal="center" vertical="center"/>
      <protection locked="0"/>
    </xf>
    <xf numFmtId="189" fontId="18" fillId="0" borderId="20" xfId="227" applyNumberFormat="1" applyFont="1" applyBorder="1" applyAlignment="1" applyProtection="1">
      <alignment horizontal="center" vertical="center"/>
      <protection locked="0"/>
    </xf>
    <xf numFmtId="189" fontId="18" fillId="0" borderId="21" xfId="227" applyNumberFormat="1" applyFont="1" applyBorder="1" applyAlignment="1" applyProtection="1">
      <alignment horizontal="center" vertical="center"/>
      <protection locked="0"/>
    </xf>
    <xf numFmtId="0" fontId="19" fillId="0" borderId="0" xfId="227" applyFont="1" applyAlignment="1" applyProtection="1">
      <alignment horizontal="center" vertical="center"/>
      <protection locked="0"/>
    </xf>
    <xf numFmtId="0" fontId="20" fillId="0" borderId="6" xfId="227" applyFont="1" applyBorder="1" applyAlignment="1" applyProtection="1">
      <alignment horizontal="center" vertical="center"/>
      <protection locked="0"/>
    </xf>
    <xf numFmtId="43" fontId="15" fillId="0" borderId="13" xfId="227" applyNumberFormat="1" applyFont="1" applyBorder="1" applyAlignment="1" applyProtection="1">
      <alignment horizontal="right" vertical="center" indent="1"/>
      <protection locked="0"/>
    </xf>
    <xf numFmtId="43" fontId="15" fillId="0" borderId="13" xfId="227" applyNumberFormat="1" applyFont="1" applyBorder="1" applyAlignment="1" applyProtection="1">
      <alignment horizontal="right" vertical="center"/>
      <protection locked="0"/>
    </xf>
    <xf numFmtId="0" fontId="15" fillId="0" borderId="13" xfId="227" applyFont="1" applyBorder="1" applyAlignment="1" applyProtection="1">
      <alignment horizontal="right" vertical="center"/>
      <protection locked="0"/>
    </xf>
    <xf numFmtId="0" fontId="12" fillId="0" borderId="42" xfId="227" applyFont="1" applyBorder="1" applyAlignment="1" applyProtection="1">
      <alignment horizontal="center" vertical="center"/>
      <protection locked="0"/>
    </xf>
    <xf numFmtId="0" fontId="17" fillId="0" borderId="6" xfId="227" applyFont="1" applyBorder="1" applyAlignment="1" applyProtection="1">
      <alignment vertical="center"/>
      <protection locked="0"/>
    </xf>
    <xf numFmtId="0" fontId="20" fillId="0" borderId="41" xfId="227" applyFont="1" applyBorder="1" applyAlignment="1" applyProtection="1">
      <alignment vertical="center"/>
      <protection locked="0"/>
    </xf>
    <xf numFmtId="0" fontId="20" fillId="0" borderId="6" xfId="227" applyFont="1" applyBorder="1" applyAlignment="1" applyProtection="1">
      <alignment vertical="center"/>
      <protection locked="0"/>
    </xf>
    <xf numFmtId="0" fontId="21" fillId="0" borderId="41" xfId="227" applyFont="1" applyBorder="1" applyAlignment="1" applyProtection="1">
      <alignment vertical="center"/>
      <protection locked="0"/>
    </xf>
    <xf numFmtId="0" fontId="21" fillId="0" borderId="42" xfId="227" applyFont="1" applyBorder="1" applyAlignment="1" applyProtection="1">
      <alignment vertical="center"/>
      <protection locked="0"/>
    </xf>
    <xf numFmtId="0" fontId="18" fillId="0" borderId="0" xfId="227" applyFont="1" applyAlignment="1" applyProtection="1">
      <alignment vertical="center"/>
      <protection locked="0"/>
    </xf>
    <xf numFmtId="0" fontId="21" fillId="0" borderId="6" xfId="227" applyFont="1" applyBorder="1" applyAlignment="1" applyProtection="1">
      <alignment vertical="center"/>
      <protection locked="0"/>
    </xf>
    <xf numFmtId="0" fontId="12" fillId="0" borderId="42" xfId="227" applyFont="1" applyBorder="1" applyAlignment="1" applyProtection="1">
      <alignment vertical="center"/>
      <protection locked="0"/>
    </xf>
    <xf numFmtId="0" fontId="13" fillId="0" borderId="6" xfId="227" applyFont="1" applyBorder="1" applyAlignment="1" applyProtection="1">
      <alignment vertical="center"/>
      <protection locked="0"/>
    </xf>
    <xf numFmtId="0" fontId="12" fillId="0" borderId="0" xfId="227" applyFont="1" applyAlignment="1" applyProtection="1">
      <alignment horizontal="center" vertical="center"/>
      <protection locked="0"/>
    </xf>
    <xf numFmtId="183" fontId="7" fillId="0" borderId="0" xfId="112" applyNumberFormat="1" applyFont="1" applyFill="1" applyBorder="1" applyAlignment="1" applyProtection="1">
      <alignment horizontal="right" vertical="center"/>
      <protection locked="0"/>
    </xf>
    <xf numFmtId="183" fontId="13" fillId="0" borderId="0" xfId="112" applyNumberFormat="1" applyFont="1" applyFill="1" applyBorder="1" applyAlignment="1" applyProtection="1">
      <alignment horizontal="right" vertical="center"/>
      <protection locked="0"/>
    </xf>
    <xf numFmtId="183" fontId="7" fillId="0" borderId="50" xfId="112" applyNumberFormat="1" applyFont="1" applyFill="1" applyBorder="1" applyAlignment="1" applyProtection="1">
      <alignment horizontal="right" vertical="center"/>
      <protection locked="0"/>
    </xf>
    <xf numFmtId="0" fontId="14" fillId="0" borderId="5" xfId="227" applyFont="1" applyBorder="1" applyAlignment="1" applyProtection="1">
      <alignment vertical="center"/>
      <protection locked="0"/>
    </xf>
    <xf numFmtId="0" fontId="31" fillId="0" borderId="0" xfId="227" applyFont="1" applyAlignment="1" applyProtection="1">
      <alignment horizontal="right" vertical="center"/>
      <protection locked="0"/>
    </xf>
    <xf numFmtId="0" fontId="14" fillId="0" borderId="0" xfId="227" applyFont="1" applyAlignment="1" applyProtection="1">
      <alignment horizontal="right" vertical="center"/>
      <protection locked="0"/>
    </xf>
    <xf numFmtId="183" fontId="31" fillId="0" borderId="0" xfId="112" applyNumberFormat="1" applyFont="1" applyFill="1" applyBorder="1" applyAlignment="1" applyProtection="1">
      <alignment horizontal="right" vertical="center"/>
      <protection locked="0"/>
    </xf>
    <xf numFmtId="0" fontId="17" fillId="0" borderId="5" xfId="227" applyFont="1" applyBorder="1" applyAlignment="1" applyProtection="1">
      <alignment horizontal="left" vertical="center" indent="1"/>
      <protection locked="0"/>
    </xf>
    <xf numFmtId="0" fontId="17" fillId="0" borderId="0" xfId="227" applyFont="1" applyAlignment="1" applyProtection="1">
      <alignment horizontal="left" vertical="center"/>
      <protection locked="0"/>
    </xf>
    <xf numFmtId="0" fontId="32" fillId="0" borderId="5" xfId="227" applyFont="1" applyBorder="1" applyAlignment="1" applyProtection="1">
      <alignment horizontal="left" vertical="center" indent="1"/>
      <protection locked="0"/>
    </xf>
    <xf numFmtId="0" fontId="32" fillId="0" borderId="0" xfId="227" applyFont="1" applyAlignment="1" applyProtection="1">
      <alignment vertical="center"/>
      <protection locked="0"/>
    </xf>
    <xf numFmtId="0" fontId="32" fillId="0" borderId="0" xfId="227" applyFont="1" applyAlignment="1" applyProtection="1">
      <alignment horizontal="right" vertical="center" indent="1"/>
      <protection locked="0"/>
    </xf>
    <xf numFmtId="0" fontId="32" fillId="0" borderId="0" xfId="227" applyFont="1" applyAlignment="1" applyProtection="1">
      <alignment horizontal="center" vertical="center"/>
      <protection locked="0"/>
    </xf>
    <xf numFmtId="0" fontId="21" fillId="0" borderId="38" xfId="227" applyFont="1" applyBorder="1" applyAlignment="1" applyProtection="1">
      <alignment vertical="center"/>
      <protection locked="0"/>
    </xf>
    <xf numFmtId="0" fontId="12" fillId="0" borderId="5" xfId="227" applyFont="1" applyBorder="1" applyAlignment="1" applyProtection="1">
      <alignment vertical="center"/>
      <protection locked="0"/>
    </xf>
    <xf numFmtId="0" fontId="8" fillId="0" borderId="5" xfId="227" applyFont="1" applyBorder="1" applyAlignment="1" applyProtection="1">
      <alignment vertical="center"/>
      <protection locked="0"/>
    </xf>
    <xf numFmtId="260" fontId="8" fillId="0" borderId="0" xfId="227" applyNumberFormat="1" applyFont="1" applyAlignment="1" applyProtection="1">
      <alignment horizontal="center" vertical="center"/>
      <protection locked="0"/>
    </xf>
    <xf numFmtId="0" fontId="12" fillId="0" borderId="0" xfId="227" applyFont="1" applyAlignment="1" applyProtection="1">
      <alignment horizontal="right" vertical="center"/>
      <protection locked="0"/>
    </xf>
    <xf numFmtId="0" fontId="7" fillId="0" borderId="5" xfId="227" applyFont="1" applyBorder="1" applyAlignment="1" applyProtection="1">
      <alignment vertical="center"/>
      <protection locked="0"/>
    </xf>
    <xf numFmtId="0" fontId="7" fillId="0" borderId="7" xfId="227" applyFont="1" applyBorder="1" applyAlignment="1" applyProtection="1">
      <alignment vertical="center"/>
      <protection locked="0"/>
    </xf>
    <xf numFmtId="0" fontId="26" fillId="0" borderId="8" xfId="227" applyFont="1" applyBorder="1" applyAlignment="1" applyProtection="1">
      <alignment vertical="center"/>
      <protection locked="0"/>
    </xf>
    <xf numFmtId="0" fontId="26" fillId="0" borderId="8" xfId="227" applyFont="1" applyBorder="1" applyAlignment="1" applyProtection="1">
      <alignment vertical="center" wrapText="1"/>
      <protection locked="0"/>
    </xf>
    <xf numFmtId="0" fontId="7" fillId="0" borderId="35" xfId="227" applyFont="1" applyBorder="1" applyAlignment="1" applyProtection="1">
      <alignment horizontal="center" vertical="center"/>
      <protection locked="0"/>
    </xf>
    <xf numFmtId="0" fontId="12" fillId="0" borderId="26" xfId="227" applyFont="1" applyBorder="1" applyAlignment="1" applyProtection="1">
      <alignment horizontal="center" vertical="center"/>
      <protection locked="0"/>
    </xf>
    <xf numFmtId="9" fontId="7" fillId="0" borderId="35" xfId="227" applyNumberFormat="1" applyFont="1" applyBorder="1" applyAlignment="1" applyProtection="1">
      <alignment horizontal="center" vertical="center"/>
      <protection locked="0"/>
    </xf>
    <xf numFmtId="43" fontId="7" fillId="0" borderId="0" xfId="227" applyNumberFormat="1" applyFont="1" applyAlignment="1" applyProtection="1">
      <alignment horizontal="left" vertical="center"/>
      <protection locked="0"/>
    </xf>
    <xf numFmtId="0" fontId="12" fillId="0" borderId="12" xfId="227" applyFont="1" applyBorder="1" applyAlignment="1" applyProtection="1">
      <alignment vertical="center"/>
      <protection locked="0"/>
    </xf>
    <xf numFmtId="0" fontId="12" fillId="0" borderId="13" xfId="227" applyFont="1" applyBorder="1" applyAlignment="1" applyProtection="1">
      <alignment horizontal="justify" vertical="center"/>
      <protection locked="0"/>
    </xf>
    <xf numFmtId="0" fontId="8" fillId="0" borderId="14" xfId="227" applyFont="1" applyBorder="1" applyAlignment="1" applyProtection="1">
      <alignment vertical="center"/>
      <protection locked="0"/>
    </xf>
    <xf numFmtId="0" fontId="8" fillId="0" borderId="0" xfId="227" applyFont="1" applyAlignment="1" applyProtection="1">
      <alignment vertical="center"/>
      <protection locked="0"/>
    </xf>
    <xf numFmtId="0" fontId="7" fillId="0" borderId="0" xfId="227" applyFont="1" applyAlignment="1" applyProtection="1">
      <alignment horizontal="justify" vertical="center"/>
      <protection locked="0"/>
    </xf>
    <xf numFmtId="260" fontId="33" fillId="0" borderId="14" xfId="227" applyNumberFormat="1" applyFont="1" applyBorder="1" applyAlignment="1" applyProtection="1">
      <alignment horizontal="center" vertical="center"/>
      <protection locked="0"/>
    </xf>
    <xf numFmtId="0" fontId="34" fillId="0" borderId="0" xfId="227" applyFont="1" applyAlignment="1" applyProtection="1">
      <alignment horizontal="left" vertical="top" wrapText="1"/>
      <protection locked="0"/>
    </xf>
    <xf numFmtId="0" fontId="15" fillId="0" borderId="0" xfId="227" applyFont="1" applyAlignment="1" applyProtection="1">
      <alignment horizontal="right" vertical="center"/>
      <protection locked="0"/>
    </xf>
    <xf numFmtId="41" fontId="15" fillId="0" borderId="0" xfId="227" applyNumberFormat="1" applyFont="1" applyAlignment="1" applyProtection="1">
      <alignment horizontal="center" vertical="center"/>
      <protection locked="0"/>
    </xf>
    <xf numFmtId="41" fontId="35" fillId="0" borderId="14" xfId="227" applyNumberFormat="1" applyFont="1" applyBorder="1" applyAlignment="1" applyProtection="1">
      <alignment horizontal="center" vertical="center"/>
      <protection locked="0"/>
    </xf>
    <xf numFmtId="260" fontId="35" fillId="0" borderId="14" xfId="227" applyNumberFormat="1" applyFont="1" applyBorder="1" applyAlignment="1" applyProtection="1">
      <alignment horizontal="center" vertical="center"/>
      <protection locked="0"/>
    </xf>
    <xf numFmtId="261" fontId="33" fillId="0" borderId="14" xfId="227" applyNumberFormat="1" applyFont="1" applyBorder="1" applyAlignment="1" applyProtection="1">
      <alignment horizontal="center" vertical="center"/>
      <protection locked="0"/>
    </xf>
    <xf numFmtId="261" fontId="12" fillId="0" borderId="0" xfId="227" applyNumberFormat="1" applyFont="1" applyAlignment="1" applyProtection="1">
      <alignment horizontal="left" vertical="top"/>
      <protection locked="0"/>
    </xf>
    <xf numFmtId="0" fontId="33" fillId="0" borderId="14" xfId="227" applyFont="1" applyBorder="1" applyAlignment="1" applyProtection="1">
      <alignment horizontal="center" vertical="center"/>
      <protection locked="0"/>
    </xf>
    <xf numFmtId="0" fontId="33" fillId="0" borderId="0" xfId="227" applyFont="1" applyAlignment="1" applyProtection="1">
      <alignment horizontal="left" vertical="top" wrapText="1"/>
      <protection locked="0"/>
    </xf>
    <xf numFmtId="261" fontId="33" fillId="0" borderId="14" xfId="227" applyNumberFormat="1" applyFont="1" applyBorder="1" applyAlignment="1" applyProtection="1">
      <alignment horizontal="left" vertical="center"/>
      <protection locked="0"/>
    </xf>
    <xf numFmtId="261" fontId="12" fillId="0" borderId="14" xfId="227" applyNumberFormat="1" applyFont="1" applyBorder="1" applyAlignment="1" applyProtection="1">
      <alignment horizontal="left" vertical="center"/>
      <protection locked="0"/>
    </xf>
    <xf numFmtId="0" fontId="7" fillId="0" borderId="0" xfId="227" applyFont="1" applyAlignment="1" applyProtection="1">
      <alignment horizontal="left" vertical="top"/>
      <protection locked="0"/>
    </xf>
    <xf numFmtId="261" fontId="12" fillId="0" borderId="14" xfId="227" applyNumberFormat="1" applyFont="1" applyBorder="1" applyAlignment="1" applyProtection="1">
      <alignment horizontal="right" vertical="center"/>
      <protection locked="0"/>
    </xf>
    <xf numFmtId="261" fontId="12" fillId="0" borderId="0" xfId="227" applyNumberFormat="1" applyFont="1" applyAlignment="1" applyProtection="1">
      <alignment horizontal="right" vertical="top"/>
      <protection locked="0"/>
    </xf>
    <xf numFmtId="0" fontId="12" fillId="0" borderId="0" xfId="227" applyFont="1" applyAlignment="1" applyProtection="1">
      <alignment vertical="top" wrapText="1"/>
      <protection locked="0"/>
    </xf>
    <xf numFmtId="261" fontId="7" fillId="0" borderId="14" xfId="227" applyNumberFormat="1" applyFont="1" applyBorder="1" applyAlignment="1" applyProtection="1">
      <alignment horizontal="right" vertical="center"/>
      <protection locked="0"/>
    </xf>
    <xf numFmtId="262" fontId="35" fillId="0" borderId="0" xfId="227" applyNumberFormat="1" applyFont="1" applyAlignment="1" applyProtection="1">
      <alignment horizontal="center" vertical="top"/>
      <protection locked="0"/>
    </xf>
    <xf numFmtId="261" fontId="33" fillId="0" borderId="0" xfId="227" applyNumberFormat="1" applyFont="1" applyAlignment="1" applyProtection="1">
      <alignment horizontal="center" vertical="top"/>
      <protection locked="0"/>
    </xf>
    <xf numFmtId="260" fontId="8" fillId="0" borderId="14" xfId="227" applyNumberFormat="1" applyFont="1" applyBorder="1" applyAlignment="1" applyProtection="1">
      <alignment vertical="center"/>
      <protection locked="0"/>
    </xf>
    <xf numFmtId="260" fontId="8" fillId="0" borderId="0" xfId="227" applyNumberFormat="1" applyFont="1" applyAlignment="1" applyProtection="1">
      <alignment vertical="top"/>
      <protection locked="0"/>
    </xf>
    <xf numFmtId="41" fontId="15" fillId="0" borderId="14" xfId="227" applyNumberFormat="1" applyFont="1" applyBorder="1" applyAlignment="1" applyProtection="1">
      <alignment horizontal="center" vertical="center"/>
      <protection locked="0"/>
    </xf>
    <xf numFmtId="41" fontId="15" fillId="0" borderId="0" xfId="227" applyNumberFormat="1" applyFont="1" applyAlignment="1" applyProtection="1">
      <alignment horizontal="center" vertical="top"/>
      <protection locked="0"/>
    </xf>
    <xf numFmtId="0" fontId="26" fillId="0" borderId="51" xfId="227" applyFont="1" applyBorder="1" applyAlignment="1" applyProtection="1">
      <alignment vertical="center" wrapText="1"/>
      <protection locked="0"/>
    </xf>
    <xf numFmtId="261" fontId="12" fillId="0" borderId="0" xfId="227" applyNumberFormat="1" applyFont="1" applyAlignment="1" applyProtection="1">
      <alignment horizontal="left" vertical="center"/>
      <protection locked="0"/>
    </xf>
    <xf numFmtId="0" fontId="14" fillId="0" borderId="6" xfId="227" applyFont="1" applyBorder="1" applyAlignment="1" applyProtection="1">
      <alignment vertical="center"/>
      <protection locked="0"/>
    </xf>
    <xf numFmtId="0" fontId="32" fillId="0" borderId="6" xfId="227" applyFont="1" applyBorder="1" applyAlignment="1" applyProtection="1">
      <alignment vertical="center"/>
      <protection locked="0"/>
    </xf>
    <xf numFmtId="0" fontId="12" fillId="0" borderId="42" xfId="227" applyFont="1" applyBorder="1" applyAlignment="1" applyProtection="1">
      <alignment horizontal="justify" vertical="center"/>
      <protection locked="0"/>
    </xf>
    <xf numFmtId="0" fontId="7" fillId="0" borderId="6" xfId="227" applyFont="1" applyBorder="1" applyAlignment="1" applyProtection="1">
      <alignment horizontal="justify" vertical="center"/>
      <protection locked="0"/>
    </xf>
    <xf numFmtId="260" fontId="33" fillId="0" borderId="6" xfId="227" applyNumberFormat="1" applyFont="1" applyBorder="1" applyAlignment="1" applyProtection="1">
      <alignment vertical="top" wrapText="1"/>
      <protection locked="0"/>
    </xf>
    <xf numFmtId="260" fontId="12" fillId="0" borderId="6" xfId="227" applyNumberFormat="1" applyFont="1" applyBorder="1" applyAlignment="1" applyProtection="1">
      <alignment vertical="top" wrapText="1"/>
      <protection locked="0"/>
    </xf>
    <xf numFmtId="0" fontId="12" fillId="0" borderId="6" xfId="227" applyFont="1" applyBorder="1" applyProtection="1">
      <protection locked="0"/>
    </xf>
    <xf numFmtId="0" fontId="7" fillId="0" borderId="6" xfId="227" applyFont="1" applyBorder="1" applyProtection="1">
      <protection locked="0"/>
    </xf>
    <xf numFmtId="0" fontId="36" fillId="0" borderId="0" xfId="227" applyFont="1" applyAlignment="1" applyProtection="1">
      <alignment vertical="center"/>
      <protection locked="0"/>
    </xf>
    <xf numFmtId="260" fontId="12" fillId="0" borderId="6" xfId="227" applyNumberFormat="1" applyFont="1" applyBorder="1" applyAlignment="1" applyProtection="1">
      <alignment horizontal="justify" vertical="top" wrapText="1"/>
      <protection locked="0"/>
    </xf>
    <xf numFmtId="0" fontId="12" fillId="0" borderId="6" xfId="227" applyFont="1" applyBorder="1" applyAlignment="1" applyProtection="1">
      <alignment vertical="top" wrapText="1"/>
      <protection locked="0"/>
    </xf>
    <xf numFmtId="0" fontId="33" fillId="0" borderId="6" xfId="227" applyFont="1" applyBorder="1" applyAlignment="1" applyProtection="1">
      <alignment vertical="top" wrapText="1"/>
      <protection locked="0"/>
    </xf>
    <xf numFmtId="0" fontId="7" fillId="0" borderId="6" xfId="227" applyFont="1" applyBorder="1" applyAlignment="1" applyProtection="1">
      <alignment vertical="top" wrapText="1"/>
      <protection locked="0"/>
    </xf>
    <xf numFmtId="0" fontId="26" fillId="0" borderId="8" xfId="227" applyFont="1" applyBorder="1" applyAlignment="1" applyProtection="1">
      <alignment horizontal="justify" vertical="center" wrapText="1"/>
      <protection locked="0"/>
    </xf>
    <xf numFmtId="0" fontId="7" fillId="0" borderId="9" xfId="227" applyFont="1" applyBorder="1" applyAlignment="1" applyProtection="1">
      <alignment vertical="center"/>
      <protection locked="0"/>
    </xf>
    <xf numFmtId="0" fontId="37" fillId="0" borderId="0" xfId="227" applyFont="1" applyAlignment="1" applyProtection="1">
      <alignment horizontal="center" vertical="center"/>
      <protection locked="0"/>
    </xf>
    <xf numFmtId="0" fontId="7" fillId="0" borderId="24" xfId="227" applyFont="1" applyBorder="1" applyAlignment="1" applyProtection="1">
      <alignment horizontal="center" vertical="center" wrapText="1"/>
      <protection locked="0"/>
    </xf>
    <xf numFmtId="0" fontId="7" fillId="0" borderId="25" xfId="227" applyFont="1" applyBorder="1" applyAlignment="1" applyProtection="1">
      <alignment horizontal="center" vertical="center" wrapText="1"/>
      <protection locked="0"/>
    </xf>
    <xf numFmtId="0" fontId="7" fillId="0" borderId="35" xfId="227" applyFont="1" applyBorder="1" applyAlignment="1" applyProtection="1">
      <alignment horizontal="center" vertical="center" wrapText="1"/>
      <protection locked="0"/>
    </xf>
    <xf numFmtId="257" fontId="7" fillId="0" borderId="27" xfId="227" applyNumberFormat="1" applyFont="1" applyBorder="1" applyAlignment="1" applyProtection="1">
      <alignment horizontal="center" vertical="center"/>
      <protection locked="0"/>
    </xf>
    <xf numFmtId="257" fontId="7" fillId="0" borderId="28" xfId="227" applyNumberFormat="1" applyFont="1" applyBorder="1" applyAlignment="1" applyProtection="1">
      <alignment horizontal="center" vertical="center"/>
      <protection locked="0"/>
    </xf>
    <xf numFmtId="257" fontId="7" fillId="0" borderId="29" xfId="227" applyNumberFormat="1" applyFont="1" applyBorder="1" applyAlignment="1" applyProtection="1">
      <alignment horizontal="center" vertical="center"/>
      <protection locked="0"/>
    </xf>
    <xf numFmtId="218" fontId="7" fillId="0" borderId="27" xfId="4" applyNumberFormat="1" applyFont="1" applyFill="1" applyBorder="1" applyAlignment="1" applyProtection="1">
      <alignment horizontal="center"/>
      <protection locked="0"/>
    </xf>
    <xf numFmtId="218" fontId="7" fillId="0" borderId="28" xfId="4" applyNumberFormat="1" applyFont="1" applyFill="1" applyBorder="1" applyAlignment="1" applyProtection="1">
      <alignment horizontal="center" vertical="center"/>
      <protection locked="0"/>
    </xf>
    <xf numFmtId="218" fontId="7" fillId="0" borderId="29" xfId="4" applyNumberFormat="1" applyFont="1" applyFill="1" applyBorder="1" applyAlignment="1" applyProtection="1">
      <alignment horizontal="center" vertical="center"/>
      <protection locked="0"/>
    </xf>
    <xf numFmtId="218" fontId="7" fillId="0" borderId="30" xfId="4" applyNumberFormat="1" applyFont="1" applyFill="1" applyBorder="1" applyAlignment="1" applyProtection="1">
      <alignment horizontal="center" vertical="center"/>
      <protection locked="0"/>
    </xf>
    <xf numFmtId="218" fontId="7" fillId="0" borderId="32" xfId="4" applyNumberFormat="1" applyFont="1" applyFill="1" applyBorder="1" applyAlignment="1" applyProtection="1">
      <alignment horizontal="center" vertical="center"/>
      <protection locked="0"/>
    </xf>
    <xf numFmtId="218" fontId="7" fillId="0" borderId="33" xfId="4" applyNumberFormat="1" applyFont="1" applyFill="1" applyBorder="1" applyAlignment="1" applyProtection="1">
      <alignment horizontal="center" vertical="center"/>
      <protection locked="0"/>
    </xf>
    <xf numFmtId="0" fontId="25" fillId="0" borderId="0" xfId="227" applyFont="1" applyAlignment="1" applyProtection="1">
      <alignment horizontal="center" vertical="center" wrapText="1"/>
      <protection locked="0"/>
    </xf>
    <xf numFmtId="0" fontId="7" fillId="0" borderId="12" xfId="227" applyFont="1" applyBorder="1" applyAlignment="1" applyProtection="1">
      <alignment horizontal="center" vertical="center" wrapText="1"/>
      <protection locked="0"/>
    </xf>
    <xf numFmtId="0" fontId="7" fillId="0" borderId="15" xfId="227" applyFont="1" applyBorder="1" applyAlignment="1" applyProtection="1">
      <alignment horizontal="center" vertical="center" wrapText="1"/>
      <protection locked="0"/>
    </xf>
    <xf numFmtId="218" fontId="7" fillId="0" borderId="27" xfId="4" applyNumberFormat="1" applyFont="1" applyFill="1" applyBorder="1" applyAlignment="1" applyProtection="1">
      <alignment horizontal="center" vertical="center"/>
      <protection locked="0"/>
    </xf>
    <xf numFmtId="0" fontId="25" fillId="0" borderId="6" xfId="227" applyFont="1" applyBorder="1" applyAlignment="1" applyProtection="1">
      <alignment horizontal="center" vertical="center" wrapText="1"/>
      <protection locked="0"/>
    </xf>
    <xf numFmtId="183" fontId="18" fillId="0" borderId="12" xfId="227" applyNumberFormat="1" applyFont="1" applyBorder="1" applyAlignment="1" applyProtection="1">
      <alignment horizontal="center" vertical="center"/>
      <protection locked="0"/>
    </xf>
    <xf numFmtId="183" fontId="18" fillId="0" borderId="13" xfId="227" applyNumberFormat="1" applyFont="1" applyBorder="1" applyAlignment="1" applyProtection="1">
      <alignment horizontal="center" vertical="center"/>
      <protection locked="0"/>
    </xf>
    <xf numFmtId="183" fontId="18" fillId="0" borderId="20" xfId="227" applyNumberFormat="1" applyFont="1" applyBorder="1" applyAlignment="1" applyProtection="1">
      <alignment horizontal="center" vertical="center"/>
      <protection locked="0"/>
    </xf>
    <xf numFmtId="183" fontId="18" fillId="0" borderId="21" xfId="227" applyNumberFormat="1" applyFont="1" applyBorder="1" applyAlignment="1" applyProtection="1">
      <alignment horizontal="center" vertical="center"/>
      <protection locked="0"/>
    </xf>
    <xf numFmtId="41" fontId="38" fillId="0" borderId="0" xfId="227" applyNumberFormat="1" applyFont="1" applyAlignment="1" applyProtection="1">
      <alignment horizontal="left" vertical="center"/>
      <protection locked="0"/>
    </xf>
    <xf numFmtId="0" fontId="25" fillId="0" borderId="0" xfId="227" applyFont="1" applyAlignment="1" applyProtection="1">
      <alignment horizontal="left" vertical="top"/>
      <protection locked="0"/>
    </xf>
    <xf numFmtId="0" fontId="25" fillId="0" borderId="6" xfId="227" applyFont="1" applyBorder="1" applyAlignment="1" applyProtection="1">
      <alignment horizontal="left" vertical="top"/>
      <protection locked="0"/>
    </xf>
    <xf numFmtId="0" fontId="39" fillId="0" borderId="0" xfId="227" applyFont="1" applyAlignment="1" applyProtection="1">
      <alignment vertical="center"/>
      <protection locked="0"/>
    </xf>
    <xf numFmtId="0" fontId="40" fillId="0" borderId="0" xfId="227" applyFont="1" applyAlignment="1" applyProtection="1">
      <alignment vertical="center"/>
      <protection locked="0"/>
    </xf>
    <xf numFmtId="0" fontId="33" fillId="0" borderId="0" xfId="227" applyFont="1" applyAlignment="1" applyProtection="1">
      <alignment vertical="center"/>
      <protection locked="0"/>
    </xf>
    <xf numFmtId="0" fontId="12" fillId="0" borderId="52" xfId="227" applyFont="1" applyBorder="1" applyAlignment="1" applyProtection="1">
      <alignment vertical="center"/>
      <protection locked="0"/>
    </xf>
    <xf numFmtId="0" fontId="15" fillId="0" borderId="11" xfId="227" applyFont="1" applyBorder="1" applyAlignment="1" applyProtection="1">
      <alignment vertical="center"/>
      <protection locked="0"/>
    </xf>
    <xf numFmtId="0" fontId="8" fillId="0" borderId="18" xfId="227" applyFont="1" applyBorder="1" applyAlignment="1" applyProtection="1">
      <alignment vertical="center" textRotation="90"/>
      <protection locked="0"/>
    </xf>
    <xf numFmtId="49" fontId="7" fillId="0" borderId="0" xfId="227" applyNumberFormat="1" applyFont="1" applyAlignment="1" applyProtection="1">
      <alignment vertical="center"/>
      <protection locked="0"/>
    </xf>
    <xf numFmtId="256" fontId="1" fillId="0" borderId="0" xfId="227" applyNumberFormat="1" applyFont="1" applyAlignment="1" applyProtection="1">
      <alignment vertical="center"/>
      <protection locked="0"/>
    </xf>
    <xf numFmtId="0" fontId="39" fillId="0" borderId="14" xfId="227" applyFont="1" applyBorder="1" applyAlignment="1" applyProtection="1">
      <alignment vertical="center"/>
      <protection locked="0"/>
    </xf>
    <xf numFmtId="15" fontId="39" fillId="0" borderId="0" xfId="227" applyNumberFormat="1" applyFont="1" applyAlignment="1" applyProtection="1">
      <alignment vertical="center"/>
      <protection locked="0"/>
    </xf>
    <xf numFmtId="0" fontId="39" fillId="0" borderId="0" xfId="227" applyFont="1" applyAlignment="1" applyProtection="1">
      <alignment horizontal="center" vertical="center"/>
      <protection locked="0"/>
    </xf>
    <xf numFmtId="263" fontId="39" fillId="0" borderId="0" xfId="227" applyNumberFormat="1" applyFont="1" applyAlignment="1" applyProtection="1">
      <alignment horizontal="left" vertical="center"/>
      <protection locked="0"/>
    </xf>
    <xf numFmtId="0" fontId="7" fillId="0" borderId="0" xfId="227" applyFont="1" applyAlignment="1" applyProtection="1">
      <alignment vertical="center" shrinkToFit="1"/>
      <protection locked="0"/>
    </xf>
    <xf numFmtId="0" fontId="39" fillId="0" borderId="14" xfId="227" applyFont="1" applyBorder="1" applyAlignment="1" applyProtection="1">
      <alignment horizontal="left" vertical="center"/>
      <protection locked="0"/>
    </xf>
    <xf numFmtId="0" fontId="8" fillId="0" borderId="35" xfId="227" applyFont="1" applyBorder="1" applyAlignment="1" applyProtection="1">
      <alignment horizontal="center" vertical="center"/>
      <protection locked="0"/>
    </xf>
    <xf numFmtId="0" fontId="8" fillId="0" borderId="19" xfId="227" applyFont="1" applyBorder="1" applyAlignment="1" applyProtection="1">
      <alignment vertical="center" textRotation="90"/>
      <protection locked="0"/>
    </xf>
    <xf numFmtId="0" fontId="14" fillId="0" borderId="20" xfId="227" applyFont="1" applyBorder="1" applyAlignment="1" applyProtection="1">
      <alignment vertical="center"/>
      <protection locked="0"/>
    </xf>
    <xf numFmtId="0" fontId="14" fillId="0" borderId="21" xfId="227" applyFont="1" applyBorder="1" applyAlignment="1" applyProtection="1">
      <alignment vertical="center"/>
      <protection locked="0"/>
    </xf>
    <xf numFmtId="0" fontId="14" fillId="0" borderId="21" xfId="227" applyFont="1" applyBorder="1" applyAlignment="1" applyProtection="1">
      <alignment horizontal="left" vertical="center"/>
      <protection locked="0"/>
    </xf>
    <xf numFmtId="0" fontId="16" fillId="0" borderId="12" xfId="227" applyFont="1" applyBorder="1" applyAlignment="1" applyProtection="1">
      <alignment horizontal="left" vertical="center"/>
      <protection locked="0"/>
    </xf>
    <xf numFmtId="0" fontId="16" fillId="0" borderId="13" xfId="227" applyFont="1" applyBorder="1" applyAlignment="1" applyProtection="1">
      <alignment vertical="center"/>
      <protection locked="0"/>
    </xf>
    <xf numFmtId="0" fontId="16" fillId="0" borderId="13" xfId="227" applyFont="1" applyBorder="1" applyAlignment="1" applyProtection="1">
      <alignment horizontal="center" vertical="center"/>
      <protection locked="0"/>
    </xf>
    <xf numFmtId="0" fontId="16" fillId="0" borderId="14" xfId="227" applyFont="1" applyBorder="1" applyAlignment="1" applyProtection="1">
      <alignment vertical="center"/>
      <protection locked="0"/>
    </xf>
    <xf numFmtId="0" fontId="16" fillId="0" borderId="0" xfId="227" applyFont="1" applyAlignment="1" applyProtection="1">
      <alignment vertical="center"/>
      <protection locked="0"/>
    </xf>
    <xf numFmtId="0" fontId="23" fillId="0" borderId="14" xfId="227" applyFont="1" applyBorder="1" applyAlignment="1" applyProtection="1">
      <alignment vertical="center"/>
      <protection locked="0"/>
    </xf>
    <xf numFmtId="0" fontId="23" fillId="0" borderId="0" xfId="227" applyFont="1" applyAlignment="1" applyProtection="1">
      <alignment vertical="center"/>
      <protection locked="0"/>
    </xf>
    <xf numFmtId="0" fontId="16" fillId="0" borderId="20" xfId="227" applyFont="1" applyBorder="1" applyAlignment="1" applyProtection="1">
      <alignment horizontal="left" vertical="center"/>
      <protection locked="0"/>
    </xf>
    <xf numFmtId="0" fontId="16" fillId="0" borderId="21" xfId="227" applyFont="1" applyBorder="1" applyAlignment="1" applyProtection="1">
      <alignment vertical="center"/>
      <protection locked="0"/>
    </xf>
    <xf numFmtId="0" fontId="18" fillId="0" borderId="12" xfId="227" applyFont="1" applyBorder="1" applyAlignment="1" applyProtection="1">
      <alignment horizontal="center" vertical="center" wrapText="1"/>
      <protection locked="0"/>
    </xf>
    <xf numFmtId="0" fontId="18" fillId="0" borderId="13" xfId="227" applyFont="1" applyBorder="1" applyAlignment="1" applyProtection="1">
      <alignment horizontal="center" vertical="center" wrapText="1"/>
      <protection locked="0"/>
    </xf>
    <xf numFmtId="0" fontId="18" fillId="0" borderId="15" xfId="227" applyFont="1" applyBorder="1" applyAlignment="1" applyProtection="1">
      <alignment horizontal="center" vertical="center" wrapText="1"/>
      <protection locked="0"/>
    </xf>
    <xf numFmtId="0" fontId="18" fillId="0" borderId="14" xfId="227" applyFont="1" applyBorder="1" applyAlignment="1" applyProtection="1">
      <alignment horizontal="center" vertical="center" wrapText="1"/>
      <protection locked="0"/>
    </xf>
    <xf numFmtId="0" fontId="18" fillId="0" borderId="0" xfId="227" applyFont="1" applyAlignment="1" applyProtection="1">
      <alignment horizontal="center" vertical="center" wrapText="1"/>
      <protection locked="0"/>
    </xf>
    <xf numFmtId="0" fontId="18" fillId="0" borderId="16" xfId="227" applyFont="1" applyBorder="1" applyAlignment="1" applyProtection="1">
      <alignment horizontal="center" vertical="center" wrapText="1"/>
      <protection locked="0"/>
    </xf>
    <xf numFmtId="0" fontId="17" fillId="0" borderId="14" xfId="227" applyFont="1" applyBorder="1" applyAlignment="1" applyProtection="1">
      <alignment horizontal="left" vertical="center" indent="1"/>
      <protection locked="0"/>
    </xf>
    <xf numFmtId="0" fontId="16" fillId="0" borderId="0" xfId="227" applyFont="1" applyAlignment="1" applyProtection="1">
      <alignment horizontal="left" vertical="center"/>
      <protection locked="0"/>
    </xf>
    <xf numFmtId="0" fontId="16" fillId="0" borderId="0" xfId="227" applyFont="1" applyAlignment="1" applyProtection="1">
      <alignment horizontal="right" vertical="center"/>
      <protection locked="0"/>
    </xf>
    <xf numFmtId="0" fontId="16" fillId="0" borderId="14" xfId="227" applyFont="1" applyBorder="1" applyAlignment="1" applyProtection="1">
      <alignment horizontal="left" vertical="center" indent="1"/>
      <protection locked="0"/>
    </xf>
    <xf numFmtId="0" fontId="20" fillId="0" borderId="20" xfId="227" applyFont="1" applyBorder="1" applyAlignment="1" applyProtection="1">
      <alignment vertical="center"/>
      <protection locked="0"/>
    </xf>
    <xf numFmtId="0" fontId="20" fillId="0" borderId="20" xfId="227" applyFont="1" applyBorder="1" applyAlignment="1" applyProtection="1">
      <alignment horizontal="left" vertical="center" indent="1"/>
      <protection locked="0"/>
    </xf>
    <xf numFmtId="0" fontId="24" fillId="0" borderId="22" xfId="227" applyFont="1" applyBorder="1" applyAlignment="1" applyProtection="1">
      <alignment horizontal="center" vertical="center" textRotation="90"/>
      <protection locked="0"/>
    </xf>
    <xf numFmtId="0" fontId="13" fillId="0" borderId="12" xfId="227" applyFont="1" applyBorder="1" applyAlignment="1" applyProtection="1">
      <alignment vertical="center"/>
      <protection locked="0"/>
    </xf>
    <xf numFmtId="0" fontId="13" fillId="0" borderId="13" xfId="227" applyFont="1" applyBorder="1" applyAlignment="1" applyProtection="1">
      <alignment vertical="center"/>
      <protection locked="0"/>
    </xf>
    <xf numFmtId="0" fontId="18" fillId="0" borderId="14" xfId="227" applyFont="1" applyBorder="1" applyAlignment="1" applyProtection="1">
      <alignment horizontal="center" vertical="center"/>
      <protection locked="0"/>
    </xf>
    <xf numFmtId="0" fontId="21" fillId="0" borderId="14" xfId="227" applyFont="1" applyBorder="1" applyAlignment="1" applyProtection="1">
      <alignment vertical="center"/>
      <protection locked="0"/>
    </xf>
    <xf numFmtId="0" fontId="17" fillId="0" borderId="14" xfId="227" applyFont="1" applyBorder="1" applyAlignment="1" applyProtection="1">
      <alignment horizontal="left" vertical="center"/>
      <protection locked="0"/>
    </xf>
    <xf numFmtId="0" fontId="17" fillId="0" borderId="0" xfId="227" applyFont="1" applyAlignment="1" applyProtection="1">
      <alignment horizontal="left" vertical="center" indent="1"/>
      <protection locked="0"/>
    </xf>
    <xf numFmtId="0" fontId="32" fillId="0" borderId="20" xfId="227" applyFont="1" applyBorder="1" applyAlignment="1" applyProtection="1">
      <alignment vertical="center"/>
      <protection locked="0"/>
    </xf>
    <xf numFmtId="0" fontId="32" fillId="0" borderId="21" xfId="227" applyFont="1" applyBorder="1" applyAlignment="1" applyProtection="1">
      <alignment vertical="center"/>
      <protection locked="0"/>
    </xf>
    <xf numFmtId="0" fontId="33" fillId="0" borderId="5" xfId="227" applyFont="1" applyBorder="1" applyAlignment="1" applyProtection="1">
      <alignment horizontal="left" vertical="center" indent="1"/>
      <protection locked="0"/>
    </xf>
    <xf numFmtId="256" fontId="28" fillId="0" borderId="0" xfId="227" applyNumberFormat="1" applyFont="1" applyAlignment="1" applyProtection="1">
      <alignment vertical="center"/>
      <protection locked="0"/>
    </xf>
    <xf numFmtId="256" fontId="7" fillId="0" borderId="0" xfId="227" applyNumberFormat="1" applyFont="1" applyAlignment="1" applyProtection="1">
      <alignment vertical="center"/>
      <protection locked="0"/>
    </xf>
    <xf numFmtId="0" fontId="35" fillId="0" borderId="0" xfId="227" applyFont="1" applyAlignment="1" applyProtection="1">
      <alignment vertical="center"/>
      <protection locked="0"/>
    </xf>
    <xf numFmtId="0" fontId="41" fillId="0" borderId="0" xfId="227" applyFont="1" applyAlignment="1" applyProtection="1">
      <alignment horizontal="center" vertical="center"/>
      <protection locked="0"/>
    </xf>
    <xf numFmtId="0" fontId="39" fillId="0" borderId="0" xfId="227" applyFont="1" applyAlignment="1" applyProtection="1">
      <alignment horizontal="right" vertical="center"/>
      <protection locked="0"/>
    </xf>
    <xf numFmtId="0" fontId="16" fillId="0" borderId="0" xfId="227" applyFont="1" applyAlignment="1" applyProtection="1">
      <alignment horizontal="center" vertical="center"/>
      <protection locked="0"/>
    </xf>
    <xf numFmtId="0" fontId="23" fillId="0" borderId="0" xfId="227" applyFont="1" applyAlignment="1" applyProtection="1">
      <alignment horizontal="center" vertical="center"/>
      <protection locked="0"/>
    </xf>
    <xf numFmtId="0" fontId="17" fillId="0" borderId="16" xfId="227" applyFont="1" applyBorder="1" applyAlignment="1" applyProtection="1">
      <alignment vertical="center"/>
      <protection locked="0"/>
    </xf>
    <xf numFmtId="0" fontId="16" fillId="0" borderId="16" xfId="227" applyFont="1" applyBorder="1" applyAlignment="1" applyProtection="1">
      <alignment vertical="center"/>
      <protection locked="0"/>
    </xf>
    <xf numFmtId="0" fontId="20" fillId="0" borderId="39" xfId="227" applyFont="1" applyBorder="1" applyAlignment="1" applyProtection="1">
      <alignment vertical="center"/>
      <protection locked="0"/>
    </xf>
    <xf numFmtId="0" fontId="23" fillId="0" borderId="0" xfId="227" applyFont="1" applyAlignment="1" applyProtection="1">
      <alignment horizontal="left" vertical="center"/>
      <protection locked="0"/>
    </xf>
    <xf numFmtId="0" fontId="39" fillId="0" borderId="0" xfId="227" applyFont="1" applyAlignment="1" applyProtection="1">
      <alignment horizontal="left" vertical="center"/>
      <protection locked="0"/>
    </xf>
    <xf numFmtId="0" fontId="16" fillId="0" borderId="15" xfId="227" applyFont="1" applyBorder="1" applyAlignment="1" applyProtection="1">
      <alignment vertical="center"/>
      <protection locked="0"/>
    </xf>
    <xf numFmtId="0" fontId="18" fillId="0" borderId="12" xfId="227" applyFont="1" applyBorder="1" applyAlignment="1" applyProtection="1">
      <alignment horizontal="center" vertical="center"/>
      <protection locked="0"/>
    </xf>
    <xf numFmtId="0" fontId="18" fillId="0" borderId="13" xfId="227" applyFont="1" applyBorder="1" applyAlignment="1" applyProtection="1">
      <alignment horizontal="center" vertical="center"/>
      <protection locked="0"/>
    </xf>
    <xf numFmtId="0" fontId="23" fillId="0" borderId="16" xfId="227" applyFont="1" applyBorder="1" applyAlignment="1" applyProtection="1">
      <alignment vertical="center"/>
      <protection locked="0"/>
    </xf>
    <xf numFmtId="0" fontId="23" fillId="0" borderId="0" xfId="227" applyFont="1" applyAlignment="1" applyProtection="1">
      <alignment horizontal="right" vertical="center"/>
      <protection locked="0"/>
    </xf>
    <xf numFmtId="0" fontId="23" fillId="0" borderId="14" xfId="227" applyFont="1" applyBorder="1" applyAlignment="1" applyProtection="1">
      <alignment horizontal="left" vertical="center" indent="1"/>
      <protection locked="0"/>
    </xf>
    <xf numFmtId="0" fontId="16" fillId="0" borderId="21" xfId="227" applyFont="1" applyBorder="1" applyAlignment="1" applyProtection="1">
      <alignment horizontal="right" vertical="center"/>
      <protection locked="0"/>
    </xf>
    <xf numFmtId="0" fontId="16" fillId="0" borderId="39" xfId="227" applyFont="1" applyBorder="1" applyAlignment="1" applyProtection="1">
      <alignment vertical="center"/>
      <protection locked="0"/>
    </xf>
    <xf numFmtId="0" fontId="18" fillId="0" borderId="16" xfId="227" applyFont="1" applyBorder="1" applyAlignment="1" applyProtection="1">
      <alignment horizontal="center" vertical="center"/>
      <protection locked="0"/>
    </xf>
    <xf numFmtId="4" fontId="17" fillId="0" borderId="0" xfId="227" applyNumberFormat="1" applyFont="1" applyAlignment="1" applyProtection="1">
      <alignment vertical="center"/>
      <protection locked="0"/>
    </xf>
    <xf numFmtId="0" fontId="7" fillId="0" borderId="0" xfId="227" applyFont="1" applyAlignment="1" applyProtection="1">
      <alignment horizontal="left" vertical="center" indent="1"/>
      <protection locked="0"/>
    </xf>
    <xf numFmtId="0" fontId="25" fillId="0" borderId="1" xfId="227" applyFont="1" applyBorder="1" applyAlignment="1" applyProtection="1">
      <alignment horizontal="center" vertical="center"/>
      <protection locked="0"/>
    </xf>
    <xf numFmtId="0" fontId="25" fillId="0" borderId="2" xfId="227" applyFont="1" applyBorder="1" applyAlignment="1" applyProtection="1">
      <alignment horizontal="center" vertical="center"/>
      <protection locked="0"/>
    </xf>
    <xf numFmtId="0" fontId="35" fillId="0" borderId="0" xfId="227" applyFont="1" applyAlignment="1" applyProtection="1">
      <alignment horizontal="left" vertical="center" wrapText="1"/>
      <protection locked="0"/>
    </xf>
    <xf numFmtId="0" fontId="41" fillId="0" borderId="0" xfId="227" applyFont="1" applyAlignment="1" applyProtection="1">
      <alignment horizontal="left" vertical="center"/>
      <protection locked="0"/>
    </xf>
    <xf numFmtId="0" fontId="41" fillId="0" borderId="0" xfId="227" applyFont="1" applyAlignment="1" applyProtection="1">
      <alignment vertical="center"/>
      <protection locked="0"/>
    </xf>
    <xf numFmtId="15" fontId="35" fillId="0" borderId="0" xfId="227" applyNumberFormat="1" applyFont="1" applyAlignment="1" applyProtection="1">
      <alignment vertical="center"/>
      <protection locked="0"/>
    </xf>
    <xf numFmtId="43" fontId="7" fillId="0" borderId="0" xfId="136" applyFont="1" applyFill="1" applyBorder="1" applyAlignment="1" applyProtection="1">
      <alignment horizontal="right" vertical="center"/>
      <protection locked="0"/>
    </xf>
    <xf numFmtId="248" fontId="7" fillId="0" borderId="0" xfId="136" applyNumberFormat="1" applyFont="1" applyFill="1" applyBorder="1" applyAlignment="1" applyProtection="1">
      <alignment horizontal="center" vertical="center"/>
      <protection locked="0"/>
    </xf>
    <xf numFmtId="0" fontId="28" fillId="0" borderId="0" xfId="227" applyFont="1" applyAlignment="1" applyProtection="1">
      <alignment horizontal="left" vertical="center"/>
      <protection locked="0"/>
    </xf>
    <xf numFmtId="17" fontId="7" fillId="0" borderId="0" xfId="227" applyNumberFormat="1" applyFont="1" applyAlignment="1" applyProtection="1">
      <alignment horizontal="left" vertical="center"/>
      <protection locked="0"/>
    </xf>
    <xf numFmtId="39" fontId="8" fillId="0" borderId="0" xfId="112" applyNumberFormat="1" applyFont="1" applyFill="1" applyBorder="1" applyAlignment="1" applyProtection="1">
      <alignment horizontal="left" vertical="center"/>
      <protection locked="0"/>
    </xf>
    <xf numFmtId="0" fontId="25" fillId="0" borderId="3" xfId="227" applyFont="1" applyBorder="1" applyAlignment="1" applyProtection="1">
      <alignment horizontal="center" vertical="center"/>
      <protection locked="0"/>
    </xf>
    <xf numFmtId="0" fontId="35" fillId="0" borderId="6" xfId="227" applyFont="1" applyBorder="1" applyAlignment="1" applyProtection="1">
      <alignment horizontal="left" vertical="center" wrapText="1"/>
      <protection locked="0"/>
    </xf>
    <xf numFmtId="0" fontId="39" fillId="0" borderId="6" xfId="227" applyFont="1" applyBorder="1" applyAlignment="1" applyProtection="1">
      <alignment horizontal="left" vertical="center"/>
      <protection locked="0"/>
    </xf>
    <xf numFmtId="0" fontId="33" fillId="0" borderId="0" xfId="227" applyFont="1" applyAlignment="1" applyProtection="1">
      <alignment horizontal="left" vertical="center"/>
      <protection locked="0"/>
    </xf>
    <xf numFmtId="0" fontId="39" fillId="0" borderId="6" xfId="227" applyFont="1" applyBorder="1" applyAlignment="1" applyProtection="1">
      <alignment vertical="center"/>
      <protection locked="0"/>
    </xf>
    <xf numFmtId="0" fontId="14" fillId="0" borderId="41" xfId="227" applyFont="1" applyBorder="1" applyAlignment="1" applyProtection="1">
      <alignment vertical="center"/>
      <protection locked="0"/>
    </xf>
    <xf numFmtId="0" fontId="18" fillId="0" borderId="42" xfId="227" applyFont="1" applyBorder="1" applyAlignment="1" applyProtection="1">
      <alignment horizontal="center" vertical="center"/>
      <protection locked="0"/>
    </xf>
    <xf numFmtId="0" fontId="18" fillId="0" borderId="6" xfId="227" applyFont="1" applyBorder="1" applyAlignment="1" applyProtection="1">
      <alignment horizontal="center" vertical="center"/>
      <protection locked="0"/>
    </xf>
    <xf numFmtId="0" fontId="23" fillId="0" borderId="6" xfId="227" applyFont="1" applyBorder="1" applyAlignment="1" applyProtection="1">
      <alignment vertical="center"/>
      <protection locked="0"/>
    </xf>
    <xf numFmtId="0" fontId="16" fillId="0" borderId="6" xfId="227" applyFont="1" applyBorder="1" applyAlignment="1" applyProtection="1">
      <alignment vertical="center"/>
      <protection locked="0"/>
    </xf>
    <xf numFmtId="0" fontId="13" fillId="0" borderId="42" xfId="227" applyFont="1" applyBorder="1" applyAlignment="1" applyProtection="1">
      <alignment vertical="center"/>
      <protection locked="0"/>
    </xf>
    <xf numFmtId="0" fontId="32" fillId="0" borderId="41" xfId="227" applyFont="1" applyBorder="1" applyAlignment="1" applyProtection="1">
      <alignment vertical="center"/>
      <protection locked="0"/>
    </xf>
    <xf numFmtId="49" fontId="8" fillId="0" borderId="0" xfId="227" applyNumberFormat="1" applyFont="1" applyAlignment="1" applyProtection="1">
      <alignment vertical="center"/>
      <protection locked="0"/>
    </xf>
    <xf numFmtId="15" fontId="8" fillId="0" borderId="0" xfId="227" applyNumberFormat="1" applyFont="1" applyAlignment="1" applyProtection="1">
      <alignment vertical="center"/>
      <protection locked="0"/>
    </xf>
    <xf numFmtId="0" fontId="13" fillId="0" borderId="53" xfId="227" applyFont="1" applyBorder="1" applyAlignment="1" applyProtection="1">
      <alignment horizontal="left" vertical="center" indent="1"/>
      <protection locked="0"/>
    </xf>
    <xf numFmtId="0" fontId="13" fillId="0" borderId="11" xfId="227" applyFont="1" applyBorder="1" applyAlignment="1" applyProtection="1">
      <alignment vertical="center"/>
      <protection locked="0"/>
    </xf>
    <xf numFmtId="0" fontId="8" fillId="0" borderId="5" xfId="227" applyFont="1" applyBorder="1" applyAlignment="1" applyProtection="1">
      <alignment horizontal="left" vertical="center" indent="1"/>
      <protection locked="0"/>
    </xf>
    <xf numFmtId="0" fontId="13" fillId="0" borderId="5" xfId="227" applyFont="1" applyBorder="1" applyAlignment="1" applyProtection="1">
      <alignment vertical="center"/>
      <protection locked="0"/>
    </xf>
    <xf numFmtId="0" fontId="39" fillId="0" borderId="5" xfId="227" applyFont="1" applyBorder="1" applyAlignment="1" applyProtection="1">
      <alignment vertical="center"/>
      <protection locked="0"/>
    </xf>
    <xf numFmtId="0" fontId="13" fillId="0" borderId="7" xfId="227" applyFont="1" applyBorder="1" applyAlignment="1" applyProtection="1">
      <alignment vertical="center"/>
      <protection locked="0"/>
    </xf>
    <xf numFmtId="0" fontId="13" fillId="0" borderId="8" xfId="227" applyFont="1" applyBorder="1" applyAlignment="1" applyProtection="1">
      <alignment vertical="center"/>
      <protection locked="0"/>
    </xf>
    <xf numFmtId="0" fontId="7" fillId="0" borderId="24" xfId="227" applyFont="1" applyBorder="1" applyAlignment="1" applyProtection="1">
      <alignment horizontal="center" vertical="center"/>
      <protection locked="0"/>
    </xf>
    <xf numFmtId="0" fontId="7" fillId="0" borderId="25" xfId="227" applyFont="1" applyBorder="1" applyAlignment="1" applyProtection="1">
      <alignment horizontal="center" vertical="center"/>
      <protection locked="0"/>
    </xf>
    <xf numFmtId="0" fontId="39" fillId="0" borderId="26" xfId="227" applyFont="1" applyBorder="1" applyAlignment="1" applyProtection="1">
      <alignment horizontal="center" vertical="center"/>
      <protection locked="0"/>
    </xf>
    <xf numFmtId="9" fontId="8" fillId="0" borderId="24" xfId="227" applyNumberFormat="1" applyFont="1" applyBorder="1" applyAlignment="1" applyProtection="1">
      <alignment horizontal="center" vertical="center"/>
      <protection locked="0"/>
    </xf>
    <xf numFmtId="9" fontId="8" fillId="0" borderId="25" xfId="227" applyNumberFormat="1" applyFont="1" applyBorder="1" applyAlignment="1" applyProtection="1">
      <alignment horizontal="center" vertical="center"/>
      <protection locked="0"/>
    </xf>
    <xf numFmtId="9" fontId="24" fillId="0" borderId="0" xfId="227" applyNumberFormat="1" applyFont="1" applyAlignment="1" applyProtection="1">
      <alignment horizontal="center" vertical="center"/>
      <protection locked="0"/>
    </xf>
    <xf numFmtId="0" fontId="24" fillId="0" borderId="0" xfId="227" applyFont="1" applyAlignment="1" applyProtection="1">
      <alignment horizontal="center" vertical="center"/>
      <protection locked="0"/>
    </xf>
    <xf numFmtId="0" fontId="8" fillId="0" borderId="0" xfId="227" applyFont="1" applyAlignment="1" applyProtection="1">
      <alignment horizontal="center" vertical="center"/>
      <protection locked="0"/>
    </xf>
    <xf numFmtId="261" fontId="7" fillId="0" borderId="0" xfId="227" applyNumberFormat="1" applyFont="1" applyAlignment="1" applyProtection="1">
      <alignment vertical="center"/>
      <protection locked="0"/>
    </xf>
    <xf numFmtId="260" fontId="8" fillId="0" borderId="0" xfId="112" applyNumberFormat="1" applyFont="1" applyFill="1" applyBorder="1" applyAlignment="1" applyProtection="1">
      <alignment horizontal="center" vertical="center"/>
      <protection locked="0"/>
    </xf>
    <xf numFmtId="248" fontId="24" fillId="0" borderId="0" xfId="112" applyNumberFormat="1" applyFont="1" applyFill="1" applyBorder="1" applyAlignment="1" applyProtection="1">
      <alignment horizontal="center" vertical="center"/>
      <protection locked="0"/>
    </xf>
    <xf numFmtId="261" fontId="24" fillId="0" borderId="0" xfId="227" applyNumberFormat="1" applyFont="1" applyAlignment="1" applyProtection="1">
      <alignment horizontal="center" vertical="center"/>
      <protection locked="0"/>
    </xf>
    <xf numFmtId="261" fontId="39" fillId="0" borderId="0" xfId="227" applyNumberFormat="1" applyFont="1" applyAlignment="1" applyProtection="1">
      <alignment horizontal="right" vertical="center"/>
      <protection locked="0"/>
    </xf>
    <xf numFmtId="261" fontId="7" fillId="0" borderId="0" xfId="227" applyNumberFormat="1" applyFont="1" applyAlignment="1" applyProtection="1">
      <alignment horizontal="right" vertical="center"/>
      <protection locked="0"/>
    </xf>
    <xf numFmtId="260" fontId="8" fillId="0" borderId="0" xfId="112" applyNumberFormat="1" applyFont="1" applyFill="1" applyBorder="1" applyAlignment="1" applyProtection="1">
      <alignment vertical="center"/>
      <protection locked="0"/>
    </xf>
    <xf numFmtId="0" fontId="13" fillId="0" borderId="52" xfId="227" applyFont="1" applyBorder="1" applyAlignment="1" applyProtection="1">
      <alignment vertical="center"/>
      <protection locked="0"/>
    </xf>
    <xf numFmtId="0" fontId="8" fillId="0" borderId="14" xfId="227" applyFont="1" applyBorder="1" applyAlignment="1" applyProtection="1">
      <alignment horizontal="left" vertical="center"/>
      <protection locked="0"/>
    </xf>
    <xf numFmtId="260" fontId="33" fillId="0" borderId="14" xfId="112" applyNumberFormat="1" applyFont="1" applyFill="1" applyBorder="1" applyAlignment="1" applyProtection="1">
      <alignment horizontal="center" vertical="center"/>
      <protection locked="0"/>
    </xf>
    <xf numFmtId="260" fontId="33" fillId="0" borderId="0" xfId="112" applyNumberFormat="1" applyFont="1" applyFill="1" applyBorder="1" applyAlignment="1" applyProtection="1">
      <alignment horizontal="center" vertical="center"/>
      <protection locked="0"/>
    </xf>
    <xf numFmtId="248" fontId="24" fillId="0" borderId="14" xfId="112" applyNumberFormat="1" applyFont="1" applyFill="1" applyBorder="1" applyAlignment="1" applyProtection="1">
      <alignment horizontal="center" vertical="center"/>
      <protection locked="0"/>
    </xf>
    <xf numFmtId="261" fontId="7" fillId="0" borderId="14" xfId="227" applyNumberFormat="1" applyFont="1" applyBorder="1" applyAlignment="1" applyProtection="1">
      <alignment vertical="center"/>
      <protection locked="0"/>
    </xf>
    <xf numFmtId="260" fontId="7" fillId="0" borderId="14" xfId="112" applyNumberFormat="1" applyFont="1" applyFill="1" applyBorder="1" applyAlignment="1" applyProtection="1">
      <alignment horizontal="center" vertical="top"/>
      <protection locked="0"/>
    </xf>
    <xf numFmtId="260" fontId="7" fillId="0" borderId="0" xfId="112" applyNumberFormat="1" applyFont="1" applyFill="1" applyBorder="1" applyAlignment="1" applyProtection="1">
      <alignment horizontal="center" vertical="top"/>
      <protection locked="0"/>
    </xf>
    <xf numFmtId="0" fontId="33" fillId="0" borderId="0" xfId="227" applyFont="1" applyAlignment="1" applyProtection="1">
      <alignment vertical="top" wrapText="1"/>
      <protection locked="0"/>
    </xf>
    <xf numFmtId="260" fontId="8" fillId="0" borderId="51" xfId="112" applyNumberFormat="1" applyFont="1" applyFill="1" applyBorder="1" applyAlignment="1" applyProtection="1">
      <alignment vertical="center"/>
      <protection locked="0"/>
    </xf>
    <xf numFmtId="260" fontId="8" fillId="0" borderId="8" xfId="112" applyNumberFormat="1" applyFont="1" applyFill="1" applyBorder="1" applyAlignment="1" applyProtection="1">
      <alignment vertical="center"/>
      <protection locked="0"/>
    </xf>
    <xf numFmtId="0" fontId="33" fillId="0" borderId="8" xfId="227" applyFont="1" applyBorder="1" applyAlignment="1" applyProtection="1">
      <alignment vertical="top" wrapText="1"/>
      <protection locked="0"/>
    </xf>
    <xf numFmtId="260" fontId="8" fillId="0" borderId="16" xfId="112" applyNumberFormat="1" applyFont="1" applyFill="1" applyBorder="1" applyAlignment="1" applyProtection="1">
      <alignment vertical="center"/>
      <protection locked="0"/>
    </xf>
    <xf numFmtId="248" fontId="24" fillId="0" borderId="16" xfId="112" applyNumberFormat="1" applyFont="1" applyFill="1" applyBorder="1" applyAlignment="1" applyProtection="1">
      <alignment horizontal="center" vertical="center"/>
      <protection locked="0"/>
    </xf>
    <xf numFmtId="261" fontId="13" fillId="0" borderId="0" xfId="227" applyNumberFormat="1" applyFont="1" applyAlignment="1" applyProtection="1">
      <alignment horizontal="right" vertical="center"/>
      <protection locked="0"/>
    </xf>
    <xf numFmtId="0" fontId="26" fillId="0" borderId="0" xfId="227" applyFont="1" applyAlignment="1" applyProtection="1">
      <alignment horizontal="center" vertical="center"/>
      <protection locked="0"/>
    </xf>
    <xf numFmtId="43" fontId="13" fillId="0" borderId="11" xfId="97" applyNumberFormat="1" applyFont="1" applyBorder="1" applyAlignment="1" applyProtection="1">
      <alignment vertical="center"/>
      <protection locked="0"/>
    </xf>
    <xf numFmtId="0" fontId="37" fillId="0" borderId="0" xfId="227" applyFont="1" applyAlignment="1" applyProtection="1">
      <alignment horizontal="right" vertical="center"/>
      <protection locked="0"/>
    </xf>
    <xf numFmtId="0" fontId="13" fillId="0" borderId="11" xfId="227" applyFont="1" applyBorder="1" applyAlignment="1" applyProtection="1">
      <alignment horizontal="left" vertical="center"/>
      <protection locked="0"/>
    </xf>
    <xf numFmtId="0" fontId="13" fillId="0" borderId="40" xfId="227" applyFont="1" applyBorder="1" applyAlignment="1" applyProtection="1">
      <alignment horizontal="left" vertical="center"/>
      <protection locked="0"/>
    </xf>
    <xf numFmtId="0" fontId="7" fillId="0" borderId="6" xfId="227" applyFont="1" applyBorder="1" applyAlignment="1" applyProtection="1">
      <alignment vertical="center" wrapText="1"/>
      <protection locked="0"/>
    </xf>
    <xf numFmtId="0" fontId="33" fillId="0" borderId="6" xfId="227" applyFont="1" applyBorder="1" applyAlignment="1" applyProtection="1">
      <alignment horizontal="left" vertical="top" wrapText="1"/>
      <protection locked="0"/>
    </xf>
    <xf numFmtId="260" fontId="8" fillId="0" borderId="6" xfId="112" applyNumberFormat="1" applyFont="1" applyFill="1" applyBorder="1" applyAlignment="1" applyProtection="1">
      <alignment vertical="center"/>
      <protection locked="0"/>
    </xf>
    <xf numFmtId="260" fontId="8" fillId="0" borderId="9" xfId="112" applyNumberFormat="1" applyFont="1" applyFill="1" applyBorder="1" applyAlignment="1" applyProtection="1">
      <alignment vertical="center"/>
      <protection locked="0"/>
    </xf>
    <xf numFmtId="0" fontId="13" fillId="0" borderId="6" xfId="227" applyFont="1" applyBorder="1" applyAlignment="1" applyProtection="1">
      <alignment horizontal="justify" vertical="center" wrapText="1"/>
      <protection locked="0"/>
    </xf>
    <xf numFmtId="0" fontId="42" fillId="0" borderId="0" xfId="227" applyFont="1" applyAlignment="1" applyProtection="1">
      <alignment vertical="center"/>
      <protection locked="0"/>
    </xf>
    <xf numFmtId="0" fontId="25" fillId="0" borderId="53" xfId="227" applyFont="1" applyBorder="1" applyAlignment="1" applyProtection="1">
      <alignment horizontal="center" vertical="center"/>
      <protection locked="0"/>
    </xf>
    <xf numFmtId="15" fontId="25" fillId="0" borderId="7" xfId="227" applyNumberFormat="1" applyFont="1" applyBorder="1" applyAlignment="1" applyProtection="1">
      <alignment horizontal="center" vertical="center"/>
      <protection locked="0"/>
    </xf>
    <xf numFmtId="0" fontId="43" fillId="0" borderId="0" xfId="227" applyFont="1" applyAlignment="1" applyProtection="1">
      <alignment horizontal="center" vertical="center"/>
      <protection locked="0"/>
    </xf>
    <xf numFmtId="0" fontId="25" fillId="0" borderId="0" xfId="227" applyFont="1" applyAlignment="1" applyProtection="1">
      <alignment vertical="center"/>
      <protection locked="0"/>
    </xf>
    <xf numFmtId="0" fontId="12" fillId="0" borderId="53" xfId="227" applyFont="1" applyBorder="1" applyAlignment="1" applyProtection="1">
      <alignment vertical="center"/>
      <protection locked="0"/>
    </xf>
    <xf numFmtId="49" fontId="8" fillId="0" borderId="0" xfId="227" applyNumberFormat="1" applyFont="1" applyAlignment="1" applyProtection="1">
      <alignment horizontal="left" vertical="center"/>
      <protection locked="0"/>
    </xf>
    <xf numFmtId="0" fontId="14" fillId="0" borderId="0" xfId="227" applyFont="1" applyAlignment="1" applyProtection="1">
      <alignment horizontal="left" vertical="center" indent="1"/>
      <protection locked="0"/>
    </xf>
    <xf numFmtId="264" fontId="44" fillId="0" borderId="0" xfId="227" applyNumberFormat="1" applyFont="1" applyAlignment="1" applyProtection="1">
      <alignment vertical="center"/>
      <protection locked="0"/>
    </xf>
    <xf numFmtId="256" fontId="8" fillId="0" borderId="0" xfId="227" applyNumberFormat="1" applyFont="1" applyAlignment="1" applyProtection="1">
      <alignment horizontal="left" vertical="center"/>
      <protection locked="0"/>
    </xf>
    <xf numFmtId="264" fontId="45" fillId="0" borderId="0" xfId="227" applyNumberFormat="1" applyFont="1" applyAlignment="1" applyProtection="1">
      <alignment horizontal="left" vertical="center"/>
      <protection locked="0"/>
    </xf>
    <xf numFmtId="0" fontId="15" fillId="0" borderId="0" xfId="227" applyFont="1" applyAlignment="1" applyProtection="1">
      <alignment horizontal="left" vertical="center"/>
      <protection locked="0"/>
    </xf>
    <xf numFmtId="0" fontId="12" fillId="0" borderId="0" xfId="227" applyFont="1" applyAlignment="1" applyProtection="1">
      <alignment horizontal="left" vertical="center" indent="1"/>
      <protection locked="0"/>
    </xf>
    <xf numFmtId="0" fontId="37" fillId="0" borderId="5" xfId="227" applyFont="1" applyBorder="1" applyAlignment="1" applyProtection="1">
      <alignment vertical="center"/>
      <protection locked="0"/>
    </xf>
    <xf numFmtId="0" fontId="37" fillId="0" borderId="0" xfId="227" applyFont="1" applyAlignment="1" applyProtection="1">
      <alignment vertical="center"/>
      <protection locked="0"/>
    </xf>
    <xf numFmtId="0" fontId="46" fillId="0" borderId="38" xfId="227" applyFont="1" applyBorder="1" applyAlignment="1" applyProtection="1">
      <alignment vertical="center"/>
      <protection locked="0"/>
    </xf>
    <xf numFmtId="0" fontId="46" fillId="0" borderId="21" xfId="227" applyFont="1" applyBorder="1" applyAlignment="1" applyProtection="1">
      <alignment vertical="center"/>
      <protection locked="0"/>
    </xf>
    <xf numFmtId="0" fontId="46" fillId="0" borderId="5" xfId="227" applyFont="1" applyBorder="1" applyAlignment="1" applyProtection="1">
      <alignment vertical="center"/>
      <protection locked="0"/>
    </xf>
    <xf numFmtId="0" fontId="7" fillId="0" borderId="14" xfId="227" applyFont="1" applyBorder="1" applyAlignment="1" applyProtection="1">
      <alignment horizontal="left" vertical="center" indent="1"/>
      <protection locked="0"/>
    </xf>
    <xf numFmtId="0" fontId="7" fillId="0" borderId="0" xfId="227" applyFont="1" applyAlignment="1" applyProtection="1">
      <alignment horizontal="left" vertical="top" wrapText="1"/>
      <protection locked="0"/>
    </xf>
    <xf numFmtId="0" fontId="12" fillId="0" borderId="7" xfId="227" applyFont="1" applyBorder="1" applyAlignment="1" applyProtection="1">
      <alignment vertical="center"/>
      <protection locked="0"/>
    </xf>
    <xf numFmtId="0" fontId="12" fillId="0" borderId="8" xfId="227" applyFont="1" applyBorder="1" applyAlignment="1" applyProtection="1">
      <alignment vertical="center"/>
      <protection locked="0"/>
    </xf>
    <xf numFmtId="0" fontId="12" fillId="0" borderId="51" xfId="227" applyFont="1" applyBorder="1" applyAlignment="1" applyProtection="1">
      <alignment vertical="center"/>
      <protection locked="0"/>
    </xf>
    <xf numFmtId="0" fontId="7" fillId="0" borderId="11" xfId="227" applyFont="1" applyBorder="1" applyAlignment="1" applyProtection="1">
      <alignment vertical="center"/>
      <protection locked="0"/>
    </xf>
    <xf numFmtId="0" fontId="7" fillId="0" borderId="1" xfId="227" applyFont="1" applyBorder="1" applyAlignment="1" applyProtection="1">
      <alignment horizontal="center" vertical="center" wrapText="1"/>
      <protection locked="0"/>
    </xf>
    <xf numFmtId="0" fontId="7" fillId="0" borderId="2" xfId="227" applyFont="1" applyBorder="1" applyAlignment="1" applyProtection="1">
      <alignment horizontal="center" vertical="center" wrapText="1"/>
      <protection locked="0"/>
    </xf>
    <xf numFmtId="0" fontId="7" fillId="0" borderId="54" xfId="227" applyFont="1" applyBorder="1" applyAlignment="1">
      <alignment vertical="center" wrapText="1"/>
    </xf>
    <xf numFmtId="0" fontId="7" fillId="0" borderId="55" xfId="227" applyFont="1" applyBorder="1" applyAlignment="1" applyProtection="1">
      <alignment horizontal="center" vertical="center" wrapText="1"/>
      <protection locked="0"/>
    </xf>
    <xf numFmtId="0" fontId="7" fillId="0" borderId="38" xfId="227" applyFont="1" applyBorder="1" applyAlignment="1" applyProtection="1">
      <alignment vertical="center"/>
      <protection locked="0"/>
    </xf>
    <xf numFmtId="0" fontId="8" fillId="0" borderId="21" xfId="227" applyFont="1" applyBorder="1" applyAlignment="1" applyProtection="1">
      <alignment vertical="center"/>
      <protection locked="0"/>
    </xf>
    <xf numFmtId="4" fontId="7" fillId="0" borderId="21" xfId="227" applyNumberFormat="1" applyFont="1" applyBorder="1" applyAlignment="1" applyProtection="1">
      <alignment vertical="center" shrinkToFit="1"/>
      <protection locked="0"/>
    </xf>
    <xf numFmtId="4" fontId="7" fillId="0" borderId="21" xfId="227" applyNumberFormat="1" applyFont="1" applyBorder="1" applyAlignment="1">
      <alignment vertical="center" shrinkToFit="1"/>
    </xf>
    <xf numFmtId="0" fontId="7" fillId="0" borderId="39" xfId="227" applyFont="1" applyBorder="1" applyAlignment="1" applyProtection="1">
      <alignment horizontal="center" vertical="center"/>
      <protection locked="0"/>
    </xf>
    <xf numFmtId="43" fontId="7" fillId="0" borderId="36" xfId="112" applyFont="1" applyFill="1" applyBorder="1" applyAlignment="1" applyProtection="1">
      <alignment horizontal="center" vertical="center" wrapText="1"/>
      <protection locked="0"/>
    </xf>
    <xf numFmtId="0" fontId="7" fillId="0" borderId="56" xfId="227" applyFont="1" applyBorder="1" applyAlignment="1" applyProtection="1">
      <alignment vertical="center"/>
      <protection locked="0"/>
    </xf>
    <xf numFmtId="0" fontId="8" fillId="0" borderId="26" xfId="227" applyFont="1" applyBorder="1" applyAlignment="1" applyProtection="1">
      <alignment vertical="center"/>
      <protection locked="0"/>
    </xf>
    <xf numFmtId="15" fontId="8" fillId="0" borderId="26" xfId="227" applyNumberFormat="1" applyFont="1" applyBorder="1" applyAlignment="1" applyProtection="1">
      <alignment vertical="center" wrapText="1"/>
      <protection locked="0"/>
    </xf>
    <xf numFmtId="4" fontId="7" fillId="0" borderId="26" xfId="227" applyNumberFormat="1" applyFont="1" applyBorder="1" applyAlignment="1" applyProtection="1">
      <alignment vertical="center" shrinkToFit="1"/>
      <protection locked="0"/>
    </xf>
    <xf numFmtId="0" fontId="7" fillId="0" borderId="26" xfId="227" applyFont="1" applyBorder="1" applyAlignment="1">
      <alignment vertical="center" shrinkToFit="1"/>
    </xf>
    <xf numFmtId="43" fontId="7" fillId="0" borderId="35" xfId="112" applyFont="1" applyFill="1" applyBorder="1" applyAlignment="1" applyProtection="1">
      <alignment horizontal="center" vertical="center" wrapText="1"/>
      <protection locked="0"/>
    </xf>
    <xf numFmtId="0" fontId="7" fillId="0" borderId="26" xfId="227" applyFont="1" applyBorder="1" applyAlignment="1" applyProtection="1">
      <alignment vertical="center"/>
      <protection locked="0"/>
    </xf>
    <xf numFmtId="41" fontId="7" fillId="0" borderId="26" xfId="227" applyNumberFormat="1" applyFont="1" applyBorder="1" applyAlignment="1" applyProtection="1">
      <alignment vertical="center" wrapText="1"/>
      <protection locked="0"/>
    </xf>
    <xf numFmtId="4" fontId="8" fillId="0" borderId="26" xfId="227" applyNumberFormat="1" applyFont="1" applyBorder="1" applyAlignment="1" applyProtection="1">
      <alignment vertical="center" shrinkToFit="1"/>
      <protection locked="0"/>
    </xf>
    <xf numFmtId="0" fontId="8" fillId="0" borderId="57" xfId="227" applyFont="1" applyBorder="1" applyAlignment="1" applyProtection="1">
      <alignment horizontal="center" vertical="center" wrapText="1"/>
      <protection locked="0"/>
    </xf>
    <xf numFmtId="0" fontId="8" fillId="0" borderId="35" xfId="227" applyFont="1" applyBorder="1" applyAlignment="1" applyProtection="1">
      <alignment horizontal="center" vertical="center" wrapText="1"/>
      <protection locked="0"/>
    </xf>
    <xf numFmtId="0" fontId="8" fillId="0" borderId="36" xfId="227" applyFont="1" applyBorder="1" applyAlignment="1" applyProtection="1">
      <alignment horizontal="center" vertical="center" wrapText="1"/>
      <protection locked="0"/>
    </xf>
    <xf numFmtId="43" fontId="8" fillId="0" borderId="35" xfId="112" applyFont="1" applyFill="1" applyBorder="1" applyAlignment="1" applyProtection="1">
      <alignment horizontal="center" vertical="center" wrapText="1"/>
      <protection locked="0"/>
    </xf>
    <xf numFmtId="0" fontId="8" fillId="0" borderId="58" xfId="227" applyFont="1" applyBorder="1" applyAlignment="1" applyProtection="1">
      <alignment horizontal="center" vertical="center" wrapText="1"/>
      <protection locked="0"/>
    </xf>
    <xf numFmtId="0" fontId="8" fillId="0" borderId="59" xfId="227" applyFont="1" applyBorder="1" applyAlignment="1" applyProtection="1">
      <alignment horizontal="center" vertical="center" wrapText="1"/>
      <protection locked="0"/>
    </xf>
    <xf numFmtId="43" fontId="47" fillId="0" borderId="59" xfId="112" applyFont="1" applyFill="1" applyBorder="1" applyAlignment="1" applyProtection="1">
      <alignment horizontal="center" vertical="center" wrapText="1"/>
      <protection locked="0"/>
    </xf>
    <xf numFmtId="0" fontId="1" fillId="0" borderId="1" xfId="227" applyFont="1" applyBorder="1" applyAlignment="1" applyProtection="1">
      <alignment horizontal="justify" vertical="center" wrapText="1"/>
      <protection locked="0"/>
    </xf>
    <xf numFmtId="0" fontId="1" fillId="0" borderId="2" xfId="227" applyFont="1" applyBorder="1" applyAlignment="1" applyProtection="1">
      <alignment horizontal="justify" vertical="center" wrapText="1"/>
      <protection locked="0"/>
    </xf>
    <xf numFmtId="0" fontId="12" fillId="0" borderId="0" xfId="227" applyFont="1" applyAlignment="1" applyProtection="1">
      <alignment horizontal="left" vertical="center" wrapText="1" indent="1"/>
      <protection locked="0"/>
    </xf>
    <xf numFmtId="0" fontId="12" fillId="0" borderId="53" xfId="227" applyFont="1" applyBorder="1" applyAlignment="1" applyProtection="1">
      <alignment horizontal="left" vertical="center" indent="1"/>
      <protection locked="0"/>
    </xf>
    <xf numFmtId="0" fontId="12" fillId="0" borderId="11" xfId="227" applyFont="1" applyBorder="1" applyAlignment="1" applyProtection="1">
      <alignment horizontal="left" vertical="center" indent="1"/>
      <protection locked="0"/>
    </xf>
    <xf numFmtId="0" fontId="7" fillId="0" borderId="5" xfId="227" applyFont="1" applyBorder="1" applyAlignment="1" applyProtection="1">
      <alignment horizontal="justify" vertical="center" wrapText="1"/>
      <protection locked="0"/>
    </xf>
    <xf numFmtId="0" fontId="7" fillId="0" borderId="0" xfId="227" applyFont="1" applyAlignment="1" applyProtection="1">
      <alignment horizontal="justify" vertical="center" wrapText="1"/>
      <protection locked="0"/>
    </xf>
    <xf numFmtId="0" fontId="7" fillId="0" borderId="0" xfId="227" applyFont="1" applyProtection="1">
      <protection locked="0"/>
    </xf>
    <xf numFmtId="0" fontId="10" fillId="0" borderId="0" xfId="227" applyFont="1" applyProtection="1">
      <protection locked="0"/>
    </xf>
    <xf numFmtId="0" fontId="48" fillId="0" borderId="0" xfId="227" applyFont="1" applyAlignment="1" applyProtection="1">
      <alignment horizontal="center" vertical="center"/>
      <protection locked="0"/>
    </xf>
    <xf numFmtId="0" fontId="26" fillId="0" borderId="0" xfId="227" applyFont="1" applyProtection="1">
      <protection locked="0"/>
    </xf>
    <xf numFmtId="0" fontId="8" fillId="0" borderId="0" xfId="227" applyFont="1" applyProtection="1">
      <protection locked="0"/>
    </xf>
    <xf numFmtId="0" fontId="7" fillId="0" borderId="8" xfId="227" applyFont="1" applyBorder="1" applyAlignment="1" applyProtection="1">
      <alignment vertical="center"/>
      <protection locked="0"/>
    </xf>
    <xf numFmtId="0" fontId="25" fillId="0" borderId="11" xfId="227" applyFont="1" applyBorder="1" applyAlignment="1" applyProtection="1">
      <alignment horizontal="center" vertical="center"/>
      <protection locked="0"/>
    </xf>
    <xf numFmtId="0" fontId="25" fillId="0" borderId="40" xfId="227" applyFont="1" applyBorder="1" applyAlignment="1" applyProtection="1">
      <alignment horizontal="center" vertical="center"/>
      <protection locked="0"/>
    </xf>
    <xf numFmtId="0" fontId="25" fillId="0" borderId="8" xfId="227" applyFont="1" applyBorder="1" applyAlignment="1" applyProtection="1">
      <alignment horizontal="center" vertical="center"/>
      <protection locked="0"/>
    </xf>
    <xf numFmtId="0" fontId="25" fillId="0" borderId="9" xfId="227" applyFont="1" applyBorder="1" applyAlignment="1" applyProtection="1">
      <alignment horizontal="center" vertical="center"/>
      <protection locked="0"/>
    </xf>
    <xf numFmtId="0" fontId="8" fillId="0" borderId="6" xfId="227" applyFont="1" applyBorder="1" applyAlignment="1" applyProtection="1">
      <alignment vertical="center"/>
      <protection locked="0"/>
    </xf>
    <xf numFmtId="264" fontId="8" fillId="0" borderId="0" xfId="227" applyNumberFormat="1" applyFont="1" applyAlignment="1" applyProtection="1">
      <alignment horizontal="left" vertical="center" indent="1"/>
      <protection locked="0"/>
    </xf>
    <xf numFmtId="264" fontId="8" fillId="0" borderId="6" xfId="227" applyNumberFormat="1" applyFont="1" applyBorder="1" applyAlignment="1" applyProtection="1">
      <alignment horizontal="left" vertical="center" indent="1"/>
      <protection locked="0"/>
    </xf>
    <xf numFmtId="264" fontId="15" fillId="0" borderId="0" xfId="227" applyNumberFormat="1" applyFont="1" applyAlignment="1" applyProtection="1">
      <alignment horizontal="left" vertical="center" indent="1"/>
      <protection locked="0"/>
    </xf>
    <xf numFmtId="264" fontId="15" fillId="0" borderId="6" xfId="227" applyNumberFormat="1" applyFont="1" applyBorder="1" applyAlignment="1" applyProtection="1">
      <alignment horizontal="left" vertical="center" indent="1"/>
      <protection locked="0"/>
    </xf>
    <xf numFmtId="0" fontId="12" fillId="0" borderId="6" xfId="227" applyFont="1" applyBorder="1" applyAlignment="1" applyProtection="1">
      <alignment vertical="center"/>
      <protection locked="0"/>
    </xf>
    <xf numFmtId="0" fontId="12" fillId="0" borderId="9" xfId="227" applyFont="1" applyBorder="1" applyAlignment="1" applyProtection="1">
      <alignment vertical="center"/>
      <protection locked="0"/>
    </xf>
    <xf numFmtId="0" fontId="7" fillId="0" borderId="55" xfId="227" applyFont="1" applyBorder="1" applyAlignment="1">
      <alignment horizontal="center" vertical="center" wrapText="1"/>
    </xf>
    <xf numFmtId="0" fontId="7" fillId="0" borderId="60" xfId="227" applyFont="1" applyBorder="1" applyAlignment="1" applyProtection="1">
      <alignment horizontal="center" vertical="center" wrapText="1"/>
      <protection locked="0"/>
    </xf>
    <xf numFmtId="43" fontId="7" fillId="0" borderId="36" xfId="227" applyNumberFormat="1" applyFont="1" applyBorder="1" applyAlignment="1" applyProtection="1">
      <alignment horizontal="center" vertical="center" wrapText="1"/>
      <protection locked="0"/>
    </xf>
    <xf numFmtId="0" fontId="7" fillId="0" borderId="36" xfId="227" applyFont="1" applyBorder="1" applyAlignment="1">
      <alignment horizontal="center" vertical="center" wrapText="1"/>
    </xf>
    <xf numFmtId="43" fontId="7" fillId="0" borderId="61" xfId="112" applyFont="1" applyFill="1" applyBorder="1" applyAlignment="1" applyProtection="1">
      <alignment horizontal="center" vertical="center"/>
      <protection locked="0"/>
    </xf>
    <xf numFmtId="43" fontId="7" fillId="0" borderId="35" xfId="227" applyNumberFormat="1" applyFont="1" applyBorder="1" applyAlignment="1" applyProtection="1">
      <alignment horizontal="center" vertical="center" wrapText="1"/>
      <protection locked="0"/>
    </xf>
    <xf numFmtId="0" fontId="7" fillId="0" borderId="35" xfId="227" applyFont="1" applyBorder="1" applyAlignment="1">
      <alignment horizontal="center" vertical="center" wrapText="1"/>
    </xf>
    <xf numFmtId="43" fontId="7" fillId="0" borderId="62" xfId="112" applyFont="1" applyFill="1" applyBorder="1" applyAlignment="1" applyProtection="1">
      <alignment horizontal="center" vertical="center"/>
      <protection locked="0"/>
    </xf>
    <xf numFmtId="43" fontId="8" fillId="0" borderId="35" xfId="227" applyNumberFormat="1" applyFont="1" applyBorder="1" applyAlignment="1" applyProtection="1">
      <alignment horizontal="center" vertical="center" wrapText="1"/>
      <protection locked="0"/>
    </xf>
    <xf numFmtId="0" fontId="8" fillId="0" borderId="35" xfId="227" applyFont="1" applyBorder="1" applyAlignment="1">
      <alignment horizontal="center" vertical="center" wrapText="1"/>
    </xf>
    <xf numFmtId="43" fontId="8" fillId="0" borderId="62" xfId="112" applyFont="1" applyFill="1" applyBorder="1" applyAlignment="1" applyProtection="1">
      <alignment horizontal="center" vertical="center"/>
      <protection locked="0"/>
    </xf>
    <xf numFmtId="0" fontId="49" fillId="0" borderId="0" xfId="227" applyFont="1" applyAlignment="1" applyProtection="1">
      <alignment vertical="center"/>
      <protection locked="0"/>
    </xf>
    <xf numFmtId="43" fontId="7" fillId="0" borderId="59" xfId="227" applyNumberFormat="1" applyFont="1" applyBorder="1" applyAlignment="1" applyProtection="1">
      <alignment horizontal="center" vertical="center" wrapText="1"/>
      <protection locked="0"/>
    </xf>
    <xf numFmtId="0" fontId="7" fillId="0" borderId="59" xfId="227" applyFont="1" applyBorder="1" applyAlignment="1">
      <alignment horizontal="center" vertical="center" wrapText="1"/>
    </xf>
    <xf numFmtId="43" fontId="8" fillId="0" borderId="63" xfId="112" applyFont="1" applyFill="1" applyBorder="1" applyAlignment="1" applyProtection="1">
      <alignment horizontal="center" vertical="center"/>
      <protection locked="0"/>
    </xf>
    <xf numFmtId="0" fontId="1" fillId="0" borderId="3" xfId="227" applyFont="1" applyBorder="1" applyAlignment="1" applyProtection="1">
      <alignment horizontal="justify" vertical="center" wrapText="1"/>
      <protection locked="0"/>
    </xf>
    <xf numFmtId="0" fontId="12" fillId="0" borderId="40" xfId="227" applyFont="1" applyBorder="1" applyAlignment="1" applyProtection="1">
      <alignment horizontal="left" vertical="center" indent="1"/>
      <protection locked="0"/>
    </xf>
    <xf numFmtId="0" fontId="7" fillId="0" borderId="6" xfId="227" applyFont="1" applyBorder="1" applyAlignment="1" applyProtection="1">
      <alignment horizontal="justify" vertical="center" wrapText="1"/>
      <protection locked="0"/>
    </xf>
    <xf numFmtId="0" fontId="7" fillId="0" borderId="6" xfId="227" applyFont="1" applyBorder="1" applyAlignment="1" applyProtection="1">
      <alignment horizontal="center" vertical="center"/>
      <protection locked="0"/>
    </xf>
    <xf numFmtId="0" fontId="10" fillId="0" borderId="0" xfId="227" applyFont="1" applyAlignment="1" applyProtection="1">
      <alignment horizontal="left" vertical="center"/>
      <protection locked="0"/>
    </xf>
    <xf numFmtId="0" fontId="48" fillId="0" borderId="6" xfId="227" applyFont="1" applyBorder="1" applyAlignment="1" applyProtection="1">
      <alignment vertical="center"/>
      <protection locked="0"/>
    </xf>
    <xf numFmtId="0" fontId="50" fillId="0" borderId="0" xfId="0" applyFont="1" applyAlignment="1">
      <alignment horizontal="center" vertical="center" wrapText="1"/>
    </xf>
    <xf numFmtId="0" fontId="51" fillId="0" borderId="0" xfId="0" applyFont="1"/>
    <xf numFmtId="0" fontId="51" fillId="4" borderId="0" xfId="0" applyFont="1" applyFill="1"/>
    <xf numFmtId="0" fontId="51" fillId="4" borderId="0" xfId="0" applyFont="1" applyFill="1" applyAlignment="1">
      <alignment horizontal="justify" vertical="top" wrapText="1"/>
    </xf>
    <xf numFmtId="0" fontId="50" fillId="4" borderId="0" xfId="0" applyFont="1" applyFill="1" applyAlignment="1">
      <alignment horizontal="center"/>
    </xf>
    <xf numFmtId="0" fontId="50" fillId="4" borderId="0" xfId="0" applyFont="1" applyFill="1"/>
    <xf numFmtId="0" fontId="50" fillId="4" borderId="0" xfId="0" applyFont="1" applyFill="1" applyAlignment="1">
      <alignment horizontal="center" vertical="center" wrapText="1"/>
    </xf>
    <xf numFmtId="0" fontId="50" fillId="5" borderId="35" xfId="0" applyFont="1" applyFill="1" applyBorder="1" applyAlignment="1">
      <alignment horizontal="center" vertical="center" wrapText="1"/>
    </xf>
    <xf numFmtId="0" fontId="50" fillId="5" borderId="26" xfId="0" applyFont="1" applyFill="1" applyBorder="1" applyAlignment="1">
      <alignment horizontal="center" vertical="center" wrapText="1"/>
    </xf>
    <xf numFmtId="0" fontId="50" fillId="5" borderId="24" xfId="0" applyFont="1" applyFill="1" applyBorder="1" applyAlignment="1">
      <alignment horizontal="center" vertical="center" wrapText="1"/>
    </xf>
    <xf numFmtId="0" fontId="50" fillId="5" borderId="25" xfId="0" applyFont="1" applyFill="1" applyBorder="1" applyAlignment="1">
      <alignment horizontal="center" vertical="center" wrapText="1"/>
    </xf>
    <xf numFmtId="0" fontId="51" fillId="4" borderId="35" xfId="0" applyFont="1" applyFill="1" applyBorder="1" applyAlignment="1">
      <alignment horizontal="center"/>
    </xf>
    <xf numFmtId="0" fontId="51" fillId="4" borderId="26" xfId="0" applyFont="1" applyFill="1" applyBorder="1"/>
    <xf numFmtId="41" fontId="51" fillId="4" borderId="24" xfId="0" applyNumberFormat="1" applyFont="1" applyFill="1" applyBorder="1"/>
    <xf numFmtId="41" fontId="51" fillId="4" borderId="35" xfId="4" applyFont="1" applyFill="1" applyBorder="1"/>
    <xf numFmtId="41" fontId="51" fillId="4" borderId="25" xfId="4" applyFont="1" applyFill="1" applyBorder="1"/>
    <xf numFmtId="0" fontId="51" fillId="4" borderId="36" xfId="0" applyFont="1" applyFill="1" applyBorder="1" applyAlignment="1">
      <alignment horizontal="center"/>
    </xf>
    <xf numFmtId="0" fontId="51" fillId="4" borderId="21" xfId="0" applyFont="1" applyFill="1" applyBorder="1"/>
    <xf numFmtId="41" fontId="51" fillId="4" borderId="20" xfId="0" applyNumberFormat="1" applyFont="1" applyFill="1" applyBorder="1"/>
    <xf numFmtId="41" fontId="51" fillId="4" borderId="36" xfId="4" applyFont="1" applyFill="1" applyBorder="1"/>
    <xf numFmtId="41" fontId="51" fillId="4" borderId="39" xfId="4" applyFont="1" applyFill="1" applyBorder="1"/>
    <xf numFmtId="0" fontId="51" fillId="4" borderId="25" xfId="0" applyFont="1" applyFill="1" applyBorder="1"/>
    <xf numFmtId="0" fontId="50" fillId="5" borderId="14" xfId="0" applyFont="1" applyFill="1" applyBorder="1"/>
    <xf numFmtId="0" fontId="50" fillId="5" borderId="0" xfId="0" applyFont="1" applyFill="1"/>
    <xf numFmtId="41" fontId="50" fillId="5" borderId="36" xfId="4" applyFont="1" applyFill="1" applyBorder="1"/>
    <xf numFmtId="0" fontId="50" fillId="5" borderId="24" xfId="0" applyFont="1" applyFill="1" applyBorder="1"/>
    <xf numFmtId="0" fontId="50" fillId="5" borderId="26" xfId="0" applyFont="1" applyFill="1" applyBorder="1"/>
    <xf numFmtId="0" fontId="50" fillId="5" borderId="25" xfId="0" applyFont="1" applyFill="1" applyBorder="1"/>
    <xf numFmtId="41" fontId="50" fillId="5" borderId="25" xfId="4" applyFont="1" applyFill="1" applyBorder="1"/>
    <xf numFmtId="15" fontId="51" fillId="4" borderId="0" xfId="0" applyNumberFormat="1" applyFont="1" applyFill="1"/>
    <xf numFmtId="0" fontId="45" fillId="4" borderId="0" xfId="0" applyFont="1" applyFill="1" applyAlignment="1">
      <alignment horizontal="center"/>
    </xf>
    <xf numFmtId="0" fontId="45" fillId="4" borderId="0" xfId="0" applyFont="1" applyFill="1"/>
    <xf numFmtId="0" fontId="1" fillId="4" borderId="0" xfId="0" applyFont="1" applyFill="1"/>
    <xf numFmtId="0" fontId="51" fillId="4" borderId="0" xfId="0" applyFont="1" applyFill="1" applyAlignment="1">
      <alignment horizontal="center"/>
    </xf>
    <xf numFmtId="41" fontId="51" fillId="0" borderId="0" xfId="4" applyFont="1"/>
    <xf numFmtId="0" fontId="7" fillId="0" borderId="0" xfId="227" applyFont="1"/>
    <xf numFmtId="0" fontId="52" fillId="0" borderId="0" xfId="227" applyFont="1" applyAlignment="1">
      <alignment horizontal="center" vertical="center"/>
    </xf>
    <xf numFmtId="0" fontId="8" fillId="0" borderId="0" xfId="227" applyFont="1"/>
    <xf numFmtId="256" fontId="8" fillId="0" borderId="0" xfId="227" applyNumberFormat="1" applyFont="1" applyAlignment="1">
      <alignment horizontal="center"/>
    </xf>
    <xf numFmtId="0" fontId="8" fillId="0" borderId="0" xfId="227" applyFont="1" applyAlignment="1">
      <alignment horizontal="center"/>
    </xf>
    <xf numFmtId="15" fontId="53" fillId="0" borderId="0" xfId="227" applyNumberFormat="1" applyFont="1" applyAlignment="1">
      <alignment horizontal="center"/>
    </xf>
    <xf numFmtId="0" fontId="53" fillId="0" borderId="0" xfId="227" applyFont="1" applyAlignment="1">
      <alignment horizontal="center"/>
    </xf>
    <xf numFmtId="0" fontId="25" fillId="0" borderId="0" xfId="227" applyFont="1" applyAlignment="1">
      <alignment horizontal="center"/>
    </xf>
    <xf numFmtId="49" fontId="53" fillId="0" borderId="0" xfId="227" applyNumberFormat="1" applyFont="1" applyAlignment="1">
      <alignment horizontal="center"/>
    </xf>
    <xf numFmtId="0" fontId="7" fillId="0" borderId="0" xfId="227" applyFont="1" applyAlignment="1">
      <alignment horizontal="left" indent="1"/>
    </xf>
    <xf numFmtId="0" fontId="1" fillId="0" borderId="0" xfId="0" applyFont="1" applyAlignment="1">
      <alignment vertical="center"/>
    </xf>
    <xf numFmtId="0" fontId="1" fillId="0" borderId="0" xfId="0" applyFont="1"/>
    <xf numFmtId="0" fontId="1" fillId="0" borderId="0" xfId="0" applyFont="1" applyAlignment="1">
      <alignment horizontal="center"/>
    </xf>
    <xf numFmtId="0" fontId="54" fillId="0" borderId="0" xfId="0" applyFont="1"/>
    <xf numFmtId="0" fontId="1" fillId="0" borderId="53" xfId="0" applyFont="1" applyBorder="1"/>
    <xf numFmtId="0" fontId="1" fillId="0" borderId="11" xfId="0" applyFont="1" applyBorder="1"/>
    <xf numFmtId="0" fontId="1" fillId="0" borderId="11" xfId="0" applyFont="1" applyBorder="1" applyAlignment="1">
      <alignment horizontal="center"/>
    </xf>
    <xf numFmtId="0" fontId="1" fillId="0" borderId="5" xfId="0" applyFont="1" applyBorder="1"/>
    <xf numFmtId="0" fontId="53" fillId="2" borderId="24" xfId="0" applyFont="1" applyFill="1" applyBorder="1" applyAlignment="1" applyProtection="1">
      <alignment horizontal="center" vertical="center"/>
      <protection locked="0"/>
    </xf>
    <xf numFmtId="0" fontId="53" fillId="2" borderId="26" xfId="0" applyFont="1" applyFill="1" applyBorder="1" applyAlignment="1" applyProtection="1">
      <alignment horizontal="center" vertical="center"/>
      <protection locked="0"/>
    </xf>
    <xf numFmtId="0" fontId="7" fillId="0" borderId="5" xfId="0" applyFont="1" applyBorder="1" applyAlignment="1" applyProtection="1">
      <alignment vertical="center"/>
      <protection locked="0"/>
    </xf>
    <xf numFmtId="0" fontId="7" fillId="0" borderId="0" xfId="0" applyFont="1" applyAlignment="1" applyProtection="1">
      <alignment vertical="center"/>
      <protection locked="0"/>
    </xf>
    <xf numFmtId="0" fontId="7" fillId="0" borderId="0" xfId="0" applyFont="1" applyAlignment="1" applyProtection="1">
      <alignment horizontal="center" vertical="center"/>
      <protection locked="0"/>
    </xf>
    <xf numFmtId="0" fontId="7" fillId="0" borderId="0" xfId="260" applyFont="1" applyAlignment="1" applyProtection="1">
      <alignment horizontal="left" vertical="center"/>
      <protection locked="0"/>
    </xf>
    <xf numFmtId="265" fontId="38" fillId="0" borderId="0" xfId="0" applyNumberFormat="1" applyFont="1" applyAlignment="1" applyProtection="1">
      <alignment horizontal="left" vertical="center"/>
      <protection locked="0"/>
    </xf>
    <xf numFmtId="0" fontId="38" fillId="0" borderId="0" xfId="0" applyFont="1" applyAlignment="1" applyProtection="1">
      <alignment horizontal="left" vertical="center"/>
      <protection locked="0"/>
    </xf>
    <xf numFmtId="15" fontId="38" fillId="0" borderId="0" xfId="0" applyNumberFormat="1" applyFont="1" applyAlignment="1" applyProtection="1">
      <alignment horizontal="left" vertical="center"/>
      <protection locked="0"/>
    </xf>
    <xf numFmtId="0" fontId="8" fillId="6" borderId="23" xfId="258" applyFont="1" applyFill="1" applyBorder="1" applyAlignment="1">
      <alignment horizontal="center" vertical="center"/>
    </xf>
    <xf numFmtId="0" fontId="8" fillId="6" borderId="12" xfId="258" applyFont="1" applyFill="1" applyBorder="1" applyAlignment="1">
      <alignment horizontal="center" vertical="center"/>
    </xf>
    <xf numFmtId="0" fontId="8" fillId="6" borderId="13" xfId="258" applyFont="1" applyFill="1" applyBorder="1" applyAlignment="1">
      <alignment horizontal="center" vertical="center"/>
    </xf>
    <xf numFmtId="0" fontId="8" fillId="6" borderId="15" xfId="258" applyFont="1" applyFill="1" applyBorder="1" applyAlignment="1">
      <alignment horizontal="center" vertical="center"/>
    </xf>
    <xf numFmtId="0" fontId="8" fillId="6" borderId="35" xfId="258" applyFont="1" applyFill="1" applyBorder="1" applyAlignment="1">
      <alignment horizontal="center" vertical="center"/>
    </xf>
    <xf numFmtId="0" fontId="8" fillId="6" borderId="36" xfId="258" applyFont="1" applyFill="1" applyBorder="1" applyAlignment="1">
      <alignment horizontal="center" vertical="center"/>
    </xf>
    <xf numFmtId="0" fontId="8" fillId="6" borderId="20" xfId="258" applyFont="1" applyFill="1" applyBorder="1" applyAlignment="1">
      <alignment horizontal="center" vertical="center"/>
    </xf>
    <xf numFmtId="0" fontId="8" fillId="6" borderId="21" xfId="258" applyFont="1" applyFill="1" applyBorder="1" applyAlignment="1">
      <alignment horizontal="center" vertical="center"/>
    </xf>
    <xf numFmtId="0" fontId="8" fillId="6" borderId="39" xfId="258" applyFont="1" applyFill="1" applyBorder="1" applyAlignment="1">
      <alignment horizontal="center" vertical="center"/>
    </xf>
    <xf numFmtId="0" fontId="7" fillId="0" borderId="31" xfId="233" applyFont="1" applyBorder="1" applyAlignment="1">
      <alignment horizontal="center"/>
    </xf>
    <xf numFmtId="41" fontId="7" fillId="0" borderId="64" xfId="4" applyFont="1" applyBorder="1" applyAlignment="1">
      <alignment vertical="center"/>
    </xf>
    <xf numFmtId="49" fontId="7" fillId="0" borderId="65" xfId="233" applyNumberFormat="1" applyFont="1" applyBorder="1" applyAlignment="1">
      <alignment vertical="center"/>
    </xf>
    <xf numFmtId="0" fontId="55" fillId="0" borderId="66" xfId="233" applyFont="1" applyBorder="1" applyAlignment="1">
      <alignment vertical="center"/>
    </xf>
    <xf numFmtId="41" fontId="56" fillId="0" borderId="30" xfId="233" applyNumberFormat="1" applyFont="1" applyBorder="1" applyAlignment="1">
      <alignment vertical="center"/>
    </xf>
    <xf numFmtId="0" fontId="7" fillId="0" borderId="30" xfId="233" applyFont="1" applyBorder="1" applyAlignment="1">
      <alignment horizontal="center"/>
    </xf>
    <xf numFmtId="41" fontId="7" fillId="0" borderId="32" xfId="4" applyFont="1" applyBorder="1" applyAlignment="1">
      <alignment vertical="center"/>
    </xf>
    <xf numFmtId="0" fontId="55" fillId="0" borderId="46" xfId="233" applyFont="1" applyBorder="1" applyAlignment="1">
      <alignment vertical="center"/>
    </xf>
    <xf numFmtId="0" fontId="55" fillId="0" borderId="33" xfId="233" applyFont="1" applyBorder="1" applyAlignment="1">
      <alignment vertical="center"/>
    </xf>
    <xf numFmtId="0" fontId="1" fillId="0" borderId="30" xfId="0" applyFont="1" applyBorder="1" applyAlignment="1">
      <alignment horizontal="center"/>
    </xf>
    <xf numFmtId="0" fontId="1" fillId="0" borderId="32" xfId="0" applyFont="1" applyBorder="1"/>
    <xf numFmtId="0" fontId="1" fillId="0" borderId="46" xfId="0" applyFont="1" applyBorder="1"/>
    <xf numFmtId="0" fontId="1" fillId="0" borderId="33" xfId="0" applyFont="1" applyBorder="1"/>
    <xf numFmtId="0" fontId="1" fillId="0" borderId="30" xfId="0" applyFont="1" applyBorder="1"/>
    <xf numFmtId="0" fontId="1" fillId="0" borderId="5" xfId="0" applyFont="1" applyBorder="1" applyAlignment="1">
      <alignment vertical="center"/>
    </xf>
    <xf numFmtId="0" fontId="45" fillId="2" borderId="32" xfId="0" applyFont="1" applyFill="1" applyBorder="1" applyAlignment="1">
      <alignment horizontal="center" vertical="center"/>
    </xf>
    <xf numFmtId="0" fontId="45" fillId="2" borderId="46" xfId="0" applyFont="1" applyFill="1" applyBorder="1" applyAlignment="1">
      <alignment horizontal="center" vertical="center"/>
    </xf>
    <xf numFmtId="0" fontId="1" fillId="0" borderId="67" xfId="0" applyFont="1" applyBorder="1" applyAlignment="1">
      <alignment horizontal="center"/>
    </xf>
    <xf numFmtId="0" fontId="1" fillId="0" borderId="68" xfId="0" applyFont="1" applyBorder="1"/>
    <xf numFmtId="0" fontId="1" fillId="0" borderId="69" xfId="0" applyFont="1" applyBorder="1"/>
    <xf numFmtId="0" fontId="1" fillId="0" borderId="70" xfId="0" applyFont="1" applyBorder="1"/>
    <xf numFmtId="0" fontId="1" fillId="0" borderId="67" xfId="0" applyFont="1" applyBorder="1"/>
    <xf numFmtId="0" fontId="1" fillId="0" borderId="0" xfId="0" applyFont="1" applyAlignment="1">
      <alignment horizontal="left"/>
    </xf>
    <xf numFmtId="0" fontId="45" fillId="0" borderId="0" xfId="0" applyFont="1" applyAlignment="1">
      <alignment horizontal="left"/>
    </xf>
    <xf numFmtId="0" fontId="1" fillId="0" borderId="24" xfId="0" applyFont="1" applyBorder="1" applyAlignment="1">
      <alignment horizontal="left"/>
    </xf>
    <xf numFmtId="0" fontId="1" fillId="0" borderId="26" xfId="0" applyFont="1" applyBorder="1"/>
    <xf numFmtId="0" fontId="1" fillId="0" borderId="25" xfId="0" applyFont="1" applyBorder="1"/>
    <xf numFmtId="0" fontId="1" fillId="0" borderId="7" xfId="0" applyFont="1" applyBorder="1"/>
    <xf numFmtId="0" fontId="1" fillId="0" borderId="8" xfId="0" applyFont="1" applyBorder="1"/>
    <xf numFmtId="0" fontId="1" fillId="0" borderId="8" xfId="0" applyFont="1" applyBorder="1" applyAlignment="1">
      <alignment horizontal="center"/>
    </xf>
    <xf numFmtId="0" fontId="7" fillId="0" borderId="0" xfId="0" applyFont="1" applyAlignment="1" applyProtection="1">
      <alignment horizontal="left" vertical="center"/>
      <protection locked="0"/>
    </xf>
    <xf numFmtId="0" fontId="1" fillId="0" borderId="40" xfId="0" applyFont="1" applyBorder="1"/>
    <xf numFmtId="0" fontId="57" fillId="0" borderId="5" xfId="0" applyFont="1" applyBorder="1" applyAlignment="1">
      <alignment horizontal="left" vertical="center" wrapText="1"/>
    </xf>
    <xf numFmtId="0" fontId="53" fillId="2" borderId="25" xfId="0" applyFont="1" applyFill="1" applyBorder="1" applyAlignment="1" applyProtection="1">
      <alignment horizontal="center" vertical="center"/>
      <protection locked="0"/>
    </xf>
    <xf numFmtId="0" fontId="1" fillId="0" borderId="6" xfId="0" applyFont="1" applyBorder="1"/>
    <xf numFmtId="266" fontId="1" fillId="0" borderId="0" xfId="4" applyNumberFormat="1" applyFont="1" applyBorder="1"/>
    <xf numFmtId="41" fontId="8" fillId="2" borderId="23" xfId="97" applyFont="1" applyFill="1" applyBorder="1" applyAlignment="1">
      <alignment horizontal="center" vertical="center"/>
    </xf>
    <xf numFmtId="41" fontId="8" fillId="6" borderId="23" xfId="97" applyFont="1" applyFill="1" applyBorder="1" applyAlignment="1">
      <alignment horizontal="center" vertical="center"/>
    </xf>
    <xf numFmtId="41" fontId="8" fillId="2" borderId="12" xfId="97" applyFont="1" applyFill="1" applyBorder="1" applyAlignment="1">
      <alignment horizontal="center" vertical="center" wrapText="1"/>
    </xf>
    <xf numFmtId="41" fontId="8" fillId="2" borderId="15" xfId="97" applyFont="1" applyFill="1" applyBorder="1" applyAlignment="1">
      <alignment horizontal="center" vertical="center" wrapText="1"/>
    </xf>
    <xf numFmtId="41" fontId="8" fillId="2" borderId="36" xfId="97" applyFont="1" applyFill="1" applyBorder="1" applyAlignment="1">
      <alignment horizontal="center" vertical="center"/>
    </xf>
    <xf numFmtId="41" fontId="8" fillId="6" borderId="36" xfId="97" applyFont="1" applyFill="1" applyBorder="1" applyAlignment="1">
      <alignment horizontal="center" vertical="center"/>
    </xf>
    <xf numFmtId="41" fontId="8" fillId="2" borderId="20" xfId="97" applyFont="1" applyFill="1" applyBorder="1" applyAlignment="1">
      <alignment horizontal="center" vertical="center"/>
    </xf>
    <xf numFmtId="41" fontId="8" fillId="2" borderId="39" xfId="97" applyFont="1" applyFill="1" applyBorder="1" applyAlignment="1">
      <alignment horizontal="center" vertical="center"/>
    </xf>
    <xf numFmtId="41" fontId="7" fillId="0" borderId="30" xfId="4" applyFont="1" applyBorder="1"/>
    <xf numFmtId="9" fontId="7" fillId="0" borderId="30" xfId="233" applyNumberFormat="1" applyFont="1" applyBorder="1"/>
    <xf numFmtId="9" fontId="7" fillId="0" borderId="32" xfId="233" applyNumberFormat="1" applyFont="1" applyBorder="1"/>
    <xf numFmtId="41" fontId="7" fillId="0" borderId="33" xfId="233" applyNumberFormat="1" applyFont="1" applyBorder="1"/>
    <xf numFmtId="41" fontId="45" fillId="2" borderId="30" xfId="0" applyNumberFormat="1" applyFont="1" applyFill="1" applyBorder="1" applyAlignment="1">
      <alignment vertical="center"/>
    </xf>
    <xf numFmtId="41" fontId="45" fillId="2" borderId="32" xfId="0" applyNumberFormat="1" applyFont="1" applyFill="1" applyBorder="1" applyAlignment="1">
      <alignment vertical="center"/>
    </xf>
    <xf numFmtId="41" fontId="45" fillId="2" borderId="33" xfId="0" applyNumberFormat="1" applyFont="1" applyFill="1" applyBorder="1" applyAlignment="1">
      <alignment vertical="center"/>
    </xf>
    <xf numFmtId="0" fontId="1" fillId="0" borderId="6" xfId="0" applyFont="1" applyBorder="1" applyAlignment="1">
      <alignment vertical="center"/>
    </xf>
    <xf numFmtId="0" fontId="1" fillId="0" borderId="35" xfId="0" applyFont="1" applyBorder="1"/>
    <xf numFmtId="0" fontId="1" fillId="0" borderId="9" xfId="0" applyFont="1" applyBorder="1"/>
    <xf numFmtId="0" fontId="58" fillId="0" borderId="0" xfId="0" applyFont="1"/>
    <xf numFmtId="41" fontId="8" fillId="0" borderId="23" xfId="233" applyNumberFormat="1" applyFont="1" applyBorder="1" applyAlignment="1">
      <alignment horizontal="center" vertical="center"/>
    </xf>
    <xf numFmtId="9" fontId="7" fillId="0" borderId="23" xfId="233" applyNumberFormat="1" applyFont="1" applyBorder="1" applyAlignment="1">
      <alignment horizontal="center" vertical="center"/>
    </xf>
    <xf numFmtId="41" fontId="8" fillId="0" borderId="12" xfId="233" applyNumberFormat="1" applyFont="1" applyBorder="1" applyAlignment="1">
      <alignment horizontal="center" vertical="center"/>
    </xf>
    <xf numFmtId="41" fontId="8" fillId="0" borderId="15" xfId="233" applyNumberFormat="1" applyFont="1" applyBorder="1" applyAlignment="1">
      <alignment horizontal="center" vertical="center"/>
    </xf>
    <xf numFmtId="41" fontId="8" fillId="0" borderId="34" xfId="233" applyNumberFormat="1" applyFont="1" applyBorder="1" applyAlignment="1">
      <alignment horizontal="center" vertical="center"/>
    </xf>
    <xf numFmtId="9" fontId="7" fillId="0" borderId="34" xfId="233" applyNumberFormat="1" applyFont="1" applyBorder="1" applyAlignment="1">
      <alignment horizontal="center" vertical="center"/>
    </xf>
    <xf numFmtId="41" fontId="8" fillId="0" borderId="14" xfId="233" applyNumberFormat="1" applyFont="1" applyBorder="1" applyAlignment="1">
      <alignment horizontal="center" vertical="center"/>
    </xf>
    <xf numFmtId="41" fontId="8" fillId="0" borderId="16" xfId="233" applyNumberFormat="1" applyFont="1" applyBorder="1" applyAlignment="1">
      <alignment horizontal="center" vertical="center"/>
    </xf>
    <xf numFmtId="41" fontId="8" fillId="0" borderId="31" xfId="233" applyNumberFormat="1" applyFont="1" applyBorder="1" applyAlignment="1">
      <alignment horizontal="center" vertical="center"/>
    </xf>
    <xf numFmtId="9" fontId="7" fillId="0" borderId="31" xfId="233" applyNumberFormat="1" applyFont="1" applyBorder="1" applyAlignment="1">
      <alignment horizontal="center" vertical="center"/>
    </xf>
    <xf numFmtId="41" fontId="8" fillId="0" borderId="64" xfId="233" applyNumberFormat="1" applyFont="1" applyBorder="1" applyAlignment="1">
      <alignment horizontal="center" vertical="center"/>
    </xf>
    <xf numFmtId="41" fontId="8" fillId="0" borderId="66" xfId="233" applyNumberFormat="1" applyFont="1" applyBorder="1" applyAlignment="1">
      <alignment horizontal="center" vertical="center"/>
    </xf>
    <xf numFmtId="41" fontId="58" fillId="2" borderId="36" xfId="97" applyFont="1" applyFill="1" applyBorder="1" applyAlignment="1">
      <alignment horizontal="center" vertical="center"/>
    </xf>
    <xf numFmtId="41" fontId="56" fillId="0" borderId="23" xfId="233" applyNumberFormat="1" applyFont="1" applyBorder="1" applyAlignment="1">
      <alignment horizontal="center" vertical="center"/>
    </xf>
    <xf numFmtId="41" fontId="56" fillId="0" borderId="34" xfId="233" applyNumberFormat="1" applyFont="1" applyBorder="1" applyAlignment="1">
      <alignment horizontal="center" vertical="center"/>
    </xf>
    <xf numFmtId="0" fontId="59" fillId="0" borderId="35" xfId="0" applyFont="1" applyBorder="1" applyAlignment="1">
      <alignment horizontal="center" wrapText="1"/>
    </xf>
    <xf numFmtId="0" fontId="1" fillId="0" borderId="35" xfId="0" applyFont="1" applyBorder="1" applyAlignment="1">
      <alignment horizontal="center" wrapText="1"/>
    </xf>
    <xf numFmtId="0" fontId="45" fillId="2" borderId="33" xfId="0" applyFont="1" applyFill="1" applyBorder="1" applyAlignment="1">
      <alignment horizontal="center" vertical="center"/>
    </xf>
    <xf numFmtId="9" fontId="45" fillId="2" borderId="71" xfId="0" applyNumberFormat="1" applyFont="1" applyFill="1" applyBorder="1" applyAlignment="1">
      <alignment vertical="center"/>
    </xf>
    <xf numFmtId="0" fontId="58" fillId="2" borderId="32" xfId="0" applyFont="1" applyFill="1" applyBorder="1" applyAlignment="1">
      <alignment horizontal="center" vertical="center"/>
    </xf>
    <xf numFmtId="0" fontId="58" fillId="2" borderId="46" xfId="0" applyFont="1" applyFill="1" applyBorder="1" applyAlignment="1">
      <alignment horizontal="center" vertical="center"/>
    </xf>
    <xf numFmtId="0" fontId="58" fillId="2" borderId="33" xfId="0" applyFont="1" applyFill="1" applyBorder="1" applyAlignment="1">
      <alignment horizontal="center" vertical="center"/>
    </xf>
    <xf numFmtId="41" fontId="45" fillId="2" borderId="71" xfId="0" applyNumberFormat="1" applyFont="1" applyFill="1" applyBorder="1" applyAlignment="1">
      <alignment vertical="center"/>
    </xf>
    <xf numFmtId="41" fontId="8" fillId="4" borderId="0" xfId="97" applyFont="1" applyFill="1" applyBorder="1" applyAlignment="1">
      <alignment horizontal="center" vertical="center" wrapText="1"/>
    </xf>
    <xf numFmtId="41" fontId="8" fillId="4" borderId="0" xfId="97" applyFont="1" applyFill="1" applyBorder="1" applyAlignment="1">
      <alignment horizontal="center" vertical="center"/>
    </xf>
    <xf numFmtId="41" fontId="8" fillId="4" borderId="0" xfId="233" applyNumberFormat="1" applyFont="1" applyFill="1" applyAlignment="1">
      <alignment horizontal="center" vertical="center"/>
    </xf>
    <xf numFmtId="41" fontId="45" fillId="4" borderId="0" xfId="0" applyNumberFormat="1" applyFont="1" applyFill="1" applyAlignment="1">
      <alignment vertical="center"/>
    </xf>
    <xf numFmtId="0" fontId="1" fillId="0" borderId="35" xfId="0" applyFont="1" applyBorder="1" applyAlignment="1">
      <alignment horizontal="center"/>
    </xf>
    <xf numFmtId="0" fontId="58" fillId="0" borderId="5" xfId="0" applyFont="1" applyBorder="1" applyAlignment="1">
      <alignment horizontal="left" vertical="center" wrapText="1"/>
    </xf>
    <xf numFmtId="41" fontId="7" fillId="0" borderId="30" xfId="233" applyNumberFormat="1" applyFont="1" applyBorder="1"/>
    <xf numFmtId="0" fontId="7" fillId="0" borderId="0" xfId="258" applyFont="1"/>
    <xf numFmtId="0" fontId="1" fillId="0" borderId="53" xfId="0" applyFont="1" applyBorder="1" applyAlignment="1">
      <alignment vertical="center"/>
    </xf>
    <xf numFmtId="0" fontId="45" fillId="4" borderId="11" xfId="0" applyFont="1" applyFill="1" applyBorder="1" applyAlignment="1">
      <alignment horizontal="left" vertical="center"/>
    </xf>
    <xf numFmtId="41" fontId="45" fillId="4" borderId="11" xfId="0" applyNumberFormat="1" applyFont="1" applyFill="1" applyBorder="1" applyAlignment="1">
      <alignment vertical="center"/>
    </xf>
    <xf numFmtId="0" fontId="59" fillId="0" borderId="11" xfId="0" applyFont="1" applyBorder="1" applyAlignment="1">
      <alignment vertical="center" wrapText="1"/>
    </xf>
    <xf numFmtId="0" fontId="59" fillId="0" borderId="40" xfId="0" applyFont="1" applyBorder="1" applyAlignment="1">
      <alignment vertical="center" wrapText="1"/>
    </xf>
    <xf numFmtId="0" fontId="59" fillId="0" borderId="0" xfId="0" applyFont="1" applyAlignment="1">
      <alignment vertical="center"/>
    </xf>
    <xf numFmtId="0" fontId="45" fillId="2" borderId="24" xfId="0" applyFont="1" applyFill="1" applyBorder="1" applyAlignment="1">
      <alignment horizontal="left" vertical="center"/>
    </xf>
    <xf numFmtId="0" fontId="45" fillId="2" borderId="25" xfId="0" applyFont="1" applyFill="1" applyBorder="1" applyAlignment="1">
      <alignment horizontal="left" vertical="center"/>
    </xf>
    <xf numFmtId="41" fontId="45" fillId="2" borderId="35" xfId="0" applyNumberFormat="1" applyFont="1" applyFill="1" applyBorder="1" applyAlignment="1">
      <alignment vertical="center"/>
    </xf>
    <xf numFmtId="0" fontId="59" fillId="0" borderId="0" xfId="0" applyFont="1" applyAlignment="1">
      <alignment vertical="center" wrapText="1"/>
    </xf>
    <xf numFmtId="0" fontId="59" fillId="0" borderId="6" xfId="0" applyFont="1" applyBorder="1" applyAlignment="1">
      <alignment vertical="center" wrapText="1"/>
    </xf>
    <xf numFmtId="0" fontId="45" fillId="0" borderId="27" xfId="0" applyFont="1" applyBorder="1"/>
    <xf numFmtId="0" fontId="59" fillId="0" borderId="0" xfId="0" applyFont="1" applyAlignment="1">
      <alignment vertical="top" wrapText="1"/>
    </xf>
    <xf numFmtId="0" fontId="59" fillId="0" borderId="6" xfId="0" applyFont="1" applyBorder="1" applyAlignment="1">
      <alignment vertical="top" wrapText="1"/>
    </xf>
    <xf numFmtId="49" fontId="1" fillId="0" borderId="30" xfId="0" applyNumberFormat="1" applyFont="1" applyBorder="1"/>
    <xf numFmtId="41" fontId="1" fillId="0" borderId="30" xfId="0" applyNumberFormat="1" applyFont="1" applyBorder="1" applyAlignment="1">
      <alignment horizontal="center"/>
    </xf>
    <xf numFmtId="41" fontId="1" fillId="4" borderId="30" xfId="0" applyNumberFormat="1" applyFont="1" applyFill="1" applyBorder="1" applyAlignment="1">
      <alignment horizontal="center"/>
    </xf>
    <xf numFmtId="49" fontId="1" fillId="0" borderId="71" xfId="0" applyNumberFormat="1" applyFont="1" applyBorder="1"/>
    <xf numFmtId="41" fontId="1" fillId="0" borderId="71" xfId="0" applyNumberFormat="1" applyFont="1" applyBorder="1" applyAlignment="1">
      <alignment horizontal="center"/>
    </xf>
    <xf numFmtId="41" fontId="1" fillId="4" borderId="71" xfId="0" applyNumberFormat="1" applyFont="1" applyFill="1" applyBorder="1" applyAlignment="1">
      <alignment horizontal="center"/>
    </xf>
    <xf numFmtId="49" fontId="45" fillId="7" borderId="35" xfId="0" applyNumberFormat="1" applyFont="1" applyFill="1" applyBorder="1" applyAlignment="1">
      <alignment horizontal="right"/>
    </xf>
    <xf numFmtId="41" fontId="45" fillId="7" borderId="35" xfId="0" applyNumberFormat="1" applyFont="1" applyFill="1" applyBorder="1" applyAlignment="1">
      <alignment horizontal="center"/>
    </xf>
    <xf numFmtId="0" fontId="45" fillId="0" borderId="31" xfId="0" applyFont="1" applyBorder="1"/>
    <xf numFmtId="0" fontId="1" fillId="0" borderId="31" xfId="0" applyFont="1" applyBorder="1" applyAlignment="1">
      <alignment horizontal="center"/>
    </xf>
    <xf numFmtId="41" fontId="1" fillId="4" borderId="31" xfId="0" applyNumberFormat="1" applyFont="1" applyFill="1" applyBorder="1" applyAlignment="1">
      <alignment horizontal="center"/>
    </xf>
    <xf numFmtId="41" fontId="1" fillId="0" borderId="30" xfId="0" applyNumberFormat="1" applyFont="1" applyBorder="1"/>
    <xf numFmtId="41" fontId="1" fillId="0" borderId="71" xfId="0" applyNumberFormat="1" applyFont="1" applyBorder="1"/>
    <xf numFmtId="0" fontId="59" fillId="0" borderId="0" xfId="0" applyFont="1" applyAlignment="1">
      <alignment horizontal="center" vertical="top" wrapText="1"/>
    </xf>
    <xf numFmtId="0" fontId="59" fillId="0" borderId="6" xfId="0" applyFont="1" applyBorder="1" applyAlignment="1">
      <alignment horizontal="center" vertical="top" wrapText="1"/>
    </xf>
    <xf numFmtId="0" fontId="45" fillId="0" borderId="30" xfId="0" applyFont="1" applyBorder="1" applyAlignment="1">
      <alignment horizontal="center"/>
    </xf>
    <xf numFmtId="0" fontId="1" fillId="0" borderId="71" xfId="0" applyFont="1" applyBorder="1"/>
    <xf numFmtId="0" fontId="45" fillId="0" borderId="71" xfId="0" applyFont="1" applyBorder="1" applyAlignment="1">
      <alignment horizontal="center"/>
    </xf>
    <xf numFmtId="0" fontId="7" fillId="0" borderId="5" xfId="258" applyFont="1" applyBorder="1"/>
    <xf numFmtId="0" fontId="8" fillId="6" borderId="24" xfId="258" applyFont="1" applyFill="1" applyBorder="1" applyAlignment="1">
      <alignment horizontal="left"/>
    </xf>
    <xf numFmtId="0" fontId="8" fillId="6" borderId="26" xfId="258" applyFont="1" applyFill="1" applyBorder="1" applyAlignment="1">
      <alignment horizontal="left"/>
    </xf>
    <xf numFmtId="0" fontId="8" fillId="6" borderId="25" xfId="258" applyFont="1" applyFill="1" applyBorder="1" applyAlignment="1">
      <alignment horizontal="left"/>
    </xf>
    <xf numFmtId="0" fontId="7" fillId="0" borderId="0" xfId="258" applyFont="1" applyAlignment="1">
      <alignment horizontal="center"/>
    </xf>
    <xf numFmtId="41" fontId="7" fillId="0" borderId="6" xfId="97" applyFont="1" applyFill="1" applyBorder="1"/>
    <xf numFmtId="0" fontId="8" fillId="0" borderId="27" xfId="258" applyFont="1" applyBorder="1"/>
    <xf numFmtId="0" fontId="7" fillId="0" borderId="27" xfId="258" applyFont="1" applyBorder="1" applyAlignment="1">
      <alignment horizontal="center"/>
    </xf>
    <xf numFmtId="9" fontId="7" fillId="0" borderId="27" xfId="270" applyFont="1" applyFill="1" applyBorder="1" applyAlignment="1">
      <alignment horizontal="center"/>
    </xf>
    <xf numFmtId="0" fontId="7" fillId="0" borderId="30" xfId="258" applyFont="1" applyBorder="1"/>
    <xf numFmtId="9" fontId="7" fillId="0" borderId="30" xfId="258" applyNumberFormat="1" applyFont="1" applyBorder="1" applyAlignment="1">
      <alignment horizontal="center"/>
    </xf>
    <xf numFmtId="41" fontId="7" fillId="0" borderId="30" xfId="97" applyFont="1" applyFill="1" applyBorder="1"/>
    <xf numFmtId="0" fontId="7" fillId="0" borderId="30" xfId="258" applyFont="1" applyBorder="1" applyAlignment="1">
      <alignment horizontal="right"/>
    </xf>
    <xf numFmtId="0" fontId="7" fillId="0" borderId="30" xfId="258" applyFont="1" applyBorder="1" applyAlignment="1">
      <alignment horizontal="center"/>
    </xf>
    <xf numFmtId="9" fontId="7" fillId="0" borderId="30" xfId="270" applyFont="1" applyFill="1" applyBorder="1" applyAlignment="1">
      <alignment horizontal="center"/>
    </xf>
    <xf numFmtId="0" fontId="8" fillId="0" borderId="30" xfId="258" applyFont="1" applyBorder="1"/>
    <xf numFmtId="10" fontId="7" fillId="0" borderId="30" xfId="258" applyNumberFormat="1" applyFont="1" applyBorder="1" applyAlignment="1">
      <alignment horizontal="center"/>
    </xf>
    <xf numFmtId="41" fontId="7" fillId="0" borderId="30" xfId="97" applyFont="1" applyFill="1" applyBorder="1" applyAlignment="1">
      <alignment horizontal="center"/>
    </xf>
    <xf numFmtId="0" fontId="7" fillId="0" borderId="67" xfId="258" applyFont="1" applyBorder="1"/>
    <xf numFmtId="10" fontId="7" fillId="0" borderId="67" xfId="3" applyNumberFormat="1" applyFont="1" applyBorder="1" applyAlignment="1">
      <alignment horizontal="center" vertical="top"/>
    </xf>
    <xf numFmtId="41" fontId="7" fillId="0" borderId="67" xfId="97" applyFont="1" applyFill="1" applyBorder="1" applyAlignment="1">
      <alignment horizontal="center"/>
    </xf>
    <xf numFmtId="9" fontId="7" fillId="0" borderId="0" xfId="270" applyFont="1" applyFill="1" applyBorder="1" applyAlignment="1">
      <alignment horizontal="center"/>
    </xf>
    <xf numFmtId="0" fontId="8" fillId="6" borderId="24" xfId="258" applyFont="1" applyFill="1" applyBorder="1"/>
    <xf numFmtId="0" fontId="7" fillId="6" borderId="26" xfId="258" applyFont="1" applyFill="1" applyBorder="1" applyAlignment="1">
      <alignment horizontal="center"/>
    </xf>
    <xf numFmtId="9" fontId="7" fillId="6" borderId="25" xfId="270" applyFont="1" applyFill="1" applyBorder="1" applyAlignment="1">
      <alignment horizontal="center"/>
    </xf>
    <xf numFmtId="9" fontId="7" fillId="0" borderId="27" xfId="270" applyFont="1" applyFill="1" applyBorder="1" applyAlignment="1">
      <alignment horizontal="left"/>
    </xf>
    <xf numFmtId="10" fontId="7" fillId="0" borderId="27" xfId="270" applyNumberFormat="1" applyFont="1" applyFill="1" applyBorder="1"/>
    <xf numFmtId="41" fontId="7" fillId="0" borderId="27" xfId="97" applyFont="1" applyFill="1" applyBorder="1" applyAlignment="1"/>
    <xf numFmtId="9" fontId="7" fillId="0" borderId="30" xfId="270" applyFont="1" applyFill="1" applyBorder="1" applyAlignment="1">
      <alignment horizontal="left"/>
    </xf>
    <xf numFmtId="10" fontId="7" fillId="0" borderId="30" xfId="258" applyNumberFormat="1" applyFont="1" applyBorder="1"/>
    <xf numFmtId="41" fontId="7" fillId="0" borderId="30" xfId="97" applyFont="1" applyFill="1" applyBorder="1" applyAlignment="1"/>
    <xf numFmtId="9" fontId="7" fillId="0" borderId="67" xfId="270" applyFont="1" applyFill="1" applyBorder="1" applyAlignment="1">
      <alignment horizontal="left"/>
    </xf>
    <xf numFmtId="10" fontId="7" fillId="0" borderId="67" xfId="258" applyNumberFormat="1" applyFont="1" applyBorder="1"/>
    <xf numFmtId="41" fontId="7" fillId="0" borderId="71" xfId="97" applyFont="1" applyFill="1" applyBorder="1" applyAlignment="1"/>
    <xf numFmtId="0" fontId="8" fillId="6" borderId="35" xfId="258" applyFont="1" applyFill="1" applyBorder="1" applyAlignment="1">
      <alignment horizontal="left"/>
    </xf>
    <xf numFmtId="41" fontId="8" fillId="6" borderId="35" xfId="270" applyNumberFormat="1" applyFont="1" applyFill="1" applyBorder="1" applyAlignment="1">
      <alignment horizontal="center"/>
    </xf>
    <xf numFmtId="41" fontId="7" fillId="0" borderId="0" xfId="258" applyNumberFormat="1" applyFont="1" applyAlignment="1">
      <alignment horizontal="center"/>
    </xf>
    <xf numFmtId="0" fontId="7" fillId="0" borderId="35" xfId="258" applyFont="1" applyBorder="1" applyAlignment="1">
      <alignment horizontal="left"/>
    </xf>
    <xf numFmtId="41" fontId="7" fillId="0" borderId="35" xfId="97" applyFont="1" applyFill="1" applyBorder="1"/>
    <xf numFmtId="0" fontId="7" fillId="0" borderId="23" xfId="258" applyFont="1" applyBorder="1" applyAlignment="1">
      <alignment horizontal="left"/>
    </xf>
    <xf numFmtId="41" fontId="7" fillId="0" borderId="23" xfId="97" applyFont="1" applyFill="1" applyBorder="1"/>
    <xf numFmtId="0" fontId="8" fillId="2" borderId="1" xfId="258" applyFont="1" applyFill="1" applyBorder="1" applyAlignment="1">
      <alignment horizontal="left"/>
    </xf>
    <xf numFmtId="0" fontId="8" fillId="2" borderId="3" xfId="258" applyFont="1" applyFill="1" applyBorder="1" applyAlignment="1">
      <alignment horizontal="left"/>
    </xf>
    <xf numFmtId="41" fontId="8" fillId="2" borderId="72" xfId="97" applyFont="1" applyFill="1" applyBorder="1"/>
    <xf numFmtId="0" fontId="60" fillId="0" borderId="0" xfId="0" applyFont="1" applyAlignment="1">
      <alignment vertical="center"/>
    </xf>
    <xf numFmtId="0" fontId="33" fillId="0" borderId="0" xfId="258" applyFont="1"/>
    <xf numFmtId="0" fontId="61" fillId="0" borderId="0" xfId="0" applyFont="1" applyAlignment="1">
      <alignment horizontal="left" vertical="center"/>
    </xf>
    <xf numFmtId="0" fontId="61" fillId="6" borderId="0" xfId="0" applyFont="1" applyFill="1" applyAlignment="1">
      <alignment horizontal="left" vertical="center"/>
    </xf>
    <xf numFmtId="0" fontId="33" fillId="6" borderId="0" xfId="258" applyFont="1" applyFill="1"/>
    <xf numFmtId="0" fontId="61" fillId="0" borderId="0" xfId="0" applyFont="1" applyAlignment="1">
      <alignment vertical="center"/>
    </xf>
    <xf numFmtId="10" fontId="7" fillId="0" borderId="0" xfId="258" applyNumberFormat="1" applyFont="1"/>
    <xf numFmtId="0" fontId="8" fillId="8" borderId="24" xfId="0" applyFont="1" applyFill="1" applyBorder="1" applyAlignment="1">
      <alignment horizontal="center" vertical="center"/>
    </xf>
    <xf numFmtId="0" fontId="8" fillId="8" borderId="25" xfId="0" applyFont="1" applyFill="1" applyBorder="1" applyAlignment="1">
      <alignment horizontal="center" vertical="center"/>
    </xf>
    <xf numFmtId="41" fontId="34" fillId="0" borderId="0" xfId="4" applyFont="1" applyBorder="1"/>
    <xf numFmtId="0" fontId="8" fillId="8" borderId="36" xfId="0" applyFont="1" applyFill="1" applyBorder="1" applyAlignment="1">
      <alignment horizontal="center" vertical="center"/>
    </xf>
    <xf numFmtId="0" fontId="7" fillId="8" borderId="35" xfId="0" applyFont="1" applyFill="1" applyBorder="1" applyAlignment="1">
      <alignment horizontal="center"/>
    </xf>
    <xf numFmtId="10" fontId="7" fillId="0" borderId="35" xfId="0" applyNumberFormat="1" applyFont="1" applyBorder="1" applyAlignment="1">
      <alignment vertical="top"/>
    </xf>
    <xf numFmtId="0" fontId="7" fillId="0" borderId="35" xfId="0" applyFont="1" applyBorder="1" applyAlignment="1">
      <alignment vertical="top"/>
    </xf>
    <xf numFmtId="0" fontId="1" fillId="4" borderId="0" xfId="230" applyFont="1" applyFill="1"/>
    <xf numFmtId="0" fontId="50" fillId="2" borderId="2" xfId="230" applyFont="1" applyFill="1" applyBorder="1" applyAlignment="1">
      <alignment horizontal="center"/>
    </xf>
    <xf numFmtId="0" fontId="1" fillId="2" borderId="43" xfId="230" applyFont="1" applyFill="1" applyBorder="1"/>
    <xf numFmtId="267" fontId="45" fillId="2" borderId="43" xfId="230" applyNumberFormat="1" applyFont="1" applyFill="1" applyBorder="1"/>
    <xf numFmtId="0" fontId="1" fillId="7" borderId="43" xfId="230" applyFont="1" applyFill="1" applyBorder="1"/>
    <xf numFmtId="0" fontId="1" fillId="2" borderId="46" xfId="230" applyFont="1" applyFill="1" applyBorder="1"/>
    <xf numFmtId="0" fontId="1" fillId="7" borderId="46" xfId="230" applyFont="1" applyFill="1" applyBorder="1"/>
    <xf numFmtId="0" fontId="1" fillId="7" borderId="46" xfId="230" applyFont="1" applyFill="1" applyBorder="1" applyAlignment="1">
      <alignment horizontal="center"/>
    </xf>
    <xf numFmtId="0" fontId="1" fillId="7" borderId="69" xfId="230" applyFont="1" applyFill="1" applyBorder="1" applyAlignment="1">
      <alignment horizontal="center"/>
    </xf>
    <xf numFmtId="267" fontId="45" fillId="2" borderId="46" xfId="230" applyNumberFormat="1" applyFont="1" applyFill="1" applyBorder="1" applyAlignment="1">
      <alignment horizontal="center"/>
    </xf>
    <xf numFmtId="0" fontId="1" fillId="7" borderId="35" xfId="230" applyFont="1" applyFill="1" applyBorder="1" applyAlignment="1">
      <alignment horizontal="center"/>
    </xf>
    <xf numFmtId="0" fontId="1" fillId="2" borderId="73" xfId="230" applyFont="1" applyFill="1" applyBorder="1"/>
    <xf numFmtId="0" fontId="1" fillId="2" borderId="69" xfId="230" applyFont="1" applyFill="1" applyBorder="1"/>
    <xf numFmtId="9" fontId="45" fillId="2" borderId="72" xfId="230" applyNumberFormat="1" applyFont="1" applyFill="1" applyBorder="1"/>
    <xf numFmtId="0" fontId="1" fillId="7" borderId="69" xfId="230" applyFont="1" applyFill="1" applyBorder="1"/>
    <xf numFmtId="267" fontId="45" fillId="7" borderId="21" xfId="230" applyNumberFormat="1" applyFont="1" applyFill="1" applyBorder="1"/>
    <xf numFmtId="0" fontId="45" fillId="4" borderId="0" xfId="230" applyFont="1" applyFill="1"/>
    <xf numFmtId="0" fontId="1" fillId="4" borderId="0" xfId="230" applyFont="1" applyFill="1" applyAlignment="1">
      <alignment horizontal="center"/>
    </xf>
    <xf numFmtId="0" fontId="1" fillId="4" borderId="0" xfId="230" applyFont="1" applyFill="1" applyAlignment="1">
      <alignment horizontal="right"/>
    </xf>
    <xf numFmtId="0" fontId="50" fillId="4" borderId="0" xfId="230" applyFont="1" applyFill="1"/>
    <xf numFmtId="0" fontId="62" fillId="4" borderId="21" xfId="230" applyFont="1" applyFill="1" applyBorder="1"/>
    <xf numFmtId="0" fontId="1" fillId="4" borderId="21" xfId="230" applyFont="1" applyFill="1" applyBorder="1"/>
    <xf numFmtId="0" fontId="45" fillId="9" borderId="23" xfId="230" applyFont="1" applyFill="1" applyBorder="1" applyAlignment="1">
      <alignment horizontal="center" vertical="center"/>
    </xf>
    <xf numFmtId="0" fontId="45" fillId="9" borderId="12" xfId="230" applyFont="1" applyFill="1" applyBorder="1" applyAlignment="1">
      <alignment horizontal="center" vertical="center" wrapText="1"/>
    </xf>
    <xf numFmtId="0" fontId="45" fillId="9" borderId="13" xfId="230" applyFont="1" applyFill="1" applyBorder="1" applyAlignment="1">
      <alignment horizontal="center" vertical="center" wrapText="1"/>
    </xf>
    <xf numFmtId="0" fontId="45" fillId="9" borderId="15" xfId="230" applyFont="1" applyFill="1" applyBorder="1" applyAlignment="1">
      <alignment horizontal="center" vertical="center" wrapText="1"/>
    </xf>
    <xf numFmtId="0" fontId="45" fillId="9" borderId="34" xfId="230" applyFont="1" applyFill="1" applyBorder="1" applyAlignment="1">
      <alignment horizontal="center" vertical="center"/>
    </xf>
    <xf numFmtId="0" fontId="45" fillId="9" borderId="14" xfId="230" applyFont="1" applyFill="1" applyBorder="1" applyAlignment="1">
      <alignment horizontal="center" vertical="center" wrapText="1"/>
    </xf>
    <xf numFmtId="0" fontId="45" fillId="9" borderId="0" xfId="230" applyFont="1" applyFill="1" applyAlignment="1">
      <alignment horizontal="center" vertical="center" wrapText="1"/>
    </xf>
    <xf numFmtId="0" fontId="45" fillId="9" borderId="16" xfId="230" applyFont="1" applyFill="1" applyBorder="1" applyAlignment="1">
      <alignment horizontal="center" vertical="center" wrapText="1"/>
    </xf>
    <xf numFmtId="0" fontId="45" fillId="9" borderId="20" xfId="230" applyFont="1" applyFill="1" applyBorder="1" applyAlignment="1">
      <alignment horizontal="center" vertical="center" wrapText="1"/>
    </xf>
    <xf numFmtId="0" fontId="45" fillId="9" borderId="21" xfId="230" applyFont="1" applyFill="1" applyBorder="1" applyAlignment="1">
      <alignment horizontal="center" vertical="center" wrapText="1"/>
    </xf>
    <xf numFmtId="0" fontId="45" fillId="9" borderId="39" xfId="230" applyFont="1" applyFill="1" applyBorder="1" applyAlignment="1">
      <alignment horizontal="center" vertical="center" wrapText="1"/>
    </xf>
    <xf numFmtId="0" fontId="45" fillId="9" borderId="35" xfId="230" applyFont="1" applyFill="1" applyBorder="1"/>
    <xf numFmtId="0" fontId="45" fillId="9" borderId="35" xfId="230" applyFont="1" applyFill="1" applyBorder="1" applyAlignment="1">
      <alignment horizontal="center"/>
    </xf>
    <xf numFmtId="0" fontId="45" fillId="9" borderId="36" xfId="230" applyFont="1" applyFill="1" applyBorder="1" applyAlignment="1">
      <alignment horizontal="center" vertical="center"/>
    </xf>
    <xf numFmtId="0" fontId="1" fillId="4" borderId="35" xfId="230" applyFont="1" applyFill="1" applyBorder="1" applyAlignment="1">
      <alignment horizontal="center"/>
    </xf>
    <xf numFmtId="0" fontId="7" fillId="7" borderId="46" xfId="230" applyFont="1" applyFill="1" applyBorder="1"/>
    <xf numFmtId="0" fontId="38" fillId="7" borderId="46" xfId="230" applyFont="1" applyFill="1" applyBorder="1"/>
    <xf numFmtId="0" fontId="7" fillId="4" borderId="35" xfId="230" applyFont="1" applyFill="1" applyBorder="1" applyAlignment="1">
      <alignment horizontal="center"/>
    </xf>
    <xf numFmtId="0" fontId="45" fillId="6" borderId="35" xfId="230" applyFont="1" applyFill="1" applyBorder="1" applyAlignment="1">
      <alignment horizontal="center"/>
    </xf>
    <xf numFmtId="0" fontId="8" fillId="6" borderId="35" xfId="230" applyFont="1" applyFill="1" applyBorder="1" applyAlignment="1">
      <alignment horizontal="center"/>
    </xf>
    <xf numFmtId="0" fontId="1" fillId="0" borderId="35" xfId="230" applyFont="1" applyBorder="1" applyAlignment="1">
      <alignment horizontal="center"/>
    </xf>
    <xf numFmtId="0" fontId="63" fillId="0" borderId="0" xfId="227"/>
    <xf numFmtId="0" fontId="63" fillId="0" borderId="53" xfId="227" applyBorder="1"/>
    <xf numFmtId="0" fontId="63" fillId="0" borderId="11" xfId="227" applyBorder="1"/>
    <xf numFmtId="0" fontId="63" fillId="0" borderId="5" xfId="227" applyBorder="1"/>
    <xf numFmtId="0" fontId="63" fillId="0" borderId="0" xfId="227" applyAlignment="1">
      <alignment vertical="center"/>
    </xf>
    <xf numFmtId="0" fontId="64" fillId="0" borderId="0" xfId="227" applyFont="1" applyAlignment="1">
      <alignment vertical="center"/>
    </xf>
    <xf numFmtId="0" fontId="63" fillId="0" borderId="0" xfId="227" applyAlignment="1">
      <alignment horizontal="center" vertical="center"/>
    </xf>
    <xf numFmtId="0" fontId="65" fillId="0" borderId="0" xfId="227" applyFont="1"/>
    <xf numFmtId="0" fontId="63" fillId="0" borderId="7" xfId="227" applyBorder="1"/>
    <xf numFmtId="0" fontId="63" fillId="0" borderId="8" xfId="227" applyBorder="1"/>
    <xf numFmtId="0" fontId="53" fillId="0" borderId="52" xfId="227" applyFont="1" applyBorder="1" applyAlignment="1">
      <alignment horizontal="center" vertical="center"/>
    </xf>
    <xf numFmtId="0" fontId="53" fillId="0" borderId="11" xfId="227" applyFont="1" applyBorder="1" applyAlignment="1">
      <alignment horizontal="center" vertical="center"/>
    </xf>
    <xf numFmtId="0" fontId="53" fillId="0" borderId="14" xfId="227" applyFont="1" applyBorder="1" applyAlignment="1">
      <alignment horizontal="center" vertical="center"/>
    </xf>
    <xf numFmtId="0" fontId="53" fillId="0" borderId="0" xfId="227" applyFont="1" applyAlignment="1">
      <alignment horizontal="center" vertical="center"/>
    </xf>
    <xf numFmtId="0" fontId="7" fillId="0" borderId="12" xfId="227" applyFont="1" applyBorder="1"/>
    <xf numFmtId="0" fontId="7" fillId="0" borderId="13" xfId="227" applyFont="1" applyBorder="1"/>
    <xf numFmtId="0" fontId="7" fillId="0" borderId="15" xfId="227" applyFont="1" applyBorder="1"/>
    <xf numFmtId="15" fontId="53" fillId="0" borderId="14" xfId="227" applyNumberFormat="1" applyFont="1" applyBorder="1" applyAlignment="1">
      <alignment horizontal="center" vertical="center"/>
    </xf>
    <xf numFmtId="0" fontId="7" fillId="0" borderId="20" xfId="227" applyFont="1" applyBorder="1"/>
    <xf numFmtId="0" fontId="7" fillId="0" borderId="21" xfId="227" applyFont="1" applyBorder="1"/>
    <xf numFmtId="0" fontId="7" fillId="0" borderId="39" xfId="227" applyFont="1" applyBorder="1"/>
    <xf numFmtId="0" fontId="63" fillId="0" borderId="40" xfId="227" applyBorder="1"/>
    <xf numFmtId="0" fontId="63" fillId="0" borderId="6" xfId="227" applyBorder="1"/>
    <xf numFmtId="0" fontId="66" fillId="0" borderId="0" xfId="227" applyFont="1"/>
    <xf numFmtId="0" fontId="65" fillId="0" borderId="6" xfId="227" applyFont="1" applyBorder="1"/>
    <xf numFmtId="0" fontId="63" fillId="0" borderId="9" xfId="227" applyBorder="1"/>
    <xf numFmtId="0" fontId="8" fillId="0" borderId="52" xfId="227" applyFont="1" applyBorder="1" applyAlignment="1">
      <alignment horizontal="center" vertical="center"/>
    </xf>
    <xf numFmtId="0" fontId="8" fillId="0" borderId="11" xfId="227" applyFont="1" applyBorder="1" applyAlignment="1">
      <alignment horizontal="center" vertical="center"/>
    </xf>
    <xf numFmtId="0" fontId="8" fillId="0" borderId="40" xfId="227" applyFont="1" applyBorder="1" applyAlignment="1">
      <alignment horizontal="center" vertical="center"/>
    </xf>
    <xf numFmtId="0" fontId="8" fillId="0" borderId="14" xfId="227" applyFont="1" applyBorder="1" applyAlignment="1">
      <alignment horizontal="center" vertical="center"/>
    </xf>
    <xf numFmtId="0" fontId="8" fillId="0" borderId="0" xfId="227" applyFont="1" applyAlignment="1">
      <alignment horizontal="center" vertical="center"/>
    </xf>
    <xf numFmtId="0" fontId="8" fillId="0" borderId="6" xfId="227" applyFont="1" applyBorder="1" applyAlignment="1">
      <alignment horizontal="center" vertical="center"/>
    </xf>
    <xf numFmtId="0" fontId="8" fillId="0" borderId="14" xfId="227" applyFont="1" applyBorder="1" applyAlignment="1">
      <alignment horizontal="center"/>
    </xf>
    <xf numFmtId="0" fontId="8" fillId="0" borderId="6" xfId="227" applyFont="1" applyBorder="1" applyAlignment="1">
      <alignment horizontal="center"/>
    </xf>
    <xf numFmtId="0" fontId="63" fillId="0" borderId="14" xfId="227" applyBorder="1"/>
    <xf numFmtId="0" fontId="7" fillId="0" borderId="14" xfId="227" applyFont="1" applyBorder="1" applyAlignment="1">
      <alignment horizontal="center" vertical="center" wrapText="1"/>
    </xf>
    <xf numFmtId="0" fontId="7" fillId="0" borderId="0" xfId="227" applyFont="1" applyAlignment="1">
      <alignment horizontal="center" vertical="center" wrapText="1"/>
    </xf>
    <xf numFmtId="0" fontId="8" fillId="0" borderId="14" xfId="227" applyFont="1" applyBorder="1" applyAlignment="1">
      <alignment horizontal="center" vertical="center" wrapText="1"/>
    </xf>
    <xf numFmtId="0" fontId="8" fillId="0" borderId="0" xfId="227" applyFont="1" applyAlignment="1">
      <alignment horizontal="center" vertical="center" wrapText="1"/>
    </xf>
    <xf numFmtId="0" fontId="8" fillId="0" borderId="14" xfId="227" applyFont="1" applyBorder="1" applyAlignment="1">
      <alignment horizontal="center" wrapText="1"/>
    </xf>
    <xf numFmtId="0" fontId="8" fillId="0" borderId="0" xfId="227" applyFont="1" applyAlignment="1">
      <alignment horizontal="center" wrapText="1"/>
    </xf>
    <xf numFmtId="0" fontId="8" fillId="0" borderId="16" xfId="227" applyFont="1" applyBorder="1" applyAlignment="1">
      <alignment horizontal="center" wrapText="1"/>
    </xf>
    <xf numFmtId="0" fontId="8" fillId="0" borderId="51" xfId="227" applyFont="1" applyBorder="1" applyAlignment="1">
      <alignment horizontal="center"/>
    </xf>
    <xf numFmtId="0" fontId="8" fillId="0" borderId="8" xfId="227" applyFont="1" applyBorder="1" applyAlignment="1">
      <alignment horizontal="center"/>
    </xf>
    <xf numFmtId="0" fontId="8" fillId="0" borderId="74" xfId="227" applyFont="1" applyBorder="1" applyAlignment="1">
      <alignment horizontal="center"/>
    </xf>
    <xf numFmtId="0" fontId="8" fillId="0" borderId="6" xfId="227" applyFont="1" applyBorder="1" applyAlignment="1">
      <alignment horizontal="center" vertical="center" wrapText="1"/>
    </xf>
    <xf numFmtId="0" fontId="8" fillId="0" borderId="14" xfId="227" applyFont="1" applyBorder="1" applyAlignment="1">
      <alignment horizontal="center" vertical="top"/>
    </xf>
    <xf numFmtId="0" fontId="8" fillId="0" borderId="0" xfId="227" applyFont="1" applyAlignment="1">
      <alignment horizontal="center" vertical="top"/>
    </xf>
    <xf numFmtId="0" fontId="8" fillId="0" borderId="6" xfId="227" applyFont="1" applyBorder="1" applyAlignment="1">
      <alignment horizontal="center" vertical="top"/>
    </xf>
    <xf numFmtId="0" fontId="63" fillId="0" borderId="51" xfId="227" applyBorder="1"/>
    <xf numFmtId="0" fontId="63" fillId="0" borderId="5" xfId="227" applyBorder="1" applyAlignment="1">
      <alignment horizontal="right"/>
    </xf>
    <xf numFmtId="0" fontId="63" fillId="0" borderId="0" xfId="227" applyAlignment="1">
      <alignment horizontal="right"/>
    </xf>
    <xf numFmtId="0" fontId="67" fillId="0" borderId="0" xfId="227" applyFont="1"/>
    <xf numFmtId="0" fontId="8" fillId="0" borderId="12" xfId="227" applyFont="1" applyBorder="1" applyAlignment="1">
      <alignment horizontal="center" vertical="center" wrapText="1"/>
    </xf>
    <xf numFmtId="0" fontId="8" fillId="0" borderId="13" xfId="227" applyFont="1" applyBorder="1" applyAlignment="1">
      <alignment horizontal="center" vertical="center" wrapText="1"/>
    </xf>
    <xf numFmtId="9" fontId="63" fillId="0" borderId="0" xfId="270" applyFont="1" applyBorder="1"/>
    <xf numFmtId="0" fontId="8" fillId="0" borderId="15" xfId="227" applyFont="1" applyBorder="1" applyAlignment="1">
      <alignment horizontal="center" vertical="center" wrapText="1"/>
    </xf>
    <xf numFmtId="0" fontId="8" fillId="0" borderId="16" xfId="227" applyFont="1" applyBorder="1" applyAlignment="1">
      <alignment horizontal="center" vertical="center" wrapText="1"/>
    </xf>
    <xf numFmtId="0" fontId="68" fillId="0" borderId="0" xfId="0" applyFont="1" applyAlignment="1">
      <alignment horizontal="center" vertical="center"/>
    </xf>
    <xf numFmtId="0" fontId="8" fillId="0" borderId="51" xfId="227" applyFont="1" applyBorder="1" applyAlignment="1">
      <alignment horizontal="center" wrapText="1"/>
    </xf>
    <xf numFmtId="0" fontId="8" fillId="0" borderId="8" xfId="227" applyFont="1" applyBorder="1" applyAlignment="1">
      <alignment horizontal="center" wrapText="1"/>
    </xf>
    <xf numFmtId="0" fontId="8" fillId="0" borderId="74" xfId="227" applyFont="1" applyBorder="1" applyAlignment="1">
      <alignment horizontal="center" wrapText="1"/>
    </xf>
    <xf numFmtId="41" fontId="1" fillId="0" borderId="0" xfId="4" applyFont="1"/>
    <xf numFmtId="0" fontId="1" fillId="0" borderId="0" xfId="4" applyNumberFormat="1" applyFont="1" applyAlignment="1">
      <alignment horizontal="center"/>
    </xf>
    <xf numFmtId="0" fontId="8" fillId="0" borderId="0" xfId="0" applyFont="1" applyAlignment="1" applyProtection="1">
      <alignment horizontal="left" vertical="center"/>
      <protection locked="0"/>
    </xf>
    <xf numFmtId="0" fontId="8" fillId="0" borderId="0" xfId="0" applyFont="1" applyAlignment="1" applyProtection="1">
      <alignment vertical="center"/>
      <protection locked="0"/>
    </xf>
    <xf numFmtId="41" fontId="7" fillId="0" borderId="0" xfId="4" applyFont="1" applyAlignment="1" applyProtection="1">
      <alignment vertical="center"/>
      <protection locked="0"/>
    </xf>
    <xf numFmtId="15" fontId="38" fillId="0" borderId="0" xfId="0" applyNumberFormat="1" applyFont="1" applyAlignment="1" applyProtection="1">
      <alignment vertical="center"/>
      <protection locked="0"/>
    </xf>
    <xf numFmtId="0" fontId="7" fillId="0" borderId="0" xfId="0" applyFont="1" applyAlignment="1" applyProtection="1">
      <alignment vertical="center" wrapText="1"/>
      <protection locked="0"/>
    </xf>
    <xf numFmtId="41" fontId="7" fillId="0" borderId="0" xfId="4" applyFont="1" applyBorder="1" applyAlignment="1" applyProtection="1">
      <alignment vertical="center" wrapText="1"/>
      <protection locked="0"/>
    </xf>
    <xf numFmtId="0" fontId="8" fillId="0" borderId="0" xfId="0" applyFont="1" applyAlignment="1" applyProtection="1">
      <alignment vertical="center" wrapText="1"/>
      <protection locked="0"/>
    </xf>
    <xf numFmtId="41" fontId="8" fillId="0" borderId="0" xfId="4" applyFont="1" applyBorder="1" applyAlignment="1" applyProtection="1">
      <alignment vertical="center" wrapText="1"/>
      <protection locked="0"/>
    </xf>
    <xf numFmtId="41" fontId="8" fillId="6" borderId="35" xfId="97" applyFont="1" applyFill="1" applyBorder="1" applyAlignment="1">
      <alignment horizontal="center" vertical="center"/>
    </xf>
    <xf numFmtId="41" fontId="8" fillId="2" borderId="35" xfId="4" applyFont="1" applyFill="1" applyBorder="1" applyAlignment="1">
      <alignment horizontal="center" vertical="center" wrapText="1"/>
    </xf>
    <xf numFmtId="0" fontId="8" fillId="6" borderId="35" xfId="233" applyFont="1" applyFill="1" applyBorder="1" applyAlignment="1">
      <alignment horizontal="left"/>
    </xf>
    <xf numFmtId="0" fontId="69" fillId="6" borderId="24" xfId="233" applyFont="1" applyFill="1" applyBorder="1" applyAlignment="1">
      <alignment vertical="center"/>
    </xf>
    <xf numFmtId="0" fontId="69" fillId="6" borderId="26" xfId="233" applyFont="1" applyFill="1" applyBorder="1" applyAlignment="1">
      <alignment vertical="center"/>
    </xf>
    <xf numFmtId="0" fontId="69" fillId="6" borderId="25" xfId="233" applyFont="1" applyFill="1" applyBorder="1" applyAlignment="1">
      <alignment vertical="center"/>
    </xf>
    <xf numFmtId="0" fontId="56" fillId="6" borderId="27" xfId="233" applyFont="1" applyFill="1" applyBorder="1" applyAlignment="1">
      <alignment vertical="center"/>
    </xf>
    <xf numFmtId="41" fontId="56" fillId="6" borderId="27" xfId="4" applyFont="1" applyFill="1" applyBorder="1" applyAlignment="1">
      <alignment vertical="center"/>
    </xf>
    <xf numFmtId="41" fontId="7" fillId="10" borderId="28" xfId="4" applyFont="1" applyFill="1" applyBorder="1" applyAlignment="1">
      <alignment horizontal="left" vertical="center"/>
    </xf>
    <xf numFmtId="41" fontId="7" fillId="10" borderId="43" xfId="4" applyFont="1" applyFill="1" applyBorder="1" applyAlignment="1">
      <alignment horizontal="left" vertical="center"/>
    </xf>
    <xf numFmtId="0" fontId="55" fillId="10" borderId="66" xfId="233" applyFont="1" applyFill="1" applyBorder="1" applyAlignment="1">
      <alignment vertical="center"/>
    </xf>
    <xf numFmtId="41" fontId="56" fillId="10" borderId="30" xfId="233" applyNumberFormat="1" applyFont="1" applyFill="1" applyBorder="1" applyAlignment="1">
      <alignment vertical="center"/>
    </xf>
    <xf numFmtId="41" fontId="56" fillId="10" borderId="30" xfId="4" applyFont="1" applyFill="1" applyBorder="1" applyAlignment="1">
      <alignment vertical="center"/>
    </xf>
    <xf numFmtId="41" fontId="7" fillId="10" borderId="32" xfId="4" applyFont="1" applyFill="1" applyBorder="1" applyAlignment="1">
      <alignment vertical="center"/>
    </xf>
    <xf numFmtId="0" fontId="55" fillId="10" borderId="46" xfId="233" applyFont="1" applyFill="1" applyBorder="1" applyAlignment="1">
      <alignment vertical="center"/>
    </xf>
    <xf numFmtId="0" fontId="55" fillId="10" borderId="33" xfId="233" applyFont="1" applyFill="1" applyBorder="1" applyAlignment="1">
      <alignment vertical="center"/>
    </xf>
    <xf numFmtId="0" fontId="56" fillId="10" borderId="30" xfId="233" applyFont="1" applyFill="1" applyBorder="1" applyAlignment="1">
      <alignment vertical="center"/>
    </xf>
    <xf numFmtId="0" fontId="8" fillId="10" borderId="30" xfId="233" applyFont="1" applyFill="1" applyBorder="1" applyAlignment="1">
      <alignment horizontal="center" vertical="center" wrapText="1"/>
    </xf>
    <xf numFmtId="180" fontId="8" fillId="10" borderId="30" xfId="233" applyNumberFormat="1" applyFont="1" applyFill="1" applyBorder="1" applyAlignment="1">
      <alignment vertical="center"/>
    </xf>
    <xf numFmtId="0" fontId="1" fillId="10" borderId="46" xfId="0" applyFont="1" applyFill="1" applyBorder="1"/>
    <xf numFmtId="0" fontId="1" fillId="10" borderId="33" xfId="0" applyFont="1" applyFill="1" applyBorder="1"/>
    <xf numFmtId="0" fontId="1" fillId="10" borderId="30" xfId="0" applyFont="1" applyFill="1" applyBorder="1"/>
    <xf numFmtId="41" fontId="1" fillId="0" borderId="30" xfId="4" applyFont="1" applyBorder="1"/>
    <xf numFmtId="0" fontId="45" fillId="2" borderId="30" xfId="0" applyFont="1" applyFill="1" applyBorder="1" applyAlignment="1">
      <alignment horizontal="center"/>
    </xf>
    <xf numFmtId="0" fontId="45" fillId="2" borderId="32" xfId="0" applyFont="1" applyFill="1" applyBorder="1"/>
    <xf numFmtId="0" fontId="45" fillId="2" borderId="46" xfId="0" applyFont="1" applyFill="1" applyBorder="1"/>
    <xf numFmtId="0" fontId="45" fillId="2" borderId="33" xfId="0" applyFont="1" applyFill="1" applyBorder="1"/>
    <xf numFmtId="41" fontId="45" fillId="2" borderId="30" xfId="0" applyNumberFormat="1" applyFont="1" applyFill="1" applyBorder="1"/>
    <xf numFmtId="0" fontId="45" fillId="2" borderId="30" xfId="0" applyFont="1" applyFill="1" applyBorder="1"/>
    <xf numFmtId="41" fontId="1" fillId="6" borderId="30" xfId="4" applyFont="1" applyFill="1" applyBorder="1"/>
    <xf numFmtId="0" fontId="1" fillId="10" borderId="64" xfId="0" applyFont="1" applyFill="1" applyBorder="1"/>
    <xf numFmtId="0" fontId="1" fillId="10" borderId="65" xfId="0" applyFont="1" applyFill="1" applyBorder="1"/>
    <xf numFmtId="0" fontId="1" fillId="10" borderId="66" xfId="0" applyFont="1" applyFill="1" applyBorder="1"/>
    <xf numFmtId="41" fontId="1" fillId="10" borderId="30" xfId="0" applyNumberFormat="1" applyFont="1" applyFill="1" applyBorder="1"/>
    <xf numFmtId="0" fontId="1" fillId="10" borderId="32" xfId="0" applyFont="1" applyFill="1" applyBorder="1"/>
    <xf numFmtId="41" fontId="1" fillId="10" borderId="30" xfId="4" applyFont="1" applyFill="1" applyBorder="1"/>
    <xf numFmtId="41" fontId="1" fillId="0" borderId="67" xfId="4" applyFont="1" applyBorder="1"/>
    <xf numFmtId="0" fontId="7" fillId="0" borderId="0" xfId="4" applyNumberFormat="1" applyFont="1" applyAlignment="1" applyProtection="1">
      <alignment horizontal="center" vertical="center"/>
      <protection locked="0"/>
    </xf>
    <xf numFmtId="9" fontId="1" fillId="0" borderId="0" xfId="3" applyFont="1"/>
    <xf numFmtId="0" fontId="7" fillId="0" borderId="0" xfId="4" applyNumberFormat="1" applyFont="1" applyBorder="1" applyAlignment="1" applyProtection="1">
      <alignment horizontal="center" vertical="center" wrapText="1"/>
      <protection locked="0"/>
    </xf>
    <xf numFmtId="0" fontId="59" fillId="0" borderId="35" xfId="4" applyNumberFormat="1" applyFont="1" applyBorder="1" applyAlignment="1">
      <alignment horizontal="left"/>
    </xf>
    <xf numFmtId="9" fontId="38" fillId="10" borderId="35" xfId="3" applyFont="1" applyFill="1" applyBorder="1" applyAlignment="1">
      <alignment horizontal="center"/>
    </xf>
    <xf numFmtId="0" fontId="8" fillId="0" borderId="0" xfId="4" applyNumberFormat="1" applyFont="1" applyBorder="1" applyAlignment="1" applyProtection="1">
      <alignment horizontal="center" vertical="center" wrapText="1"/>
      <protection locked="0"/>
    </xf>
    <xf numFmtId="0" fontId="40" fillId="0" borderId="35" xfId="4" applyNumberFormat="1" applyFont="1" applyBorder="1" applyAlignment="1" applyProtection="1">
      <alignment horizontal="left" vertical="center" wrapText="1"/>
      <protection locked="0"/>
    </xf>
    <xf numFmtId="9" fontId="38" fillId="10" borderId="35" xfId="3" applyFont="1" applyFill="1" applyBorder="1" applyAlignment="1" applyProtection="1">
      <alignment horizontal="center" vertical="center" wrapText="1"/>
      <protection locked="0"/>
    </xf>
    <xf numFmtId="41" fontId="8" fillId="2" borderId="24" xfId="4" applyFont="1" applyFill="1" applyBorder="1" applyAlignment="1">
      <alignment horizontal="center" vertical="center" wrapText="1"/>
    </xf>
    <xf numFmtId="41" fontId="8" fillId="2" borderId="26" xfId="4" applyFont="1" applyFill="1" applyBorder="1" applyAlignment="1">
      <alignment horizontal="center" vertical="center" wrapText="1"/>
    </xf>
    <xf numFmtId="41" fontId="8" fillId="2" borderId="25" xfId="4" applyFont="1" applyFill="1" applyBorder="1" applyAlignment="1">
      <alignment horizontal="center" vertical="center" wrapText="1"/>
    </xf>
    <xf numFmtId="0" fontId="8" fillId="2" borderId="26" xfId="258" applyFont="1" applyFill="1" applyBorder="1" applyAlignment="1">
      <alignment horizontal="center" vertical="center"/>
    </xf>
    <xf numFmtId="0" fontId="8" fillId="2" borderId="35" xfId="4" applyNumberFormat="1" applyFont="1" applyFill="1" applyBorder="1" applyAlignment="1">
      <alignment horizontal="center" vertical="center" wrapText="1"/>
    </xf>
    <xf numFmtId="41" fontId="8" fillId="6" borderId="24" xfId="4" applyFont="1" applyFill="1" applyBorder="1" applyAlignment="1">
      <alignment horizontal="center" vertical="center" wrapText="1"/>
    </xf>
    <xf numFmtId="41" fontId="8" fillId="6" borderId="25" xfId="4" applyFont="1" applyFill="1" applyBorder="1" applyAlignment="1">
      <alignment horizontal="center" vertical="center" wrapText="1"/>
    </xf>
    <xf numFmtId="0" fontId="8" fillId="2" borderId="35" xfId="258" applyFont="1" applyFill="1" applyBorder="1" applyAlignment="1">
      <alignment horizontal="center" vertical="center"/>
    </xf>
    <xf numFmtId="0" fontId="56" fillId="0" borderId="27" xfId="4" applyNumberFormat="1" applyFont="1" applyBorder="1" applyAlignment="1">
      <alignment horizontal="center" vertical="center"/>
    </xf>
    <xf numFmtId="41" fontId="56" fillId="0" borderId="27" xfId="4" applyFont="1" applyBorder="1" applyAlignment="1">
      <alignment vertical="center"/>
    </xf>
    <xf numFmtId="0" fontId="7" fillId="0" borderId="27" xfId="233" applyFont="1" applyBorder="1"/>
    <xf numFmtId="0" fontId="56" fillId="10" borderId="30" xfId="4" applyNumberFormat="1" applyFont="1" applyFill="1" applyBorder="1" applyAlignment="1">
      <alignment horizontal="center" vertical="center"/>
    </xf>
    <xf numFmtId="41" fontId="56" fillId="0" borderId="30" xfId="4" applyFont="1" applyBorder="1" applyAlignment="1">
      <alignment horizontal="center" vertical="center"/>
    </xf>
    <xf numFmtId="0" fontId="56" fillId="0" borderId="30" xfId="4" applyNumberFormat="1" applyFont="1" applyBorder="1" applyAlignment="1">
      <alignment horizontal="center" vertical="center"/>
    </xf>
    <xf numFmtId="9" fontId="7" fillId="0" borderId="30" xfId="3" applyFont="1" applyBorder="1"/>
    <xf numFmtId="0" fontId="1" fillId="0" borderId="30" xfId="4" applyNumberFormat="1" applyFont="1" applyBorder="1" applyAlignment="1">
      <alignment horizontal="center"/>
    </xf>
    <xf numFmtId="0" fontId="45" fillId="2" borderId="30" xfId="4" applyNumberFormat="1" applyFont="1" applyFill="1" applyBorder="1" applyAlignment="1">
      <alignment horizontal="center"/>
    </xf>
    <xf numFmtId="41" fontId="45" fillId="2" borderId="30" xfId="4" applyFont="1" applyFill="1" applyBorder="1"/>
    <xf numFmtId="0" fontId="1" fillId="0" borderId="67" xfId="4" applyNumberFormat="1" applyFont="1" applyBorder="1" applyAlignment="1">
      <alignment horizontal="center"/>
    </xf>
    <xf numFmtId="0" fontId="1" fillId="0" borderId="0" xfId="4" applyNumberFormat="1" applyFont="1" applyAlignment="1">
      <alignment horizontal="left"/>
    </xf>
    <xf numFmtId="9" fontId="1" fillId="0" borderId="0" xfId="4" applyNumberFormat="1" applyFont="1" applyAlignment="1">
      <alignment horizontal="center"/>
    </xf>
    <xf numFmtId="0" fontId="1" fillId="0" borderId="21" xfId="0" applyFont="1" applyBorder="1"/>
    <xf numFmtId="41" fontId="1" fillId="0" borderId="0" xfId="0" applyNumberFormat="1" applyFont="1"/>
    <xf numFmtId="41" fontId="1" fillId="0" borderId="21" xfId="0" applyNumberFormat="1" applyFont="1" applyBorder="1"/>
    <xf numFmtId="9" fontId="1" fillId="0" borderId="0" xfId="0" applyNumberFormat="1" applyFont="1"/>
    <xf numFmtId="9" fontId="38" fillId="10" borderId="0" xfId="3" applyFont="1" applyFill="1" applyBorder="1" applyAlignment="1">
      <alignment horizontal="center"/>
    </xf>
    <xf numFmtId="9" fontId="38" fillId="10" borderId="0" xfId="3" applyFont="1" applyFill="1" applyBorder="1" applyAlignment="1" applyProtection="1">
      <alignment horizontal="center" vertical="center" wrapText="1"/>
      <protection locked="0"/>
    </xf>
    <xf numFmtId="0" fontId="8" fillId="2" borderId="25" xfId="258" applyFont="1" applyFill="1" applyBorder="1" applyAlignment="1">
      <alignment horizontal="center" vertical="center"/>
    </xf>
    <xf numFmtId="41" fontId="8" fillId="2" borderId="35" xfId="97" applyFont="1" applyFill="1" applyBorder="1" applyAlignment="1">
      <alignment horizontal="center" vertical="center"/>
    </xf>
    <xf numFmtId="41" fontId="58" fillId="0" borderId="35" xfId="0" applyNumberFormat="1" applyFont="1" applyBorder="1"/>
    <xf numFmtId="9" fontId="58" fillId="0" borderId="0" xfId="0" applyNumberFormat="1" applyFont="1"/>
    <xf numFmtId="0" fontId="1" fillId="6" borderId="0" xfId="0" applyFont="1" applyFill="1"/>
    <xf numFmtId="0" fontId="70" fillId="0" borderId="0" xfId="233" applyFont="1" applyAlignment="1">
      <alignment vertical="center"/>
    </xf>
    <xf numFmtId="0" fontId="63" fillId="0" borderId="0" xfId="233"/>
    <xf numFmtId="178" fontId="63" fillId="0" borderId="0" xfId="103" applyFont="1"/>
    <xf numFmtId="0" fontId="71" fillId="11" borderId="0" xfId="254" applyFont="1" applyFill="1" applyAlignment="1">
      <alignment vertical="center"/>
    </xf>
    <xf numFmtId="39" fontId="71" fillId="11" borderId="0" xfId="254" applyNumberFormat="1" applyFont="1" applyFill="1" applyAlignment="1">
      <alignment vertical="center"/>
    </xf>
    <xf numFmtId="0" fontId="72" fillId="0" borderId="53" xfId="233" applyFont="1" applyBorder="1" applyAlignment="1">
      <alignment horizontal="center" vertical="center" wrapText="1"/>
    </xf>
    <xf numFmtId="0" fontId="72" fillId="0" borderId="11" xfId="233" applyFont="1" applyBorder="1" applyAlignment="1">
      <alignment horizontal="center" vertical="center" wrapText="1"/>
    </xf>
    <xf numFmtId="0" fontId="73" fillId="0" borderId="38" xfId="233" applyFont="1" applyBorder="1" applyAlignment="1">
      <alignment horizontal="left" vertical="center" wrapText="1"/>
    </xf>
    <xf numFmtId="0" fontId="73" fillId="0" borderId="21" xfId="233" applyFont="1" applyBorder="1" applyAlignment="1">
      <alignment horizontal="left" vertical="center" wrapText="1"/>
    </xf>
    <xf numFmtId="0" fontId="74" fillId="0" borderId="57" xfId="233" applyFont="1" applyBorder="1" applyAlignment="1">
      <alignment vertical="center"/>
    </xf>
    <xf numFmtId="0" fontId="75" fillId="7" borderId="35" xfId="233" applyFont="1" applyFill="1" applyBorder="1" applyAlignment="1" applyProtection="1">
      <alignment horizontal="left" vertical="center" wrapText="1"/>
      <protection locked="0"/>
    </xf>
    <xf numFmtId="0" fontId="76" fillId="0" borderId="35" xfId="233" applyFont="1" applyBorder="1" applyAlignment="1">
      <alignment horizontal="left" vertical="center" wrapText="1" indent="1"/>
    </xf>
    <xf numFmtId="268" fontId="75" fillId="12" borderId="35" xfId="109" applyNumberFormat="1" applyFont="1" applyFill="1" applyBorder="1" applyAlignment="1" applyProtection="1">
      <alignment horizontal="right" vertical="center"/>
      <protection locked="0"/>
    </xf>
    <xf numFmtId="0" fontId="77" fillId="0" borderId="5" xfId="233" applyFont="1" applyBorder="1" applyAlignment="1">
      <alignment vertical="center"/>
    </xf>
    <xf numFmtId="0" fontId="78" fillId="0" borderId="0" xfId="233" applyFont="1" applyAlignment="1">
      <alignment vertical="center"/>
    </xf>
    <xf numFmtId="0" fontId="79" fillId="0" borderId="0" xfId="233" applyFont="1" applyAlignment="1">
      <alignment vertical="center"/>
    </xf>
    <xf numFmtId="0" fontId="80" fillId="0" borderId="5" xfId="233" applyFont="1" applyBorder="1" applyAlignment="1">
      <alignment vertical="center"/>
    </xf>
    <xf numFmtId="0" fontId="81" fillId="0" borderId="0" xfId="233" applyFont="1" applyAlignment="1">
      <alignment vertical="center"/>
    </xf>
    <xf numFmtId="0" fontId="82" fillId="13" borderId="56" xfId="254" applyFont="1" applyFill="1" applyBorder="1" applyAlignment="1">
      <alignment horizontal="center" vertical="center"/>
    </xf>
    <xf numFmtId="0" fontId="82" fillId="13" borderId="26" xfId="254" applyFont="1" applyFill="1" applyBorder="1" applyAlignment="1">
      <alignment horizontal="center" vertical="center"/>
    </xf>
    <xf numFmtId="0" fontId="82" fillId="13" borderId="25" xfId="254" applyFont="1" applyFill="1" applyBorder="1" applyAlignment="1">
      <alignment horizontal="center" vertical="center"/>
    </xf>
    <xf numFmtId="0" fontId="75" fillId="7" borderId="35" xfId="254" applyFont="1" applyFill="1" applyBorder="1" applyAlignment="1" applyProtection="1">
      <alignment horizontal="center" vertical="center"/>
      <protection locked="0"/>
    </xf>
    <xf numFmtId="0" fontId="83" fillId="7" borderId="35" xfId="254" applyFont="1" applyFill="1" applyBorder="1" applyAlignment="1" applyProtection="1">
      <alignment horizontal="center" vertical="center"/>
      <protection locked="0"/>
    </xf>
    <xf numFmtId="0" fontId="70" fillId="0" borderId="5" xfId="233" applyFont="1" applyBorder="1" applyAlignment="1">
      <alignment vertical="center"/>
    </xf>
    <xf numFmtId="0" fontId="84" fillId="0" borderId="26" xfId="254" applyFont="1" applyBorder="1" applyAlignment="1">
      <alignment vertical="center"/>
    </xf>
    <xf numFmtId="0" fontId="84" fillId="0" borderId="21" xfId="254" applyFont="1" applyBorder="1" applyAlignment="1">
      <alignment vertical="center"/>
    </xf>
    <xf numFmtId="0" fontId="85" fillId="7" borderId="56" xfId="233" applyFont="1" applyFill="1" applyBorder="1" applyAlignment="1">
      <alignment horizontal="center" vertical="center"/>
    </xf>
    <xf numFmtId="0" fontId="85" fillId="7" borderId="26" xfId="233" applyFont="1" applyFill="1" applyBorder="1" applyAlignment="1">
      <alignment horizontal="center" vertical="center"/>
    </xf>
    <xf numFmtId="0" fontId="86" fillId="7" borderId="26" xfId="233" applyFont="1" applyFill="1" applyBorder="1" applyAlignment="1">
      <alignment horizontal="left" vertical="center"/>
    </xf>
    <xf numFmtId="0" fontId="87" fillId="14" borderId="56" xfId="233" applyFont="1" applyFill="1" applyBorder="1" applyAlignment="1">
      <alignment horizontal="center" vertical="center"/>
    </xf>
    <xf numFmtId="0" fontId="87" fillId="14" borderId="26" xfId="233" applyFont="1" applyFill="1" applyBorder="1" applyAlignment="1">
      <alignment horizontal="center" vertical="center"/>
    </xf>
    <xf numFmtId="0" fontId="87" fillId="14" borderId="25" xfId="233" applyFont="1" applyFill="1" applyBorder="1" applyAlignment="1">
      <alignment horizontal="center" vertical="center"/>
    </xf>
    <xf numFmtId="0" fontId="87" fillId="14" borderId="24" xfId="233" applyFont="1" applyFill="1" applyBorder="1" applyAlignment="1">
      <alignment horizontal="center" vertical="center"/>
    </xf>
    <xf numFmtId="0" fontId="87" fillId="15" borderId="57" xfId="233" applyFont="1" applyFill="1" applyBorder="1" applyAlignment="1">
      <alignment horizontal="center" vertical="center" wrapText="1"/>
    </xf>
    <xf numFmtId="0" fontId="87" fillId="15" borderId="35" xfId="233" applyFont="1" applyFill="1" applyBorder="1" applyAlignment="1">
      <alignment horizontal="center" vertical="center" wrapText="1"/>
    </xf>
    <xf numFmtId="0" fontId="88" fillId="16" borderId="35" xfId="233" applyFont="1" applyFill="1" applyBorder="1" applyAlignment="1">
      <alignment horizontal="center" vertical="center" wrapText="1"/>
    </xf>
    <xf numFmtId="0" fontId="87" fillId="17" borderId="56" xfId="233" applyFont="1" applyFill="1" applyBorder="1" applyAlignment="1">
      <alignment horizontal="left" vertical="center" indent="1"/>
    </xf>
    <xf numFmtId="0" fontId="87" fillId="17" borderId="26" xfId="233" applyFont="1" applyFill="1" applyBorder="1" applyAlignment="1">
      <alignment horizontal="left" vertical="center" indent="1"/>
    </xf>
    <xf numFmtId="0" fontId="87" fillId="17" borderId="26" xfId="233" applyFont="1" applyFill="1" applyBorder="1" applyAlignment="1">
      <alignment horizontal="center" vertical="center"/>
    </xf>
    <xf numFmtId="41" fontId="89" fillId="17" borderId="26" xfId="109" applyFont="1" applyFill="1" applyBorder="1" applyAlignment="1">
      <alignment vertical="center"/>
    </xf>
    <xf numFmtId="41" fontId="89" fillId="17" borderId="24" xfId="109" applyFont="1" applyFill="1" applyBorder="1" applyAlignment="1">
      <alignment vertical="center"/>
    </xf>
    <xf numFmtId="0" fontId="90" fillId="0" borderId="27" xfId="233" applyFont="1" applyBorder="1" applyAlignment="1">
      <alignment horizontal="left" vertical="center" wrapText="1" indent="1"/>
    </xf>
    <xf numFmtId="0" fontId="91" fillId="18" borderId="27" xfId="233" applyFont="1" applyFill="1" applyBorder="1" applyAlignment="1" applyProtection="1">
      <alignment vertical="center" wrapText="1"/>
      <protection locked="0"/>
    </xf>
    <xf numFmtId="41" fontId="92" fillId="19" borderId="27" xfId="109" applyFont="1" applyFill="1" applyBorder="1" applyAlignment="1" applyProtection="1">
      <alignment vertical="center"/>
    </xf>
    <xf numFmtId="205" fontId="92" fillId="20" borderId="27" xfId="275" applyNumberFormat="1" applyFont="1" applyFill="1" applyBorder="1" applyAlignment="1" applyProtection="1">
      <alignment vertical="center"/>
      <protection locked="0"/>
    </xf>
    <xf numFmtId="0" fontId="91" fillId="7" borderId="27" xfId="233" applyFont="1" applyFill="1" applyBorder="1" applyAlignment="1" applyProtection="1">
      <alignment vertical="center" wrapText="1"/>
      <protection locked="0"/>
    </xf>
    <xf numFmtId="41" fontId="93" fillId="12" borderId="27" xfId="4" applyFont="1" applyFill="1" applyBorder="1" applyAlignment="1" applyProtection="1">
      <alignment vertical="center"/>
      <protection locked="0"/>
    </xf>
    <xf numFmtId="0" fontId="90" fillId="0" borderId="30" xfId="233" applyFont="1" applyBorder="1" applyAlignment="1">
      <alignment horizontal="left" vertical="center" wrapText="1" indent="1"/>
    </xf>
    <xf numFmtId="0" fontId="91" fillId="18" borderId="30" xfId="233" applyFont="1" applyFill="1" applyBorder="1" applyAlignment="1" applyProtection="1">
      <alignment vertical="center" wrapText="1"/>
      <protection locked="0"/>
    </xf>
    <xf numFmtId="41" fontId="92" fillId="19" borderId="30" xfId="109" applyFont="1" applyFill="1" applyBorder="1" applyAlignment="1" applyProtection="1">
      <alignment vertical="center"/>
    </xf>
    <xf numFmtId="205" fontId="92" fillId="20" borderId="30" xfId="275" applyNumberFormat="1" applyFont="1" applyFill="1" applyBorder="1" applyAlignment="1" applyProtection="1">
      <alignment vertical="center"/>
      <protection locked="0"/>
    </xf>
    <xf numFmtId="0" fontId="91" fillId="7" borderId="30" xfId="233" applyFont="1" applyFill="1" applyBorder="1" applyAlignment="1" applyProtection="1">
      <alignment vertical="center" wrapText="1"/>
      <protection locked="0"/>
    </xf>
    <xf numFmtId="41" fontId="93" fillId="12" borderId="30" xfId="4" applyFont="1" applyFill="1" applyBorder="1" applyAlignment="1" applyProtection="1">
      <alignment vertical="center"/>
      <protection locked="0"/>
    </xf>
    <xf numFmtId="0" fontId="90" fillId="0" borderId="30" xfId="233" applyFont="1" applyBorder="1" applyAlignment="1">
      <alignment horizontal="left" vertical="center" wrapText="1"/>
    </xf>
    <xf numFmtId="41" fontId="92" fillId="19" borderId="30" xfId="109" applyFont="1" applyFill="1" applyBorder="1" applyAlignment="1">
      <alignment vertical="center"/>
    </xf>
    <xf numFmtId="0" fontId="90" fillId="0" borderId="67" xfId="233" applyFont="1" applyBorder="1" applyAlignment="1">
      <alignment horizontal="left" vertical="center" wrapText="1" indent="1"/>
    </xf>
    <xf numFmtId="0" fontId="94" fillId="21" borderId="67" xfId="233" applyFont="1" applyFill="1" applyBorder="1" applyAlignment="1">
      <alignment horizontal="left" vertical="center" wrapText="1"/>
    </xf>
    <xf numFmtId="41" fontId="92" fillId="19" borderId="67" xfId="109" applyFont="1" applyFill="1" applyBorder="1" applyAlignment="1">
      <alignment vertical="center"/>
    </xf>
    <xf numFmtId="205" fontId="92" fillId="20" borderId="67" xfId="275" applyNumberFormat="1" applyFont="1" applyFill="1" applyBorder="1" applyAlignment="1" applyProtection="1">
      <alignment vertical="center"/>
      <protection locked="0"/>
    </xf>
    <xf numFmtId="0" fontId="93" fillId="7" borderId="67" xfId="233" applyFont="1" applyFill="1" applyBorder="1" applyAlignment="1" applyProtection="1">
      <alignment vertical="center" wrapText="1"/>
      <protection locked="0"/>
    </xf>
    <xf numFmtId="41" fontId="93" fillId="12" borderId="67" xfId="275" applyNumberFormat="1" applyFont="1" applyFill="1" applyBorder="1" applyAlignment="1" applyProtection="1">
      <alignment vertical="center"/>
      <protection locked="0"/>
    </xf>
    <xf numFmtId="0" fontId="87" fillId="22" borderId="56" xfId="233" applyFont="1" applyFill="1" applyBorder="1" applyAlignment="1">
      <alignment horizontal="center" vertical="center"/>
    </xf>
    <xf numFmtId="0" fontId="87" fillId="22" borderId="26" xfId="233" applyFont="1" applyFill="1" applyBorder="1" applyAlignment="1">
      <alignment horizontal="center" vertical="center"/>
    </xf>
    <xf numFmtId="0" fontId="87" fillId="22" borderId="25" xfId="233" applyFont="1" applyFill="1" applyBorder="1" applyAlignment="1">
      <alignment horizontal="center" vertical="center"/>
    </xf>
    <xf numFmtId="41" fontId="87" fillId="22" borderId="35" xfId="109" applyFont="1" applyFill="1" applyBorder="1" applyAlignment="1">
      <alignment vertical="center"/>
    </xf>
    <xf numFmtId="248" fontId="87" fillId="23" borderId="24" xfId="233" applyNumberFormat="1" applyFont="1" applyFill="1" applyBorder="1" applyAlignment="1">
      <alignment horizontal="center" vertical="center"/>
    </xf>
    <xf numFmtId="248" fontId="87" fillId="23" borderId="26" xfId="233" applyNumberFormat="1" applyFont="1" applyFill="1" applyBorder="1" applyAlignment="1">
      <alignment horizontal="center" vertical="center"/>
    </xf>
    <xf numFmtId="0" fontId="87" fillId="17" borderId="56" xfId="233" applyFont="1" applyFill="1" applyBorder="1" applyAlignment="1">
      <alignment horizontal="center" vertical="center" wrapText="1"/>
    </xf>
    <xf numFmtId="41" fontId="87" fillId="17" borderId="35" xfId="109" applyFont="1" applyFill="1" applyBorder="1" applyAlignment="1">
      <alignment horizontal="center" vertical="center" wrapText="1"/>
    </xf>
    <xf numFmtId="41" fontId="87" fillId="17" borderId="24" xfId="109" applyFont="1" applyFill="1" applyBorder="1" applyAlignment="1">
      <alignment horizontal="center" vertical="center" wrapText="1"/>
    </xf>
    <xf numFmtId="41" fontId="87" fillId="17" borderId="26" xfId="109" applyFont="1" applyFill="1" applyBorder="1" applyAlignment="1">
      <alignment horizontal="center" vertical="center" wrapText="1"/>
    </xf>
    <xf numFmtId="41" fontId="87" fillId="22" borderId="24" xfId="109" applyFont="1" applyFill="1" applyBorder="1" applyAlignment="1">
      <alignment horizontal="center" vertical="center" wrapText="1"/>
    </xf>
    <xf numFmtId="41" fontId="87" fillId="22" borderId="25" xfId="109" applyFont="1" applyFill="1" applyBorder="1" applyAlignment="1">
      <alignment horizontal="center" vertical="center" wrapText="1"/>
    </xf>
    <xf numFmtId="0" fontId="92" fillId="0" borderId="75" xfId="233" applyFont="1" applyBorder="1" applyAlignment="1">
      <alignment horizontal="left" vertical="center" wrapText="1"/>
    </xf>
    <xf numFmtId="41" fontId="92" fillId="9" borderId="31" xfId="109" applyFont="1" applyFill="1" applyBorder="1" applyAlignment="1">
      <alignment vertical="center"/>
    </xf>
    <xf numFmtId="41" fontId="92" fillId="9" borderId="28" xfId="109" applyFont="1" applyFill="1" applyBorder="1" applyAlignment="1">
      <alignment horizontal="center" vertical="center"/>
    </xf>
    <xf numFmtId="41" fontId="92" fillId="9" borderId="43" xfId="109" applyFont="1" applyFill="1" applyBorder="1" applyAlignment="1">
      <alignment horizontal="center" vertical="center"/>
    </xf>
    <xf numFmtId="0" fontId="87" fillId="24" borderId="35" xfId="233" applyFont="1" applyFill="1" applyBorder="1" applyAlignment="1">
      <alignment horizontal="center" vertical="center" wrapText="1"/>
    </xf>
    <xf numFmtId="41" fontId="87" fillId="24" borderId="35" xfId="109" applyFont="1" applyFill="1" applyBorder="1" applyAlignment="1">
      <alignment horizontal="center" vertical="center"/>
    </xf>
    <xf numFmtId="0" fontId="92" fillId="0" borderId="76" xfId="233" applyFont="1" applyBorder="1" applyAlignment="1">
      <alignment horizontal="left" vertical="center" wrapText="1"/>
    </xf>
    <xf numFmtId="41" fontId="92" fillId="9" borderId="30" xfId="109" applyFont="1" applyFill="1" applyBorder="1" applyAlignment="1">
      <alignment vertical="center"/>
    </xf>
    <xf numFmtId="41" fontId="92" fillId="9" borderId="32" xfId="109" applyFont="1" applyFill="1" applyBorder="1" applyAlignment="1">
      <alignment horizontal="center" vertical="center"/>
    </xf>
    <xf numFmtId="41" fontId="92" fillId="9" borderId="46" xfId="109" applyFont="1" applyFill="1" applyBorder="1" applyAlignment="1">
      <alignment horizontal="center" vertical="center"/>
    </xf>
    <xf numFmtId="0" fontId="95" fillId="25" borderId="35" xfId="233" applyFont="1" applyFill="1" applyBorder="1" applyAlignment="1">
      <alignment horizontal="center" vertical="center"/>
    </xf>
    <xf numFmtId="41" fontId="87" fillId="25" borderId="35" xfId="109" applyFont="1" applyFill="1" applyBorder="1" applyAlignment="1">
      <alignment horizontal="center" vertical="center"/>
    </xf>
    <xf numFmtId="0" fontId="92" fillId="0" borderId="77" xfId="233" applyFont="1" applyBorder="1" applyAlignment="1">
      <alignment horizontal="left" vertical="center" wrapText="1"/>
    </xf>
    <xf numFmtId="41" fontId="92" fillId="9" borderId="67" xfId="109" applyFont="1" applyFill="1" applyBorder="1" applyAlignment="1">
      <alignment vertical="center"/>
    </xf>
    <xf numFmtId="41" fontId="92" fillId="9" borderId="68" xfId="109" applyFont="1" applyFill="1" applyBorder="1" applyAlignment="1">
      <alignment horizontal="center" vertical="center"/>
    </xf>
    <xf numFmtId="41" fontId="92" fillId="9" borderId="69" xfId="109" applyFont="1" applyFill="1" applyBorder="1" applyAlignment="1">
      <alignment horizontal="center" vertical="center"/>
    </xf>
    <xf numFmtId="0" fontId="95" fillId="18" borderId="35" xfId="233" applyFont="1" applyFill="1" applyBorder="1" applyAlignment="1">
      <alignment horizontal="center" vertical="center" wrapText="1"/>
    </xf>
    <xf numFmtId="41" fontId="87" fillId="18" borderId="35" xfId="109" applyFont="1" applyFill="1" applyBorder="1" applyAlignment="1">
      <alignment horizontal="center" vertical="center"/>
    </xf>
    <xf numFmtId="0" fontId="87" fillId="0" borderId="58" xfId="233" applyFont="1" applyBorder="1" applyAlignment="1">
      <alignment horizontal="right" vertical="center" wrapText="1"/>
    </xf>
    <xf numFmtId="41" fontId="87" fillId="0" borderId="59" xfId="109" applyFont="1" applyFill="1" applyBorder="1" applyAlignment="1">
      <alignment vertical="center"/>
    </xf>
    <xf numFmtId="41" fontId="87" fillId="0" borderId="78" xfId="109" applyFont="1" applyFill="1" applyBorder="1" applyAlignment="1" applyProtection="1">
      <alignment horizontal="center" vertical="center"/>
    </xf>
    <xf numFmtId="41" fontId="87" fillId="0" borderId="79" xfId="109" applyFont="1" applyFill="1" applyBorder="1" applyAlignment="1" applyProtection="1">
      <alignment horizontal="center" vertical="center"/>
    </xf>
    <xf numFmtId="0" fontId="95" fillId="26" borderId="78" xfId="233" applyFont="1" applyFill="1" applyBorder="1" applyAlignment="1">
      <alignment horizontal="center" vertical="center" wrapText="1"/>
    </xf>
    <xf numFmtId="0" fontId="95" fillId="26" borderId="80" xfId="233" applyFont="1" applyFill="1" applyBorder="1" applyAlignment="1">
      <alignment horizontal="center" vertical="center" wrapText="1"/>
    </xf>
    <xf numFmtId="41" fontId="87" fillId="26" borderId="78" xfId="109" applyFont="1" applyFill="1" applyBorder="1" applyAlignment="1" applyProtection="1">
      <alignment horizontal="center" vertical="center"/>
    </xf>
    <xf numFmtId="41" fontId="87" fillId="24" borderId="0" xfId="109" applyFont="1" applyFill="1" applyBorder="1" applyAlignment="1" applyProtection="1">
      <alignment vertical="center"/>
    </xf>
    <xf numFmtId="41" fontId="70" fillId="0" borderId="0" xfId="233" applyNumberFormat="1" applyFont="1" applyAlignment="1">
      <alignment vertical="center"/>
    </xf>
    <xf numFmtId="41" fontId="87" fillId="25" borderId="0" xfId="109" applyFont="1" applyFill="1" applyBorder="1" applyAlignment="1" applyProtection="1">
      <alignment vertical="center"/>
    </xf>
    <xf numFmtId="41" fontId="96" fillId="12" borderId="0" xfId="109" applyFont="1" applyFill="1" applyBorder="1" applyAlignment="1" applyProtection="1">
      <alignment vertical="center"/>
    </xf>
    <xf numFmtId="0" fontId="97" fillId="0" borderId="0" xfId="233" applyFont="1" applyAlignment="1">
      <alignment vertical="center"/>
    </xf>
    <xf numFmtId="0" fontId="88" fillId="0" borderId="0" xfId="233" applyFont="1" applyAlignment="1">
      <alignment horizontal="center" vertical="center" wrapText="1"/>
    </xf>
    <xf numFmtId="0" fontId="88" fillId="0" borderId="0" xfId="233" applyFont="1" applyAlignment="1">
      <alignment vertical="center" wrapText="1"/>
    </xf>
    <xf numFmtId="0" fontId="98" fillId="0" borderId="0" xfId="233" applyFont="1" applyAlignment="1">
      <alignment vertical="center"/>
    </xf>
    <xf numFmtId="180" fontId="99" fillId="0" borderId="0" xfId="109" applyNumberFormat="1" applyFont="1" applyFill="1" applyBorder="1" applyAlignment="1">
      <alignment vertical="center"/>
    </xf>
    <xf numFmtId="180" fontId="99" fillId="0" borderId="0" xfId="233" applyNumberFormat="1" applyFont="1" applyAlignment="1">
      <alignment vertical="center"/>
    </xf>
    <xf numFmtId="0" fontId="88" fillId="0" borderId="0" xfId="233" applyFont="1" applyAlignment="1">
      <alignment horizontal="center" vertical="center"/>
    </xf>
    <xf numFmtId="0" fontId="100" fillId="0" borderId="0" xfId="233" applyFont="1" applyAlignment="1">
      <alignment vertical="center" wrapText="1"/>
    </xf>
    <xf numFmtId="0" fontId="101" fillId="0" borderId="0" xfId="254" applyFont="1" applyAlignment="1">
      <alignment horizontal="center" vertical="center"/>
    </xf>
    <xf numFmtId="269" fontId="88" fillId="0" borderId="0" xfId="233" applyNumberFormat="1" applyFont="1" applyAlignment="1">
      <alignment vertical="center"/>
    </xf>
    <xf numFmtId="180" fontId="99" fillId="0" borderId="0" xfId="233" applyNumberFormat="1" applyFont="1" applyAlignment="1" applyProtection="1">
      <alignment vertical="center"/>
      <protection locked="0"/>
    </xf>
    <xf numFmtId="0" fontId="101" fillId="0" borderId="0" xfId="254" applyFont="1" applyAlignment="1">
      <alignment horizontal="right" vertical="center" indent="1"/>
    </xf>
    <xf numFmtId="269" fontId="101" fillId="0" borderId="0" xfId="233" applyNumberFormat="1" applyFont="1" applyAlignment="1">
      <alignment vertical="center"/>
    </xf>
    <xf numFmtId="0" fontId="99" fillId="0" borderId="0" xfId="233" applyFont="1" applyAlignment="1" applyProtection="1">
      <alignment vertical="center"/>
      <protection locked="0"/>
    </xf>
    <xf numFmtId="43" fontId="70" fillId="0" borderId="0" xfId="138" applyFont="1" applyAlignment="1">
      <alignment vertical="center"/>
    </xf>
    <xf numFmtId="248" fontId="70" fillId="0" borderId="0" xfId="138" applyNumberFormat="1" applyFont="1" applyAlignment="1">
      <alignment vertical="center"/>
    </xf>
    <xf numFmtId="0" fontId="102" fillId="16" borderId="24" xfId="233" applyFont="1" applyFill="1" applyBorder="1" applyAlignment="1">
      <alignment horizontal="center" vertical="center"/>
    </xf>
    <xf numFmtId="0" fontId="102" fillId="16" borderId="25" xfId="233" applyFont="1" applyFill="1" applyBorder="1" applyAlignment="1">
      <alignment horizontal="center" vertical="center"/>
    </xf>
    <xf numFmtId="41" fontId="102" fillId="16" borderId="24" xfId="109" applyFont="1" applyFill="1" applyBorder="1" applyAlignment="1" applyProtection="1">
      <alignment horizontal="center" vertical="center"/>
    </xf>
    <xf numFmtId="41" fontId="102" fillId="16" borderId="26" xfId="109" applyFont="1" applyFill="1" applyBorder="1" applyAlignment="1" applyProtection="1">
      <alignment horizontal="center" vertical="center"/>
    </xf>
    <xf numFmtId="41" fontId="102" fillId="16" borderId="25" xfId="109" applyFont="1" applyFill="1" applyBorder="1" applyAlignment="1" applyProtection="1">
      <alignment horizontal="center" vertical="center"/>
    </xf>
    <xf numFmtId="0" fontId="76" fillId="0" borderId="31" xfId="233" applyFont="1" applyBorder="1" applyAlignment="1">
      <alignment horizontal="left" vertical="center" wrapText="1" indent="1"/>
    </xf>
    <xf numFmtId="270" fontId="103" fillId="12" borderId="27" xfId="109" applyNumberFormat="1" applyFont="1" applyFill="1" applyBorder="1" applyAlignment="1" applyProtection="1">
      <alignment horizontal="right" vertical="center"/>
      <protection locked="0"/>
    </xf>
    <xf numFmtId="0" fontId="102" fillId="26" borderId="24" xfId="233" applyFont="1" applyFill="1" applyBorder="1" applyAlignment="1">
      <alignment horizontal="center" vertical="center"/>
    </xf>
    <xf numFmtId="0" fontId="102" fillId="26" borderId="25" xfId="233" applyFont="1" applyFill="1" applyBorder="1" applyAlignment="1">
      <alignment horizontal="center" vertical="center"/>
    </xf>
    <xf numFmtId="41" fontId="102" fillId="26" borderId="36" xfId="109" applyFont="1" applyFill="1" applyBorder="1" applyAlignment="1" applyProtection="1">
      <alignment horizontal="center" vertical="center"/>
      <protection locked="0"/>
    </xf>
    <xf numFmtId="0" fontId="76" fillId="0" borderId="30" xfId="233" applyFont="1" applyBorder="1" applyAlignment="1">
      <alignment horizontal="left" vertical="center" wrapText="1" indent="1"/>
    </xf>
    <xf numFmtId="270" fontId="103" fillId="12" borderId="31" xfId="109" applyNumberFormat="1" applyFont="1" applyFill="1" applyBorder="1" applyAlignment="1" applyProtection="1">
      <alignment horizontal="right" vertical="center"/>
      <protection locked="0"/>
    </xf>
    <xf numFmtId="0" fontId="102" fillId="21" borderId="35" xfId="233" applyFont="1" applyFill="1" applyBorder="1" applyAlignment="1">
      <alignment horizontal="center" vertical="center" wrapText="1"/>
    </xf>
    <xf numFmtId="41" fontId="102" fillId="21" borderId="24" xfId="109" applyFont="1" applyFill="1" applyBorder="1" applyAlignment="1" applyProtection="1">
      <alignment horizontal="center" vertical="center"/>
      <protection locked="0"/>
    </xf>
    <xf numFmtId="41" fontId="102" fillId="21" borderId="26" xfId="109" applyFont="1" applyFill="1" applyBorder="1" applyAlignment="1" applyProtection="1">
      <alignment horizontal="center" vertical="center"/>
      <protection locked="0"/>
    </xf>
    <xf numFmtId="41" fontId="102" fillId="21" borderId="25" xfId="109" applyFont="1" applyFill="1" applyBorder="1" applyAlignment="1" applyProtection="1">
      <alignment horizontal="center" vertical="center"/>
      <protection locked="0"/>
    </xf>
    <xf numFmtId="270" fontId="103" fillId="12" borderId="30" xfId="109" applyNumberFormat="1" applyFont="1" applyFill="1" applyBorder="1" applyAlignment="1" applyProtection="1">
      <alignment horizontal="right" vertical="center"/>
      <protection locked="0"/>
    </xf>
    <xf numFmtId="0" fontId="104" fillId="0" borderId="30" xfId="233" applyFont="1" applyBorder="1" applyAlignment="1">
      <alignment horizontal="left" vertical="center" wrapText="1" indent="1"/>
    </xf>
    <xf numFmtId="269" fontId="103" fillId="12" borderId="31" xfId="109" applyNumberFormat="1" applyFont="1" applyFill="1" applyBorder="1" applyAlignment="1" applyProtection="1">
      <alignment horizontal="right" vertical="center"/>
      <protection locked="0"/>
    </xf>
    <xf numFmtId="271" fontId="105" fillId="0" borderId="31" xfId="109" applyNumberFormat="1" applyFont="1" applyFill="1" applyBorder="1" applyAlignment="1" applyProtection="1">
      <alignment horizontal="right" vertical="center"/>
    </xf>
    <xf numFmtId="0" fontId="72" fillId="0" borderId="40" xfId="233" applyFont="1" applyBorder="1" applyAlignment="1">
      <alignment horizontal="center" vertical="center" wrapText="1"/>
    </xf>
    <xf numFmtId="0" fontId="73" fillId="0" borderId="41" xfId="233" applyFont="1" applyBorder="1" applyAlignment="1">
      <alignment horizontal="left" vertical="center" wrapText="1"/>
    </xf>
    <xf numFmtId="0" fontId="106" fillId="0" borderId="5" xfId="233" applyFont="1" applyBorder="1" applyAlignment="1">
      <alignment horizontal="left" wrapText="1"/>
    </xf>
    <xf numFmtId="0" fontId="106" fillId="0" borderId="0" xfId="233" applyFont="1" applyAlignment="1">
      <alignment horizontal="left" wrapText="1"/>
    </xf>
    <xf numFmtId="272" fontId="75" fillId="12" borderId="35" xfId="109" applyNumberFormat="1" applyFont="1" applyFill="1" applyBorder="1" applyAlignment="1" applyProtection="1">
      <alignment horizontal="right" vertical="center"/>
      <protection locked="0"/>
    </xf>
    <xf numFmtId="0" fontId="107" fillId="0" borderId="35" xfId="233" applyFont="1" applyBorder="1" applyAlignment="1">
      <alignment horizontal="left" vertical="center" wrapText="1"/>
    </xf>
    <xf numFmtId="266" fontId="75" fillId="12" borderId="35" xfId="4" applyNumberFormat="1" applyFont="1" applyFill="1" applyBorder="1" applyAlignment="1" applyProtection="1">
      <alignment horizontal="right" vertical="center"/>
      <protection locked="0"/>
    </xf>
    <xf numFmtId="0" fontId="108" fillId="0" borderId="12" xfId="233" applyFont="1" applyBorder="1"/>
    <xf numFmtId="0" fontId="108" fillId="0" borderId="15" xfId="233" applyFont="1" applyBorder="1"/>
    <xf numFmtId="0" fontId="70" fillId="0" borderId="6" xfId="233" applyFont="1" applyBorder="1" applyAlignment="1">
      <alignment vertical="center"/>
    </xf>
    <xf numFmtId="0" fontId="108" fillId="0" borderId="14" xfId="233" applyFont="1" applyBorder="1"/>
    <xf numFmtId="0" fontId="108" fillId="0" borderId="16" xfId="233" applyFont="1" applyBorder="1"/>
    <xf numFmtId="0" fontId="109" fillId="13" borderId="35" xfId="254" applyFont="1" applyFill="1" applyBorder="1" applyAlignment="1">
      <alignment horizontal="center" vertical="center"/>
    </xf>
    <xf numFmtId="0" fontId="109" fillId="13" borderId="62" xfId="254" applyFont="1" applyFill="1" applyBorder="1" applyAlignment="1">
      <alignment horizontal="center" vertical="center"/>
    </xf>
    <xf numFmtId="0" fontId="108" fillId="0" borderId="20" xfId="233" applyFont="1" applyBorder="1"/>
    <xf numFmtId="0" fontId="108" fillId="0" borderId="39" xfId="233" applyFont="1" applyBorder="1"/>
    <xf numFmtId="2" fontId="75" fillId="7" borderId="35" xfId="254" applyNumberFormat="1" applyFont="1" applyFill="1" applyBorder="1" applyAlignment="1" applyProtection="1">
      <alignment horizontal="center" vertical="center"/>
      <protection locked="0"/>
    </xf>
    <xf numFmtId="2" fontId="75" fillId="7" borderId="62" xfId="254" applyNumberFormat="1" applyFont="1" applyFill="1" applyBorder="1" applyAlignment="1" applyProtection="1">
      <alignment horizontal="center" vertical="center"/>
      <protection locked="0"/>
    </xf>
    <xf numFmtId="0" fontId="109" fillId="0" borderId="21" xfId="254" applyFont="1" applyBorder="1" applyAlignment="1">
      <alignment vertical="center"/>
    </xf>
    <xf numFmtId="0" fontId="109" fillId="0" borderId="41" xfId="254" applyFont="1" applyBorder="1" applyAlignment="1">
      <alignment vertical="center"/>
    </xf>
    <xf numFmtId="0" fontId="86" fillId="7" borderId="81" xfId="233" applyFont="1" applyFill="1" applyBorder="1" applyAlignment="1">
      <alignment horizontal="left" vertical="center"/>
    </xf>
    <xf numFmtId="0" fontId="87" fillId="14" borderId="81" xfId="233" applyFont="1" applyFill="1" applyBorder="1" applyAlignment="1">
      <alignment horizontal="center" vertical="center"/>
    </xf>
    <xf numFmtId="0" fontId="90" fillId="27" borderId="82" xfId="233" applyFont="1" applyFill="1" applyBorder="1" applyAlignment="1">
      <alignment horizontal="center" vertical="center" wrapText="1"/>
    </xf>
    <xf numFmtId="0" fontId="90" fillId="27" borderId="61" xfId="233" applyFont="1" applyFill="1" applyBorder="1" applyAlignment="1">
      <alignment horizontal="center" vertical="center" wrapText="1"/>
    </xf>
    <xf numFmtId="248" fontId="89" fillId="17" borderId="26" xfId="233" applyNumberFormat="1" applyFont="1" applyFill="1" applyBorder="1" applyAlignment="1">
      <alignment vertical="center"/>
    </xf>
    <xf numFmtId="248" fontId="89" fillId="17" borderId="81" xfId="233" applyNumberFormat="1" applyFont="1" applyFill="1" applyBorder="1" applyAlignment="1">
      <alignment vertical="center"/>
    </xf>
    <xf numFmtId="9" fontId="93" fillId="12" borderId="27" xfId="275" applyFont="1" applyFill="1" applyBorder="1" applyAlignment="1" applyProtection="1">
      <alignment vertical="center"/>
      <protection locked="0"/>
    </xf>
    <xf numFmtId="266" fontId="93" fillId="12" borderId="27" xfId="233" applyNumberFormat="1" applyFont="1" applyFill="1" applyBorder="1" applyAlignment="1" applyProtection="1">
      <alignment vertical="center"/>
      <protection locked="0"/>
    </xf>
    <xf numFmtId="41" fontId="92" fillId="28" borderId="27" xfId="233" applyNumberFormat="1" applyFont="1" applyFill="1" applyBorder="1" applyAlignment="1">
      <alignment vertical="center"/>
    </xf>
    <xf numFmtId="41" fontId="63" fillId="0" borderId="0" xfId="233" applyNumberFormat="1"/>
    <xf numFmtId="9" fontId="93" fillId="12" borderId="30" xfId="275" applyFont="1" applyFill="1" applyBorder="1" applyAlignment="1" applyProtection="1">
      <alignment vertical="center"/>
      <protection locked="0"/>
    </xf>
    <xf numFmtId="266" fontId="93" fillId="12" borderId="30" xfId="233" applyNumberFormat="1" applyFont="1" applyFill="1" applyBorder="1" applyAlignment="1" applyProtection="1">
      <alignment vertical="center"/>
      <protection locked="0"/>
    </xf>
    <xf numFmtId="41" fontId="92" fillId="28" borderId="30" xfId="233" applyNumberFormat="1" applyFont="1" applyFill="1" applyBorder="1" applyAlignment="1">
      <alignment vertical="center"/>
    </xf>
    <xf numFmtId="9" fontId="93" fillId="12" borderId="67" xfId="275" applyFont="1" applyFill="1" applyBorder="1" applyAlignment="1" applyProtection="1">
      <alignment vertical="center"/>
      <protection locked="0"/>
    </xf>
    <xf numFmtId="266" fontId="93" fillId="12" borderId="67" xfId="233" applyNumberFormat="1" applyFont="1" applyFill="1" applyBorder="1" applyAlignment="1" applyProtection="1">
      <alignment vertical="center" wrapText="1"/>
      <protection locked="0"/>
    </xf>
    <xf numFmtId="41" fontId="92" fillId="28" borderId="67" xfId="233" applyNumberFormat="1" applyFont="1" applyFill="1" applyBorder="1" applyAlignment="1">
      <alignment vertical="center"/>
    </xf>
    <xf numFmtId="248" fontId="87" fillId="23" borderId="25" xfId="233" applyNumberFormat="1" applyFont="1" applyFill="1" applyBorder="1" applyAlignment="1">
      <alignment horizontal="center" vertical="center"/>
    </xf>
    <xf numFmtId="41" fontId="87" fillId="23" borderId="62" xfId="109" applyFont="1" applyFill="1" applyBorder="1" applyAlignment="1">
      <alignment vertical="center"/>
    </xf>
    <xf numFmtId="0" fontId="70" fillId="0" borderId="0" xfId="233" applyFont="1" applyAlignment="1">
      <alignment vertical="top"/>
    </xf>
    <xf numFmtId="41" fontId="87" fillId="22" borderId="81" xfId="109" applyFont="1" applyFill="1" applyBorder="1" applyAlignment="1">
      <alignment horizontal="center" vertical="center" wrapText="1"/>
    </xf>
    <xf numFmtId="41" fontId="87" fillId="24" borderId="24" xfId="109" applyFont="1" applyFill="1" applyBorder="1" applyAlignment="1" applyProtection="1">
      <alignment horizontal="center" vertical="center"/>
    </xf>
    <xf numFmtId="41" fontId="87" fillId="24" borderId="81" xfId="109" applyFont="1" applyFill="1" applyBorder="1" applyAlignment="1" applyProtection="1">
      <alignment horizontal="center" vertical="center"/>
    </xf>
    <xf numFmtId="41" fontId="87" fillId="25" borderId="24" xfId="109" applyFont="1" applyFill="1" applyBorder="1" applyAlignment="1" applyProtection="1">
      <alignment horizontal="center" vertical="center"/>
    </xf>
    <xf numFmtId="41" fontId="87" fillId="25" borderId="81" xfId="109" applyFont="1" applyFill="1" applyBorder="1" applyAlignment="1" applyProtection="1">
      <alignment horizontal="center" vertical="center"/>
    </xf>
    <xf numFmtId="41" fontId="96" fillId="18" borderId="24" xfId="109" applyFont="1" applyFill="1" applyBorder="1" applyAlignment="1" applyProtection="1">
      <alignment horizontal="center" vertical="center"/>
    </xf>
    <xf numFmtId="41" fontId="96" fillId="18" borderId="81" xfId="109" applyFont="1" applyFill="1" applyBorder="1" applyAlignment="1" applyProtection="1">
      <alignment horizontal="center" vertical="center"/>
    </xf>
    <xf numFmtId="41" fontId="87" fillId="26" borderId="79" xfId="109" applyFont="1" applyFill="1" applyBorder="1" applyAlignment="1" applyProtection="1">
      <alignment horizontal="center" vertical="center"/>
    </xf>
    <xf numFmtId="41" fontId="96" fillId="26" borderId="78" xfId="109" applyFont="1" applyFill="1" applyBorder="1" applyAlignment="1" applyProtection="1">
      <alignment horizontal="center" vertical="center"/>
    </xf>
    <xf numFmtId="41" fontId="96" fillId="26" borderId="83" xfId="109" applyFont="1" applyFill="1" applyBorder="1" applyAlignment="1" applyProtection="1">
      <alignment horizontal="center" vertical="center"/>
    </xf>
    <xf numFmtId="205" fontId="110" fillId="12" borderId="0" xfId="274" applyNumberFormat="1" applyFont="1" applyFill="1" applyBorder="1" applyAlignment="1" applyProtection="1">
      <alignment horizontal="center" vertical="center"/>
      <protection locked="0"/>
    </xf>
    <xf numFmtId="41" fontId="111" fillId="0" borderId="0" xfId="109" applyFont="1" applyFill="1" applyBorder="1" applyAlignment="1">
      <alignment vertical="center"/>
    </xf>
    <xf numFmtId="0" fontId="100" fillId="0" borderId="0" xfId="254" applyFont="1" applyAlignment="1">
      <alignment vertical="center" wrapText="1"/>
    </xf>
    <xf numFmtId="9" fontId="112" fillId="0" borderId="0" xfId="233" applyNumberFormat="1" applyFont="1" applyAlignment="1">
      <alignment vertical="center" wrapText="1"/>
    </xf>
    <xf numFmtId="41" fontId="87" fillId="17" borderId="24" xfId="109" applyFont="1" applyFill="1" applyBorder="1" applyAlignment="1">
      <alignment horizontal="center" vertical="center"/>
    </xf>
    <xf numFmtId="41" fontId="87" fillId="17" borderId="25" xfId="109" applyFont="1" applyFill="1" applyBorder="1" applyAlignment="1">
      <alignment horizontal="center" vertical="center"/>
    </xf>
    <xf numFmtId="0" fontId="88" fillId="17" borderId="35" xfId="233" applyFont="1" applyFill="1" applyBorder="1" applyAlignment="1">
      <alignment horizontal="center" vertical="center"/>
    </xf>
    <xf numFmtId="0" fontId="92" fillId="0" borderId="28" xfId="254" applyFont="1" applyBorder="1" applyAlignment="1">
      <alignment horizontal="left" vertical="center" wrapText="1" indent="1"/>
    </xf>
    <xf numFmtId="0" fontId="92" fillId="0" borderId="29" xfId="254" applyFont="1" applyBorder="1" applyAlignment="1">
      <alignment horizontal="left" vertical="center" wrapText="1" indent="1"/>
    </xf>
    <xf numFmtId="205" fontId="92" fillId="0" borderId="34" xfId="274" applyNumberFormat="1" applyFont="1" applyFill="1" applyBorder="1" applyAlignment="1">
      <alignment horizontal="center" vertical="center"/>
    </xf>
    <xf numFmtId="0" fontId="113" fillId="0" borderId="32" xfId="254" applyFont="1" applyBorder="1" applyAlignment="1">
      <alignment horizontal="left" vertical="center" wrapText="1" indent="1"/>
    </xf>
    <xf numFmtId="0" fontId="113" fillId="0" borderId="46" xfId="254" applyFont="1" applyBorder="1" applyAlignment="1">
      <alignment horizontal="left" vertical="center" wrapText="1" indent="1"/>
    </xf>
    <xf numFmtId="205" fontId="103" fillId="12" borderId="30" xfId="274" applyNumberFormat="1" applyFont="1" applyFill="1" applyBorder="1" applyAlignment="1" applyProtection="1">
      <alignment horizontal="center" vertical="center"/>
      <protection locked="0"/>
    </xf>
    <xf numFmtId="0" fontId="113" fillId="12" borderId="32" xfId="254" applyFont="1" applyFill="1" applyBorder="1" applyAlignment="1">
      <alignment horizontal="left" vertical="center" wrapText="1" indent="1"/>
    </xf>
    <xf numFmtId="0" fontId="113" fillId="12" borderId="33" xfId="254" applyFont="1" applyFill="1" applyBorder="1" applyAlignment="1">
      <alignment horizontal="left" vertical="center" wrapText="1" indent="1"/>
    </xf>
    <xf numFmtId="205" fontId="92" fillId="29" borderId="30" xfId="274" applyNumberFormat="1" applyFont="1" applyFill="1" applyBorder="1" applyAlignment="1">
      <alignment horizontal="center" vertical="center"/>
    </xf>
    <xf numFmtId="0" fontId="93" fillId="0" borderId="32" xfId="254" applyFont="1" applyBorder="1" applyAlignment="1" applyProtection="1">
      <alignment horizontal="left" vertical="center" indent="1"/>
      <protection locked="0"/>
    </xf>
    <xf numFmtId="0" fontId="93" fillId="0" borderId="33" xfId="254" applyFont="1" applyBorder="1" applyAlignment="1" applyProtection="1">
      <alignment horizontal="left" vertical="center" indent="1"/>
      <protection locked="0"/>
    </xf>
    <xf numFmtId="0" fontId="63" fillId="30" borderId="0" xfId="254" applyFont="1" applyFill="1" applyAlignment="1">
      <alignment horizontal="center" vertical="center"/>
    </xf>
    <xf numFmtId="0" fontId="114" fillId="0" borderId="0" xfId="236"/>
    <xf numFmtId="0" fontId="115" fillId="31" borderId="0" xfId="233" applyFont="1" applyFill="1" applyProtection="1">
      <protection locked="0"/>
    </xf>
    <xf numFmtId="0" fontId="116" fillId="0" borderId="18" xfId="256" applyFont="1" applyBorder="1" applyAlignment="1">
      <alignment vertical="center" wrapText="1"/>
    </xf>
    <xf numFmtId="0" fontId="63" fillId="0" borderId="30" xfId="109" applyNumberFormat="1" applyFont="1" applyFill="1" applyBorder="1" applyAlignment="1" applyProtection="1">
      <alignment horizontal="left" vertical="center" indent="1"/>
    </xf>
    <xf numFmtId="0" fontId="88" fillId="30" borderId="28" xfId="254" applyFont="1" applyFill="1" applyBorder="1" applyAlignment="1">
      <alignment horizontal="left" vertical="center" wrapText="1" indent="1"/>
    </xf>
    <xf numFmtId="0" fontId="88" fillId="30" borderId="29" xfId="254" applyFont="1" applyFill="1" applyBorder="1" applyAlignment="1">
      <alignment horizontal="left" vertical="center" wrapText="1" indent="1"/>
    </xf>
    <xf numFmtId="0" fontId="88" fillId="30" borderId="36" xfId="254" applyFont="1" applyFill="1" applyBorder="1" applyAlignment="1">
      <alignment horizontal="left" vertical="center" wrapText="1" indent="1"/>
    </xf>
    <xf numFmtId="0" fontId="93" fillId="0" borderId="32" xfId="254" applyFont="1" applyBorder="1" applyAlignment="1" applyProtection="1">
      <alignment horizontal="left" vertical="center" wrapText="1" indent="1"/>
      <protection locked="0"/>
    </xf>
    <xf numFmtId="0" fontId="93" fillId="0" borderId="33" xfId="254" applyFont="1" applyBorder="1" applyAlignment="1" applyProtection="1">
      <alignment horizontal="left" vertical="center" wrapText="1" indent="1"/>
      <protection locked="0"/>
    </xf>
    <xf numFmtId="0" fontId="93" fillId="0" borderId="73" xfId="254" applyFont="1" applyBorder="1" applyAlignment="1" applyProtection="1">
      <alignment horizontal="left" vertical="center" wrapText="1" indent="1"/>
      <protection locked="0"/>
    </xf>
    <xf numFmtId="0" fontId="93" fillId="0" borderId="84" xfId="254" applyFont="1" applyBorder="1" applyAlignment="1" applyProtection="1">
      <alignment horizontal="left" vertical="center" wrapText="1" indent="1"/>
      <protection locked="0"/>
    </xf>
    <xf numFmtId="205" fontId="103" fillId="12" borderId="71" xfId="274" applyNumberFormat="1" applyFont="1" applyFill="1" applyBorder="1" applyAlignment="1" applyProtection="1">
      <alignment horizontal="center" vertical="center"/>
      <protection locked="0"/>
    </xf>
    <xf numFmtId="0" fontId="88" fillId="12" borderId="35" xfId="254" applyFont="1" applyFill="1" applyBorder="1" applyAlignment="1">
      <alignment horizontal="left" vertical="center" wrapText="1" indent="1"/>
    </xf>
    <xf numFmtId="205" fontId="92" fillId="12" borderId="35" xfId="274" applyNumberFormat="1" applyFont="1" applyFill="1" applyBorder="1" applyAlignment="1">
      <alignment horizontal="center" vertical="center"/>
    </xf>
    <xf numFmtId="0" fontId="90" fillId="0" borderId="27" xfId="233" applyFont="1" applyBorder="1" applyAlignment="1">
      <alignment horizontal="center" vertical="center" wrapText="1"/>
    </xf>
    <xf numFmtId="0" fontId="40" fillId="18" borderId="27" xfId="233" applyFont="1" applyFill="1" applyBorder="1" applyAlignment="1" applyProtection="1">
      <alignment vertical="center" wrapText="1"/>
      <protection locked="0"/>
    </xf>
    <xf numFmtId="0" fontId="90" fillId="0" borderId="30" xfId="233" applyFont="1" applyBorder="1" applyAlignment="1">
      <alignment horizontal="center" vertical="center" wrapText="1"/>
    </xf>
    <xf numFmtId="0" fontId="40" fillId="18" borderId="30" xfId="233" applyFont="1" applyFill="1" applyBorder="1" applyAlignment="1" applyProtection="1">
      <alignment vertical="center" wrapText="1"/>
      <protection locked="0"/>
    </xf>
    <xf numFmtId="0" fontId="90" fillId="0" borderId="71" xfId="233" applyFont="1" applyBorder="1" applyAlignment="1">
      <alignment horizontal="center" vertical="center" wrapText="1"/>
    </xf>
    <xf numFmtId="0" fontId="90" fillId="0" borderId="34" xfId="233" applyFont="1" applyBorder="1" applyAlignment="1">
      <alignment horizontal="center" vertical="center" wrapText="1"/>
    </xf>
    <xf numFmtId="0" fontId="90" fillId="0" borderId="31" xfId="233" applyFont="1" applyBorder="1" applyAlignment="1">
      <alignment horizontal="center" vertical="center" wrapText="1"/>
    </xf>
    <xf numFmtId="0" fontId="94" fillId="21" borderId="30" xfId="233" applyFont="1" applyFill="1" applyBorder="1" applyAlignment="1">
      <alignment horizontal="left" vertical="center" wrapText="1"/>
    </xf>
    <xf numFmtId="0" fontId="90" fillId="0" borderId="67" xfId="233" applyFont="1" applyBorder="1" applyAlignment="1">
      <alignment horizontal="center" vertical="center" wrapText="1"/>
    </xf>
    <xf numFmtId="205" fontId="63" fillId="0" borderId="0" xfId="233" applyNumberFormat="1"/>
    <xf numFmtId="178" fontId="70" fillId="0" borderId="0" xfId="103" applyFont="1" applyAlignment="1">
      <alignment vertical="top"/>
    </xf>
    <xf numFmtId="9" fontId="63" fillId="0" borderId="0" xfId="278" applyFont="1"/>
    <xf numFmtId="0" fontId="75" fillId="7" borderId="24" xfId="233" applyFont="1" applyFill="1" applyBorder="1" applyAlignment="1" applyProtection="1">
      <alignment horizontal="left" vertical="center" wrapText="1"/>
      <protection locked="0"/>
    </xf>
    <xf numFmtId="0" fontId="75" fillId="7" borderId="26" xfId="233" applyFont="1" applyFill="1" applyBorder="1" applyAlignment="1" applyProtection="1">
      <alignment horizontal="left" vertical="center" wrapText="1"/>
      <protection locked="0"/>
    </xf>
    <xf numFmtId="0" fontId="75" fillId="7" borderId="25" xfId="233" applyFont="1" applyFill="1" applyBorder="1" applyAlignment="1" applyProtection="1">
      <alignment horizontal="left" vertical="center" wrapText="1"/>
      <protection locked="0"/>
    </xf>
    <xf numFmtId="0" fontId="75" fillId="7" borderId="24" xfId="254" applyFont="1" applyFill="1" applyBorder="1" applyAlignment="1" applyProtection="1">
      <alignment horizontal="center" vertical="center"/>
      <protection locked="0"/>
    </xf>
    <xf numFmtId="0" fontId="75" fillId="7" borderId="26" xfId="254" applyFont="1" applyFill="1" applyBorder="1" applyAlignment="1" applyProtection="1">
      <alignment horizontal="center" vertical="center"/>
      <protection locked="0"/>
    </xf>
    <xf numFmtId="0" fontId="75" fillId="7" borderId="25" xfId="254" applyFont="1" applyFill="1" applyBorder="1" applyAlignment="1" applyProtection="1">
      <alignment horizontal="center" vertical="center"/>
      <protection locked="0"/>
    </xf>
    <xf numFmtId="0" fontId="87" fillId="15" borderId="22" xfId="233" applyFont="1" applyFill="1" applyBorder="1" applyAlignment="1">
      <alignment horizontal="center" vertical="center" wrapText="1"/>
    </xf>
    <xf numFmtId="0" fontId="87" fillId="15" borderId="23" xfId="233" applyFont="1" applyFill="1" applyBorder="1" applyAlignment="1">
      <alignment horizontal="center" vertical="center" wrapText="1"/>
    </xf>
    <xf numFmtId="0" fontId="88" fillId="16" borderId="23" xfId="233" applyFont="1" applyFill="1" applyBorder="1" applyAlignment="1">
      <alignment horizontal="center" vertical="center" wrapText="1"/>
    </xf>
    <xf numFmtId="0" fontId="87" fillId="15" borderId="19" xfId="233" applyFont="1" applyFill="1" applyBorder="1" applyAlignment="1">
      <alignment horizontal="center" vertical="center" wrapText="1"/>
    </xf>
    <xf numFmtId="0" fontId="87" fillId="15" borderId="36" xfId="233" applyFont="1" applyFill="1" applyBorder="1" applyAlignment="1">
      <alignment horizontal="center" vertical="center" wrapText="1"/>
    </xf>
    <xf numFmtId="0" fontId="88" fillId="16" borderId="36" xfId="233" applyFont="1" applyFill="1" applyBorder="1" applyAlignment="1">
      <alignment horizontal="center" vertical="center" wrapText="1"/>
    </xf>
    <xf numFmtId="0" fontId="90" fillId="0" borderId="85" xfId="233" applyFont="1" applyBorder="1" applyAlignment="1">
      <alignment horizontal="center" vertical="center" wrapText="1"/>
    </xf>
    <xf numFmtId="0" fontId="117" fillId="7" borderId="86" xfId="233" applyFont="1" applyFill="1" applyBorder="1" applyAlignment="1" applyProtection="1">
      <alignment vertical="center" wrapText="1"/>
      <protection locked="0"/>
    </xf>
    <xf numFmtId="0" fontId="90" fillId="0" borderId="76" xfId="233" applyFont="1" applyBorder="1" applyAlignment="1">
      <alignment horizontal="center" vertical="center" wrapText="1"/>
    </xf>
    <xf numFmtId="0" fontId="117" fillId="7" borderId="87" xfId="233" applyFont="1" applyFill="1" applyBorder="1" applyAlignment="1" applyProtection="1">
      <alignment vertical="center" wrapText="1"/>
      <protection locked="0"/>
    </xf>
    <xf numFmtId="0" fontId="90" fillId="0" borderId="88" xfId="233" applyFont="1" applyBorder="1" applyAlignment="1">
      <alignment horizontal="center" vertical="center" wrapText="1"/>
    </xf>
    <xf numFmtId="0" fontId="90" fillId="0" borderId="75" xfId="233" applyFont="1" applyBorder="1" applyAlignment="1">
      <alignment horizontal="center" vertical="center" wrapText="1"/>
    </xf>
    <xf numFmtId="0" fontId="90" fillId="0" borderId="18" xfId="233" applyFont="1" applyBorder="1" applyAlignment="1">
      <alignment horizontal="center" vertical="center" wrapText="1"/>
    </xf>
    <xf numFmtId="0" fontId="90" fillId="0" borderId="77" xfId="233" applyFont="1" applyBorder="1" applyAlignment="1">
      <alignment horizontal="center" vertical="center" wrapText="1"/>
    </xf>
    <xf numFmtId="0" fontId="40" fillId="18" borderId="67" xfId="233" applyFont="1" applyFill="1" applyBorder="1" applyAlignment="1">
      <alignment horizontal="left" vertical="center" wrapText="1"/>
    </xf>
    <xf numFmtId="0" fontId="117" fillId="7" borderId="89" xfId="233" applyFont="1" applyFill="1" applyBorder="1" applyAlignment="1" applyProtection="1">
      <alignment vertical="center" wrapText="1"/>
      <protection locked="0"/>
    </xf>
    <xf numFmtId="41" fontId="87" fillId="17" borderId="25" xfId="109" applyFont="1" applyFill="1" applyBorder="1" applyAlignment="1">
      <alignment horizontal="center" vertical="center" wrapText="1"/>
    </xf>
    <xf numFmtId="41" fontId="92" fillId="9" borderId="29" xfId="109" applyFont="1" applyFill="1" applyBorder="1" applyAlignment="1">
      <alignment horizontal="center" vertical="center"/>
    </xf>
    <xf numFmtId="0" fontId="87" fillId="24" borderId="24" xfId="233" applyFont="1" applyFill="1" applyBorder="1" applyAlignment="1">
      <alignment horizontal="center" vertical="center" wrapText="1"/>
    </xf>
    <xf numFmtId="0" fontId="87" fillId="24" borderId="25" xfId="233" applyFont="1" applyFill="1" applyBorder="1" applyAlignment="1">
      <alignment horizontal="center" vertical="center" wrapText="1"/>
    </xf>
    <xf numFmtId="41" fontId="87" fillId="24" borderId="24" xfId="109" applyFont="1" applyFill="1" applyBorder="1" applyAlignment="1">
      <alignment horizontal="center" vertical="center"/>
    </xf>
    <xf numFmtId="41" fontId="92" fillId="9" borderId="33" xfId="109" applyFont="1" applyFill="1" applyBorder="1" applyAlignment="1">
      <alignment horizontal="center" vertical="center"/>
    </xf>
    <xf numFmtId="0" fontId="95" fillId="25" borderId="24" xfId="233" applyFont="1" applyFill="1" applyBorder="1" applyAlignment="1">
      <alignment horizontal="center" vertical="center"/>
    </xf>
    <xf numFmtId="0" fontId="95" fillId="25" borderId="25" xfId="233" applyFont="1" applyFill="1" applyBorder="1" applyAlignment="1">
      <alignment horizontal="center" vertical="center"/>
    </xf>
    <xf numFmtId="41" fontId="87" fillId="25" borderId="24" xfId="109" applyFont="1" applyFill="1" applyBorder="1" applyAlignment="1">
      <alignment horizontal="center" vertical="center"/>
    </xf>
    <xf numFmtId="41" fontId="92" fillId="9" borderId="70" xfId="109" applyFont="1" applyFill="1" applyBorder="1" applyAlignment="1">
      <alignment horizontal="center" vertical="center"/>
    </xf>
    <xf numFmtId="0" fontId="95" fillId="18" borderId="24" xfId="233" applyFont="1" applyFill="1" applyBorder="1" applyAlignment="1">
      <alignment horizontal="center" vertical="center" wrapText="1"/>
    </xf>
    <xf numFmtId="0" fontId="95" fillId="18" borderId="25" xfId="233" applyFont="1" applyFill="1" applyBorder="1" applyAlignment="1">
      <alignment horizontal="center" vertical="center" wrapText="1"/>
    </xf>
    <xf numFmtId="41" fontId="87" fillId="18" borderId="24" xfId="109" applyFont="1" applyFill="1" applyBorder="1" applyAlignment="1">
      <alignment horizontal="center" vertical="center"/>
    </xf>
    <xf numFmtId="41" fontId="87" fillId="0" borderId="80" xfId="109" applyFont="1" applyFill="1" applyBorder="1" applyAlignment="1" applyProtection="1">
      <alignment horizontal="center" vertical="center"/>
    </xf>
    <xf numFmtId="0" fontId="109" fillId="13" borderId="24" xfId="254" applyFont="1" applyFill="1" applyBorder="1" applyAlignment="1">
      <alignment horizontal="center" vertical="center"/>
    </xf>
    <xf numFmtId="0" fontId="109" fillId="13" borderId="26" xfId="254" applyFont="1" applyFill="1" applyBorder="1" applyAlignment="1">
      <alignment horizontal="center" vertical="center"/>
    </xf>
    <xf numFmtId="0" fontId="109" fillId="13" borderId="81" xfId="254" applyFont="1" applyFill="1" applyBorder="1" applyAlignment="1">
      <alignment horizontal="center" vertical="center"/>
    </xf>
    <xf numFmtId="2" fontId="75" fillId="7" borderId="24" xfId="254" applyNumberFormat="1" applyFont="1" applyFill="1" applyBorder="1" applyAlignment="1" applyProtection="1">
      <alignment vertical="center"/>
      <protection locked="0"/>
    </xf>
    <xf numFmtId="2" fontId="75" fillId="7" borderId="26" xfId="254" applyNumberFormat="1" applyFont="1" applyFill="1" applyBorder="1" applyAlignment="1" applyProtection="1">
      <alignment vertical="center"/>
      <protection locked="0"/>
    </xf>
    <xf numFmtId="2" fontId="75" fillId="7" borderId="81" xfId="254" applyNumberFormat="1" applyFont="1" applyFill="1" applyBorder="1" applyAlignment="1" applyProtection="1">
      <alignment vertical="center"/>
      <protection locked="0"/>
    </xf>
    <xf numFmtId="41" fontId="92" fillId="28" borderId="90" xfId="233" applyNumberFormat="1" applyFont="1" applyFill="1" applyBorder="1" applyAlignment="1">
      <alignment vertical="center"/>
    </xf>
    <xf numFmtId="41" fontId="92" fillId="28" borderId="91" xfId="233" applyNumberFormat="1" applyFont="1" applyFill="1" applyBorder="1" applyAlignment="1">
      <alignment vertical="center"/>
    </xf>
    <xf numFmtId="41" fontId="63" fillId="0" borderId="0" xfId="278" applyNumberFormat="1" applyFont="1"/>
    <xf numFmtId="9" fontId="63" fillId="0" borderId="0" xfId="233" applyNumberFormat="1"/>
    <xf numFmtId="41" fontId="92" fillId="28" borderId="92" xfId="233" applyNumberFormat="1" applyFont="1" applyFill="1" applyBorder="1" applyAlignment="1">
      <alignment vertical="center"/>
    </xf>
    <xf numFmtId="9" fontId="70" fillId="0" borderId="0" xfId="278" applyFont="1" applyAlignment="1">
      <alignment vertical="center"/>
    </xf>
    <xf numFmtId="41" fontId="87" fillId="24" borderId="25" xfId="109" applyFont="1" applyFill="1" applyBorder="1" applyAlignment="1">
      <alignment horizontal="center" vertical="center"/>
    </xf>
    <xf numFmtId="41" fontId="87" fillId="25" borderId="25" xfId="109" applyFont="1" applyFill="1" applyBorder="1" applyAlignment="1">
      <alignment horizontal="center" vertical="center"/>
    </xf>
    <xf numFmtId="41" fontId="87" fillId="18" borderId="25" xfId="109" applyFont="1" applyFill="1" applyBorder="1" applyAlignment="1">
      <alignment horizontal="center" vertical="center"/>
    </xf>
    <xf numFmtId="41" fontId="87" fillId="26" borderId="80" xfId="109" applyFont="1" applyFill="1" applyBorder="1" applyAlignment="1" applyProtection="1">
      <alignment horizontal="center" vertical="center"/>
    </xf>
    <xf numFmtId="41" fontId="102" fillId="26" borderId="24" xfId="109" applyFont="1" applyFill="1" applyBorder="1" applyAlignment="1" applyProtection="1">
      <alignment horizontal="center" vertical="center"/>
      <protection locked="0"/>
    </xf>
    <xf numFmtId="41" fontId="102" fillId="26" borderId="26" xfId="109" applyFont="1" applyFill="1" applyBorder="1" applyAlignment="1" applyProtection="1">
      <alignment horizontal="center" vertical="center"/>
      <protection locked="0"/>
    </xf>
    <xf numFmtId="41" fontId="102" fillId="26" borderId="25" xfId="109" applyFont="1" applyFill="1" applyBorder="1" applyAlignment="1" applyProtection="1">
      <alignment horizontal="center" vertical="center"/>
      <protection locked="0"/>
    </xf>
    <xf numFmtId="0" fontId="102" fillId="21" borderId="24" xfId="233" applyFont="1" applyFill="1" applyBorder="1" applyAlignment="1">
      <alignment horizontal="center" vertical="center" wrapText="1"/>
    </xf>
    <xf numFmtId="0" fontId="102" fillId="21" borderId="25" xfId="233" applyFont="1" applyFill="1" applyBorder="1" applyAlignment="1">
      <alignment horizontal="center" vertical="center" wrapText="1"/>
    </xf>
    <xf numFmtId="0" fontId="88" fillId="30" borderId="68" xfId="254" applyFont="1" applyFill="1" applyBorder="1" applyAlignment="1">
      <alignment horizontal="left" vertical="center" wrapText="1" indent="1"/>
    </xf>
    <xf numFmtId="0" fontId="88" fillId="30" borderId="70" xfId="254" applyFont="1" applyFill="1" applyBorder="1" applyAlignment="1">
      <alignment horizontal="left" vertical="center" wrapText="1" indent="1"/>
    </xf>
    <xf numFmtId="0" fontId="113" fillId="0" borderId="33" xfId="254" applyFont="1" applyBorder="1" applyAlignment="1">
      <alignment horizontal="left" vertical="center" wrapText="1" indent="1"/>
    </xf>
    <xf numFmtId="0" fontId="93" fillId="0" borderId="69" xfId="254" applyFont="1" applyBorder="1" applyAlignment="1" applyProtection="1">
      <alignment horizontal="left" vertical="center" wrapText="1" indent="1"/>
      <protection locked="0"/>
    </xf>
    <xf numFmtId="0" fontId="93" fillId="0" borderId="70" xfId="254" applyFont="1" applyBorder="1" applyAlignment="1" applyProtection="1">
      <alignment horizontal="left" vertical="center" wrapText="1" indent="1"/>
      <protection locked="0"/>
    </xf>
    <xf numFmtId="0" fontId="88" fillId="12" borderId="24" xfId="254" applyFont="1" applyFill="1" applyBorder="1" applyAlignment="1">
      <alignment horizontal="left" vertical="center" wrapText="1" indent="1"/>
    </xf>
    <xf numFmtId="0" fontId="88" fillId="12" borderId="25" xfId="254" applyFont="1" applyFill="1" applyBorder="1" applyAlignment="1">
      <alignment horizontal="left" vertical="center" wrapText="1" indent="1"/>
    </xf>
    <xf numFmtId="266" fontId="1" fillId="0" borderId="0" xfId="4" applyNumberFormat="1" applyFont="1"/>
    <xf numFmtId="265" fontId="7" fillId="0" borderId="0" xfId="0" applyNumberFormat="1" applyFont="1" applyAlignment="1" applyProtection="1">
      <alignment horizontal="left" vertical="center"/>
      <protection locked="0"/>
    </xf>
    <xf numFmtId="15" fontId="7" fillId="0" borderId="0" xfId="0" applyNumberFormat="1" applyFont="1" applyAlignment="1" applyProtection="1">
      <alignment vertical="center"/>
      <protection locked="0"/>
    </xf>
    <xf numFmtId="0" fontId="59" fillId="0" borderId="0" xfId="0" applyFont="1"/>
    <xf numFmtId="0" fontId="8" fillId="6" borderId="93" xfId="0" applyFont="1" applyFill="1" applyBorder="1" applyAlignment="1" applyProtection="1">
      <alignment horizontal="center" vertical="center"/>
      <protection locked="0"/>
    </xf>
    <xf numFmtId="0" fontId="8" fillId="6" borderId="94" xfId="0" applyFont="1" applyFill="1" applyBorder="1" applyAlignment="1" applyProtection="1">
      <alignment horizontal="center" vertical="center"/>
      <protection locked="0"/>
    </xf>
    <xf numFmtId="0" fontId="8" fillId="6" borderId="95" xfId="0" applyFont="1" applyFill="1" applyBorder="1" applyAlignment="1" applyProtection="1">
      <alignment horizontal="center" vertical="center"/>
      <protection locked="0"/>
    </xf>
    <xf numFmtId="0" fontId="8" fillId="6" borderId="96" xfId="0" applyFont="1" applyFill="1" applyBorder="1" applyAlignment="1" applyProtection="1">
      <alignment horizontal="center" vertical="center"/>
      <protection locked="0"/>
    </xf>
    <xf numFmtId="0" fontId="8" fillId="6" borderId="97" xfId="0" applyFont="1" applyFill="1" applyBorder="1" applyAlignment="1" applyProtection="1">
      <alignment horizontal="center" vertical="center"/>
      <protection locked="0"/>
    </xf>
    <xf numFmtId="0" fontId="7" fillId="0" borderId="98" xfId="0" applyFont="1" applyBorder="1" applyAlignment="1" applyProtection="1">
      <alignment horizontal="center" vertical="center"/>
      <protection locked="0"/>
    </xf>
    <xf numFmtId="0" fontId="7" fillId="0" borderId="99" xfId="260" applyFont="1" applyBorder="1" applyAlignment="1" applyProtection="1">
      <alignment horizontal="left" vertical="center"/>
      <protection locked="0"/>
    </xf>
    <xf numFmtId="0" fontId="7" fillId="0" borderId="100" xfId="260" applyFont="1" applyBorder="1" applyAlignment="1" applyProtection="1">
      <alignment horizontal="left" vertical="center"/>
      <protection locked="0"/>
    </xf>
    <xf numFmtId="15" fontId="7" fillId="0" borderId="100" xfId="0" applyNumberFormat="1" applyFont="1" applyBorder="1" applyAlignment="1" applyProtection="1">
      <alignment horizontal="center" vertical="center"/>
      <protection locked="0"/>
    </xf>
    <xf numFmtId="15" fontId="7" fillId="10" borderId="101" xfId="0" applyNumberFormat="1" applyFont="1" applyFill="1" applyBorder="1" applyAlignment="1" applyProtection="1">
      <alignment horizontal="center" vertical="center"/>
      <protection locked="0"/>
    </xf>
    <xf numFmtId="0" fontId="7" fillId="0" borderId="102" xfId="0" applyFont="1" applyBorder="1" applyAlignment="1" applyProtection="1">
      <alignment horizontal="center" vertical="center"/>
      <protection locked="0"/>
    </xf>
    <xf numFmtId="0" fontId="7" fillId="0" borderId="64" xfId="260" applyFont="1" applyBorder="1" applyAlignment="1" applyProtection="1">
      <alignment horizontal="left" vertical="center"/>
      <protection locked="0"/>
    </xf>
    <xf numFmtId="0" fontId="7" fillId="0" borderId="66" xfId="260" applyFont="1" applyBorder="1" applyAlignment="1" applyProtection="1">
      <alignment horizontal="left" vertical="center"/>
      <protection locked="0"/>
    </xf>
    <xf numFmtId="0" fontId="7" fillId="0" borderId="66" xfId="0" applyFont="1" applyBorder="1" applyAlignment="1" applyProtection="1">
      <alignment horizontal="center" vertical="center"/>
      <protection locked="0"/>
    </xf>
    <xf numFmtId="0" fontId="0" fillId="10" borderId="0" xfId="0" applyFill="1"/>
    <xf numFmtId="0" fontId="0" fillId="10" borderId="30" xfId="0" applyFill="1" applyBorder="1"/>
    <xf numFmtId="0" fontId="1" fillId="10" borderId="103" xfId="0" applyFont="1" applyFill="1" applyBorder="1"/>
    <xf numFmtId="0" fontId="7" fillId="0" borderId="104" xfId="0" applyFont="1" applyBorder="1" applyAlignment="1" applyProtection="1">
      <alignment horizontal="center" vertical="center"/>
      <protection locked="0"/>
    </xf>
    <xf numFmtId="0" fontId="7" fillId="0" borderId="32" xfId="260" applyFont="1" applyBorder="1" applyAlignment="1" applyProtection="1">
      <alignment horizontal="left" vertical="center"/>
      <protection locked="0"/>
    </xf>
    <xf numFmtId="0" fontId="7" fillId="0" borderId="33" xfId="260" applyFont="1" applyBorder="1" applyAlignment="1" applyProtection="1">
      <alignment horizontal="left" vertical="center"/>
      <protection locked="0"/>
    </xf>
    <xf numFmtId="0" fontId="7" fillId="0" borderId="33" xfId="0" applyFont="1" applyBorder="1" applyAlignment="1" applyProtection="1">
      <alignment horizontal="center" vertical="center" wrapText="1"/>
      <protection locked="0"/>
    </xf>
    <xf numFmtId="0" fontId="7" fillId="10" borderId="32" xfId="0" applyFont="1" applyFill="1" applyBorder="1" applyAlignment="1" applyProtection="1">
      <alignment horizontal="center" vertical="center" wrapText="1"/>
      <protection locked="0"/>
    </xf>
    <xf numFmtId="0" fontId="7" fillId="0" borderId="33" xfId="0" applyFont="1" applyBorder="1" applyAlignment="1" applyProtection="1">
      <alignment vertical="center"/>
      <protection locked="0"/>
    </xf>
    <xf numFmtId="0" fontId="7" fillId="10" borderId="32" xfId="0" applyFont="1" applyFill="1" applyBorder="1" applyAlignment="1" applyProtection="1">
      <alignment horizontal="center" vertical="center"/>
      <protection locked="0"/>
    </xf>
    <xf numFmtId="267" fontId="7" fillId="6" borderId="32" xfId="0" applyNumberFormat="1" applyFont="1" applyFill="1" applyBorder="1" applyAlignment="1" applyProtection="1">
      <alignment vertical="center"/>
      <protection locked="0"/>
    </xf>
    <xf numFmtId="267" fontId="7" fillId="6" borderId="91" xfId="0" applyNumberFormat="1" applyFont="1" applyFill="1" applyBorder="1" applyAlignment="1" applyProtection="1">
      <alignment vertical="center"/>
      <protection locked="0"/>
    </xf>
    <xf numFmtId="265" fontId="7" fillId="10" borderId="30" xfId="0" applyNumberFormat="1" applyFont="1" applyFill="1" applyBorder="1" applyAlignment="1" applyProtection="1">
      <alignment horizontal="center" vertical="center"/>
      <protection locked="0"/>
    </xf>
    <xf numFmtId="205" fontId="7" fillId="10" borderId="67" xfId="277" applyNumberFormat="1" applyFont="1" applyFill="1" applyBorder="1" applyAlignment="1" applyProtection="1">
      <alignment horizontal="center" vertical="center"/>
      <protection locked="0"/>
    </xf>
    <xf numFmtId="205" fontId="7" fillId="10" borderId="92" xfId="277" applyNumberFormat="1" applyFont="1" applyFill="1" applyBorder="1" applyAlignment="1" applyProtection="1">
      <alignment horizontal="center" vertical="center"/>
      <protection locked="0"/>
    </xf>
    <xf numFmtId="0" fontId="8" fillId="32" borderId="56" xfId="0" applyFont="1" applyFill="1" applyBorder="1" applyAlignment="1" applyProtection="1">
      <alignment horizontal="left" vertical="center"/>
      <protection locked="0"/>
    </xf>
    <xf numFmtId="0" fontId="8" fillId="32" borderId="26" xfId="0" applyFont="1" applyFill="1" applyBorder="1" applyAlignment="1" applyProtection="1">
      <alignment horizontal="left" vertical="center"/>
      <protection locked="0"/>
    </xf>
    <xf numFmtId="0" fontId="7" fillId="32" borderId="26" xfId="0" applyFont="1" applyFill="1" applyBorder="1" applyAlignment="1" applyProtection="1">
      <alignment vertical="center"/>
      <protection locked="0"/>
    </xf>
    <xf numFmtId="0" fontId="7" fillId="32" borderId="81" xfId="0" applyFont="1" applyFill="1" applyBorder="1" applyAlignment="1" applyProtection="1">
      <alignment vertical="center"/>
      <protection locked="0"/>
    </xf>
    <xf numFmtId="0" fontId="8" fillId="33" borderId="24" xfId="0" applyFont="1" applyFill="1" applyBorder="1" applyAlignment="1" applyProtection="1">
      <alignment horizontal="left" vertical="center"/>
      <protection locked="0"/>
    </xf>
    <xf numFmtId="0" fontId="8" fillId="33" borderId="24" xfId="260" applyFont="1" applyFill="1" applyBorder="1" applyAlignment="1" applyProtection="1">
      <alignment horizontal="left" vertical="center"/>
      <protection locked="0"/>
    </xf>
    <xf numFmtId="0" fontId="8" fillId="33" borderId="25" xfId="260" applyFont="1" applyFill="1" applyBorder="1" applyAlignment="1" applyProtection="1">
      <alignment horizontal="left" vertical="center"/>
      <protection locked="0"/>
    </xf>
    <xf numFmtId="0" fontId="7" fillId="0" borderId="28" xfId="0" applyFont="1" applyBorder="1" applyAlignment="1" applyProtection="1">
      <alignment horizontal="center" vertical="center"/>
      <protection locked="0"/>
    </xf>
    <xf numFmtId="0" fontId="7" fillId="0" borderId="27" xfId="0" applyFont="1" applyBorder="1" applyAlignment="1" applyProtection="1">
      <alignment horizontal="center" vertical="center"/>
      <protection locked="0"/>
    </xf>
    <xf numFmtId="0" fontId="7" fillId="0" borderId="43" xfId="0" applyFont="1" applyBorder="1" applyAlignment="1" applyProtection="1">
      <alignment horizontal="center" vertical="center"/>
      <protection locked="0"/>
    </xf>
    <xf numFmtId="0" fontId="7" fillId="0" borderId="90" xfId="0" applyFont="1" applyBorder="1" applyAlignment="1" applyProtection="1">
      <alignment horizontal="center" vertical="center"/>
      <protection locked="0"/>
    </xf>
    <xf numFmtId="0" fontId="7" fillId="0" borderId="65" xfId="260" applyFont="1" applyBorder="1" applyAlignment="1" applyProtection="1">
      <alignment horizontal="left" vertical="center"/>
      <protection locked="0"/>
    </xf>
    <xf numFmtId="0" fontId="7" fillId="0" borderId="32" xfId="0" applyFont="1" applyBorder="1" applyAlignment="1" applyProtection="1">
      <alignment horizontal="center" vertical="center"/>
      <protection locked="0"/>
    </xf>
    <xf numFmtId="0" fontId="7" fillId="0" borderId="5" xfId="0" applyFont="1" applyBorder="1" applyAlignment="1" applyProtection="1">
      <alignment horizontal="center" vertical="center"/>
      <protection locked="0"/>
    </xf>
    <xf numFmtId="0" fontId="7" fillId="0" borderId="14" xfId="260" applyFont="1" applyBorder="1" applyAlignment="1" applyProtection="1">
      <alignment horizontal="left" vertical="center"/>
      <protection locked="0"/>
    </xf>
    <xf numFmtId="0" fontId="7" fillId="0" borderId="30" xfId="0" applyFont="1" applyBorder="1" applyAlignment="1" applyProtection="1">
      <alignment horizontal="center" vertical="center"/>
      <protection locked="0"/>
    </xf>
    <xf numFmtId="0" fontId="7" fillId="0" borderId="46" xfId="0" applyFont="1" applyBorder="1" applyAlignment="1" applyProtection="1">
      <alignment horizontal="center" vertical="center"/>
      <protection locked="0"/>
    </xf>
    <xf numFmtId="0" fontId="7" fillId="0" borderId="91" xfId="0" applyFont="1" applyBorder="1" applyAlignment="1" applyProtection="1">
      <alignment horizontal="center" vertical="center"/>
      <protection locked="0"/>
    </xf>
    <xf numFmtId="0" fontId="7" fillId="4" borderId="32" xfId="0" applyFont="1" applyFill="1" applyBorder="1" applyAlignment="1" applyProtection="1">
      <alignment horizontal="center" vertical="center"/>
      <protection locked="0"/>
    </xf>
    <xf numFmtId="0" fontId="7" fillId="10" borderId="46" xfId="0" applyFont="1" applyFill="1" applyBorder="1" applyAlignment="1" applyProtection="1">
      <alignment horizontal="center" vertical="center"/>
      <protection locked="0"/>
    </xf>
    <xf numFmtId="0" fontId="7" fillId="10" borderId="91" xfId="0" applyFont="1" applyFill="1" applyBorder="1" applyAlignment="1" applyProtection="1">
      <alignment horizontal="center" vertical="center"/>
      <protection locked="0"/>
    </xf>
    <xf numFmtId="0" fontId="7" fillId="0" borderId="46" xfId="260" applyFont="1" applyBorder="1" applyAlignment="1" applyProtection="1">
      <alignment horizontal="left" vertical="center"/>
      <protection locked="0"/>
    </xf>
    <xf numFmtId="3" fontId="7" fillId="4" borderId="32" xfId="0" applyNumberFormat="1" applyFont="1" applyFill="1" applyBorder="1" applyAlignment="1" applyProtection="1">
      <alignment horizontal="center" vertical="center"/>
      <protection locked="0"/>
    </xf>
    <xf numFmtId="1" fontId="7" fillId="6" borderId="32" xfId="97" applyNumberFormat="1" applyFont="1" applyFill="1" applyBorder="1" applyAlignment="1" applyProtection="1">
      <alignment horizontal="center" vertical="center"/>
      <protection locked="0"/>
    </xf>
    <xf numFmtId="1" fontId="7" fillId="6" borderId="91" xfId="97" applyNumberFormat="1" applyFont="1" applyFill="1" applyBorder="1" applyAlignment="1" applyProtection="1">
      <alignment horizontal="center" vertical="center"/>
      <protection locked="0"/>
    </xf>
    <xf numFmtId="0" fontId="7" fillId="10" borderId="30" xfId="0" applyFont="1" applyFill="1" applyBorder="1" applyAlignment="1" applyProtection="1">
      <alignment horizontal="center" vertical="center"/>
      <protection locked="0"/>
    </xf>
    <xf numFmtId="0" fontId="7" fillId="6" borderId="32" xfId="0" applyFont="1" applyFill="1" applyBorder="1" applyAlignment="1" applyProtection="1">
      <alignment horizontal="center" vertical="center"/>
      <protection locked="0"/>
    </xf>
    <xf numFmtId="0" fontId="7" fillId="6" borderId="91" xfId="0" applyFont="1" applyFill="1" applyBorder="1" applyAlignment="1" applyProtection="1">
      <alignment horizontal="center" vertical="center"/>
      <protection locked="0"/>
    </xf>
    <xf numFmtId="273" fontId="7" fillId="0" borderId="32" xfId="260" applyNumberFormat="1" applyFont="1" applyBorder="1" applyAlignment="1" applyProtection="1">
      <alignment horizontal="left" vertical="center"/>
      <protection locked="0"/>
    </xf>
    <xf numFmtId="273" fontId="7" fillId="0" borderId="46" xfId="260" applyNumberFormat="1" applyFont="1" applyBorder="1" applyAlignment="1" applyProtection="1">
      <alignment horizontal="left" vertical="center"/>
      <protection locked="0"/>
    </xf>
    <xf numFmtId="41" fontId="7" fillId="4" borderId="32" xfId="0" applyNumberFormat="1" applyFont="1" applyFill="1" applyBorder="1" applyAlignment="1" applyProtection="1">
      <alignment horizontal="center" vertical="center"/>
      <protection locked="0"/>
    </xf>
    <xf numFmtId="0" fontId="8" fillId="32" borderId="24" xfId="0" applyFont="1" applyFill="1" applyBorder="1" applyAlignment="1" applyProtection="1">
      <alignment horizontal="left" vertical="center"/>
      <protection locked="0"/>
    </xf>
    <xf numFmtId="0" fontId="7" fillId="32" borderId="25" xfId="0" applyFont="1" applyFill="1" applyBorder="1" applyAlignment="1" applyProtection="1">
      <alignment vertical="center"/>
      <protection locked="0"/>
    </xf>
    <xf numFmtId="0" fontId="8" fillId="33" borderId="57" xfId="0" applyFont="1" applyFill="1" applyBorder="1" applyAlignment="1" applyProtection="1">
      <alignment horizontal="left" vertical="center"/>
      <protection locked="0"/>
    </xf>
    <xf numFmtId="0" fontId="7" fillId="0" borderId="75" xfId="0" applyFont="1" applyBorder="1" applyAlignment="1" applyProtection="1">
      <alignment horizontal="center" vertical="center"/>
      <protection locked="0"/>
    </xf>
    <xf numFmtId="9" fontId="7" fillId="10" borderId="32" xfId="277" applyFont="1" applyFill="1" applyBorder="1" applyAlignment="1" applyProtection="1">
      <alignment horizontal="right" vertical="center" indent="2"/>
      <protection locked="0"/>
    </xf>
    <xf numFmtId="9" fontId="7" fillId="10" borderId="30" xfId="277" applyFont="1" applyFill="1" applyBorder="1" applyAlignment="1" applyProtection="1">
      <alignment horizontal="right" vertical="center" indent="2"/>
      <protection locked="0"/>
    </xf>
    <xf numFmtId="9" fontId="7" fillId="10" borderId="91" xfId="277" applyFont="1" applyFill="1" applyBorder="1" applyAlignment="1" applyProtection="1">
      <alignment horizontal="right" vertical="center" indent="2"/>
      <protection locked="0"/>
    </xf>
    <xf numFmtId="9" fontId="7" fillId="10" borderId="68" xfId="277" applyFont="1" applyFill="1" applyBorder="1" applyAlignment="1" applyProtection="1">
      <alignment horizontal="right" vertical="center" indent="2"/>
      <protection locked="0"/>
    </xf>
    <xf numFmtId="9" fontId="7" fillId="10" borderId="67" xfId="277" applyFont="1" applyFill="1" applyBorder="1" applyAlignment="1" applyProtection="1">
      <alignment horizontal="right" vertical="center" indent="2"/>
      <protection locked="0"/>
    </xf>
    <xf numFmtId="9" fontId="7" fillId="10" borderId="92" xfId="277" applyFont="1" applyFill="1" applyBorder="1" applyAlignment="1" applyProtection="1">
      <alignment horizontal="right" vertical="center" indent="2"/>
      <protection locked="0"/>
    </xf>
    <xf numFmtId="0" fontId="7" fillId="0" borderId="18" xfId="0" applyFont="1" applyBorder="1" applyAlignment="1" applyProtection="1">
      <alignment horizontal="center" vertical="center"/>
      <protection locked="0"/>
    </xf>
    <xf numFmtId="9" fontId="8" fillId="33" borderId="24" xfId="277" applyFont="1" applyFill="1" applyBorder="1" applyAlignment="1" applyProtection="1">
      <alignment horizontal="right" vertical="center" indent="2"/>
      <protection locked="0"/>
    </xf>
    <xf numFmtId="0" fontId="8" fillId="6" borderId="57" xfId="0" applyFont="1" applyFill="1" applyBorder="1" applyAlignment="1" applyProtection="1">
      <alignment horizontal="left" vertical="center"/>
      <protection locked="0"/>
    </xf>
    <xf numFmtId="0" fontId="8" fillId="6" borderId="24" xfId="260" applyFont="1" applyFill="1" applyBorder="1" applyAlignment="1" applyProtection="1">
      <alignment horizontal="left" vertical="center"/>
      <protection locked="0"/>
    </xf>
    <xf numFmtId="0" fontId="8" fillId="6" borderId="25" xfId="260" applyFont="1" applyFill="1" applyBorder="1" applyAlignment="1" applyProtection="1">
      <alignment horizontal="left" vertical="center"/>
      <protection locked="0"/>
    </xf>
    <xf numFmtId="9" fontId="7" fillId="4" borderId="64" xfId="277" applyFont="1" applyFill="1" applyBorder="1" applyAlignment="1" applyProtection="1">
      <alignment horizontal="right" vertical="center" indent="2"/>
      <protection locked="0"/>
    </xf>
    <xf numFmtId="9" fontId="7" fillId="4" borderId="31" xfId="277" applyFont="1" applyFill="1" applyBorder="1" applyAlignment="1" applyProtection="1">
      <alignment horizontal="right" vertical="center" indent="2"/>
      <protection locked="0"/>
    </xf>
    <xf numFmtId="9" fontId="7" fillId="4" borderId="105" xfId="277" applyFont="1" applyFill="1" applyBorder="1" applyAlignment="1" applyProtection="1">
      <alignment horizontal="right" vertical="center" indent="2"/>
      <protection locked="0"/>
    </xf>
    <xf numFmtId="0" fontId="7" fillId="0" borderId="32" xfId="0" applyFont="1" applyBorder="1" applyAlignment="1" applyProtection="1">
      <alignment horizontal="left" vertical="center"/>
      <protection locked="0"/>
    </xf>
    <xf numFmtId="41" fontId="7" fillId="4" borderId="32" xfId="4" applyFont="1" applyFill="1" applyBorder="1" applyAlignment="1" applyProtection="1">
      <alignment horizontal="right" vertical="center" indent="2"/>
      <protection locked="0"/>
    </xf>
    <xf numFmtId="0" fontId="38" fillId="0" borderId="32" xfId="0" applyFont="1" applyBorder="1" applyAlignment="1" applyProtection="1">
      <alignment horizontal="right" vertical="center"/>
      <protection locked="0"/>
    </xf>
    <xf numFmtId="41" fontId="7" fillId="10" borderId="32" xfId="4" applyFont="1" applyFill="1" applyBorder="1" applyAlignment="1" applyProtection="1">
      <alignment horizontal="right" vertical="center" indent="2"/>
      <protection locked="0"/>
    </xf>
    <xf numFmtId="41" fontId="7" fillId="10" borderId="30" xfId="4" applyFont="1" applyFill="1" applyBorder="1" applyAlignment="1" applyProtection="1">
      <alignment horizontal="right" vertical="center" indent="2"/>
      <protection locked="0"/>
    </xf>
    <xf numFmtId="41" fontId="7" fillId="10" borderId="91" xfId="4" applyFont="1" applyFill="1" applyBorder="1" applyAlignment="1" applyProtection="1">
      <alignment horizontal="right" vertical="center" indent="2"/>
      <protection locked="0"/>
    </xf>
    <xf numFmtId="0" fontId="7" fillId="0" borderId="32" xfId="0" applyFont="1" applyBorder="1" applyAlignment="1" applyProtection="1">
      <alignment horizontal="right" vertical="center" wrapText="1"/>
      <protection locked="0"/>
    </xf>
    <xf numFmtId="41" fontId="8" fillId="6" borderId="32" xfId="4" applyFont="1" applyFill="1" applyBorder="1" applyAlignment="1" applyProtection="1">
      <alignment horizontal="right" vertical="center" indent="2"/>
      <protection locked="0"/>
    </xf>
    <xf numFmtId="0" fontId="7" fillId="0" borderId="76" xfId="0" applyFont="1" applyBorder="1" applyAlignment="1" applyProtection="1">
      <alignment horizontal="center" vertical="center"/>
      <protection locked="0"/>
    </xf>
    <xf numFmtId="9" fontId="7" fillId="4" borderId="32" xfId="277" applyFont="1" applyFill="1" applyBorder="1" applyAlignment="1" applyProtection="1">
      <alignment horizontal="right" vertical="center" indent="2"/>
      <protection locked="0"/>
    </xf>
    <xf numFmtId="9" fontId="7" fillId="4" borderId="30" xfId="277" applyFont="1" applyFill="1" applyBorder="1" applyAlignment="1" applyProtection="1">
      <alignment horizontal="right" vertical="center" indent="2"/>
      <protection locked="0"/>
    </xf>
    <xf numFmtId="9" fontId="7" fillId="4" borderId="91" xfId="277" applyFont="1" applyFill="1" applyBorder="1" applyAlignment="1" applyProtection="1">
      <alignment horizontal="right" vertical="center" indent="2"/>
      <protection locked="0"/>
    </xf>
    <xf numFmtId="205" fontId="7" fillId="10" borderId="32" xfId="277" applyNumberFormat="1" applyFont="1" applyFill="1" applyBorder="1" applyAlignment="1" applyProtection="1">
      <alignment horizontal="right" vertical="center" indent="2"/>
      <protection locked="0"/>
    </xf>
    <xf numFmtId="205" fontId="7" fillId="10" borderId="30" xfId="277" applyNumberFormat="1" applyFont="1" applyFill="1" applyBorder="1" applyAlignment="1" applyProtection="1">
      <alignment horizontal="right" vertical="center" indent="2"/>
      <protection locked="0"/>
    </xf>
    <xf numFmtId="205" fontId="7" fillId="10" borderId="91" xfId="277" applyNumberFormat="1" applyFont="1" applyFill="1" applyBorder="1" applyAlignment="1" applyProtection="1">
      <alignment horizontal="right" vertical="center" indent="2"/>
      <protection locked="0"/>
    </xf>
    <xf numFmtId="0" fontId="118" fillId="0" borderId="0" xfId="0" applyFont="1" applyAlignment="1" applyProtection="1">
      <alignment vertical="center"/>
      <protection locked="0"/>
    </xf>
    <xf numFmtId="0" fontId="7" fillId="0" borderId="0" xfId="0" applyFont="1" applyAlignment="1" applyProtection="1">
      <alignment horizontal="center" vertical="center" wrapText="1"/>
      <protection locked="0"/>
    </xf>
    <xf numFmtId="41" fontId="7" fillId="0" borderId="0" xfId="4" applyFont="1" applyBorder="1" applyAlignment="1" applyProtection="1">
      <alignment vertical="center"/>
      <protection locked="0"/>
    </xf>
    <xf numFmtId="267" fontId="7" fillId="0" borderId="0" xfId="0" applyNumberFormat="1" applyFont="1" applyAlignment="1" applyProtection="1">
      <alignment vertical="center"/>
      <protection locked="0"/>
    </xf>
    <xf numFmtId="265" fontId="7" fillId="0" borderId="0" xfId="0" applyNumberFormat="1" applyFont="1" applyAlignment="1" applyProtection="1">
      <alignment horizontal="center" vertical="center"/>
      <protection locked="0"/>
    </xf>
    <xf numFmtId="9" fontId="7" fillId="0" borderId="0" xfId="277" applyFont="1" applyFill="1" applyBorder="1" applyAlignment="1" applyProtection="1">
      <alignment horizontal="right" vertical="center" indent="2"/>
      <protection locked="0"/>
    </xf>
    <xf numFmtId="0" fontId="58" fillId="0" borderId="0" xfId="0" applyFont="1" applyAlignment="1" applyProtection="1">
      <alignment vertical="center"/>
      <protection locked="0"/>
    </xf>
    <xf numFmtId="0" fontId="119" fillId="0" borderId="106" xfId="229" applyFont="1" applyBorder="1" applyAlignment="1">
      <alignment vertical="center"/>
    </xf>
    <xf numFmtId="274" fontId="92" fillId="0" borderId="107" xfId="229" applyNumberFormat="1" applyFont="1" applyBorder="1" applyAlignment="1">
      <alignment vertical="center"/>
    </xf>
    <xf numFmtId="274" fontId="92" fillId="0" borderId="108" xfId="229" applyNumberFormat="1" applyFont="1" applyBorder="1" applyAlignment="1">
      <alignment vertical="center"/>
    </xf>
    <xf numFmtId="0" fontId="90" fillId="0" borderId="5" xfId="229" applyFont="1" applyBorder="1" applyAlignment="1">
      <alignment vertical="center"/>
    </xf>
    <xf numFmtId="0" fontId="92" fillId="0" borderId="0" xfId="229" applyFont="1" applyAlignment="1">
      <alignment vertical="center"/>
    </xf>
    <xf numFmtId="248" fontId="92" fillId="0" borderId="0" xfId="229" applyNumberFormat="1" applyFont="1" applyAlignment="1">
      <alignment vertical="center"/>
    </xf>
    <xf numFmtId="248" fontId="92" fillId="0" borderId="6" xfId="229" applyNumberFormat="1" applyFont="1" applyBorder="1" applyAlignment="1">
      <alignment vertical="center"/>
    </xf>
    <xf numFmtId="248" fontId="1" fillId="0" borderId="0" xfId="0" applyNumberFormat="1" applyFont="1"/>
    <xf numFmtId="0" fontId="92" fillId="0" borderId="5" xfId="229" applyFont="1" applyBorder="1" applyAlignment="1">
      <alignment vertical="center"/>
    </xf>
    <xf numFmtId="274" fontId="92" fillId="0" borderId="0" xfId="229" applyNumberFormat="1" applyFont="1" applyAlignment="1">
      <alignment vertical="center"/>
    </xf>
    <xf numFmtId="41" fontId="92" fillId="0" borderId="0" xfId="98" applyFont="1" applyFill="1" applyBorder="1" applyAlignment="1">
      <alignment vertical="center"/>
    </xf>
    <xf numFmtId="41" fontId="92" fillId="0" borderId="6" xfId="98" applyFont="1" applyFill="1" applyBorder="1" applyAlignment="1">
      <alignment vertical="center"/>
    </xf>
    <xf numFmtId="9" fontId="7" fillId="0" borderId="0" xfId="277" applyFont="1" applyFill="1" applyBorder="1" applyAlignment="1" applyProtection="1">
      <alignment horizontal="left" vertical="center" wrapText="1" indent="2"/>
      <protection locked="0"/>
    </xf>
    <xf numFmtId="205" fontId="92" fillId="0" borderId="0" xfId="272" applyNumberFormat="1" applyFont="1" applyFill="1" applyBorder="1" applyAlignment="1">
      <alignment vertical="center"/>
    </xf>
    <xf numFmtId="205" fontId="92" fillId="0" borderId="6" xfId="272" applyNumberFormat="1" applyFont="1" applyFill="1" applyBorder="1" applyAlignment="1">
      <alignment vertical="center"/>
    </xf>
    <xf numFmtId="205" fontId="92" fillId="0" borderId="72" xfId="272" applyNumberFormat="1" applyFont="1" applyFill="1" applyBorder="1" applyAlignment="1">
      <alignment vertical="center"/>
    </xf>
    <xf numFmtId="0" fontId="92" fillId="0" borderId="7" xfId="229" applyFont="1" applyBorder="1" applyAlignment="1">
      <alignment vertical="center"/>
    </xf>
    <xf numFmtId="274" fontId="92" fillId="0" borderId="8" xfId="229" applyNumberFormat="1" applyFont="1" applyBorder="1" applyAlignment="1">
      <alignment vertical="center"/>
    </xf>
    <xf numFmtId="205" fontId="92" fillId="0" borderId="8" xfId="272" applyNumberFormat="1" applyFont="1" applyFill="1" applyBorder="1" applyAlignment="1">
      <alignment vertical="center"/>
    </xf>
    <xf numFmtId="273" fontId="7" fillId="0" borderId="33" xfId="260" applyNumberFormat="1" applyFont="1" applyBorder="1" applyAlignment="1" applyProtection="1">
      <alignment horizontal="left" vertical="center"/>
      <protection locked="0"/>
    </xf>
    <xf numFmtId="0" fontId="7" fillId="0" borderId="33" xfId="0" applyFont="1" applyBorder="1" applyAlignment="1" applyProtection="1">
      <alignment horizontal="right" vertical="center"/>
      <protection locked="0"/>
    </xf>
    <xf numFmtId="0" fontId="8" fillId="0" borderId="109" xfId="0" applyFont="1" applyBorder="1" applyAlignment="1" applyProtection="1">
      <alignment horizontal="left" vertical="center"/>
      <protection locked="0"/>
    </xf>
    <xf numFmtId="0" fontId="8" fillId="0" borderId="43" xfId="0" applyFont="1" applyBorder="1" applyAlignment="1" applyProtection="1">
      <alignment horizontal="left" vertical="center"/>
      <protection locked="0"/>
    </xf>
    <xf numFmtId="0" fontId="8" fillId="0" borderId="43" xfId="0" applyFont="1" applyBorder="1" applyAlignment="1" applyProtection="1">
      <alignment horizontal="center" vertical="center"/>
      <protection locked="0"/>
    </xf>
    <xf numFmtId="0" fontId="8" fillId="0" borderId="29" xfId="0" applyFont="1" applyBorder="1" applyAlignment="1" applyProtection="1">
      <alignment horizontal="center" vertical="center"/>
      <protection locked="0"/>
    </xf>
    <xf numFmtId="205" fontId="8" fillId="0" borderId="110" xfId="277" applyNumberFormat="1" applyFont="1" applyBorder="1" applyAlignment="1" applyProtection="1">
      <alignment horizontal="right" vertical="center" indent="2"/>
      <protection locked="0"/>
    </xf>
    <xf numFmtId="205" fontId="8" fillId="0" borderId="90" xfId="277" applyNumberFormat="1" applyFont="1" applyBorder="1" applyAlignment="1" applyProtection="1">
      <alignment horizontal="right" vertical="center" indent="2"/>
      <protection locked="0"/>
    </xf>
    <xf numFmtId="0" fontId="8" fillId="0" borderId="111" xfId="0" applyFont="1" applyBorder="1" applyAlignment="1">
      <alignment horizontal="left" vertical="center"/>
    </xf>
    <xf numFmtId="0" fontId="8" fillId="0" borderId="104" xfId="0" applyFont="1" applyBorder="1" applyAlignment="1">
      <alignment horizontal="left" vertical="center"/>
    </xf>
    <xf numFmtId="0" fontId="8" fillId="0" borderId="46" xfId="0" applyFont="1" applyBorder="1" applyAlignment="1">
      <alignment horizontal="left" vertical="center"/>
    </xf>
    <xf numFmtId="9" fontId="8" fillId="0" borderId="33" xfId="0" applyNumberFormat="1" applyFont="1" applyBorder="1" applyAlignment="1">
      <alignment horizontal="right" vertical="center"/>
    </xf>
    <xf numFmtId="205" fontId="8" fillId="0" borderId="33" xfId="0" applyNumberFormat="1" applyFont="1" applyBorder="1" applyAlignment="1">
      <alignment vertical="center"/>
    </xf>
    <xf numFmtId="205" fontId="8" fillId="0" borderId="47" xfId="0" applyNumberFormat="1" applyFont="1" applyBorder="1" applyAlignment="1">
      <alignment vertical="center"/>
    </xf>
    <xf numFmtId="9" fontId="8" fillId="0" borderId="30" xfId="3" applyFont="1" applyFill="1" applyBorder="1" applyAlignment="1">
      <alignment vertical="center"/>
    </xf>
    <xf numFmtId="9" fontId="8" fillId="0" borderId="91" xfId="3" applyFont="1" applyFill="1" applyBorder="1" applyAlignment="1">
      <alignment vertical="center"/>
    </xf>
    <xf numFmtId="0" fontId="8" fillId="0" borderId="112" xfId="0" applyFont="1" applyBorder="1" applyAlignment="1" applyProtection="1">
      <alignment horizontal="left" vertical="center"/>
      <protection locked="0"/>
    </xf>
    <xf numFmtId="0" fontId="8" fillId="0" borderId="69" xfId="0" applyFont="1" applyBorder="1" applyAlignment="1" applyProtection="1">
      <alignment horizontal="left" vertical="center"/>
      <protection locked="0"/>
    </xf>
    <xf numFmtId="0" fontId="8" fillId="0" borderId="69" xfId="0" applyFont="1" applyBorder="1" applyAlignment="1" applyProtection="1">
      <alignment horizontal="center" vertical="center"/>
      <protection locked="0"/>
    </xf>
    <xf numFmtId="0" fontId="8" fillId="0" borderId="70" xfId="0" applyFont="1" applyBorder="1" applyAlignment="1" applyProtection="1">
      <alignment horizontal="center" vertical="center"/>
      <protection locked="0"/>
    </xf>
    <xf numFmtId="267" fontId="8" fillId="0" borderId="68" xfId="0" applyNumberFormat="1" applyFont="1" applyBorder="1" applyAlignment="1" applyProtection="1">
      <alignment vertical="center"/>
      <protection locked="0"/>
    </xf>
    <xf numFmtId="0" fontId="7" fillId="0" borderId="6" xfId="0" applyFont="1" applyBorder="1" applyAlignment="1" applyProtection="1">
      <alignment vertical="center"/>
      <protection locked="0"/>
    </xf>
    <xf numFmtId="0" fontId="8" fillId="32" borderId="26" xfId="0" applyFont="1" applyFill="1" applyBorder="1" applyAlignment="1" applyProtection="1">
      <alignment horizontal="center" vertical="center"/>
      <protection locked="0"/>
    </xf>
    <xf numFmtId="0" fontId="7" fillId="0" borderId="12" xfId="0" applyFont="1" applyBorder="1" applyAlignment="1" applyProtection="1">
      <alignment horizontal="center" vertical="center"/>
      <protection locked="0"/>
    </xf>
    <xf numFmtId="0" fontId="7" fillId="0" borderId="42" xfId="0" applyFont="1" applyBorder="1" applyAlignment="1" applyProtection="1">
      <alignment horizontal="center" vertical="center"/>
      <protection locked="0"/>
    </xf>
    <xf numFmtId="0" fontId="8" fillId="0" borderId="56" xfId="0" applyFont="1" applyBorder="1" applyAlignment="1" applyProtection="1">
      <alignment horizontal="left" vertical="center"/>
      <protection locked="0"/>
    </xf>
    <xf numFmtId="0" fontId="8" fillId="0" borderId="26" xfId="0" applyFont="1" applyBorder="1" applyAlignment="1" applyProtection="1">
      <alignment horizontal="left" vertical="center"/>
      <protection locked="0"/>
    </xf>
    <xf numFmtId="0" fontId="8" fillId="0" borderId="25" xfId="0" applyFont="1" applyBorder="1" applyAlignment="1" applyProtection="1">
      <alignment horizontal="center" vertical="center"/>
      <protection locked="0"/>
    </xf>
    <xf numFmtId="0" fontId="8" fillId="0" borderId="35" xfId="260" applyFont="1" applyBorder="1" applyAlignment="1" applyProtection="1">
      <alignment horizontal="center" vertical="center"/>
      <protection locked="0"/>
    </xf>
    <xf numFmtId="0" fontId="7" fillId="0" borderId="102" xfId="260" applyFont="1" applyBorder="1" applyAlignment="1" applyProtection="1">
      <alignment vertical="center"/>
      <protection locked="0"/>
    </xf>
    <xf numFmtId="0" fontId="7" fillId="0" borderId="65" xfId="260" applyFont="1" applyBorder="1" applyAlignment="1" applyProtection="1">
      <alignment vertical="center"/>
      <protection locked="0"/>
    </xf>
    <xf numFmtId="0" fontId="7" fillId="0" borderId="66" xfId="260" applyFont="1" applyBorder="1" applyAlignment="1" applyProtection="1">
      <alignment horizontal="center" vertical="center"/>
      <protection locked="0"/>
    </xf>
    <xf numFmtId="9" fontId="7" fillId="0" borderId="31" xfId="277" applyFont="1" applyFill="1" applyBorder="1" applyAlignment="1" applyProtection="1">
      <alignment horizontal="center" vertical="center"/>
      <protection locked="0"/>
    </xf>
    <xf numFmtId="260" fontId="7" fillId="0" borderId="66" xfId="0" applyNumberFormat="1" applyFont="1" applyBorder="1" applyAlignment="1" applyProtection="1">
      <alignment horizontal="center" vertical="center"/>
      <protection locked="0"/>
    </xf>
    <xf numFmtId="0" fontId="7" fillId="0" borderId="6" xfId="260" applyFont="1" applyBorder="1" applyAlignment="1" applyProtection="1">
      <alignment horizontal="center" vertical="center"/>
      <protection locked="0"/>
    </xf>
    <xf numFmtId="0" fontId="7" fillId="0" borderId="104" xfId="260" applyFont="1" applyBorder="1" applyAlignment="1" applyProtection="1">
      <alignment vertical="center"/>
      <protection locked="0"/>
    </xf>
    <xf numFmtId="0" fontId="7" fillId="0" borderId="46" xfId="260" applyFont="1" applyBorder="1" applyAlignment="1" applyProtection="1">
      <alignment vertical="center"/>
      <protection locked="0"/>
    </xf>
    <xf numFmtId="0" fontId="7" fillId="0" borderId="33" xfId="260" applyFont="1" applyBorder="1" applyAlignment="1" applyProtection="1">
      <alignment horizontal="center" vertical="center"/>
      <protection locked="0"/>
    </xf>
    <xf numFmtId="9" fontId="7" fillId="0" borderId="30" xfId="277" applyFont="1" applyFill="1" applyBorder="1" applyAlignment="1" applyProtection="1">
      <alignment horizontal="center" vertical="center"/>
      <protection locked="0"/>
    </xf>
    <xf numFmtId="260" fontId="7" fillId="0" borderId="33" xfId="0" applyNumberFormat="1" applyFont="1" applyBorder="1" applyAlignment="1" applyProtection="1">
      <alignment horizontal="center" vertical="center"/>
      <protection locked="0"/>
    </xf>
    <xf numFmtId="0" fontId="7" fillId="0" borderId="113" xfId="260" applyFont="1" applyBorder="1" applyAlignment="1" applyProtection="1">
      <alignment vertical="center"/>
      <protection locked="0"/>
    </xf>
    <xf numFmtId="0" fontId="7" fillId="0" borderId="73" xfId="260" applyFont="1" applyBorder="1" applyAlignment="1" applyProtection="1">
      <alignment vertical="center"/>
      <protection locked="0"/>
    </xf>
    <xf numFmtId="0" fontId="7" fillId="0" borderId="84" xfId="260" applyFont="1" applyBorder="1" applyAlignment="1" applyProtection="1">
      <alignment horizontal="center" vertical="center"/>
      <protection locked="0"/>
    </xf>
    <xf numFmtId="9" fontId="7" fillId="0" borderId="71" xfId="277" applyFont="1" applyFill="1" applyBorder="1" applyAlignment="1" applyProtection="1">
      <alignment horizontal="center" vertical="center"/>
      <protection locked="0"/>
    </xf>
    <xf numFmtId="260" fontId="7" fillId="0" borderId="84" xfId="0" applyNumberFormat="1" applyFont="1" applyBorder="1" applyAlignment="1" applyProtection="1">
      <alignment horizontal="center" vertical="center"/>
      <protection locked="0"/>
    </xf>
    <xf numFmtId="9" fontId="8" fillId="0" borderId="35" xfId="0" applyNumberFormat="1" applyFont="1" applyBorder="1" applyAlignment="1" applyProtection="1">
      <alignment horizontal="center" vertical="center"/>
      <protection locked="0"/>
    </xf>
    <xf numFmtId="260" fontId="8" fillId="0" borderId="25" xfId="0" applyNumberFormat="1" applyFont="1" applyBorder="1" applyAlignment="1" applyProtection="1">
      <alignment horizontal="center" vertical="center"/>
      <protection locked="0"/>
    </xf>
    <xf numFmtId="0" fontId="7" fillId="0" borderId="20" xfId="0" applyFont="1" applyBorder="1" applyAlignment="1" applyProtection="1">
      <alignment horizontal="center" vertical="center"/>
      <protection locked="0"/>
    </xf>
    <xf numFmtId="0" fontId="7" fillId="0" borderId="41" xfId="0" applyFont="1" applyBorder="1" applyAlignment="1" applyProtection="1">
      <alignment horizontal="center" vertical="center"/>
      <protection locked="0"/>
    </xf>
    <xf numFmtId="0" fontId="8" fillId="0" borderId="114" xfId="0" applyFont="1" applyBorder="1" applyAlignment="1" applyProtection="1">
      <alignment horizontal="left" vertical="center"/>
      <protection locked="0"/>
    </xf>
    <xf numFmtId="0" fontId="8" fillId="0" borderId="79" xfId="0" applyFont="1" applyBorder="1" applyAlignment="1" applyProtection="1">
      <alignment horizontal="left" vertical="center"/>
      <protection locked="0"/>
    </xf>
    <xf numFmtId="0" fontId="8" fillId="0" borderId="79" xfId="0" applyFont="1" applyBorder="1" applyAlignment="1" applyProtection="1">
      <alignment horizontal="center" vertical="center"/>
      <protection locked="0"/>
    </xf>
    <xf numFmtId="0" fontId="8" fillId="0" borderId="80" xfId="0" applyFont="1" applyBorder="1" applyAlignment="1" applyProtection="1">
      <alignment horizontal="center" vertical="center"/>
      <protection locked="0"/>
    </xf>
    <xf numFmtId="260" fontId="8" fillId="6" borderId="74" xfId="0" applyNumberFormat="1" applyFont="1" applyFill="1" applyBorder="1" applyAlignment="1" applyProtection="1">
      <alignment horizontal="center" vertical="center"/>
      <protection locked="0"/>
    </xf>
    <xf numFmtId="0" fontId="7" fillId="0" borderId="51" xfId="0" applyFont="1" applyBorder="1" applyAlignment="1" applyProtection="1">
      <alignment horizontal="center" vertical="center"/>
      <protection locked="0"/>
    </xf>
    <xf numFmtId="0" fontId="7" fillId="0" borderId="9" xfId="0" applyFont="1" applyBorder="1" applyAlignment="1" applyProtection="1">
      <alignment horizontal="center" vertical="center"/>
      <protection locked="0"/>
    </xf>
    <xf numFmtId="0" fontId="26" fillId="0" borderId="0" xfId="0" applyFont="1" applyAlignment="1" applyProtection="1">
      <alignment horizontal="right" vertical="center"/>
      <protection locked="0"/>
    </xf>
    <xf numFmtId="9" fontId="38" fillId="0" borderId="0" xfId="0" applyNumberFormat="1" applyFont="1" applyAlignment="1" applyProtection="1">
      <alignment vertical="center"/>
      <protection locked="0"/>
    </xf>
    <xf numFmtId="0" fontId="8" fillId="0" borderId="0" xfId="260" applyFont="1" applyAlignment="1" applyProtection="1">
      <alignment horizontal="left" vertical="center"/>
      <protection locked="0"/>
    </xf>
    <xf numFmtId="0" fontId="1" fillId="0" borderId="0" xfId="0" applyFont="1" applyAlignment="1">
      <alignment horizontal="right"/>
    </xf>
    <xf numFmtId="275" fontId="1" fillId="0" borderId="0" xfId="0" applyNumberFormat="1" applyFont="1"/>
    <xf numFmtId="9" fontId="92" fillId="0" borderId="6" xfId="98" applyNumberFormat="1" applyFont="1" applyFill="1" applyBorder="1" applyAlignment="1">
      <alignment vertical="center"/>
    </xf>
    <xf numFmtId="41" fontId="92" fillId="0" borderId="6" xfId="4" applyFont="1" applyFill="1" applyBorder="1" applyAlignment="1">
      <alignment vertical="center"/>
    </xf>
    <xf numFmtId="0" fontId="63" fillId="0" borderId="0" xfId="233" applyAlignment="1">
      <alignment vertical="center"/>
    </xf>
    <xf numFmtId="248" fontId="92" fillId="28" borderId="27" xfId="138" applyNumberFormat="1" applyFont="1" applyFill="1" applyBorder="1" applyAlignment="1">
      <alignment vertical="center"/>
    </xf>
    <xf numFmtId="248" fontId="92" fillId="28" borderId="30" xfId="138" applyNumberFormat="1" applyFont="1" applyFill="1" applyBorder="1" applyAlignment="1">
      <alignment vertical="center"/>
    </xf>
    <xf numFmtId="248" fontId="92" fillId="28" borderId="67" xfId="138" applyNumberFormat="1" applyFont="1" applyFill="1" applyBorder="1" applyAlignment="1">
      <alignment vertical="center"/>
    </xf>
    <xf numFmtId="178" fontId="70" fillId="0" borderId="0" xfId="103" applyFont="1" applyAlignment="1">
      <alignment vertical="center"/>
    </xf>
    <xf numFmtId="276" fontId="63" fillId="0" borderId="0" xfId="4" applyNumberFormat="1" applyFont="1"/>
    <xf numFmtId="0" fontId="94" fillId="21" borderId="27" xfId="233" applyFont="1" applyFill="1" applyBorder="1" applyAlignment="1">
      <alignment horizontal="left" vertical="center" wrapText="1"/>
    </xf>
    <xf numFmtId="178" fontId="40" fillId="0" borderId="0" xfId="103" applyFont="1"/>
    <xf numFmtId="0" fontId="120" fillId="0" borderId="0" xfId="233" applyFont="1" applyAlignment="1">
      <alignment vertical="center"/>
    </xf>
    <xf numFmtId="0" fontId="40" fillId="0" borderId="0" xfId="233" applyFont="1"/>
    <xf numFmtId="0" fontId="121" fillId="11" borderId="0" xfId="254" applyFont="1" applyFill="1" applyAlignment="1">
      <alignment vertical="center"/>
    </xf>
    <xf numFmtId="39" fontId="121" fillId="11" borderId="0" xfId="254" applyNumberFormat="1" applyFont="1" applyFill="1" applyAlignment="1">
      <alignment vertical="center"/>
    </xf>
    <xf numFmtId="0" fontId="122" fillId="0" borderId="53" xfId="233" applyFont="1" applyBorder="1" applyAlignment="1">
      <alignment horizontal="center" vertical="center" wrapText="1"/>
    </xf>
    <xf numFmtId="0" fontId="122" fillId="0" borderId="11" xfId="233" applyFont="1" applyBorder="1" applyAlignment="1">
      <alignment horizontal="center" vertical="center" wrapText="1"/>
    </xf>
    <xf numFmtId="0" fontId="123" fillId="0" borderId="38" xfId="233" applyFont="1" applyBorder="1" applyAlignment="1">
      <alignment horizontal="left" vertical="center" wrapText="1"/>
    </xf>
    <xf numFmtId="0" fontId="123" fillId="0" borderId="21" xfId="233" applyFont="1" applyBorder="1" applyAlignment="1">
      <alignment horizontal="left" vertical="center" wrapText="1"/>
    </xf>
    <xf numFmtId="0" fontId="124" fillId="0" borderId="57" xfId="233" applyFont="1" applyBorder="1" applyAlignment="1">
      <alignment vertical="center"/>
    </xf>
    <xf numFmtId="0" fontId="125" fillId="0" borderId="35" xfId="233" applyFont="1" applyBorder="1" applyAlignment="1">
      <alignment horizontal="left" vertical="center" wrapText="1" indent="1"/>
    </xf>
    <xf numFmtId="0" fontId="126" fillId="0" borderId="5" xfId="233" applyFont="1" applyBorder="1" applyAlignment="1">
      <alignment vertical="center"/>
    </xf>
    <xf numFmtId="0" fontId="126" fillId="0" borderId="0" xfId="233" applyFont="1" applyAlignment="1">
      <alignment vertical="center"/>
    </xf>
    <xf numFmtId="0" fontId="127" fillId="0" borderId="5" xfId="233" applyFont="1" applyBorder="1" applyAlignment="1">
      <alignment vertical="center"/>
    </xf>
    <xf numFmtId="0" fontId="128" fillId="0" borderId="0" xfId="233" applyFont="1" applyAlignment="1">
      <alignment vertical="center"/>
    </xf>
    <xf numFmtId="0" fontId="129" fillId="13" borderId="56" xfId="254" applyFont="1" applyFill="1" applyBorder="1" applyAlignment="1">
      <alignment horizontal="center" vertical="center"/>
    </xf>
    <xf numFmtId="0" fontId="129" fillId="13" borderId="26" xfId="254" applyFont="1" applyFill="1" applyBorder="1" applyAlignment="1">
      <alignment horizontal="center" vertical="center"/>
    </xf>
    <xf numFmtId="0" fontId="129" fillId="13" borderId="25" xfId="254" applyFont="1" applyFill="1" applyBorder="1" applyAlignment="1">
      <alignment horizontal="center" vertical="center"/>
    </xf>
    <xf numFmtId="0" fontId="120" fillId="0" borderId="5" xfId="233" applyFont="1" applyBorder="1" applyAlignment="1">
      <alignment vertical="center"/>
    </xf>
    <xf numFmtId="0" fontId="128" fillId="0" borderId="26" xfId="254" applyFont="1" applyBorder="1" applyAlignment="1">
      <alignment vertical="center"/>
    </xf>
    <xf numFmtId="0" fontId="128" fillId="0" borderId="21" xfId="254" applyFont="1" applyBorder="1" applyAlignment="1">
      <alignment vertical="center"/>
    </xf>
    <xf numFmtId="0" fontId="123" fillId="7" borderId="56" xfId="233" applyFont="1" applyFill="1" applyBorder="1" applyAlignment="1">
      <alignment horizontal="center" vertical="center"/>
    </xf>
    <xf numFmtId="0" fontId="123" fillId="7" borderId="26" xfId="233" applyFont="1" applyFill="1" applyBorder="1" applyAlignment="1">
      <alignment horizontal="center" vertical="center"/>
    </xf>
    <xf numFmtId="0" fontId="130" fillId="7" borderId="26" xfId="233" applyFont="1" applyFill="1" applyBorder="1" applyAlignment="1">
      <alignment horizontal="left" vertical="center"/>
    </xf>
    <xf numFmtId="0" fontId="129" fillId="14" borderId="56" xfId="233" applyFont="1" applyFill="1" applyBorder="1" applyAlignment="1">
      <alignment horizontal="center" vertical="center"/>
    </xf>
    <xf numFmtId="0" fontId="129" fillId="14" borderId="26" xfId="233" applyFont="1" applyFill="1" applyBorder="1" applyAlignment="1">
      <alignment horizontal="center" vertical="center"/>
    </xf>
    <xf numFmtId="0" fontId="129" fillId="14" borderId="25" xfId="233" applyFont="1" applyFill="1" applyBorder="1" applyAlignment="1">
      <alignment horizontal="center" vertical="center"/>
    </xf>
    <xf numFmtId="0" fontId="129" fillId="14" borderId="24" xfId="233" applyFont="1" applyFill="1" applyBorder="1" applyAlignment="1">
      <alignment horizontal="center" vertical="center"/>
    </xf>
    <xf numFmtId="0" fontId="129" fillId="15" borderId="57" xfId="233" applyFont="1" applyFill="1" applyBorder="1" applyAlignment="1">
      <alignment horizontal="center" vertical="center" wrapText="1"/>
    </xf>
    <xf numFmtId="0" fontId="129" fillId="15" borderId="35" xfId="233" applyFont="1" applyFill="1" applyBorder="1" applyAlignment="1">
      <alignment horizontal="center" vertical="center" wrapText="1"/>
    </xf>
    <xf numFmtId="0" fontId="129" fillId="16" borderId="35" xfId="233" applyFont="1" applyFill="1" applyBorder="1" applyAlignment="1">
      <alignment horizontal="center" vertical="center" wrapText="1"/>
    </xf>
    <xf numFmtId="0" fontId="129" fillId="17" borderId="56" xfId="233" applyFont="1" applyFill="1" applyBorder="1" applyAlignment="1">
      <alignment horizontal="left" vertical="center" indent="1"/>
    </xf>
    <xf numFmtId="0" fontId="129" fillId="17" borderId="26" xfId="233" applyFont="1" applyFill="1" applyBorder="1" applyAlignment="1">
      <alignment horizontal="left" vertical="center" indent="1"/>
    </xf>
    <xf numFmtId="0" fontId="129" fillId="17" borderId="26" xfId="233" applyFont="1" applyFill="1" applyBorder="1" applyAlignment="1">
      <alignment horizontal="center" vertical="center"/>
    </xf>
    <xf numFmtId="41" fontId="40" fillId="17" borderId="26" xfId="109" applyFont="1" applyFill="1" applyBorder="1" applyAlignment="1">
      <alignment vertical="center"/>
    </xf>
    <xf numFmtId="41" fontId="40" fillId="17" borderId="24" xfId="109" applyFont="1" applyFill="1" applyBorder="1" applyAlignment="1">
      <alignment vertical="center"/>
    </xf>
    <xf numFmtId="0" fontId="129" fillId="0" borderId="27" xfId="233" applyFont="1" applyBorder="1" applyAlignment="1">
      <alignment horizontal="center" vertical="center" wrapText="1"/>
    </xf>
    <xf numFmtId="0" fontId="40" fillId="21" borderId="27" xfId="233" applyFont="1" applyFill="1" applyBorder="1" applyAlignment="1">
      <alignment horizontal="left" vertical="center" wrapText="1"/>
    </xf>
    <xf numFmtId="41" fontId="40" fillId="19" borderId="27" xfId="109" applyFont="1" applyFill="1" applyBorder="1" applyAlignment="1" applyProtection="1">
      <alignment vertical="center"/>
    </xf>
    <xf numFmtId="205" fontId="40" fillId="20" borderId="27" xfId="275" applyNumberFormat="1" applyFont="1" applyFill="1" applyBorder="1" applyAlignment="1" applyProtection="1">
      <alignment vertical="center"/>
      <protection locked="0"/>
    </xf>
    <xf numFmtId="0" fontId="129" fillId="0" borderId="30" xfId="233" applyFont="1" applyBorder="1" applyAlignment="1">
      <alignment horizontal="center" vertical="center" wrapText="1"/>
    </xf>
    <xf numFmtId="0" fontId="40" fillId="21" borderId="30" xfId="233" applyFont="1" applyFill="1" applyBorder="1" applyAlignment="1">
      <alignment horizontal="left" vertical="center" wrapText="1"/>
    </xf>
    <xf numFmtId="41" fontId="40" fillId="19" borderId="30" xfId="109" applyFont="1" applyFill="1" applyBorder="1" applyAlignment="1" applyProtection="1">
      <alignment vertical="center"/>
    </xf>
    <xf numFmtId="205" fontId="40" fillId="20" borderId="30" xfId="275" applyNumberFormat="1" applyFont="1" applyFill="1" applyBorder="1" applyAlignment="1" applyProtection="1">
      <alignment vertical="center"/>
      <protection locked="0"/>
    </xf>
    <xf numFmtId="41" fontId="40" fillId="19" borderId="30" xfId="109" applyFont="1" applyFill="1" applyBorder="1" applyAlignment="1">
      <alignment vertical="center"/>
    </xf>
    <xf numFmtId="0" fontId="129" fillId="0" borderId="67" xfId="233" applyFont="1" applyBorder="1" applyAlignment="1">
      <alignment horizontal="center" vertical="center" wrapText="1"/>
    </xf>
    <xf numFmtId="0" fontId="40" fillId="21" borderId="67" xfId="233" applyFont="1" applyFill="1" applyBorder="1" applyAlignment="1">
      <alignment horizontal="left" vertical="center" wrapText="1"/>
    </xf>
    <xf numFmtId="41" fontId="40" fillId="19" borderId="67" xfId="109" applyFont="1" applyFill="1" applyBorder="1" applyAlignment="1">
      <alignment vertical="center"/>
    </xf>
    <xf numFmtId="205" fontId="40" fillId="20" borderId="67" xfId="275" applyNumberFormat="1" applyFont="1" applyFill="1" applyBorder="1" applyAlignment="1" applyProtection="1">
      <alignment vertical="center"/>
      <protection locked="0"/>
    </xf>
    <xf numFmtId="0" fontId="91" fillId="7" borderId="67" xfId="233" applyFont="1" applyFill="1" applyBorder="1" applyAlignment="1" applyProtection="1">
      <alignment vertical="center" wrapText="1"/>
      <protection locked="0"/>
    </xf>
    <xf numFmtId="248" fontId="91" fillId="12" borderId="67" xfId="138" applyNumberFormat="1" applyFont="1" applyFill="1" applyBorder="1" applyAlignment="1" applyProtection="1">
      <alignment vertical="center"/>
      <protection locked="0"/>
    </xf>
    <xf numFmtId="0" fontId="129" fillId="22" borderId="56" xfId="233" applyFont="1" applyFill="1" applyBorder="1" applyAlignment="1">
      <alignment horizontal="center" vertical="center"/>
    </xf>
    <xf numFmtId="0" fontId="129" fillId="22" borderId="26" xfId="233" applyFont="1" applyFill="1" applyBorder="1" applyAlignment="1">
      <alignment horizontal="center" vertical="center"/>
    </xf>
    <xf numFmtId="0" fontId="129" fillId="22" borderId="25" xfId="233" applyFont="1" applyFill="1" applyBorder="1" applyAlignment="1">
      <alignment horizontal="center" vertical="center"/>
    </xf>
    <xf numFmtId="41" fontId="129" fillId="22" borderId="35" xfId="109" applyFont="1" applyFill="1" applyBorder="1" applyAlignment="1">
      <alignment vertical="center"/>
    </xf>
    <xf numFmtId="248" fontId="129" fillId="23" borderId="24" xfId="233" applyNumberFormat="1" applyFont="1" applyFill="1" applyBorder="1" applyAlignment="1">
      <alignment horizontal="center" vertical="center"/>
    </xf>
    <xf numFmtId="248" fontId="129" fillId="23" borderId="26" xfId="233" applyNumberFormat="1" applyFont="1" applyFill="1" applyBorder="1" applyAlignment="1">
      <alignment horizontal="center" vertical="center"/>
    </xf>
    <xf numFmtId="0" fontId="129" fillId="17" borderId="56" xfId="233" applyFont="1" applyFill="1" applyBorder="1" applyAlignment="1">
      <alignment horizontal="center" vertical="center" wrapText="1"/>
    </xf>
    <xf numFmtId="41" fontId="129" fillId="17" borderId="35" xfId="109" applyFont="1" applyFill="1" applyBorder="1" applyAlignment="1">
      <alignment horizontal="center" vertical="center" wrapText="1"/>
    </xf>
    <xf numFmtId="41" fontId="129" fillId="17" borderId="24" xfId="109" applyFont="1" applyFill="1" applyBorder="1" applyAlignment="1">
      <alignment horizontal="center" vertical="center" wrapText="1"/>
    </xf>
    <xf numFmtId="41" fontId="129" fillId="17" borderId="26" xfId="109" applyFont="1" applyFill="1" applyBorder="1" applyAlignment="1">
      <alignment horizontal="center" vertical="center" wrapText="1"/>
    </xf>
    <xf numFmtId="41" fontId="129" fillId="22" borderId="24" xfId="109" applyFont="1" applyFill="1" applyBorder="1" applyAlignment="1">
      <alignment horizontal="center" vertical="center" wrapText="1"/>
    </xf>
    <xf numFmtId="41" fontId="129" fillId="22" borderId="25" xfId="109" applyFont="1" applyFill="1" applyBorder="1" applyAlignment="1">
      <alignment horizontal="center" vertical="center" wrapText="1"/>
    </xf>
    <xf numFmtId="0" fontId="40" fillId="0" borderId="75" xfId="233" applyFont="1" applyBorder="1" applyAlignment="1">
      <alignment horizontal="left" vertical="center" wrapText="1"/>
    </xf>
    <xf numFmtId="41" fontId="40" fillId="9" borderId="31" xfId="109" applyFont="1" applyFill="1" applyBorder="1" applyAlignment="1">
      <alignment vertical="center"/>
    </xf>
    <xf numFmtId="41" fontId="40" fillId="9" borderId="28" xfId="109" applyFont="1" applyFill="1" applyBorder="1" applyAlignment="1">
      <alignment horizontal="center" vertical="center"/>
    </xf>
    <xf numFmtId="41" fontId="40" fillId="9" borderId="43" xfId="109" applyFont="1" applyFill="1" applyBorder="1" applyAlignment="1">
      <alignment horizontal="center" vertical="center"/>
    </xf>
    <xf numFmtId="0" fontId="129" fillId="24" borderId="35" xfId="233" applyFont="1" applyFill="1" applyBorder="1" applyAlignment="1">
      <alignment horizontal="center" vertical="center" wrapText="1"/>
    </xf>
    <xf numFmtId="41" fontId="129" fillId="24" borderId="35" xfId="109" applyFont="1" applyFill="1" applyBorder="1" applyAlignment="1">
      <alignment horizontal="center" vertical="center"/>
    </xf>
    <xf numFmtId="0" fontId="40" fillId="0" borderId="76" xfId="233" applyFont="1" applyBorder="1" applyAlignment="1">
      <alignment horizontal="left" vertical="center" wrapText="1"/>
    </xf>
    <xf numFmtId="41" fontId="40" fillId="9" borderId="30" xfId="109" applyFont="1" applyFill="1" applyBorder="1" applyAlignment="1">
      <alignment vertical="center"/>
    </xf>
    <xf numFmtId="41" fontId="40" fillId="9" borderId="32" xfId="109" applyFont="1" applyFill="1" applyBorder="1" applyAlignment="1">
      <alignment horizontal="center" vertical="center"/>
    </xf>
    <xf numFmtId="41" fontId="40" fillId="9" borderId="46" xfId="109" applyFont="1" applyFill="1" applyBorder="1" applyAlignment="1">
      <alignment horizontal="center" vertical="center"/>
    </xf>
    <xf numFmtId="0" fontId="124" fillId="25" borderId="35" xfId="233" applyFont="1" applyFill="1" applyBorder="1" applyAlignment="1">
      <alignment horizontal="center" vertical="center"/>
    </xf>
    <xf numFmtId="41" fontId="129" fillId="25" borderId="35" xfId="109" applyFont="1" applyFill="1" applyBorder="1" applyAlignment="1">
      <alignment horizontal="center" vertical="center"/>
    </xf>
    <xf numFmtId="0" fontId="40" fillId="0" borderId="77" xfId="233" applyFont="1" applyBorder="1" applyAlignment="1">
      <alignment horizontal="left" vertical="center" wrapText="1"/>
    </xf>
    <xf numFmtId="41" fontId="40" fillId="9" borderId="67" xfId="109" applyFont="1" applyFill="1" applyBorder="1" applyAlignment="1">
      <alignment vertical="center"/>
    </xf>
    <xf numFmtId="41" fontId="40" fillId="9" borderId="68" xfId="109" applyFont="1" applyFill="1" applyBorder="1" applyAlignment="1">
      <alignment horizontal="center" vertical="center"/>
    </xf>
    <xf numFmtId="41" fontId="40" fillId="9" borderId="69" xfId="109" applyFont="1" applyFill="1" applyBorder="1" applyAlignment="1">
      <alignment horizontal="center" vertical="center"/>
    </xf>
    <xf numFmtId="0" fontId="124" fillId="18" borderId="35" xfId="233" applyFont="1" applyFill="1" applyBorder="1" applyAlignment="1">
      <alignment horizontal="center" vertical="center" wrapText="1"/>
    </xf>
    <xf numFmtId="41" fontId="129" fillId="18" borderId="35" xfId="109" applyFont="1" applyFill="1" applyBorder="1" applyAlignment="1">
      <alignment horizontal="center" vertical="center"/>
    </xf>
    <xf numFmtId="0" fontId="129" fillId="0" borderId="58" xfId="233" applyFont="1" applyBorder="1" applyAlignment="1">
      <alignment horizontal="right" vertical="center" wrapText="1"/>
    </xf>
    <xf numFmtId="41" fontId="129" fillId="0" borderId="59" xfId="109" applyFont="1" applyFill="1" applyBorder="1" applyAlignment="1">
      <alignment vertical="center"/>
    </xf>
    <xf numFmtId="41" fontId="129" fillId="0" borderId="78" xfId="109" applyFont="1" applyFill="1" applyBorder="1" applyAlignment="1" applyProtection="1">
      <alignment horizontal="center" vertical="center"/>
    </xf>
    <xf numFmtId="41" fontId="129" fillId="0" borderId="79" xfId="109" applyFont="1" applyFill="1" applyBorder="1" applyAlignment="1" applyProtection="1">
      <alignment horizontal="center" vertical="center"/>
    </xf>
    <xf numFmtId="0" fontId="124" fillId="26" borderId="78" xfId="233" applyFont="1" applyFill="1" applyBorder="1" applyAlignment="1">
      <alignment horizontal="center" vertical="center" wrapText="1"/>
    </xf>
    <xf numFmtId="0" fontId="124" fillId="26" borderId="80" xfId="233" applyFont="1" applyFill="1" applyBorder="1" applyAlignment="1">
      <alignment horizontal="center" vertical="center" wrapText="1"/>
    </xf>
    <xf numFmtId="41" fontId="129" fillId="26" borderId="78" xfId="109" applyFont="1" applyFill="1" applyBorder="1" applyAlignment="1" applyProtection="1">
      <alignment horizontal="center" vertical="center"/>
    </xf>
    <xf numFmtId="41" fontId="129" fillId="24" borderId="0" xfId="109" applyFont="1" applyFill="1" applyBorder="1" applyAlignment="1" applyProtection="1">
      <alignment vertical="center"/>
    </xf>
    <xf numFmtId="41" fontId="120" fillId="0" borderId="0" xfId="233" applyNumberFormat="1" applyFont="1" applyAlignment="1">
      <alignment vertical="center"/>
    </xf>
    <xf numFmtId="41" fontId="129" fillId="25" borderId="0" xfId="109" applyFont="1" applyFill="1" applyBorder="1" applyAlignment="1" applyProtection="1">
      <alignment vertical="center"/>
    </xf>
    <xf numFmtId="41" fontId="131" fillId="12" borderId="0" xfId="109" applyFont="1" applyFill="1" applyBorder="1" applyAlignment="1" applyProtection="1">
      <alignment vertical="center"/>
    </xf>
    <xf numFmtId="0" fontId="121" fillId="0" borderId="0" xfId="233" applyFont="1" applyAlignment="1">
      <alignment vertical="center"/>
    </xf>
    <xf numFmtId="0" fontId="129" fillId="0" borderId="0" xfId="233" applyFont="1" applyAlignment="1">
      <alignment horizontal="center" vertical="center" wrapText="1"/>
    </xf>
    <xf numFmtId="0" fontId="129" fillId="0" borderId="0" xfId="233" applyFont="1" applyAlignment="1">
      <alignment vertical="center" wrapText="1"/>
    </xf>
    <xf numFmtId="180" fontId="129" fillId="0" borderId="0" xfId="109" applyNumberFormat="1" applyFont="1" applyFill="1" applyBorder="1" applyAlignment="1">
      <alignment vertical="center"/>
    </xf>
    <xf numFmtId="180" fontId="129" fillId="0" borderId="0" xfId="233" applyNumberFormat="1" applyFont="1" applyAlignment="1">
      <alignment vertical="center"/>
    </xf>
    <xf numFmtId="0" fontId="129" fillId="0" borderId="0" xfId="233" applyFont="1" applyAlignment="1">
      <alignment horizontal="center" vertical="center"/>
    </xf>
    <xf numFmtId="0" fontId="132" fillId="0" borderId="0" xfId="233" applyFont="1" applyAlignment="1">
      <alignment vertical="center" wrapText="1"/>
    </xf>
    <xf numFmtId="0" fontId="124" fillId="0" borderId="0" xfId="254" applyFont="1" applyAlignment="1">
      <alignment horizontal="center" vertical="center"/>
    </xf>
    <xf numFmtId="269" fontId="129" fillId="0" borderId="0" xfId="233" applyNumberFormat="1" applyFont="1" applyAlignment="1">
      <alignment vertical="center"/>
    </xf>
    <xf numFmtId="180" fontId="129" fillId="0" borderId="0" xfId="233" applyNumberFormat="1" applyFont="1" applyAlignment="1" applyProtection="1">
      <alignment vertical="center"/>
      <protection locked="0"/>
    </xf>
    <xf numFmtId="0" fontId="124" fillId="0" borderId="0" xfId="254" applyFont="1" applyAlignment="1">
      <alignment horizontal="right" vertical="center" indent="1"/>
    </xf>
    <xf numFmtId="269" fontId="124" fillId="0" borderId="0" xfId="233" applyNumberFormat="1" applyFont="1" applyAlignment="1">
      <alignment vertical="center"/>
    </xf>
    <xf numFmtId="0" fontId="129" fillId="0" borderId="0" xfId="233" applyFont="1" applyAlignment="1" applyProtection="1">
      <alignment vertical="center"/>
      <protection locked="0"/>
    </xf>
    <xf numFmtId="0" fontId="122" fillId="0" borderId="40" xfId="233" applyFont="1" applyBorder="1" applyAlignment="1">
      <alignment horizontal="center" vertical="center" wrapText="1"/>
    </xf>
    <xf numFmtId="0" fontId="123" fillId="0" borderId="41" xfId="233" applyFont="1" applyBorder="1" applyAlignment="1">
      <alignment horizontal="left" vertical="center" wrapText="1"/>
    </xf>
    <xf numFmtId="0" fontId="125" fillId="0" borderId="35" xfId="233" applyFont="1" applyBorder="1" applyAlignment="1">
      <alignment horizontal="left" vertical="center" wrapText="1"/>
    </xf>
    <xf numFmtId="0" fontId="120" fillId="0" borderId="6" xfId="233" applyFont="1" applyBorder="1" applyAlignment="1">
      <alignment vertical="center"/>
    </xf>
    <xf numFmtId="0" fontId="129" fillId="13" borderId="35" xfId="254" applyFont="1" applyFill="1" applyBorder="1" applyAlignment="1">
      <alignment horizontal="center" vertical="center"/>
    </xf>
    <xf numFmtId="0" fontId="129" fillId="13" borderId="62" xfId="254" applyFont="1" applyFill="1" applyBorder="1" applyAlignment="1">
      <alignment horizontal="center" vertical="center"/>
    </xf>
    <xf numFmtId="0" fontId="129" fillId="0" borderId="21" xfId="254" applyFont="1" applyBorder="1" applyAlignment="1">
      <alignment vertical="center"/>
    </xf>
    <xf numFmtId="0" fontId="129" fillId="0" borderId="41" xfId="254" applyFont="1" applyBorder="1" applyAlignment="1">
      <alignment vertical="center"/>
    </xf>
    <xf numFmtId="0" fontId="130" fillId="7" borderId="81" xfId="233" applyFont="1" applyFill="1" applyBorder="1" applyAlignment="1">
      <alignment horizontal="left" vertical="center"/>
    </xf>
    <xf numFmtId="0" fontId="129" fillId="14" borderId="81" xfId="233" applyFont="1" applyFill="1" applyBorder="1" applyAlignment="1">
      <alignment horizontal="center" vertical="center"/>
    </xf>
    <xf numFmtId="0" fontId="129" fillId="27" borderId="82" xfId="233" applyFont="1" applyFill="1" applyBorder="1" applyAlignment="1">
      <alignment horizontal="center" vertical="center" wrapText="1"/>
    </xf>
    <xf numFmtId="0" fontId="129" fillId="27" borderId="61" xfId="233" applyFont="1" applyFill="1" applyBorder="1" applyAlignment="1">
      <alignment horizontal="center" vertical="center" wrapText="1"/>
    </xf>
    <xf numFmtId="248" fontId="40" fillId="17" borderId="26" xfId="233" applyNumberFormat="1" applyFont="1" applyFill="1" applyBorder="1" applyAlignment="1">
      <alignment vertical="center"/>
    </xf>
    <xf numFmtId="248" fontId="40" fillId="17" borderId="81" xfId="233" applyNumberFormat="1" applyFont="1" applyFill="1" applyBorder="1" applyAlignment="1">
      <alignment vertical="center"/>
    </xf>
    <xf numFmtId="9" fontId="91" fillId="12" borderId="27" xfId="278" applyFont="1" applyFill="1" applyBorder="1" applyAlignment="1" applyProtection="1">
      <alignment vertical="center"/>
      <protection locked="0"/>
    </xf>
    <xf numFmtId="266" fontId="91" fillId="12" borderId="27" xfId="233" applyNumberFormat="1" applyFont="1" applyFill="1" applyBorder="1" applyAlignment="1" applyProtection="1">
      <alignment vertical="center"/>
      <protection locked="0"/>
    </xf>
    <xf numFmtId="41" fontId="40" fillId="28" borderId="27" xfId="233" applyNumberFormat="1" applyFont="1" applyFill="1" applyBorder="1" applyAlignment="1">
      <alignment vertical="center"/>
    </xf>
    <xf numFmtId="9" fontId="91" fillId="12" borderId="30" xfId="278" applyFont="1" applyFill="1" applyBorder="1" applyAlignment="1" applyProtection="1">
      <alignment vertical="center"/>
      <protection locked="0"/>
    </xf>
    <xf numFmtId="266" fontId="91" fillId="12" borderId="30" xfId="233" applyNumberFormat="1" applyFont="1" applyFill="1" applyBorder="1" applyAlignment="1" applyProtection="1">
      <alignment vertical="center"/>
      <protection locked="0"/>
    </xf>
    <xf numFmtId="41" fontId="40" fillId="28" borderId="30" xfId="233" applyNumberFormat="1" applyFont="1" applyFill="1" applyBorder="1" applyAlignment="1">
      <alignment vertical="center"/>
    </xf>
    <xf numFmtId="248" fontId="129" fillId="23" borderId="25" xfId="233" applyNumberFormat="1" applyFont="1" applyFill="1" applyBorder="1" applyAlignment="1">
      <alignment horizontal="center" vertical="center"/>
    </xf>
    <xf numFmtId="41" fontId="129" fillId="23" borderId="62" xfId="109" applyFont="1" applyFill="1" applyBorder="1" applyAlignment="1">
      <alignment vertical="center"/>
    </xf>
    <xf numFmtId="0" fontId="133" fillId="0" borderId="0" xfId="236" applyFont="1"/>
    <xf numFmtId="41" fontId="129" fillId="22" borderId="81" xfId="109" applyFont="1" applyFill="1" applyBorder="1" applyAlignment="1">
      <alignment horizontal="center" vertical="center" wrapText="1"/>
    </xf>
    <xf numFmtId="41" fontId="129" fillId="24" borderId="24" xfId="109" applyFont="1" applyFill="1" applyBorder="1" applyAlignment="1" applyProtection="1">
      <alignment horizontal="center" vertical="center"/>
    </xf>
    <xf numFmtId="41" fontId="129" fillId="24" borderId="81" xfId="109" applyFont="1" applyFill="1" applyBorder="1" applyAlignment="1" applyProtection="1">
      <alignment horizontal="center" vertical="center"/>
    </xf>
    <xf numFmtId="41" fontId="129" fillId="25" borderId="24" xfId="109" applyFont="1" applyFill="1" applyBorder="1" applyAlignment="1" applyProtection="1">
      <alignment horizontal="center" vertical="center"/>
    </xf>
    <xf numFmtId="41" fontId="129" fillId="25" borderId="81" xfId="109" applyFont="1" applyFill="1" applyBorder="1" applyAlignment="1" applyProtection="1">
      <alignment horizontal="center" vertical="center"/>
    </xf>
    <xf numFmtId="41" fontId="131" fillId="18" borderId="24" xfId="109" applyFont="1" applyFill="1" applyBorder="1" applyAlignment="1" applyProtection="1">
      <alignment horizontal="center" vertical="center"/>
    </xf>
    <xf numFmtId="41" fontId="131" fillId="18" borderId="81" xfId="109" applyFont="1" applyFill="1" applyBorder="1" applyAlignment="1" applyProtection="1">
      <alignment horizontal="center" vertical="center"/>
    </xf>
    <xf numFmtId="41" fontId="129" fillId="26" borderId="79" xfId="109" applyFont="1" applyFill="1" applyBorder="1" applyAlignment="1" applyProtection="1">
      <alignment horizontal="center" vertical="center"/>
    </xf>
    <xf numFmtId="41" fontId="131" fillId="26" borderId="78" xfId="109" applyFont="1" applyFill="1" applyBorder="1" applyAlignment="1" applyProtection="1">
      <alignment horizontal="center" vertical="center"/>
    </xf>
    <xf numFmtId="41" fontId="131" fillId="26" borderId="83" xfId="109" applyFont="1" applyFill="1" applyBorder="1" applyAlignment="1" applyProtection="1">
      <alignment horizontal="center" vertical="center"/>
    </xf>
    <xf numFmtId="205" fontId="134" fillId="12" borderId="0" xfId="274" applyNumberFormat="1" applyFont="1" applyFill="1" applyBorder="1" applyAlignment="1" applyProtection="1">
      <alignment horizontal="center" vertical="center"/>
      <protection locked="0"/>
    </xf>
    <xf numFmtId="41" fontId="134" fillId="0" borderId="0" xfId="109" applyFont="1" applyFill="1" applyBorder="1" applyAlignment="1">
      <alignment vertical="center"/>
    </xf>
    <xf numFmtId="0" fontId="132" fillId="0" borderId="0" xfId="254" applyFont="1" applyAlignment="1">
      <alignment vertical="center" wrapText="1"/>
    </xf>
    <xf numFmtId="9" fontId="129" fillId="0" borderId="0" xfId="233" applyNumberFormat="1" applyFont="1" applyAlignment="1">
      <alignment vertical="center" wrapText="1"/>
    </xf>
    <xf numFmtId="0" fontId="40" fillId="31" borderId="0" xfId="233" applyFont="1" applyFill="1" applyProtection="1">
      <protection locked="0"/>
    </xf>
    <xf numFmtId="0" fontId="120" fillId="0" borderId="0" xfId="233" applyFont="1" applyAlignment="1">
      <alignment vertical="top"/>
    </xf>
    <xf numFmtId="0" fontId="129" fillId="0" borderId="18" xfId="256" applyFont="1" applyBorder="1" applyAlignment="1">
      <alignment vertical="center" wrapText="1"/>
    </xf>
    <xf numFmtId="0" fontId="40" fillId="0" borderId="30" xfId="109" applyNumberFormat="1" applyFont="1" applyFill="1" applyBorder="1" applyAlignment="1" applyProtection="1">
      <alignment horizontal="left" vertical="center" indent="1"/>
    </xf>
    <xf numFmtId="43" fontId="120" fillId="0" borderId="0" xfId="138" applyFont="1" applyAlignment="1">
      <alignment vertical="center"/>
    </xf>
    <xf numFmtId="248" fontId="120" fillId="0" borderId="0" xfId="138" applyNumberFormat="1" applyFont="1" applyAlignment="1">
      <alignment vertical="center"/>
    </xf>
    <xf numFmtId="0" fontId="128" fillId="16" borderId="24" xfId="233" applyFont="1" applyFill="1" applyBorder="1" applyAlignment="1">
      <alignment horizontal="center" vertical="center"/>
    </xf>
    <xf numFmtId="0" fontId="128" fillId="16" borderId="25" xfId="233" applyFont="1" applyFill="1" applyBorder="1" applyAlignment="1">
      <alignment horizontal="center" vertical="center"/>
    </xf>
    <xf numFmtId="41" fontId="128" fillId="16" borderId="24" xfId="109" applyFont="1" applyFill="1" applyBorder="1" applyAlignment="1" applyProtection="1">
      <alignment horizontal="center" vertical="center"/>
    </xf>
    <xf numFmtId="41" fontId="128" fillId="16" borderId="26" xfId="109" applyFont="1" applyFill="1" applyBorder="1" applyAlignment="1" applyProtection="1">
      <alignment horizontal="center" vertical="center"/>
    </xf>
    <xf numFmtId="41" fontId="128" fillId="16" borderId="25" xfId="109" applyFont="1" applyFill="1" applyBorder="1" applyAlignment="1" applyProtection="1">
      <alignment horizontal="center" vertical="center"/>
    </xf>
    <xf numFmtId="0" fontId="125" fillId="0" borderId="31" xfId="233" applyFont="1" applyBorder="1" applyAlignment="1">
      <alignment horizontal="left" vertical="center" wrapText="1" indent="1"/>
    </xf>
    <xf numFmtId="270" fontId="75" fillId="12" borderId="27" xfId="109" applyNumberFormat="1" applyFont="1" applyFill="1" applyBorder="1" applyAlignment="1" applyProtection="1">
      <alignment horizontal="right" vertical="center"/>
      <protection locked="0"/>
    </xf>
    <xf numFmtId="0" fontId="128" fillId="26" borderId="24" xfId="233" applyFont="1" applyFill="1" applyBorder="1" applyAlignment="1">
      <alignment horizontal="center" vertical="center"/>
    </xf>
    <xf numFmtId="0" fontId="128" fillId="26" borderId="25" xfId="233" applyFont="1" applyFill="1" applyBorder="1" applyAlignment="1">
      <alignment horizontal="center" vertical="center"/>
    </xf>
    <xf numFmtId="41" fontId="128" fillId="26" borderId="36" xfId="109" applyFont="1" applyFill="1" applyBorder="1" applyAlignment="1" applyProtection="1">
      <alignment horizontal="center" vertical="center"/>
      <protection locked="0"/>
    </xf>
    <xf numFmtId="0" fontId="125" fillId="0" borderId="30" xfId="233" applyFont="1" applyBorder="1" applyAlignment="1">
      <alignment horizontal="left" vertical="center" wrapText="1" indent="1"/>
    </xf>
    <xf numFmtId="270" fontId="75" fillId="12" borderId="31" xfId="109" applyNumberFormat="1" applyFont="1" applyFill="1" applyBorder="1" applyAlignment="1" applyProtection="1">
      <alignment horizontal="right" vertical="center"/>
      <protection locked="0"/>
    </xf>
    <xf numFmtId="0" fontId="128" fillId="21" borderId="35" xfId="233" applyFont="1" applyFill="1" applyBorder="1" applyAlignment="1">
      <alignment horizontal="center" vertical="center" wrapText="1"/>
    </xf>
    <xf numFmtId="41" fontId="128" fillId="21" borderId="24" xfId="109" applyFont="1" applyFill="1" applyBorder="1" applyAlignment="1" applyProtection="1">
      <alignment horizontal="center" vertical="center"/>
      <protection locked="0"/>
    </xf>
    <xf numFmtId="41" fontId="128" fillId="21" borderId="26" xfId="109" applyFont="1" applyFill="1" applyBorder="1" applyAlignment="1" applyProtection="1">
      <alignment horizontal="center" vertical="center"/>
      <protection locked="0"/>
    </xf>
    <xf numFmtId="41" fontId="128" fillId="21" borderId="25" xfId="109" applyFont="1" applyFill="1" applyBorder="1" applyAlignment="1" applyProtection="1">
      <alignment horizontal="center" vertical="center"/>
      <protection locked="0"/>
    </xf>
    <xf numFmtId="270" fontId="75" fillId="12" borderId="30" xfId="109" applyNumberFormat="1" applyFont="1" applyFill="1" applyBorder="1" applyAlignment="1" applyProtection="1">
      <alignment horizontal="right" vertical="center"/>
      <protection locked="0"/>
    </xf>
    <xf numFmtId="0" fontId="40" fillId="0" borderId="30" xfId="233" applyFont="1" applyBorder="1" applyAlignment="1">
      <alignment horizontal="left" vertical="center" wrapText="1" indent="1"/>
    </xf>
    <xf numFmtId="269" fontId="75" fillId="12" borderId="31" xfId="109" applyNumberFormat="1" applyFont="1" applyFill="1" applyBorder="1" applyAlignment="1" applyProtection="1">
      <alignment horizontal="right" vertical="center"/>
      <protection locked="0"/>
    </xf>
    <xf numFmtId="271" fontId="124" fillId="0" borderId="31" xfId="109" applyNumberFormat="1" applyFont="1" applyFill="1" applyBorder="1" applyAlignment="1" applyProtection="1">
      <alignment horizontal="right" vertical="center"/>
    </xf>
    <xf numFmtId="0" fontId="129" fillId="30" borderId="28" xfId="254" applyFont="1" applyFill="1" applyBorder="1" applyAlignment="1">
      <alignment horizontal="left" vertical="center" wrapText="1" indent="1"/>
    </xf>
    <xf numFmtId="0" fontId="129" fillId="30" borderId="29" xfId="254" applyFont="1" applyFill="1" applyBorder="1" applyAlignment="1">
      <alignment horizontal="left" vertical="center" wrapText="1" indent="1"/>
    </xf>
    <xf numFmtId="0" fontId="129" fillId="30" borderId="36" xfId="254" applyFont="1" applyFill="1" applyBorder="1" applyAlignment="1">
      <alignment horizontal="left" vertical="center" wrapText="1" indent="1"/>
    </xf>
    <xf numFmtId="41" fontId="129" fillId="17" borderId="24" xfId="109" applyFont="1" applyFill="1" applyBorder="1" applyAlignment="1">
      <alignment horizontal="center" vertical="center"/>
    </xf>
    <xf numFmtId="41" fontId="129" fillId="17" borderId="25" xfId="109" applyFont="1" applyFill="1" applyBorder="1" applyAlignment="1">
      <alignment horizontal="center" vertical="center"/>
    </xf>
    <xf numFmtId="0" fontId="129" fillId="17" borderId="35" xfId="233" applyFont="1" applyFill="1" applyBorder="1" applyAlignment="1">
      <alignment horizontal="center" vertical="center"/>
    </xf>
    <xf numFmtId="0" fontId="40" fillId="0" borderId="28" xfId="254" applyFont="1" applyBorder="1" applyAlignment="1">
      <alignment horizontal="left" vertical="center" wrapText="1" indent="1"/>
    </xf>
    <xf numFmtId="0" fontId="40" fillId="0" borderId="29" xfId="254" applyFont="1" applyBorder="1" applyAlignment="1">
      <alignment horizontal="left" vertical="center" wrapText="1" indent="1"/>
    </xf>
    <xf numFmtId="205" fontId="40" fillId="0" borderId="34" xfId="274" applyNumberFormat="1" applyFont="1" applyFill="1" applyBorder="1" applyAlignment="1">
      <alignment horizontal="center" vertical="center"/>
    </xf>
    <xf numFmtId="0" fontId="125" fillId="0" borderId="32" xfId="254" applyFont="1" applyBorder="1" applyAlignment="1">
      <alignment horizontal="left" vertical="center" wrapText="1" indent="1"/>
    </xf>
    <xf numFmtId="0" fontId="125" fillId="0" borderId="46" xfId="254" applyFont="1" applyBorder="1" applyAlignment="1">
      <alignment horizontal="left" vertical="center" wrapText="1" indent="1"/>
    </xf>
    <xf numFmtId="205" fontId="75" fillId="12" borderId="30" xfId="274" applyNumberFormat="1" applyFont="1" applyFill="1" applyBorder="1" applyAlignment="1" applyProtection="1">
      <alignment horizontal="center" vertical="center"/>
      <protection locked="0"/>
    </xf>
    <xf numFmtId="0" fontId="125" fillId="12" borderId="32" xfId="254" applyFont="1" applyFill="1" applyBorder="1" applyAlignment="1">
      <alignment horizontal="left" vertical="center" wrapText="1" indent="1"/>
    </xf>
    <xf numFmtId="0" fontId="125" fillId="12" borderId="33" xfId="254" applyFont="1" applyFill="1" applyBorder="1" applyAlignment="1">
      <alignment horizontal="left" vertical="center" wrapText="1" indent="1"/>
    </xf>
    <xf numFmtId="205" fontId="40" fillId="29" borderId="30" xfId="274" applyNumberFormat="1" applyFont="1" applyFill="1" applyBorder="1" applyAlignment="1">
      <alignment horizontal="center" vertical="center"/>
    </xf>
    <xf numFmtId="0" fontId="91" fillId="0" borderId="32" xfId="254" applyFont="1" applyBorder="1" applyAlignment="1" applyProtection="1">
      <alignment horizontal="left" vertical="center" indent="1"/>
      <protection locked="0"/>
    </xf>
    <xf numFmtId="0" fontId="91" fillId="0" borderId="33" xfId="254" applyFont="1" applyBorder="1" applyAlignment="1" applyProtection="1">
      <alignment horizontal="left" vertical="center" indent="1"/>
      <protection locked="0"/>
    </xf>
    <xf numFmtId="0" fontId="91" fillId="0" borderId="32" xfId="254" applyFont="1" applyBorder="1" applyAlignment="1" applyProtection="1">
      <alignment horizontal="left" vertical="center" wrapText="1" indent="1"/>
      <protection locked="0"/>
    </xf>
    <xf numFmtId="0" fontId="91" fillId="0" borderId="33" xfId="254" applyFont="1" applyBorder="1" applyAlignment="1" applyProtection="1">
      <alignment horizontal="left" vertical="center" wrapText="1" indent="1"/>
      <protection locked="0"/>
    </xf>
    <xf numFmtId="0" fontId="91" fillId="0" borderId="73" xfId="254" applyFont="1" applyBorder="1" applyAlignment="1" applyProtection="1">
      <alignment horizontal="left" vertical="center" wrapText="1" indent="1"/>
      <protection locked="0"/>
    </xf>
    <xf numFmtId="0" fontId="91" fillId="0" borderId="84" xfId="254" applyFont="1" applyBorder="1" applyAlignment="1" applyProtection="1">
      <alignment horizontal="left" vertical="center" wrapText="1" indent="1"/>
      <protection locked="0"/>
    </xf>
    <xf numFmtId="205" fontId="75" fillId="12" borderId="71" xfId="274" applyNumberFormat="1" applyFont="1" applyFill="1" applyBorder="1" applyAlignment="1" applyProtection="1">
      <alignment horizontal="center" vertical="center"/>
      <protection locked="0"/>
    </xf>
    <xf numFmtId="0" fontId="129" fillId="12" borderId="35" xfId="254" applyFont="1" applyFill="1" applyBorder="1" applyAlignment="1">
      <alignment horizontal="left" vertical="center" wrapText="1" indent="1"/>
    </xf>
    <xf numFmtId="205" fontId="40" fillId="12" borderId="35" xfId="274" applyNumberFormat="1" applyFont="1" applyFill="1" applyBorder="1" applyAlignment="1">
      <alignment horizontal="center" vertical="center"/>
    </xf>
    <xf numFmtId="15" fontId="7" fillId="10" borderId="115" xfId="0" applyNumberFormat="1" applyFont="1" applyFill="1" applyBorder="1" applyAlignment="1" applyProtection="1">
      <alignment horizontal="center" vertical="center"/>
      <protection locked="0"/>
    </xf>
    <xf numFmtId="0" fontId="1" fillId="10" borderId="34" xfId="0" applyFont="1" applyFill="1" applyBorder="1"/>
    <xf numFmtId="0" fontId="7" fillId="10" borderId="30" xfId="0" applyFont="1" applyFill="1" applyBorder="1" applyAlignment="1" applyProtection="1">
      <alignment horizontal="center" vertical="center" wrapText="1"/>
      <protection locked="0"/>
    </xf>
    <xf numFmtId="0" fontId="7" fillId="10" borderId="91" xfId="0" applyFont="1" applyFill="1" applyBorder="1" applyAlignment="1" applyProtection="1">
      <alignment horizontal="center" vertical="center" wrapText="1"/>
      <protection locked="0"/>
    </xf>
    <xf numFmtId="3" fontId="7" fillId="10" borderId="30" xfId="0" applyNumberFormat="1" applyFont="1" applyFill="1" applyBorder="1" applyAlignment="1" applyProtection="1">
      <alignment horizontal="center" vertical="center"/>
      <protection locked="0"/>
    </xf>
    <xf numFmtId="3" fontId="7" fillId="10" borderId="91" xfId="0" applyNumberFormat="1" applyFont="1" applyFill="1" applyBorder="1" applyAlignment="1" applyProtection="1">
      <alignment horizontal="center" vertical="center"/>
      <protection locked="0"/>
    </xf>
    <xf numFmtId="0" fontId="7" fillId="10" borderId="30" xfId="0" applyFont="1" applyFill="1" applyBorder="1" applyAlignment="1">
      <alignment horizontal="center" wrapText="1"/>
    </xf>
    <xf numFmtId="267" fontId="7" fillId="10" borderId="30" xfId="0" applyNumberFormat="1" applyFont="1" applyFill="1" applyBorder="1" applyAlignment="1" applyProtection="1">
      <alignment vertical="center"/>
      <protection locked="0"/>
    </xf>
    <xf numFmtId="267" fontId="7" fillId="10" borderId="91" xfId="0" applyNumberFormat="1" applyFont="1" applyFill="1" applyBorder="1" applyAlignment="1" applyProtection="1">
      <alignment vertical="center"/>
      <protection locked="0"/>
    </xf>
    <xf numFmtId="265" fontId="7" fillId="10" borderId="91" xfId="0" applyNumberFormat="1" applyFont="1" applyFill="1" applyBorder="1" applyAlignment="1" applyProtection="1">
      <alignment horizontal="center" vertical="center"/>
      <protection locked="0"/>
    </xf>
    <xf numFmtId="0" fontId="8" fillId="33" borderId="56" xfId="0" applyFont="1" applyFill="1" applyBorder="1" applyAlignment="1" applyProtection="1">
      <alignment horizontal="left" vertical="center"/>
      <protection locked="0"/>
    </xf>
    <xf numFmtId="0" fontId="7" fillId="10" borderId="47" xfId="0" applyFont="1" applyFill="1" applyBorder="1" applyAlignment="1" applyProtection="1">
      <alignment horizontal="center" vertical="center"/>
      <protection locked="0"/>
    </xf>
    <xf numFmtId="9" fontId="8" fillId="33" borderId="62" xfId="277" applyFont="1" applyFill="1" applyBorder="1" applyAlignment="1" applyProtection="1">
      <alignment horizontal="right" vertical="center" indent="2"/>
      <protection locked="0"/>
    </xf>
    <xf numFmtId="41" fontId="7" fillId="4" borderId="91" xfId="4" applyFont="1" applyFill="1" applyBorder="1" applyAlignment="1" applyProtection="1">
      <alignment horizontal="right" vertical="center" indent="2"/>
      <protection locked="0"/>
    </xf>
    <xf numFmtId="41" fontId="8" fillId="6" borderId="91" xfId="4" applyFont="1" applyFill="1" applyBorder="1" applyAlignment="1" applyProtection="1">
      <alignment horizontal="right" vertical="center" indent="2"/>
      <protection locked="0"/>
    </xf>
    <xf numFmtId="205" fontId="8" fillId="0" borderId="30" xfId="279" applyNumberFormat="1" applyFont="1" applyFill="1" applyBorder="1" applyAlignment="1">
      <alignment vertical="center"/>
    </xf>
    <xf numFmtId="205" fontId="8" fillId="0" borderId="91" xfId="279" applyNumberFormat="1" applyFont="1" applyFill="1" applyBorder="1" applyAlignment="1">
      <alignment vertical="center"/>
    </xf>
    <xf numFmtId="267" fontId="8" fillId="0" borderId="92" xfId="0" applyNumberFormat="1" applyFont="1" applyBorder="1" applyAlignment="1" applyProtection="1">
      <alignment vertical="center"/>
      <protection locked="0"/>
    </xf>
    <xf numFmtId="0" fontId="129" fillId="14" borderId="35" xfId="233" applyFont="1" applyFill="1" applyBorder="1" applyAlignment="1">
      <alignment horizontal="center" vertical="center"/>
    </xf>
    <xf numFmtId="0" fontId="129" fillId="4" borderId="0" xfId="233" applyFont="1" applyFill="1" applyAlignment="1">
      <alignment vertical="center"/>
    </xf>
    <xf numFmtId="0" fontId="129" fillId="4" borderId="0" xfId="233" applyFont="1" applyFill="1" applyAlignment="1">
      <alignment horizontal="center" vertical="center" wrapText="1"/>
    </xf>
    <xf numFmtId="41" fontId="40" fillId="17" borderId="25" xfId="109" applyFont="1" applyFill="1" applyBorder="1" applyAlignment="1">
      <alignment vertical="center"/>
    </xf>
    <xf numFmtId="41" fontId="40" fillId="4" borderId="0" xfId="109" applyFont="1" applyFill="1" applyBorder="1" applyAlignment="1">
      <alignment vertical="center"/>
    </xf>
    <xf numFmtId="41" fontId="93" fillId="4" borderId="0" xfId="4" applyFont="1" applyFill="1" applyBorder="1" applyAlignment="1" applyProtection="1">
      <alignment vertical="center"/>
      <protection locked="0"/>
    </xf>
    <xf numFmtId="9" fontId="91" fillId="4" borderId="0" xfId="278" applyFont="1" applyFill="1" applyBorder="1" applyAlignment="1" applyProtection="1">
      <alignment vertical="center"/>
      <protection locked="0"/>
    </xf>
    <xf numFmtId="0" fontId="90" fillId="0" borderId="0" xfId="229" applyFont="1" applyAlignment="1">
      <alignment vertical="center"/>
    </xf>
    <xf numFmtId="248" fontId="40" fillId="4" borderId="0" xfId="233" applyNumberFormat="1" applyFont="1" applyFill="1" applyAlignment="1">
      <alignment vertical="center"/>
    </xf>
    <xf numFmtId="266" fontId="91" fillId="4" borderId="0" xfId="233" applyNumberFormat="1" applyFont="1" applyFill="1" applyAlignment="1" applyProtection="1">
      <alignment vertical="center"/>
      <protection locked="0"/>
    </xf>
    <xf numFmtId="41" fontId="40" fillId="4" borderId="0" xfId="233" applyNumberFormat="1" applyFont="1" applyFill="1" applyAlignment="1">
      <alignment vertical="center"/>
    </xf>
    <xf numFmtId="0" fontId="92" fillId="0" borderId="8" xfId="229" applyFont="1" applyBorder="1" applyAlignment="1">
      <alignment vertical="center"/>
    </xf>
    <xf numFmtId="0" fontId="135" fillId="0" borderId="0" xfId="233" applyFont="1" applyAlignment="1">
      <alignment vertical="center"/>
    </xf>
    <xf numFmtId="0" fontId="108" fillId="0" borderId="0" xfId="233" applyFont="1"/>
    <xf numFmtId="0" fontId="136" fillId="11" borderId="0" xfId="254" applyFont="1" applyFill="1" applyAlignment="1">
      <alignment vertical="center"/>
    </xf>
    <xf numFmtId="39" fontId="136" fillId="11" borderId="0" xfId="254" applyNumberFormat="1" applyFont="1" applyFill="1" applyAlignment="1">
      <alignment vertical="center"/>
    </xf>
    <xf numFmtId="0" fontId="137" fillId="0" borderId="53" xfId="233" applyFont="1" applyBorder="1" applyAlignment="1">
      <alignment horizontal="center" vertical="center" wrapText="1"/>
    </xf>
    <xf numFmtId="0" fontId="137" fillId="0" borderId="11" xfId="233" applyFont="1" applyBorder="1" applyAlignment="1">
      <alignment horizontal="center" vertical="center" wrapText="1"/>
    </xf>
    <xf numFmtId="0" fontId="138" fillId="0" borderId="38" xfId="233" applyFont="1" applyBorder="1" applyAlignment="1">
      <alignment horizontal="left" vertical="center" wrapText="1"/>
    </xf>
    <xf numFmtId="0" fontId="138" fillId="0" borderId="21" xfId="233" applyFont="1" applyBorder="1" applyAlignment="1">
      <alignment horizontal="left" vertical="center" wrapText="1"/>
    </xf>
    <xf numFmtId="0" fontId="139" fillId="0" borderId="57" xfId="233" applyFont="1" applyBorder="1" applyAlignment="1">
      <alignment vertical="center"/>
    </xf>
    <xf numFmtId="0" fontId="140" fillId="7" borderId="35" xfId="233" applyFont="1" applyFill="1" applyBorder="1" applyAlignment="1" applyProtection="1">
      <alignment horizontal="left" vertical="center" wrapText="1"/>
      <protection locked="0"/>
    </xf>
    <xf numFmtId="0" fontId="141" fillId="0" borderId="35" xfId="233" applyFont="1" applyBorder="1" applyAlignment="1">
      <alignment horizontal="left" vertical="center" wrapText="1" indent="1"/>
    </xf>
    <xf numFmtId="268" fontId="140" fillId="12" borderId="35" xfId="109" applyNumberFormat="1" applyFont="1" applyFill="1" applyBorder="1" applyAlignment="1" applyProtection="1">
      <alignment horizontal="right" vertical="center"/>
      <protection locked="0"/>
    </xf>
    <xf numFmtId="0" fontId="142" fillId="0" borderId="5" xfId="233" applyFont="1" applyBorder="1" applyAlignment="1">
      <alignment vertical="center"/>
    </xf>
    <xf numFmtId="0" fontId="142" fillId="0" borderId="0" xfId="233" applyFont="1" applyAlignment="1">
      <alignment vertical="center"/>
    </xf>
    <xf numFmtId="0" fontId="143" fillId="0" borderId="5" xfId="233" applyFont="1" applyBorder="1" applyAlignment="1">
      <alignment vertical="center"/>
    </xf>
    <xf numFmtId="0" fontId="144" fillId="0" borderId="0" xfId="233" applyFont="1" applyAlignment="1">
      <alignment vertical="center"/>
    </xf>
    <xf numFmtId="0" fontId="25" fillId="13" borderId="56" xfId="254" applyFont="1" applyFill="1" applyBorder="1" applyAlignment="1">
      <alignment horizontal="center" vertical="center"/>
    </xf>
    <xf numFmtId="0" fontId="25" fillId="13" borderId="26" xfId="254" applyFont="1" applyFill="1" applyBorder="1" applyAlignment="1">
      <alignment horizontal="center" vertical="center"/>
    </xf>
    <xf numFmtId="0" fontId="25" fillId="13" borderId="25" xfId="254" applyFont="1" applyFill="1" applyBorder="1" applyAlignment="1">
      <alignment horizontal="center" vertical="center"/>
    </xf>
    <xf numFmtId="0" fontId="140" fillId="7" borderId="35" xfId="254" applyFont="1" applyFill="1" applyBorder="1" applyAlignment="1" applyProtection="1">
      <alignment horizontal="center" vertical="center"/>
      <protection locked="0"/>
    </xf>
    <xf numFmtId="0" fontId="135" fillId="0" borderId="5" xfId="233" applyFont="1" applyBorder="1" applyAlignment="1">
      <alignment vertical="center"/>
    </xf>
    <xf numFmtId="0" fontId="144" fillId="0" borderId="26" xfId="254" applyFont="1" applyBorder="1" applyAlignment="1">
      <alignment vertical="center"/>
    </xf>
    <xf numFmtId="0" fontId="144" fillId="0" borderId="21" xfId="254" applyFont="1" applyBorder="1" applyAlignment="1">
      <alignment vertical="center"/>
    </xf>
    <xf numFmtId="0" fontId="138" fillId="7" borderId="56" xfId="233" applyFont="1" applyFill="1" applyBorder="1" applyAlignment="1">
      <alignment horizontal="center" vertical="center"/>
    </xf>
    <xf numFmtId="0" fontId="138" fillId="7" borderId="26" xfId="233" applyFont="1" applyFill="1" applyBorder="1" applyAlignment="1">
      <alignment horizontal="center" vertical="center"/>
    </xf>
    <xf numFmtId="0" fontId="145" fillId="7" borderId="26" xfId="233" applyFont="1" applyFill="1" applyBorder="1" applyAlignment="1">
      <alignment horizontal="left" vertical="center"/>
    </xf>
    <xf numFmtId="0" fontId="146" fillId="14" borderId="56" xfId="233" applyFont="1" applyFill="1" applyBorder="1" applyAlignment="1">
      <alignment horizontal="center" vertical="center"/>
    </xf>
    <xf numFmtId="0" fontId="146" fillId="14" borderId="26" xfId="233" applyFont="1" applyFill="1" applyBorder="1" applyAlignment="1">
      <alignment horizontal="center" vertical="center"/>
    </xf>
    <xf numFmtId="0" fontId="146" fillId="14" borderId="25" xfId="233" applyFont="1" applyFill="1" applyBorder="1" applyAlignment="1">
      <alignment horizontal="center" vertical="center"/>
    </xf>
    <xf numFmtId="0" fontId="146" fillId="14" borderId="24" xfId="233" applyFont="1" applyFill="1" applyBorder="1" applyAlignment="1">
      <alignment horizontal="center" vertical="center"/>
    </xf>
    <xf numFmtId="0" fontId="25" fillId="15" borderId="57" xfId="233" applyFont="1" applyFill="1" applyBorder="1" applyAlignment="1">
      <alignment horizontal="center" vertical="center" wrapText="1"/>
    </xf>
    <xf numFmtId="0" fontId="25" fillId="15" borderId="35" xfId="233" applyFont="1" applyFill="1" applyBorder="1" applyAlignment="1">
      <alignment horizontal="center" vertical="center" wrapText="1"/>
    </xf>
    <xf numFmtId="0" fontId="25" fillId="16" borderId="35" xfId="233" applyFont="1" applyFill="1" applyBorder="1" applyAlignment="1">
      <alignment horizontal="center" vertical="center" wrapText="1"/>
    </xf>
    <xf numFmtId="0" fontId="25" fillId="17" borderId="56" xfId="233" applyFont="1" applyFill="1" applyBorder="1" applyAlignment="1">
      <alignment horizontal="left" vertical="center" indent="1"/>
    </xf>
    <xf numFmtId="0" fontId="25" fillId="17" borderId="26" xfId="233" applyFont="1" applyFill="1" applyBorder="1" applyAlignment="1">
      <alignment horizontal="left" vertical="center" indent="1"/>
    </xf>
    <xf numFmtId="0" fontId="25" fillId="17" borderId="26" xfId="233" applyFont="1" applyFill="1" applyBorder="1" applyAlignment="1">
      <alignment horizontal="center" vertical="center"/>
    </xf>
    <xf numFmtId="41" fontId="108" fillId="17" borderId="26" xfId="109" applyFont="1" applyFill="1" applyBorder="1" applyAlignment="1">
      <alignment vertical="center"/>
    </xf>
    <xf numFmtId="41" fontId="108" fillId="17" borderId="24" xfId="109" applyFont="1" applyFill="1" applyBorder="1" applyAlignment="1">
      <alignment vertical="center"/>
    </xf>
    <xf numFmtId="0" fontId="25" fillId="0" borderId="116" xfId="233" applyFont="1" applyBorder="1" applyAlignment="1">
      <alignment horizontal="center" vertical="center" wrapText="1"/>
    </xf>
    <xf numFmtId="0" fontId="25" fillId="0" borderId="117" xfId="233" applyFont="1" applyBorder="1" applyAlignment="1">
      <alignment horizontal="center" vertical="center" wrapText="1"/>
    </xf>
    <xf numFmtId="0" fontId="25" fillId="0" borderId="118" xfId="233" applyFont="1" applyBorder="1" applyAlignment="1">
      <alignment horizontal="center" vertical="center" wrapText="1"/>
    </xf>
    <xf numFmtId="0" fontId="25" fillId="22" borderId="56" xfId="233" applyFont="1" applyFill="1" applyBorder="1" applyAlignment="1">
      <alignment horizontal="center" vertical="center"/>
    </xf>
    <xf numFmtId="0" fontId="25" fillId="22" borderId="26" xfId="233" applyFont="1" applyFill="1" applyBorder="1" applyAlignment="1">
      <alignment horizontal="center" vertical="center"/>
    </xf>
    <xf numFmtId="0" fontId="25" fillId="22" borderId="25" xfId="233" applyFont="1" applyFill="1" applyBorder="1" applyAlignment="1">
      <alignment horizontal="center" vertical="center"/>
    </xf>
    <xf numFmtId="41" fontId="25" fillId="22" borderId="35" xfId="109" applyFont="1" applyFill="1" applyBorder="1" applyAlignment="1">
      <alignment vertical="center"/>
    </xf>
    <xf numFmtId="248" fontId="25" fillId="23" borderId="24" xfId="233" applyNumberFormat="1" applyFont="1" applyFill="1" applyBorder="1" applyAlignment="1">
      <alignment horizontal="center" vertical="center"/>
    </xf>
    <xf numFmtId="248" fontId="25" fillId="23" borderId="26" xfId="233" applyNumberFormat="1" applyFont="1" applyFill="1" applyBorder="1" applyAlignment="1">
      <alignment horizontal="center" vertical="center"/>
    </xf>
    <xf numFmtId="0" fontId="25" fillId="17" borderId="56" xfId="233" applyFont="1" applyFill="1" applyBorder="1" applyAlignment="1">
      <alignment horizontal="center" vertical="center" wrapText="1"/>
    </xf>
    <xf numFmtId="41" fontId="25" fillId="17" borderId="35" xfId="109" applyFont="1" applyFill="1" applyBorder="1" applyAlignment="1">
      <alignment horizontal="center" vertical="center" wrapText="1"/>
    </xf>
    <xf numFmtId="41" fontId="25" fillId="17" borderId="24" xfId="109" applyFont="1" applyFill="1" applyBorder="1" applyAlignment="1">
      <alignment horizontal="center" vertical="center" wrapText="1"/>
    </xf>
    <xf numFmtId="41" fontId="25" fillId="17" borderId="26" xfId="109" applyFont="1" applyFill="1" applyBorder="1" applyAlignment="1">
      <alignment horizontal="center" vertical="center" wrapText="1"/>
    </xf>
    <xf numFmtId="41" fontId="25" fillId="22" borderId="24" xfId="109" applyFont="1" applyFill="1" applyBorder="1" applyAlignment="1">
      <alignment horizontal="center" vertical="center" wrapText="1"/>
    </xf>
    <xf numFmtId="41" fontId="25" fillId="22" borderId="25" xfId="109" applyFont="1" applyFill="1" applyBorder="1" applyAlignment="1">
      <alignment horizontal="center" vertical="center" wrapText="1"/>
    </xf>
    <xf numFmtId="0" fontId="108" fillId="0" borderId="75" xfId="233" applyFont="1" applyBorder="1" applyAlignment="1">
      <alignment horizontal="left" vertical="center" wrapText="1"/>
    </xf>
    <xf numFmtId="41" fontId="108" fillId="9" borderId="31" xfId="109" applyFont="1" applyFill="1" applyBorder="1" applyAlignment="1">
      <alignment vertical="center"/>
    </xf>
    <xf numFmtId="41" fontId="108" fillId="9" borderId="28" xfId="109" applyFont="1" applyFill="1" applyBorder="1" applyAlignment="1">
      <alignment horizontal="center" vertical="center"/>
    </xf>
    <xf numFmtId="41" fontId="108" fillId="9" borderId="43" xfId="109" applyFont="1" applyFill="1" applyBorder="1" applyAlignment="1">
      <alignment horizontal="center" vertical="center"/>
    </xf>
    <xf numFmtId="0" fontId="25" fillId="24" borderId="35" xfId="233" applyFont="1" applyFill="1" applyBorder="1" applyAlignment="1">
      <alignment horizontal="center" vertical="center" wrapText="1"/>
    </xf>
    <xf numFmtId="41" fontId="25" fillId="24" borderId="35" xfId="109" applyFont="1" applyFill="1" applyBorder="1" applyAlignment="1">
      <alignment horizontal="center" vertical="center"/>
    </xf>
    <xf numFmtId="0" fontId="108" fillId="0" borderId="76" xfId="233" applyFont="1" applyBorder="1" applyAlignment="1">
      <alignment horizontal="left" vertical="center" wrapText="1"/>
    </xf>
    <xf numFmtId="41" fontId="108" fillId="9" borderId="30" xfId="109" applyFont="1" applyFill="1" applyBorder="1" applyAlignment="1">
      <alignment vertical="center"/>
    </xf>
    <xf numFmtId="41" fontId="108" fillId="9" borderId="32" xfId="109" applyFont="1" applyFill="1" applyBorder="1" applyAlignment="1">
      <alignment horizontal="center" vertical="center"/>
    </xf>
    <xf numFmtId="41" fontId="108" fillId="9" borderId="46" xfId="109" applyFont="1" applyFill="1" applyBorder="1" applyAlignment="1">
      <alignment horizontal="center" vertical="center"/>
    </xf>
    <xf numFmtId="0" fontId="139" fillId="25" borderId="35" xfId="233" applyFont="1" applyFill="1" applyBorder="1" applyAlignment="1">
      <alignment horizontal="center" vertical="center"/>
    </xf>
    <xf numFmtId="41" fontId="25" fillId="25" borderId="35" xfId="109" applyFont="1" applyFill="1" applyBorder="1" applyAlignment="1">
      <alignment horizontal="center" vertical="center"/>
    </xf>
    <xf numFmtId="0" fontId="108" fillId="0" borderId="77" xfId="233" applyFont="1" applyBorder="1" applyAlignment="1">
      <alignment horizontal="left" vertical="center" wrapText="1"/>
    </xf>
    <xf numFmtId="41" fontId="108" fillId="9" borderId="67" xfId="109" applyFont="1" applyFill="1" applyBorder="1" applyAlignment="1">
      <alignment vertical="center"/>
    </xf>
    <xf numFmtId="41" fontId="108" fillId="9" borderId="68" xfId="109" applyFont="1" applyFill="1" applyBorder="1" applyAlignment="1">
      <alignment horizontal="center" vertical="center"/>
    </xf>
    <xf numFmtId="41" fontId="108" fillId="9" borderId="69" xfId="109" applyFont="1" applyFill="1" applyBorder="1" applyAlignment="1">
      <alignment horizontal="center" vertical="center"/>
    </xf>
    <xf numFmtId="0" fontId="139" fillId="18" borderId="35" xfId="233" applyFont="1" applyFill="1" applyBorder="1" applyAlignment="1">
      <alignment horizontal="center" vertical="center" wrapText="1"/>
    </xf>
    <xf numFmtId="41" fontId="25" fillId="18" borderId="35" xfId="109" applyFont="1" applyFill="1" applyBorder="1" applyAlignment="1">
      <alignment horizontal="center" vertical="center"/>
    </xf>
    <xf numFmtId="0" fontId="25" fillId="0" borderId="58" xfId="233" applyFont="1" applyBorder="1" applyAlignment="1">
      <alignment horizontal="right" vertical="center" wrapText="1"/>
    </xf>
    <xf numFmtId="41" fontId="25" fillId="0" borderId="59" xfId="109" applyFont="1" applyFill="1" applyBorder="1" applyAlignment="1">
      <alignment vertical="center"/>
    </xf>
    <xf numFmtId="41" fontId="25" fillId="0" borderId="78" xfId="109" applyFont="1" applyFill="1" applyBorder="1" applyAlignment="1" applyProtection="1">
      <alignment horizontal="center" vertical="center"/>
    </xf>
    <xf numFmtId="41" fontId="25" fillId="0" borderId="79" xfId="109" applyFont="1" applyFill="1" applyBorder="1" applyAlignment="1" applyProtection="1">
      <alignment horizontal="center" vertical="center"/>
    </xf>
    <xf numFmtId="0" fontId="139" fillId="26" borderId="78" xfId="233" applyFont="1" applyFill="1" applyBorder="1" applyAlignment="1">
      <alignment horizontal="center" vertical="center" wrapText="1"/>
    </xf>
    <xf numFmtId="0" fontId="139" fillId="26" borderId="80" xfId="233" applyFont="1" applyFill="1" applyBorder="1" applyAlignment="1">
      <alignment horizontal="center" vertical="center" wrapText="1"/>
    </xf>
    <xf numFmtId="41" fontId="25" fillId="26" borderId="78" xfId="109" applyFont="1" applyFill="1" applyBorder="1" applyAlignment="1" applyProtection="1">
      <alignment horizontal="center" vertical="center"/>
    </xf>
    <xf numFmtId="41" fontId="25" fillId="24" borderId="0" xfId="109" applyFont="1" applyFill="1" applyBorder="1" applyAlignment="1" applyProtection="1">
      <alignment vertical="center"/>
    </xf>
    <xf numFmtId="41" fontId="25" fillId="25" borderId="0" xfId="109" applyFont="1" applyFill="1" applyBorder="1" applyAlignment="1" applyProtection="1">
      <alignment vertical="center"/>
    </xf>
    <xf numFmtId="41" fontId="147" fillId="12" borderId="0" xfId="109" applyFont="1" applyFill="1" applyBorder="1" applyAlignment="1" applyProtection="1">
      <alignment vertical="center"/>
    </xf>
    <xf numFmtId="0" fontId="136" fillId="0" borderId="0" xfId="233" applyFont="1" applyAlignment="1">
      <alignment vertical="center"/>
    </xf>
    <xf numFmtId="180" fontId="25" fillId="0" borderId="0" xfId="109" applyNumberFormat="1" applyFont="1" applyFill="1" applyBorder="1" applyAlignment="1">
      <alignment vertical="center"/>
    </xf>
    <xf numFmtId="180" fontId="25" fillId="0" borderId="0" xfId="233" applyNumberFormat="1" applyFont="1" applyAlignment="1">
      <alignment vertical="center"/>
    </xf>
    <xf numFmtId="0" fontId="25" fillId="0" borderId="0" xfId="233" applyFont="1" applyAlignment="1">
      <alignment horizontal="center" vertical="center"/>
    </xf>
    <xf numFmtId="0" fontId="25" fillId="0" borderId="0" xfId="233" applyFont="1" applyAlignment="1">
      <alignment horizontal="center" vertical="center" wrapText="1"/>
    </xf>
    <xf numFmtId="0" fontId="148" fillId="0" borderId="0" xfId="233" applyFont="1" applyAlignment="1">
      <alignment vertical="center" wrapText="1"/>
    </xf>
    <xf numFmtId="0" fontId="139" fillId="0" borderId="0" xfId="254" applyFont="1" applyAlignment="1">
      <alignment horizontal="center" vertical="center"/>
    </xf>
    <xf numFmtId="180" fontId="25" fillId="0" borderId="0" xfId="233" applyNumberFormat="1" applyFont="1" applyAlignment="1" applyProtection="1">
      <alignment vertical="center"/>
      <protection locked="0"/>
    </xf>
    <xf numFmtId="0" fontId="139" fillId="0" borderId="0" xfId="254" applyFont="1" applyAlignment="1">
      <alignment horizontal="right" vertical="center" indent="1"/>
    </xf>
    <xf numFmtId="0" fontId="25" fillId="0" borderId="0" xfId="233" applyFont="1" applyAlignment="1" applyProtection="1">
      <alignment vertical="center"/>
      <protection locked="0"/>
    </xf>
    <xf numFmtId="0" fontId="137" fillId="0" borderId="40" xfId="233" applyFont="1" applyBorder="1" applyAlignment="1">
      <alignment horizontal="center" vertical="center" wrapText="1"/>
    </xf>
    <xf numFmtId="0" fontId="138" fillId="0" borderId="41" xfId="233" applyFont="1" applyBorder="1" applyAlignment="1">
      <alignment horizontal="left" vertical="center" wrapText="1"/>
    </xf>
    <xf numFmtId="272" fontId="140" fillId="12" borderId="35" xfId="109" applyNumberFormat="1" applyFont="1" applyFill="1" applyBorder="1" applyAlignment="1" applyProtection="1">
      <alignment horizontal="right" vertical="center"/>
      <protection locked="0"/>
    </xf>
    <xf numFmtId="0" fontId="125" fillId="0" borderId="35" xfId="233" applyFont="1" applyBorder="1" applyAlignment="1">
      <alignment horizontal="center" vertical="center" wrapText="1"/>
    </xf>
    <xf numFmtId="266" fontId="140" fillId="12" borderId="35" xfId="4" applyNumberFormat="1" applyFont="1" applyFill="1" applyBorder="1" applyAlignment="1" applyProtection="1">
      <alignment horizontal="right" vertical="center"/>
      <protection locked="0"/>
    </xf>
    <xf numFmtId="0" fontId="118" fillId="0" borderId="0" xfId="233" applyFont="1" applyAlignment="1">
      <alignment vertical="top"/>
    </xf>
    <xf numFmtId="0" fontId="135" fillId="0" borderId="6" xfId="233" applyFont="1" applyBorder="1" applyAlignment="1">
      <alignment horizontal="right" vertical="center"/>
    </xf>
    <xf numFmtId="0" fontId="118" fillId="0" borderId="0" xfId="233" applyFont="1"/>
    <xf numFmtId="0" fontId="135" fillId="0" borderId="6" xfId="233" applyFont="1" applyBorder="1" applyAlignment="1">
      <alignment vertical="center"/>
    </xf>
    <xf numFmtId="0" fontId="25" fillId="13" borderId="35" xfId="254" applyFont="1" applyFill="1" applyBorder="1" applyAlignment="1">
      <alignment horizontal="center" vertical="center"/>
    </xf>
    <xf numFmtId="0" fontId="25" fillId="13" borderId="62" xfId="254" applyFont="1" applyFill="1" applyBorder="1" applyAlignment="1">
      <alignment horizontal="center" vertical="center"/>
    </xf>
    <xf numFmtId="2" fontId="140" fillId="7" borderId="35" xfId="254" applyNumberFormat="1" applyFont="1" applyFill="1" applyBorder="1" applyAlignment="1" applyProtection="1">
      <alignment horizontal="center" vertical="center"/>
      <protection locked="0"/>
    </xf>
    <xf numFmtId="2" fontId="140" fillId="7" borderId="62" xfId="254" applyNumberFormat="1" applyFont="1" applyFill="1" applyBorder="1" applyAlignment="1" applyProtection="1">
      <alignment horizontal="center" vertical="center"/>
      <protection locked="0"/>
    </xf>
    <xf numFmtId="0" fontId="25" fillId="0" borderId="21" xfId="254" applyFont="1" applyBorder="1" applyAlignment="1">
      <alignment vertical="center"/>
    </xf>
    <xf numFmtId="0" fontId="25" fillId="0" borderId="41" xfId="254" applyFont="1" applyBorder="1" applyAlignment="1">
      <alignment vertical="center"/>
    </xf>
    <xf numFmtId="0" fontId="145" fillId="7" borderId="81" xfId="233" applyFont="1" applyFill="1" applyBorder="1" applyAlignment="1">
      <alignment horizontal="left" vertical="center"/>
    </xf>
    <xf numFmtId="0" fontId="146" fillId="14" borderId="81" xfId="233" applyFont="1" applyFill="1" applyBorder="1" applyAlignment="1">
      <alignment horizontal="center" vertical="center"/>
    </xf>
    <xf numFmtId="0" fontId="25" fillId="27" borderId="82" xfId="233" applyFont="1" applyFill="1" applyBorder="1" applyAlignment="1">
      <alignment horizontal="center" vertical="center" wrapText="1"/>
    </xf>
    <xf numFmtId="0" fontId="25" fillId="27" borderId="61" xfId="233" applyFont="1" applyFill="1" applyBorder="1" applyAlignment="1">
      <alignment horizontal="center" vertical="center" wrapText="1"/>
    </xf>
    <xf numFmtId="248" fontId="108" fillId="17" borderId="26" xfId="233" applyNumberFormat="1" applyFont="1" applyFill="1" applyBorder="1" applyAlignment="1">
      <alignment vertical="center"/>
    </xf>
    <xf numFmtId="248" fontId="108" fillId="17" borderId="81" xfId="233" applyNumberFormat="1" applyFont="1" applyFill="1" applyBorder="1" applyAlignment="1">
      <alignment vertical="center"/>
    </xf>
    <xf numFmtId="9" fontId="149" fillId="12" borderId="119" xfId="273" applyFont="1" applyFill="1" applyBorder="1" applyAlignment="1" applyProtection="1">
      <alignment vertical="center"/>
      <protection locked="0"/>
    </xf>
    <xf numFmtId="266" fontId="149" fillId="12" borderId="119" xfId="233" applyNumberFormat="1" applyFont="1" applyFill="1" applyBorder="1" applyAlignment="1" applyProtection="1">
      <alignment vertical="center"/>
      <protection locked="0"/>
    </xf>
    <xf numFmtId="41" fontId="108" fillId="28" borderId="44" xfId="233" applyNumberFormat="1" applyFont="1" applyFill="1" applyBorder="1" applyAlignment="1">
      <alignment vertical="center"/>
    </xf>
    <xf numFmtId="9" fontId="149" fillId="12" borderId="120" xfId="273" applyFont="1" applyFill="1" applyBorder="1" applyAlignment="1" applyProtection="1">
      <alignment vertical="center"/>
      <protection locked="0"/>
    </xf>
    <xf numFmtId="266" fontId="149" fillId="12" borderId="120" xfId="233" applyNumberFormat="1" applyFont="1" applyFill="1" applyBorder="1" applyAlignment="1" applyProtection="1">
      <alignment vertical="center"/>
      <protection locked="0"/>
    </xf>
    <xf numFmtId="41" fontId="108" fillId="28" borderId="47" xfId="233" applyNumberFormat="1" applyFont="1" applyFill="1" applyBorder="1" applyAlignment="1">
      <alignment vertical="center"/>
    </xf>
    <xf numFmtId="9" fontId="149" fillId="12" borderId="120" xfId="275" applyFont="1" applyFill="1" applyBorder="1" applyAlignment="1" applyProtection="1">
      <alignment vertical="center"/>
      <protection locked="0"/>
    </xf>
    <xf numFmtId="41" fontId="108" fillId="0" borderId="0" xfId="233" applyNumberFormat="1" applyFont="1"/>
    <xf numFmtId="9" fontId="149" fillId="12" borderId="121" xfId="275" applyFont="1" applyFill="1" applyBorder="1" applyAlignment="1" applyProtection="1">
      <alignment vertical="center"/>
      <protection locked="0"/>
    </xf>
    <xf numFmtId="266" fontId="149" fillId="12" borderId="121" xfId="233" applyNumberFormat="1" applyFont="1" applyFill="1" applyBorder="1" applyAlignment="1" applyProtection="1">
      <alignment vertical="center" wrapText="1"/>
      <protection locked="0"/>
    </xf>
    <xf numFmtId="41" fontId="108" fillId="28" borderId="49" xfId="233" applyNumberFormat="1" applyFont="1" applyFill="1" applyBorder="1" applyAlignment="1">
      <alignment vertical="center"/>
    </xf>
    <xf numFmtId="248" fontId="25" fillId="23" borderId="25" xfId="233" applyNumberFormat="1" applyFont="1" applyFill="1" applyBorder="1" applyAlignment="1">
      <alignment horizontal="center" vertical="center"/>
    </xf>
    <xf numFmtId="41" fontId="25" fillId="23" borderId="62" xfId="109" applyFont="1" applyFill="1" applyBorder="1" applyAlignment="1">
      <alignment vertical="center"/>
    </xf>
    <xf numFmtId="0" fontId="135" fillId="0" borderId="0" xfId="233" applyFont="1" applyAlignment="1">
      <alignment vertical="top"/>
    </xf>
    <xf numFmtId="41" fontId="25" fillId="22" borderId="81" xfId="109" applyFont="1" applyFill="1" applyBorder="1" applyAlignment="1">
      <alignment horizontal="center" vertical="center" wrapText="1"/>
    </xf>
    <xf numFmtId="41" fontId="25" fillId="24" borderId="24" xfId="109" applyFont="1" applyFill="1" applyBorder="1" applyAlignment="1" applyProtection="1">
      <alignment horizontal="center" vertical="center"/>
    </xf>
    <xf numFmtId="41" fontId="25" fillId="24" borderId="81" xfId="109" applyFont="1" applyFill="1" applyBorder="1" applyAlignment="1" applyProtection="1">
      <alignment horizontal="center" vertical="center"/>
    </xf>
    <xf numFmtId="41" fontId="25" fillId="25" borderId="24" xfId="109" applyFont="1" applyFill="1" applyBorder="1" applyAlignment="1" applyProtection="1">
      <alignment horizontal="center" vertical="center"/>
    </xf>
    <xf numFmtId="41" fontId="25" fillId="25" borderId="81" xfId="109" applyFont="1" applyFill="1" applyBorder="1" applyAlignment="1" applyProtection="1">
      <alignment horizontal="center" vertical="center"/>
    </xf>
    <xf numFmtId="41" fontId="147" fillId="18" borderId="24" xfId="109" applyFont="1" applyFill="1" applyBorder="1" applyAlignment="1" applyProtection="1">
      <alignment horizontal="center" vertical="center"/>
    </xf>
    <xf numFmtId="41" fontId="147" fillId="18" borderId="81" xfId="109" applyFont="1" applyFill="1" applyBorder="1" applyAlignment="1" applyProtection="1">
      <alignment horizontal="center" vertical="center"/>
    </xf>
    <xf numFmtId="41" fontId="25" fillId="26" borderId="79" xfId="109" applyFont="1" applyFill="1" applyBorder="1" applyAlignment="1" applyProtection="1">
      <alignment horizontal="center" vertical="center"/>
    </xf>
    <xf numFmtId="41" fontId="147" fillId="26" borderId="78" xfId="109" applyFont="1" applyFill="1" applyBorder="1" applyAlignment="1" applyProtection="1">
      <alignment horizontal="center" vertical="center"/>
    </xf>
    <xf numFmtId="41" fontId="147" fillId="26" borderId="83" xfId="109" applyFont="1" applyFill="1" applyBorder="1" applyAlignment="1" applyProtection="1">
      <alignment horizontal="center" vertical="center"/>
    </xf>
    <xf numFmtId="205" fontId="150" fillId="12" borderId="0" xfId="274" applyNumberFormat="1" applyFont="1" applyFill="1" applyBorder="1" applyAlignment="1" applyProtection="1">
      <alignment horizontal="center" vertical="center"/>
      <protection locked="0"/>
    </xf>
    <xf numFmtId="41" fontId="150" fillId="0" borderId="0" xfId="109" applyFont="1" applyFill="1" applyBorder="1" applyAlignment="1">
      <alignment vertical="center"/>
    </xf>
    <xf numFmtId="0" fontId="148" fillId="0" borderId="0" xfId="254" applyFont="1" applyAlignment="1">
      <alignment vertical="center" wrapText="1"/>
    </xf>
    <xf numFmtId="9" fontId="25" fillId="0" borderId="0" xfId="233" applyNumberFormat="1" applyFont="1" applyAlignment="1">
      <alignment vertical="center" wrapText="1"/>
    </xf>
    <xf numFmtId="0" fontId="108" fillId="30" borderId="0" xfId="254" applyFont="1" applyFill="1" applyAlignment="1">
      <alignment horizontal="center" vertical="center"/>
    </xf>
    <xf numFmtId="0" fontId="151" fillId="0" borderId="0" xfId="236" applyFont="1"/>
    <xf numFmtId="0" fontId="108" fillId="31" borderId="0" xfId="233" applyFont="1" applyFill="1" applyProtection="1">
      <protection locked="0"/>
    </xf>
    <xf numFmtId="0" fontId="25" fillId="0" borderId="18" xfId="256" applyFont="1" applyBorder="1" applyAlignment="1">
      <alignment vertical="center" wrapText="1"/>
    </xf>
    <xf numFmtId="0" fontId="108" fillId="0" borderId="30" xfId="109" applyNumberFormat="1" applyFont="1" applyFill="1" applyBorder="1" applyAlignment="1" applyProtection="1">
      <alignment horizontal="left" vertical="center" indent="1"/>
    </xf>
    <xf numFmtId="43" fontId="135" fillId="0" borderId="0" xfId="124" applyFont="1" applyAlignment="1">
      <alignment vertical="center"/>
    </xf>
    <xf numFmtId="0" fontId="7" fillId="0" borderId="0" xfId="255" applyFont="1" applyAlignment="1">
      <alignment horizontal="center" vertical="center"/>
    </xf>
    <xf numFmtId="0" fontId="7" fillId="0" borderId="0" xfId="255" applyFont="1" applyAlignment="1">
      <alignment shrinkToFit="1"/>
    </xf>
    <xf numFmtId="0" fontId="7" fillId="0" borderId="0" xfId="255" applyFont="1"/>
    <xf numFmtId="3" fontId="7" fillId="0" borderId="0" xfId="255" applyNumberFormat="1" applyFont="1"/>
    <xf numFmtId="248" fontId="7" fillId="0" borderId="0" xfId="255" applyNumberFormat="1" applyFont="1"/>
    <xf numFmtId="41" fontId="7" fillId="0" borderId="0" xfId="255" applyNumberFormat="1" applyFont="1"/>
    <xf numFmtId="49" fontId="7" fillId="0" borderId="0" xfId="255" applyNumberFormat="1" applyFont="1"/>
    <xf numFmtId="0" fontId="7" fillId="0" borderId="0" xfId="253" applyFont="1"/>
    <xf numFmtId="43" fontId="7" fillId="0" borderId="0" xfId="112" applyFont="1"/>
    <xf numFmtId="0" fontId="10" fillId="0" borderId="0" xfId="255" applyFont="1"/>
    <xf numFmtId="0" fontId="8" fillId="0" borderId="0" xfId="255" applyFont="1" applyAlignment="1">
      <alignment horizontal="center"/>
    </xf>
    <xf numFmtId="41" fontId="8" fillId="0" borderId="0" xfId="255" applyNumberFormat="1" applyFont="1" applyAlignment="1">
      <alignment horizontal="center"/>
    </xf>
    <xf numFmtId="0" fontId="8" fillId="0" borderId="0" xfId="255" applyFont="1"/>
    <xf numFmtId="0" fontId="8" fillId="0" borderId="53" xfId="255" applyFont="1" applyBorder="1" applyAlignment="1">
      <alignment horizontal="center" vertical="center"/>
    </xf>
    <xf numFmtId="0" fontId="8" fillId="0" borderId="122" xfId="255" applyFont="1" applyBorder="1" applyAlignment="1">
      <alignment horizontal="left"/>
    </xf>
    <xf numFmtId="0" fontId="8" fillId="0" borderId="123" xfId="255" applyFont="1" applyBorder="1" applyAlignment="1">
      <alignment horizontal="center" vertical="center"/>
    </xf>
    <xf numFmtId="0" fontId="8" fillId="0" borderId="107" xfId="255" applyFont="1" applyBorder="1" applyAlignment="1">
      <alignment horizontal="center" vertical="center"/>
    </xf>
    <xf numFmtId="0" fontId="7" fillId="0" borderId="124" xfId="255" applyFont="1" applyBorder="1"/>
    <xf numFmtId="0" fontId="7" fillId="0" borderId="124" xfId="227" applyFont="1" applyBorder="1" applyAlignment="1">
      <alignment horizontal="center" wrapText="1"/>
    </xf>
    <xf numFmtId="0" fontId="8" fillId="0" borderId="125" xfId="227" applyFont="1" applyBorder="1" applyAlignment="1">
      <alignment horizontal="center" vertical="center"/>
    </xf>
    <xf numFmtId="0" fontId="7" fillId="0" borderId="85" xfId="255" applyFont="1" applyBorder="1" applyAlignment="1">
      <alignment horizontal="left"/>
    </xf>
    <xf numFmtId="0" fontId="8" fillId="0" borderId="27" xfId="255" applyFont="1" applyBorder="1" applyAlignment="1">
      <alignment horizontal="center"/>
    </xf>
    <xf numFmtId="183" fontId="7" fillId="0" borderId="27" xfId="112" applyNumberFormat="1" applyFont="1" applyFill="1" applyBorder="1" applyProtection="1"/>
    <xf numFmtId="3" fontId="7" fillId="0" borderId="28" xfId="255" applyNumberFormat="1" applyFont="1" applyBorder="1" applyAlignment="1">
      <alignment horizontal="center"/>
    </xf>
    <xf numFmtId="3" fontId="7" fillId="0" borderId="29" xfId="255" applyNumberFormat="1" applyFont="1" applyBorder="1"/>
    <xf numFmtId="0" fontId="7" fillId="0" borderId="25" xfId="227" applyFont="1" applyBorder="1" applyAlignment="1">
      <alignment horizontal="center" wrapText="1"/>
    </xf>
    <xf numFmtId="0" fontId="8" fillId="0" borderId="62" xfId="227" applyFont="1" applyBorder="1" applyAlignment="1">
      <alignment horizontal="center" vertical="center"/>
    </xf>
    <xf numFmtId="0" fontId="7" fillId="0" borderId="104" xfId="255" applyFont="1" applyBorder="1" applyAlignment="1">
      <alignment horizontal="left"/>
    </xf>
    <xf numFmtId="0" fontId="8" fillId="0" borderId="30" xfId="255" applyFont="1" applyBorder="1" applyAlignment="1">
      <alignment horizontal="center"/>
    </xf>
    <xf numFmtId="183" fontId="7" fillId="0" borderId="30" xfId="112" applyNumberFormat="1" applyFont="1" applyFill="1" applyBorder="1" applyProtection="1"/>
    <xf numFmtId="3" fontId="7" fillId="0" borderId="32" xfId="255" applyNumberFormat="1" applyFont="1" applyBorder="1" applyAlignment="1">
      <alignment horizontal="center"/>
    </xf>
    <xf numFmtId="3" fontId="7" fillId="0" borderId="33" xfId="255" applyNumberFormat="1" applyFont="1" applyBorder="1"/>
    <xf numFmtId="9" fontId="7" fillId="0" borderId="25" xfId="227" applyNumberFormat="1" applyFont="1" applyBorder="1"/>
    <xf numFmtId="0" fontId="152" fillId="0" borderId="62" xfId="227" applyFont="1" applyBorder="1" applyAlignment="1">
      <alignment horizontal="center" vertical="center"/>
    </xf>
    <xf numFmtId="10" fontId="28" fillId="0" borderId="25" xfId="227" applyNumberFormat="1" applyFont="1" applyBorder="1"/>
    <xf numFmtId="10" fontId="152" fillId="12" borderId="62" xfId="270" applyNumberFormat="1" applyFont="1" applyFill="1" applyBorder="1" applyAlignment="1">
      <alignment horizontal="center" vertical="center"/>
    </xf>
    <xf numFmtId="0" fontId="7" fillId="0" borderId="112" xfId="255" applyFont="1" applyBorder="1" applyAlignment="1">
      <alignment horizontal="left"/>
    </xf>
    <xf numFmtId="183" fontId="7" fillId="0" borderId="67" xfId="112" applyNumberFormat="1" applyFont="1" applyFill="1" applyBorder="1" applyProtection="1"/>
    <xf numFmtId="3" fontId="7" fillId="0" borderId="68" xfId="255" applyNumberFormat="1" applyFont="1" applyBorder="1" applyAlignment="1">
      <alignment horizontal="center"/>
    </xf>
    <xf numFmtId="3" fontId="7" fillId="0" borderId="70" xfId="255" applyNumberFormat="1" applyFont="1" applyBorder="1"/>
    <xf numFmtId="0" fontId="7" fillId="0" borderId="35" xfId="255" applyFont="1" applyBorder="1"/>
    <xf numFmtId="0" fontId="7" fillId="0" borderId="56" xfId="255" applyFont="1" applyBorder="1" applyAlignment="1">
      <alignment horizontal="center"/>
    </xf>
    <xf numFmtId="0" fontId="8" fillId="0" borderId="35" xfId="255" applyFont="1" applyBorder="1" applyAlignment="1">
      <alignment horizontal="center"/>
    </xf>
    <xf numFmtId="183" fontId="8" fillId="0" borderId="35" xfId="112" applyNumberFormat="1" applyFont="1" applyFill="1" applyBorder="1" applyProtection="1"/>
    <xf numFmtId="3" fontId="7" fillId="0" borderId="24" xfId="255" applyNumberFormat="1" applyFont="1" applyBorder="1" applyAlignment="1">
      <alignment horizontal="center"/>
    </xf>
    <xf numFmtId="3" fontId="7" fillId="0" borderId="25" xfId="255" applyNumberFormat="1" applyFont="1" applyBorder="1"/>
    <xf numFmtId="248" fontId="7" fillId="0" borderId="62" xfId="255" applyNumberFormat="1" applyFont="1" applyBorder="1"/>
    <xf numFmtId="0" fontId="8" fillId="0" borderId="56" xfId="255" applyFont="1" applyBorder="1" applyAlignment="1">
      <alignment horizontal="left"/>
    </xf>
    <xf numFmtId="0" fontId="8" fillId="0" borderId="26" xfId="255" applyFont="1" applyBorder="1" applyAlignment="1">
      <alignment horizontal="left"/>
    </xf>
    <xf numFmtId="3" fontId="7" fillId="0" borderId="26" xfId="255" applyNumberFormat="1" applyFont="1" applyBorder="1"/>
    <xf numFmtId="0" fontId="7" fillId="0" borderId="25" xfId="255" applyFont="1" applyBorder="1"/>
    <xf numFmtId="0" fontId="7" fillId="0" borderId="26" xfId="255" applyFont="1" applyBorder="1"/>
    <xf numFmtId="0" fontId="7" fillId="0" borderId="75" xfId="255" applyFont="1" applyBorder="1"/>
    <xf numFmtId="0" fontId="8" fillId="0" borderId="65" xfId="255" applyFont="1" applyBorder="1" applyAlignment="1">
      <alignment horizontal="center"/>
    </xf>
    <xf numFmtId="0" fontId="7" fillId="0" borderId="64" xfId="255" applyFont="1" applyBorder="1" applyAlignment="1" applyProtection="1">
      <alignment horizontal="left"/>
      <protection locked="0"/>
    </xf>
    <xf numFmtId="0" fontId="7" fillId="0" borderId="65" xfId="255" applyFont="1" applyBorder="1" applyAlignment="1" applyProtection="1">
      <alignment horizontal="left"/>
      <protection locked="0"/>
    </xf>
    <xf numFmtId="0" fontId="7" fillId="0" borderId="66" xfId="255" applyFont="1" applyBorder="1" applyAlignment="1" applyProtection="1">
      <alignment horizontal="left"/>
      <protection locked="0"/>
    </xf>
    <xf numFmtId="9" fontId="7" fillId="0" borderId="31" xfId="255" applyNumberFormat="1" applyFont="1" applyBorder="1" applyAlignment="1">
      <alignment horizontal="center"/>
    </xf>
    <xf numFmtId="180" fontId="7" fillId="0" borderId="105" xfId="112" applyNumberFormat="1" applyFont="1" applyFill="1" applyBorder="1" applyProtection="1"/>
    <xf numFmtId="0" fontId="7" fillId="0" borderId="76" xfId="255" applyFont="1" applyBorder="1"/>
    <xf numFmtId="0" fontId="8" fillId="0" borderId="46" xfId="255" applyFont="1" applyBorder="1" applyAlignment="1">
      <alignment horizontal="center"/>
    </xf>
    <xf numFmtId="0" fontId="7" fillId="0" borderId="32" xfId="255" applyFont="1" applyBorder="1" applyAlignment="1" applyProtection="1">
      <alignment horizontal="left"/>
      <protection locked="0"/>
    </xf>
    <xf numFmtId="0" fontId="7" fillId="0" borderId="46" xfId="255" applyFont="1" applyBorder="1" applyAlignment="1" applyProtection="1">
      <alignment horizontal="left"/>
      <protection locked="0"/>
    </xf>
    <xf numFmtId="0" fontId="7" fillId="0" borderId="33" xfId="255" applyFont="1" applyBorder="1" applyAlignment="1" applyProtection="1">
      <alignment horizontal="left"/>
      <protection locked="0"/>
    </xf>
    <xf numFmtId="9" fontId="7" fillId="0" borderId="30" xfId="255" applyNumberFormat="1" applyFont="1" applyBorder="1" applyAlignment="1">
      <alignment horizontal="center"/>
    </xf>
    <xf numFmtId="180" fontId="7" fillId="0" borderId="91" xfId="112" applyNumberFormat="1" applyFont="1" applyFill="1" applyBorder="1" applyProtection="1"/>
    <xf numFmtId="0" fontId="7" fillId="0" borderId="88" xfId="255" applyFont="1" applyBorder="1"/>
    <xf numFmtId="0" fontId="7" fillId="0" borderId="126" xfId="255" applyFont="1" applyBorder="1" applyAlignment="1" applyProtection="1">
      <alignment horizontal="left"/>
      <protection locked="0"/>
    </xf>
    <xf numFmtId="0" fontId="7" fillId="0" borderId="73" xfId="255" applyFont="1" applyBorder="1" applyAlignment="1" applyProtection="1">
      <alignment horizontal="left"/>
      <protection locked="0"/>
    </xf>
    <xf numFmtId="0" fontId="7" fillId="0" borderId="84" xfId="255" applyFont="1" applyBorder="1" applyAlignment="1" applyProtection="1">
      <alignment horizontal="left"/>
      <protection locked="0"/>
    </xf>
    <xf numFmtId="9" fontId="7" fillId="0" borderId="71" xfId="255" applyNumberFormat="1" applyFont="1" applyBorder="1" applyAlignment="1">
      <alignment horizontal="center"/>
    </xf>
    <xf numFmtId="180" fontId="7" fillId="0" borderId="127" xfId="112" applyNumberFormat="1" applyFont="1" applyFill="1" applyBorder="1" applyProtection="1"/>
    <xf numFmtId="0" fontId="8" fillId="0" borderId="56" xfId="255" applyFont="1" applyBorder="1" applyAlignment="1">
      <alignment horizontal="center"/>
    </xf>
    <xf numFmtId="0" fontId="8" fillId="0" borderId="26" xfId="255" applyFont="1" applyBorder="1" applyAlignment="1">
      <alignment horizontal="center"/>
    </xf>
    <xf numFmtId="0" fontId="8" fillId="0" borderId="25" xfId="255" applyFont="1" applyBorder="1" applyAlignment="1">
      <alignment horizontal="center"/>
    </xf>
    <xf numFmtId="180" fontId="8" fillId="0" borderId="62" xfId="112" applyNumberFormat="1" applyFont="1" applyFill="1" applyBorder="1" applyProtection="1"/>
    <xf numFmtId="0" fontId="8" fillId="0" borderId="5" xfId="255" applyFont="1" applyBorder="1" applyAlignment="1">
      <alignment horizontal="center"/>
    </xf>
    <xf numFmtId="0" fontId="8" fillId="0" borderId="16" xfId="255" applyFont="1" applyBorder="1" applyAlignment="1">
      <alignment horizontal="center"/>
    </xf>
    <xf numFmtId="0" fontId="7" fillId="0" borderId="34" xfId="255" applyFont="1" applyBorder="1"/>
    <xf numFmtId="180" fontId="8" fillId="0" borderId="103" xfId="112" applyNumberFormat="1" applyFont="1" applyFill="1" applyBorder="1" applyProtection="1"/>
    <xf numFmtId="0" fontId="7" fillId="0" borderId="5" xfId="255" applyFont="1" applyBorder="1"/>
    <xf numFmtId="180" fontId="7" fillId="0" borderId="6" xfId="112" applyNumberFormat="1" applyFont="1" applyFill="1" applyBorder="1" applyProtection="1"/>
    <xf numFmtId="0" fontId="7" fillId="0" borderId="56" xfId="255" applyFont="1" applyBorder="1" applyAlignment="1">
      <alignment horizontal="left"/>
    </xf>
    <xf numFmtId="0" fontId="7" fillId="0" borderId="25" xfId="255" applyFont="1" applyBorder="1" applyAlignment="1">
      <alignment horizontal="left"/>
    </xf>
    <xf numFmtId="3" fontId="153" fillId="0" borderId="35" xfId="255" applyNumberFormat="1" applyFont="1" applyBorder="1" applyProtection="1">
      <protection locked="0"/>
    </xf>
    <xf numFmtId="3" fontId="153" fillId="0" borderId="0" xfId="255" applyNumberFormat="1" applyFont="1" applyProtection="1">
      <protection locked="0"/>
    </xf>
    <xf numFmtId="248" fontId="7" fillId="0" borderId="6" xfId="112" applyNumberFormat="1" applyFont="1" applyFill="1" applyBorder="1" applyProtection="1"/>
    <xf numFmtId="0" fontId="8" fillId="0" borderId="5" xfId="255" applyFont="1" applyBorder="1"/>
    <xf numFmtId="248" fontId="7" fillId="0" borderId="6" xfId="255" applyNumberFormat="1" applyFont="1" applyBorder="1"/>
    <xf numFmtId="0" fontId="8" fillId="0" borderId="57" xfId="255" applyFont="1" applyBorder="1" applyAlignment="1">
      <alignment horizontal="center" vertical="center"/>
    </xf>
    <xf numFmtId="0" fontId="8" fillId="0" borderId="25" xfId="255" applyFont="1" applyBorder="1" applyAlignment="1">
      <alignment horizontal="center" vertical="center"/>
    </xf>
    <xf numFmtId="3" fontId="8" fillId="0" borderId="25" xfId="255" applyNumberFormat="1" applyFont="1" applyBorder="1" applyAlignment="1">
      <alignment horizontal="center" vertical="center"/>
    </xf>
    <xf numFmtId="0" fontId="8" fillId="0" borderId="24" xfId="255" applyFont="1" applyBorder="1" applyAlignment="1">
      <alignment horizontal="center" vertical="center"/>
    </xf>
    <xf numFmtId="0" fontId="8" fillId="0" borderId="35" xfId="255" applyFont="1" applyBorder="1" applyAlignment="1">
      <alignment horizontal="center" vertical="center"/>
    </xf>
    <xf numFmtId="248" fontId="8" fillId="0" borderId="81" xfId="255" applyNumberFormat="1" applyFont="1" applyBorder="1" applyAlignment="1">
      <alignment horizontal="center" vertical="center"/>
    </xf>
    <xf numFmtId="0" fontId="7" fillId="0" borderId="85" xfId="255" applyFont="1" applyBorder="1"/>
    <xf numFmtId="0" fontId="7" fillId="0" borderId="29" xfId="255" applyFont="1" applyBorder="1" applyAlignment="1">
      <alignment horizontal="center"/>
    </xf>
    <xf numFmtId="180" fontId="7" fillId="0" borderId="27" xfId="112" applyNumberFormat="1" applyFont="1" applyFill="1" applyBorder="1" applyProtection="1"/>
    <xf numFmtId="183" fontId="7" fillId="0" borderId="29" xfId="255" applyNumberFormat="1" applyFont="1" applyBorder="1"/>
    <xf numFmtId="2" fontId="7" fillId="0" borderId="27" xfId="255" applyNumberFormat="1" applyFont="1" applyBorder="1"/>
    <xf numFmtId="180" fontId="7" fillId="0" borderId="90" xfId="112" applyNumberFormat="1" applyFont="1" applyFill="1" applyBorder="1" applyProtection="1"/>
    <xf numFmtId="0" fontId="7" fillId="0" borderId="33" xfId="255" applyFont="1" applyBorder="1" applyAlignment="1">
      <alignment horizontal="center"/>
    </xf>
    <xf numFmtId="180" fontId="7" fillId="0" borderId="30" xfId="112" applyNumberFormat="1" applyFont="1" applyFill="1" applyBorder="1" applyProtection="1"/>
    <xf numFmtId="183" fontId="7" fillId="0" borderId="33" xfId="255" applyNumberFormat="1" applyFont="1" applyBorder="1"/>
    <xf numFmtId="2" fontId="7" fillId="0" borderId="30" xfId="255" applyNumberFormat="1" applyFont="1" applyBorder="1"/>
    <xf numFmtId="2" fontId="7" fillId="0" borderId="31" xfId="255" applyNumberFormat="1" applyFont="1" applyBorder="1"/>
    <xf numFmtId="0" fontId="7" fillId="0" borderId="77" xfId="255" applyFont="1" applyBorder="1"/>
    <xf numFmtId="0" fontId="7" fillId="0" borderId="70" xfId="255" applyFont="1" applyBorder="1"/>
    <xf numFmtId="180" fontId="7" fillId="0" borderId="67" xfId="112" applyNumberFormat="1" applyFont="1" applyFill="1" applyBorder="1" applyProtection="1"/>
    <xf numFmtId="183" fontId="7" fillId="0" borderId="70" xfId="255" applyNumberFormat="1" applyFont="1" applyBorder="1"/>
    <xf numFmtId="2" fontId="7" fillId="0" borderId="67" xfId="255" applyNumberFormat="1" applyFont="1" applyBorder="1"/>
    <xf numFmtId="180" fontId="7" fillId="0" borderId="92" xfId="112" applyNumberFormat="1" applyFont="1" applyFill="1" applyBorder="1" applyProtection="1"/>
    <xf numFmtId="183" fontId="8" fillId="0" borderId="16" xfId="255" applyNumberFormat="1" applyFont="1" applyBorder="1"/>
    <xf numFmtId="180" fontId="8" fillId="0" borderId="103" xfId="255" applyNumberFormat="1" applyFont="1" applyBorder="1"/>
    <xf numFmtId="0" fontId="8" fillId="0" borderId="56" xfId="255" applyFont="1" applyBorder="1"/>
    <xf numFmtId="0" fontId="8" fillId="0" borderId="26" xfId="255" applyFont="1" applyBorder="1"/>
    <xf numFmtId="0" fontId="7" fillId="0" borderId="26" xfId="255" applyFont="1" applyBorder="1" applyAlignment="1">
      <alignment horizontal="center"/>
    </xf>
    <xf numFmtId="180" fontId="7" fillId="0" borderId="81" xfId="255" applyNumberFormat="1" applyFont="1" applyBorder="1"/>
    <xf numFmtId="9" fontId="7" fillId="0" borderId="29" xfId="270" applyFont="1" applyFill="1" applyBorder="1" applyProtection="1"/>
    <xf numFmtId="0" fontId="7" fillId="0" borderId="27" xfId="255" applyFont="1" applyBorder="1" applyAlignment="1">
      <alignment horizontal="center"/>
    </xf>
    <xf numFmtId="180" fontId="7" fillId="0" borderId="90" xfId="255" applyNumberFormat="1" applyFont="1" applyBorder="1"/>
    <xf numFmtId="0" fontId="7" fillId="0" borderId="76" xfId="255" applyFont="1" applyBorder="1" applyAlignment="1">
      <alignment horizontal="left" vertical="center"/>
    </xf>
    <xf numFmtId="0" fontId="7" fillId="0" borderId="33" xfId="255" applyFont="1" applyBorder="1" applyAlignment="1">
      <alignment horizontal="center" vertical="center"/>
    </xf>
    <xf numFmtId="180" fontId="7" fillId="0" borderId="30" xfId="112" applyNumberFormat="1" applyFont="1" applyFill="1" applyBorder="1" applyAlignment="1" applyProtection="1">
      <alignment horizontal="center" vertical="center"/>
    </xf>
    <xf numFmtId="205" fontId="7" fillId="0" borderId="33" xfId="270" applyNumberFormat="1" applyFont="1" applyFill="1" applyBorder="1" applyAlignment="1" applyProtection="1">
      <alignment horizontal="right" vertical="center"/>
    </xf>
    <xf numFmtId="0" fontId="7" fillId="0" borderId="30" xfId="255" applyFont="1" applyBorder="1" applyAlignment="1">
      <alignment horizontal="center" vertical="center" wrapText="1"/>
    </xf>
    <xf numFmtId="180" fontId="7" fillId="0" borderId="91" xfId="255" applyNumberFormat="1" applyFont="1" applyBorder="1" applyAlignment="1">
      <alignment horizontal="center" vertical="center"/>
    </xf>
    <xf numFmtId="0" fontId="7" fillId="0" borderId="70" xfId="255" applyFont="1" applyBorder="1" applyAlignment="1">
      <alignment horizontal="center"/>
    </xf>
    <xf numFmtId="9" fontId="7" fillId="0" borderId="70" xfId="270" applyFont="1" applyFill="1" applyBorder="1" applyProtection="1"/>
    <xf numFmtId="0" fontId="7" fillId="0" borderId="67" xfId="255" applyFont="1" applyBorder="1" applyAlignment="1">
      <alignment horizontal="center"/>
    </xf>
    <xf numFmtId="180" fontId="7" fillId="0" borderId="92" xfId="255" applyNumberFormat="1" applyFont="1" applyBorder="1"/>
    <xf numFmtId="0" fontId="8" fillId="0" borderId="57" xfId="255" applyFont="1" applyBorder="1"/>
    <xf numFmtId="0" fontId="8" fillId="0" borderId="24" xfId="255" applyFont="1" applyBorder="1"/>
    <xf numFmtId="3" fontId="7" fillId="0" borderId="26" xfId="255" applyNumberFormat="1" applyFont="1" applyBorder="1" applyAlignment="1">
      <alignment horizontal="center"/>
    </xf>
    <xf numFmtId="3" fontId="7" fillId="0" borderId="25" xfId="255" applyNumberFormat="1" applyFont="1" applyBorder="1" applyAlignment="1">
      <alignment horizontal="center"/>
    </xf>
    <xf numFmtId="180" fontId="7" fillId="0" borderId="62" xfId="255" applyNumberFormat="1" applyFont="1" applyBorder="1"/>
    <xf numFmtId="183" fontId="7" fillId="0" borderId="0" xfId="255" applyNumberFormat="1" applyFont="1"/>
    <xf numFmtId="180" fontId="7" fillId="0" borderId="6" xfId="255" applyNumberFormat="1" applyFont="1" applyBorder="1"/>
    <xf numFmtId="0" fontId="7" fillId="0" borderId="0" xfId="255" applyFont="1" applyAlignment="1">
      <alignment horizontal="center"/>
    </xf>
    <xf numFmtId="3" fontId="8" fillId="0" borderId="35" xfId="255" applyNumberFormat="1" applyFont="1" applyBorder="1" applyAlignment="1">
      <alignment horizontal="center" vertical="center"/>
    </xf>
    <xf numFmtId="248" fontId="8" fillId="0" borderId="62" xfId="255" applyNumberFormat="1" applyFont="1" applyBorder="1" applyAlignment="1">
      <alignment horizontal="center" vertical="center"/>
    </xf>
    <xf numFmtId="266" fontId="7" fillId="0" borderId="29" xfId="97" applyNumberFormat="1" applyFont="1" applyFill="1" applyBorder="1" applyProtection="1"/>
    <xf numFmtId="266" fontId="7" fillId="0" borderId="33" xfId="97" applyNumberFormat="1" applyFont="1" applyFill="1" applyBorder="1" applyAlignment="1" applyProtection="1">
      <alignment horizontal="center" vertical="center"/>
    </xf>
    <xf numFmtId="266" fontId="7" fillId="0" borderId="33" xfId="97" applyNumberFormat="1" applyFont="1" applyFill="1" applyBorder="1" applyProtection="1"/>
    <xf numFmtId="0" fontId="7" fillId="0" borderId="30" xfId="255" applyFont="1" applyBorder="1" applyAlignment="1">
      <alignment horizontal="center"/>
    </xf>
    <xf numFmtId="180" fontId="7" fillId="0" borderId="91" xfId="255" applyNumberFormat="1" applyFont="1" applyBorder="1"/>
    <xf numFmtId="9" fontId="7" fillId="0" borderId="33" xfId="270" applyFont="1" applyFill="1" applyBorder="1" applyProtection="1"/>
    <xf numFmtId="0" fontId="7" fillId="0" borderId="77" xfId="255" applyFont="1" applyBorder="1" applyProtection="1">
      <protection locked="0"/>
    </xf>
    <xf numFmtId="0" fontId="7" fillId="0" borderId="70" xfId="255" applyFont="1" applyBorder="1" applyAlignment="1" applyProtection="1">
      <alignment horizontal="center"/>
      <protection locked="0"/>
    </xf>
    <xf numFmtId="180" fontId="7" fillId="0" borderId="67" xfId="112" applyNumberFormat="1" applyFont="1" applyFill="1" applyBorder="1" applyProtection="1">
      <protection locked="0"/>
    </xf>
    <xf numFmtId="266" fontId="7" fillId="0" borderId="70" xfId="97" applyNumberFormat="1" applyFont="1" applyFill="1" applyBorder="1" applyProtection="1">
      <protection locked="0"/>
    </xf>
    <xf numFmtId="0" fontId="7" fillId="0" borderId="67" xfId="255" applyFont="1" applyBorder="1" applyAlignment="1" applyProtection="1">
      <alignment horizontal="center"/>
      <protection locked="0"/>
    </xf>
    <xf numFmtId="0" fontId="7" fillId="0" borderId="57" xfId="255" applyFont="1" applyBorder="1"/>
    <xf numFmtId="0" fontId="7" fillId="0" borderId="25" xfId="255" applyFont="1" applyBorder="1" applyAlignment="1">
      <alignment horizontal="center"/>
    </xf>
    <xf numFmtId="3" fontId="7" fillId="0" borderId="35" xfId="255" applyNumberFormat="1" applyFont="1" applyBorder="1"/>
    <xf numFmtId="3" fontId="7" fillId="0" borderId="24" xfId="255" applyNumberFormat="1" applyFont="1" applyBorder="1"/>
    <xf numFmtId="0" fontId="7" fillId="0" borderId="0" xfId="255" applyFont="1" applyAlignment="1">
      <alignment horizontal="right"/>
    </xf>
    <xf numFmtId="180" fontId="7" fillId="0" borderId="82" xfId="255" applyNumberFormat="1" applyFont="1" applyBorder="1"/>
    <xf numFmtId="0" fontId="7" fillId="0" borderId="5" xfId="255" applyFont="1" applyBorder="1" applyAlignment="1">
      <alignment horizontal="right"/>
    </xf>
    <xf numFmtId="0" fontId="7" fillId="0" borderId="7" xfId="255" applyFont="1" applyBorder="1"/>
    <xf numFmtId="0" fontId="7" fillId="0" borderId="8" xfId="255" applyFont="1" applyBorder="1"/>
    <xf numFmtId="3" fontId="7" fillId="0" borderId="8" xfId="255" applyNumberFormat="1" applyFont="1" applyBorder="1"/>
    <xf numFmtId="0" fontId="7" fillId="0" borderId="8" xfId="255" applyFont="1" applyBorder="1" applyAlignment="1">
      <alignment horizontal="right"/>
    </xf>
    <xf numFmtId="180" fontId="8" fillId="6" borderId="63" xfId="112" applyNumberFormat="1" applyFont="1" applyFill="1" applyBorder="1" applyProtection="1"/>
    <xf numFmtId="0" fontId="8" fillId="0" borderId="11" xfId="255" applyFont="1" applyBorder="1" applyAlignment="1">
      <alignment shrinkToFit="1"/>
    </xf>
    <xf numFmtId="0" fontId="8" fillId="0" borderId="0" xfId="255" applyFont="1" applyAlignment="1">
      <alignment shrinkToFit="1"/>
    </xf>
    <xf numFmtId="3" fontId="7" fillId="0" borderId="0" xfId="255" applyNumberFormat="1" applyFont="1" applyAlignment="1">
      <alignment shrinkToFit="1"/>
    </xf>
    <xf numFmtId="0" fontId="7" fillId="0" borderId="0" xfId="255" applyFont="1" applyAlignment="1">
      <alignment horizontal="right" shrinkToFit="1"/>
    </xf>
    <xf numFmtId="180" fontId="8" fillId="0" borderId="11" xfId="112" applyNumberFormat="1" applyFont="1" applyFill="1" applyBorder="1" applyAlignment="1" applyProtection="1">
      <alignment horizontal="right" shrinkToFit="1"/>
    </xf>
    <xf numFmtId="9" fontId="7" fillId="0" borderId="0" xfId="270" applyFont="1" applyFill="1" applyProtection="1"/>
    <xf numFmtId="0" fontId="153" fillId="0" borderId="25" xfId="227" applyFont="1" applyBorder="1" applyAlignment="1">
      <alignment horizontal="left" vertical="center"/>
    </xf>
    <xf numFmtId="248" fontId="7" fillId="0" borderId="0" xfId="112" applyNumberFormat="1" applyFont="1" applyFill="1" applyBorder="1" applyProtection="1"/>
    <xf numFmtId="0" fontId="7" fillId="0" borderId="0" xfId="97" applyNumberFormat="1" applyFont="1" applyFill="1" applyBorder="1" applyAlignment="1" applyProtection="1">
      <alignment horizontal="center" vertical="center"/>
    </xf>
    <xf numFmtId="0" fontId="7" fillId="0" borderId="0" xfId="255" applyFont="1" applyAlignment="1">
      <alignment horizontal="left"/>
    </xf>
    <xf numFmtId="180" fontId="7" fillId="0" borderId="0" xfId="255" applyNumberFormat="1" applyFont="1"/>
    <xf numFmtId="248" fontId="7" fillId="0" borderId="0" xfId="255" applyNumberFormat="1" applyFont="1" applyAlignment="1">
      <alignment horizontal="center"/>
    </xf>
    <xf numFmtId="248" fontId="7" fillId="0" borderId="0" xfId="255" applyNumberFormat="1" applyFont="1" applyAlignment="1">
      <alignment horizontal="center" vertical="center"/>
    </xf>
    <xf numFmtId="180" fontId="7" fillId="0" borderId="0" xfId="255" applyNumberFormat="1" applyFont="1" applyAlignment="1">
      <alignment horizontal="center" vertical="center"/>
    </xf>
    <xf numFmtId="49" fontId="7" fillId="0" borderId="0" xfId="255" applyNumberFormat="1" applyFont="1" applyAlignment="1">
      <alignment horizontal="center" vertical="center"/>
    </xf>
    <xf numFmtId="180" fontId="8" fillId="0" borderId="0" xfId="255" applyNumberFormat="1" applyFont="1" applyAlignment="1">
      <alignment horizontal="center"/>
    </xf>
    <xf numFmtId="180" fontId="8" fillId="0" borderId="0" xfId="255" applyNumberFormat="1" applyFont="1" applyAlignment="1">
      <alignment horizontal="center" wrapText="1"/>
    </xf>
    <xf numFmtId="9" fontId="153" fillId="34" borderId="0" xfId="270" applyFont="1" applyFill="1" applyBorder="1" applyProtection="1">
      <protection locked="0"/>
    </xf>
    <xf numFmtId="9" fontId="153" fillId="0" borderId="0" xfId="270" applyFont="1" applyFill="1" applyBorder="1" applyAlignment="1" applyProtection="1">
      <alignment shrinkToFit="1"/>
    </xf>
    <xf numFmtId="180" fontId="7" fillId="0" borderId="0" xfId="255" applyNumberFormat="1" applyFont="1" applyAlignment="1">
      <alignment shrinkToFit="1"/>
    </xf>
    <xf numFmtId="49" fontId="7" fillId="0" borderId="0" xfId="255" applyNumberFormat="1" applyFont="1" applyAlignment="1">
      <alignment shrinkToFit="1"/>
    </xf>
    <xf numFmtId="0" fontId="152" fillId="0" borderId="0" xfId="253" applyFont="1"/>
    <xf numFmtId="0" fontId="152" fillId="0" borderId="0" xfId="253" applyFont="1" applyAlignment="1">
      <alignment horizontal="center"/>
    </xf>
    <xf numFmtId="2" fontId="152" fillId="0" borderId="0" xfId="253" applyNumberFormat="1" applyFont="1" applyAlignment="1">
      <alignment vertical="center"/>
    </xf>
    <xf numFmtId="0" fontId="56" fillId="0" borderId="0" xfId="253" applyFont="1" applyAlignment="1">
      <alignment horizontal="centerContinuous" vertical="center"/>
    </xf>
    <xf numFmtId="0" fontId="56" fillId="0" borderId="0" xfId="253" applyFont="1"/>
    <xf numFmtId="43" fontId="152" fillId="0" borderId="0" xfId="112" applyFont="1" applyBorder="1"/>
    <xf numFmtId="0" fontId="154" fillId="0" borderId="0" xfId="253" applyFont="1" applyAlignment="1">
      <alignment horizontal="left" vertical="center"/>
    </xf>
    <xf numFmtId="0" fontId="154" fillId="0" borderId="0" xfId="253" applyFont="1" applyAlignment="1">
      <alignment horizontal="center" vertical="center"/>
    </xf>
    <xf numFmtId="0" fontId="8" fillId="0" borderId="0" xfId="253" applyFont="1" applyAlignment="1">
      <alignment horizontal="center" vertical="center"/>
    </xf>
    <xf numFmtId="0" fontId="155" fillId="0" borderId="0" xfId="253" applyFont="1" applyAlignment="1">
      <alignment horizontal="center" vertical="center"/>
    </xf>
    <xf numFmtId="0" fontId="117" fillId="0" borderId="128" xfId="253" applyFont="1" applyBorder="1"/>
    <xf numFmtId="43" fontId="117" fillId="0" borderId="129" xfId="128" applyFont="1" applyFill="1" applyBorder="1"/>
    <xf numFmtId="0" fontId="56" fillId="0" borderId="130" xfId="253" applyFont="1" applyBorder="1" applyAlignment="1">
      <alignment horizontal="centerContinuous" vertical="center"/>
    </xf>
    <xf numFmtId="39" fontId="56" fillId="0" borderId="131" xfId="253" applyNumberFormat="1" applyFont="1" applyBorder="1" applyAlignment="1">
      <alignment horizontal="centerContinuous" vertical="center"/>
    </xf>
    <xf numFmtId="0" fontId="117" fillId="0" borderId="76" xfId="253" applyFont="1" applyBorder="1"/>
    <xf numFmtId="43" fontId="117" fillId="0" borderId="91" xfId="128" applyFont="1" applyFill="1" applyBorder="1"/>
    <xf numFmtId="0" fontId="56" fillId="0" borderId="0" xfId="253" applyFont="1" applyAlignment="1">
      <alignment horizontal="center" vertical="center"/>
    </xf>
    <xf numFmtId="0" fontId="56" fillId="0" borderId="7" xfId="253" applyFont="1" applyBorder="1" applyAlignment="1">
      <alignment horizontal="center" vertical="center"/>
    </xf>
    <xf numFmtId="39" fontId="56" fillId="0" borderId="132" xfId="253" applyNumberFormat="1" applyFont="1" applyBorder="1" applyAlignment="1">
      <alignment horizontal="center" vertical="center"/>
    </xf>
    <xf numFmtId="0" fontId="56" fillId="0" borderId="5" xfId="253" applyFont="1" applyBorder="1" applyAlignment="1">
      <alignment horizontal="center" vertical="center"/>
    </xf>
    <xf numFmtId="39" fontId="56" fillId="0" borderId="6" xfId="253" applyNumberFormat="1" applyFont="1" applyBorder="1" applyAlignment="1">
      <alignment horizontal="center" vertical="center"/>
    </xf>
    <xf numFmtId="39" fontId="56" fillId="0" borderId="128" xfId="253" applyNumberFormat="1" applyFont="1" applyBorder="1"/>
    <xf numFmtId="39" fontId="56" fillId="0" borderId="133" xfId="253" applyNumberFormat="1" applyFont="1" applyBorder="1"/>
    <xf numFmtId="39" fontId="56" fillId="0" borderId="76" xfId="253" applyNumberFormat="1" applyFont="1" applyBorder="1"/>
    <xf numFmtId="39" fontId="56" fillId="0" borderId="91" xfId="253" applyNumberFormat="1" applyFont="1" applyBorder="1"/>
    <xf numFmtId="0" fontId="56" fillId="0" borderId="134" xfId="253" applyFont="1" applyBorder="1"/>
    <xf numFmtId="39" fontId="56" fillId="0" borderId="135" xfId="253" applyNumberFormat="1" applyFont="1" applyBorder="1" applyAlignment="1">
      <alignment horizontal="center" vertical="center"/>
    </xf>
    <xf numFmtId="39" fontId="56" fillId="0" borderId="0" xfId="253" applyNumberFormat="1" applyFont="1"/>
    <xf numFmtId="0" fontId="56" fillId="0" borderId="128" xfId="253" applyFont="1" applyBorder="1"/>
    <xf numFmtId="0" fontId="56" fillId="0" borderId="76" xfId="253" applyFont="1" applyBorder="1"/>
    <xf numFmtId="43" fontId="156" fillId="0" borderId="91" xfId="128" applyFont="1" applyFill="1" applyBorder="1"/>
    <xf numFmtId="0" fontId="7" fillId="0" borderId="134" xfId="253" applyFont="1" applyBorder="1"/>
    <xf numFmtId="39" fontId="56" fillId="0" borderId="135" xfId="253" applyNumberFormat="1" applyFont="1" applyBorder="1"/>
    <xf numFmtId="266" fontId="156" fillId="0" borderId="103" xfId="97" applyNumberFormat="1" applyFont="1" applyBorder="1"/>
    <xf numFmtId="0" fontId="7" fillId="0" borderId="35" xfId="253" applyFont="1" applyBorder="1" applyAlignment="1">
      <alignment horizontal="left"/>
    </xf>
    <xf numFmtId="0" fontId="7" fillId="0" borderId="35" xfId="253" applyFont="1" applyBorder="1" applyAlignment="1">
      <alignment horizontal="center"/>
    </xf>
    <xf numFmtId="0" fontId="7" fillId="0" borderId="31" xfId="253" applyFont="1" applyBorder="1"/>
    <xf numFmtId="0" fontId="56" fillId="0" borderId="0" xfId="232" applyFont="1"/>
    <xf numFmtId="0" fontId="8" fillId="0" borderId="21" xfId="227" applyFont="1" applyBorder="1" applyAlignment="1">
      <alignment horizontal="center" vertical="top"/>
    </xf>
    <xf numFmtId="0" fontId="155" fillId="35" borderId="136" xfId="227" applyFont="1" applyFill="1" applyBorder="1" applyAlignment="1">
      <alignment horizontal="center" vertical="center"/>
    </xf>
    <xf numFmtId="0" fontId="155" fillId="35" borderId="137" xfId="227" applyFont="1" applyFill="1" applyBorder="1" applyAlignment="1">
      <alignment horizontal="center" vertical="center" wrapText="1"/>
    </xf>
    <xf numFmtId="0" fontId="157" fillId="36" borderId="136" xfId="227" applyFont="1" applyFill="1" applyBorder="1" applyAlignment="1">
      <alignment horizontal="center" vertical="center"/>
    </xf>
    <xf numFmtId="0" fontId="157" fillId="36" borderId="137" xfId="227" applyFont="1" applyFill="1" applyBorder="1" applyAlignment="1">
      <alignment horizontal="center" vertical="center"/>
    </xf>
    <xf numFmtId="0" fontId="155" fillId="35" borderId="137" xfId="227" applyFont="1" applyFill="1" applyBorder="1" applyAlignment="1">
      <alignment horizontal="center" vertical="center"/>
    </xf>
    <xf numFmtId="43" fontId="56" fillId="0" borderId="0" xfId="112" applyFont="1"/>
    <xf numFmtId="0" fontId="7" fillId="21" borderId="35" xfId="227" applyFont="1" applyFill="1" applyBorder="1" applyAlignment="1">
      <alignment horizontal="center" vertical="center"/>
    </xf>
    <xf numFmtId="0" fontId="7" fillId="21" borderId="35" xfId="227" applyFont="1" applyFill="1" applyBorder="1" applyAlignment="1">
      <alignment horizontal="center" vertical="center" wrapText="1"/>
    </xf>
    <xf numFmtId="39" fontId="56" fillId="0" borderId="138" xfId="253" applyNumberFormat="1" applyFont="1" applyBorder="1" applyAlignment="1">
      <alignment horizontal="center" vertical="center"/>
    </xf>
    <xf numFmtId="0" fontId="56" fillId="0" borderId="17" xfId="253" applyFont="1" applyBorder="1"/>
    <xf numFmtId="39" fontId="56" fillId="0" borderId="129" xfId="253" applyNumberFormat="1" applyFont="1" applyBorder="1"/>
    <xf numFmtId="0" fontId="56" fillId="0" borderId="135" xfId="253" applyFont="1" applyBorder="1"/>
    <xf numFmtId="0" fontId="56" fillId="0" borderId="128" xfId="253" applyFont="1" applyBorder="1" applyAlignment="1">
      <alignment horizontal="centerContinuous" vertical="center"/>
    </xf>
    <xf numFmtId="39" fontId="56" fillId="0" borderId="133" xfId="253" applyNumberFormat="1" applyFont="1" applyBorder="1" applyAlignment="1">
      <alignment horizontal="centerContinuous" vertical="center"/>
    </xf>
    <xf numFmtId="0" fontId="7" fillId="36" borderId="35" xfId="227" applyFont="1" applyFill="1" applyBorder="1" applyAlignment="1">
      <alignment horizontal="center" vertical="center"/>
    </xf>
    <xf numFmtId="0" fontId="7" fillId="36" borderId="35" xfId="227" applyFont="1" applyFill="1" applyBorder="1" applyAlignment="1">
      <alignment horizontal="center" vertical="center" wrapText="1"/>
    </xf>
    <xf numFmtId="0" fontId="56" fillId="0" borderId="76" xfId="253" applyFont="1" applyBorder="1" applyAlignment="1">
      <alignment horizontal="center" vertical="center"/>
    </xf>
    <xf numFmtId="39" fontId="56" fillId="0" borderId="91" xfId="253" applyNumberFormat="1" applyFont="1" applyBorder="1" applyAlignment="1">
      <alignment horizontal="center" vertical="center"/>
    </xf>
    <xf numFmtId="0" fontId="7" fillId="0" borderId="128" xfId="253" applyFont="1" applyBorder="1" applyAlignment="1">
      <alignment horizontal="centerContinuous" vertical="center"/>
    </xf>
    <xf numFmtId="39" fontId="7" fillId="0" borderId="133" xfId="253" applyNumberFormat="1" applyFont="1" applyBorder="1" applyAlignment="1">
      <alignment horizontal="centerContinuous" vertical="center"/>
    </xf>
    <xf numFmtId="0" fontId="7" fillId="0" borderId="76" xfId="253" applyFont="1" applyBorder="1" applyAlignment="1">
      <alignment horizontal="center" vertical="center"/>
    </xf>
    <xf numFmtId="39" fontId="7" fillId="0" borderId="91" xfId="253" applyNumberFormat="1" applyFont="1" applyBorder="1" applyAlignment="1">
      <alignment horizontal="center" vertical="center"/>
    </xf>
    <xf numFmtId="39" fontId="7" fillId="0" borderId="76" xfId="253" applyNumberFormat="1" applyFont="1" applyBorder="1"/>
    <xf numFmtId="248" fontId="7" fillId="0" borderId="91" xfId="128" applyNumberFormat="1" applyFont="1" applyBorder="1"/>
    <xf numFmtId="40" fontId="155" fillId="35" borderId="139" xfId="227" applyNumberFormat="1" applyFont="1" applyFill="1" applyBorder="1" applyAlignment="1">
      <alignment horizontal="center" vertical="center" wrapText="1"/>
    </xf>
    <xf numFmtId="0" fontId="157" fillId="36" borderId="137" xfId="227" applyFont="1" applyFill="1" applyBorder="1" applyAlignment="1">
      <alignment horizontal="left" vertical="center" indent="1"/>
    </xf>
    <xf numFmtId="40" fontId="157" fillId="36" borderId="139" xfId="227" applyNumberFormat="1" applyFont="1" applyFill="1" applyBorder="1" applyAlignment="1">
      <alignment horizontal="right" vertical="center"/>
    </xf>
    <xf numFmtId="0" fontId="155" fillId="35" borderId="137" xfId="227" applyFont="1" applyFill="1" applyBorder="1" applyAlignment="1">
      <alignment horizontal="left" vertical="center" indent="1"/>
    </xf>
    <xf numFmtId="40" fontId="155" fillId="35" borderId="139" xfId="227" applyNumberFormat="1" applyFont="1" applyFill="1" applyBorder="1" applyAlignment="1">
      <alignment horizontal="right" vertical="center"/>
    </xf>
    <xf numFmtId="0" fontId="7" fillId="21" borderId="35" xfId="227" applyFont="1" applyFill="1" applyBorder="1" applyAlignment="1">
      <alignment horizontal="left" vertical="center" wrapText="1" indent="1"/>
    </xf>
    <xf numFmtId="40" fontId="7" fillId="21" borderId="35" xfId="227" applyNumberFormat="1" applyFont="1" applyFill="1" applyBorder="1" applyAlignment="1">
      <alignment horizontal="right" vertical="center"/>
    </xf>
    <xf numFmtId="0" fontId="7" fillId="36" borderId="35" xfId="227" applyFont="1" applyFill="1" applyBorder="1" applyAlignment="1">
      <alignment horizontal="left" vertical="center" wrapText="1" indent="1"/>
    </xf>
    <xf numFmtId="40" fontId="7" fillId="36" borderId="35" xfId="227" applyNumberFormat="1" applyFont="1" applyFill="1" applyBorder="1" applyAlignment="1">
      <alignment horizontal="right" vertical="center"/>
    </xf>
    <xf numFmtId="10" fontId="7" fillId="0" borderId="0" xfId="270" applyNumberFormat="1" applyFont="1" applyFill="1" applyProtection="1"/>
    <xf numFmtId="0" fontId="7" fillId="0" borderId="30" xfId="253" applyFont="1" applyBorder="1"/>
    <xf numFmtId="0" fontId="7" fillId="0" borderId="71" xfId="253" applyFont="1" applyBorder="1"/>
    <xf numFmtId="0" fontId="7" fillId="0" borderId="68" xfId="253" applyFont="1" applyBorder="1"/>
    <xf numFmtId="0" fontId="7" fillId="0" borderId="67" xfId="253" applyFont="1" applyBorder="1"/>
    <xf numFmtId="0" fontId="47" fillId="0" borderId="0" xfId="253" applyFont="1" applyAlignment="1">
      <alignment horizontal="center"/>
    </xf>
    <xf numFmtId="0" fontId="7" fillId="0" borderId="135" xfId="253" applyFont="1" applyBorder="1"/>
    <xf numFmtId="43" fontId="56" fillId="0" borderId="0" xfId="112" applyFont="1" applyBorder="1"/>
    <xf numFmtId="4" fontId="156" fillId="0" borderId="91" xfId="253" applyNumberFormat="1" applyFont="1" applyBorder="1"/>
    <xf numFmtId="4" fontId="117" fillId="0" borderId="5" xfId="253" applyNumberFormat="1" applyFont="1" applyBorder="1"/>
    <xf numFmtId="4" fontId="117" fillId="0" borderId="91" xfId="253" applyNumberFormat="1" applyFont="1" applyBorder="1"/>
    <xf numFmtId="0" fontId="56" fillId="0" borderId="5" xfId="253" applyFont="1" applyBorder="1" applyAlignment="1">
      <alignment horizontal="left"/>
    </xf>
    <xf numFmtId="0" fontId="56" fillId="0" borderId="0" xfId="253" applyFont="1" applyAlignment="1">
      <alignment horizontal="left"/>
    </xf>
    <xf numFmtId="0" fontId="117" fillId="0" borderId="134" xfId="253" applyFont="1" applyBorder="1"/>
    <xf numFmtId="4" fontId="117" fillId="0" borderId="135" xfId="253" applyNumberFormat="1" applyFont="1" applyBorder="1"/>
    <xf numFmtId="9" fontId="152" fillId="0" borderId="0" xfId="279" applyFont="1" applyAlignment="1">
      <alignment horizontal="right"/>
    </xf>
    <xf numFmtId="277" fontId="7" fillId="0" borderId="0" xfId="97" applyNumberFormat="1" applyFont="1"/>
    <xf numFmtId="43" fontId="56" fillId="0" borderId="0" xfId="253" applyNumberFormat="1" applyFont="1" applyAlignment="1">
      <alignment horizontal="left"/>
    </xf>
    <xf numFmtId="41" fontId="7" fillId="0" borderId="0" xfId="97" applyFont="1"/>
    <xf numFmtId="43" fontId="56" fillId="0" borderId="0" xfId="253" applyNumberFormat="1" applyFont="1"/>
    <xf numFmtId="0" fontId="8" fillId="0" borderId="0" xfId="253" applyFont="1" applyAlignment="1">
      <alignment horizontal="center"/>
    </xf>
    <xf numFmtId="0" fontId="8" fillId="0" borderId="0" xfId="253" applyFont="1"/>
    <xf numFmtId="0" fontId="47" fillId="0" borderId="8" xfId="253" applyFont="1" applyBorder="1" applyAlignment="1">
      <alignment horizontal="center"/>
    </xf>
    <xf numFmtId="0" fontId="56" fillId="0" borderId="53" xfId="253" applyFont="1" applyBorder="1" applyAlignment="1">
      <alignment horizontal="left" vertical="center" wrapText="1"/>
    </xf>
    <xf numFmtId="39" fontId="56" fillId="8" borderId="129" xfId="253" applyNumberFormat="1" applyFont="1" applyFill="1" applyBorder="1" applyAlignment="1">
      <alignment horizontal="right" vertical="center"/>
    </xf>
    <xf numFmtId="0" fontId="47" fillId="0" borderId="130" xfId="253" applyFont="1" applyBorder="1" applyAlignment="1">
      <alignment horizontal="left"/>
    </xf>
    <xf numFmtId="0" fontId="56" fillId="8" borderId="140" xfId="253" applyFont="1" applyFill="1" applyBorder="1" applyAlignment="1">
      <alignment horizontal="center"/>
    </xf>
    <xf numFmtId="0" fontId="56" fillId="0" borderId="0" xfId="253" applyFont="1" applyAlignment="1">
      <alignment horizontal="center"/>
    </xf>
    <xf numFmtId="0" fontId="56" fillId="0" borderId="5" xfId="253" applyFont="1" applyBorder="1" applyAlignment="1">
      <alignment horizontal="left" vertical="center" wrapText="1"/>
    </xf>
    <xf numFmtId="39" fontId="56" fillId="8" borderId="103" xfId="253" applyNumberFormat="1" applyFont="1" applyFill="1" applyBorder="1" applyAlignment="1">
      <alignment horizontal="right" vertical="center"/>
    </xf>
    <xf numFmtId="0" fontId="56" fillId="0" borderId="7" xfId="253" applyFont="1" applyBorder="1" applyAlignment="1">
      <alignment horizontal="left"/>
    </xf>
    <xf numFmtId="0" fontId="56" fillId="8" borderId="141" xfId="253" applyFont="1" applyFill="1" applyBorder="1" applyAlignment="1">
      <alignment horizontal="center"/>
    </xf>
    <xf numFmtId="39" fontId="56" fillId="8" borderId="103" xfId="253" applyNumberFormat="1" applyFont="1" applyFill="1" applyBorder="1" applyAlignment="1">
      <alignment horizontal="right"/>
    </xf>
    <xf numFmtId="192" fontId="56" fillId="0" borderId="53" xfId="253" applyNumberFormat="1" applyFont="1" applyBorder="1" applyAlignment="1">
      <alignment horizontal="left"/>
    </xf>
    <xf numFmtId="39" fontId="156" fillId="8" borderId="129" xfId="253" applyNumberFormat="1" applyFont="1" applyFill="1" applyBorder="1" applyProtection="1">
      <protection locked="0" hidden="1"/>
    </xf>
    <xf numFmtId="37" fontId="7" fillId="0" borderId="0" xfId="253" applyNumberFormat="1" applyFont="1"/>
    <xf numFmtId="192" fontId="56" fillId="0" borderId="5" xfId="253" applyNumberFormat="1" applyFont="1" applyBorder="1" applyAlignment="1">
      <alignment horizontal="left"/>
    </xf>
    <xf numFmtId="39" fontId="156" fillId="8" borderId="103" xfId="253" applyNumberFormat="1" applyFont="1" applyFill="1" applyBorder="1" applyAlignment="1" applyProtection="1">
      <alignment horizontal="right"/>
      <protection locked="0" hidden="1"/>
    </xf>
    <xf numFmtId="2" fontId="7" fillId="0" borderId="0" xfId="253" applyNumberFormat="1" applyFont="1"/>
    <xf numFmtId="0" fontId="7" fillId="0" borderId="5" xfId="253" applyFont="1" applyBorder="1"/>
    <xf numFmtId="0" fontId="56" fillId="0" borderId="7" xfId="253" applyFont="1" applyBorder="1" applyAlignment="1">
      <alignment horizontal="left" vertical="center" wrapText="1"/>
    </xf>
    <xf numFmtId="39" fontId="56" fillId="8" borderId="141" xfId="253" applyNumberFormat="1" applyFont="1" applyFill="1" applyBorder="1" applyAlignment="1">
      <alignment horizontal="right"/>
    </xf>
    <xf numFmtId="0" fontId="7" fillId="0" borderId="7" xfId="253" applyFont="1" applyBorder="1"/>
    <xf numFmtId="0" fontId="7" fillId="8" borderId="141" xfId="253" applyFont="1" applyFill="1" applyBorder="1"/>
    <xf numFmtId="43" fontId="7" fillId="0" borderId="0" xfId="112" applyFont="1" applyBorder="1" applyAlignment="1" applyProtection="1">
      <alignment horizontal="center" vertical="center"/>
      <protection hidden="1"/>
    </xf>
    <xf numFmtId="39" fontId="56" fillId="0" borderId="0" xfId="253" applyNumberFormat="1" applyFont="1" applyAlignment="1">
      <alignment horizontal="right" vertical="center"/>
    </xf>
    <xf numFmtId="43" fontId="56" fillId="0" borderId="0" xfId="112" applyFont="1" applyBorder="1" applyAlignment="1">
      <alignment horizontal="center" vertical="center"/>
    </xf>
    <xf numFmtId="0" fontId="7" fillId="0" borderId="0" xfId="259" applyFont="1"/>
    <xf numFmtId="0" fontId="47" fillId="0" borderId="0" xfId="253" applyFont="1" applyAlignment="1">
      <alignment horizontal="left"/>
    </xf>
    <xf numFmtId="43" fontId="10" fillId="0" borderId="0" xfId="112" applyFont="1"/>
    <xf numFmtId="43" fontId="7" fillId="8" borderId="0" xfId="112" applyFont="1" applyFill="1"/>
    <xf numFmtId="248" fontId="7" fillId="0" borderId="0" xfId="112" applyNumberFormat="1" applyFont="1" applyFill="1"/>
    <xf numFmtId="3" fontId="7" fillId="0" borderId="0" xfId="112" applyNumberFormat="1" applyFont="1" applyFill="1"/>
    <xf numFmtId="0" fontId="7" fillId="0" borderId="53" xfId="253" applyFont="1" applyBorder="1" applyAlignment="1">
      <alignment horizontal="left"/>
    </xf>
    <xf numFmtId="0" fontId="7" fillId="0" borderId="129" xfId="253" applyFont="1" applyBorder="1" applyAlignment="1">
      <alignment horizontal="center"/>
    </xf>
    <xf numFmtId="0" fontId="7" fillId="0" borderId="0" xfId="253" applyFont="1" applyAlignment="1">
      <alignment horizontal="center"/>
    </xf>
    <xf numFmtId="0" fontId="7" fillId="0" borderId="104" xfId="253" applyFont="1" applyBorder="1" applyAlignment="1">
      <alignment horizontal="left"/>
    </xf>
    <xf numFmtId="43" fontId="7" fillId="0" borderId="91" xfId="128" applyFont="1" applyFill="1" applyBorder="1"/>
    <xf numFmtId="0" fontId="7" fillId="0" borderId="141" xfId="253" applyFont="1" applyBorder="1"/>
    <xf numFmtId="0" fontId="28" fillId="0" borderId="0" xfId="259" applyFont="1"/>
    <xf numFmtId="0" fontId="56" fillId="0" borderId="0" xfId="253" applyFont="1" applyAlignment="1">
      <alignment horizontal="center" vertical="center" wrapText="1"/>
    </xf>
    <xf numFmtId="0" fontId="7" fillId="0" borderId="0" xfId="259" applyFont="1" applyAlignment="1">
      <alignment horizontal="center"/>
    </xf>
    <xf numFmtId="0" fontId="47" fillId="0" borderId="142" xfId="253" applyFont="1" applyBorder="1" applyAlignment="1">
      <alignment horizontal="center" vertical="center"/>
    </xf>
    <xf numFmtId="0" fontId="47" fillId="0" borderId="143" xfId="253" applyFont="1" applyBorder="1" applyAlignment="1">
      <alignment horizontal="center" vertical="center" wrapText="1"/>
    </xf>
    <xf numFmtId="0" fontId="8" fillId="0" borderId="144" xfId="253" applyFont="1" applyBorder="1" applyAlignment="1">
      <alignment horizontal="center"/>
    </xf>
    <xf numFmtId="0" fontId="8" fillId="0" borderId="145" xfId="259" applyFont="1" applyBorder="1" applyAlignment="1">
      <alignment horizontal="center"/>
    </xf>
    <xf numFmtId="0" fontId="47" fillId="0" borderId="146" xfId="253" applyFont="1" applyBorder="1" applyAlignment="1">
      <alignment horizontal="center"/>
    </xf>
    <xf numFmtId="0" fontId="47" fillId="0" borderId="147" xfId="253" applyFont="1" applyBorder="1" applyAlignment="1">
      <alignment horizontal="center" vertical="center"/>
    </xf>
    <xf numFmtId="0" fontId="56" fillId="0" borderId="148" xfId="253" applyFont="1" applyBorder="1" applyAlignment="1">
      <alignment horizontal="left" vertical="center"/>
    </xf>
    <xf numFmtId="43" fontId="56" fillId="0" borderId="149" xfId="128" applyFont="1" applyFill="1" applyBorder="1" applyAlignment="1">
      <alignment horizontal="right"/>
    </xf>
    <xf numFmtId="0" fontId="56" fillId="0" borderId="150" xfId="253" applyFont="1" applyBorder="1" applyAlignment="1">
      <alignment horizontal="left" vertical="center"/>
    </xf>
    <xf numFmtId="41" fontId="56" fillId="0" borderId="151" xfId="104" applyFont="1" applyFill="1" applyBorder="1" applyAlignment="1">
      <alignment horizontal="right" vertical="center"/>
    </xf>
    <xf numFmtId="0" fontId="56" fillId="0" borderId="152" xfId="253" applyFont="1" applyBorder="1" applyAlignment="1">
      <alignment horizontal="left" vertical="center"/>
    </xf>
    <xf numFmtId="41" fontId="56" fillId="0" borderId="153" xfId="104" applyFont="1" applyFill="1" applyBorder="1" applyAlignment="1">
      <alignment horizontal="right" vertical="center"/>
    </xf>
    <xf numFmtId="15" fontId="56" fillId="0" borderId="0" xfId="253" applyNumberFormat="1" applyFont="1" applyAlignment="1">
      <alignment horizontal="center" vertical="center" wrapText="1"/>
    </xf>
    <xf numFmtId="39" fontId="56" fillId="0" borderId="0" xfId="253" applyNumberFormat="1" applyFont="1" applyAlignment="1">
      <alignment horizontal="center" vertical="center"/>
    </xf>
    <xf numFmtId="0" fontId="56" fillId="0" borderId="154" xfId="253" applyFont="1" applyBorder="1" applyAlignment="1">
      <alignment horizontal="left"/>
    </xf>
    <xf numFmtId="39" fontId="7" fillId="0" borderId="155" xfId="128" applyNumberFormat="1" applyFont="1" applyFill="1" applyBorder="1" applyAlignment="1">
      <alignment horizontal="right"/>
    </xf>
    <xf numFmtId="0" fontId="56" fillId="0" borderId="156" xfId="253" applyFont="1" applyBorder="1" applyAlignment="1">
      <alignment horizontal="left" vertical="center"/>
    </xf>
    <xf numFmtId="43" fontId="56" fillId="0" borderId="156" xfId="128" applyFont="1" applyFill="1" applyBorder="1" applyAlignment="1">
      <alignment horizontal="right"/>
    </xf>
    <xf numFmtId="0" fontId="7" fillId="0" borderId="128" xfId="253" applyFont="1" applyBorder="1"/>
    <xf numFmtId="266" fontId="7" fillId="0" borderId="133" xfId="104" applyNumberFormat="1" applyFont="1" applyFill="1" applyBorder="1"/>
    <xf numFmtId="0" fontId="7" fillId="0" borderId="76" xfId="253" applyFont="1" applyBorder="1"/>
    <xf numFmtId="266" fontId="7" fillId="0" borderId="91" xfId="104" applyNumberFormat="1" applyFont="1" applyFill="1" applyBorder="1"/>
    <xf numFmtId="39" fontId="56" fillId="0" borderId="0" xfId="253" applyNumberFormat="1" applyFont="1" applyAlignment="1">
      <alignment horizontal="center"/>
    </xf>
    <xf numFmtId="0" fontId="56" fillId="0" borderId="146" xfId="253" applyFont="1" applyBorder="1"/>
    <xf numFmtId="41" fontId="56" fillId="0" borderId="147" xfId="104" applyFont="1" applyFill="1" applyBorder="1"/>
    <xf numFmtId="0" fontId="7" fillId="0" borderId="128" xfId="252" applyFont="1" applyBorder="1"/>
    <xf numFmtId="0" fontId="7" fillId="0" borderId="133" xfId="252" applyFont="1" applyBorder="1" applyAlignment="1">
      <alignment horizontal="left"/>
    </xf>
    <xf numFmtId="0" fontId="7" fillId="0" borderId="76" xfId="252" applyFont="1" applyBorder="1"/>
    <xf numFmtId="0" fontId="7" fillId="0" borderId="91" xfId="252" applyFont="1" applyBorder="1" applyAlignment="1">
      <alignment horizontal="left"/>
    </xf>
    <xf numFmtId="266" fontId="56" fillId="0" borderId="91" xfId="104" applyNumberFormat="1" applyFont="1" applyFill="1" applyBorder="1"/>
    <xf numFmtId="0" fontId="7" fillId="0" borderId="135" xfId="252" applyFont="1" applyBorder="1" applyAlignment="1">
      <alignment horizontal="left"/>
    </xf>
    <xf numFmtId="0" fontId="7" fillId="0" borderId="17" xfId="253" applyFont="1" applyBorder="1"/>
    <xf numFmtId="41" fontId="7" fillId="0" borderId="129" xfId="104" applyFont="1" applyFill="1" applyBorder="1"/>
    <xf numFmtId="0" fontId="7" fillId="0" borderId="18" xfId="253" applyFont="1" applyBorder="1"/>
    <xf numFmtId="41" fontId="7" fillId="0" borderId="103" xfId="104" applyFont="1" applyFill="1" applyBorder="1"/>
    <xf numFmtId="266" fontId="56" fillId="0" borderId="0" xfId="104" applyNumberFormat="1" applyFont="1" applyFill="1" applyBorder="1"/>
    <xf numFmtId="43" fontId="7" fillId="0" borderId="0" xfId="253" applyNumberFormat="1" applyFont="1"/>
    <xf numFmtId="43" fontId="7" fillId="0" borderId="0" xfId="112" applyFont="1" applyAlignment="1">
      <alignment horizontal="left"/>
    </xf>
    <xf numFmtId="0" fontId="155" fillId="35" borderId="16" xfId="227" applyFont="1" applyFill="1" applyBorder="1" applyAlignment="1">
      <alignment horizontal="left" vertical="center" indent="1"/>
    </xf>
    <xf numFmtId="0" fontId="7" fillId="21" borderId="16" xfId="227" applyFont="1" applyFill="1" applyBorder="1" applyAlignment="1">
      <alignment horizontal="left" vertical="center" wrapText="1" indent="1"/>
    </xf>
    <xf numFmtId="0" fontId="56" fillId="0" borderId="18" xfId="253" applyFont="1" applyBorder="1" applyAlignment="1">
      <alignment horizontal="left"/>
    </xf>
    <xf numFmtId="0" fontId="7" fillId="36" borderId="16" xfId="227" applyFont="1" applyFill="1" applyBorder="1" applyAlignment="1">
      <alignment horizontal="left" vertical="center" wrapText="1" indent="1"/>
    </xf>
    <xf numFmtId="41" fontId="7" fillId="0" borderId="0" xfId="97" applyFont="1" applyFill="1"/>
    <xf numFmtId="267" fontId="7" fillId="0" borderId="0" xfId="97" applyNumberFormat="1" applyFont="1" applyFill="1" applyBorder="1" applyAlignment="1" applyProtection="1">
      <alignment horizontal="right"/>
    </xf>
    <xf numFmtId="43" fontId="7" fillId="0" borderId="103" xfId="128" applyFont="1" applyFill="1" applyBorder="1"/>
    <xf numFmtId="43" fontId="7" fillId="0" borderId="103" xfId="128" applyFont="1" applyFill="1" applyBorder="1" applyAlignment="1">
      <alignment horizontal="right"/>
    </xf>
    <xf numFmtId="0" fontId="7" fillId="0" borderId="157" xfId="253" applyFont="1" applyBorder="1"/>
    <xf numFmtId="43" fontId="56" fillId="0" borderId="141" xfId="128" applyFont="1" applyFill="1" applyBorder="1"/>
    <xf numFmtId="43" fontId="117" fillId="0" borderId="133" xfId="112" applyFont="1" applyFill="1" applyBorder="1"/>
    <xf numFmtId="43" fontId="117" fillId="0" borderId="91" xfId="112" applyFont="1" applyFill="1" applyBorder="1"/>
    <xf numFmtId="43" fontId="117" fillId="0" borderId="127" xfId="112" applyFont="1" applyFill="1" applyBorder="1"/>
    <xf numFmtId="10" fontId="157" fillId="36" borderId="139" xfId="227" applyNumberFormat="1" applyFont="1" applyFill="1" applyBorder="1" applyAlignment="1">
      <alignment horizontal="right" vertical="center"/>
    </xf>
    <xf numFmtId="10" fontId="155" fillId="35" borderId="139" xfId="227" applyNumberFormat="1" applyFont="1" applyFill="1" applyBorder="1" applyAlignment="1">
      <alignment horizontal="right" vertical="center"/>
    </xf>
    <xf numFmtId="40" fontId="157" fillId="36" borderId="14" xfId="227" applyNumberFormat="1" applyFont="1" applyFill="1" applyBorder="1" applyAlignment="1">
      <alignment horizontal="right" vertical="center"/>
    </xf>
    <xf numFmtId="40" fontId="155" fillId="35" borderId="14" xfId="227" applyNumberFormat="1" applyFont="1" applyFill="1" applyBorder="1" applyAlignment="1">
      <alignment horizontal="right" vertical="center"/>
    </xf>
    <xf numFmtId="10" fontId="7" fillId="21" borderId="35" xfId="227" applyNumberFormat="1" applyFont="1" applyFill="1" applyBorder="1" applyAlignment="1">
      <alignment horizontal="right" vertical="center"/>
    </xf>
    <xf numFmtId="40" fontId="7" fillId="21" borderId="14" xfId="227" applyNumberFormat="1" applyFont="1" applyFill="1" applyBorder="1" applyAlignment="1">
      <alignment horizontal="right" vertical="center"/>
    </xf>
    <xf numFmtId="10" fontId="7" fillId="36" borderId="35" xfId="227" applyNumberFormat="1" applyFont="1" applyFill="1" applyBorder="1" applyAlignment="1">
      <alignment horizontal="right" vertical="center"/>
    </xf>
    <xf numFmtId="40" fontId="7" fillId="36" borderId="14" xfId="227" applyNumberFormat="1" applyFont="1" applyFill="1" applyBorder="1" applyAlignment="1">
      <alignment horizontal="right" vertical="center"/>
    </xf>
    <xf numFmtId="49" fontId="8" fillId="0" borderId="0" xfId="255" applyNumberFormat="1" applyFont="1" applyAlignment="1">
      <alignment horizontal="center"/>
    </xf>
    <xf numFmtId="0" fontId="63" fillId="0" borderId="0" xfId="255" applyAlignment="1">
      <alignment horizontal="center" vertical="center"/>
    </xf>
    <xf numFmtId="0" fontId="63" fillId="0" borderId="0" xfId="255" applyAlignment="1">
      <alignment shrinkToFit="1"/>
    </xf>
    <xf numFmtId="0" fontId="63" fillId="0" borderId="0" xfId="255"/>
    <xf numFmtId="3" fontId="63" fillId="0" borderId="0" xfId="255" applyNumberFormat="1"/>
    <xf numFmtId="248" fontId="63" fillId="0" borderId="0" xfId="255" applyNumberFormat="1"/>
    <xf numFmtId="41" fontId="63" fillId="0" borderId="0" xfId="255" applyNumberFormat="1"/>
    <xf numFmtId="49" fontId="63" fillId="0" borderId="0" xfId="255" applyNumberFormat="1"/>
    <xf numFmtId="0" fontId="158" fillId="0" borderId="0" xfId="253"/>
    <xf numFmtId="43" fontId="158" fillId="0" borderId="0" xfId="112" applyFont="1"/>
    <xf numFmtId="0" fontId="159" fillId="0" borderId="0" xfId="255" applyFont="1"/>
    <xf numFmtId="0" fontId="160" fillId="0" borderId="0" xfId="255" applyFont="1" applyAlignment="1">
      <alignment horizontal="center"/>
    </xf>
    <xf numFmtId="41" fontId="161" fillId="0" borderId="0" xfId="255" applyNumberFormat="1" applyFont="1"/>
    <xf numFmtId="41" fontId="82" fillId="0" borderId="0" xfId="255" applyNumberFormat="1" applyFont="1"/>
    <xf numFmtId="0" fontId="82" fillId="0" borderId="0" xfId="255" applyFont="1"/>
    <xf numFmtId="0" fontId="63" fillId="0" borderId="158" xfId="255" applyBorder="1" applyAlignment="1">
      <alignment horizontal="left"/>
    </xf>
    <xf numFmtId="183" fontId="63" fillId="0" borderId="11" xfId="112" applyNumberFormat="1" applyFont="1" applyFill="1" applyBorder="1" applyProtection="1"/>
    <xf numFmtId="3" fontId="63" fillId="0" borderId="40" xfId="255" applyNumberFormat="1" applyBorder="1"/>
    <xf numFmtId="0" fontId="63" fillId="0" borderId="57" xfId="227" applyBorder="1" applyAlignment="1">
      <alignment horizontal="center" wrapText="1"/>
    </xf>
    <xf numFmtId="0" fontId="65" fillId="0" borderId="35" xfId="227" applyFont="1" applyBorder="1" applyAlignment="1">
      <alignment horizontal="center" vertical="center"/>
    </xf>
    <xf numFmtId="0" fontId="160" fillId="0" borderId="0" xfId="227" applyFont="1"/>
    <xf numFmtId="0" fontId="63" fillId="0" borderId="4" xfId="255" applyBorder="1" applyAlignment="1">
      <alignment horizontal="left"/>
    </xf>
    <xf numFmtId="183" fontId="63" fillId="0" borderId="5" xfId="112" applyNumberFormat="1" applyFont="1" applyFill="1" applyBorder="1" applyProtection="1"/>
    <xf numFmtId="183" fontId="63" fillId="0" borderId="0" xfId="112" applyNumberFormat="1" applyFont="1" applyFill="1" applyBorder="1" applyProtection="1"/>
    <xf numFmtId="3" fontId="63" fillId="0" borderId="6" xfId="255" applyNumberFormat="1" applyBorder="1"/>
    <xf numFmtId="9" fontId="63" fillId="0" borderId="35" xfId="227" applyNumberFormat="1" applyBorder="1"/>
    <xf numFmtId="0" fontId="103" fillId="0" borderId="35" xfId="227" applyFont="1" applyBorder="1" applyAlignment="1">
      <alignment horizontal="center" vertical="center"/>
    </xf>
    <xf numFmtId="10" fontId="162" fillId="0" borderId="35" xfId="227" applyNumberFormat="1" applyFont="1" applyBorder="1"/>
    <xf numFmtId="10" fontId="163" fillId="12" borderId="35" xfId="270" applyNumberFormat="1" applyFont="1" applyFill="1" applyBorder="1" applyAlignment="1">
      <alignment horizontal="center" vertical="center"/>
    </xf>
    <xf numFmtId="0" fontId="164" fillId="0" borderId="35" xfId="227" applyFont="1" applyBorder="1" applyAlignment="1">
      <alignment horizontal="left" vertical="center"/>
    </xf>
    <xf numFmtId="0" fontId="63" fillId="0" borderId="72" xfId="255" applyBorder="1" applyAlignment="1">
      <alignment horizontal="center"/>
    </xf>
    <xf numFmtId="183" fontId="160" fillId="0" borderId="2" xfId="112" applyNumberFormat="1" applyFont="1" applyFill="1" applyBorder="1" applyProtection="1"/>
    <xf numFmtId="3" fontId="63" fillId="0" borderId="3" xfId="255" applyNumberFormat="1" applyBorder="1"/>
    <xf numFmtId="248" fontId="63" fillId="0" borderId="6" xfId="255" applyNumberFormat="1" applyBorder="1"/>
    <xf numFmtId="0" fontId="160" fillId="0" borderId="5" xfId="255" applyFont="1" applyBorder="1" applyAlignment="1">
      <alignment horizontal="left"/>
    </xf>
    <xf numFmtId="0" fontId="94" fillId="0" borderId="128" xfId="255" applyFont="1" applyBorder="1"/>
    <xf numFmtId="0" fontId="161" fillId="0" borderId="159" xfId="255" applyFont="1" applyBorder="1" applyAlignment="1" applyProtection="1">
      <alignment horizontal="left"/>
      <protection locked="0"/>
    </xf>
    <xf numFmtId="0" fontId="161" fillId="0" borderId="160" xfId="255" applyFont="1" applyBorder="1" applyAlignment="1" applyProtection="1">
      <alignment horizontal="left"/>
      <protection locked="0"/>
    </xf>
    <xf numFmtId="0" fontId="161" fillId="0" borderId="161" xfId="255" applyFont="1" applyBorder="1" applyAlignment="1" applyProtection="1">
      <alignment horizontal="left"/>
      <protection locked="0"/>
    </xf>
    <xf numFmtId="9" fontId="63" fillId="0" borderId="162" xfId="255" applyNumberFormat="1" applyBorder="1" applyAlignment="1">
      <alignment horizontal="center"/>
    </xf>
    <xf numFmtId="180" fontId="63" fillId="0" borderId="133" xfId="112" applyNumberFormat="1" applyFont="1" applyFill="1" applyBorder="1" applyProtection="1"/>
    <xf numFmtId="248" fontId="63" fillId="0" borderId="0" xfId="112" applyNumberFormat="1" applyFont="1" applyFill="1" applyBorder="1" applyProtection="1"/>
    <xf numFmtId="0" fontId="94" fillId="0" borderId="76" xfId="255" applyFont="1" applyBorder="1"/>
    <xf numFmtId="0" fontId="161" fillId="0" borderId="32" xfId="255" applyFont="1" applyBorder="1" applyAlignment="1" applyProtection="1">
      <alignment horizontal="left"/>
      <protection locked="0"/>
    </xf>
    <xf numFmtId="0" fontId="161" fillId="0" borderId="46" xfId="255" applyFont="1" applyBorder="1" applyAlignment="1" applyProtection="1">
      <alignment horizontal="left"/>
      <protection locked="0"/>
    </xf>
    <xf numFmtId="0" fontId="161" fillId="0" borderId="33" xfId="255" applyFont="1" applyBorder="1" applyAlignment="1" applyProtection="1">
      <alignment horizontal="left"/>
      <protection locked="0"/>
    </xf>
    <xf numFmtId="9" fontId="63" fillId="0" borderId="30" xfId="255" applyNumberFormat="1" applyBorder="1" applyAlignment="1">
      <alignment horizontal="center"/>
    </xf>
    <xf numFmtId="180" fontId="63" fillId="0" borderId="91" xfId="112" applyNumberFormat="1" applyFont="1" applyFill="1" applyBorder="1" applyProtection="1"/>
    <xf numFmtId="0" fontId="94" fillId="0" borderId="88" xfId="255" applyFont="1" applyBorder="1"/>
    <xf numFmtId="0" fontId="161" fillId="0" borderId="126" xfId="255" applyFont="1" applyBorder="1" applyAlignment="1" applyProtection="1">
      <alignment horizontal="left"/>
      <protection locked="0"/>
    </xf>
    <xf numFmtId="0" fontId="161" fillId="0" borderId="73" xfId="255" applyFont="1" applyBorder="1" applyAlignment="1" applyProtection="1">
      <alignment horizontal="left"/>
      <protection locked="0"/>
    </xf>
    <xf numFmtId="0" fontId="161" fillId="0" borderId="84" xfId="255" applyFont="1" applyBorder="1" applyAlignment="1" applyProtection="1">
      <alignment horizontal="left"/>
      <protection locked="0"/>
    </xf>
    <xf numFmtId="9" fontId="63" fillId="0" borderId="71" xfId="255" applyNumberFormat="1" applyBorder="1" applyAlignment="1">
      <alignment horizontal="center"/>
    </xf>
    <xf numFmtId="180" fontId="63" fillId="0" borderId="127" xfId="112" applyNumberFormat="1" applyFont="1" applyFill="1" applyBorder="1" applyProtection="1"/>
    <xf numFmtId="0" fontId="160" fillId="0" borderId="1" xfId="255" applyFont="1" applyBorder="1" applyAlignment="1">
      <alignment horizontal="center"/>
    </xf>
    <xf numFmtId="0" fontId="160" fillId="0" borderId="2" xfId="255" applyFont="1" applyBorder="1" applyAlignment="1">
      <alignment horizontal="center"/>
    </xf>
    <xf numFmtId="0" fontId="160" fillId="0" borderId="54" xfId="255" applyFont="1" applyBorder="1" applyAlignment="1">
      <alignment horizontal="center"/>
    </xf>
    <xf numFmtId="0" fontId="63" fillId="0" borderId="55" xfId="255" applyBorder="1"/>
    <xf numFmtId="180" fontId="160" fillId="0" borderId="60" xfId="112" applyNumberFormat="1" applyFont="1" applyFill="1" applyBorder="1" applyProtection="1"/>
    <xf numFmtId="0" fontId="63" fillId="0" borderId="5" xfId="255" applyBorder="1"/>
    <xf numFmtId="180" fontId="63" fillId="0" borderId="6" xfId="112" applyNumberFormat="1" applyFont="1" applyFill="1" applyBorder="1" applyProtection="1"/>
    <xf numFmtId="0" fontId="63" fillId="0" borderId="5" xfId="255" applyBorder="1" applyAlignment="1">
      <alignment horizontal="left"/>
    </xf>
    <xf numFmtId="3" fontId="165" fillId="0" borderId="35" xfId="255" applyNumberFormat="1" applyFont="1" applyBorder="1" applyProtection="1">
      <protection locked="0"/>
    </xf>
    <xf numFmtId="3" fontId="165" fillId="0" borderId="0" xfId="255" applyNumberFormat="1" applyFont="1" applyProtection="1">
      <protection locked="0"/>
    </xf>
    <xf numFmtId="248" fontId="63" fillId="0" borderId="6" xfId="112" applyNumberFormat="1" applyFont="1" applyFill="1" applyBorder="1" applyProtection="1"/>
    <xf numFmtId="0" fontId="82" fillId="0" borderId="5" xfId="255" applyFont="1" applyBorder="1"/>
    <xf numFmtId="0" fontId="63" fillId="0" borderId="163" xfId="255" applyBorder="1" applyAlignment="1">
      <alignment horizontal="center"/>
    </xf>
    <xf numFmtId="3" fontId="63" fillId="0" borderId="124" xfId="255" applyNumberFormat="1" applyBorder="1" applyAlignment="1">
      <alignment horizontal="center"/>
    </xf>
    <xf numFmtId="3" fontId="63" fillId="0" borderId="123" xfId="255" applyNumberFormat="1" applyBorder="1" applyAlignment="1">
      <alignment horizontal="center"/>
    </xf>
    <xf numFmtId="0" fontId="63" fillId="0" borderId="124" xfId="255" applyBorder="1" applyAlignment="1">
      <alignment horizontal="center"/>
    </xf>
    <xf numFmtId="0" fontId="63" fillId="0" borderId="164" xfId="255" applyBorder="1" applyAlignment="1">
      <alignment horizontal="center"/>
    </xf>
    <xf numFmtId="248" fontId="63" fillId="0" borderId="108" xfId="255" applyNumberFormat="1" applyBorder="1" applyAlignment="1">
      <alignment horizontal="center"/>
    </xf>
    <xf numFmtId="248" fontId="63" fillId="0" borderId="0" xfId="255" applyNumberFormat="1" applyAlignment="1">
      <alignment horizontal="center"/>
    </xf>
    <xf numFmtId="0" fontId="63" fillId="0" borderId="85" xfId="255" applyBorder="1"/>
    <xf numFmtId="180" fontId="63" fillId="0" borderId="27" xfId="112" applyNumberFormat="1" applyFont="1" applyFill="1" applyBorder="1" applyProtection="1"/>
    <xf numFmtId="180" fontId="63" fillId="0" borderId="28" xfId="112" applyNumberFormat="1" applyFont="1" applyFill="1" applyBorder="1" applyProtection="1"/>
    <xf numFmtId="183" fontId="63" fillId="0" borderId="29" xfId="255" applyNumberFormat="1" applyBorder="1"/>
    <xf numFmtId="2" fontId="63" fillId="0" borderId="27" xfId="255" applyNumberFormat="1" applyBorder="1"/>
    <xf numFmtId="180" fontId="63" fillId="0" borderId="90" xfId="112" applyNumberFormat="1" applyFont="1" applyFill="1" applyBorder="1" applyProtection="1"/>
    <xf numFmtId="0" fontId="63" fillId="0" borderId="76" xfId="255" applyBorder="1"/>
    <xf numFmtId="180" fontId="63" fillId="0" borderId="30" xfId="112" applyNumberFormat="1" applyFont="1" applyFill="1" applyBorder="1" applyProtection="1"/>
    <xf numFmtId="180" fontId="63" fillId="0" borderId="32" xfId="112" applyNumberFormat="1" applyFont="1" applyFill="1" applyBorder="1" applyProtection="1"/>
    <xf numFmtId="183" fontId="63" fillId="0" borderId="33" xfId="255" applyNumberFormat="1" applyBorder="1"/>
    <xf numFmtId="2" fontId="63" fillId="0" borderId="30" xfId="255" applyNumberFormat="1" applyBorder="1"/>
    <xf numFmtId="2" fontId="63" fillId="0" borderId="31" xfId="255" applyNumberFormat="1" applyBorder="1"/>
    <xf numFmtId="180" fontId="63" fillId="0" borderId="105" xfId="112" applyNumberFormat="1" applyFont="1" applyFill="1" applyBorder="1" applyProtection="1"/>
    <xf numFmtId="0" fontId="63" fillId="0" borderId="88" xfId="255" applyBorder="1"/>
    <xf numFmtId="180" fontId="63" fillId="0" borderId="71" xfId="112" applyNumberFormat="1" applyFont="1" applyFill="1" applyBorder="1" applyProtection="1"/>
    <xf numFmtId="180" fontId="63" fillId="0" borderId="126" xfId="112" applyNumberFormat="1" applyFont="1" applyFill="1" applyBorder="1" applyProtection="1"/>
    <xf numFmtId="183" fontId="63" fillId="0" borderId="84" xfId="255" applyNumberFormat="1" applyBorder="1"/>
    <xf numFmtId="2" fontId="63" fillId="0" borderId="71" xfId="255" applyNumberFormat="1" applyBorder="1"/>
    <xf numFmtId="0" fontId="160" fillId="0" borderId="165" xfId="255" applyFont="1" applyBorder="1" applyAlignment="1">
      <alignment horizontal="center"/>
    </xf>
    <xf numFmtId="183" fontId="160" fillId="0" borderId="54" xfId="255" applyNumberFormat="1" applyFont="1" applyBorder="1"/>
    <xf numFmtId="0" fontId="160" fillId="0" borderId="2" xfId="255" applyFont="1" applyBorder="1"/>
    <xf numFmtId="180" fontId="160" fillId="0" borderId="60" xfId="255" applyNumberFormat="1" applyFont="1" applyBorder="1"/>
    <xf numFmtId="0" fontId="63" fillId="0" borderId="0" xfId="255" applyAlignment="1">
      <alignment horizontal="center"/>
    </xf>
    <xf numFmtId="180" fontId="63" fillId="0" borderId="6" xfId="255" applyNumberFormat="1" applyBorder="1"/>
    <xf numFmtId="0" fontId="161" fillId="0" borderId="22" xfId="255" applyFont="1" applyBorder="1"/>
    <xf numFmtId="180" fontId="161" fillId="0" borderId="23" xfId="112" applyNumberFormat="1" applyFont="1" applyFill="1" applyBorder="1" applyProtection="1"/>
    <xf numFmtId="180" fontId="161" fillId="0" borderId="12" xfId="112" applyNumberFormat="1" applyFont="1" applyFill="1" applyBorder="1" applyProtection="1">
      <protection locked="0"/>
    </xf>
    <xf numFmtId="9" fontId="161" fillId="0" borderId="15" xfId="270" applyFont="1" applyFill="1" applyBorder="1" applyProtection="1"/>
    <xf numFmtId="0" fontId="161" fillId="0" borderId="23" xfId="255" applyFont="1" applyBorder="1" applyAlignment="1">
      <alignment horizontal="center"/>
    </xf>
    <xf numFmtId="180" fontId="63" fillId="0" borderId="82" xfId="255" applyNumberFormat="1" applyBorder="1"/>
    <xf numFmtId="0" fontId="161" fillId="0" borderId="18" xfId="255" applyFont="1" applyBorder="1" applyAlignment="1">
      <alignment horizontal="left" vertical="center"/>
    </xf>
    <xf numFmtId="180" fontId="161" fillId="0" borderId="34" xfId="112" applyNumberFormat="1" applyFont="1" applyFill="1" applyBorder="1" applyAlignment="1" applyProtection="1">
      <alignment horizontal="center" vertical="center"/>
    </xf>
    <xf numFmtId="180" fontId="161" fillId="0" borderId="14" xfId="112" applyNumberFormat="1" applyFont="1" applyFill="1" applyBorder="1" applyAlignment="1" applyProtection="1">
      <alignment horizontal="center" vertical="center"/>
      <protection locked="0"/>
    </xf>
    <xf numFmtId="205" fontId="161" fillId="0" borderId="16" xfId="270" applyNumberFormat="1" applyFont="1" applyFill="1" applyBorder="1" applyAlignment="1" applyProtection="1">
      <alignment horizontal="right" vertical="center"/>
    </xf>
    <xf numFmtId="0" fontId="161" fillId="0" borderId="34" xfId="255" applyFont="1" applyBorder="1" applyAlignment="1">
      <alignment horizontal="center" vertical="center" wrapText="1"/>
    </xf>
    <xf numFmtId="180" fontId="63" fillId="0" borderId="103" xfId="255" applyNumberFormat="1" applyBorder="1" applyAlignment="1">
      <alignment horizontal="center" vertical="center"/>
    </xf>
    <xf numFmtId="248" fontId="63" fillId="0" borderId="0" xfId="255" applyNumberFormat="1" applyAlignment="1">
      <alignment horizontal="center" vertical="center"/>
    </xf>
    <xf numFmtId="0" fontId="161" fillId="0" borderId="18" xfId="255" applyFont="1" applyBorder="1"/>
    <xf numFmtId="180" fontId="161" fillId="0" borderId="34" xfId="112" applyNumberFormat="1" applyFont="1" applyFill="1" applyBorder="1" applyProtection="1"/>
    <xf numFmtId="180" fontId="161" fillId="0" borderId="14" xfId="112" applyNumberFormat="1" applyFont="1" applyFill="1" applyBorder="1" applyProtection="1">
      <protection locked="0"/>
    </xf>
    <xf numFmtId="9" fontId="161" fillId="0" borderId="16" xfId="270" applyFont="1" applyFill="1" applyBorder="1" applyProtection="1"/>
    <xf numFmtId="0" fontId="161" fillId="0" borderId="34" xfId="255" applyFont="1" applyBorder="1" applyAlignment="1">
      <alignment horizontal="center"/>
    </xf>
    <xf numFmtId="180" fontId="63" fillId="0" borderId="103" xfId="255" applyNumberFormat="1" applyBorder="1"/>
    <xf numFmtId="0" fontId="160" fillId="0" borderId="35" xfId="255" applyFont="1" applyBorder="1"/>
    <xf numFmtId="3" fontId="63" fillId="0" borderId="24" xfId="255" applyNumberFormat="1" applyBorder="1" applyAlignment="1">
      <alignment horizontal="center"/>
    </xf>
    <xf numFmtId="3" fontId="63" fillId="0" borderId="26" xfId="255" applyNumberFormat="1" applyBorder="1" applyAlignment="1">
      <alignment horizontal="center"/>
    </xf>
    <xf numFmtId="3" fontId="63" fillId="0" borderId="25" xfId="255" applyNumberFormat="1" applyBorder="1" applyAlignment="1">
      <alignment horizontal="center"/>
    </xf>
    <xf numFmtId="180" fontId="63" fillId="0" borderId="35" xfId="255" applyNumberFormat="1" applyBorder="1"/>
    <xf numFmtId="183" fontId="63" fillId="0" borderId="0" xfId="255" applyNumberFormat="1"/>
    <xf numFmtId="3" fontId="63" fillId="0" borderId="164" xfId="255" applyNumberFormat="1" applyBorder="1" applyAlignment="1">
      <alignment horizontal="center"/>
    </xf>
    <xf numFmtId="248" fontId="63" fillId="0" borderId="125" xfId="255" applyNumberFormat="1" applyBorder="1" applyAlignment="1">
      <alignment horizontal="center"/>
    </xf>
    <xf numFmtId="266" fontId="161" fillId="0" borderId="16" xfId="97" applyNumberFormat="1" applyFont="1" applyFill="1" applyBorder="1" applyProtection="1"/>
    <xf numFmtId="266" fontId="161" fillId="0" borderId="16" xfId="97" applyNumberFormat="1" applyFont="1" applyFill="1" applyBorder="1" applyAlignment="1" applyProtection="1">
      <alignment horizontal="center" vertical="center"/>
    </xf>
    <xf numFmtId="0" fontId="161" fillId="0" borderId="18" xfId="255" applyFont="1" applyBorder="1" applyProtection="1">
      <protection locked="0"/>
    </xf>
    <xf numFmtId="180" fontId="161" fillId="0" borderId="34" xfId="112" applyNumberFormat="1" applyFont="1" applyFill="1" applyBorder="1" applyProtection="1">
      <protection locked="0"/>
    </xf>
    <xf numFmtId="266" fontId="161" fillId="0" borderId="16" xfId="97" applyNumberFormat="1" applyFont="1" applyFill="1" applyBorder="1" applyProtection="1">
      <protection locked="0"/>
    </xf>
    <xf numFmtId="0" fontId="161" fillId="0" borderId="34" xfId="255" applyFont="1" applyBorder="1" applyAlignment="1" applyProtection="1">
      <alignment horizontal="center"/>
      <protection locked="0"/>
    </xf>
    <xf numFmtId="0" fontId="63" fillId="0" borderId="166" xfId="255" applyBorder="1"/>
    <xf numFmtId="3" fontId="63" fillId="0" borderId="55" xfId="255" applyNumberFormat="1" applyBorder="1"/>
    <xf numFmtId="3" fontId="63" fillId="0" borderId="165" xfId="255" applyNumberFormat="1" applyBorder="1"/>
    <xf numFmtId="0" fontId="63" fillId="0" borderId="54" xfId="255" applyBorder="1"/>
    <xf numFmtId="180" fontId="63" fillId="0" borderId="60" xfId="255" applyNumberFormat="1" applyBorder="1"/>
    <xf numFmtId="180" fontId="160" fillId="0" borderId="0" xfId="255" applyNumberFormat="1" applyFont="1" applyAlignment="1">
      <alignment horizontal="center"/>
    </xf>
    <xf numFmtId="0" fontId="63" fillId="0" borderId="0" xfId="255" applyAlignment="1">
      <alignment horizontal="right"/>
    </xf>
    <xf numFmtId="180" fontId="160" fillId="0" borderId="5" xfId="255" applyNumberFormat="1" applyFont="1" applyBorder="1" applyAlignment="1">
      <alignment horizontal="center" wrapText="1"/>
    </xf>
    <xf numFmtId="0" fontId="63" fillId="0" borderId="5" xfId="255" applyBorder="1" applyAlignment="1">
      <alignment horizontal="right"/>
    </xf>
    <xf numFmtId="180" fontId="160" fillId="0" borderId="6" xfId="255" applyNumberFormat="1" applyFont="1" applyBorder="1"/>
    <xf numFmtId="0" fontId="63" fillId="0" borderId="38" xfId="255" applyBorder="1"/>
    <xf numFmtId="3" fontId="63" fillId="0" borderId="21" xfId="255" applyNumberFormat="1" applyBorder="1"/>
    <xf numFmtId="0" fontId="63" fillId="0" borderId="21" xfId="255" applyBorder="1" applyAlignment="1">
      <alignment horizontal="right"/>
    </xf>
    <xf numFmtId="0" fontId="63" fillId="0" borderId="21" xfId="255" applyBorder="1"/>
    <xf numFmtId="180" fontId="160" fillId="0" borderId="21" xfId="112" applyNumberFormat="1" applyFont="1" applyFill="1" applyBorder="1" applyProtection="1"/>
    <xf numFmtId="9" fontId="165" fillId="34" borderId="5" xfId="270" applyFont="1" applyFill="1" applyBorder="1" applyProtection="1">
      <protection locked="0"/>
    </xf>
    <xf numFmtId="0" fontId="160" fillId="0" borderId="5" xfId="255" applyFont="1" applyBorder="1" applyAlignment="1">
      <alignment shrinkToFit="1"/>
    </xf>
    <xf numFmtId="3" fontId="63" fillId="0" borderId="0" xfId="255" applyNumberFormat="1" applyAlignment="1">
      <alignment shrinkToFit="1"/>
    </xf>
    <xf numFmtId="0" fontId="63" fillId="0" borderId="0" xfId="255" applyAlignment="1">
      <alignment horizontal="right" shrinkToFit="1"/>
    </xf>
    <xf numFmtId="180" fontId="160" fillId="0" borderId="0" xfId="112" applyNumberFormat="1" applyFont="1" applyFill="1" applyBorder="1" applyAlignment="1" applyProtection="1">
      <alignment horizontal="right" shrinkToFit="1"/>
    </xf>
    <xf numFmtId="9" fontId="165" fillId="0" borderId="14" xfId="270" applyFont="1" applyFill="1" applyBorder="1" applyAlignment="1" applyProtection="1">
      <alignment shrinkToFit="1"/>
    </xf>
    <xf numFmtId="9" fontId="63" fillId="0" borderId="0" xfId="270" applyFont="1" applyFill="1" applyProtection="1"/>
    <xf numFmtId="10" fontId="63" fillId="0" borderId="0" xfId="270" applyNumberFormat="1" applyFont="1" applyFill="1" applyProtection="1"/>
    <xf numFmtId="0" fontId="115" fillId="0" borderId="0" xfId="255" applyFont="1" applyAlignment="1">
      <alignment horizontal="center" vertical="center"/>
    </xf>
    <xf numFmtId="0" fontId="115" fillId="0" borderId="0" xfId="255" applyFont="1"/>
    <xf numFmtId="0" fontId="94" fillId="0" borderId="0" xfId="255" applyFont="1"/>
    <xf numFmtId="0" fontId="94" fillId="0" borderId="0" xfId="97" applyNumberFormat="1" applyFont="1" applyFill="1" applyBorder="1" applyAlignment="1" applyProtection="1">
      <alignment horizontal="center" vertical="center"/>
    </xf>
    <xf numFmtId="0" fontId="115" fillId="0" borderId="0" xfId="255" applyFont="1" applyAlignment="1">
      <alignment horizontal="center"/>
    </xf>
    <xf numFmtId="0" fontId="115" fillId="0" borderId="0" xfId="255" applyFont="1" applyAlignment="1">
      <alignment horizontal="left"/>
    </xf>
    <xf numFmtId="180" fontId="115" fillId="0" borderId="0" xfId="255" applyNumberFormat="1" applyFont="1"/>
    <xf numFmtId="180" fontId="115" fillId="0" borderId="0" xfId="255" applyNumberFormat="1" applyFont="1" applyAlignment="1">
      <alignment horizontal="center" vertical="center"/>
    </xf>
    <xf numFmtId="49" fontId="63" fillId="0" borderId="0" xfId="255" applyNumberFormat="1" applyAlignment="1">
      <alignment horizontal="center" vertical="center"/>
    </xf>
    <xf numFmtId="0" fontId="115" fillId="0" borderId="0" xfId="255" applyFont="1" applyAlignment="1">
      <alignment shrinkToFit="1"/>
    </xf>
    <xf numFmtId="180" fontId="115" fillId="0" borderId="0" xfId="255" applyNumberFormat="1" applyFont="1" applyAlignment="1">
      <alignment shrinkToFit="1"/>
    </xf>
    <xf numFmtId="49" fontId="63" fillId="0" borderId="0" xfId="255" applyNumberFormat="1" applyAlignment="1">
      <alignment shrinkToFit="1"/>
    </xf>
    <xf numFmtId="0" fontId="166" fillId="0" borderId="0" xfId="253" applyFont="1"/>
    <xf numFmtId="0" fontId="166" fillId="0" borderId="0" xfId="253" applyFont="1" applyAlignment="1">
      <alignment horizontal="center"/>
    </xf>
    <xf numFmtId="2" fontId="167" fillId="0" borderId="0" xfId="253" applyNumberFormat="1" applyFont="1" applyAlignment="1">
      <alignment vertical="center"/>
    </xf>
    <xf numFmtId="0" fontId="168" fillId="0" borderId="0" xfId="253" applyFont="1" applyAlignment="1">
      <alignment horizontal="centerContinuous" vertical="center"/>
    </xf>
    <xf numFmtId="0" fontId="169" fillId="0" borderId="0" xfId="253" applyFont="1"/>
    <xf numFmtId="43" fontId="170" fillId="0" borderId="0" xfId="112" applyFont="1" applyBorder="1"/>
    <xf numFmtId="0" fontId="171" fillId="0" borderId="0" xfId="253" applyFont="1" applyAlignment="1">
      <alignment horizontal="left" vertical="center"/>
    </xf>
    <xf numFmtId="0" fontId="168" fillId="0" borderId="0" xfId="253" applyFont="1"/>
    <xf numFmtId="0" fontId="172" fillId="0" borderId="0" xfId="253" applyFont="1" applyAlignment="1">
      <alignment horizontal="center" vertical="center"/>
    </xf>
    <xf numFmtId="0" fontId="173" fillId="0" borderId="0" xfId="253" applyFont="1" applyAlignment="1">
      <alignment horizontal="center" vertical="center"/>
    </xf>
    <xf numFmtId="0" fontId="174" fillId="0" borderId="0" xfId="253" applyFont="1" applyAlignment="1">
      <alignment horizontal="center" vertical="center"/>
    </xf>
    <xf numFmtId="0" fontId="175" fillId="0" borderId="0" xfId="253" applyFont="1" applyAlignment="1">
      <alignment horizontal="center" vertical="center"/>
    </xf>
    <xf numFmtId="0" fontId="176" fillId="0" borderId="128" xfId="253" applyFont="1" applyBorder="1"/>
    <xf numFmtId="43" fontId="176" fillId="0" borderId="129" xfId="128" applyFont="1" applyFill="1" applyBorder="1"/>
    <xf numFmtId="0" fontId="168" fillId="0" borderId="130" xfId="253" applyFont="1" applyBorder="1" applyAlignment="1">
      <alignment horizontal="centerContinuous" vertical="center"/>
    </xf>
    <xf numFmtId="39" fontId="168" fillId="0" borderId="131" xfId="253" applyNumberFormat="1" applyFont="1" applyBorder="1" applyAlignment="1">
      <alignment horizontal="centerContinuous" vertical="center"/>
    </xf>
    <xf numFmtId="0" fontId="176" fillId="0" borderId="76" xfId="253" applyFont="1" applyBorder="1"/>
    <xf numFmtId="43" fontId="176" fillId="0" borderId="91" xfId="128" applyFont="1" applyFill="1" applyBorder="1"/>
    <xf numFmtId="0" fontId="168" fillId="0" borderId="0" xfId="253" applyFont="1" applyAlignment="1">
      <alignment horizontal="center" vertical="center"/>
    </xf>
    <xf numFmtId="0" fontId="168" fillId="0" borderId="7" xfId="253" applyFont="1" applyBorder="1" applyAlignment="1">
      <alignment horizontal="center" vertical="center"/>
    </xf>
    <xf numFmtId="39" fontId="168" fillId="0" borderId="132" xfId="253" applyNumberFormat="1" applyFont="1" applyBorder="1" applyAlignment="1">
      <alignment horizontal="center" vertical="center"/>
    </xf>
    <xf numFmtId="39" fontId="168" fillId="0" borderId="128" xfId="253" applyNumberFormat="1" applyFont="1" applyBorder="1"/>
    <xf numFmtId="39" fontId="168" fillId="0" borderId="133" xfId="253" applyNumberFormat="1" applyFont="1" applyBorder="1"/>
    <xf numFmtId="0" fontId="168" fillId="0" borderId="17" xfId="253" applyFont="1" applyBorder="1"/>
    <xf numFmtId="39" fontId="168" fillId="0" borderId="76" xfId="253" applyNumberFormat="1" applyFont="1" applyBorder="1"/>
    <xf numFmtId="39" fontId="168" fillId="0" borderId="91" xfId="253" applyNumberFormat="1" applyFont="1" applyBorder="1"/>
    <xf numFmtId="0" fontId="168" fillId="0" borderId="76" xfId="253" applyFont="1" applyBorder="1"/>
    <xf numFmtId="0" fontId="168" fillId="0" borderId="134" xfId="253" applyFont="1" applyBorder="1"/>
    <xf numFmtId="0" fontId="168" fillId="0" borderId="128" xfId="253" applyFont="1" applyBorder="1" applyAlignment="1">
      <alignment horizontal="centerContinuous" vertical="center"/>
    </xf>
    <xf numFmtId="0" fontId="168" fillId="0" borderId="76" xfId="253" applyFont="1" applyBorder="1" applyAlignment="1">
      <alignment horizontal="center" vertical="center"/>
    </xf>
    <xf numFmtId="39" fontId="168" fillId="0" borderId="135" xfId="253" applyNumberFormat="1" applyFont="1" applyBorder="1" applyAlignment="1">
      <alignment horizontal="center" vertical="center"/>
    </xf>
    <xf numFmtId="39" fontId="168" fillId="0" borderId="0" xfId="253" applyNumberFormat="1" applyFont="1"/>
    <xf numFmtId="0" fontId="168" fillId="0" borderId="128" xfId="253" applyFont="1" applyBorder="1"/>
    <xf numFmtId="43" fontId="177" fillId="0" borderId="91" xfId="128" applyFont="1" applyFill="1" applyBorder="1"/>
    <xf numFmtId="0" fontId="178" fillId="0" borderId="128" xfId="253" applyFont="1" applyBorder="1" applyAlignment="1">
      <alignment horizontal="centerContinuous" vertical="center"/>
    </xf>
    <xf numFmtId="0" fontId="178" fillId="0" borderId="76" xfId="253" applyFont="1" applyBorder="1" applyAlignment="1">
      <alignment horizontal="center" vertical="center"/>
    </xf>
    <xf numFmtId="39" fontId="178" fillId="0" borderId="76" xfId="253" applyNumberFormat="1" applyFont="1" applyBorder="1"/>
    <xf numFmtId="0" fontId="158" fillId="0" borderId="134" xfId="253" applyBorder="1"/>
    <xf numFmtId="39" fontId="168" fillId="0" borderId="135" xfId="253" applyNumberFormat="1" applyFont="1" applyBorder="1"/>
    <xf numFmtId="266" fontId="177" fillId="0" borderId="103" xfId="97" applyNumberFormat="1" applyFont="1" applyBorder="1"/>
    <xf numFmtId="0" fontId="158" fillId="0" borderId="35" xfId="253" applyBorder="1" applyAlignment="1">
      <alignment horizontal="left"/>
    </xf>
    <xf numFmtId="0" fontId="158" fillId="0" borderId="35" xfId="253" applyBorder="1" applyAlignment="1">
      <alignment horizontal="center"/>
    </xf>
    <xf numFmtId="0" fontId="158" fillId="0" borderId="31" xfId="253" applyBorder="1"/>
    <xf numFmtId="0" fontId="158" fillId="0" borderId="30" xfId="253" applyBorder="1"/>
    <xf numFmtId="0" fontId="178" fillId="0" borderId="134" xfId="253" applyFont="1" applyBorder="1"/>
    <xf numFmtId="0" fontId="158" fillId="0" borderId="71" xfId="253" applyBorder="1"/>
    <xf numFmtId="0" fontId="98" fillId="0" borderId="0" xfId="232" applyFont="1"/>
    <xf numFmtId="0" fontId="179" fillId="0" borderId="0" xfId="227" applyFont="1" applyAlignment="1">
      <alignment horizontal="center" vertical="top"/>
    </xf>
    <xf numFmtId="0" fontId="179" fillId="0" borderId="21" xfId="227" applyFont="1" applyBorder="1" applyAlignment="1">
      <alignment horizontal="center" vertical="top"/>
    </xf>
    <xf numFmtId="0" fontId="180" fillId="35" borderId="136" xfId="227" applyFont="1" applyFill="1" applyBorder="1" applyAlignment="1">
      <alignment horizontal="center" vertical="center"/>
    </xf>
    <xf numFmtId="0" fontId="180" fillId="35" borderId="137" xfId="227" applyFont="1" applyFill="1" applyBorder="1" applyAlignment="1">
      <alignment horizontal="center" vertical="center" wrapText="1"/>
    </xf>
    <xf numFmtId="0" fontId="181" fillId="36" borderId="136" xfId="227" applyFont="1" applyFill="1" applyBorder="1" applyAlignment="1">
      <alignment horizontal="center" vertical="center"/>
    </xf>
    <xf numFmtId="0" fontId="181" fillId="36" borderId="137" xfId="227" applyFont="1" applyFill="1" applyBorder="1" applyAlignment="1">
      <alignment horizontal="center" vertical="center"/>
    </xf>
    <xf numFmtId="0" fontId="181" fillId="36" borderId="137" xfId="227" applyFont="1" applyFill="1" applyBorder="1" applyAlignment="1">
      <alignment horizontal="left" vertical="center" indent="1"/>
    </xf>
    <xf numFmtId="0" fontId="182" fillId="35" borderId="136" xfId="227" applyFont="1" applyFill="1" applyBorder="1" applyAlignment="1">
      <alignment horizontal="center" vertical="center"/>
    </xf>
    <xf numFmtId="0" fontId="182" fillId="35" borderId="137" xfId="227" applyFont="1" applyFill="1" applyBorder="1" applyAlignment="1">
      <alignment horizontal="center" vertical="center"/>
    </xf>
    <xf numFmtId="0" fontId="182" fillId="35" borderId="137" xfId="227" applyFont="1" applyFill="1" applyBorder="1" applyAlignment="1">
      <alignment horizontal="left" vertical="center" indent="1"/>
    </xf>
    <xf numFmtId="43" fontId="168" fillId="0" borderId="0" xfId="112" applyFont="1"/>
    <xf numFmtId="0" fontId="63" fillId="21" borderId="35" xfId="227" applyFill="1" applyBorder="1" applyAlignment="1">
      <alignment horizontal="center" vertical="center"/>
    </xf>
    <xf numFmtId="0" fontId="63" fillId="21" borderId="35" xfId="227" applyFill="1" applyBorder="1" applyAlignment="1">
      <alignment horizontal="center" vertical="center" wrapText="1"/>
    </xf>
    <xf numFmtId="0" fontId="63" fillId="21" borderId="35" xfId="227" applyFill="1" applyBorder="1" applyAlignment="1">
      <alignment horizontal="left" vertical="center" wrapText="1" indent="1"/>
    </xf>
    <xf numFmtId="0" fontId="168" fillId="0" borderId="5" xfId="253" applyFont="1" applyBorder="1" applyAlignment="1">
      <alignment horizontal="center" vertical="center"/>
    </xf>
    <xf numFmtId="39" fontId="168" fillId="0" borderId="138" xfId="253" applyNumberFormat="1" applyFont="1" applyBorder="1" applyAlignment="1">
      <alignment horizontal="center" vertical="center"/>
    </xf>
    <xf numFmtId="39" fontId="168" fillId="0" borderId="129" xfId="253" applyNumberFormat="1" applyFont="1" applyBorder="1"/>
    <xf numFmtId="0" fontId="168" fillId="0" borderId="135" xfId="253" applyFont="1" applyBorder="1"/>
    <xf numFmtId="39" fontId="168" fillId="0" borderId="133" xfId="253" applyNumberFormat="1" applyFont="1" applyBorder="1" applyAlignment="1">
      <alignment horizontal="centerContinuous" vertical="center"/>
    </xf>
    <xf numFmtId="0" fontId="63" fillId="36" borderId="35" xfId="227" applyFill="1" applyBorder="1" applyAlignment="1">
      <alignment horizontal="center" vertical="center"/>
    </xf>
    <xf numFmtId="0" fontId="63" fillId="36" borderId="35" xfId="227" applyFill="1" applyBorder="1" applyAlignment="1">
      <alignment horizontal="center" vertical="center" wrapText="1"/>
    </xf>
    <xf numFmtId="0" fontId="63" fillId="36" borderId="35" xfId="227" applyFill="1" applyBorder="1" applyAlignment="1">
      <alignment horizontal="left" vertical="center" wrapText="1" indent="1"/>
    </xf>
    <xf numFmtId="39" fontId="168" fillId="0" borderId="91" xfId="253" applyNumberFormat="1" applyFont="1" applyBorder="1" applyAlignment="1">
      <alignment horizontal="center" vertical="center"/>
    </xf>
    <xf numFmtId="39" fontId="178" fillId="0" borderId="133" xfId="253" applyNumberFormat="1" applyFont="1" applyBorder="1" applyAlignment="1">
      <alignment horizontal="centerContinuous" vertical="center"/>
    </xf>
    <xf numFmtId="39" fontId="178" fillId="0" borderId="91" xfId="253" applyNumberFormat="1" applyFont="1" applyBorder="1" applyAlignment="1">
      <alignment horizontal="center" vertical="center"/>
    </xf>
    <xf numFmtId="248" fontId="178" fillId="0" borderId="91" xfId="128" applyNumberFormat="1" applyFont="1" applyBorder="1"/>
    <xf numFmtId="0" fontId="178" fillId="0" borderId="135" xfId="253" applyFont="1" applyBorder="1"/>
    <xf numFmtId="39" fontId="168" fillId="0" borderId="0" xfId="253" applyNumberFormat="1" applyFont="1" applyAlignment="1">
      <alignment horizontal="centerContinuous" vertical="center"/>
    </xf>
    <xf numFmtId="40" fontId="180" fillId="35" borderId="139" xfId="227" applyNumberFormat="1" applyFont="1" applyFill="1" applyBorder="1" applyAlignment="1">
      <alignment horizontal="center" vertical="center" wrapText="1"/>
    </xf>
    <xf numFmtId="40" fontId="181" fillId="36" borderId="139" xfId="227" applyNumberFormat="1" applyFont="1" applyFill="1" applyBorder="1" applyAlignment="1">
      <alignment horizontal="right" vertical="center"/>
    </xf>
    <xf numFmtId="40" fontId="182" fillId="35" borderId="139" xfId="227" applyNumberFormat="1" applyFont="1" applyFill="1" applyBorder="1" applyAlignment="1">
      <alignment horizontal="right" vertical="center"/>
    </xf>
    <xf numFmtId="40" fontId="63" fillId="21" borderId="35" xfId="227" applyNumberFormat="1" applyFill="1" applyBorder="1" applyAlignment="1">
      <alignment horizontal="right" vertical="center"/>
    </xf>
    <xf numFmtId="0" fontId="183" fillId="0" borderId="0" xfId="259" applyFont="1"/>
    <xf numFmtId="0" fontId="184" fillId="0" borderId="0" xfId="259"/>
    <xf numFmtId="43" fontId="184" fillId="0" borderId="0" xfId="259" applyNumberFormat="1"/>
    <xf numFmtId="248" fontId="185" fillId="0" borderId="0" xfId="112" applyNumberFormat="1" applyFont="1" applyBorder="1" applyAlignment="1">
      <alignment horizontal="center" vertical="center" wrapText="1"/>
    </xf>
    <xf numFmtId="0" fontId="186" fillId="0" borderId="0" xfId="259" applyFont="1" applyAlignment="1">
      <alignment horizontal="center" vertical="center" wrapText="1"/>
    </xf>
    <xf numFmtId="248" fontId="187" fillId="0" borderId="0" xfId="112" applyNumberFormat="1" applyFont="1" applyBorder="1" applyAlignment="1">
      <alignment horizontal="center"/>
    </xf>
    <xf numFmtId="0" fontId="187" fillId="0" borderId="0" xfId="259" applyFont="1" applyAlignment="1">
      <alignment horizontal="center"/>
    </xf>
    <xf numFmtId="0" fontId="188" fillId="0" borderId="0" xfId="227" applyFont="1" applyAlignment="1">
      <alignment horizontal="center" vertical="top"/>
    </xf>
    <xf numFmtId="9" fontId="189" fillId="0" borderId="0" xfId="270" applyFont="1" applyFill="1" applyBorder="1" applyAlignment="1" applyProtection="1">
      <alignment vertical="top"/>
      <protection hidden="1"/>
    </xf>
    <xf numFmtId="1" fontId="184" fillId="0" borderId="0" xfId="112" applyNumberFormat="1" applyFont="1" applyBorder="1" applyAlignment="1">
      <alignment horizontal="center"/>
    </xf>
    <xf numFmtId="0" fontId="190" fillId="0" borderId="0" xfId="233" applyFont="1"/>
    <xf numFmtId="43" fontId="190" fillId="0" borderId="0" xfId="112" applyFont="1" applyBorder="1"/>
    <xf numFmtId="266" fontId="158" fillId="0" borderId="0" xfId="97" applyNumberFormat="1" applyFont="1"/>
    <xf numFmtId="40" fontId="63" fillId="36" borderId="35" xfId="227" applyNumberFormat="1" applyFill="1" applyBorder="1" applyAlignment="1">
      <alignment horizontal="right" vertical="center"/>
    </xf>
    <xf numFmtId="0" fontId="65" fillId="0" borderId="0" xfId="227" applyFont="1" applyAlignment="1">
      <alignment horizontal="center" vertical="center"/>
    </xf>
    <xf numFmtId="267" fontId="63" fillId="0" borderId="0" xfId="227" applyNumberFormat="1"/>
    <xf numFmtId="0" fontId="103" fillId="0" borderId="0" xfId="227" applyFont="1" applyAlignment="1">
      <alignment horizontal="center" vertical="center"/>
    </xf>
    <xf numFmtId="10" fontId="163" fillId="12" borderId="0" xfId="270" applyNumberFormat="1" applyFont="1" applyFill="1" applyBorder="1" applyAlignment="1">
      <alignment horizontal="center" vertical="center"/>
    </xf>
    <xf numFmtId="0" fontId="101" fillId="0" borderId="0" xfId="227" applyFont="1" applyAlignment="1">
      <alignment horizontal="left" vertical="center"/>
    </xf>
    <xf numFmtId="0" fontId="160" fillId="0" borderId="0" xfId="255" applyFont="1"/>
    <xf numFmtId="0" fontId="160" fillId="0" borderId="0" xfId="255" applyFont="1" applyAlignment="1">
      <alignment shrinkToFit="1"/>
    </xf>
    <xf numFmtId="0" fontId="158" fillId="0" borderId="68" xfId="253" applyBorder="1"/>
    <xf numFmtId="0" fontId="158" fillId="0" borderId="67" xfId="253" applyBorder="1"/>
    <xf numFmtId="0" fontId="191" fillId="0" borderId="0" xfId="253" applyFont="1" applyAlignment="1">
      <alignment horizontal="center"/>
    </xf>
    <xf numFmtId="0" fontId="192" fillId="0" borderId="0" xfId="253" applyFont="1" applyAlignment="1">
      <alignment horizontal="center"/>
    </xf>
    <xf numFmtId="43" fontId="168" fillId="0" borderId="0" xfId="112" applyFont="1" applyBorder="1"/>
    <xf numFmtId="266" fontId="168" fillId="0" borderId="0" xfId="97" applyNumberFormat="1" applyFont="1"/>
    <xf numFmtId="0" fontId="193" fillId="0" borderId="0" xfId="255" applyFont="1"/>
    <xf numFmtId="4" fontId="177" fillId="0" borderId="91" xfId="253" applyNumberFormat="1" applyFont="1" applyBorder="1"/>
    <xf numFmtId="4" fontId="176" fillId="0" borderId="5" xfId="253" applyNumberFormat="1" applyFont="1" applyBorder="1"/>
    <xf numFmtId="4" fontId="176" fillId="0" borderId="91" xfId="253" applyNumberFormat="1" applyFont="1" applyBorder="1"/>
    <xf numFmtId="0" fontId="168" fillId="0" borderId="5" xfId="253" applyFont="1" applyBorder="1" applyAlignment="1">
      <alignment horizontal="left"/>
    </xf>
    <xf numFmtId="0" fontId="168" fillId="0" borderId="0" xfId="253" applyFont="1" applyAlignment="1">
      <alignment horizontal="left"/>
    </xf>
    <xf numFmtId="0" fontId="176" fillId="0" borderId="134" xfId="253" applyFont="1" applyBorder="1"/>
    <xf numFmtId="4" fontId="176" fillId="0" borderId="135" xfId="253" applyNumberFormat="1" applyFont="1" applyBorder="1"/>
    <xf numFmtId="9" fontId="166" fillId="0" borderId="0" xfId="279" applyFont="1" applyAlignment="1">
      <alignment horizontal="right"/>
    </xf>
    <xf numFmtId="277" fontId="158" fillId="0" borderId="0" xfId="97" applyNumberFormat="1" applyFont="1"/>
    <xf numFmtId="43" fontId="168" fillId="0" borderId="0" xfId="253" applyNumberFormat="1" applyFont="1" applyAlignment="1">
      <alignment horizontal="left"/>
    </xf>
    <xf numFmtId="41" fontId="158" fillId="0" borderId="0" xfId="97" applyFont="1"/>
    <xf numFmtId="43" fontId="168" fillId="0" borderId="0" xfId="253" applyNumberFormat="1" applyFont="1"/>
    <xf numFmtId="0" fontId="194" fillId="0" borderId="0" xfId="253" applyFont="1" applyAlignment="1">
      <alignment horizontal="center" vertical="center"/>
    </xf>
    <xf numFmtId="0" fontId="195" fillId="0" borderId="0" xfId="253" applyFont="1" applyAlignment="1">
      <alignment horizontal="center"/>
    </xf>
    <xf numFmtId="0" fontId="196" fillId="0" borderId="0" xfId="253" applyFont="1"/>
    <xf numFmtId="0" fontId="192" fillId="0" borderId="8" xfId="253" applyFont="1" applyBorder="1" applyAlignment="1">
      <alignment horizontal="center"/>
    </xf>
    <xf numFmtId="0" fontId="168" fillId="0" borderId="53" xfId="253" applyFont="1" applyBorder="1" applyAlignment="1">
      <alignment horizontal="left" vertical="center" wrapText="1"/>
    </xf>
    <xf numFmtId="39" fontId="197" fillId="8" borderId="129" xfId="253" applyNumberFormat="1" applyFont="1" applyFill="1" applyBorder="1" applyAlignment="1">
      <alignment horizontal="right" vertical="center"/>
    </xf>
    <xf numFmtId="0" fontId="192" fillId="0" borderId="130" xfId="253" applyFont="1" applyBorder="1" applyAlignment="1">
      <alignment horizontal="left"/>
    </xf>
    <xf numFmtId="0" fontId="168" fillId="8" borderId="140" xfId="253" applyFont="1" applyFill="1" applyBorder="1" applyAlignment="1">
      <alignment horizontal="center"/>
    </xf>
    <xf numFmtId="0" fontId="168" fillId="0" borderId="0" xfId="253" applyFont="1" applyAlignment="1">
      <alignment horizontal="center"/>
    </xf>
    <xf numFmtId="0" fontId="168" fillId="0" borderId="5" xfId="253" applyFont="1" applyBorder="1" applyAlignment="1">
      <alignment horizontal="left" vertical="center" wrapText="1"/>
    </xf>
    <xf numFmtId="39" fontId="197" fillId="8" borderId="103" xfId="253" applyNumberFormat="1" applyFont="1" applyFill="1" applyBorder="1" applyAlignment="1">
      <alignment horizontal="right" vertical="center"/>
    </xf>
    <xf numFmtId="0" fontId="168" fillId="0" borderId="7" xfId="253" applyFont="1" applyBorder="1" applyAlignment="1">
      <alignment horizontal="left"/>
    </xf>
    <xf numFmtId="0" fontId="168" fillId="8" borderId="141" xfId="253" applyFont="1" applyFill="1" applyBorder="1" applyAlignment="1">
      <alignment horizontal="center"/>
    </xf>
    <xf numFmtId="39" fontId="197" fillId="8" borderId="103" xfId="253" applyNumberFormat="1" applyFont="1" applyFill="1" applyBorder="1" applyAlignment="1">
      <alignment horizontal="right"/>
    </xf>
    <xf numFmtId="192" fontId="168" fillId="0" borderId="53" xfId="253" applyNumberFormat="1" applyFont="1" applyBorder="1" applyAlignment="1">
      <alignment horizontal="left"/>
    </xf>
    <xf numFmtId="39" fontId="198" fillId="8" borderId="129" xfId="253" applyNumberFormat="1" applyFont="1" applyFill="1" applyBorder="1" applyProtection="1">
      <protection locked="0" hidden="1"/>
    </xf>
    <xf numFmtId="37" fontId="178" fillId="0" borderId="0" xfId="253" applyNumberFormat="1" applyFont="1"/>
    <xf numFmtId="192" fontId="168" fillId="0" borderId="5" xfId="253" applyNumberFormat="1" applyFont="1" applyBorder="1" applyAlignment="1">
      <alignment horizontal="left"/>
    </xf>
    <xf numFmtId="39" fontId="198" fillId="8" borderId="103" xfId="253" applyNumberFormat="1" applyFont="1" applyFill="1" applyBorder="1" applyAlignment="1" applyProtection="1">
      <alignment horizontal="right"/>
      <protection locked="0" hidden="1"/>
    </xf>
    <xf numFmtId="2" fontId="178" fillId="0" borderId="0" xfId="253" applyNumberFormat="1" applyFont="1"/>
    <xf numFmtId="0" fontId="158" fillId="0" borderId="5" xfId="253" applyBorder="1"/>
    <xf numFmtId="0" fontId="168" fillId="0" borderId="7" xfId="253" applyFont="1" applyBorder="1" applyAlignment="1">
      <alignment horizontal="left" vertical="center" wrapText="1"/>
    </xf>
    <xf numFmtId="39" fontId="197" fillId="8" borderId="141" xfId="253" applyNumberFormat="1" applyFont="1" applyFill="1" applyBorder="1" applyAlignment="1">
      <alignment horizontal="right"/>
    </xf>
    <xf numFmtId="0" fontId="158" fillId="0" borderId="7" xfId="253" applyBorder="1"/>
    <xf numFmtId="0" fontId="158" fillId="8" borderId="141" xfId="253" applyFill="1" applyBorder="1"/>
    <xf numFmtId="43" fontId="178" fillId="0" borderId="0" xfId="112" applyFont="1" applyBorder="1" applyAlignment="1" applyProtection="1">
      <alignment horizontal="center" vertical="center"/>
      <protection hidden="1"/>
    </xf>
    <xf numFmtId="39" fontId="168" fillId="0" borderId="0" xfId="253" applyNumberFormat="1" applyFont="1" applyAlignment="1">
      <alignment horizontal="right" vertical="center"/>
    </xf>
    <xf numFmtId="0" fontId="158" fillId="0" borderId="53" xfId="253" applyBorder="1" applyAlignment="1">
      <alignment horizontal="left"/>
    </xf>
    <xf numFmtId="0" fontId="158" fillId="0" borderId="129" xfId="253" applyBorder="1" applyAlignment="1">
      <alignment horizontal="center"/>
    </xf>
    <xf numFmtId="0" fontId="158" fillId="0" borderId="0" xfId="253" applyAlignment="1">
      <alignment horizontal="center"/>
    </xf>
    <xf numFmtId="0" fontId="158" fillId="0" borderId="104" xfId="253" applyBorder="1" applyAlignment="1">
      <alignment horizontal="left"/>
    </xf>
    <xf numFmtId="43" fontId="158" fillId="0" borderId="91" xfId="128" applyFont="1" applyFill="1" applyBorder="1"/>
    <xf numFmtId="43" fontId="168" fillId="0" borderId="0" xfId="112" applyFont="1" applyBorder="1" applyAlignment="1">
      <alignment horizontal="center" vertical="center"/>
    </xf>
    <xf numFmtId="43" fontId="184" fillId="0" borderId="0" xfId="112" applyFont="1"/>
    <xf numFmtId="0" fontId="192" fillId="0" borderId="0" xfId="253" applyFont="1" applyAlignment="1">
      <alignment horizontal="left"/>
    </xf>
    <xf numFmtId="43" fontId="199" fillId="0" borderId="0" xfId="112" applyFont="1"/>
    <xf numFmtId="43" fontId="184" fillId="8" borderId="0" xfId="112" applyFont="1" applyFill="1"/>
    <xf numFmtId="43" fontId="190" fillId="0" borderId="0" xfId="112" applyFont="1"/>
    <xf numFmtId="43" fontId="158" fillId="0" borderId="0" xfId="253" applyNumberFormat="1"/>
    <xf numFmtId="248" fontId="184" fillId="0" borderId="0" xfId="112" applyNumberFormat="1" applyFont="1" applyFill="1"/>
    <xf numFmtId="3" fontId="184" fillId="0" borderId="0" xfId="112" applyNumberFormat="1" applyFont="1" applyFill="1"/>
    <xf numFmtId="0" fontId="169" fillId="0" borderId="7" xfId="253" applyFont="1" applyBorder="1" applyAlignment="1">
      <alignment horizontal="center" vertical="center"/>
    </xf>
    <xf numFmtId="0" fontId="158" fillId="0" borderId="141" xfId="253" applyBorder="1"/>
    <xf numFmtId="0" fontId="169" fillId="0" borderId="0" xfId="253" applyFont="1" applyAlignment="1">
      <alignment horizontal="center" vertical="center"/>
    </xf>
    <xf numFmtId="0" fontId="200" fillId="0" borderId="0" xfId="259" applyFont="1"/>
    <xf numFmtId="0" fontId="168" fillId="0" borderId="0" xfId="253" applyFont="1" applyAlignment="1">
      <alignment horizontal="center" vertical="center" wrapText="1"/>
    </xf>
    <xf numFmtId="0" fontId="158" fillId="0" borderId="0" xfId="259" applyFont="1" applyAlignment="1">
      <alignment horizontal="center"/>
    </xf>
    <xf numFmtId="0" fontId="192" fillId="0" borderId="142" xfId="253" applyFont="1" applyBorder="1" applyAlignment="1">
      <alignment horizontal="center" vertical="center"/>
    </xf>
    <xf numFmtId="0" fontId="192" fillId="0" borderId="143" xfId="253" applyFont="1" applyBorder="1" applyAlignment="1">
      <alignment horizontal="center" vertical="center" wrapText="1"/>
    </xf>
    <xf numFmtId="0" fontId="196" fillId="0" borderId="144" xfId="253" applyFont="1" applyBorder="1" applyAlignment="1">
      <alignment horizontal="center"/>
    </xf>
    <xf numFmtId="0" fontId="196" fillId="0" borderId="145" xfId="259" applyFont="1" applyBorder="1" applyAlignment="1">
      <alignment horizontal="center"/>
    </xf>
    <xf numFmtId="0" fontId="192" fillId="0" borderId="146" xfId="253" applyFont="1" applyBorder="1" applyAlignment="1">
      <alignment horizontal="center"/>
    </xf>
    <xf numFmtId="0" fontId="192" fillId="0" borderId="147" xfId="253" applyFont="1" applyBorder="1" applyAlignment="1">
      <alignment horizontal="center" vertical="center"/>
    </xf>
    <xf numFmtId="0" fontId="197" fillId="0" borderId="148" xfId="253" applyFont="1" applyBorder="1" applyAlignment="1">
      <alignment horizontal="left" vertical="center"/>
    </xf>
    <xf numFmtId="43" fontId="197" fillId="0" borderId="149" xfId="128" applyFont="1" applyFill="1" applyBorder="1" applyAlignment="1">
      <alignment horizontal="right"/>
    </xf>
    <xf numFmtId="0" fontId="197" fillId="0" borderId="150" xfId="253" applyFont="1" applyBorder="1" applyAlignment="1">
      <alignment horizontal="left" vertical="center"/>
    </xf>
    <xf numFmtId="41" fontId="197" fillId="0" borderId="151" xfId="104" applyFont="1" applyFill="1" applyBorder="1" applyAlignment="1">
      <alignment horizontal="right" vertical="center"/>
    </xf>
    <xf numFmtId="0" fontId="197" fillId="0" borderId="152" xfId="253" applyFont="1" applyBorder="1" applyAlignment="1">
      <alignment horizontal="left" vertical="center"/>
    </xf>
    <xf numFmtId="41" fontId="197" fillId="0" borderId="153" xfId="104" applyFont="1" applyFill="1" applyBorder="1" applyAlignment="1">
      <alignment horizontal="right" vertical="center"/>
    </xf>
    <xf numFmtId="15" fontId="168" fillId="0" borderId="0" xfId="253" applyNumberFormat="1" applyFont="1" applyAlignment="1">
      <alignment horizontal="center" vertical="center" wrapText="1"/>
    </xf>
    <xf numFmtId="39" fontId="168" fillId="0" borderId="0" xfId="253" applyNumberFormat="1" applyFont="1" applyAlignment="1">
      <alignment horizontal="center" vertical="center"/>
    </xf>
    <xf numFmtId="0" fontId="197" fillId="0" borderId="154" xfId="253" applyFont="1" applyBorder="1" applyAlignment="1">
      <alignment horizontal="left"/>
    </xf>
    <xf numFmtId="39" fontId="201" fillId="0" borderId="155" xfId="128" applyNumberFormat="1" applyFont="1" applyFill="1" applyBorder="1" applyAlignment="1">
      <alignment horizontal="right"/>
    </xf>
    <xf numFmtId="0" fontId="197" fillId="0" borderId="156" xfId="253" applyFont="1" applyBorder="1" applyAlignment="1">
      <alignment horizontal="left" vertical="center"/>
    </xf>
    <xf numFmtId="43" fontId="197" fillId="0" borderId="156" xfId="128" applyFont="1" applyFill="1" applyBorder="1" applyAlignment="1">
      <alignment horizontal="right"/>
    </xf>
    <xf numFmtId="0" fontId="190" fillId="0" borderId="0" xfId="253" applyFont="1"/>
    <xf numFmtId="0" fontId="190" fillId="0" borderId="128" xfId="253" applyFont="1" applyBorder="1"/>
    <xf numFmtId="266" fontId="190" fillId="0" borderId="133" xfId="104" applyNumberFormat="1" applyFont="1" applyFill="1" applyBorder="1"/>
    <xf numFmtId="0" fontId="190" fillId="0" borderId="76" xfId="253" applyFont="1" applyBorder="1"/>
    <xf numFmtId="266" fontId="190" fillId="0" borderId="91" xfId="104" applyNumberFormat="1" applyFont="1" applyFill="1" applyBorder="1"/>
    <xf numFmtId="0" fontId="190" fillId="0" borderId="0" xfId="259" applyFont="1"/>
    <xf numFmtId="39" fontId="168" fillId="0" borderId="0" xfId="253" applyNumberFormat="1" applyFont="1" applyAlignment="1">
      <alignment horizontal="center"/>
    </xf>
    <xf numFmtId="0" fontId="197" fillId="0" borderId="18" xfId="253" applyFont="1" applyBorder="1" applyAlignment="1">
      <alignment horizontal="left"/>
    </xf>
    <xf numFmtId="0" fontId="197" fillId="0" borderId="146" xfId="253" applyFont="1" applyBorder="1"/>
    <xf numFmtId="41" fontId="197" fillId="0" borderId="147" xfId="104" applyFont="1" applyFill="1" applyBorder="1"/>
    <xf numFmtId="39" fontId="197" fillId="0" borderId="76" xfId="253" applyNumberFormat="1" applyFont="1" applyBorder="1"/>
    <xf numFmtId="0" fontId="201" fillId="0" borderId="128" xfId="252" applyFont="1" applyBorder="1"/>
    <xf numFmtId="0" fontId="201" fillId="0" borderId="133" xfId="252" applyFont="1" applyBorder="1" applyAlignment="1">
      <alignment horizontal="left"/>
    </xf>
    <xf numFmtId="0" fontId="201" fillId="0" borderId="76" xfId="252" applyFont="1" applyBorder="1"/>
    <xf numFmtId="0" fontId="201" fillId="0" borderId="91" xfId="252" applyFont="1" applyBorder="1" applyAlignment="1">
      <alignment horizontal="left"/>
    </xf>
    <xf numFmtId="266" fontId="197" fillId="0" borderId="91" xfId="104" applyNumberFormat="1" applyFont="1" applyFill="1" applyBorder="1"/>
    <xf numFmtId="0" fontId="190" fillId="0" borderId="134" xfId="253" applyFont="1" applyBorder="1"/>
    <xf numFmtId="0" fontId="201" fillId="0" borderId="135" xfId="252" applyFont="1" applyBorder="1" applyAlignment="1">
      <alignment horizontal="left"/>
    </xf>
    <xf numFmtId="0" fontId="197" fillId="0" borderId="134" xfId="253" applyFont="1" applyBorder="1"/>
    <xf numFmtId="0" fontId="197" fillId="0" borderId="135" xfId="253" applyFont="1" applyBorder="1"/>
    <xf numFmtId="0" fontId="190" fillId="0" borderId="17" xfId="253" applyFont="1" applyBorder="1"/>
    <xf numFmtId="41" fontId="190" fillId="0" borderId="129" xfId="104" applyFont="1" applyFill="1" applyBorder="1"/>
    <xf numFmtId="0" fontId="190" fillId="0" borderId="18" xfId="253" applyFont="1" applyBorder="1"/>
    <xf numFmtId="41" fontId="190" fillId="0" borderId="103" xfId="104" applyFont="1" applyFill="1" applyBorder="1"/>
    <xf numFmtId="39" fontId="197" fillId="0" borderId="0" xfId="253" applyNumberFormat="1" applyFont="1"/>
    <xf numFmtId="266" fontId="197" fillId="0" borderId="0" xfId="104" applyNumberFormat="1" applyFont="1" applyFill="1" applyBorder="1"/>
    <xf numFmtId="43" fontId="184" fillId="0" borderId="0" xfId="112" applyFont="1" applyAlignment="1">
      <alignment horizontal="left"/>
    </xf>
    <xf numFmtId="0" fontId="182" fillId="35" borderId="16" xfId="227" applyFont="1" applyFill="1" applyBorder="1" applyAlignment="1">
      <alignment horizontal="left" vertical="center" indent="1"/>
    </xf>
    <xf numFmtId="0" fontId="63" fillId="21" borderId="16" xfId="227" applyFill="1" applyBorder="1" applyAlignment="1">
      <alignment horizontal="left" vertical="center" wrapText="1" indent="1"/>
    </xf>
    <xf numFmtId="0" fontId="63" fillId="36" borderId="16" xfId="227" applyFill="1" applyBorder="1" applyAlignment="1">
      <alignment horizontal="left" vertical="center" wrapText="1" indent="1"/>
    </xf>
    <xf numFmtId="248" fontId="190" fillId="0" borderId="0" xfId="112" applyNumberFormat="1" applyFont="1" applyFill="1"/>
    <xf numFmtId="41" fontId="190" fillId="0" borderId="0" xfId="97" applyFont="1" applyFill="1"/>
    <xf numFmtId="267" fontId="115" fillId="0" borderId="0" xfId="97" applyNumberFormat="1" applyFont="1" applyFill="1" applyBorder="1" applyAlignment="1" applyProtection="1">
      <alignment horizontal="right"/>
    </xf>
    <xf numFmtId="43" fontId="190" fillId="0" borderId="103" xfId="128" applyFont="1" applyFill="1" applyBorder="1"/>
    <xf numFmtId="43" fontId="190" fillId="0" borderId="103" xfId="128" applyFont="1" applyFill="1" applyBorder="1" applyAlignment="1">
      <alignment horizontal="right"/>
    </xf>
    <xf numFmtId="0" fontId="190" fillId="0" borderId="157" xfId="253" applyFont="1" applyBorder="1"/>
    <xf numFmtId="43" fontId="197" fillId="0" borderId="141" xfId="128" applyFont="1" applyFill="1" applyBorder="1"/>
    <xf numFmtId="43" fontId="176" fillId="0" borderId="133" xfId="112" applyFont="1" applyFill="1" applyBorder="1"/>
    <xf numFmtId="43" fontId="176" fillId="0" borderId="91" xfId="112" applyFont="1" applyFill="1" applyBorder="1"/>
    <xf numFmtId="1" fontId="184" fillId="0" borderId="0" xfId="259" applyNumberFormat="1" applyAlignment="1">
      <alignment horizontal="center"/>
    </xf>
    <xf numFmtId="4" fontId="184" fillId="0" borderId="0" xfId="259" applyNumberFormat="1"/>
    <xf numFmtId="43" fontId="176" fillId="0" borderId="127" xfId="112" applyFont="1" applyFill="1" applyBorder="1"/>
    <xf numFmtId="10" fontId="181" fillId="36" borderId="139" xfId="227" applyNumberFormat="1" applyFont="1" applyFill="1" applyBorder="1" applyAlignment="1">
      <alignment horizontal="right" vertical="center"/>
    </xf>
    <xf numFmtId="40" fontId="181" fillId="36" borderId="14" xfId="227" applyNumberFormat="1" applyFont="1" applyFill="1" applyBorder="1" applyAlignment="1">
      <alignment horizontal="right" vertical="center"/>
    </xf>
    <xf numFmtId="10" fontId="182" fillId="35" borderId="139" xfId="227" applyNumberFormat="1" applyFont="1" applyFill="1" applyBorder="1" applyAlignment="1">
      <alignment horizontal="right" vertical="center"/>
    </xf>
    <xf numFmtId="40" fontId="182" fillId="35" borderId="14" xfId="227" applyNumberFormat="1" applyFont="1" applyFill="1" applyBorder="1" applyAlignment="1">
      <alignment horizontal="right" vertical="center"/>
    </xf>
    <xf numFmtId="0" fontId="158" fillId="0" borderId="135" xfId="253" applyBorder="1"/>
    <xf numFmtId="10" fontId="63" fillId="21" borderId="35" xfId="227" applyNumberFormat="1" applyFill="1" applyBorder="1" applyAlignment="1">
      <alignment horizontal="right" vertical="center"/>
    </xf>
    <xf numFmtId="40" fontId="63" fillId="21" borderId="14" xfId="227" applyNumberFormat="1" applyFill="1" applyBorder="1" applyAlignment="1">
      <alignment horizontal="right" vertical="center"/>
    </xf>
    <xf numFmtId="10" fontId="63" fillId="36" borderId="35" xfId="227" applyNumberFormat="1" applyFill="1" applyBorder="1" applyAlignment="1">
      <alignment horizontal="right" vertical="center"/>
    </xf>
    <xf numFmtId="40" fontId="63" fillId="36" borderId="14" xfId="227" applyNumberFormat="1" applyFill="1" applyBorder="1" applyAlignment="1">
      <alignment horizontal="right" vertical="center"/>
    </xf>
    <xf numFmtId="49" fontId="160" fillId="0" borderId="0" xfId="255" applyNumberFormat="1" applyFont="1" applyAlignment="1">
      <alignment horizontal="center"/>
    </xf>
    <xf numFmtId="0" fontId="202" fillId="0" borderId="0" xfId="239" applyFont="1" applyAlignment="1">
      <alignment horizontal="left" vertical="center"/>
    </xf>
    <xf numFmtId="0" fontId="202" fillId="0" borderId="0" xfId="239" applyFont="1" applyAlignment="1">
      <alignment horizontal="left" vertical="top"/>
    </xf>
    <xf numFmtId="0" fontId="202" fillId="4" borderId="0" xfId="239" applyFont="1" applyFill="1" applyAlignment="1">
      <alignment horizontal="left" vertical="top"/>
    </xf>
    <xf numFmtId="0" fontId="203" fillId="4" borderId="167" xfId="245" applyFont="1" applyFill="1" applyBorder="1" applyAlignment="1">
      <alignment horizontal="center" vertical="top" wrapText="1"/>
    </xf>
    <xf numFmtId="0" fontId="203" fillId="4" borderId="168" xfId="245" applyFont="1" applyFill="1" applyBorder="1" applyAlignment="1">
      <alignment horizontal="center" vertical="top" wrapText="1"/>
    </xf>
    <xf numFmtId="0" fontId="203" fillId="4" borderId="168" xfId="245" applyFont="1" applyFill="1" applyBorder="1" applyAlignment="1">
      <alignment horizontal="left" vertical="top" wrapText="1" indent="2"/>
    </xf>
    <xf numFmtId="0" fontId="203" fillId="4" borderId="169" xfId="245" applyFont="1" applyFill="1" applyBorder="1" applyAlignment="1">
      <alignment horizontal="left" vertical="top" wrapText="1"/>
    </xf>
    <xf numFmtId="0" fontId="204" fillId="4" borderId="0" xfId="245" applyFont="1" applyFill="1" applyAlignment="1">
      <alignment horizontal="left" vertical="top"/>
    </xf>
    <xf numFmtId="0" fontId="205" fillId="0" borderId="0" xfId="239" applyFont="1" applyAlignment="1">
      <alignment horizontal="center" vertical="top"/>
    </xf>
    <xf numFmtId="0" fontId="206" fillId="0" borderId="0" xfId="239" applyFont="1" applyAlignment="1">
      <alignment vertical="top"/>
    </xf>
    <xf numFmtId="0" fontId="207" fillId="0" borderId="0" xfId="239" applyFont="1" applyAlignment="1">
      <alignment vertical="top"/>
    </xf>
    <xf numFmtId="0" fontId="8" fillId="37" borderId="170" xfId="239" applyFont="1" applyFill="1" applyBorder="1" applyAlignment="1">
      <alignment horizontal="center" vertical="center" wrapText="1"/>
    </xf>
    <xf numFmtId="0" fontId="8" fillId="37" borderId="171" xfId="239" applyFont="1" applyFill="1" applyBorder="1" applyAlignment="1">
      <alignment horizontal="left" vertical="center" wrapText="1" indent="7"/>
    </xf>
    <xf numFmtId="0" fontId="8" fillId="37" borderId="172" xfId="239" applyFont="1" applyFill="1" applyBorder="1" applyAlignment="1">
      <alignment horizontal="left" vertical="center" wrapText="1" indent="7"/>
    </xf>
    <xf numFmtId="0" fontId="8" fillId="37" borderId="173" xfId="239" applyFont="1" applyFill="1" applyBorder="1" applyAlignment="1">
      <alignment horizontal="left" vertical="center" wrapText="1" indent="7"/>
    </xf>
    <xf numFmtId="0" fontId="8" fillId="37" borderId="174" xfId="239" applyFont="1" applyFill="1" applyBorder="1" applyAlignment="1">
      <alignment horizontal="center" vertical="top" wrapText="1"/>
    </xf>
    <xf numFmtId="0" fontId="8" fillId="37" borderId="175" xfId="239" applyFont="1" applyFill="1" applyBorder="1" applyAlignment="1">
      <alignment horizontal="center" vertical="center" wrapText="1"/>
    </xf>
    <xf numFmtId="0" fontId="8" fillId="38" borderId="174" xfId="239" applyFont="1" applyFill="1" applyBorder="1" applyAlignment="1">
      <alignment horizontal="center" vertical="center" wrapText="1"/>
    </xf>
    <xf numFmtId="0" fontId="202" fillId="38" borderId="174" xfId="239" applyFont="1" applyFill="1" applyBorder="1" applyAlignment="1">
      <alignment horizontal="center" vertical="center" wrapText="1"/>
    </xf>
    <xf numFmtId="0" fontId="35" fillId="0" borderId="174" xfId="245" applyFont="1" applyBorder="1" applyAlignment="1">
      <alignment horizontal="center" vertical="top" wrapText="1"/>
    </xf>
    <xf numFmtId="277" fontId="60" fillId="0" borderId="174" xfId="4" applyNumberFormat="1" applyFont="1" applyBorder="1" applyAlignment="1">
      <alignment horizontal="right" vertical="top" shrinkToFit="1"/>
    </xf>
    <xf numFmtId="277" fontId="208" fillId="0" borderId="174" xfId="4" applyNumberFormat="1" applyFont="1" applyBorder="1" applyAlignment="1">
      <alignment horizontal="right" vertical="top" shrinkToFit="1"/>
    </xf>
    <xf numFmtId="277" fontId="204" fillId="0" borderId="174" xfId="4" applyNumberFormat="1" applyFont="1" applyBorder="1" applyAlignment="1">
      <alignment horizontal="right" wrapText="1"/>
    </xf>
    <xf numFmtId="277" fontId="209" fillId="0" borderId="174" xfId="4" applyNumberFormat="1" applyFont="1" applyBorder="1" applyAlignment="1">
      <alignment horizontal="right" vertical="top" shrinkToFit="1"/>
    </xf>
    <xf numFmtId="277" fontId="35" fillId="0" borderId="174" xfId="4" applyNumberFormat="1" applyFont="1" applyBorder="1" applyAlignment="1">
      <alignment horizontal="right" vertical="top" shrinkToFit="1"/>
    </xf>
    <xf numFmtId="0" fontId="8" fillId="0" borderId="174" xfId="239" applyFont="1" applyBorder="1" applyAlignment="1">
      <alignment horizontal="center" vertical="top" wrapText="1"/>
    </xf>
    <xf numFmtId="277" fontId="202" fillId="0" borderId="174" xfId="4" applyNumberFormat="1" applyFont="1" applyBorder="1" applyAlignment="1">
      <alignment horizontal="right" wrapText="1"/>
    </xf>
    <xf numFmtId="0" fontId="210" fillId="0" borderId="0" xfId="239" applyFont="1" applyAlignment="1">
      <alignment vertical="top"/>
    </xf>
    <xf numFmtId="0" fontId="211" fillId="0" borderId="0" xfId="239" applyFont="1" applyAlignment="1">
      <alignment horizontal="left" vertical="top"/>
    </xf>
    <xf numFmtId="0" fontId="212" fillId="0" borderId="0" xfId="231" applyFont="1" applyAlignment="1">
      <alignment horizontal="center" vertical="top" wrapText="1"/>
    </xf>
    <xf numFmtId="0" fontId="213" fillId="0" borderId="0" xfId="239" applyFont="1" applyAlignment="1">
      <alignment horizontal="center" vertical="top" wrapText="1"/>
    </xf>
    <xf numFmtId="0" fontId="214" fillId="0" borderId="0" xfId="239" applyFont="1" applyAlignment="1">
      <alignment horizontal="center" vertical="top" wrapText="1"/>
    </xf>
    <xf numFmtId="0" fontId="214" fillId="0" borderId="0" xfId="239" applyFont="1" applyAlignment="1">
      <alignment vertical="top" wrapText="1"/>
    </xf>
    <xf numFmtId="0" fontId="215" fillId="0" borderId="0" xfId="239" applyFont="1" applyAlignment="1">
      <alignment horizontal="left" vertical="top" wrapText="1"/>
    </xf>
    <xf numFmtId="0" fontId="211" fillId="0" borderId="0" xfId="239" applyFont="1" applyAlignment="1">
      <alignment horizontal="left" vertical="top" wrapText="1"/>
    </xf>
    <xf numFmtId="0" fontId="211" fillId="0" borderId="0" xfId="239" applyFont="1" applyAlignment="1">
      <alignment vertical="top" wrapText="1"/>
    </xf>
    <xf numFmtId="0" fontId="216" fillId="0" borderId="0" xfId="239" applyFont="1" applyAlignment="1">
      <alignment horizontal="left" vertical="top" wrapText="1"/>
    </xf>
    <xf numFmtId="0" fontId="211" fillId="0" borderId="0" xfId="239" applyFont="1" applyAlignment="1">
      <alignment horizontal="left" vertical="top" wrapText="1" indent="2"/>
    </xf>
    <xf numFmtId="0" fontId="217" fillId="39" borderId="167" xfId="239" applyFont="1" applyFill="1" applyBorder="1" applyAlignment="1">
      <alignment horizontal="center" vertical="top" wrapText="1"/>
    </xf>
    <xf numFmtId="0" fontId="217" fillId="39" borderId="168" xfId="239" applyFont="1" applyFill="1" applyBorder="1" applyAlignment="1">
      <alignment horizontal="center" vertical="top" wrapText="1"/>
    </xf>
    <xf numFmtId="0" fontId="217" fillId="39" borderId="168" xfId="239" applyFont="1" applyFill="1" applyBorder="1" applyAlignment="1">
      <alignment horizontal="left" vertical="top" wrapText="1" indent="2"/>
    </xf>
    <xf numFmtId="0" fontId="217" fillId="39" borderId="169" xfId="239" applyFont="1" applyFill="1" applyBorder="1" applyAlignment="1">
      <alignment horizontal="right" vertical="top" wrapText="1"/>
    </xf>
    <xf numFmtId="0" fontId="218" fillId="40" borderId="174" xfId="231" applyFont="1" applyFill="1" applyBorder="1" applyAlignment="1">
      <alignment horizontal="center" vertical="top" wrapText="1"/>
    </xf>
    <xf numFmtId="1" fontId="219" fillId="40" borderId="174" xfId="231" applyNumberFormat="1" applyFont="1" applyFill="1" applyBorder="1" applyAlignment="1">
      <alignment horizontal="center" vertical="top" shrinkToFit="1"/>
    </xf>
    <xf numFmtId="0" fontId="218" fillId="40" borderId="174" xfId="231" applyFont="1" applyFill="1" applyBorder="1" applyAlignment="1">
      <alignment horizontal="left" vertical="top" wrapText="1"/>
    </xf>
    <xf numFmtId="194" fontId="218" fillId="40" borderId="174" xfId="231" applyNumberFormat="1" applyFont="1" applyFill="1" applyBorder="1" applyAlignment="1">
      <alignment horizontal="right" vertical="top" shrinkToFit="1"/>
    </xf>
    <xf numFmtId="1" fontId="220" fillId="0" borderId="174" xfId="231" applyNumberFormat="1" applyFont="1" applyBorder="1" applyAlignment="1">
      <alignment horizontal="center" vertical="top" shrinkToFit="1"/>
    </xf>
    <xf numFmtId="0" fontId="221" fillId="0" borderId="174" xfId="231" applyFont="1" applyBorder="1" applyAlignment="1">
      <alignment horizontal="left" vertical="top" wrapText="1"/>
    </xf>
    <xf numFmtId="194" fontId="220" fillId="0" borderId="174" xfId="231" applyNumberFormat="1" applyFont="1" applyBorder="1" applyAlignment="1">
      <alignment horizontal="right" vertical="top" shrinkToFit="1"/>
    </xf>
    <xf numFmtId="194" fontId="219" fillId="40" borderId="174" xfId="231" applyNumberFormat="1" applyFont="1" applyFill="1" applyBorder="1" applyAlignment="1">
      <alignment horizontal="right" vertical="top" shrinkToFit="1"/>
    </xf>
    <xf numFmtId="0" fontId="222" fillId="40" borderId="174" xfId="231" applyFont="1" applyFill="1" applyBorder="1" applyAlignment="1">
      <alignment horizontal="center" vertical="top" wrapText="1"/>
    </xf>
    <xf numFmtId="1" fontId="223" fillId="0" borderId="174" xfId="231" applyNumberFormat="1" applyFont="1" applyBorder="1" applyAlignment="1">
      <alignment horizontal="center" vertical="top" shrinkToFit="1"/>
    </xf>
    <xf numFmtId="1" fontId="220" fillId="0" borderId="174" xfId="231" applyNumberFormat="1" applyFont="1" applyBorder="1" applyAlignment="1">
      <alignment horizontal="left" vertical="top" indent="1" shrinkToFit="1"/>
    </xf>
    <xf numFmtId="0" fontId="222" fillId="40" borderId="174" xfId="231" applyFont="1" applyFill="1" applyBorder="1" applyAlignment="1">
      <alignment horizontal="left" vertical="top" wrapText="1"/>
    </xf>
    <xf numFmtId="1" fontId="220" fillId="4" borderId="174" xfId="231" applyNumberFormat="1" applyFont="1" applyFill="1" applyBorder="1" applyAlignment="1">
      <alignment horizontal="center" vertical="top" shrinkToFit="1"/>
    </xf>
    <xf numFmtId="0" fontId="221" fillId="4" borderId="174" xfId="231" applyFont="1" applyFill="1" applyBorder="1" applyAlignment="1">
      <alignment horizontal="left" vertical="top" wrapText="1"/>
    </xf>
    <xf numFmtId="194" fontId="220" fillId="4" borderId="174" xfId="231" applyNumberFormat="1" applyFont="1" applyFill="1" applyBorder="1" applyAlignment="1">
      <alignment horizontal="right" vertical="top" shrinkToFit="1"/>
    </xf>
    <xf numFmtId="1" fontId="220" fillId="6" borderId="174" xfId="231" applyNumberFormat="1" applyFont="1" applyFill="1" applyBorder="1" applyAlignment="1">
      <alignment horizontal="center" vertical="top" shrinkToFit="1"/>
    </xf>
    <xf numFmtId="0" fontId="221" fillId="6" borderId="174" xfId="231" applyFont="1" applyFill="1" applyBorder="1" applyAlignment="1">
      <alignment horizontal="left" vertical="top" wrapText="1"/>
    </xf>
    <xf numFmtId="194" fontId="220" fillId="6" borderId="174" xfId="231" applyNumberFormat="1" applyFont="1" applyFill="1" applyBorder="1" applyAlignment="1">
      <alignment horizontal="right" vertical="top" shrinkToFit="1"/>
    </xf>
    <xf numFmtId="1" fontId="220" fillId="4" borderId="174" xfId="231" applyNumberFormat="1" applyFont="1" applyFill="1" applyBorder="1" applyAlignment="1">
      <alignment horizontal="left" vertical="top" indent="1" shrinkToFit="1"/>
    </xf>
    <xf numFmtId="0" fontId="218" fillId="40" borderId="174" xfId="231" applyFont="1" applyFill="1" applyBorder="1" applyAlignment="1">
      <alignment horizontal="right" vertical="top" wrapText="1"/>
    </xf>
    <xf numFmtId="0" fontId="224" fillId="0" borderId="176" xfId="239" applyFont="1" applyBorder="1" applyAlignment="1">
      <alignment horizontal="left" vertical="top" wrapText="1"/>
    </xf>
    <xf numFmtId="0" fontId="211" fillId="0" borderId="176" xfId="239" applyFont="1" applyBorder="1" applyAlignment="1">
      <alignment horizontal="left" vertical="top" wrapText="1"/>
    </xf>
    <xf numFmtId="10" fontId="225" fillId="0" borderId="0" xfId="273" applyNumberFormat="1" applyFont="1" applyAlignment="1">
      <alignment horizontal="center" vertical="center"/>
    </xf>
    <xf numFmtId="0" fontId="226" fillId="0" borderId="0" xfId="231" applyFont="1" applyAlignment="1">
      <alignment vertical="center"/>
    </xf>
    <xf numFmtId="0" fontId="226" fillId="0" borderId="0" xfId="231" applyFont="1" applyAlignment="1">
      <alignment vertical="center" wrapText="1"/>
    </xf>
    <xf numFmtId="0" fontId="226" fillId="0" borderId="0" xfId="231" applyFont="1" applyAlignment="1">
      <alignment horizontal="left" vertical="center" indent="1"/>
    </xf>
    <xf numFmtId="278" fontId="226" fillId="0" borderId="0" xfId="231" applyNumberFormat="1" applyFont="1" applyAlignment="1">
      <alignment vertical="center"/>
    </xf>
    <xf numFmtId="0" fontId="227" fillId="0" borderId="0" xfId="231" applyAlignment="1">
      <alignment horizontal="left" vertical="top"/>
    </xf>
    <xf numFmtId="0" fontId="228" fillId="0" borderId="0" xfId="231" applyFont="1" applyAlignment="1">
      <alignment horizontal="center" vertical="center"/>
    </xf>
    <xf numFmtId="0" fontId="229" fillId="39" borderId="177" xfId="231" applyFont="1" applyFill="1" applyBorder="1" applyAlignment="1">
      <alignment horizontal="center" vertical="center" wrapText="1"/>
    </xf>
    <xf numFmtId="0" fontId="229" fillId="39" borderId="178" xfId="231" applyFont="1" applyFill="1" applyBorder="1" applyAlignment="1">
      <alignment horizontal="center" vertical="center" wrapText="1"/>
    </xf>
    <xf numFmtId="278" fontId="229" fillId="39" borderId="178" xfId="231" applyNumberFormat="1" applyFont="1" applyFill="1" applyBorder="1" applyAlignment="1">
      <alignment horizontal="center" vertical="center" wrapText="1"/>
    </xf>
    <xf numFmtId="278" fontId="229" fillId="39" borderId="179" xfId="231" applyNumberFormat="1" applyFont="1" applyFill="1" applyBorder="1" applyAlignment="1">
      <alignment horizontal="center" vertical="center" wrapText="1"/>
    </xf>
    <xf numFmtId="0" fontId="229" fillId="39" borderId="180" xfId="231" applyFont="1" applyFill="1" applyBorder="1" applyAlignment="1">
      <alignment horizontal="center" vertical="center" wrapText="1"/>
    </xf>
    <xf numFmtId="0" fontId="229" fillId="39" borderId="181" xfId="231" applyFont="1" applyFill="1" applyBorder="1" applyAlignment="1">
      <alignment horizontal="center" vertical="center" wrapText="1"/>
    </xf>
    <xf numFmtId="278" fontId="229" fillId="39" borderId="181" xfId="231" applyNumberFormat="1" applyFont="1" applyFill="1" applyBorder="1" applyAlignment="1">
      <alignment horizontal="center" vertical="center" wrapText="1"/>
    </xf>
    <xf numFmtId="278" fontId="229" fillId="39" borderId="182" xfId="231" applyNumberFormat="1" applyFont="1" applyFill="1" applyBorder="1" applyAlignment="1">
      <alignment horizontal="center" vertical="center" wrapText="1"/>
    </xf>
    <xf numFmtId="0" fontId="229" fillId="39" borderId="183" xfId="231" applyFont="1" applyFill="1" applyBorder="1" applyAlignment="1">
      <alignment horizontal="center" vertical="center" wrapText="1"/>
    </xf>
    <xf numFmtId="0" fontId="229" fillId="39" borderId="184" xfId="231" applyFont="1" applyFill="1" applyBorder="1" applyAlignment="1">
      <alignment horizontal="center" vertical="center" wrapText="1"/>
    </xf>
    <xf numFmtId="278" fontId="229" fillId="39" borderId="184" xfId="231" applyNumberFormat="1" applyFont="1" applyFill="1" applyBorder="1" applyAlignment="1">
      <alignment horizontal="center" vertical="center" wrapText="1"/>
    </xf>
    <xf numFmtId="0" fontId="225" fillId="0" borderId="23" xfId="231" applyFont="1" applyBorder="1" applyAlignment="1">
      <alignment horizontal="center" vertical="center" wrapText="1"/>
    </xf>
    <xf numFmtId="0" fontId="226" fillId="0" borderId="35" xfId="231" applyFont="1" applyBorder="1" applyAlignment="1">
      <alignment horizontal="left" vertical="center" indent="1"/>
    </xf>
    <xf numFmtId="278" fontId="226" fillId="0" borderId="35" xfId="231" applyNumberFormat="1" applyFont="1" applyBorder="1" applyAlignment="1">
      <alignment horizontal="right" vertical="center"/>
    </xf>
    <xf numFmtId="278" fontId="225" fillId="0" borderId="35" xfId="231" applyNumberFormat="1" applyFont="1" applyBorder="1" applyAlignment="1">
      <alignment vertical="center"/>
    </xf>
    <xf numFmtId="0" fontId="225" fillId="0" borderId="34" xfId="231" applyFont="1" applyBorder="1" applyAlignment="1">
      <alignment horizontal="center" vertical="center" wrapText="1"/>
    </xf>
    <xf numFmtId="0" fontId="226" fillId="0" borderId="23" xfId="231" applyFont="1" applyBorder="1" applyAlignment="1">
      <alignment horizontal="left" vertical="center" indent="1"/>
    </xf>
    <xf numFmtId="278" fontId="226" fillId="0" borderId="23" xfId="231" applyNumberFormat="1" applyFont="1" applyBorder="1" applyAlignment="1">
      <alignment horizontal="right" vertical="center"/>
    </xf>
    <xf numFmtId="278" fontId="225" fillId="0" borderId="23" xfId="231" applyNumberFormat="1" applyFont="1" applyBorder="1" applyAlignment="1">
      <alignment vertical="center"/>
    </xf>
    <xf numFmtId="0" fontId="225" fillId="0" borderId="185" xfId="231" applyFont="1" applyBorder="1" applyAlignment="1">
      <alignment horizontal="center" vertical="center" wrapText="1"/>
    </xf>
    <xf numFmtId="0" fontId="226" fillId="0" borderId="59" xfId="231" applyFont="1" applyBorder="1" applyAlignment="1">
      <alignment horizontal="left" vertical="center" indent="1"/>
    </xf>
    <xf numFmtId="278" fontId="226" fillId="0" borderId="59" xfId="231" applyNumberFormat="1" applyFont="1" applyBorder="1" applyAlignment="1">
      <alignment horizontal="right" vertical="center"/>
    </xf>
    <xf numFmtId="0" fontId="225" fillId="0" borderId="122" xfId="231" applyFont="1" applyBorder="1" applyAlignment="1">
      <alignment horizontal="center" vertical="center" wrapText="1"/>
    </xf>
    <xf numFmtId="0" fontId="226" fillId="0" borderId="164" xfId="231" applyFont="1" applyBorder="1" applyAlignment="1">
      <alignment horizontal="left" vertical="center" indent="1"/>
    </xf>
    <xf numFmtId="278" fontId="225" fillId="0" borderId="164" xfId="231" applyNumberFormat="1" applyFont="1" applyBorder="1" applyAlignment="1">
      <alignment vertical="center"/>
    </xf>
    <xf numFmtId="278" fontId="226" fillId="0" borderId="36" xfId="231" applyNumberFormat="1" applyFont="1" applyBorder="1" applyAlignment="1">
      <alignment horizontal="right" vertical="center"/>
    </xf>
    <xf numFmtId="10" fontId="225" fillId="9" borderId="35" xfId="273" applyNumberFormat="1" applyFont="1" applyFill="1" applyBorder="1" applyAlignment="1">
      <alignment horizontal="left" vertical="center" wrapText="1" indent="2"/>
    </xf>
    <xf numFmtId="205" fontId="225" fillId="9" borderId="35" xfId="273" applyNumberFormat="1" applyFont="1" applyFill="1" applyBorder="1" applyAlignment="1">
      <alignment horizontal="center" vertical="center"/>
    </xf>
    <xf numFmtId="10" fontId="225" fillId="9" borderId="35" xfId="273" applyNumberFormat="1" applyFont="1" applyFill="1" applyBorder="1" applyAlignment="1">
      <alignment horizontal="center" vertical="center"/>
    </xf>
    <xf numFmtId="178" fontId="226" fillId="0" borderId="35" xfId="231" applyNumberFormat="1" applyFont="1" applyBorder="1" applyAlignment="1">
      <alignment horizontal="right" vertical="center"/>
    </xf>
    <xf numFmtId="248" fontId="230" fillId="0" borderId="35" xfId="113" applyNumberFormat="1" applyFont="1" applyBorder="1"/>
    <xf numFmtId="248" fontId="231" fillId="0" borderId="35" xfId="113" applyNumberFormat="1" applyFont="1" applyBorder="1"/>
    <xf numFmtId="0" fontId="232" fillId="0" borderId="35" xfId="231" applyFont="1" applyBorder="1" applyAlignment="1">
      <alignment horizontal="left" vertical="center" indent="1"/>
    </xf>
    <xf numFmtId="278" fontId="225" fillId="0" borderId="35" xfId="231" applyNumberFormat="1" applyFont="1" applyBorder="1" applyAlignment="1">
      <alignment horizontal="right" vertical="center"/>
    </xf>
    <xf numFmtId="278" fontId="226" fillId="0" borderId="35" xfId="231" applyNumberFormat="1" applyFont="1" applyBorder="1" applyAlignment="1">
      <alignment vertical="center"/>
    </xf>
    <xf numFmtId="0" fontId="225" fillId="0" borderId="36" xfId="231" applyFont="1" applyBorder="1" applyAlignment="1">
      <alignment horizontal="center" vertical="center" wrapText="1"/>
    </xf>
    <xf numFmtId="0" fontId="226" fillId="41" borderId="35" xfId="231" applyFont="1" applyFill="1" applyBorder="1" applyAlignment="1">
      <alignment horizontal="left" vertical="center" indent="1"/>
    </xf>
    <xf numFmtId="10" fontId="225" fillId="9" borderId="36" xfId="273" applyNumberFormat="1" applyFont="1" applyFill="1" applyBorder="1" applyAlignment="1">
      <alignment horizontal="left" vertical="center" wrapText="1" indent="2"/>
    </xf>
    <xf numFmtId="205" fontId="225" fillId="9" borderId="36" xfId="273" applyNumberFormat="1" applyFont="1" applyFill="1" applyBorder="1" applyAlignment="1">
      <alignment horizontal="center" vertical="center"/>
    </xf>
    <xf numFmtId="10" fontId="225" fillId="9" borderId="36" xfId="273" applyNumberFormat="1" applyFont="1" applyFill="1" applyBorder="1" applyAlignment="1">
      <alignment horizontal="center" vertical="center"/>
    </xf>
    <xf numFmtId="248" fontId="230" fillId="0" borderId="35" xfId="113" applyNumberFormat="1" applyFont="1" applyFill="1" applyBorder="1"/>
    <xf numFmtId="248" fontId="231" fillId="0" borderId="35" xfId="113" applyNumberFormat="1" applyFont="1" applyFill="1" applyBorder="1"/>
    <xf numFmtId="248" fontId="230" fillId="0" borderId="164" xfId="113" applyNumberFormat="1" applyFont="1" applyBorder="1"/>
    <xf numFmtId="248" fontId="230" fillId="0" borderId="59" xfId="113" applyNumberFormat="1" applyFont="1" applyBorder="1"/>
    <xf numFmtId="248" fontId="231" fillId="0" borderId="59" xfId="113" applyNumberFormat="1" applyFont="1" applyBorder="1"/>
    <xf numFmtId="10" fontId="225" fillId="9" borderId="164" xfId="273" applyNumberFormat="1" applyFont="1" applyFill="1" applyBorder="1" applyAlignment="1">
      <alignment horizontal="left" vertical="center" wrapText="1" indent="2"/>
    </xf>
    <xf numFmtId="9" fontId="225" fillId="9" borderId="164" xfId="273" applyFont="1" applyFill="1" applyBorder="1" applyAlignment="1">
      <alignment horizontal="center" vertical="center"/>
    </xf>
    <xf numFmtId="205" fontId="225" fillId="9" borderId="164" xfId="273" applyNumberFormat="1" applyFont="1" applyFill="1" applyBorder="1" applyAlignment="1">
      <alignment horizontal="center" vertical="center"/>
    </xf>
    <xf numFmtId="248" fontId="230" fillId="0" borderId="23" xfId="113" applyNumberFormat="1" applyFont="1" applyBorder="1"/>
    <xf numFmtId="0" fontId="233" fillId="0" borderId="0" xfId="231" applyFont="1" applyAlignment="1">
      <alignment vertical="center"/>
    </xf>
    <xf numFmtId="0" fontId="234" fillId="0" borderId="0" xfId="231" applyFont="1" applyAlignment="1">
      <alignment vertical="center"/>
    </xf>
    <xf numFmtId="278" fontId="229" fillId="39" borderId="186" xfId="231" applyNumberFormat="1" applyFont="1" applyFill="1" applyBorder="1" applyAlignment="1">
      <alignment horizontal="center" vertical="center" wrapText="1"/>
    </xf>
    <xf numFmtId="0" fontId="226" fillId="0" borderId="14" xfId="231" applyFont="1" applyBorder="1" applyAlignment="1">
      <alignment vertical="center"/>
    </xf>
    <xf numFmtId="278" fontId="229" fillId="39" borderId="187" xfId="231" applyNumberFormat="1" applyFont="1" applyFill="1" applyBorder="1" applyAlignment="1">
      <alignment horizontal="center" vertical="center" wrapText="1"/>
    </xf>
    <xf numFmtId="278" fontId="229" fillId="39" borderId="188" xfId="231" applyNumberFormat="1" applyFont="1" applyFill="1" applyBorder="1" applyAlignment="1">
      <alignment horizontal="center" vertical="center" wrapText="1"/>
    </xf>
    <xf numFmtId="278" fontId="229" fillId="39" borderId="189" xfId="231" applyNumberFormat="1" applyFont="1" applyFill="1" applyBorder="1" applyAlignment="1">
      <alignment horizontal="center" vertical="center" wrapText="1"/>
    </xf>
    <xf numFmtId="278" fontId="225" fillId="0" borderId="164" xfId="231" applyNumberFormat="1" applyFont="1" applyBorder="1" applyAlignment="1">
      <alignment horizontal="right" vertical="center"/>
    </xf>
    <xf numFmtId="10" fontId="225" fillId="0" borderId="14" xfId="273" applyNumberFormat="1" applyFont="1" applyBorder="1" applyAlignment="1">
      <alignment horizontal="center" vertical="center"/>
    </xf>
    <xf numFmtId="178" fontId="225" fillId="0" borderId="35" xfId="231" applyNumberFormat="1" applyFont="1" applyBorder="1" applyAlignment="1">
      <alignment horizontal="right" vertical="center"/>
    </xf>
    <xf numFmtId="0" fontId="226" fillId="0" borderId="35" xfId="231" applyFont="1" applyBorder="1" applyAlignment="1">
      <alignment horizontal="left" vertical="center" wrapText="1" indent="1"/>
    </xf>
    <xf numFmtId="0" fontId="226" fillId="41" borderId="59" xfId="231" applyFont="1" applyFill="1" applyBorder="1" applyAlignment="1">
      <alignment horizontal="left" vertical="center" wrapText="1" indent="1"/>
    </xf>
    <xf numFmtId="0" fontId="226" fillId="0" borderId="36" xfId="231" applyFont="1" applyBorder="1" applyAlignment="1">
      <alignment horizontal="left" vertical="center" indent="1"/>
    </xf>
    <xf numFmtId="248" fontId="231" fillId="0" borderId="36" xfId="113" applyNumberFormat="1" applyFont="1" applyBorder="1"/>
    <xf numFmtId="248" fontId="230" fillId="0" borderId="36" xfId="113" applyNumberFormat="1" applyFont="1" applyBorder="1"/>
    <xf numFmtId="0" fontId="1" fillId="0" borderId="0" xfId="240" applyFont="1" applyAlignment="1">
      <alignment vertical="center"/>
    </xf>
    <xf numFmtId="0" fontId="45" fillId="6" borderId="12" xfId="240" applyFont="1" applyFill="1" applyBorder="1" applyAlignment="1">
      <alignment horizontal="center" vertical="center"/>
    </xf>
    <xf numFmtId="0" fontId="45" fillId="6" borderId="13" xfId="240" applyFont="1" applyFill="1" applyBorder="1" applyAlignment="1">
      <alignment horizontal="center" vertical="center"/>
    </xf>
    <xf numFmtId="0" fontId="45" fillId="6" borderId="20" xfId="240" applyFont="1" applyFill="1" applyBorder="1" applyAlignment="1">
      <alignment horizontal="center" vertical="center"/>
    </xf>
    <xf numFmtId="0" fontId="45" fillId="6" borderId="21" xfId="240" applyFont="1" applyFill="1" applyBorder="1" applyAlignment="1">
      <alignment horizontal="center" vertical="center"/>
    </xf>
    <xf numFmtId="0" fontId="45" fillId="0" borderId="12" xfId="240" applyFont="1" applyBorder="1" applyAlignment="1">
      <alignment horizontal="center" vertical="center"/>
    </xf>
    <xf numFmtId="0" fontId="45" fillId="0" borderId="13" xfId="240" applyFont="1" applyBorder="1" applyAlignment="1">
      <alignment horizontal="center" vertical="center"/>
    </xf>
    <xf numFmtId="0" fontId="1" fillId="0" borderId="14" xfId="240" applyFont="1" applyBorder="1" applyAlignment="1">
      <alignment vertical="center"/>
    </xf>
    <xf numFmtId="0" fontId="45" fillId="0" borderId="0" xfId="240" applyFont="1" applyAlignment="1">
      <alignment vertical="center"/>
    </xf>
    <xf numFmtId="0" fontId="1" fillId="0" borderId="0" xfId="240" applyFont="1" applyAlignment="1">
      <alignment horizontal="center" vertical="center"/>
    </xf>
    <xf numFmtId="49" fontId="45" fillId="0" borderId="0" xfId="240" applyNumberFormat="1" applyFont="1" applyAlignment="1">
      <alignment vertical="center"/>
    </xf>
    <xf numFmtId="0" fontId="45" fillId="0" borderId="0" xfId="240" applyFont="1" applyAlignment="1">
      <alignment horizontal="center" vertical="center"/>
    </xf>
    <xf numFmtId="0" fontId="45" fillId="0" borderId="0" xfId="240" applyFont="1" applyAlignment="1">
      <alignment horizontal="left" vertical="center"/>
    </xf>
    <xf numFmtId="0" fontId="1" fillId="0" borderId="0" xfId="240" applyFont="1" applyAlignment="1">
      <alignment horizontal="right" vertical="center"/>
    </xf>
    <xf numFmtId="0" fontId="1" fillId="0" borderId="20" xfId="240" applyFont="1" applyBorder="1" applyAlignment="1">
      <alignment vertical="center"/>
    </xf>
    <xf numFmtId="0" fontId="1" fillId="0" borderId="21" xfId="240" applyFont="1" applyBorder="1" applyAlignment="1">
      <alignment vertical="center"/>
    </xf>
    <xf numFmtId="0" fontId="45" fillId="0" borderId="0" xfId="240" applyFont="1" applyAlignment="1">
      <alignment horizontal="left" vertical="center" indent="1"/>
    </xf>
    <xf numFmtId="0" fontId="8" fillId="0" borderId="0" xfId="240" applyFont="1" applyAlignment="1">
      <alignment horizontal="left" vertical="top" wrapText="1"/>
    </xf>
    <xf numFmtId="9" fontId="8" fillId="0" borderId="0" xfId="240" applyNumberFormat="1" applyFont="1" applyAlignment="1">
      <alignment horizontal="left" vertical="center"/>
    </xf>
    <xf numFmtId="0" fontId="8" fillId="0" borderId="0" xfId="211" applyNumberFormat="1" applyFont="1" applyAlignment="1">
      <alignment horizontal="left" vertical="center"/>
    </xf>
    <xf numFmtId="205" fontId="8" fillId="0" borderId="0" xfId="240" applyNumberFormat="1" applyFont="1" applyAlignment="1">
      <alignment horizontal="left" vertical="center"/>
    </xf>
    <xf numFmtId="0" fontId="45" fillId="6" borderId="15" xfId="240" applyFont="1" applyFill="1" applyBorder="1" applyAlignment="1">
      <alignment horizontal="center" vertical="center"/>
    </xf>
    <xf numFmtId="0" fontId="45" fillId="6" borderId="39" xfId="240" applyFont="1" applyFill="1" applyBorder="1" applyAlignment="1">
      <alignment horizontal="center" vertical="center"/>
    </xf>
    <xf numFmtId="0" fontId="45" fillId="0" borderId="15" xfId="240" applyFont="1" applyBorder="1" applyAlignment="1">
      <alignment horizontal="center" vertical="center"/>
    </xf>
    <xf numFmtId="0" fontId="1" fillId="0" borderId="16" xfId="240" applyFont="1" applyBorder="1" applyAlignment="1">
      <alignment vertical="center"/>
    </xf>
    <xf numFmtId="49" fontId="45" fillId="0" borderId="0" xfId="240" applyNumberFormat="1" applyFont="1" applyAlignment="1">
      <alignment horizontal="left" vertical="center"/>
    </xf>
    <xf numFmtId="0" fontId="1" fillId="0" borderId="39" xfId="240" applyFont="1" applyBorder="1" applyAlignment="1">
      <alignment vertical="center"/>
    </xf>
    <xf numFmtId="0" fontId="227" fillId="0" borderId="0" xfId="245" applyAlignment="1">
      <alignment vertical="center"/>
    </xf>
    <xf numFmtId="0" fontId="227" fillId="0" borderId="0" xfId="245"/>
    <xf numFmtId="0" fontId="6" fillId="6" borderId="35" xfId="245" applyFont="1" applyFill="1" applyBorder="1" applyAlignment="1">
      <alignment horizontal="center" vertical="center"/>
    </xf>
    <xf numFmtId="0" fontId="227" fillId="0" borderId="12" xfId="245" applyBorder="1"/>
    <xf numFmtId="0" fontId="227" fillId="0" borderId="23" xfId="245" applyBorder="1"/>
    <xf numFmtId="0" fontId="227" fillId="0" borderId="14" xfId="245" applyBorder="1"/>
    <xf numFmtId="0" fontId="227" fillId="0" borderId="34" xfId="245" applyBorder="1"/>
    <xf numFmtId="0" fontId="227" fillId="0" borderId="20" xfId="245" applyBorder="1"/>
    <xf numFmtId="0" fontId="227" fillId="0" borderId="36" xfId="245" applyBorder="1"/>
    <xf numFmtId="0" fontId="227" fillId="0" borderId="12" xfId="245" applyBorder="1" applyAlignment="1">
      <alignment horizontal="left" vertical="top" wrapText="1"/>
    </xf>
    <xf numFmtId="0" fontId="227" fillId="0" borderId="14" xfId="245" applyBorder="1" applyAlignment="1">
      <alignment horizontal="left" vertical="top" wrapText="1"/>
    </xf>
    <xf numFmtId="0" fontId="227" fillId="0" borderId="20" xfId="245" applyBorder="1" applyAlignment="1">
      <alignment horizontal="left" vertical="top" wrapText="1"/>
    </xf>
    <xf numFmtId="0" fontId="227" fillId="0" borderId="12" xfId="245" applyBorder="1" applyAlignment="1">
      <alignment horizontal="left" wrapText="1"/>
    </xf>
    <xf numFmtId="0" fontId="227" fillId="0" borderId="20" xfId="245" applyBorder="1" applyAlignment="1">
      <alignment horizontal="left" wrapText="1"/>
    </xf>
    <xf numFmtId="0" fontId="0" fillId="0" borderId="0" xfId="0" applyAlignment="1">
      <alignment horizontal="center"/>
    </xf>
    <xf numFmtId="0" fontId="235" fillId="0" borderId="0" xfId="0" applyFont="1"/>
    <xf numFmtId="0" fontId="63" fillId="0" borderId="53" xfId="250" applyBorder="1"/>
    <xf numFmtId="0" fontId="63" fillId="0" borderId="11" xfId="250" applyBorder="1" applyAlignment="1">
      <alignment horizontal="center"/>
    </xf>
    <xf numFmtId="0" fontId="63" fillId="0" borderId="11" xfId="250" applyBorder="1"/>
    <xf numFmtId="0" fontId="236" fillId="42" borderId="5" xfId="250" applyFont="1" applyFill="1" applyBorder="1" applyAlignment="1">
      <alignment horizontal="center"/>
    </xf>
    <xf numFmtId="0" fontId="236" fillId="42" borderId="0" xfId="250" applyFont="1" applyFill="1" applyAlignment="1">
      <alignment horizontal="center"/>
    </xf>
    <xf numFmtId="0" fontId="236" fillId="0" borderId="5" xfId="250" applyFont="1" applyBorder="1" applyAlignment="1">
      <alignment horizontal="center"/>
    </xf>
    <xf numFmtId="0" fontId="236" fillId="0" borderId="0" xfId="250" applyFont="1" applyAlignment="1">
      <alignment horizontal="center"/>
    </xf>
    <xf numFmtId="0" fontId="160" fillId="0" borderId="5" xfId="250" applyFont="1" applyBorder="1"/>
    <xf numFmtId="0" fontId="63" fillId="0" borderId="0" xfId="250" applyAlignment="1">
      <alignment horizontal="center"/>
    </xf>
    <xf numFmtId="0" fontId="7" fillId="0" borderId="24" xfId="257" applyFont="1" applyBorder="1" applyAlignment="1" applyProtection="1">
      <alignment horizontal="left"/>
      <protection locked="0"/>
    </xf>
    <xf numFmtId="0" fontId="7" fillId="0" borderId="26" xfId="257" applyFont="1" applyBorder="1" applyAlignment="1" applyProtection="1">
      <alignment horizontal="left"/>
      <protection locked="0"/>
    </xf>
    <xf numFmtId="0" fontId="7" fillId="0" borderId="25" xfId="257" applyFont="1" applyBorder="1" applyAlignment="1" applyProtection="1">
      <alignment horizontal="left"/>
      <protection locked="0"/>
    </xf>
    <xf numFmtId="0" fontId="7" fillId="0" borderId="0" xfId="257" applyFont="1" applyAlignment="1">
      <alignment horizontal="center"/>
    </xf>
    <xf numFmtId="279" fontId="7" fillId="0" borderId="34" xfId="257" applyNumberFormat="1" applyFont="1" applyBorder="1" applyAlignment="1" applyProtection="1">
      <alignment horizontal="left"/>
      <protection locked="0"/>
    </xf>
    <xf numFmtId="279" fontId="63" fillId="0" borderId="34" xfId="250" applyNumberFormat="1" applyBorder="1" applyProtection="1">
      <protection locked="0"/>
    </xf>
    <xf numFmtId="0" fontId="7" fillId="0" borderId="35" xfId="257" applyFont="1" applyBorder="1" applyAlignment="1" applyProtection="1">
      <alignment horizontal="right"/>
      <protection locked="0"/>
    </xf>
    <xf numFmtId="0" fontId="63" fillId="0" borderId="0" xfId="250"/>
    <xf numFmtId="0" fontId="8" fillId="0" borderId="5" xfId="257" applyFont="1" applyBorder="1"/>
    <xf numFmtId="0" fontId="7" fillId="0" borderId="12" xfId="257" applyFont="1" applyBorder="1" applyProtection="1">
      <protection locked="0"/>
    </xf>
    <xf numFmtId="0" fontId="63" fillId="0" borderId="13" xfId="227" applyBorder="1" applyProtection="1">
      <protection locked="0"/>
    </xf>
    <xf numFmtId="0" fontId="63" fillId="0" borderId="15" xfId="227" applyBorder="1" applyProtection="1">
      <protection locked="0"/>
    </xf>
    <xf numFmtId="0" fontId="8" fillId="0" borderId="5" xfId="257" applyFont="1" applyBorder="1" applyAlignment="1">
      <alignment horizontal="left"/>
    </xf>
    <xf numFmtId="15" fontId="8" fillId="4" borderId="24" xfId="257" applyNumberFormat="1" applyFont="1" applyFill="1" applyBorder="1" applyProtection="1">
      <protection locked="0"/>
    </xf>
    <xf numFmtId="15" fontId="8" fillId="4" borderId="26" xfId="257" applyNumberFormat="1" applyFont="1" applyFill="1" applyBorder="1" applyProtection="1">
      <protection locked="0"/>
    </xf>
    <xf numFmtId="15" fontId="8" fillId="4" borderId="24" xfId="257" applyNumberFormat="1" applyFont="1" applyFill="1" applyBorder="1" applyAlignment="1" applyProtection="1">
      <alignment horizontal="left"/>
      <protection locked="0"/>
    </xf>
    <xf numFmtId="15" fontId="8" fillId="4" borderId="26" xfId="257" applyNumberFormat="1" applyFont="1" applyFill="1" applyBorder="1" applyAlignment="1" applyProtection="1">
      <alignment horizontal="left"/>
      <protection locked="0"/>
    </xf>
    <xf numFmtId="0" fontId="7" fillId="0" borderId="34" xfId="257" applyFont="1" applyBorder="1" applyAlignment="1" applyProtection="1">
      <alignment horizontal="right"/>
      <protection locked="0"/>
    </xf>
    <xf numFmtId="0" fontId="63" fillId="0" borderId="24" xfId="227" applyBorder="1" applyAlignment="1" applyProtection="1">
      <alignment horizontal="center"/>
      <protection locked="0"/>
    </xf>
    <xf numFmtId="0" fontId="7" fillId="0" borderId="24" xfId="257" applyFont="1" applyBorder="1" applyAlignment="1">
      <alignment horizontal="center"/>
    </xf>
    <xf numFmtId="0" fontId="7" fillId="0" borderId="26" xfId="257" applyFont="1" applyBorder="1" applyAlignment="1">
      <alignment horizontal="center"/>
    </xf>
    <xf numFmtId="279" fontId="7" fillId="0" borderId="24" xfId="257" applyNumberFormat="1" applyFont="1" applyBorder="1" applyAlignment="1" applyProtection="1">
      <alignment horizontal="left"/>
      <protection locked="0"/>
    </xf>
    <xf numFmtId="279" fontId="7" fillId="0" borderId="25" xfId="257" applyNumberFormat="1" applyFont="1" applyBorder="1" applyAlignment="1" applyProtection="1">
      <alignment horizontal="left"/>
      <protection locked="0"/>
    </xf>
    <xf numFmtId="279" fontId="7" fillId="0" borderId="26" xfId="257" applyNumberFormat="1" applyFont="1" applyBorder="1" applyAlignment="1">
      <alignment horizontal="left"/>
    </xf>
    <xf numFmtId="0" fontId="7" fillId="0" borderId="26" xfId="257" applyFont="1" applyBorder="1"/>
    <xf numFmtId="279" fontId="7" fillId="0" borderId="20" xfId="257" applyNumberFormat="1" applyFont="1" applyBorder="1" applyProtection="1">
      <protection locked="0"/>
    </xf>
    <xf numFmtId="279" fontId="7" fillId="0" borderId="39" xfId="257" applyNumberFormat="1" applyFont="1" applyBorder="1" applyProtection="1">
      <protection locked="0"/>
    </xf>
    <xf numFmtId="279" fontId="7" fillId="0" borderId="0" xfId="257" applyNumberFormat="1" applyFont="1" applyAlignment="1">
      <alignment horizontal="left"/>
    </xf>
    <xf numFmtId="0" fontId="7" fillId="0" borderId="0" xfId="257" applyFont="1"/>
    <xf numFmtId="15" fontId="7" fillId="0" borderId="0" xfId="257" applyNumberFormat="1" applyFont="1" applyAlignment="1">
      <alignment horizontal="left"/>
    </xf>
    <xf numFmtId="0" fontId="7" fillId="0" borderId="5" xfId="257" applyFont="1" applyBorder="1" applyAlignment="1">
      <alignment horizontal="right"/>
    </xf>
    <xf numFmtId="0" fontId="63" fillId="0" borderId="36" xfId="250" applyBorder="1" applyProtection="1">
      <protection locked="0"/>
    </xf>
    <xf numFmtId="0" fontId="7" fillId="0" borderId="5" xfId="257" applyFont="1" applyBorder="1" applyAlignment="1" applyProtection="1">
      <alignment horizontal="right"/>
      <protection locked="0"/>
    </xf>
    <xf numFmtId="0" fontId="63" fillId="0" borderId="24" xfId="250" applyBorder="1" applyProtection="1">
      <protection locked="0"/>
    </xf>
    <xf numFmtId="0" fontId="63" fillId="0" borderId="26" xfId="250" applyBorder="1" applyProtection="1">
      <protection locked="0"/>
    </xf>
    <xf numFmtId="0" fontId="63" fillId="0" borderId="25" xfId="250" applyBorder="1" applyProtection="1">
      <protection locked="0"/>
    </xf>
    <xf numFmtId="0" fontId="7" fillId="0" borderId="0" xfId="257" applyFont="1" applyAlignment="1">
      <alignment wrapText="1"/>
    </xf>
    <xf numFmtId="49" fontId="7" fillId="0" borderId="14" xfId="257" applyNumberFormat="1" applyFont="1" applyBorder="1" applyAlignment="1" applyProtection="1">
      <alignment horizontal="left"/>
      <protection locked="0"/>
    </xf>
    <xf numFmtId="49" fontId="7" fillId="0" borderId="16" xfId="257" applyNumberFormat="1" applyFont="1" applyBorder="1" applyAlignment="1" applyProtection="1">
      <alignment horizontal="left"/>
      <protection locked="0"/>
    </xf>
    <xf numFmtId="15" fontId="7" fillId="0" borderId="5" xfId="257" applyNumberFormat="1" applyFont="1" applyBorder="1" applyAlignment="1">
      <alignment horizontal="right"/>
    </xf>
    <xf numFmtId="49" fontId="7" fillId="0" borderId="12" xfId="257" applyNumberFormat="1" applyFont="1" applyBorder="1" applyAlignment="1" applyProtection="1">
      <alignment horizontal="left"/>
      <protection locked="0"/>
    </xf>
    <xf numFmtId="49" fontId="7" fillId="0" borderId="15" xfId="257" applyNumberFormat="1" applyFont="1" applyBorder="1" applyAlignment="1" applyProtection="1">
      <alignment horizontal="left"/>
      <protection locked="0"/>
    </xf>
    <xf numFmtId="15" fontId="7" fillId="0" borderId="0" xfId="257" applyNumberFormat="1" applyFont="1" applyAlignment="1">
      <alignment horizontal="right"/>
    </xf>
    <xf numFmtId="49" fontId="7" fillId="0" borderId="23" xfId="257" applyNumberFormat="1" applyFont="1" applyBorder="1" applyAlignment="1" applyProtection="1">
      <alignment horizontal="right"/>
      <protection locked="0"/>
    </xf>
    <xf numFmtId="15" fontId="7" fillId="0" borderId="24" xfId="257" applyNumberFormat="1" applyFont="1" applyBorder="1" applyAlignment="1" applyProtection="1">
      <alignment horizontal="left"/>
      <protection locked="0"/>
    </xf>
    <xf numFmtId="0" fontId="63" fillId="0" borderId="5" xfId="250" applyBorder="1"/>
    <xf numFmtId="0" fontId="160" fillId="43" borderId="5" xfId="250" applyFont="1" applyFill="1" applyBorder="1"/>
    <xf numFmtId="0" fontId="63" fillId="0" borderId="5" xfId="250" applyBorder="1" applyAlignment="1">
      <alignment horizontal="right"/>
    </xf>
    <xf numFmtId="0" fontId="7" fillId="0" borderId="24" xfId="257" applyFont="1" applyBorder="1" applyProtection="1">
      <protection locked="0"/>
    </xf>
    <xf numFmtId="0" fontId="68" fillId="0" borderId="25" xfId="250" applyFont="1" applyBorder="1" applyProtection="1">
      <protection locked="0"/>
    </xf>
    <xf numFmtId="15" fontId="38" fillId="0" borderId="25" xfId="257" applyNumberFormat="1" applyFont="1" applyBorder="1" applyAlignment="1">
      <alignment horizontal="left"/>
    </xf>
    <xf numFmtId="0" fontId="8" fillId="0" borderId="0" xfId="257" applyFont="1"/>
    <xf numFmtId="279" fontId="7" fillId="0" borderId="35" xfId="257" applyNumberFormat="1" applyFont="1" applyBorder="1" applyAlignment="1" applyProtection="1">
      <alignment horizontal="left"/>
      <protection locked="0"/>
    </xf>
    <xf numFmtId="0" fontId="7" fillId="0" borderId="0" xfId="257" applyFont="1" applyAlignment="1">
      <alignment horizontal="right"/>
    </xf>
    <xf numFmtId="0" fontId="63" fillId="0" borderId="13" xfId="250" applyBorder="1" applyAlignment="1">
      <alignment horizontal="left"/>
    </xf>
    <xf numFmtId="0" fontId="8" fillId="43" borderId="5" xfId="257" applyFont="1" applyFill="1" applyBorder="1" applyAlignment="1">
      <alignment horizontal="left"/>
    </xf>
    <xf numFmtId="0" fontId="1" fillId="0" borderId="35" xfId="257" applyFont="1" applyBorder="1" applyProtection="1">
      <protection locked="0"/>
    </xf>
    <xf numFmtId="15" fontId="7" fillId="0" borderId="25" xfId="257" applyNumberFormat="1" applyFont="1" applyBorder="1" applyAlignment="1">
      <alignment horizontal="left"/>
    </xf>
    <xf numFmtId="0" fontId="7" fillId="0" borderId="35" xfId="257" applyFont="1" applyBorder="1" applyProtection="1">
      <protection locked="0"/>
    </xf>
    <xf numFmtId="0" fontId="8" fillId="43" borderId="5" xfId="257" applyFont="1" applyFill="1" applyBorder="1"/>
    <xf numFmtId="0" fontId="8" fillId="0" borderId="35" xfId="257" applyFont="1" applyBorder="1" applyAlignment="1" applyProtection="1">
      <alignment horizontal="center"/>
      <protection locked="0"/>
    </xf>
    <xf numFmtId="15" fontId="38" fillId="0" borderId="24" xfId="257" applyNumberFormat="1" applyFont="1" applyBorder="1" applyProtection="1">
      <protection locked="0"/>
    </xf>
    <xf numFmtId="15" fontId="38" fillId="0" borderId="26" xfId="257" applyNumberFormat="1" applyFont="1" applyBorder="1" applyProtection="1">
      <protection locked="0"/>
    </xf>
    <xf numFmtId="0" fontId="7" fillId="0" borderId="190" xfId="257" applyFont="1" applyBorder="1"/>
    <xf numFmtId="0" fontId="7" fillId="0" borderId="191" xfId="257" applyFont="1" applyBorder="1" applyAlignment="1">
      <alignment horizontal="center"/>
    </xf>
    <xf numFmtId="0" fontId="7" fillId="0" borderId="191" xfId="257" applyFont="1" applyBorder="1"/>
    <xf numFmtId="15" fontId="7" fillId="0" borderId="191" xfId="257" applyNumberFormat="1" applyFont="1" applyBorder="1" applyAlignment="1">
      <alignment horizontal="left"/>
    </xf>
    <xf numFmtId="0" fontId="63" fillId="0" borderId="192" xfId="250" applyBorder="1"/>
    <xf numFmtId="0" fontId="63" fillId="0" borderId="193" xfId="250" applyBorder="1" applyAlignment="1">
      <alignment horizontal="center"/>
    </xf>
    <xf numFmtId="0" fontId="63" fillId="0" borderId="193" xfId="250" applyBorder="1"/>
    <xf numFmtId="0" fontId="236" fillId="0" borderId="0" xfId="250" applyFont="1"/>
    <xf numFmtId="0" fontId="160" fillId="0" borderId="0" xfId="250" applyFont="1"/>
    <xf numFmtId="0" fontId="160" fillId="0" borderId="5" xfId="250" applyFont="1" applyBorder="1" applyAlignment="1">
      <alignment horizontal="right"/>
    </xf>
    <xf numFmtId="0" fontId="63" fillId="0" borderId="21" xfId="250" applyBorder="1"/>
    <xf numFmtId="0" fontId="160" fillId="0" borderId="5" xfId="250" applyFont="1" applyBorder="1" applyAlignment="1" applyProtection="1">
      <alignment horizontal="right"/>
      <protection locked="0"/>
    </xf>
    <xf numFmtId="49" fontId="63" fillId="0" borderId="24" xfId="250" applyNumberFormat="1" applyBorder="1" applyProtection="1">
      <protection locked="0"/>
    </xf>
    <xf numFmtId="49" fontId="63" fillId="0" borderId="26" xfId="250" applyNumberFormat="1" applyBorder="1" applyProtection="1">
      <protection locked="0"/>
    </xf>
    <xf numFmtId="49" fontId="63" fillId="0" borderId="25" xfId="250" applyNumberFormat="1" applyBorder="1" applyProtection="1">
      <protection locked="0"/>
    </xf>
    <xf numFmtId="15" fontId="63" fillId="0" borderId="24" xfId="250" applyNumberFormat="1" applyBorder="1" applyProtection="1">
      <protection locked="0"/>
    </xf>
    <xf numFmtId="0" fontId="63" fillId="0" borderId="0" xfId="250" applyProtection="1">
      <protection locked="0"/>
    </xf>
    <xf numFmtId="0" fontId="63" fillId="44" borderId="35" xfId="250" applyFill="1" applyBorder="1" applyProtection="1">
      <protection locked="0"/>
    </xf>
    <xf numFmtId="0" fontId="63" fillId="0" borderId="40" xfId="250" applyBorder="1"/>
    <xf numFmtId="0" fontId="236" fillId="42" borderId="6" xfId="250" applyFont="1" applyFill="1" applyBorder="1" applyAlignment="1">
      <alignment horizontal="center"/>
    </xf>
    <xf numFmtId="0" fontId="63" fillId="0" borderId="6" xfId="250" applyBorder="1"/>
    <xf numFmtId="279" fontId="63" fillId="0" borderId="0" xfId="250" applyNumberFormat="1"/>
    <xf numFmtId="0" fontId="63" fillId="0" borderId="14" xfId="227" applyBorder="1" applyProtection="1">
      <protection locked="0"/>
    </xf>
    <xf numFmtId="15" fontId="8" fillId="4" borderId="25" xfId="257" applyNumberFormat="1" applyFont="1" applyFill="1" applyBorder="1" applyProtection="1">
      <protection locked="0"/>
    </xf>
    <xf numFmtId="15" fontId="8" fillId="4" borderId="25" xfId="257" applyNumberFormat="1" applyFont="1" applyFill="1" applyBorder="1" applyAlignment="1" applyProtection="1">
      <alignment horizontal="left"/>
      <protection locked="0"/>
    </xf>
    <xf numFmtId="0" fontId="63" fillId="0" borderId="26" xfId="227" applyBorder="1" applyAlignment="1" applyProtection="1">
      <alignment horizontal="center"/>
      <protection locked="0"/>
    </xf>
    <xf numFmtId="0" fontId="63" fillId="0" borderId="25" xfId="227" applyBorder="1" applyAlignment="1" applyProtection="1">
      <alignment horizontal="center"/>
      <protection locked="0"/>
    </xf>
    <xf numFmtId="0" fontId="7" fillId="0" borderId="25" xfId="257" applyFont="1" applyBorder="1" applyAlignment="1">
      <alignment horizontal="center"/>
    </xf>
    <xf numFmtId="0" fontId="63" fillId="0" borderId="25" xfId="250" applyBorder="1"/>
    <xf numFmtId="0" fontId="63" fillId="0" borderId="0" xfId="250" applyAlignment="1" applyProtection="1">
      <alignment horizontal="center"/>
      <protection locked="0"/>
    </xf>
    <xf numFmtId="0" fontId="63" fillId="0" borderId="6" xfId="250" applyBorder="1" applyAlignment="1" applyProtection="1">
      <alignment horizontal="center"/>
      <protection locked="0"/>
    </xf>
    <xf numFmtId="0" fontId="38" fillId="0" borderId="0" xfId="257" applyFont="1"/>
    <xf numFmtId="0" fontId="68" fillId="0" borderId="0" xfId="250" applyFont="1"/>
    <xf numFmtId="0" fontId="7" fillId="0" borderId="12" xfId="257" applyFont="1" applyBorder="1" applyAlignment="1" applyProtection="1">
      <alignment horizontal="left" wrapText="1"/>
      <protection locked="0"/>
    </xf>
    <xf numFmtId="0" fontId="7" fillId="0" borderId="15" xfId="257" applyFont="1" applyBorder="1" applyAlignment="1" applyProtection="1">
      <alignment horizontal="left" wrapText="1"/>
      <protection locked="0"/>
    </xf>
    <xf numFmtId="0" fontId="7" fillId="0" borderId="20" xfId="257" applyFont="1" applyBorder="1" applyAlignment="1" applyProtection="1">
      <alignment horizontal="left" wrapText="1"/>
      <protection locked="0"/>
    </xf>
    <xf numFmtId="0" fontId="7" fillId="0" borderId="39" xfId="257" applyFont="1" applyBorder="1" applyAlignment="1" applyProtection="1">
      <alignment horizontal="left" wrapText="1"/>
      <protection locked="0"/>
    </xf>
    <xf numFmtId="0" fontId="7" fillId="0" borderId="35" xfId="257" applyFont="1" applyBorder="1" applyAlignment="1">
      <alignment horizontal="left"/>
    </xf>
    <xf numFmtId="15" fontId="38" fillId="0" borderId="25" xfId="257" applyNumberFormat="1" applyFont="1" applyBorder="1" applyProtection="1">
      <protection locked="0"/>
    </xf>
    <xf numFmtId="0" fontId="63" fillId="0" borderId="191" xfId="250" applyBorder="1"/>
    <xf numFmtId="0" fontId="63" fillId="0" borderId="194" xfId="250" applyBorder="1"/>
    <xf numFmtId="0" fontId="63" fillId="0" borderId="195" xfId="250" applyBorder="1"/>
    <xf numFmtId="279" fontId="63" fillId="4" borderId="35" xfId="250" applyNumberFormat="1" applyFill="1" applyBorder="1" applyProtection="1">
      <protection locked="0"/>
    </xf>
    <xf numFmtId="0" fontId="63" fillId="4" borderId="35" xfId="250" applyFill="1" applyBorder="1" applyProtection="1">
      <protection locked="0"/>
    </xf>
    <xf numFmtId="0" fontId="237" fillId="4" borderId="62" xfId="250" applyFont="1" applyFill="1" applyBorder="1" applyProtection="1">
      <protection locked="0"/>
    </xf>
    <xf numFmtId="279" fontId="63" fillId="4" borderId="0" xfId="250" applyNumberFormat="1" applyFill="1"/>
    <xf numFmtId="0" fontId="63" fillId="4" borderId="0" xfId="250" applyFill="1"/>
    <xf numFmtId="0" fontId="63" fillId="4" borderId="6" xfId="250" applyFill="1" applyBorder="1"/>
    <xf numFmtId="0" fontId="238" fillId="0" borderId="0" xfId="250" applyFont="1"/>
    <xf numFmtId="0" fontId="68" fillId="0" borderId="6" xfId="250" applyFont="1" applyBorder="1"/>
    <xf numFmtId="0" fontId="63" fillId="0" borderId="0" xfId="250" applyAlignment="1">
      <alignment horizontal="right"/>
    </xf>
    <xf numFmtId="0" fontId="160" fillId="0" borderId="0" xfId="250" applyFont="1" applyAlignment="1">
      <alignment horizontal="left"/>
    </xf>
    <xf numFmtId="0" fontId="63" fillId="0" borderId="4" xfId="250" applyBorder="1"/>
    <xf numFmtId="0" fontId="63" fillId="0" borderId="158" xfId="250" applyBorder="1"/>
    <xf numFmtId="0" fontId="239" fillId="6" borderId="0" xfId="250" applyFont="1" applyFill="1"/>
    <xf numFmtId="0" fontId="63" fillId="6" borderId="0" xfId="250" applyFill="1"/>
    <xf numFmtId="17" fontId="63" fillId="0" borderId="24" xfId="250" applyNumberFormat="1" applyBorder="1" applyProtection="1">
      <protection locked="0"/>
    </xf>
    <xf numFmtId="0" fontId="63" fillId="0" borderId="35" xfId="250" applyBorder="1" applyProtection="1">
      <protection locked="0"/>
    </xf>
    <xf numFmtId="0" fontId="63" fillId="0" borderId="26" xfId="250" applyBorder="1"/>
    <xf numFmtId="41" fontId="63" fillId="44" borderId="35" xfId="4" applyFont="1" applyFill="1" applyBorder="1" applyProtection="1">
      <protection locked="0"/>
    </xf>
    <xf numFmtId="0" fontId="160" fillId="0" borderId="190" xfId="250" applyFont="1" applyBorder="1" applyAlignment="1">
      <alignment horizontal="right"/>
    </xf>
    <xf numFmtId="0" fontId="63" fillId="0" borderId="191" xfId="250" applyBorder="1" applyAlignment="1">
      <alignment horizontal="center"/>
    </xf>
    <xf numFmtId="41" fontId="63" fillId="0" borderId="191" xfId="250" applyNumberFormat="1" applyBorder="1"/>
    <xf numFmtId="41" fontId="63" fillId="44" borderId="23" xfId="4" applyFont="1" applyFill="1" applyBorder="1" applyProtection="1">
      <protection locked="0"/>
    </xf>
    <xf numFmtId="41" fontId="63" fillId="4" borderId="24" xfId="4" applyFont="1" applyFill="1" applyBorder="1" applyAlignment="1" applyProtection="1">
      <alignment horizontal="left"/>
      <protection locked="0"/>
    </xf>
    <xf numFmtId="41" fontId="63" fillId="4" borderId="26" xfId="4" applyFont="1" applyFill="1" applyBorder="1" applyAlignment="1" applyProtection="1">
      <alignment horizontal="left"/>
      <protection locked="0"/>
    </xf>
    <xf numFmtId="41" fontId="63" fillId="4" borderId="25" xfId="4" applyFont="1" applyFill="1" applyBorder="1" applyAlignment="1" applyProtection="1">
      <alignment horizontal="left"/>
      <protection locked="0"/>
    </xf>
    <xf numFmtId="0" fontId="68" fillId="0" borderId="193" xfId="250" applyFont="1" applyBorder="1"/>
    <xf numFmtId="0" fontId="160" fillId="0" borderId="192" xfId="250" applyFont="1" applyBorder="1" applyAlignment="1">
      <alignment horizontal="right"/>
    </xf>
    <xf numFmtId="0" fontId="63" fillId="0" borderId="21" xfId="250" applyBorder="1" applyAlignment="1">
      <alignment horizontal="center"/>
    </xf>
    <xf numFmtId="0" fontId="160" fillId="44" borderId="35" xfId="250" applyFont="1" applyFill="1" applyBorder="1" applyAlignment="1">
      <alignment horizontal="center" vertical="center"/>
    </xf>
    <xf numFmtId="0" fontId="160" fillId="33" borderId="24" xfId="250" applyFont="1" applyFill="1" applyBorder="1" applyAlignment="1">
      <alignment horizontal="center"/>
    </xf>
    <xf numFmtId="0" fontId="160" fillId="33" borderId="26" xfId="250" applyFont="1" applyFill="1" applyBorder="1" applyAlignment="1">
      <alignment horizontal="center"/>
    </xf>
    <xf numFmtId="0" fontId="160" fillId="33" borderId="25" xfId="250" applyFont="1" applyFill="1" applyBorder="1" applyAlignment="1">
      <alignment horizontal="center"/>
    </xf>
    <xf numFmtId="0" fontId="238" fillId="0" borderId="5" xfId="250" applyFont="1" applyBorder="1"/>
    <xf numFmtId="0" fontId="160" fillId="33" borderId="35" xfId="250" applyFont="1" applyFill="1" applyBorder="1" applyAlignment="1">
      <alignment horizontal="center"/>
    </xf>
    <xf numFmtId="0" fontId="63" fillId="0" borderId="5" xfId="250" applyBorder="1" applyProtection="1">
      <protection locked="0"/>
    </xf>
    <xf numFmtId="0" fontId="63" fillId="0" borderId="35" xfId="250" applyBorder="1" applyAlignment="1">
      <alignment horizontal="center"/>
    </xf>
    <xf numFmtId="41" fontId="63" fillId="0" borderId="35" xfId="4" applyFont="1" applyFill="1" applyBorder="1" applyProtection="1">
      <protection locked="0"/>
    </xf>
    <xf numFmtId="41" fontId="63" fillId="0" borderId="35" xfId="4" applyFont="1" applyFill="1" applyBorder="1" applyProtection="1"/>
    <xf numFmtId="0" fontId="63" fillId="0" borderId="5" xfId="250" applyBorder="1" applyAlignment="1">
      <alignment horizontal="left"/>
    </xf>
    <xf numFmtId="0" fontId="63" fillId="0" borderId="5" xfId="250" applyBorder="1" applyAlignment="1">
      <alignment horizontal="center"/>
    </xf>
    <xf numFmtId="41" fontId="160" fillId="0" borderId="35" xfId="4" applyFont="1" applyFill="1" applyBorder="1" applyProtection="1">
      <protection locked="0"/>
    </xf>
    <xf numFmtId="0" fontId="63" fillId="0" borderId="0" xfId="250" applyAlignment="1" applyProtection="1">
      <alignment horizontal="left" vertical="top" wrapText="1"/>
      <protection locked="0"/>
    </xf>
    <xf numFmtId="0" fontId="65" fillId="0" borderId="5" xfId="250" applyFont="1" applyBorder="1" applyAlignment="1">
      <alignment horizontal="right"/>
    </xf>
    <xf numFmtId="0" fontId="160" fillId="0" borderId="13" xfId="250" applyFont="1" applyBorder="1" applyAlignment="1">
      <alignment horizontal="center"/>
    </xf>
    <xf numFmtId="0" fontId="65" fillId="0" borderId="24" xfId="250" applyFont="1" applyBorder="1" applyAlignment="1" applyProtection="1">
      <alignment horizontal="left" vertical="top"/>
      <protection locked="0"/>
    </xf>
    <xf numFmtId="0" fontId="160" fillId="0" borderId="26" xfId="250" applyFont="1" applyBorder="1" applyAlignment="1" applyProtection="1">
      <alignment horizontal="left" vertical="top"/>
      <protection locked="0"/>
    </xf>
    <xf numFmtId="0" fontId="160" fillId="0" borderId="25" xfId="250" applyFont="1" applyBorder="1" applyAlignment="1" applyProtection="1">
      <alignment horizontal="left" vertical="top"/>
      <protection locked="0"/>
    </xf>
    <xf numFmtId="0" fontId="63" fillId="0" borderId="0" xfId="250" applyAlignment="1" applyProtection="1">
      <alignment vertical="top" wrapText="1"/>
      <protection locked="0"/>
    </xf>
    <xf numFmtId="3" fontId="63" fillId="0" borderId="35" xfId="250" applyNumberFormat="1" applyBorder="1" applyProtection="1">
      <protection locked="0"/>
    </xf>
    <xf numFmtId="0" fontId="63" fillId="0" borderId="35" xfId="250" applyBorder="1"/>
    <xf numFmtId="41" fontId="63" fillId="0" borderId="35" xfId="250" applyNumberFormat="1" applyBorder="1" applyProtection="1">
      <protection locked="0"/>
    </xf>
    <xf numFmtId="279" fontId="63" fillId="0" borderId="191" xfId="250" applyNumberFormat="1" applyBorder="1"/>
    <xf numFmtId="279" fontId="63" fillId="0" borderId="193" xfId="250" applyNumberFormat="1" applyBorder="1"/>
    <xf numFmtId="0" fontId="160" fillId="33" borderId="23" xfId="250" applyFont="1" applyFill="1" applyBorder="1" applyAlignment="1">
      <alignment horizontal="center" vertical="center"/>
    </xf>
    <xf numFmtId="0" fontId="160" fillId="33" borderId="36" xfId="250" applyFont="1" applyFill="1" applyBorder="1" applyAlignment="1">
      <alignment horizontal="center" vertical="center"/>
    </xf>
    <xf numFmtId="41" fontId="160" fillId="0" borderId="35" xfId="4" applyFont="1" applyFill="1" applyBorder="1" applyProtection="1"/>
    <xf numFmtId="41" fontId="63" fillId="0" borderId="0" xfId="250" applyNumberFormat="1"/>
    <xf numFmtId="0" fontId="63" fillId="0" borderId="6" xfId="250" applyBorder="1" applyAlignment="1" applyProtection="1">
      <alignment horizontal="left" vertical="top" wrapText="1"/>
      <protection locked="0"/>
    </xf>
    <xf numFmtId="0" fontId="240" fillId="0" borderId="5" xfId="250" applyFont="1" applyBorder="1" applyAlignment="1">
      <alignment horizontal="left" vertical="top" wrapText="1"/>
    </xf>
    <xf numFmtId="0" fontId="240" fillId="0" borderId="0" xfId="250" applyFont="1" applyAlignment="1">
      <alignment horizontal="left" vertical="top" wrapText="1"/>
    </xf>
    <xf numFmtId="0" fontId="160" fillId="0" borderId="15" xfId="250" applyFont="1" applyBorder="1" applyAlignment="1">
      <alignment horizontal="center"/>
    </xf>
    <xf numFmtId="0" fontId="63" fillId="0" borderId="81" xfId="250" applyBorder="1" applyProtection="1">
      <protection locked="0"/>
    </xf>
    <xf numFmtId="0" fontId="63" fillId="0" borderId="6" xfId="250" applyBorder="1" applyAlignment="1" applyProtection="1">
      <alignment vertical="top" wrapText="1"/>
      <protection locked="0"/>
    </xf>
    <xf numFmtId="279" fontId="63" fillId="0" borderId="35" xfId="250" applyNumberFormat="1" applyBorder="1"/>
    <xf numFmtId="0" fontId="63" fillId="34" borderId="0" xfId="250" applyFill="1"/>
    <xf numFmtId="41" fontId="0" fillId="0" borderId="0" xfId="0" applyNumberFormat="1"/>
    <xf numFmtId="0" fontId="63" fillId="0" borderId="1" xfId="250" applyBorder="1" applyAlignment="1" applyProtection="1">
      <alignment horizontal="left"/>
      <protection locked="0"/>
    </xf>
    <xf numFmtId="0" fontId="63" fillId="0" borderId="2" xfId="250" applyBorder="1" applyAlignment="1" applyProtection="1">
      <alignment horizontal="left"/>
      <protection locked="0"/>
    </xf>
    <xf numFmtId="0" fontId="63" fillId="0" borderId="3" xfId="250" applyBorder="1" applyAlignment="1" applyProtection="1">
      <alignment horizontal="left"/>
      <protection locked="0"/>
    </xf>
    <xf numFmtId="0" fontId="63" fillId="0" borderId="7" xfId="250" applyBorder="1" applyProtection="1">
      <protection locked="0"/>
    </xf>
    <xf numFmtId="0" fontId="63" fillId="0" borderId="8" xfId="250" applyBorder="1" applyProtection="1">
      <protection locked="0"/>
    </xf>
    <xf numFmtId="0" fontId="63" fillId="0" borderId="9" xfId="250" applyBorder="1" applyProtection="1">
      <protection locked="0"/>
    </xf>
    <xf numFmtId="0" fontId="63" fillId="0" borderId="1" xfId="250" applyBorder="1" applyProtection="1">
      <protection locked="0"/>
    </xf>
    <xf numFmtId="0" fontId="63" fillId="0" borderId="2" xfId="250" applyBorder="1" applyProtection="1">
      <protection locked="0"/>
    </xf>
    <xf numFmtId="0" fontId="63" fillId="0" borderId="3" xfId="250" applyBorder="1" applyProtection="1">
      <protection locked="0"/>
    </xf>
    <xf numFmtId="0" fontId="160" fillId="0" borderId="7" xfId="250" applyFont="1" applyBorder="1" applyAlignment="1">
      <alignment horizontal="right"/>
    </xf>
    <xf numFmtId="0" fontId="63" fillId="0" borderId="8" xfId="250" applyBorder="1" applyAlignment="1">
      <alignment horizontal="center"/>
    </xf>
    <xf numFmtId="0" fontId="63" fillId="0" borderId="8" xfId="250" applyBorder="1"/>
    <xf numFmtId="0" fontId="160" fillId="0" borderId="196" xfId="250" applyFont="1" applyBorder="1" applyAlignment="1">
      <alignment horizontal="right"/>
    </xf>
    <xf numFmtId="0" fontId="63" fillId="0" borderId="6" xfId="250" applyBorder="1" applyProtection="1">
      <protection locked="0"/>
    </xf>
    <xf numFmtId="0" fontId="63" fillId="0" borderId="9" xfId="250" applyBorder="1"/>
    <xf numFmtId="0" fontId="63" fillId="0" borderId="197" xfId="250" applyBorder="1" applyAlignment="1" applyProtection="1">
      <alignment vertical="top" wrapText="1"/>
      <protection locked="0"/>
    </xf>
    <xf numFmtId="0" fontId="45" fillId="0" borderId="198" xfId="0" applyFont="1" applyBorder="1" applyAlignment="1">
      <alignment horizontal="center" vertical="center"/>
    </xf>
    <xf numFmtId="0" fontId="45" fillId="0" borderId="158" xfId="0" applyFont="1" applyBorder="1" applyAlignment="1">
      <alignment horizontal="center" vertical="center" wrapText="1"/>
    </xf>
    <xf numFmtId="0" fontId="45" fillId="0" borderId="198" xfId="0" applyFont="1" applyBorder="1" applyAlignment="1">
      <alignment horizontal="center" vertical="center" wrapText="1"/>
    </xf>
    <xf numFmtId="0" fontId="45" fillId="0" borderId="199" xfId="0" applyFont="1" applyBorder="1" applyAlignment="1">
      <alignment horizontal="center" vertical="center"/>
    </xf>
    <xf numFmtId="0" fontId="45" fillId="0" borderId="200" xfId="0" applyFont="1" applyBorder="1" applyAlignment="1">
      <alignment horizontal="center" vertical="center" wrapText="1"/>
    </xf>
    <xf numFmtId="0" fontId="45" fillId="0" borderId="199" xfId="0" applyFont="1" applyBorder="1" applyAlignment="1">
      <alignment horizontal="center" vertical="center" wrapText="1"/>
    </xf>
    <xf numFmtId="0" fontId="1" fillId="0" borderId="199" xfId="0" applyFont="1" applyBorder="1" applyAlignment="1">
      <alignment horizontal="center"/>
    </xf>
    <xf numFmtId="0" fontId="1" fillId="0" borderId="199" xfId="0" applyFont="1" applyBorder="1" applyAlignment="1">
      <alignment horizontal="left"/>
    </xf>
    <xf numFmtId="248" fontId="45" fillId="0" borderId="199" xfId="1" applyNumberFormat="1" applyFont="1" applyBorder="1" applyAlignment="1">
      <alignment horizontal="center" vertical="center" wrapText="1"/>
    </xf>
    <xf numFmtId="0" fontId="1" fillId="0" borderId="201" xfId="0" applyFont="1" applyBorder="1" applyAlignment="1">
      <alignment horizontal="center"/>
    </xf>
    <xf numFmtId="0" fontId="1" fillId="0" borderId="201" xfId="0" applyFont="1" applyBorder="1" applyAlignment="1">
      <alignment horizontal="left"/>
    </xf>
    <xf numFmtId="0" fontId="45" fillId="0" borderId="201" xfId="0" applyFont="1" applyBorder="1" applyAlignment="1">
      <alignment horizontal="center" vertical="center"/>
    </xf>
    <xf numFmtId="248" fontId="45" fillId="0" borderId="201" xfId="1" applyNumberFormat="1" applyFont="1" applyBorder="1" applyAlignment="1">
      <alignment horizontal="center" vertical="center" wrapText="1"/>
    </xf>
    <xf numFmtId="0" fontId="6" fillId="0" borderId="72" xfId="0" applyFont="1" applyBorder="1" applyAlignment="1">
      <alignment horizontal="center"/>
    </xf>
    <xf numFmtId="0" fontId="6" fillId="0" borderId="72" xfId="0" applyFont="1" applyBorder="1"/>
    <xf numFmtId="0" fontId="0" fillId="0" borderId="72" xfId="0" applyBorder="1" applyAlignment="1">
      <alignment horizontal="center"/>
    </xf>
    <xf numFmtId="0" fontId="45" fillId="0" borderId="0" xfId="0" applyFont="1" applyAlignment="1">
      <alignment vertical="center"/>
    </xf>
    <xf numFmtId="248" fontId="45" fillId="0" borderId="0" xfId="1" applyNumberFormat="1" applyFont="1" applyBorder="1" applyAlignment="1">
      <alignment vertical="center" wrapText="1"/>
    </xf>
    <xf numFmtId="0" fontId="1" fillId="0" borderId="56" xfId="0" applyFont="1" applyBorder="1" applyAlignment="1">
      <alignment horizontal="center"/>
    </xf>
    <xf numFmtId="0" fontId="1" fillId="0" borderId="35" xfId="0" applyFont="1" applyBorder="1" applyAlignment="1">
      <alignment horizontal="left"/>
    </xf>
    <xf numFmtId="0" fontId="45" fillId="0" borderId="42" xfId="0" applyFont="1" applyBorder="1" applyAlignment="1">
      <alignment horizontal="center" vertical="center"/>
    </xf>
    <xf numFmtId="0" fontId="45" fillId="0" borderId="6" xfId="0" applyFont="1" applyBorder="1" applyAlignment="1">
      <alignment horizontal="center" vertical="center"/>
    </xf>
    <xf numFmtId="0" fontId="45" fillId="0" borderId="4" xfId="0" applyFont="1" applyBorder="1" applyAlignment="1">
      <alignment horizontal="center" vertical="center"/>
    </xf>
    <xf numFmtId="248" fontId="45" fillId="0" borderId="4" xfId="1" applyNumberFormat="1" applyFont="1" applyBorder="1" applyAlignment="1">
      <alignment horizontal="center" vertical="center" wrapText="1"/>
    </xf>
    <xf numFmtId="0" fontId="45" fillId="0" borderId="9" xfId="0" applyFont="1" applyBorder="1" applyAlignment="1">
      <alignment horizontal="center" vertical="center"/>
    </xf>
    <xf numFmtId="0" fontId="45" fillId="0" borderId="202" xfId="0" applyFont="1" applyBorder="1" applyAlignment="1">
      <alignment horizontal="center" vertical="center"/>
    </xf>
    <xf numFmtId="248" fontId="45" fillId="0" borderId="202" xfId="1" applyNumberFormat="1" applyFont="1" applyBorder="1" applyAlignment="1">
      <alignment horizontal="center" vertical="center" wrapText="1"/>
    </xf>
    <xf numFmtId="0" fontId="6" fillId="0" borderId="202" xfId="0" applyFont="1" applyBorder="1" applyAlignment="1">
      <alignment horizontal="center"/>
    </xf>
    <xf numFmtId="0" fontId="6" fillId="0" borderId="202" xfId="0" applyFont="1" applyBorder="1"/>
    <xf numFmtId="0" fontId="1" fillId="0" borderId="37" xfId="0" applyFont="1" applyBorder="1" applyAlignment="1">
      <alignment horizontal="center"/>
    </xf>
    <xf numFmtId="0" fontId="45" fillId="0" borderId="81" xfId="0" applyFont="1" applyBorder="1" applyAlignment="1">
      <alignment vertical="center"/>
    </xf>
    <xf numFmtId="0" fontId="45" fillId="0" borderId="199" xfId="0" applyFont="1" applyBorder="1" applyAlignment="1">
      <alignment vertical="center"/>
    </xf>
    <xf numFmtId="248" fontId="45" fillId="0" borderId="199" xfId="1" applyNumberFormat="1" applyFont="1" applyBorder="1" applyAlignment="1">
      <alignment vertical="center" wrapText="1"/>
    </xf>
    <xf numFmtId="0" fontId="45" fillId="0" borderId="203" xfId="0" applyFont="1" applyBorder="1" applyAlignment="1">
      <alignment horizontal="center"/>
    </xf>
    <xf numFmtId="0" fontId="45" fillId="0" borderId="114" xfId="0" applyFont="1" applyBorder="1" applyAlignment="1">
      <alignment horizontal="center" vertical="center"/>
    </xf>
    <xf numFmtId="0" fontId="45" fillId="0" borderId="79" xfId="0" applyFont="1" applyBorder="1" applyAlignment="1">
      <alignment horizontal="center" vertical="center"/>
    </xf>
    <xf numFmtId="0" fontId="45" fillId="0" borderId="83" xfId="0" applyFont="1" applyBorder="1" applyAlignment="1">
      <alignment horizontal="center" vertical="center"/>
    </xf>
    <xf numFmtId="0" fontId="241" fillId="0" borderId="0" xfId="0" applyFont="1" applyAlignment="1">
      <alignment horizontal="center" vertical="center"/>
    </xf>
    <xf numFmtId="0" fontId="34" fillId="0" borderId="35" xfId="0" applyFont="1" applyBorder="1" applyAlignment="1">
      <alignment wrapText="1"/>
    </xf>
    <xf numFmtId="0" fontId="34" fillId="0" borderId="0" xfId="0" applyFont="1"/>
    <xf numFmtId="0" fontId="241" fillId="45" borderId="17" xfId="0" applyFont="1" applyFill="1" applyBorder="1" applyAlignment="1">
      <alignment horizontal="center" vertical="center" wrapText="1"/>
    </xf>
    <xf numFmtId="0" fontId="241" fillId="45" borderId="122" xfId="0" applyFont="1" applyFill="1" applyBorder="1" applyAlignment="1">
      <alignment horizontal="center" vertical="center" wrapText="1"/>
    </xf>
    <xf numFmtId="0" fontId="241" fillId="45" borderId="164" xfId="0" applyFont="1" applyFill="1" applyBorder="1" applyAlignment="1">
      <alignment horizontal="center" vertical="center"/>
    </xf>
    <xf numFmtId="0" fontId="241" fillId="45" borderId="18" xfId="0" applyFont="1" applyFill="1" applyBorder="1" applyAlignment="1">
      <alignment horizontal="center" vertical="center" wrapText="1"/>
    </xf>
    <xf numFmtId="0" fontId="241" fillId="45" borderId="34" xfId="0" applyFont="1" applyFill="1" applyBorder="1" applyAlignment="1">
      <alignment horizontal="center" vertical="center" wrapText="1"/>
    </xf>
    <xf numFmtId="0" fontId="59" fillId="45" borderId="23" xfId="0" applyFont="1" applyFill="1" applyBorder="1" applyAlignment="1">
      <alignment horizontal="center" vertical="center" wrapText="1"/>
    </xf>
    <xf numFmtId="0" fontId="59" fillId="45" borderId="23" xfId="0" applyFont="1" applyFill="1" applyBorder="1" applyAlignment="1">
      <alignment horizontal="center" vertical="center"/>
    </xf>
    <xf numFmtId="0" fontId="241" fillId="45" borderId="19" xfId="0" applyFont="1" applyFill="1" applyBorder="1" applyAlignment="1">
      <alignment horizontal="center" vertical="center" wrapText="1"/>
    </xf>
    <xf numFmtId="0" fontId="241" fillId="45" borderId="36" xfId="0" applyFont="1" applyFill="1" applyBorder="1" applyAlignment="1">
      <alignment horizontal="center" vertical="center" wrapText="1"/>
    </xf>
    <xf numFmtId="0" fontId="59" fillId="45" borderId="36" xfId="0" applyFont="1" applyFill="1" applyBorder="1" applyAlignment="1">
      <alignment horizontal="center" vertical="center" wrapText="1"/>
    </xf>
    <xf numFmtId="0" fontId="59" fillId="45" borderId="36" xfId="0" applyFont="1" applyFill="1" applyBorder="1" applyAlignment="1">
      <alignment horizontal="center" vertical="center"/>
    </xf>
    <xf numFmtId="0" fontId="34" fillId="0" borderId="22" xfId="0" applyFont="1" applyBorder="1" applyAlignment="1">
      <alignment horizontal="center" vertical="center" wrapText="1"/>
    </xf>
    <xf numFmtId="0" fontId="34" fillId="0" borderId="35" xfId="0" applyFont="1" applyBorder="1" applyAlignment="1">
      <alignment horizontal="left" wrapText="1"/>
    </xf>
    <xf numFmtId="0" fontId="34" fillId="0" borderId="35" xfId="0" applyFont="1" applyBorder="1" applyAlignment="1">
      <alignment horizontal="center" vertical="center"/>
    </xf>
    <xf numFmtId="248" fontId="34" fillId="0" borderId="35" xfId="1" applyNumberFormat="1" applyFont="1" applyBorder="1" applyAlignment="1">
      <alignment vertical="center"/>
    </xf>
    <xf numFmtId="0" fontId="34" fillId="0" borderId="19" xfId="0" applyFont="1" applyBorder="1" applyAlignment="1">
      <alignment horizontal="center" vertical="center" wrapText="1"/>
    </xf>
    <xf numFmtId="0" fontId="241" fillId="0" borderId="35" xfId="0" applyFont="1" applyBorder="1" applyAlignment="1">
      <alignment horizontal="center"/>
    </xf>
    <xf numFmtId="0" fontId="241" fillId="0" borderId="35" xfId="0" applyFont="1" applyBorder="1" applyAlignment="1">
      <alignment horizontal="left"/>
    </xf>
    <xf numFmtId="0" fontId="34" fillId="0" borderId="35" xfId="0" applyFont="1" applyBorder="1" applyAlignment="1">
      <alignment horizontal="left" vertical="top" wrapText="1"/>
    </xf>
    <xf numFmtId="0" fontId="34" fillId="0" borderId="35" xfId="0" applyFont="1" applyBorder="1" applyAlignment="1">
      <alignment horizontal="center" vertical="center" wrapText="1"/>
    </xf>
    <xf numFmtId="248" fontId="34" fillId="0" borderId="35" xfId="1" applyNumberFormat="1" applyFont="1" applyBorder="1" applyAlignment="1">
      <alignment horizontal="center" vertical="center" wrapText="1"/>
    </xf>
    <xf numFmtId="0" fontId="241" fillId="0" borderId="35" xfId="0" applyFont="1" applyBorder="1" applyAlignment="1">
      <alignment horizontal="center" wrapText="1"/>
    </xf>
    <xf numFmtId="0" fontId="34" fillId="0" borderId="35" xfId="0" applyFont="1" applyBorder="1" applyAlignment="1">
      <alignment vertical="top" wrapText="1"/>
    </xf>
    <xf numFmtId="248" fontId="34" fillId="0" borderId="35" xfId="1" applyNumberFormat="1" applyFont="1" applyBorder="1" applyAlignment="1">
      <alignment horizontal="center" vertical="center"/>
    </xf>
    <xf numFmtId="0" fontId="241" fillId="0" borderId="24" xfId="0" applyFont="1" applyBorder="1" applyAlignment="1">
      <alignment horizontal="center"/>
    </xf>
    <xf numFmtId="0" fontId="241" fillId="0" borderId="26" xfId="0" applyFont="1" applyBorder="1" applyAlignment="1">
      <alignment horizontal="center"/>
    </xf>
    <xf numFmtId="0" fontId="241" fillId="0" borderId="25" xfId="0" applyFont="1" applyBorder="1" applyAlignment="1">
      <alignment horizontal="center"/>
    </xf>
    <xf numFmtId="0" fontId="241" fillId="0" borderId="24" xfId="0" applyFont="1" applyBorder="1" applyAlignment="1">
      <alignment horizontal="left"/>
    </xf>
    <xf numFmtId="0" fontId="241" fillId="0" borderId="26" xfId="0" applyFont="1" applyBorder="1" applyAlignment="1">
      <alignment horizontal="left"/>
    </xf>
    <xf numFmtId="0" fontId="34" fillId="0" borderId="157" xfId="0" applyFont="1" applyBorder="1" applyAlignment="1">
      <alignment horizontal="center" vertical="center" wrapText="1"/>
    </xf>
    <xf numFmtId="0" fontId="241" fillId="0" borderId="78" xfId="0" applyFont="1" applyBorder="1" applyAlignment="1">
      <alignment horizontal="center" wrapText="1"/>
    </xf>
    <xf numFmtId="0" fontId="241" fillId="0" borderId="79" xfId="0" applyFont="1" applyBorder="1" applyAlignment="1">
      <alignment horizontal="center" wrapText="1"/>
    </xf>
    <xf numFmtId="0" fontId="241" fillId="0" borderId="80" xfId="0" applyFont="1" applyBorder="1" applyAlignment="1">
      <alignment horizontal="center" wrapText="1"/>
    </xf>
    <xf numFmtId="0" fontId="241" fillId="0" borderId="78" xfId="0" applyFont="1" applyBorder="1" applyAlignment="1">
      <alignment horizontal="left"/>
    </xf>
    <xf numFmtId="0" fontId="241" fillId="0" borderId="79" xfId="0" applyFont="1" applyBorder="1" applyAlignment="1">
      <alignment horizontal="left"/>
    </xf>
    <xf numFmtId="0" fontId="34" fillId="0" borderId="0" xfId="0" applyFont="1" applyAlignment="1">
      <alignment horizontal="center" wrapText="1"/>
    </xf>
    <xf numFmtId="0" fontId="241" fillId="0" borderId="59" xfId="0" applyFont="1" applyBorder="1" applyAlignment="1">
      <alignment horizontal="center"/>
    </xf>
    <xf numFmtId="0" fontId="241" fillId="0" borderId="59" xfId="0" applyFont="1" applyBorder="1" applyAlignment="1">
      <alignment horizontal="left"/>
    </xf>
    <xf numFmtId="0" fontId="34" fillId="0" borderId="18" xfId="0" applyFont="1" applyBorder="1" applyAlignment="1">
      <alignment horizontal="center" vertical="center" wrapText="1"/>
    </xf>
    <xf numFmtId="0" fontId="34" fillId="0" borderId="36" xfId="0" applyFont="1" applyBorder="1" applyAlignment="1">
      <alignment horizontal="left" vertical="top" wrapText="1"/>
    </xf>
    <xf numFmtId="0" fontId="34" fillId="0" borderId="36" xfId="0" applyFont="1" applyBorder="1" applyAlignment="1">
      <alignment horizontal="center" vertical="center" wrapText="1"/>
    </xf>
    <xf numFmtId="248" fontId="34" fillId="0" borderId="36" xfId="1" applyNumberFormat="1" applyFont="1" applyBorder="1" applyAlignment="1">
      <alignment horizontal="center" vertical="center" wrapText="1"/>
    </xf>
    <xf numFmtId="0" fontId="34" fillId="0" borderId="36" xfId="0" applyFont="1" applyBorder="1" applyAlignment="1">
      <alignment horizontal="center" vertical="center"/>
    </xf>
    <xf numFmtId="0" fontId="241" fillId="0" borderId="59" xfId="0" applyFont="1" applyBorder="1" applyAlignment="1">
      <alignment horizontal="center" wrapText="1"/>
    </xf>
    <xf numFmtId="0" fontId="59" fillId="45" borderId="35" xfId="0" applyFont="1" applyFill="1" applyBorder="1" applyAlignment="1">
      <alignment horizontal="center" vertical="center" wrapText="1"/>
    </xf>
    <xf numFmtId="0" fontId="34" fillId="0" borderId="24" xfId="0" applyFont="1" applyBorder="1" applyAlignment="1">
      <alignment horizontal="center" vertical="center"/>
    </xf>
    <xf numFmtId="0" fontId="34" fillId="0" borderId="25" xfId="0" applyFont="1" applyBorder="1" applyAlignment="1">
      <alignment horizontal="center" vertical="center"/>
    </xf>
    <xf numFmtId="0" fontId="34" fillId="0" borderId="20" xfId="0" applyFont="1" applyBorder="1" applyAlignment="1">
      <alignment horizontal="center" vertical="center"/>
    </xf>
    <xf numFmtId="0" fontId="34" fillId="0" borderId="39" xfId="0" applyFont="1" applyBorder="1" applyAlignment="1">
      <alignment horizontal="center" vertical="center"/>
    </xf>
    <xf numFmtId="0" fontId="241" fillId="45" borderId="125" xfId="0" applyFont="1" applyFill="1" applyBorder="1" applyAlignment="1">
      <alignment horizontal="center" vertical="center"/>
    </xf>
    <xf numFmtId="0" fontId="241" fillId="4" borderId="0" xfId="0" applyFont="1" applyFill="1" applyAlignment="1">
      <alignment vertical="center"/>
    </xf>
    <xf numFmtId="0" fontId="34" fillId="45" borderId="82" xfId="0" applyFont="1" applyFill="1" applyBorder="1" applyAlignment="1">
      <alignment horizontal="center" vertical="center" wrapText="1"/>
    </xf>
    <xf numFmtId="0" fontId="34" fillId="0" borderId="0" xfId="0" applyFont="1" applyAlignment="1">
      <alignment horizontal="center" vertical="center"/>
    </xf>
    <xf numFmtId="0" fontId="34" fillId="45" borderId="61" xfId="0" applyFont="1" applyFill="1" applyBorder="1" applyAlignment="1">
      <alignment horizontal="center" vertical="center" wrapText="1"/>
    </xf>
    <xf numFmtId="0" fontId="34" fillId="0" borderId="62" xfId="0" applyFont="1" applyBorder="1"/>
    <xf numFmtId="0" fontId="34" fillId="0" borderId="62" xfId="0" applyFont="1" applyBorder="1" applyAlignment="1">
      <alignment horizontal="center" vertical="center"/>
    </xf>
    <xf numFmtId="0" fontId="241" fillId="0" borderId="62" xfId="0" applyFont="1" applyBorder="1" applyAlignment="1">
      <alignment horizontal="left"/>
    </xf>
    <xf numFmtId="0" fontId="241" fillId="0" borderId="81" xfId="0" applyFont="1" applyBorder="1" applyAlignment="1">
      <alignment horizontal="left"/>
    </xf>
    <xf numFmtId="0" fontId="241" fillId="0" borderId="83" xfId="0" applyFont="1" applyBorder="1" applyAlignment="1">
      <alignment horizontal="left"/>
    </xf>
    <xf numFmtId="0" fontId="34" fillId="0" borderId="63" xfId="0" applyFont="1" applyBorder="1"/>
    <xf numFmtId="0" fontId="34" fillId="0" borderId="61" xfId="0" applyFont="1" applyBorder="1"/>
    <xf numFmtId="0" fontId="63" fillId="0" borderId="0" xfId="250" quotePrefix="1"/>
    <xf numFmtId="49" fontId="7" fillId="0" borderId="23" xfId="257" applyNumberFormat="1" applyFont="1" applyBorder="1" applyAlignment="1" applyProtection="1" quotePrefix="1">
      <alignment horizontal="right"/>
      <protection locked="0"/>
    </xf>
    <xf numFmtId="0" fontId="63" fillId="0" borderId="24" xfId="250" applyBorder="1" applyProtection="1" quotePrefix="1">
      <protection locked="0"/>
    </xf>
    <xf numFmtId="0" fontId="0" fillId="0" borderId="0" xfId="0" quotePrefix="1"/>
    <xf numFmtId="0" fontId="1" fillId="0" borderId="0" xfId="240" applyFont="1" applyAlignment="1" quotePrefix="1">
      <alignment vertical="center"/>
    </xf>
    <xf numFmtId="0" fontId="45" fillId="0" borderId="0" xfId="240" applyFont="1" applyAlignment="1" quotePrefix="1">
      <alignment horizontal="left" vertical="center" indent="1"/>
    </xf>
    <xf numFmtId="0" fontId="8" fillId="0" borderId="0" xfId="240" applyFont="1" applyAlignment="1" quotePrefix="1">
      <alignment horizontal="left" vertical="top" wrapText="1"/>
    </xf>
    <xf numFmtId="0" fontId="171" fillId="0" borderId="0" xfId="253" applyFont="1" applyAlignment="1" quotePrefix="1">
      <alignment horizontal="left" vertical="center"/>
    </xf>
    <xf numFmtId="0" fontId="168" fillId="0" borderId="134" xfId="253" applyFont="1" applyBorder="1" quotePrefix="1"/>
    <xf numFmtId="0" fontId="158" fillId="0" borderId="134" xfId="253" applyBorder="1" quotePrefix="1"/>
    <xf numFmtId="0" fontId="178" fillId="0" borderId="134" xfId="253" applyFont="1" applyBorder="1" quotePrefix="1"/>
    <xf numFmtId="0" fontId="158" fillId="0" borderId="68" xfId="253" applyBorder="1" quotePrefix="1"/>
    <xf numFmtId="0" fontId="176" fillId="0" borderId="134" xfId="253" applyFont="1" applyBorder="1" quotePrefix="1"/>
    <xf numFmtId="0" fontId="168" fillId="0" borderId="7" xfId="253" applyFont="1" applyBorder="1" applyAlignment="1" quotePrefix="1">
      <alignment horizontal="left" vertical="center" wrapText="1"/>
    </xf>
    <xf numFmtId="0" fontId="184" fillId="0" borderId="0" xfId="259" quotePrefix="1"/>
    <xf numFmtId="0" fontId="158" fillId="0" borderId="7" xfId="253" applyBorder="1" quotePrefix="1"/>
    <xf numFmtId="0" fontId="169" fillId="0" borderId="7" xfId="253" applyFont="1" applyBorder="1" applyAlignment="1" quotePrefix="1">
      <alignment horizontal="center" vertical="center"/>
    </xf>
    <xf numFmtId="0" fontId="197" fillId="0" borderId="154" xfId="253" applyFont="1" applyBorder="1" applyAlignment="1" quotePrefix="1">
      <alignment horizontal="left"/>
    </xf>
    <xf numFmtId="0" fontId="197" fillId="0" borderId="146" xfId="253" applyFont="1" applyBorder="1" quotePrefix="1"/>
    <xf numFmtId="0" fontId="190" fillId="0" borderId="134" xfId="253" applyFont="1" applyBorder="1" quotePrefix="1"/>
    <xf numFmtId="0" fontId="197" fillId="0" borderId="134" xfId="253" applyFont="1" applyBorder="1" quotePrefix="1"/>
    <xf numFmtId="0" fontId="190" fillId="0" borderId="157" xfId="253" applyFont="1" applyBorder="1" quotePrefix="1"/>
    <xf numFmtId="0" fontId="158" fillId="0" borderId="135" xfId="253" applyBorder="1" quotePrefix="1"/>
    <xf numFmtId="0" fontId="154" fillId="0" borderId="0" xfId="253" applyFont="1" applyAlignment="1" quotePrefix="1">
      <alignment horizontal="left" vertical="center"/>
    </xf>
    <xf numFmtId="0" fontId="56" fillId="0" borderId="134" xfId="253" applyFont="1" applyBorder="1" quotePrefix="1"/>
    <xf numFmtId="0" fontId="7" fillId="0" borderId="134" xfId="253" applyFont="1" applyBorder="1" quotePrefix="1"/>
    <xf numFmtId="0" fontId="7" fillId="0" borderId="68" xfId="253" applyFont="1" applyBorder="1" quotePrefix="1"/>
    <xf numFmtId="0" fontId="117" fillId="0" borderId="134" xfId="253" applyFont="1" applyBorder="1" quotePrefix="1"/>
    <xf numFmtId="0" fontId="56" fillId="0" borderId="7" xfId="253" applyFont="1" applyBorder="1" applyAlignment="1" quotePrefix="1">
      <alignment horizontal="left" vertical="center" wrapText="1"/>
    </xf>
    <xf numFmtId="0" fontId="7" fillId="0" borderId="0" xfId="259" applyFont="1" quotePrefix="1"/>
    <xf numFmtId="0" fontId="7" fillId="0" borderId="7" xfId="253" applyFont="1" applyBorder="1" quotePrefix="1"/>
    <xf numFmtId="0" fontId="56" fillId="0" borderId="7" xfId="253" applyFont="1" applyBorder="1" applyAlignment="1" quotePrefix="1">
      <alignment horizontal="center" vertical="center"/>
    </xf>
    <xf numFmtId="0" fontId="56" fillId="0" borderId="154" xfId="253" applyFont="1" applyBorder="1" applyAlignment="1" quotePrefix="1">
      <alignment horizontal="left"/>
    </xf>
    <xf numFmtId="0" fontId="56" fillId="0" borderId="146" xfId="253" applyFont="1" applyBorder="1" quotePrefix="1"/>
    <xf numFmtId="0" fontId="7" fillId="0" borderId="157" xfId="253" applyFont="1" applyBorder="1" quotePrefix="1"/>
    <xf numFmtId="0" fontId="7" fillId="0" borderId="135" xfId="253" applyFont="1" applyBorder="1" quotePrefix="1"/>
    <xf numFmtId="0" fontId="75" fillId="7" borderId="35" xfId="254" applyFont="1" applyFill="1" applyBorder="1" applyAlignment="1" applyProtection="1" quotePrefix="1">
      <alignment horizontal="center" vertical="center"/>
      <protection locked="0"/>
    </xf>
    <xf numFmtId="0" fontId="83" fillId="7" borderId="35" xfId="254" applyFont="1" applyFill="1" applyBorder="1" applyAlignment="1" applyProtection="1" quotePrefix="1">
      <alignment horizontal="center" vertical="center"/>
      <protection locked="0"/>
    </xf>
    <xf numFmtId="0" fontId="140" fillId="7" borderId="35" xfId="254" applyFont="1" applyFill="1" applyBorder="1" applyAlignment="1" applyProtection="1" quotePrefix="1">
      <alignment horizontal="center" vertical="center"/>
      <protection locked="0"/>
    </xf>
    <xf numFmtId="0" fontId="145" fillId="7" borderId="26" xfId="233" applyFont="1" applyFill="1" applyBorder="1" applyAlignment="1" quotePrefix="1">
      <alignment horizontal="left" vertical="center"/>
    </xf>
    <xf numFmtId="265" fontId="7" fillId="0" borderId="0" xfId="0" applyNumberFormat="1" applyFont="1" applyAlignment="1" applyProtection="1" quotePrefix="1">
      <alignment horizontal="left" vertical="center"/>
      <protection locked="0"/>
    </xf>
    <xf numFmtId="0" fontId="7" fillId="0" borderId="98" xfId="0" applyFont="1" applyBorder="1" applyAlignment="1" applyProtection="1" quotePrefix="1">
      <alignment horizontal="center" vertical="center"/>
      <protection locked="0"/>
    </xf>
    <xf numFmtId="0" fontId="7" fillId="0" borderId="104" xfId="0" applyFont="1" applyBorder="1" applyAlignment="1" applyProtection="1" quotePrefix="1">
      <alignment horizontal="center" vertical="center"/>
      <protection locked="0"/>
    </xf>
    <xf numFmtId="0" fontId="7" fillId="10" borderId="30" xfId="0" applyFont="1" applyFill="1" applyBorder="1" applyAlignment="1" applyProtection="1" quotePrefix="1">
      <alignment horizontal="center" vertical="center"/>
      <protection locked="0"/>
    </xf>
    <xf numFmtId="0" fontId="7" fillId="10" borderId="30" xfId="0" applyFont="1" applyFill="1" applyBorder="1" applyAlignment="1" quotePrefix="1">
      <alignment horizontal="center" wrapText="1"/>
    </xf>
    <xf numFmtId="0" fontId="7" fillId="10" borderId="91" xfId="0" applyFont="1" applyFill="1" applyBorder="1" applyAlignment="1" applyProtection="1" quotePrefix="1">
      <alignment horizontal="center" vertical="center"/>
      <protection locked="0"/>
    </xf>
    <xf numFmtId="265" fontId="7" fillId="10" borderId="30" xfId="0" applyNumberFormat="1" applyFont="1" applyFill="1" applyBorder="1" applyAlignment="1" applyProtection="1" quotePrefix="1">
      <alignment horizontal="center" vertical="center"/>
      <protection locked="0"/>
    </xf>
    <xf numFmtId="0" fontId="8" fillId="33" borderId="56" xfId="0" applyFont="1" applyFill="1" applyBorder="1" applyAlignment="1" applyProtection="1" quotePrefix="1">
      <alignment horizontal="left" vertical="center"/>
      <protection locked="0"/>
    </xf>
    <xf numFmtId="0" fontId="7" fillId="0" borderId="102" xfId="0" applyFont="1" applyBorder="1" applyAlignment="1" applyProtection="1" quotePrefix="1">
      <alignment horizontal="center" vertical="center"/>
      <protection locked="0"/>
    </xf>
    <xf numFmtId="0" fontId="7" fillId="0" borderId="5" xfId="0" applyFont="1" applyBorder="1" applyAlignment="1" applyProtection="1" quotePrefix="1">
      <alignment horizontal="center" vertical="center"/>
      <protection locked="0"/>
    </xf>
    <xf numFmtId="0" fontId="8" fillId="33" borderId="57" xfId="0" applyFont="1" applyFill="1" applyBorder="1" applyAlignment="1" applyProtection="1" quotePrefix="1">
      <alignment horizontal="left" vertical="center"/>
      <protection locked="0"/>
    </xf>
    <xf numFmtId="0" fontId="7" fillId="0" borderId="75" xfId="0" applyFont="1" applyBorder="1" applyAlignment="1" applyProtection="1" quotePrefix="1">
      <alignment horizontal="center" vertical="center"/>
      <protection locked="0"/>
    </xf>
    <xf numFmtId="0" fontId="8" fillId="6" borderId="57" xfId="0" applyFont="1" applyFill="1" applyBorder="1" applyAlignment="1" applyProtection="1" quotePrefix="1">
      <alignment horizontal="left" vertical="center"/>
      <protection locked="0"/>
    </xf>
    <xf numFmtId="0" fontId="8" fillId="0" borderId="0" xfId="260" applyFont="1" applyAlignment="1" applyProtection="1" quotePrefix="1">
      <alignment horizontal="left" vertical="center"/>
      <protection locked="0"/>
    </xf>
    <xf numFmtId="0" fontId="7" fillId="10" borderId="32" xfId="0" applyFont="1" applyFill="1" applyBorder="1" applyAlignment="1" applyProtection="1" quotePrefix="1">
      <alignment horizontal="center" vertical="center"/>
      <protection locked="0"/>
    </xf>
    <xf numFmtId="0" fontId="8" fillId="33" borderId="24" xfId="0" applyFont="1" applyFill="1" applyBorder="1" applyAlignment="1" applyProtection="1" quotePrefix="1">
      <alignment horizontal="left" vertical="center"/>
      <protection locked="0"/>
    </xf>
    <xf numFmtId="0" fontId="1" fillId="0" borderId="0" xfId="0" applyFont="1" applyAlignment="1" quotePrefix="1">
      <alignment horizontal="right"/>
    </xf>
    <xf numFmtId="0" fontId="75" fillId="7" borderId="24" xfId="254" applyFont="1" applyFill="1" applyBorder="1" applyAlignment="1" applyProtection="1" quotePrefix="1">
      <alignment horizontal="center" vertical="center"/>
      <protection locked="0"/>
    </xf>
    <xf numFmtId="265" fontId="38" fillId="0" borderId="0" xfId="0" applyNumberFormat="1" applyFont="1" applyAlignment="1" applyProtection="1" quotePrefix="1">
      <alignment horizontal="left" vertical="center"/>
      <protection locked="0"/>
    </xf>
    <xf numFmtId="0" fontId="1" fillId="7" borderId="46" xfId="230" applyFont="1" applyFill="1" applyBorder="1" quotePrefix="1"/>
    <xf numFmtId="15" fontId="38" fillId="0" borderId="0" xfId="0" applyNumberFormat="1" applyFont="1" applyAlignment="1" applyProtection="1" quotePrefix="1">
      <alignment horizontal="left" vertical="center"/>
      <protection locked="0"/>
    </xf>
    <xf numFmtId="0" fontId="38" fillId="0" borderId="0" xfId="0" applyFont="1" applyAlignment="1" applyProtection="1" quotePrefix="1">
      <alignment horizontal="left" vertical="center"/>
      <protection locked="0"/>
    </xf>
    <xf numFmtId="0" fontId="7" fillId="0" borderId="0" xfId="0" applyFont="1" applyAlignment="1" applyProtection="1" quotePrefix="1">
      <alignment horizontal="left" vertical="center"/>
      <protection locked="0"/>
    </xf>
    <xf numFmtId="0" fontId="51" fillId="4" borderId="0" xfId="0" applyFont="1" applyFill="1" applyAlignment="1" quotePrefix="1">
      <alignment horizontal="justify" vertical="top" wrapText="1"/>
    </xf>
    <xf numFmtId="49" fontId="8" fillId="0" borderId="0" xfId="227" applyNumberFormat="1" applyFont="1" applyAlignment="1" applyProtection="1" quotePrefix="1">
      <alignment vertical="center"/>
      <protection locked="0"/>
    </xf>
    <xf numFmtId="0" fontId="7" fillId="0" borderId="0" xfId="227" applyFont="1" applyAlignment="1" applyProtection="1" quotePrefix="1">
      <alignment horizontal="center" vertical="center"/>
      <protection locked="0"/>
    </xf>
    <xf numFmtId="0" fontId="7" fillId="0" borderId="0" xfId="227" applyFont="1" applyAlignment="1" applyProtection="1" quotePrefix="1">
      <alignment horizontal="right" vertical="center"/>
      <protection locked="0"/>
    </xf>
    <xf numFmtId="0" fontId="7" fillId="0" borderId="5" xfId="227" applyFont="1" applyBorder="1" applyAlignment="1" applyProtection="1" quotePrefix="1">
      <alignment horizontal="left" vertical="center" indent="1"/>
      <protection locked="0"/>
    </xf>
    <xf numFmtId="260" fontId="33" fillId="0" borderId="14" xfId="112" applyNumberFormat="1" applyFont="1" applyFill="1" applyBorder="1" applyAlignment="1" applyProtection="1" quotePrefix="1">
      <alignment horizontal="center" vertical="center"/>
      <protection locked="0"/>
    </xf>
    <xf numFmtId="260" fontId="7" fillId="0" borderId="14" xfId="112" applyNumberFormat="1" applyFont="1" applyFill="1" applyBorder="1" applyAlignment="1" applyProtection="1" quotePrefix="1">
      <alignment horizontal="center" vertical="top"/>
      <protection locked="0"/>
    </xf>
    <xf numFmtId="256" fontId="7" fillId="0" borderId="0" xfId="227" applyNumberFormat="1" applyFont="1" applyAlignment="1" applyProtection="1" quotePrefix="1">
      <alignment horizontal="left" vertical="center"/>
      <protection locked="0"/>
    </xf>
    <xf numFmtId="260" fontId="33" fillId="0" borderId="14" xfId="227" applyNumberFormat="1" applyFont="1" applyBorder="1" applyAlignment="1" applyProtection="1" quotePrefix="1">
      <alignment horizontal="center" vertical="center"/>
      <protection locked="0"/>
    </xf>
    <xf numFmtId="0" fontId="33" fillId="0" borderId="14" xfId="227" applyFont="1" applyBorder="1" applyAlignment="1" applyProtection="1" quotePrefix="1">
      <alignment horizontal="center" vertical="center"/>
      <protection locked="0"/>
    </xf>
    <xf numFmtId="58" fontId="7" fillId="0" borderId="0" xfId="227" applyNumberFormat="1" applyFont="1" applyAlignment="1" applyProtection="1" quotePrefix="1">
      <alignment horizontal="left" vertical="center"/>
      <protection locked="0"/>
    </xf>
  </cellXfs>
  <cellStyles count="348">
    <cellStyle name="Normal" xfId="0" builtinId="0"/>
    <cellStyle name="Comma" xfId="1" builtinId="3"/>
    <cellStyle name="Currency" xfId="2" builtinId="4"/>
    <cellStyle name="Percent" xfId="3" builtinId="5"/>
    <cellStyle name="Comma [0]" xfId="4" builtinId="6"/>
    <cellStyle name="Currency [0]" xfId="5" builtinId="7"/>
    <cellStyle name="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_x0005__x0014_" xfId="49"/>
    <cellStyle name="'_x0005__x0014_" xfId="50"/>
    <cellStyle name="_x000a_ဠ" xfId="51"/>
    <cellStyle name="??" xfId="52"/>
    <cellStyle name="?? [0.00]_PRODUCT DETAIL Q1" xfId="53"/>
    <cellStyle name="?? [0]" xfId="54"/>
    <cellStyle name="???? [0.00]_PRODUCT DETAIL Q1" xfId="55"/>
    <cellStyle name="????_PRODUCT DETAIL Q1" xfId="56"/>
    <cellStyle name="???[0]_Book1" xfId="57"/>
    <cellStyle name="???_95" xfId="58"/>
    <cellStyle name="??_(????)??????" xfId="59"/>
    <cellStyle name="_488-Ruko Jl. Abdul Muis, 291007 2 2" xfId="60"/>
    <cellStyle name="_AU_July 06 CP Pricing Matrix" xfId="61"/>
    <cellStyle name="_Calindo" xfId="62"/>
    <cellStyle name="_x0005__x0014__PERUM PANORAMA RESIDENCE  3 UNIT  11-12-2012 Asp" xfId="63"/>
    <cellStyle name="_Tanah Bangunan" xfId="64"/>
    <cellStyle name="=C:\WINDOWS\SYSTEM32\COMMAND.COM" xfId="65"/>
    <cellStyle name="_x0014_▨ð 2 2" xfId="66"/>
    <cellStyle name="‡" xfId="67"/>
    <cellStyle name="‡_Blue sky Piping tie-in-Package-comb-R1" xfId="68"/>
    <cellStyle name="‡_C4X" xfId="69"/>
    <cellStyle name="‡_C4X_Cost Piping PIM2revf" xfId="70"/>
    <cellStyle name="‡_F5" xfId="71"/>
    <cellStyle name="•W€_’¼ÚHŽ–’P‰¿”äŠr•\RFP-003" xfId="72"/>
    <cellStyle name="W_ITEMRIST" xfId="73"/>
    <cellStyle name="¹éºÐÀ²_±âÅ¸" xfId="74"/>
    <cellStyle name="a" xfId="75"/>
    <cellStyle name="a_Copy of BCT GUDANG analisa BOW" xfId="76"/>
    <cellStyle name="a1" xfId="77"/>
    <cellStyle name="ÅëÈ­ [0]_±âÅ¸" xfId="78"/>
    <cellStyle name="AeE­ [0]_INQUIRY ¿μ¾÷AßAø " xfId="79"/>
    <cellStyle name="ÅëÈ­_±âÅ¸" xfId="80"/>
    <cellStyle name="All Around Borders" xfId="81"/>
    <cellStyle name="args.style" xfId="82"/>
    <cellStyle name="Arial10" xfId="83"/>
    <cellStyle name="ÄÞ¸¶ [0]_±âÅ¸" xfId="84"/>
    <cellStyle name="ÄÞ¸¶ [20]" xfId="85"/>
    <cellStyle name="ÄÞ¸¶_±âÅ¸" xfId="86"/>
    <cellStyle name="Body" xfId="87"/>
    <cellStyle name="Border" xfId="88"/>
    <cellStyle name="Bottom Border" xfId="89"/>
    <cellStyle name="Bottom Left Border" xfId="90"/>
    <cellStyle name="Bottom Right Border" xfId="91"/>
    <cellStyle name="C?AØ_¿?¾÷CoE² " xfId="92"/>
    <cellStyle name="Ç¥ÁØ_¿¬°£´©°è¿¹»ó" xfId="93"/>
    <cellStyle name="Calc Currency (0)" xfId="94"/>
    <cellStyle name="category" xfId="95"/>
    <cellStyle name="Comma  - Style1" xfId="96"/>
    <cellStyle name="Comma [0] 10" xfId="97"/>
    <cellStyle name="Comma [0] 10 3" xfId="98"/>
    <cellStyle name="Comma [0] 10 3 2" xfId="99"/>
    <cellStyle name="Comma [0] 13" xfId="100"/>
    <cellStyle name="Comma [0] 13 3" xfId="101"/>
    <cellStyle name="Comma [0] 14 2 2" xfId="102"/>
    <cellStyle name="Comma [0] 19" xfId="103"/>
    <cellStyle name="Comma [0] 2 2" xfId="104"/>
    <cellStyle name="Comma [0] 2 2 3 2" xfId="105"/>
    <cellStyle name="Comma [0] 2 5" xfId="106"/>
    <cellStyle name="Comma [0] 2 5 3" xfId="107"/>
    <cellStyle name="Comma [0] 2_ANALISA BPN" xfId="108"/>
    <cellStyle name="Comma [0] 3 2 3 2" xfId="109"/>
    <cellStyle name="Comma [3]" xfId="110"/>
    <cellStyle name="Comma [3] 2" xfId="111"/>
    <cellStyle name="Comma 10" xfId="112"/>
    <cellStyle name="Comma 10 2" xfId="113"/>
    <cellStyle name="Comma 10 2 2 2" xfId="114"/>
    <cellStyle name="Comma 10 2 2 2 2" xfId="115"/>
    <cellStyle name="Comma 10 4" xfId="116"/>
    <cellStyle name="Comma 10 4 2" xfId="117"/>
    <cellStyle name="Comma 11" xfId="118"/>
    <cellStyle name="Comma 11 2" xfId="119"/>
    <cellStyle name="Comma 13" xfId="120"/>
    <cellStyle name="Comma 13 2" xfId="121"/>
    <cellStyle name="Comma 14" xfId="122"/>
    <cellStyle name="Comma 14 3" xfId="123"/>
    <cellStyle name="Comma 15" xfId="124"/>
    <cellStyle name="Comma 15 2" xfId="125"/>
    <cellStyle name="Comma 15 3" xfId="126"/>
    <cellStyle name="Comma 19" xfId="127"/>
    <cellStyle name="Comma 2 2" xfId="128"/>
    <cellStyle name="Comma 2 2 2 2 2" xfId="129"/>
    <cellStyle name="Comma 2 2 2 2 2 2" xfId="130"/>
    <cellStyle name="Comma 2 2 2 4" xfId="131"/>
    <cellStyle name="Comma 2 3 12" xfId="132"/>
    <cellStyle name="Comma 2 6" xfId="133"/>
    <cellStyle name="Comma 3" xfId="134"/>
    <cellStyle name="Comma 3 2 2 2" xfId="135"/>
    <cellStyle name="Comma 41" xfId="136"/>
    <cellStyle name="Comma 43" xfId="137"/>
    <cellStyle name="Comma 46" xfId="138"/>
    <cellStyle name="Comma 5" xfId="139"/>
    <cellStyle name="Comma 5 5" xfId="140"/>
    <cellStyle name="Comma 6 2 2" xfId="141"/>
    <cellStyle name="Comma 8 3" xfId="142"/>
    <cellStyle name="Comma 8 3 2" xfId="143"/>
    <cellStyle name="Comma0" xfId="144"/>
    <cellStyle name="Copied" xfId="145"/>
    <cellStyle name="Currency [0] 2 2" xfId="146"/>
    <cellStyle name="Currency [0] 3 2 2" xfId="147"/>
    <cellStyle name="Currency [0] 5" xfId="148"/>
    <cellStyle name="Currency [1]" xfId="149"/>
    <cellStyle name="Currency [2]" xfId="150"/>
    <cellStyle name="Currency [2] 2 2" xfId="151"/>
    <cellStyle name="Currency 2 2" xfId="152"/>
    <cellStyle name="Currency 3" xfId="153"/>
    <cellStyle name="Currency 3 2" xfId="154"/>
    <cellStyle name="Currency 3 2 2 2" xfId="155"/>
    <cellStyle name="Currency 3 3" xfId="156"/>
    <cellStyle name="Currency 5" xfId="157"/>
    <cellStyle name="Currency 6" xfId="158"/>
    <cellStyle name="Currency0" xfId="159"/>
    <cellStyle name="custom" xfId="160"/>
    <cellStyle name="Custom - Style1" xfId="161"/>
    <cellStyle name="custom_(BTP)" xfId="162"/>
    <cellStyle name="d/m/yy" xfId="163"/>
    <cellStyle name="Data   - Style2" xfId="164"/>
    <cellStyle name="Date" xfId="165"/>
    <cellStyle name="Date [d-mmm-yy]" xfId="166"/>
    <cellStyle name="Date [mm-d-yy]" xfId="167"/>
    <cellStyle name="Date [mm-d-yyyy]" xfId="168"/>
    <cellStyle name="Date [mmm-yy]" xfId="169"/>
    <cellStyle name="date1" xfId="170"/>
    <cellStyle name="Description" xfId="171"/>
    <cellStyle name="Dezimal [0]_laroux" xfId="172"/>
    <cellStyle name="Dezimal_laroux" xfId="173"/>
    <cellStyle name="Entered" xfId="174"/>
    <cellStyle name="Euro" xfId="175"/>
    <cellStyle name="Excel Built-in Comma [0]" xfId="176"/>
    <cellStyle name="Excel Built-in Comma [0]_1" xfId="177"/>
    <cellStyle name="Excel Built-in Comma_WS ABC" xfId="178"/>
    <cellStyle name="Excel Built-in Currency [0]_WS ABC" xfId="179"/>
    <cellStyle name="Excel Built-in Normal" xfId="180"/>
    <cellStyle name="Excel Built-in Percent_WS Golden Hill" xfId="181"/>
    <cellStyle name="Fanny" xfId="182"/>
    <cellStyle name="Fixed" xfId="183"/>
    <cellStyle name="Fixed [0]" xfId="184"/>
    <cellStyle name="Grey" xfId="185"/>
    <cellStyle name="grs" xfId="186"/>
    <cellStyle name="GTT%" xfId="187"/>
    <cellStyle name="HEADER" xfId="188"/>
    <cellStyle name="Header1" xfId="189"/>
    <cellStyle name="Header2" xfId="190"/>
    <cellStyle name="Heading 1 2" xfId="191"/>
    <cellStyle name="Heading 2 2" xfId="192"/>
    <cellStyle name="Heading1" xfId="193"/>
    <cellStyle name="Heading1 1" xfId="194"/>
    <cellStyle name="HEADINGS" xfId="195"/>
    <cellStyle name="HEADINGSTOP" xfId="196"/>
    <cellStyle name="Hipertaut 2" xfId="197"/>
    <cellStyle name="Hyperlink 2" xfId="198"/>
    <cellStyle name="Hyperlink 3" xfId="199"/>
    <cellStyle name="Hyperlink 7" xfId="200"/>
    <cellStyle name="Input [yellow]" xfId="201"/>
    <cellStyle name="Input Currency" xfId="202"/>
    <cellStyle name="Input Currency 2" xfId="203"/>
    <cellStyle name="Input Date" xfId="204"/>
    <cellStyle name="Input Fixed [0]" xfId="205"/>
    <cellStyle name="Input Normal" xfId="206"/>
    <cellStyle name="Input Percent" xfId="207"/>
    <cellStyle name="Input Percent [2]" xfId="208"/>
    <cellStyle name="Input Percent_PERSONAL" xfId="209"/>
    <cellStyle name="Input Titles" xfId="210"/>
    <cellStyle name="Koma 2" xfId="211"/>
    <cellStyle name="Labels - Style3" xfId="212"/>
    <cellStyle name="Left Side" xfId="213"/>
    <cellStyle name="m" xfId="214"/>
    <cellStyle name="Model" xfId="215"/>
    <cellStyle name="n" xfId="216"/>
    <cellStyle name="n 2 2" xfId="217"/>
    <cellStyle name="NA is zero" xfId="218"/>
    <cellStyle name="New Times Roman" xfId="219"/>
    <cellStyle name="no dec" xfId="220"/>
    <cellStyle name="Normal - Style1" xfId="221"/>
    <cellStyle name="Normal - Style2" xfId="222"/>
    <cellStyle name="Normal [0]" xfId="223"/>
    <cellStyle name="Normal [1]" xfId="224"/>
    <cellStyle name="Normal [2]" xfId="225"/>
    <cellStyle name="Normal [3]" xfId="226"/>
    <cellStyle name="Normal 10" xfId="227"/>
    <cellStyle name="Normal 10 2" xfId="228"/>
    <cellStyle name="Normal 12" xfId="229"/>
    <cellStyle name="Normal 12 2" xfId="230"/>
    <cellStyle name="Normal 18 2" xfId="231"/>
    <cellStyle name="Normal 2" xfId="232"/>
    <cellStyle name="Normal 2 2" xfId="233"/>
    <cellStyle name="Normal 2 2 2 3" xfId="234"/>
    <cellStyle name="Normal 2 2 2 4" xfId="235"/>
    <cellStyle name="Normal 2 3 2" xfId="236"/>
    <cellStyle name="Normal 2 5" xfId="237"/>
    <cellStyle name="Normal 21" xfId="238"/>
    <cellStyle name="Normal 23 2" xfId="239"/>
    <cellStyle name="Normal 239" xfId="240"/>
    <cellStyle name="Normal 29" xfId="241"/>
    <cellStyle name="Normal 3 3" xfId="242"/>
    <cellStyle name="Normal 4 5" xfId="243"/>
    <cellStyle name="Normal 4 7" xfId="244"/>
    <cellStyle name="Normal 41" xfId="245"/>
    <cellStyle name="Normal 5 5" xfId="246"/>
    <cellStyle name="Normal 7 4" xfId="247"/>
    <cellStyle name="Normal Bold" xfId="248"/>
    <cellStyle name="Normal Pct" xfId="249"/>
    <cellStyle name="Normal_@@@Master BTN Otomatis Ok 080306" xfId="250"/>
    <cellStyle name="Normal_2. Kaleb Tulangkarja, Sunrice Garden, Kedoya Utara. Jakarta Barat" xfId="251"/>
    <cellStyle name="Normal_Asuan" xfId="252"/>
    <cellStyle name="Normal_Book2" xfId="253"/>
    <cellStyle name="Normal_form-bangunan" xfId="254"/>
    <cellStyle name="Normal_HITUNGAN BCT 2007" xfId="255"/>
    <cellStyle name="Normal_indeks adjustment material 2014" xfId="256"/>
    <cellStyle name="Normal_JUST MENT" xfId="257"/>
    <cellStyle name="Normal_Master Tanah Bangunan Untuk BNI" xfId="258"/>
    <cellStyle name="Normal_Perhit bang BMBP Lok 1" xfId="259"/>
    <cellStyle name="Normal_Work Paper Rw mangun" xfId="260"/>
    <cellStyle name="Normal_WS ABC" xfId="261"/>
    <cellStyle name="Note 2" xfId="262"/>
    <cellStyle name="NPPESalesPct" xfId="263"/>
    <cellStyle name="Œ…‹æØ‚è [0.00]_GUIDE" xfId="264"/>
    <cellStyle name="pc1" xfId="265"/>
    <cellStyle name="per.style" xfId="266"/>
    <cellStyle name="Percent [0]" xfId="267"/>
    <cellStyle name="Percent [1]" xfId="268"/>
    <cellStyle name="Percent [2]" xfId="269"/>
    <cellStyle name="Percent 10" xfId="270"/>
    <cellStyle name="Percent 12" xfId="271"/>
    <cellStyle name="Percent 14" xfId="272"/>
    <cellStyle name="Percent 15" xfId="273"/>
    <cellStyle name="Percent 2" xfId="274"/>
    <cellStyle name="Percent 2 2 3 2" xfId="275"/>
    <cellStyle name="Percent 2 5" xfId="276"/>
    <cellStyle name="Percent 4 2 2" xfId="277"/>
    <cellStyle name="Percent 44" xfId="278"/>
    <cellStyle name="Percent 5" xfId="279"/>
    <cellStyle name="PercentSales" xfId="280"/>
    <cellStyle name="Red font" xfId="281"/>
    <cellStyle name="regstoresfromspecstores" xfId="282"/>
    <cellStyle name="RevList" xfId="283"/>
    <cellStyle name="Right Border" xfId="284"/>
    <cellStyle name="Right Border Num General" xfId="285"/>
    <cellStyle name="SHADEDSTORES" xfId="286"/>
    <cellStyle name="specstores" xfId="287"/>
    <cellStyle name="Standard_laroux" xfId="288"/>
    <cellStyle name="Strange" xfId="289"/>
    <cellStyle name="Style 1" xfId="290"/>
    <cellStyle name="subhead" xfId="291"/>
    <cellStyle name="Subtotal" xfId="292"/>
    <cellStyle name="Sub-Total" xfId="293"/>
    <cellStyle name="Subtotal 2" xfId="294"/>
    <cellStyle name="sum" xfId="295"/>
    <cellStyle name="T" xfId="296"/>
    <cellStyle name="T_Book1" xfId="297"/>
    <cellStyle name="t_BQ_SAMEL_BNI_BEKASI_email" xfId="298"/>
    <cellStyle name="TABEL HEADER" xfId="299"/>
    <cellStyle name="Table Header" xfId="300"/>
    <cellStyle name="Test [green]" xfId="301"/>
    <cellStyle name="TFCF" xfId="302"/>
    <cellStyle name="th" xfId="303"/>
    <cellStyle name="titik" xfId="304"/>
    <cellStyle name="titik 2" xfId="305"/>
    <cellStyle name="Title  - Style1" xfId="306"/>
    <cellStyle name="Title  - Style6" xfId="307"/>
    <cellStyle name="Title Bar" xfId="308"/>
    <cellStyle name="Top Border" xfId="309"/>
    <cellStyle name="Top Left Border" xfId="310"/>
    <cellStyle name="Top, Bottom Borders" xfId="311"/>
    <cellStyle name="Total 2" xfId="312"/>
    <cellStyle name="TotCol - Style5" xfId="313"/>
    <cellStyle name="TotCol - Style7" xfId="314"/>
    <cellStyle name="TotRow - Style4" xfId="315"/>
    <cellStyle name="TotRow - Style8" xfId="316"/>
    <cellStyle name="Undefined" xfId="317"/>
    <cellStyle name="Unit" xfId="318"/>
    <cellStyle name="Upper Right Corner" xfId="319"/>
    <cellStyle name="User_Defined_A" xfId="320"/>
    <cellStyle name="viet" xfId="321"/>
    <cellStyle name="viet2" xfId="322"/>
    <cellStyle name="Währung [0]_laroux" xfId="323"/>
    <cellStyle name="Währung_laroux" xfId="324"/>
    <cellStyle name="White" xfId="325"/>
    <cellStyle name="x" xfId="326"/>
    <cellStyle name="똿뗦먛귟 [0.00]_PRODUCT DETAIL Q1" xfId="327"/>
    <cellStyle name="똿뗦먛귟_PRODUCT DETAIL Q1" xfId="328"/>
    <cellStyle name="믅됞 [0.00]_PRODUCT DETAIL Q1" xfId="329"/>
    <cellStyle name="백분율_95" xfId="330"/>
    <cellStyle name="뷭?_BOOKSHIP" xfId="331"/>
    <cellStyle name="콤마 [0]_1202" xfId="332"/>
    <cellStyle name="콤마_1202" xfId="333"/>
    <cellStyle name="통화 [0]_1202" xfId="334"/>
    <cellStyle name="통화_1202" xfId="335"/>
    <cellStyle name="표준_(정보부문)월별인원계획" xfId="336"/>
    <cellStyle name="一般_Book1" xfId="337"/>
    <cellStyle name="千分位[0]_Book1" xfId="338"/>
    <cellStyle name="千分位_Book1" xfId="339"/>
    <cellStyle name="常规_appraisalmodel2003" xfId="340"/>
    <cellStyle name="桁区切り_ARU_CPP" xfId="341"/>
    <cellStyle name="標準_97DEC" xfId="342"/>
    <cellStyle name="行レベル_1_Instr Train I BTG Schedule" xfId="343"/>
    <cellStyle name="貨幣 [0]_Book1" xfId="344"/>
    <cellStyle name="貨幣_Book1" xfId="345"/>
    <cellStyle name="通貨 [0.00]_AECI 見積もり概要" xfId="346"/>
    <cellStyle name="通貨_AECI 見積もり概要" xfId="347"/>
  </cellStyles>
  <dxfs count="5">
    <dxf>
      <fill>
        <patternFill patternType="solid">
          <bgColor indexed="10"/>
        </patternFill>
      </fill>
    </dxf>
    <dxf>
      <border>
        <left style="thin">
          <color auto="1"/>
        </left>
        <right style="thin">
          <color auto="1"/>
        </right>
        <top style="thin">
          <color auto="1"/>
        </top>
        <bottom style="thin">
          <color auto="1"/>
        </bottom>
      </border>
    </dxf>
    <dxf>
      <fill>
        <patternFill patternType="solid">
          <bgColor indexed="15"/>
        </patternFill>
      </fill>
      <border>
        <left style="thin">
          <color auto="1"/>
        </left>
        <right style="thin">
          <color auto="1"/>
        </right>
        <top style="thin">
          <color auto="1"/>
        </top>
        <bottom style="thin">
          <color auto="1"/>
        </bottom>
      </border>
    </dxf>
    <dxf>
      <border>
        <left/>
        <right/>
        <top/>
        <bottom style="thin">
          <color auto="1"/>
        </bottom>
      </border>
    </dxf>
    <dxf>
      <fill>
        <patternFill patternType="solid">
          <bgColor indexed="35"/>
        </patternFill>
      </fill>
    </dxf>
  </dxfs>
  <tableStyles count="0" defaultTableStyle="TableStyleMedium2" defaultPivotStyle="PivotStyleLight16"/>
  <colors>
    <mruColors>
      <color rgb="00C88800"/>
      <color rgb="00009EDE"/>
      <color rgb="00FFFFCC"/>
      <color rgb="00FFFF99"/>
      <color rgb="0060A500"/>
      <color rgb="000000FF"/>
      <color rgb="00CCFFC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9" Type="http://schemas.openxmlformats.org/officeDocument/2006/relationships/externalLink" Target="externalLinks/externalLink45.xml"/><Relationship Id="rId98" Type="http://schemas.openxmlformats.org/officeDocument/2006/relationships/externalLink" Target="externalLinks/externalLink44.xml"/><Relationship Id="rId97" Type="http://schemas.openxmlformats.org/officeDocument/2006/relationships/externalLink" Target="externalLinks/externalLink43.xml"/><Relationship Id="rId96" Type="http://schemas.openxmlformats.org/officeDocument/2006/relationships/externalLink" Target="externalLinks/externalLink42.xml"/><Relationship Id="rId95" Type="http://schemas.openxmlformats.org/officeDocument/2006/relationships/externalLink" Target="externalLinks/externalLink41.xml"/><Relationship Id="rId94" Type="http://schemas.openxmlformats.org/officeDocument/2006/relationships/externalLink" Target="externalLinks/externalLink40.xml"/><Relationship Id="rId93" Type="http://schemas.openxmlformats.org/officeDocument/2006/relationships/externalLink" Target="externalLinks/externalLink39.xml"/><Relationship Id="rId92" Type="http://schemas.openxmlformats.org/officeDocument/2006/relationships/externalLink" Target="externalLinks/externalLink38.xml"/><Relationship Id="rId91" Type="http://schemas.openxmlformats.org/officeDocument/2006/relationships/externalLink" Target="externalLinks/externalLink37.xml"/><Relationship Id="rId90" Type="http://schemas.openxmlformats.org/officeDocument/2006/relationships/externalLink" Target="externalLinks/externalLink36.xml"/><Relationship Id="rId9" Type="http://schemas.openxmlformats.org/officeDocument/2006/relationships/worksheet" Target="worksheets/sheet9.xml"/><Relationship Id="rId89" Type="http://schemas.openxmlformats.org/officeDocument/2006/relationships/externalLink" Target="externalLinks/externalLink35.xml"/><Relationship Id="rId88" Type="http://schemas.openxmlformats.org/officeDocument/2006/relationships/externalLink" Target="externalLinks/externalLink34.xml"/><Relationship Id="rId87" Type="http://schemas.openxmlformats.org/officeDocument/2006/relationships/externalLink" Target="externalLinks/externalLink33.xml"/><Relationship Id="rId86" Type="http://schemas.openxmlformats.org/officeDocument/2006/relationships/externalLink" Target="externalLinks/externalLink32.xml"/><Relationship Id="rId85" Type="http://schemas.openxmlformats.org/officeDocument/2006/relationships/externalLink" Target="externalLinks/externalLink31.xml"/><Relationship Id="rId84" Type="http://schemas.openxmlformats.org/officeDocument/2006/relationships/externalLink" Target="externalLinks/externalLink30.xml"/><Relationship Id="rId83" Type="http://schemas.openxmlformats.org/officeDocument/2006/relationships/externalLink" Target="externalLinks/externalLink29.xml"/><Relationship Id="rId82" Type="http://schemas.openxmlformats.org/officeDocument/2006/relationships/externalLink" Target="externalLinks/externalLink28.xml"/><Relationship Id="rId81" Type="http://schemas.openxmlformats.org/officeDocument/2006/relationships/externalLink" Target="externalLinks/externalLink27.xml"/><Relationship Id="rId80" Type="http://schemas.openxmlformats.org/officeDocument/2006/relationships/externalLink" Target="externalLinks/externalLink26.xml"/><Relationship Id="rId8" Type="http://schemas.openxmlformats.org/officeDocument/2006/relationships/worksheet" Target="worksheets/sheet8.xml"/><Relationship Id="rId79" Type="http://schemas.openxmlformats.org/officeDocument/2006/relationships/externalLink" Target="externalLinks/externalLink25.xml"/><Relationship Id="rId78" Type="http://schemas.openxmlformats.org/officeDocument/2006/relationships/externalLink" Target="externalLinks/externalLink24.xml"/><Relationship Id="rId77" Type="http://schemas.openxmlformats.org/officeDocument/2006/relationships/externalLink" Target="externalLinks/externalLink23.xml"/><Relationship Id="rId76" Type="http://schemas.openxmlformats.org/officeDocument/2006/relationships/externalLink" Target="externalLinks/externalLink22.xml"/><Relationship Id="rId75" Type="http://schemas.openxmlformats.org/officeDocument/2006/relationships/externalLink" Target="externalLinks/externalLink21.xml"/><Relationship Id="rId74" Type="http://schemas.openxmlformats.org/officeDocument/2006/relationships/externalLink" Target="externalLinks/externalLink20.xml"/><Relationship Id="rId73" Type="http://schemas.openxmlformats.org/officeDocument/2006/relationships/externalLink" Target="externalLinks/externalLink19.xml"/><Relationship Id="rId72" Type="http://schemas.openxmlformats.org/officeDocument/2006/relationships/externalLink" Target="externalLinks/externalLink18.xml"/><Relationship Id="rId71" Type="http://schemas.openxmlformats.org/officeDocument/2006/relationships/externalLink" Target="externalLinks/externalLink17.xml"/><Relationship Id="rId70" Type="http://schemas.openxmlformats.org/officeDocument/2006/relationships/externalLink" Target="externalLinks/externalLink16.xml"/><Relationship Id="rId7" Type="http://schemas.openxmlformats.org/officeDocument/2006/relationships/worksheet" Target="worksheets/sheet7.xml"/><Relationship Id="rId69" Type="http://schemas.openxmlformats.org/officeDocument/2006/relationships/externalLink" Target="externalLinks/externalLink15.xml"/><Relationship Id="rId68" Type="http://schemas.openxmlformats.org/officeDocument/2006/relationships/externalLink" Target="externalLinks/externalLink14.xml"/><Relationship Id="rId67" Type="http://schemas.openxmlformats.org/officeDocument/2006/relationships/externalLink" Target="externalLinks/externalLink13.xml"/><Relationship Id="rId66" Type="http://schemas.openxmlformats.org/officeDocument/2006/relationships/externalLink" Target="externalLinks/externalLink12.xml"/><Relationship Id="rId65" Type="http://schemas.openxmlformats.org/officeDocument/2006/relationships/externalLink" Target="externalLinks/externalLink11.xml"/><Relationship Id="rId64" Type="http://schemas.openxmlformats.org/officeDocument/2006/relationships/externalLink" Target="externalLinks/externalLink10.xml"/><Relationship Id="rId63" Type="http://schemas.openxmlformats.org/officeDocument/2006/relationships/externalLink" Target="externalLinks/externalLink9.xml"/><Relationship Id="rId62" Type="http://schemas.openxmlformats.org/officeDocument/2006/relationships/externalLink" Target="externalLinks/externalLink8.xml"/><Relationship Id="rId61" Type="http://schemas.openxmlformats.org/officeDocument/2006/relationships/externalLink" Target="externalLinks/externalLink7.xml"/><Relationship Id="rId60" Type="http://schemas.openxmlformats.org/officeDocument/2006/relationships/externalLink" Target="externalLinks/externalLink6.xml"/><Relationship Id="rId6" Type="http://schemas.openxmlformats.org/officeDocument/2006/relationships/worksheet" Target="worksheets/sheet6.xml"/><Relationship Id="rId59" Type="http://schemas.openxmlformats.org/officeDocument/2006/relationships/externalLink" Target="externalLinks/externalLink5.xml"/><Relationship Id="rId58" Type="http://schemas.openxmlformats.org/officeDocument/2006/relationships/externalLink" Target="externalLinks/externalLink4.xml"/><Relationship Id="rId57" Type="http://schemas.openxmlformats.org/officeDocument/2006/relationships/externalLink" Target="externalLinks/externalLink3.xml"/><Relationship Id="rId56" Type="http://schemas.openxmlformats.org/officeDocument/2006/relationships/externalLink" Target="externalLinks/externalLink2.xml"/><Relationship Id="rId55" Type="http://schemas.openxmlformats.org/officeDocument/2006/relationships/externalLink" Target="externalLinks/externalLink1.xml"/><Relationship Id="rId548" Type="http://schemas.openxmlformats.org/officeDocument/2006/relationships/styles" Target="styles.xml"/><Relationship Id="rId547" Type="http://schemas.openxmlformats.org/officeDocument/2006/relationships/sharedStrings" Target="sharedStrings.xml"/><Relationship Id="rId546" Type="http://schemas.openxmlformats.org/officeDocument/2006/relationships/theme" Target="theme/theme1.xml"/><Relationship Id="rId545" Type="http://schemas.openxmlformats.org/officeDocument/2006/relationships/externalLink" Target="externalLinks/externalLink491.xml"/><Relationship Id="rId544" Type="http://schemas.openxmlformats.org/officeDocument/2006/relationships/externalLink" Target="externalLinks/externalLink490.xml"/><Relationship Id="rId543" Type="http://schemas.openxmlformats.org/officeDocument/2006/relationships/externalLink" Target="externalLinks/externalLink489.xml"/><Relationship Id="rId542" Type="http://schemas.openxmlformats.org/officeDocument/2006/relationships/externalLink" Target="externalLinks/externalLink488.xml"/><Relationship Id="rId541" Type="http://schemas.openxmlformats.org/officeDocument/2006/relationships/externalLink" Target="externalLinks/externalLink487.xml"/><Relationship Id="rId540" Type="http://schemas.openxmlformats.org/officeDocument/2006/relationships/externalLink" Target="externalLinks/externalLink486.xml"/><Relationship Id="rId54" Type="http://schemas.openxmlformats.org/officeDocument/2006/relationships/worksheet" Target="worksheets/sheet54.xml"/><Relationship Id="rId539" Type="http://schemas.openxmlformats.org/officeDocument/2006/relationships/externalLink" Target="externalLinks/externalLink485.xml"/><Relationship Id="rId538" Type="http://schemas.openxmlformats.org/officeDocument/2006/relationships/externalLink" Target="externalLinks/externalLink484.xml"/><Relationship Id="rId537" Type="http://schemas.openxmlformats.org/officeDocument/2006/relationships/externalLink" Target="externalLinks/externalLink483.xml"/><Relationship Id="rId536" Type="http://schemas.openxmlformats.org/officeDocument/2006/relationships/externalLink" Target="externalLinks/externalLink482.xml"/><Relationship Id="rId535" Type="http://schemas.openxmlformats.org/officeDocument/2006/relationships/externalLink" Target="externalLinks/externalLink481.xml"/><Relationship Id="rId534" Type="http://schemas.openxmlformats.org/officeDocument/2006/relationships/externalLink" Target="externalLinks/externalLink480.xml"/><Relationship Id="rId533" Type="http://schemas.openxmlformats.org/officeDocument/2006/relationships/externalLink" Target="externalLinks/externalLink479.xml"/><Relationship Id="rId532" Type="http://schemas.openxmlformats.org/officeDocument/2006/relationships/externalLink" Target="externalLinks/externalLink478.xml"/><Relationship Id="rId531" Type="http://schemas.openxmlformats.org/officeDocument/2006/relationships/externalLink" Target="externalLinks/externalLink477.xml"/><Relationship Id="rId530" Type="http://schemas.openxmlformats.org/officeDocument/2006/relationships/externalLink" Target="externalLinks/externalLink476.xml"/><Relationship Id="rId53" Type="http://schemas.openxmlformats.org/officeDocument/2006/relationships/worksheet" Target="worksheets/sheet53.xml"/><Relationship Id="rId529" Type="http://schemas.openxmlformats.org/officeDocument/2006/relationships/externalLink" Target="externalLinks/externalLink475.xml"/><Relationship Id="rId528" Type="http://schemas.openxmlformats.org/officeDocument/2006/relationships/externalLink" Target="externalLinks/externalLink474.xml"/><Relationship Id="rId527" Type="http://schemas.openxmlformats.org/officeDocument/2006/relationships/externalLink" Target="externalLinks/externalLink473.xml"/><Relationship Id="rId526" Type="http://schemas.openxmlformats.org/officeDocument/2006/relationships/externalLink" Target="externalLinks/externalLink472.xml"/><Relationship Id="rId525" Type="http://schemas.openxmlformats.org/officeDocument/2006/relationships/externalLink" Target="externalLinks/externalLink471.xml"/><Relationship Id="rId524" Type="http://schemas.openxmlformats.org/officeDocument/2006/relationships/externalLink" Target="externalLinks/externalLink470.xml"/><Relationship Id="rId523" Type="http://schemas.openxmlformats.org/officeDocument/2006/relationships/externalLink" Target="externalLinks/externalLink469.xml"/><Relationship Id="rId522" Type="http://schemas.openxmlformats.org/officeDocument/2006/relationships/externalLink" Target="externalLinks/externalLink468.xml"/><Relationship Id="rId521" Type="http://schemas.openxmlformats.org/officeDocument/2006/relationships/externalLink" Target="externalLinks/externalLink467.xml"/><Relationship Id="rId520" Type="http://schemas.openxmlformats.org/officeDocument/2006/relationships/externalLink" Target="externalLinks/externalLink466.xml"/><Relationship Id="rId52" Type="http://schemas.openxmlformats.org/officeDocument/2006/relationships/worksheet" Target="worksheets/sheet52.xml"/><Relationship Id="rId519" Type="http://schemas.openxmlformats.org/officeDocument/2006/relationships/externalLink" Target="externalLinks/externalLink465.xml"/><Relationship Id="rId518" Type="http://schemas.openxmlformats.org/officeDocument/2006/relationships/externalLink" Target="externalLinks/externalLink464.xml"/><Relationship Id="rId517" Type="http://schemas.openxmlformats.org/officeDocument/2006/relationships/externalLink" Target="externalLinks/externalLink463.xml"/><Relationship Id="rId516" Type="http://schemas.openxmlformats.org/officeDocument/2006/relationships/externalLink" Target="externalLinks/externalLink462.xml"/><Relationship Id="rId515" Type="http://schemas.openxmlformats.org/officeDocument/2006/relationships/externalLink" Target="externalLinks/externalLink461.xml"/><Relationship Id="rId514" Type="http://schemas.openxmlformats.org/officeDocument/2006/relationships/externalLink" Target="externalLinks/externalLink460.xml"/><Relationship Id="rId513" Type="http://schemas.openxmlformats.org/officeDocument/2006/relationships/externalLink" Target="externalLinks/externalLink459.xml"/><Relationship Id="rId512" Type="http://schemas.openxmlformats.org/officeDocument/2006/relationships/externalLink" Target="externalLinks/externalLink458.xml"/><Relationship Id="rId511" Type="http://schemas.openxmlformats.org/officeDocument/2006/relationships/externalLink" Target="externalLinks/externalLink457.xml"/><Relationship Id="rId510" Type="http://schemas.openxmlformats.org/officeDocument/2006/relationships/externalLink" Target="externalLinks/externalLink456.xml"/><Relationship Id="rId51" Type="http://schemas.openxmlformats.org/officeDocument/2006/relationships/worksheet" Target="worksheets/sheet51.xml"/><Relationship Id="rId509" Type="http://schemas.openxmlformats.org/officeDocument/2006/relationships/externalLink" Target="externalLinks/externalLink455.xml"/><Relationship Id="rId508" Type="http://schemas.openxmlformats.org/officeDocument/2006/relationships/externalLink" Target="externalLinks/externalLink454.xml"/><Relationship Id="rId507" Type="http://schemas.openxmlformats.org/officeDocument/2006/relationships/externalLink" Target="externalLinks/externalLink453.xml"/><Relationship Id="rId506" Type="http://schemas.openxmlformats.org/officeDocument/2006/relationships/externalLink" Target="externalLinks/externalLink452.xml"/><Relationship Id="rId505" Type="http://schemas.openxmlformats.org/officeDocument/2006/relationships/externalLink" Target="externalLinks/externalLink451.xml"/><Relationship Id="rId504" Type="http://schemas.openxmlformats.org/officeDocument/2006/relationships/externalLink" Target="externalLinks/externalLink450.xml"/><Relationship Id="rId503" Type="http://schemas.openxmlformats.org/officeDocument/2006/relationships/externalLink" Target="externalLinks/externalLink449.xml"/><Relationship Id="rId502" Type="http://schemas.openxmlformats.org/officeDocument/2006/relationships/externalLink" Target="externalLinks/externalLink448.xml"/><Relationship Id="rId501" Type="http://schemas.openxmlformats.org/officeDocument/2006/relationships/externalLink" Target="externalLinks/externalLink447.xml"/><Relationship Id="rId500" Type="http://schemas.openxmlformats.org/officeDocument/2006/relationships/externalLink" Target="externalLinks/externalLink446.xml"/><Relationship Id="rId50" Type="http://schemas.openxmlformats.org/officeDocument/2006/relationships/worksheet" Target="worksheets/sheet50.xml"/><Relationship Id="rId5" Type="http://schemas.openxmlformats.org/officeDocument/2006/relationships/worksheet" Target="worksheets/sheet5.xml"/><Relationship Id="rId499" Type="http://schemas.openxmlformats.org/officeDocument/2006/relationships/externalLink" Target="externalLinks/externalLink445.xml"/><Relationship Id="rId498" Type="http://schemas.openxmlformats.org/officeDocument/2006/relationships/externalLink" Target="externalLinks/externalLink444.xml"/><Relationship Id="rId497" Type="http://schemas.openxmlformats.org/officeDocument/2006/relationships/externalLink" Target="externalLinks/externalLink443.xml"/><Relationship Id="rId496" Type="http://schemas.openxmlformats.org/officeDocument/2006/relationships/externalLink" Target="externalLinks/externalLink442.xml"/><Relationship Id="rId495" Type="http://schemas.openxmlformats.org/officeDocument/2006/relationships/externalLink" Target="externalLinks/externalLink441.xml"/><Relationship Id="rId494" Type="http://schemas.openxmlformats.org/officeDocument/2006/relationships/externalLink" Target="externalLinks/externalLink440.xml"/><Relationship Id="rId493" Type="http://schemas.openxmlformats.org/officeDocument/2006/relationships/externalLink" Target="externalLinks/externalLink439.xml"/><Relationship Id="rId492" Type="http://schemas.openxmlformats.org/officeDocument/2006/relationships/externalLink" Target="externalLinks/externalLink438.xml"/><Relationship Id="rId491" Type="http://schemas.openxmlformats.org/officeDocument/2006/relationships/externalLink" Target="externalLinks/externalLink437.xml"/><Relationship Id="rId490" Type="http://schemas.openxmlformats.org/officeDocument/2006/relationships/externalLink" Target="externalLinks/externalLink436.xml"/><Relationship Id="rId49" Type="http://schemas.openxmlformats.org/officeDocument/2006/relationships/worksheet" Target="worksheets/sheet49.xml"/><Relationship Id="rId489" Type="http://schemas.openxmlformats.org/officeDocument/2006/relationships/externalLink" Target="externalLinks/externalLink435.xml"/><Relationship Id="rId488" Type="http://schemas.openxmlformats.org/officeDocument/2006/relationships/externalLink" Target="externalLinks/externalLink434.xml"/><Relationship Id="rId487" Type="http://schemas.openxmlformats.org/officeDocument/2006/relationships/externalLink" Target="externalLinks/externalLink433.xml"/><Relationship Id="rId486" Type="http://schemas.openxmlformats.org/officeDocument/2006/relationships/externalLink" Target="externalLinks/externalLink432.xml"/><Relationship Id="rId485" Type="http://schemas.openxmlformats.org/officeDocument/2006/relationships/externalLink" Target="externalLinks/externalLink431.xml"/><Relationship Id="rId484" Type="http://schemas.openxmlformats.org/officeDocument/2006/relationships/externalLink" Target="externalLinks/externalLink430.xml"/><Relationship Id="rId483" Type="http://schemas.openxmlformats.org/officeDocument/2006/relationships/externalLink" Target="externalLinks/externalLink429.xml"/><Relationship Id="rId482" Type="http://schemas.openxmlformats.org/officeDocument/2006/relationships/externalLink" Target="externalLinks/externalLink428.xml"/><Relationship Id="rId481" Type="http://schemas.openxmlformats.org/officeDocument/2006/relationships/externalLink" Target="externalLinks/externalLink427.xml"/><Relationship Id="rId480" Type="http://schemas.openxmlformats.org/officeDocument/2006/relationships/externalLink" Target="externalLinks/externalLink426.xml"/><Relationship Id="rId48" Type="http://schemas.openxmlformats.org/officeDocument/2006/relationships/worksheet" Target="worksheets/sheet48.xml"/><Relationship Id="rId479" Type="http://schemas.openxmlformats.org/officeDocument/2006/relationships/externalLink" Target="externalLinks/externalLink425.xml"/><Relationship Id="rId478" Type="http://schemas.openxmlformats.org/officeDocument/2006/relationships/externalLink" Target="externalLinks/externalLink424.xml"/><Relationship Id="rId477" Type="http://schemas.openxmlformats.org/officeDocument/2006/relationships/externalLink" Target="externalLinks/externalLink423.xml"/><Relationship Id="rId476" Type="http://schemas.openxmlformats.org/officeDocument/2006/relationships/externalLink" Target="externalLinks/externalLink422.xml"/><Relationship Id="rId475" Type="http://schemas.openxmlformats.org/officeDocument/2006/relationships/externalLink" Target="externalLinks/externalLink421.xml"/><Relationship Id="rId474" Type="http://schemas.openxmlformats.org/officeDocument/2006/relationships/externalLink" Target="externalLinks/externalLink420.xml"/><Relationship Id="rId473" Type="http://schemas.openxmlformats.org/officeDocument/2006/relationships/externalLink" Target="externalLinks/externalLink419.xml"/><Relationship Id="rId472" Type="http://schemas.openxmlformats.org/officeDocument/2006/relationships/externalLink" Target="externalLinks/externalLink418.xml"/><Relationship Id="rId471" Type="http://schemas.openxmlformats.org/officeDocument/2006/relationships/externalLink" Target="externalLinks/externalLink417.xml"/><Relationship Id="rId470" Type="http://schemas.openxmlformats.org/officeDocument/2006/relationships/externalLink" Target="externalLinks/externalLink416.xml"/><Relationship Id="rId47" Type="http://schemas.openxmlformats.org/officeDocument/2006/relationships/worksheet" Target="worksheets/sheet47.xml"/><Relationship Id="rId469" Type="http://schemas.openxmlformats.org/officeDocument/2006/relationships/externalLink" Target="externalLinks/externalLink415.xml"/><Relationship Id="rId468" Type="http://schemas.openxmlformats.org/officeDocument/2006/relationships/externalLink" Target="externalLinks/externalLink414.xml"/><Relationship Id="rId467" Type="http://schemas.openxmlformats.org/officeDocument/2006/relationships/externalLink" Target="externalLinks/externalLink413.xml"/><Relationship Id="rId466" Type="http://schemas.openxmlformats.org/officeDocument/2006/relationships/externalLink" Target="externalLinks/externalLink412.xml"/><Relationship Id="rId465" Type="http://schemas.openxmlformats.org/officeDocument/2006/relationships/externalLink" Target="externalLinks/externalLink411.xml"/><Relationship Id="rId464" Type="http://schemas.openxmlformats.org/officeDocument/2006/relationships/externalLink" Target="externalLinks/externalLink410.xml"/><Relationship Id="rId463" Type="http://schemas.openxmlformats.org/officeDocument/2006/relationships/externalLink" Target="externalLinks/externalLink409.xml"/><Relationship Id="rId462" Type="http://schemas.openxmlformats.org/officeDocument/2006/relationships/externalLink" Target="externalLinks/externalLink408.xml"/><Relationship Id="rId461" Type="http://schemas.openxmlformats.org/officeDocument/2006/relationships/externalLink" Target="externalLinks/externalLink407.xml"/><Relationship Id="rId460" Type="http://schemas.openxmlformats.org/officeDocument/2006/relationships/externalLink" Target="externalLinks/externalLink406.xml"/><Relationship Id="rId46" Type="http://schemas.openxmlformats.org/officeDocument/2006/relationships/worksheet" Target="worksheets/sheet46.xml"/><Relationship Id="rId459" Type="http://schemas.openxmlformats.org/officeDocument/2006/relationships/externalLink" Target="externalLinks/externalLink405.xml"/><Relationship Id="rId458" Type="http://schemas.openxmlformats.org/officeDocument/2006/relationships/externalLink" Target="externalLinks/externalLink404.xml"/><Relationship Id="rId457" Type="http://schemas.openxmlformats.org/officeDocument/2006/relationships/externalLink" Target="externalLinks/externalLink403.xml"/><Relationship Id="rId456" Type="http://schemas.openxmlformats.org/officeDocument/2006/relationships/externalLink" Target="externalLinks/externalLink402.xml"/><Relationship Id="rId455" Type="http://schemas.openxmlformats.org/officeDocument/2006/relationships/externalLink" Target="externalLinks/externalLink401.xml"/><Relationship Id="rId454" Type="http://schemas.openxmlformats.org/officeDocument/2006/relationships/externalLink" Target="externalLinks/externalLink400.xml"/><Relationship Id="rId453" Type="http://schemas.openxmlformats.org/officeDocument/2006/relationships/externalLink" Target="externalLinks/externalLink399.xml"/><Relationship Id="rId452" Type="http://schemas.openxmlformats.org/officeDocument/2006/relationships/externalLink" Target="externalLinks/externalLink398.xml"/><Relationship Id="rId451" Type="http://schemas.openxmlformats.org/officeDocument/2006/relationships/externalLink" Target="externalLinks/externalLink397.xml"/><Relationship Id="rId450" Type="http://schemas.openxmlformats.org/officeDocument/2006/relationships/externalLink" Target="externalLinks/externalLink396.xml"/><Relationship Id="rId45" Type="http://schemas.openxmlformats.org/officeDocument/2006/relationships/worksheet" Target="worksheets/sheet45.xml"/><Relationship Id="rId449" Type="http://schemas.openxmlformats.org/officeDocument/2006/relationships/externalLink" Target="externalLinks/externalLink395.xml"/><Relationship Id="rId448" Type="http://schemas.openxmlformats.org/officeDocument/2006/relationships/externalLink" Target="externalLinks/externalLink394.xml"/><Relationship Id="rId447" Type="http://schemas.openxmlformats.org/officeDocument/2006/relationships/externalLink" Target="externalLinks/externalLink393.xml"/><Relationship Id="rId446" Type="http://schemas.openxmlformats.org/officeDocument/2006/relationships/externalLink" Target="externalLinks/externalLink392.xml"/><Relationship Id="rId445" Type="http://schemas.openxmlformats.org/officeDocument/2006/relationships/externalLink" Target="externalLinks/externalLink391.xml"/><Relationship Id="rId444" Type="http://schemas.openxmlformats.org/officeDocument/2006/relationships/externalLink" Target="externalLinks/externalLink390.xml"/><Relationship Id="rId443" Type="http://schemas.openxmlformats.org/officeDocument/2006/relationships/externalLink" Target="externalLinks/externalLink389.xml"/><Relationship Id="rId442" Type="http://schemas.openxmlformats.org/officeDocument/2006/relationships/externalLink" Target="externalLinks/externalLink388.xml"/><Relationship Id="rId441" Type="http://schemas.openxmlformats.org/officeDocument/2006/relationships/externalLink" Target="externalLinks/externalLink387.xml"/><Relationship Id="rId440" Type="http://schemas.openxmlformats.org/officeDocument/2006/relationships/externalLink" Target="externalLinks/externalLink386.xml"/><Relationship Id="rId44" Type="http://schemas.openxmlformats.org/officeDocument/2006/relationships/worksheet" Target="worksheets/sheet44.xml"/><Relationship Id="rId439" Type="http://schemas.openxmlformats.org/officeDocument/2006/relationships/externalLink" Target="externalLinks/externalLink385.xml"/><Relationship Id="rId438" Type="http://schemas.openxmlformats.org/officeDocument/2006/relationships/externalLink" Target="externalLinks/externalLink384.xml"/><Relationship Id="rId437" Type="http://schemas.openxmlformats.org/officeDocument/2006/relationships/externalLink" Target="externalLinks/externalLink383.xml"/><Relationship Id="rId436" Type="http://schemas.openxmlformats.org/officeDocument/2006/relationships/externalLink" Target="externalLinks/externalLink382.xml"/><Relationship Id="rId435" Type="http://schemas.openxmlformats.org/officeDocument/2006/relationships/externalLink" Target="externalLinks/externalLink381.xml"/><Relationship Id="rId434" Type="http://schemas.openxmlformats.org/officeDocument/2006/relationships/externalLink" Target="externalLinks/externalLink380.xml"/><Relationship Id="rId433" Type="http://schemas.openxmlformats.org/officeDocument/2006/relationships/externalLink" Target="externalLinks/externalLink379.xml"/><Relationship Id="rId432" Type="http://schemas.openxmlformats.org/officeDocument/2006/relationships/externalLink" Target="externalLinks/externalLink378.xml"/><Relationship Id="rId431" Type="http://schemas.openxmlformats.org/officeDocument/2006/relationships/externalLink" Target="externalLinks/externalLink377.xml"/><Relationship Id="rId430" Type="http://schemas.openxmlformats.org/officeDocument/2006/relationships/externalLink" Target="externalLinks/externalLink376.xml"/><Relationship Id="rId43" Type="http://schemas.openxmlformats.org/officeDocument/2006/relationships/worksheet" Target="worksheets/sheet43.xml"/><Relationship Id="rId429" Type="http://schemas.openxmlformats.org/officeDocument/2006/relationships/externalLink" Target="externalLinks/externalLink375.xml"/><Relationship Id="rId428" Type="http://schemas.openxmlformats.org/officeDocument/2006/relationships/externalLink" Target="externalLinks/externalLink374.xml"/><Relationship Id="rId427" Type="http://schemas.openxmlformats.org/officeDocument/2006/relationships/externalLink" Target="externalLinks/externalLink373.xml"/><Relationship Id="rId426" Type="http://schemas.openxmlformats.org/officeDocument/2006/relationships/externalLink" Target="externalLinks/externalLink372.xml"/><Relationship Id="rId425" Type="http://schemas.openxmlformats.org/officeDocument/2006/relationships/externalLink" Target="externalLinks/externalLink371.xml"/><Relationship Id="rId424" Type="http://schemas.openxmlformats.org/officeDocument/2006/relationships/externalLink" Target="externalLinks/externalLink370.xml"/><Relationship Id="rId423" Type="http://schemas.openxmlformats.org/officeDocument/2006/relationships/externalLink" Target="externalLinks/externalLink369.xml"/><Relationship Id="rId422" Type="http://schemas.openxmlformats.org/officeDocument/2006/relationships/externalLink" Target="externalLinks/externalLink368.xml"/><Relationship Id="rId421" Type="http://schemas.openxmlformats.org/officeDocument/2006/relationships/externalLink" Target="externalLinks/externalLink367.xml"/><Relationship Id="rId420" Type="http://schemas.openxmlformats.org/officeDocument/2006/relationships/externalLink" Target="externalLinks/externalLink366.xml"/><Relationship Id="rId42" Type="http://schemas.openxmlformats.org/officeDocument/2006/relationships/worksheet" Target="worksheets/sheet42.xml"/><Relationship Id="rId419" Type="http://schemas.openxmlformats.org/officeDocument/2006/relationships/externalLink" Target="externalLinks/externalLink365.xml"/><Relationship Id="rId418" Type="http://schemas.openxmlformats.org/officeDocument/2006/relationships/externalLink" Target="externalLinks/externalLink364.xml"/><Relationship Id="rId417" Type="http://schemas.openxmlformats.org/officeDocument/2006/relationships/externalLink" Target="externalLinks/externalLink363.xml"/><Relationship Id="rId416" Type="http://schemas.openxmlformats.org/officeDocument/2006/relationships/externalLink" Target="externalLinks/externalLink362.xml"/><Relationship Id="rId415" Type="http://schemas.openxmlformats.org/officeDocument/2006/relationships/externalLink" Target="externalLinks/externalLink361.xml"/><Relationship Id="rId414" Type="http://schemas.openxmlformats.org/officeDocument/2006/relationships/externalLink" Target="externalLinks/externalLink360.xml"/><Relationship Id="rId413" Type="http://schemas.openxmlformats.org/officeDocument/2006/relationships/externalLink" Target="externalLinks/externalLink359.xml"/><Relationship Id="rId412" Type="http://schemas.openxmlformats.org/officeDocument/2006/relationships/externalLink" Target="externalLinks/externalLink358.xml"/><Relationship Id="rId411" Type="http://schemas.openxmlformats.org/officeDocument/2006/relationships/externalLink" Target="externalLinks/externalLink357.xml"/><Relationship Id="rId410" Type="http://schemas.openxmlformats.org/officeDocument/2006/relationships/externalLink" Target="externalLinks/externalLink356.xml"/><Relationship Id="rId41" Type="http://schemas.openxmlformats.org/officeDocument/2006/relationships/worksheet" Target="worksheets/sheet41.xml"/><Relationship Id="rId409" Type="http://schemas.openxmlformats.org/officeDocument/2006/relationships/externalLink" Target="externalLinks/externalLink355.xml"/><Relationship Id="rId408" Type="http://schemas.openxmlformats.org/officeDocument/2006/relationships/externalLink" Target="externalLinks/externalLink354.xml"/><Relationship Id="rId407" Type="http://schemas.openxmlformats.org/officeDocument/2006/relationships/externalLink" Target="externalLinks/externalLink353.xml"/><Relationship Id="rId406" Type="http://schemas.openxmlformats.org/officeDocument/2006/relationships/externalLink" Target="externalLinks/externalLink352.xml"/><Relationship Id="rId405" Type="http://schemas.openxmlformats.org/officeDocument/2006/relationships/externalLink" Target="externalLinks/externalLink351.xml"/><Relationship Id="rId404" Type="http://schemas.openxmlformats.org/officeDocument/2006/relationships/externalLink" Target="externalLinks/externalLink350.xml"/><Relationship Id="rId403" Type="http://schemas.openxmlformats.org/officeDocument/2006/relationships/externalLink" Target="externalLinks/externalLink349.xml"/><Relationship Id="rId402" Type="http://schemas.openxmlformats.org/officeDocument/2006/relationships/externalLink" Target="externalLinks/externalLink348.xml"/><Relationship Id="rId401" Type="http://schemas.openxmlformats.org/officeDocument/2006/relationships/externalLink" Target="externalLinks/externalLink347.xml"/><Relationship Id="rId400" Type="http://schemas.openxmlformats.org/officeDocument/2006/relationships/externalLink" Target="externalLinks/externalLink346.xml"/><Relationship Id="rId40" Type="http://schemas.openxmlformats.org/officeDocument/2006/relationships/worksheet" Target="worksheets/sheet40.xml"/><Relationship Id="rId4" Type="http://schemas.openxmlformats.org/officeDocument/2006/relationships/worksheet" Target="worksheets/sheet4.xml"/><Relationship Id="rId399" Type="http://schemas.openxmlformats.org/officeDocument/2006/relationships/externalLink" Target="externalLinks/externalLink345.xml"/><Relationship Id="rId398" Type="http://schemas.openxmlformats.org/officeDocument/2006/relationships/externalLink" Target="externalLinks/externalLink344.xml"/><Relationship Id="rId397" Type="http://schemas.openxmlformats.org/officeDocument/2006/relationships/externalLink" Target="externalLinks/externalLink343.xml"/><Relationship Id="rId396" Type="http://schemas.openxmlformats.org/officeDocument/2006/relationships/externalLink" Target="externalLinks/externalLink342.xml"/><Relationship Id="rId395" Type="http://schemas.openxmlformats.org/officeDocument/2006/relationships/externalLink" Target="externalLinks/externalLink341.xml"/><Relationship Id="rId394" Type="http://schemas.openxmlformats.org/officeDocument/2006/relationships/externalLink" Target="externalLinks/externalLink340.xml"/><Relationship Id="rId393" Type="http://schemas.openxmlformats.org/officeDocument/2006/relationships/externalLink" Target="externalLinks/externalLink339.xml"/><Relationship Id="rId392" Type="http://schemas.openxmlformats.org/officeDocument/2006/relationships/externalLink" Target="externalLinks/externalLink338.xml"/><Relationship Id="rId391" Type="http://schemas.openxmlformats.org/officeDocument/2006/relationships/externalLink" Target="externalLinks/externalLink337.xml"/><Relationship Id="rId390" Type="http://schemas.openxmlformats.org/officeDocument/2006/relationships/externalLink" Target="externalLinks/externalLink336.xml"/><Relationship Id="rId39" Type="http://schemas.openxmlformats.org/officeDocument/2006/relationships/worksheet" Target="worksheets/sheet39.xml"/><Relationship Id="rId389" Type="http://schemas.openxmlformats.org/officeDocument/2006/relationships/externalLink" Target="externalLinks/externalLink335.xml"/><Relationship Id="rId388" Type="http://schemas.openxmlformats.org/officeDocument/2006/relationships/externalLink" Target="externalLinks/externalLink334.xml"/><Relationship Id="rId387" Type="http://schemas.openxmlformats.org/officeDocument/2006/relationships/externalLink" Target="externalLinks/externalLink333.xml"/><Relationship Id="rId386" Type="http://schemas.openxmlformats.org/officeDocument/2006/relationships/externalLink" Target="externalLinks/externalLink332.xml"/><Relationship Id="rId385" Type="http://schemas.openxmlformats.org/officeDocument/2006/relationships/externalLink" Target="externalLinks/externalLink331.xml"/><Relationship Id="rId384" Type="http://schemas.openxmlformats.org/officeDocument/2006/relationships/externalLink" Target="externalLinks/externalLink330.xml"/><Relationship Id="rId383" Type="http://schemas.openxmlformats.org/officeDocument/2006/relationships/externalLink" Target="externalLinks/externalLink329.xml"/><Relationship Id="rId382" Type="http://schemas.openxmlformats.org/officeDocument/2006/relationships/externalLink" Target="externalLinks/externalLink328.xml"/><Relationship Id="rId381" Type="http://schemas.openxmlformats.org/officeDocument/2006/relationships/externalLink" Target="externalLinks/externalLink327.xml"/><Relationship Id="rId380" Type="http://schemas.openxmlformats.org/officeDocument/2006/relationships/externalLink" Target="externalLinks/externalLink326.xml"/><Relationship Id="rId38" Type="http://schemas.openxmlformats.org/officeDocument/2006/relationships/worksheet" Target="worksheets/sheet38.xml"/><Relationship Id="rId379" Type="http://schemas.openxmlformats.org/officeDocument/2006/relationships/externalLink" Target="externalLinks/externalLink325.xml"/><Relationship Id="rId378" Type="http://schemas.openxmlformats.org/officeDocument/2006/relationships/externalLink" Target="externalLinks/externalLink324.xml"/><Relationship Id="rId377" Type="http://schemas.openxmlformats.org/officeDocument/2006/relationships/externalLink" Target="externalLinks/externalLink323.xml"/><Relationship Id="rId376" Type="http://schemas.openxmlformats.org/officeDocument/2006/relationships/externalLink" Target="externalLinks/externalLink322.xml"/><Relationship Id="rId375" Type="http://schemas.openxmlformats.org/officeDocument/2006/relationships/externalLink" Target="externalLinks/externalLink321.xml"/><Relationship Id="rId374" Type="http://schemas.openxmlformats.org/officeDocument/2006/relationships/externalLink" Target="externalLinks/externalLink320.xml"/><Relationship Id="rId373" Type="http://schemas.openxmlformats.org/officeDocument/2006/relationships/externalLink" Target="externalLinks/externalLink319.xml"/><Relationship Id="rId372" Type="http://schemas.openxmlformats.org/officeDocument/2006/relationships/externalLink" Target="externalLinks/externalLink318.xml"/><Relationship Id="rId371" Type="http://schemas.openxmlformats.org/officeDocument/2006/relationships/externalLink" Target="externalLinks/externalLink317.xml"/><Relationship Id="rId370" Type="http://schemas.openxmlformats.org/officeDocument/2006/relationships/externalLink" Target="externalLinks/externalLink316.xml"/><Relationship Id="rId37" Type="http://schemas.openxmlformats.org/officeDocument/2006/relationships/worksheet" Target="worksheets/sheet37.xml"/><Relationship Id="rId369" Type="http://schemas.openxmlformats.org/officeDocument/2006/relationships/externalLink" Target="externalLinks/externalLink315.xml"/><Relationship Id="rId368" Type="http://schemas.openxmlformats.org/officeDocument/2006/relationships/externalLink" Target="externalLinks/externalLink314.xml"/><Relationship Id="rId367" Type="http://schemas.openxmlformats.org/officeDocument/2006/relationships/externalLink" Target="externalLinks/externalLink313.xml"/><Relationship Id="rId366" Type="http://schemas.openxmlformats.org/officeDocument/2006/relationships/externalLink" Target="externalLinks/externalLink312.xml"/><Relationship Id="rId365" Type="http://schemas.openxmlformats.org/officeDocument/2006/relationships/externalLink" Target="externalLinks/externalLink311.xml"/><Relationship Id="rId364" Type="http://schemas.openxmlformats.org/officeDocument/2006/relationships/externalLink" Target="externalLinks/externalLink310.xml"/><Relationship Id="rId363" Type="http://schemas.openxmlformats.org/officeDocument/2006/relationships/externalLink" Target="externalLinks/externalLink309.xml"/><Relationship Id="rId362" Type="http://schemas.openxmlformats.org/officeDocument/2006/relationships/externalLink" Target="externalLinks/externalLink308.xml"/><Relationship Id="rId361" Type="http://schemas.openxmlformats.org/officeDocument/2006/relationships/externalLink" Target="externalLinks/externalLink307.xml"/><Relationship Id="rId360" Type="http://schemas.openxmlformats.org/officeDocument/2006/relationships/externalLink" Target="externalLinks/externalLink306.xml"/><Relationship Id="rId36" Type="http://schemas.openxmlformats.org/officeDocument/2006/relationships/worksheet" Target="worksheets/sheet36.xml"/><Relationship Id="rId359" Type="http://schemas.openxmlformats.org/officeDocument/2006/relationships/externalLink" Target="externalLinks/externalLink305.xml"/><Relationship Id="rId358" Type="http://schemas.openxmlformats.org/officeDocument/2006/relationships/externalLink" Target="externalLinks/externalLink304.xml"/><Relationship Id="rId357" Type="http://schemas.openxmlformats.org/officeDocument/2006/relationships/externalLink" Target="externalLinks/externalLink303.xml"/><Relationship Id="rId356" Type="http://schemas.openxmlformats.org/officeDocument/2006/relationships/externalLink" Target="externalLinks/externalLink302.xml"/><Relationship Id="rId355" Type="http://schemas.openxmlformats.org/officeDocument/2006/relationships/externalLink" Target="externalLinks/externalLink301.xml"/><Relationship Id="rId354" Type="http://schemas.openxmlformats.org/officeDocument/2006/relationships/externalLink" Target="externalLinks/externalLink300.xml"/><Relationship Id="rId353" Type="http://schemas.openxmlformats.org/officeDocument/2006/relationships/externalLink" Target="externalLinks/externalLink299.xml"/><Relationship Id="rId352" Type="http://schemas.openxmlformats.org/officeDocument/2006/relationships/externalLink" Target="externalLinks/externalLink298.xml"/><Relationship Id="rId351" Type="http://schemas.openxmlformats.org/officeDocument/2006/relationships/externalLink" Target="externalLinks/externalLink297.xml"/><Relationship Id="rId350" Type="http://schemas.openxmlformats.org/officeDocument/2006/relationships/externalLink" Target="externalLinks/externalLink296.xml"/><Relationship Id="rId35" Type="http://schemas.openxmlformats.org/officeDocument/2006/relationships/worksheet" Target="worksheets/sheet35.xml"/><Relationship Id="rId349" Type="http://schemas.openxmlformats.org/officeDocument/2006/relationships/externalLink" Target="externalLinks/externalLink295.xml"/><Relationship Id="rId348" Type="http://schemas.openxmlformats.org/officeDocument/2006/relationships/externalLink" Target="externalLinks/externalLink294.xml"/><Relationship Id="rId347" Type="http://schemas.openxmlformats.org/officeDocument/2006/relationships/externalLink" Target="externalLinks/externalLink293.xml"/><Relationship Id="rId346" Type="http://schemas.openxmlformats.org/officeDocument/2006/relationships/externalLink" Target="externalLinks/externalLink292.xml"/><Relationship Id="rId345" Type="http://schemas.openxmlformats.org/officeDocument/2006/relationships/externalLink" Target="externalLinks/externalLink291.xml"/><Relationship Id="rId344" Type="http://schemas.openxmlformats.org/officeDocument/2006/relationships/externalLink" Target="externalLinks/externalLink290.xml"/><Relationship Id="rId343" Type="http://schemas.openxmlformats.org/officeDocument/2006/relationships/externalLink" Target="externalLinks/externalLink289.xml"/><Relationship Id="rId342" Type="http://schemas.openxmlformats.org/officeDocument/2006/relationships/externalLink" Target="externalLinks/externalLink288.xml"/><Relationship Id="rId341" Type="http://schemas.openxmlformats.org/officeDocument/2006/relationships/externalLink" Target="externalLinks/externalLink287.xml"/><Relationship Id="rId340" Type="http://schemas.openxmlformats.org/officeDocument/2006/relationships/externalLink" Target="externalLinks/externalLink286.xml"/><Relationship Id="rId34" Type="http://schemas.openxmlformats.org/officeDocument/2006/relationships/worksheet" Target="worksheets/sheet34.xml"/><Relationship Id="rId339" Type="http://schemas.openxmlformats.org/officeDocument/2006/relationships/externalLink" Target="externalLinks/externalLink285.xml"/><Relationship Id="rId338" Type="http://schemas.openxmlformats.org/officeDocument/2006/relationships/externalLink" Target="externalLinks/externalLink284.xml"/><Relationship Id="rId337" Type="http://schemas.openxmlformats.org/officeDocument/2006/relationships/externalLink" Target="externalLinks/externalLink283.xml"/><Relationship Id="rId336" Type="http://schemas.openxmlformats.org/officeDocument/2006/relationships/externalLink" Target="externalLinks/externalLink282.xml"/><Relationship Id="rId335" Type="http://schemas.openxmlformats.org/officeDocument/2006/relationships/externalLink" Target="externalLinks/externalLink281.xml"/><Relationship Id="rId334" Type="http://schemas.openxmlformats.org/officeDocument/2006/relationships/externalLink" Target="externalLinks/externalLink280.xml"/><Relationship Id="rId333" Type="http://schemas.openxmlformats.org/officeDocument/2006/relationships/externalLink" Target="externalLinks/externalLink279.xml"/><Relationship Id="rId332" Type="http://schemas.openxmlformats.org/officeDocument/2006/relationships/externalLink" Target="externalLinks/externalLink278.xml"/><Relationship Id="rId331" Type="http://schemas.openxmlformats.org/officeDocument/2006/relationships/externalLink" Target="externalLinks/externalLink277.xml"/><Relationship Id="rId330" Type="http://schemas.openxmlformats.org/officeDocument/2006/relationships/externalLink" Target="externalLinks/externalLink276.xml"/><Relationship Id="rId33" Type="http://schemas.openxmlformats.org/officeDocument/2006/relationships/worksheet" Target="worksheets/sheet33.xml"/><Relationship Id="rId329" Type="http://schemas.openxmlformats.org/officeDocument/2006/relationships/externalLink" Target="externalLinks/externalLink275.xml"/><Relationship Id="rId328" Type="http://schemas.openxmlformats.org/officeDocument/2006/relationships/externalLink" Target="externalLinks/externalLink274.xml"/><Relationship Id="rId327" Type="http://schemas.openxmlformats.org/officeDocument/2006/relationships/externalLink" Target="externalLinks/externalLink273.xml"/><Relationship Id="rId326" Type="http://schemas.openxmlformats.org/officeDocument/2006/relationships/externalLink" Target="externalLinks/externalLink272.xml"/><Relationship Id="rId325" Type="http://schemas.openxmlformats.org/officeDocument/2006/relationships/externalLink" Target="externalLinks/externalLink271.xml"/><Relationship Id="rId324" Type="http://schemas.openxmlformats.org/officeDocument/2006/relationships/externalLink" Target="externalLinks/externalLink270.xml"/><Relationship Id="rId323" Type="http://schemas.openxmlformats.org/officeDocument/2006/relationships/externalLink" Target="externalLinks/externalLink269.xml"/><Relationship Id="rId322" Type="http://schemas.openxmlformats.org/officeDocument/2006/relationships/externalLink" Target="externalLinks/externalLink268.xml"/><Relationship Id="rId321" Type="http://schemas.openxmlformats.org/officeDocument/2006/relationships/externalLink" Target="externalLinks/externalLink267.xml"/><Relationship Id="rId320" Type="http://schemas.openxmlformats.org/officeDocument/2006/relationships/externalLink" Target="externalLinks/externalLink266.xml"/><Relationship Id="rId32" Type="http://schemas.openxmlformats.org/officeDocument/2006/relationships/worksheet" Target="worksheets/sheet32.xml"/><Relationship Id="rId319" Type="http://schemas.openxmlformats.org/officeDocument/2006/relationships/externalLink" Target="externalLinks/externalLink265.xml"/><Relationship Id="rId318" Type="http://schemas.openxmlformats.org/officeDocument/2006/relationships/externalLink" Target="externalLinks/externalLink264.xml"/><Relationship Id="rId317" Type="http://schemas.openxmlformats.org/officeDocument/2006/relationships/externalLink" Target="externalLinks/externalLink263.xml"/><Relationship Id="rId316" Type="http://schemas.openxmlformats.org/officeDocument/2006/relationships/externalLink" Target="externalLinks/externalLink262.xml"/><Relationship Id="rId315" Type="http://schemas.openxmlformats.org/officeDocument/2006/relationships/externalLink" Target="externalLinks/externalLink261.xml"/><Relationship Id="rId314" Type="http://schemas.openxmlformats.org/officeDocument/2006/relationships/externalLink" Target="externalLinks/externalLink260.xml"/><Relationship Id="rId313" Type="http://schemas.openxmlformats.org/officeDocument/2006/relationships/externalLink" Target="externalLinks/externalLink259.xml"/><Relationship Id="rId312" Type="http://schemas.openxmlformats.org/officeDocument/2006/relationships/externalLink" Target="externalLinks/externalLink258.xml"/><Relationship Id="rId311" Type="http://schemas.openxmlformats.org/officeDocument/2006/relationships/externalLink" Target="externalLinks/externalLink257.xml"/><Relationship Id="rId310" Type="http://schemas.openxmlformats.org/officeDocument/2006/relationships/externalLink" Target="externalLinks/externalLink256.xml"/><Relationship Id="rId31" Type="http://schemas.openxmlformats.org/officeDocument/2006/relationships/worksheet" Target="worksheets/sheet31.xml"/><Relationship Id="rId309" Type="http://schemas.openxmlformats.org/officeDocument/2006/relationships/externalLink" Target="externalLinks/externalLink255.xml"/><Relationship Id="rId308" Type="http://schemas.openxmlformats.org/officeDocument/2006/relationships/externalLink" Target="externalLinks/externalLink254.xml"/><Relationship Id="rId307" Type="http://schemas.openxmlformats.org/officeDocument/2006/relationships/externalLink" Target="externalLinks/externalLink253.xml"/><Relationship Id="rId306" Type="http://schemas.openxmlformats.org/officeDocument/2006/relationships/externalLink" Target="externalLinks/externalLink252.xml"/><Relationship Id="rId305" Type="http://schemas.openxmlformats.org/officeDocument/2006/relationships/externalLink" Target="externalLinks/externalLink251.xml"/><Relationship Id="rId304" Type="http://schemas.openxmlformats.org/officeDocument/2006/relationships/externalLink" Target="externalLinks/externalLink250.xml"/><Relationship Id="rId303" Type="http://schemas.openxmlformats.org/officeDocument/2006/relationships/externalLink" Target="externalLinks/externalLink249.xml"/><Relationship Id="rId302" Type="http://schemas.openxmlformats.org/officeDocument/2006/relationships/externalLink" Target="externalLinks/externalLink248.xml"/><Relationship Id="rId301" Type="http://schemas.openxmlformats.org/officeDocument/2006/relationships/externalLink" Target="externalLinks/externalLink247.xml"/><Relationship Id="rId300" Type="http://schemas.openxmlformats.org/officeDocument/2006/relationships/externalLink" Target="externalLinks/externalLink246.xml"/><Relationship Id="rId30" Type="http://schemas.openxmlformats.org/officeDocument/2006/relationships/worksheet" Target="worksheets/sheet30.xml"/><Relationship Id="rId3" Type="http://schemas.openxmlformats.org/officeDocument/2006/relationships/worksheet" Target="worksheets/sheet3.xml"/><Relationship Id="rId299" Type="http://schemas.openxmlformats.org/officeDocument/2006/relationships/externalLink" Target="externalLinks/externalLink245.xml"/><Relationship Id="rId298" Type="http://schemas.openxmlformats.org/officeDocument/2006/relationships/externalLink" Target="externalLinks/externalLink244.xml"/><Relationship Id="rId297" Type="http://schemas.openxmlformats.org/officeDocument/2006/relationships/externalLink" Target="externalLinks/externalLink243.xml"/><Relationship Id="rId296" Type="http://schemas.openxmlformats.org/officeDocument/2006/relationships/externalLink" Target="externalLinks/externalLink242.xml"/><Relationship Id="rId295" Type="http://schemas.openxmlformats.org/officeDocument/2006/relationships/externalLink" Target="externalLinks/externalLink241.xml"/><Relationship Id="rId294" Type="http://schemas.openxmlformats.org/officeDocument/2006/relationships/externalLink" Target="externalLinks/externalLink240.xml"/><Relationship Id="rId293" Type="http://schemas.openxmlformats.org/officeDocument/2006/relationships/externalLink" Target="externalLinks/externalLink239.xml"/><Relationship Id="rId292" Type="http://schemas.openxmlformats.org/officeDocument/2006/relationships/externalLink" Target="externalLinks/externalLink238.xml"/><Relationship Id="rId291" Type="http://schemas.openxmlformats.org/officeDocument/2006/relationships/externalLink" Target="externalLinks/externalLink237.xml"/><Relationship Id="rId290" Type="http://schemas.openxmlformats.org/officeDocument/2006/relationships/externalLink" Target="externalLinks/externalLink236.xml"/><Relationship Id="rId29" Type="http://schemas.openxmlformats.org/officeDocument/2006/relationships/worksheet" Target="worksheets/sheet29.xml"/><Relationship Id="rId289" Type="http://schemas.openxmlformats.org/officeDocument/2006/relationships/externalLink" Target="externalLinks/externalLink235.xml"/><Relationship Id="rId288" Type="http://schemas.openxmlformats.org/officeDocument/2006/relationships/externalLink" Target="externalLinks/externalLink234.xml"/><Relationship Id="rId287" Type="http://schemas.openxmlformats.org/officeDocument/2006/relationships/externalLink" Target="externalLinks/externalLink233.xml"/><Relationship Id="rId286" Type="http://schemas.openxmlformats.org/officeDocument/2006/relationships/externalLink" Target="externalLinks/externalLink232.xml"/><Relationship Id="rId285" Type="http://schemas.openxmlformats.org/officeDocument/2006/relationships/externalLink" Target="externalLinks/externalLink231.xml"/><Relationship Id="rId284" Type="http://schemas.openxmlformats.org/officeDocument/2006/relationships/externalLink" Target="externalLinks/externalLink230.xml"/><Relationship Id="rId283" Type="http://schemas.openxmlformats.org/officeDocument/2006/relationships/externalLink" Target="externalLinks/externalLink229.xml"/><Relationship Id="rId282" Type="http://schemas.openxmlformats.org/officeDocument/2006/relationships/externalLink" Target="externalLinks/externalLink228.xml"/><Relationship Id="rId281" Type="http://schemas.openxmlformats.org/officeDocument/2006/relationships/externalLink" Target="externalLinks/externalLink227.xml"/><Relationship Id="rId280" Type="http://schemas.openxmlformats.org/officeDocument/2006/relationships/externalLink" Target="externalLinks/externalLink226.xml"/><Relationship Id="rId28" Type="http://schemas.openxmlformats.org/officeDocument/2006/relationships/worksheet" Target="worksheets/sheet28.xml"/><Relationship Id="rId279" Type="http://schemas.openxmlformats.org/officeDocument/2006/relationships/externalLink" Target="externalLinks/externalLink225.xml"/><Relationship Id="rId278" Type="http://schemas.openxmlformats.org/officeDocument/2006/relationships/externalLink" Target="externalLinks/externalLink224.xml"/><Relationship Id="rId277" Type="http://schemas.openxmlformats.org/officeDocument/2006/relationships/externalLink" Target="externalLinks/externalLink223.xml"/><Relationship Id="rId276" Type="http://schemas.openxmlformats.org/officeDocument/2006/relationships/externalLink" Target="externalLinks/externalLink222.xml"/><Relationship Id="rId275" Type="http://schemas.openxmlformats.org/officeDocument/2006/relationships/externalLink" Target="externalLinks/externalLink221.xml"/><Relationship Id="rId274" Type="http://schemas.openxmlformats.org/officeDocument/2006/relationships/externalLink" Target="externalLinks/externalLink220.xml"/><Relationship Id="rId273" Type="http://schemas.openxmlformats.org/officeDocument/2006/relationships/externalLink" Target="externalLinks/externalLink219.xml"/><Relationship Id="rId272" Type="http://schemas.openxmlformats.org/officeDocument/2006/relationships/externalLink" Target="externalLinks/externalLink218.xml"/><Relationship Id="rId271" Type="http://schemas.openxmlformats.org/officeDocument/2006/relationships/externalLink" Target="externalLinks/externalLink217.xml"/><Relationship Id="rId270" Type="http://schemas.openxmlformats.org/officeDocument/2006/relationships/externalLink" Target="externalLinks/externalLink216.xml"/><Relationship Id="rId27" Type="http://schemas.openxmlformats.org/officeDocument/2006/relationships/worksheet" Target="worksheets/sheet27.xml"/><Relationship Id="rId269" Type="http://schemas.openxmlformats.org/officeDocument/2006/relationships/externalLink" Target="externalLinks/externalLink215.xml"/><Relationship Id="rId268" Type="http://schemas.openxmlformats.org/officeDocument/2006/relationships/externalLink" Target="externalLinks/externalLink214.xml"/><Relationship Id="rId267" Type="http://schemas.openxmlformats.org/officeDocument/2006/relationships/externalLink" Target="externalLinks/externalLink213.xml"/><Relationship Id="rId266" Type="http://schemas.openxmlformats.org/officeDocument/2006/relationships/externalLink" Target="externalLinks/externalLink212.xml"/><Relationship Id="rId265" Type="http://schemas.openxmlformats.org/officeDocument/2006/relationships/externalLink" Target="externalLinks/externalLink211.xml"/><Relationship Id="rId264" Type="http://schemas.openxmlformats.org/officeDocument/2006/relationships/externalLink" Target="externalLinks/externalLink210.xml"/><Relationship Id="rId263" Type="http://schemas.openxmlformats.org/officeDocument/2006/relationships/externalLink" Target="externalLinks/externalLink209.xml"/><Relationship Id="rId262" Type="http://schemas.openxmlformats.org/officeDocument/2006/relationships/externalLink" Target="externalLinks/externalLink208.xml"/><Relationship Id="rId261" Type="http://schemas.openxmlformats.org/officeDocument/2006/relationships/externalLink" Target="externalLinks/externalLink207.xml"/><Relationship Id="rId260" Type="http://schemas.openxmlformats.org/officeDocument/2006/relationships/externalLink" Target="externalLinks/externalLink206.xml"/><Relationship Id="rId26" Type="http://schemas.openxmlformats.org/officeDocument/2006/relationships/worksheet" Target="worksheets/sheet26.xml"/><Relationship Id="rId259" Type="http://schemas.openxmlformats.org/officeDocument/2006/relationships/externalLink" Target="externalLinks/externalLink205.xml"/><Relationship Id="rId258" Type="http://schemas.openxmlformats.org/officeDocument/2006/relationships/externalLink" Target="externalLinks/externalLink204.xml"/><Relationship Id="rId257" Type="http://schemas.openxmlformats.org/officeDocument/2006/relationships/externalLink" Target="externalLinks/externalLink203.xml"/><Relationship Id="rId256" Type="http://schemas.openxmlformats.org/officeDocument/2006/relationships/externalLink" Target="externalLinks/externalLink202.xml"/><Relationship Id="rId255" Type="http://schemas.openxmlformats.org/officeDocument/2006/relationships/externalLink" Target="externalLinks/externalLink201.xml"/><Relationship Id="rId254" Type="http://schemas.openxmlformats.org/officeDocument/2006/relationships/externalLink" Target="externalLinks/externalLink200.xml"/><Relationship Id="rId253" Type="http://schemas.openxmlformats.org/officeDocument/2006/relationships/externalLink" Target="externalLinks/externalLink199.xml"/><Relationship Id="rId252" Type="http://schemas.openxmlformats.org/officeDocument/2006/relationships/externalLink" Target="externalLinks/externalLink198.xml"/><Relationship Id="rId251" Type="http://schemas.openxmlformats.org/officeDocument/2006/relationships/externalLink" Target="externalLinks/externalLink197.xml"/><Relationship Id="rId250" Type="http://schemas.openxmlformats.org/officeDocument/2006/relationships/externalLink" Target="externalLinks/externalLink196.xml"/><Relationship Id="rId25" Type="http://schemas.openxmlformats.org/officeDocument/2006/relationships/worksheet" Target="worksheets/sheet25.xml"/><Relationship Id="rId249" Type="http://schemas.openxmlformats.org/officeDocument/2006/relationships/externalLink" Target="externalLinks/externalLink195.xml"/><Relationship Id="rId248" Type="http://schemas.openxmlformats.org/officeDocument/2006/relationships/externalLink" Target="externalLinks/externalLink194.xml"/><Relationship Id="rId247" Type="http://schemas.openxmlformats.org/officeDocument/2006/relationships/externalLink" Target="externalLinks/externalLink193.xml"/><Relationship Id="rId246" Type="http://schemas.openxmlformats.org/officeDocument/2006/relationships/externalLink" Target="externalLinks/externalLink192.xml"/><Relationship Id="rId245" Type="http://schemas.openxmlformats.org/officeDocument/2006/relationships/externalLink" Target="externalLinks/externalLink191.xml"/><Relationship Id="rId244" Type="http://schemas.openxmlformats.org/officeDocument/2006/relationships/externalLink" Target="externalLinks/externalLink190.xml"/><Relationship Id="rId243" Type="http://schemas.openxmlformats.org/officeDocument/2006/relationships/externalLink" Target="externalLinks/externalLink189.xml"/><Relationship Id="rId242" Type="http://schemas.openxmlformats.org/officeDocument/2006/relationships/externalLink" Target="externalLinks/externalLink188.xml"/><Relationship Id="rId241" Type="http://schemas.openxmlformats.org/officeDocument/2006/relationships/externalLink" Target="externalLinks/externalLink187.xml"/><Relationship Id="rId240" Type="http://schemas.openxmlformats.org/officeDocument/2006/relationships/externalLink" Target="externalLinks/externalLink186.xml"/><Relationship Id="rId24" Type="http://schemas.openxmlformats.org/officeDocument/2006/relationships/worksheet" Target="worksheets/sheet24.xml"/><Relationship Id="rId239" Type="http://schemas.openxmlformats.org/officeDocument/2006/relationships/externalLink" Target="externalLinks/externalLink185.xml"/><Relationship Id="rId238" Type="http://schemas.openxmlformats.org/officeDocument/2006/relationships/externalLink" Target="externalLinks/externalLink184.xml"/><Relationship Id="rId237" Type="http://schemas.openxmlformats.org/officeDocument/2006/relationships/externalLink" Target="externalLinks/externalLink183.xml"/><Relationship Id="rId236" Type="http://schemas.openxmlformats.org/officeDocument/2006/relationships/externalLink" Target="externalLinks/externalLink182.xml"/><Relationship Id="rId235" Type="http://schemas.openxmlformats.org/officeDocument/2006/relationships/externalLink" Target="externalLinks/externalLink181.xml"/><Relationship Id="rId234" Type="http://schemas.openxmlformats.org/officeDocument/2006/relationships/externalLink" Target="externalLinks/externalLink180.xml"/><Relationship Id="rId233" Type="http://schemas.openxmlformats.org/officeDocument/2006/relationships/externalLink" Target="externalLinks/externalLink179.xml"/><Relationship Id="rId232" Type="http://schemas.openxmlformats.org/officeDocument/2006/relationships/externalLink" Target="externalLinks/externalLink178.xml"/><Relationship Id="rId231" Type="http://schemas.openxmlformats.org/officeDocument/2006/relationships/externalLink" Target="externalLinks/externalLink177.xml"/><Relationship Id="rId230" Type="http://schemas.openxmlformats.org/officeDocument/2006/relationships/externalLink" Target="externalLinks/externalLink176.xml"/><Relationship Id="rId23" Type="http://schemas.openxmlformats.org/officeDocument/2006/relationships/worksheet" Target="worksheets/sheet23.xml"/><Relationship Id="rId229" Type="http://schemas.openxmlformats.org/officeDocument/2006/relationships/externalLink" Target="externalLinks/externalLink175.xml"/><Relationship Id="rId228" Type="http://schemas.openxmlformats.org/officeDocument/2006/relationships/externalLink" Target="externalLinks/externalLink174.xml"/><Relationship Id="rId227" Type="http://schemas.openxmlformats.org/officeDocument/2006/relationships/externalLink" Target="externalLinks/externalLink173.xml"/><Relationship Id="rId226" Type="http://schemas.openxmlformats.org/officeDocument/2006/relationships/externalLink" Target="externalLinks/externalLink172.xml"/><Relationship Id="rId225" Type="http://schemas.openxmlformats.org/officeDocument/2006/relationships/externalLink" Target="externalLinks/externalLink171.xml"/><Relationship Id="rId224" Type="http://schemas.openxmlformats.org/officeDocument/2006/relationships/externalLink" Target="externalLinks/externalLink170.xml"/><Relationship Id="rId223" Type="http://schemas.openxmlformats.org/officeDocument/2006/relationships/externalLink" Target="externalLinks/externalLink169.xml"/><Relationship Id="rId222" Type="http://schemas.openxmlformats.org/officeDocument/2006/relationships/externalLink" Target="externalLinks/externalLink168.xml"/><Relationship Id="rId221" Type="http://schemas.openxmlformats.org/officeDocument/2006/relationships/externalLink" Target="externalLinks/externalLink167.xml"/><Relationship Id="rId220" Type="http://schemas.openxmlformats.org/officeDocument/2006/relationships/externalLink" Target="externalLinks/externalLink166.xml"/><Relationship Id="rId22" Type="http://schemas.openxmlformats.org/officeDocument/2006/relationships/worksheet" Target="worksheets/sheet22.xml"/><Relationship Id="rId219" Type="http://schemas.openxmlformats.org/officeDocument/2006/relationships/externalLink" Target="externalLinks/externalLink165.xml"/><Relationship Id="rId218" Type="http://schemas.openxmlformats.org/officeDocument/2006/relationships/externalLink" Target="externalLinks/externalLink164.xml"/><Relationship Id="rId217" Type="http://schemas.openxmlformats.org/officeDocument/2006/relationships/externalLink" Target="externalLinks/externalLink163.xml"/><Relationship Id="rId216" Type="http://schemas.openxmlformats.org/officeDocument/2006/relationships/externalLink" Target="externalLinks/externalLink162.xml"/><Relationship Id="rId215" Type="http://schemas.openxmlformats.org/officeDocument/2006/relationships/externalLink" Target="externalLinks/externalLink161.xml"/><Relationship Id="rId214" Type="http://schemas.openxmlformats.org/officeDocument/2006/relationships/externalLink" Target="externalLinks/externalLink160.xml"/><Relationship Id="rId213" Type="http://schemas.openxmlformats.org/officeDocument/2006/relationships/externalLink" Target="externalLinks/externalLink159.xml"/><Relationship Id="rId212" Type="http://schemas.openxmlformats.org/officeDocument/2006/relationships/externalLink" Target="externalLinks/externalLink158.xml"/><Relationship Id="rId211" Type="http://schemas.openxmlformats.org/officeDocument/2006/relationships/externalLink" Target="externalLinks/externalLink157.xml"/><Relationship Id="rId210" Type="http://schemas.openxmlformats.org/officeDocument/2006/relationships/externalLink" Target="externalLinks/externalLink156.xml"/><Relationship Id="rId21" Type="http://schemas.openxmlformats.org/officeDocument/2006/relationships/worksheet" Target="worksheets/sheet21.xml"/><Relationship Id="rId209" Type="http://schemas.openxmlformats.org/officeDocument/2006/relationships/externalLink" Target="externalLinks/externalLink155.xml"/><Relationship Id="rId208" Type="http://schemas.openxmlformats.org/officeDocument/2006/relationships/externalLink" Target="externalLinks/externalLink154.xml"/><Relationship Id="rId207" Type="http://schemas.openxmlformats.org/officeDocument/2006/relationships/externalLink" Target="externalLinks/externalLink153.xml"/><Relationship Id="rId206" Type="http://schemas.openxmlformats.org/officeDocument/2006/relationships/externalLink" Target="externalLinks/externalLink152.xml"/><Relationship Id="rId205" Type="http://schemas.openxmlformats.org/officeDocument/2006/relationships/externalLink" Target="externalLinks/externalLink151.xml"/><Relationship Id="rId204" Type="http://schemas.openxmlformats.org/officeDocument/2006/relationships/externalLink" Target="externalLinks/externalLink150.xml"/><Relationship Id="rId203" Type="http://schemas.openxmlformats.org/officeDocument/2006/relationships/externalLink" Target="externalLinks/externalLink149.xml"/><Relationship Id="rId202" Type="http://schemas.openxmlformats.org/officeDocument/2006/relationships/externalLink" Target="externalLinks/externalLink148.xml"/><Relationship Id="rId201" Type="http://schemas.openxmlformats.org/officeDocument/2006/relationships/externalLink" Target="externalLinks/externalLink147.xml"/><Relationship Id="rId200" Type="http://schemas.openxmlformats.org/officeDocument/2006/relationships/externalLink" Target="externalLinks/externalLink146.xml"/><Relationship Id="rId20" Type="http://schemas.openxmlformats.org/officeDocument/2006/relationships/worksheet" Target="worksheets/sheet20.xml"/><Relationship Id="rId2" Type="http://schemas.openxmlformats.org/officeDocument/2006/relationships/worksheet" Target="worksheets/sheet2.xml"/><Relationship Id="rId199" Type="http://schemas.openxmlformats.org/officeDocument/2006/relationships/externalLink" Target="externalLinks/externalLink145.xml"/><Relationship Id="rId198" Type="http://schemas.openxmlformats.org/officeDocument/2006/relationships/externalLink" Target="externalLinks/externalLink144.xml"/><Relationship Id="rId197" Type="http://schemas.openxmlformats.org/officeDocument/2006/relationships/externalLink" Target="externalLinks/externalLink143.xml"/><Relationship Id="rId196" Type="http://schemas.openxmlformats.org/officeDocument/2006/relationships/externalLink" Target="externalLinks/externalLink142.xml"/><Relationship Id="rId195" Type="http://schemas.openxmlformats.org/officeDocument/2006/relationships/externalLink" Target="externalLinks/externalLink141.xml"/><Relationship Id="rId194" Type="http://schemas.openxmlformats.org/officeDocument/2006/relationships/externalLink" Target="externalLinks/externalLink140.xml"/><Relationship Id="rId193" Type="http://schemas.openxmlformats.org/officeDocument/2006/relationships/externalLink" Target="externalLinks/externalLink139.xml"/><Relationship Id="rId192" Type="http://schemas.openxmlformats.org/officeDocument/2006/relationships/externalLink" Target="externalLinks/externalLink138.xml"/><Relationship Id="rId191" Type="http://schemas.openxmlformats.org/officeDocument/2006/relationships/externalLink" Target="externalLinks/externalLink137.xml"/><Relationship Id="rId190" Type="http://schemas.openxmlformats.org/officeDocument/2006/relationships/externalLink" Target="externalLinks/externalLink136.xml"/><Relationship Id="rId19" Type="http://schemas.openxmlformats.org/officeDocument/2006/relationships/worksheet" Target="worksheets/sheet19.xml"/><Relationship Id="rId189" Type="http://schemas.openxmlformats.org/officeDocument/2006/relationships/externalLink" Target="externalLinks/externalLink135.xml"/><Relationship Id="rId188" Type="http://schemas.openxmlformats.org/officeDocument/2006/relationships/externalLink" Target="externalLinks/externalLink134.xml"/><Relationship Id="rId187" Type="http://schemas.openxmlformats.org/officeDocument/2006/relationships/externalLink" Target="externalLinks/externalLink133.xml"/><Relationship Id="rId186" Type="http://schemas.openxmlformats.org/officeDocument/2006/relationships/externalLink" Target="externalLinks/externalLink132.xml"/><Relationship Id="rId185" Type="http://schemas.openxmlformats.org/officeDocument/2006/relationships/externalLink" Target="externalLinks/externalLink131.xml"/><Relationship Id="rId184" Type="http://schemas.openxmlformats.org/officeDocument/2006/relationships/externalLink" Target="externalLinks/externalLink130.xml"/><Relationship Id="rId183" Type="http://schemas.openxmlformats.org/officeDocument/2006/relationships/externalLink" Target="externalLinks/externalLink129.xml"/><Relationship Id="rId182" Type="http://schemas.openxmlformats.org/officeDocument/2006/relationships/externalLink" Target="externalLinks/externalLink128.xml"/><Relationship Id="rId181" Type="http://schemas.openxmlformats.org/officeDocument/2006/relationships/externalLink" Target="externalLinks/externalLink127.xml"/><Relationship Id="rId180" Type="http://schemas.openxmlformats.org/officeDocument/2006/relationships/externalLink" Target="externalLinks/externalLink126.xml"/><Relationship Id="rId18" Type="http://schemas.openxmlformats.org/officeDocument/2006/relationships/worksheet" Target="worksheets/sheet18.xml"/><Relationship Id="rId179" Type="http://schemas.openxmlformats.org/officeDocument/2006/relationships/externalLink" Target="externalLinks/externalLink125.xml"/><Relationship Id="rId178" Type="http://schemas.openxmlformats.org/officeDocument/2006/relationships/externalLink" Target="externalLinks/externalLink124.xml"/><Relationship Id="rId177" Type="http://schemas.openxmlformats.org/officeDocument/2006/relationships/externalLink" Target="externalLinks/externalLink123.xml"/><Relationship Id="rId176" Type="http://schemas.openxmlformats.org/officeDocument/2006/relationships/externalLink" Target="externalLinks/externalLink122.xml"/><Relationship Id="rId175" Type="http://schemas.openxmlformats.org/officeDocument/2006/relationships/externalLink" Target="externalLinks/externalLink121.xml"/><Relationship Id="rId174" Type="http://schemas.openxmlformats.org/officeDocument/2006/relationships/externalLink" Target="externalLinks/externalLink120.xml"/><Relationship Id="rId173" Type="http://schemas.openxmlformats.org/officeDocument/2006/relationships/externalLink" Target="externalLinks/externalLink119.xml"/><Relationship Id="rId172" Type="http://schemas.openxmlformats.org/officeDocument/2006/relationships/externalLink" Target="externalLinks/externalLink118.xml"/><Relationship Id="rId171" Type="http://schemas.openxmlformats.org/officeDocument/2006/relationships/externalLink" Target="externalLinks/externalLink117.xml"/><Relationship Id="rId170" Type="http://schemas.openxmlformats.org/officeDocument/2006/relationships/externalLink" Target="externalLinks/externalLink116.xml"/><Relationship Id="rId17" Type="http://schemas.openxmlformats.org/officeDocument/2006/relationships/worksheet" Target="worksheets/sheet17.xml"/><Relationship Id="rId169" Type="http://schemas.openxmlformats.org/officeDocument/2006/relationships/externalLink" Target="externalLinks/externalLink115.xml"/><Relationship Id="rId168" Type="http://schemas.openxmlformats.org/officeDocument/2006/relationships/externalLink" Target="externalLinks/externalLink114.xml"/><Relationship Id="rId167" Type="http://schemas.openxmlformats.org/officeDocument/2006/relationships/externalLink" Target="externalLinks/externalLink113.xml"/><Relationship Id="rId166" Type="http://schemas.openxmlformats.org/officeDocument/2006/relationships/externalLink" Target="externalLinks/externalLink112.xml"/><Relationship Id="rId165" Type="http://schemas.openxmlformats.org/officeDocument/2006/relationships/externalLink" Target="externalLinks/externalLink111.xml"/><Relationship Id="rId164" Type="http://schemas.openxmlformats.org/officeDocument/2006/relationships/externalLink" Target="externalLinks/externalLink110.xml"/><Relationship Id="rId163" Type="http://schemas.openxmlformats.org/officeDocument/2006/relationships/externalLink" Target="externalLinks/externalLink109.xml"/><Relationship Id="rId162" Type="http://schemas.openxmlformats.org/officeDocument/2006/relationships/externalLink" Target="externalLinks/externalLink108.xml"/><Relationship Id="rId161" Type="http://schemas.openxmlformats.org/officeDocument/2006/relationships/externalLink" Target="externalLinks/externalLink107.xml"/><Relationship Id="rId160" Type="http://schemas.openxmlformats.org/officeDocument/2006/relationships/externalLink" Target="externalLinks/externalLink106.xml"/><Relationship Id="rId16" Type="http://schemas.openxmlformats.org/officeDocument/2006/relationships/worksheet" Target="worksheets/sheet16.xml"/><Relationship Id="rId159" Type="http://schemas.openxmlformats.org/officeDocument/2006/relationships/externalLink" Target="externalLinks/externalLink105.xml"/><Relationship Id="rId158" Type="http://schemas.openxmlformats.org/officeDocument/2006/relationships/externalLink" Target="externalLinks/externalLink104.xml"/><Relationship Id="rId157" Type="http://schemas.openxmlformats.org/officeDocument/2006/relationships/externalLink" Target="externalLinks/externalLink103.xml"/><Relationship Id="rId156" Type="http://schemas.openxmlformats.org/officeDocument/2006/relationships/externalLink" Target="externalLinks/externalLink102.xml"/><Relationship Id="rId155" Type="http://schemas.openxmlformats.org/officeDocument/2006/relationships/externalLink" Target="externalLinks/externalLink101.xml"/><Relationship Id="rId154" Type="http://schemas.openxmlformats.org/officeDocument/2006/relationships/externalLink" Target="externalLinks/externalLink100.xml"/><Relationship Id="rId153" Type="http://schemas.openxmlformats.org/officeDocument/2006/relationships/externalLink" Target="externalLinks/externalLink99.xml"/><Relationship Id="rId152" Type="http://schemas.openxmlformats.org/officeDocument/2006/relationships/externalLink" Target="externalLinks/externalLink98.xml"/><Relationship Id="rId151" Type="http://schemas.openxmlformats.org/officeDocument/2006/relationships/externalLink" Target="externalLinks/externalLink97.xml"/><Relationship Id="rId150" Type="http://schemas.openxmlformats.org/officeDocument/2006/relationships/externalLink" Target="externalLinks/externalLink96.xml"/><Relationship Id="rId15" Type="http://schemas.openxmlformats.org/officeDocument/2006/relationships/worksheet" Target="worksheets/sheet15.xml"/><Relationship Id="rId149" Type="http://schemas.openxmlformats.org/officeDocument/2006/relationships/externalLink" Target="externalLinks/externalLink95.xml"/><Relationship Id="rId148" Type="http://schemas.openxmlformats.org/officeDocument/2006/relationships/externalLink" Target="externalLinks/externalLink94.xml"/><Relationship Id="rId147" Type="http://schemas.openxmlformats.org/officeDocument/2006/relationships/externalLink" Target="externalLinks/externalLink93.xml"/><Relationship Id="rId146" Type="http://schemas.openxmlformats.org/officeDocument/2006/relationships/externalLink" Target="externalLinks/externalLink92.xml"/><Relationship Id="rId145" Type="http://schemas.openxmlformats.org/officeDocument/2006/relationships/externalLink" Target="externalLinks/externalLink91.xml"/><Relationship Id="rId144" Type="http://schemas.openxmlformats.org/officeDocument/2006/relationships/externalLink" Target="externalLinks/externalLink90.xml"/><Relationship Id="rId143" Type="http://schemas.openxmlformats.org/officeDocument/2006/relationships/externalLink" Target="externalLinks/externalLink89.xml"/><Relationship Id="rId142" Type="http://schemas.openxmlformats.org/officeDocument/2006/relationships/externalLink" Target="externalLinks/externalLink88.xml"/><Relationship Id="rId141" Type="http://schemas.openxmlformats.org/officeDocument/2006/relationships/externalLink" Target="externalLinks/externalLink87.xml"/><Relationship Id="rId140" Type="http://schemas.openxmlformats.org/officeDocument/2006/relationships/externalLink" Target="externalLinks/externalLink86.xml"/><Relationship Id="rId14" Type="http://schemas.openxmlformats.org/officeDocument/2006/relationships/worksheet" Target="worksheets/sheet14.xml"/><Relationship Id="rId139" Type="http://schemas.openxmlformats.org/officeDocument/2006/relationships/externalLink" Target="externalLinks/externalLink85.xml"/><Relationship Id="rId138" Type="http://schemas.openxmlformats.org/officeDocument/2006/relationships/externalLink" Target="externalLinks/externalLink84.xml"/><Relationship Id="rId137" Type="http://schemas.openxmlformats.org/officeDocument/2006/relationships/externalLink" Target="externalLinks/externalLink83.xml"/><Relationship Id="rId136" Type="http://schemas.openxmlformats.org/officeDocument/2006/relationships/externalLink" Target="externalLinks/externalLink82.xml"/><Relationship Id="rId135" Type="http://schemas.openxmlformats.org/officeDocument/2006/relationships/externalLink" Target="externalLinks/externalLink81.xml"/><Relationship Id="rId134" Type="http://schemas.openxmlformats.org/officeDocument/2006/relationships/externalLink" Target="externalLinks/externalLink80.xml"/><Relationship Id="rId133" Type="http://schemas.openxmlformats.org/officeDocument/2006/relationships/externalLink" Target="externalLinks/externalLink79.xml"/><Relationship Id="rId132" Type="http://schemas.openxmlformats.org/officeDocument/2006/relationships/externalLink" Target="externalLinks/externalLink78.xml"/><Relationship Id="rId131" Type="http://schemas.openxmlformats.org/officeDocument/2006/relationships/externalLink" Target="externalLinks/externalLink77.xml"/><Relationship Id="rId130" Type="http://schemas.openxmlformats.org/officeDocument/2006/relationships/externalLink" Target="externalLinks/externalLink76.xml"/><Relationship Id="rId13" Type="http://schemas.openxmlformats.org/officeDocument/2006/relationships/worksheet" Target="worksheets/sheet13.xml"/><Relationship Id="rId129" Type="http://schemas.openxmlformats.org/officeDocument/2006/relationships/externalLink" Target="externalLinks/externalLink75.xml"/><Relationship Id="rId128" Type="http://schemas.openxmlformats.org/officeDocument/2006/relationships/externalLink" Target="externalLinks/externalLink74.xml"/><Relationship Id="rId127" Type="http://schemas.openxmlformats.org/officeDocument/2006/relationships/externalLink" Target="externalLinks/externalLink73.xml"/><Relationship Id="rId126" Type="http://schemas.openxmlformats.org/officeDocument/2006/relationships/externalLink" Target="externalLinks/externalLink72.xml"/><Relationship Id="rId125" Type="http://schemas.openxmlformats.org/officeDocument/2006/relationships/externalLink" Target="externalLinks/externalLink71.xml"/><Relationship Id="rId124" Type="http://schemas.openxmlformats.org/officeDocument/2006/relationships/externalLink" Target="externalLinks/externalLink70.xml"/><Relationship Id="rId123" Type="http://schemas.openxmlformats.org/officeDocument/2006/relationships/externalLink" Target="externalLinks/externalLink69.xml"/><Relationship Id="rId122" Type="http://schemas.openxmlformats.org/officeDocument/2006/relationships/externalLink" Target="externalLinks/externalLink68.xml"/><Relationship Id="rId121" Type="http://schemas.openxmlformats.org/officeDocument/2006/relationships/externalLink" Target="externalLinks/externalLink67.xml"/><Relationship Id="rId120" Type="http://schemas.openxmlformats.org/officeDocument/2006/relationships/externalLink" Target="externalLinks/externalLink66.xml"/><Relationship Id="rId12" Type="http://schemas.openxmlformats.org/officeDocument/2006/relationships/worksheet" Target="worksheets/sheet12.xml"/><Relationship Id="rId119" Type="http://schemas.openxmlformats.org/officeDocument/2006/relationships/externalLink" Target="externalLinks/externalLink65.xml"/><Relationship Id="rId118" Type="http://schemas.openxmlformats.org/officeDocument/2006/relationships/externalLink" Target="externalLinks/externalLink64.xml"/><Relationship Id="rId117" Type="http://schemas.openxmlformats.org/officeDocument/2006/relationships/externalLink" Target="externalLinks/externalLink63.xml"/><Relationship Id="rId116" Type="http://schemas.openxmlformats.org/officeDocument/2006/relationships/externalLink" Target="externalLinks/externalLink62.xml"/><Relationship Id="rId115" Type="http://schemas.openxmlformats.org/officeDocument/2006/relationships/externalLink" Target="externalLinks/externalLink61.xml"/><Relationship Id="rId114" Type="http://schemas.openxmlformats.org/officeDocument/2006/relationships/externalLink" Target="externalLinks/externalLink60.xml"/><Relationship Id="rId113" Type="http://schemas.openxmlformats.org/officeDocument/2006/relationships/externalLink" Target="externalLinks/externalLink59.xml"/><Relationship Id="rId112" Type="http://schemas.openxmlformats.org/officeDocument/2006/relationships/externalLink" Target="externalLinks/externalLink58.xml"/><Relationship Id="rId111" Type="http://schemas.openxmlformats.org/officeDocument/2006/relationships/externalLink" Target="externalLinks/externalLink57.xml"/><Relationship Id="rId110" Type="http://schemas.openxmlformats.org/officeDocument/2006/relationships/externalLink" Target="externalLinks/externalLink56.xml"/><Relationship Id="rId11" Type="http://schemas.openxmlformats.org/officeDocument/2006/relationships/worksheet" Target="worksheets/sheet11.xml"/><Relationship Id="rId109" Type="http://schemas.openxmlformats.org/officeDocument/2006/relationships/externalLink" Target="externalLinks/externalLink55.xml"/><Relationship Id="rId108" Type="http://schemas.openxmlformats.org/officeDocument/2006/relationships/externalLink" Target="externalLinks/externalLink54.xml"/><Relationship Id="rId107" Type="http://schemas.openxmlformats.org/officeDocument/2006/relationships/externalLink" Target="externalLinks/externalLink53.xml"/><Relationship Id="rId106" Type="http://schemas.openxmlformats.org/officeDocument/2006/relationships/externalLink" Target="externalLinks/externalLink52.xml"/><Relationship Id="rId105" Type="http://schemas.openxmlformats.org/officeDocument/2006/relationships/externalLink" Target="externalLinks/externalLink51.xml"/><Relationship Id="rId104" Type="http://schemas.openxmlformats.org/officeDocument/2006/relationships/externalLink" Target="externalLinks/externalLink50.xml"/><Relationship Id="rId103" Type="http://schemas.openxmlformats.org/officeDocument/2006/relationships/externalLink" Target="externalLinks/externalLink49.xml"/><Relationship Id="rId102" Type="http://schemas.openxmlformats.org/officeDocument/2006/relationships/externalLink" Target="externalLinks/externalLink48.xml"/><Relationship Id="rId101" Type="http://schemas.openxmlformats.org/officeDocument/2006/relationships/externalLink" Target="externalLinks/externalLink47.xml"/><Relationship Id="rId100" Type="http://schemas.openxmlformats.org/officeDocument/2006/relationships/externalLink" Target="externalLinks/externalLink46.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8.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2.jpeg"/><Relationship Id="rId2" Type="http://schemas.openxmlformats.org/officeDocument/2006/relationships/image" Target="../media/image11.jpeg"/><Relationship Id="rId1" Type="http://schemas.openxmlformats.org/officeDocument/2006/relationships/image" Target="../media/image10.png"/></Relationships>
</file>

<file path=xl/drawings/_rels/drawing14.xml.rels><?xml version="1.0" encoding="UTF-8" standalone="yes"?>
<Relationships xmlns="http://schemas.openxmlformats.org/package/2006/relationships"><Relationship Id="rId7" Type="http://schemas.openxmlformats.org/officeDocument/2006/relationships/image" Target="../media/image19.png"/><Relationship Id="rId6" Type="http://schemas.openxmlformats.org/officeDocument/2006/relationships/image" Target="../media/image18.png"/><Relationship Id="rId5" Type="http://schemas.openxmlformats.org/officeDocument/2006/relationships/image" Target="../media/image17.png"/><Relationship Id="rId4" Type="http://schemas.openxmlformats.org/officeDocument/2006/relationships/image" Target="../media/image16.png"/><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0.wmf"/></Relationships>
</file>

<file path=xl/drawings/_rels/drawing16.xml.rels><?xml version="1.0" encoding="UTF-8" standalone="yes"?>
<Relationships xmlns="http://schemas.openxmlformats.org/package/2006/relationships"><Relationship Id="rId1" Type="http://schemas.openxmlformats.org/officeDocument/2006/relationships/image" Target="../media/image20.wmf"/></Relationships>
</file>

<file path=xl/drawings/_rels/drawing17.xml.rels><?xml version="1.0" encoding="UTF-8" standalone="yes"?>
<Relationships xmlns="http://schemas.openxmlformats.org/package/2006/relationships"><Relationship Id="rId4" Type="http://schemas.openxmlformats.org/officeDocument/2006/relationships/image" Target="../media/image23.png"/><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wmf"/></Relationships>
</file>

<file path=xl/drawings/_rels/drawing18.xml.rels><?xml version="1.0" encoding="UTF-8" standalone="yes"?>
<Relationships xmlns="http://schemas.openxmlformats.org/package/2006/relationships"><Relationship Id="rId4" Type="http://schemas.openxmlformats.org/officeDocument/2006/relationships/image" Target="../media/image23.png"/><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wmf"/></Relationships>
</file>

<file path=xl/drawings/_rels/drawing19.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5.jpeg"/></Relationships>
</file>

<file path=xl/drawings/_rels/drawing22.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27.jpeg"/><Relationship Id="rId1" Type="http://schemas.openxmlformats.org/officeDocument/2006/relationships/image" Target="../media/image26.jpeg"/></Relationships>
</file>

<file path=xl/drawings/_rels/drawing23.xml.rels><?xml version="1.0" encoding="UTF-8" standalone="yes"?>
<Relationships xmlns="http://schemas.openxmlformats.org/package/2006/relationships"><Relationship Id="rId1" Type="http://schemas.openxmlformats.org/officeDocument/2006/relationships/image" Target="../media/image28.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9.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7</xdr:col>
      <xdr:colOff>210416</xdr:colOff>
      <xdr:row>37</xdr:row>
      <xdr:rowOff>147205</xdr:rowOff>
    </xdr:from>
    <xdr:to>
      <xdr:col>8</xdr:col>
      <xdr:colOff>809625</xdr:colOff>
      <xdr:row>45</xdr:row>
      <xdr:rowOff>134</xdr:rowOff>
    </xdr:to>
    <xdr:grpSp>
      <xdr:nvGrpSpPr>
        <xdr:cNvPr id="2" name="Group 20"/>
        <xdr:cNvGrpSpPr/>
      </xdr:nvGrpSpPr>
      <xdr:grpSpPr>
        <a:xfrm>
          <a:off x="5696585" y="6869430"/>
          <a:ext cx="1635760" cy="1316355"/>
          <a:chOff x="552" y="595"/>
          <a:chExt cx="170" cy="187"/>
        </a:xfrm>
      </xdr:grpSpPr>
      <xdr:sp>
        <xdr:nvSpPr>
          <xdr:cNvPr id="3" name="AutoShape 5"/>
          <xdr:cNvSpPr>
            <a:spLocks noChangeArrowheads="1"/>
          </xdr:cNvSpPr>
        </xdr:nvSpPr>
        <xdr:spPr>
          <a:xfrm>
            <a:off x="568" y="619"/>
            <a:ext cx="140" cy="140"/>
          </a:xfrm>
          <a:prstGeom prst="star4">
            <a:avLst>
              <a:gd name="adj" fmla="val 12500"/>
            </a:avLst>
          </a:prstGeom>
          <a:solidFill>
            <a:srgbClr val="0000FF"/>
          </a:solidFill>
          <a:ln w="9525">
            <a:solidFill>
              <a:srgbClr val="0000FF"/>
            </a:solidFill>
            <a:miter lim="800000"/>
          </a:ln>
        </xdr:spPr>
      </xdr:sp>
      <xdr:sp>
        <xdr:nvSpPr>
          <xdr:cNvPr id="4" name="AutoShape 6"/>
          <xdr:cNvSpPr>
            <a:spLocks noChangeArrowheads="1"/>
          </xdr:cNvSpPr>
        </xdr:nvSpPr>
        <xdr:spPr>
          <a:xfrm rot="2700000">
            <a:off x="569" y="619"/>
            <a:ext cx="140" cy="140"/>
          </a:xfrm>
          <a:prstGeom prst="star4">
            <a:avLst>
              <a:gd name="adj" fmla="val 12500"/>
            </a:avLst>
          </a:prstGeom>
          <a:solidFill>
            <a:srgbClr val="0000FF"/>
          </a:solidFill>
          <a:ln w="9525">
            <a:solidFill>
              <a:srgbClr val="0000FF"/>
            </a:solidFill>
            <a:miter lim="800000"/>
          </a:ln>
        </xdr:spPr>
      </xdr:sp>
      <xdr:sp>
        <xdr:nvSpPr>
          <xdr:cNvPr id="5" name="WordArt 7"/>
          <xdr:cNvSpPr>
            <a:spLocks noChangeArrowheads="1" noChangeShapeType="1" noTextEdit="1"/>
          </xdr:cNvSpPr>
        </xdr:nvSpPr>
        <xdr:spPr>
          <a:xfrm>
            <a:off x="633" y="595"/>
            <a:ext cx="4" cy="16"/>
          </a:xfrm>
          <a:prstGeom prst="rect">
            <a:avLst/>
          </a:prstGeom>
        </xdr:spPr>
        <xdr:txBody>
          <a:bodyPr wrap="none" fromWordArt="1">
            <a:prstTxWarp prst="textPlain">
              <a:avLst>
                <a:gd name="adj" fmla="val 50000"/>
              </a:avLst>
            </a:prstTxWarp>
          </a:bodyPr>
          <a:lstStyle/>
          <a:p>
            <a:pPr algn="ctr" rtl="0"/>
            <a:r>
              <a:rPr lang="id-ID" sz="1000" kern="10" spc="0">
                <a:ln w="9525">
                  <a:solidFill>
                    <a:srgbClr val="0000FF"/>
                  </a:solidFill>
                  <a:round/>
                </a:ln>
                <a:solidFill>
                  <a:srgbClr val="0000FF"/>
                </a:solidFill>
                <a:effectLst/>
                <a:latin typeface="Arial" panose="020B0604020202020204"/>
                <a:cs typeface="Arial" panose="020B0604020202020204"/>
              </a:rPr>
              <a:t>U</a:t>
            </a:r>
            <a:endParaRPr lang="id-ID" sz="1000" kern="10" spc="0">
              <a:ln w="9525">
                <a:solidFill>
                  <a:srgbClr val="0000FF"/>
                </a:solidFill>
                <a:round/>
              </a:ln>
              <a:solidFill>
                <a:srgbClr val="0000FF"/>
              </a:solidFill>
              <a:effectLst/>
              <a:latin typeface="Arial" panose="020B0604020202020204"/>
              <a:cs typeface="Arial" panose="020B0604020202020204"/>
            </a:endParaRPr>
          </a:p>
        </xdr:txBody>
      </xdr:sp>
      <xdr:sp>
        <xdr:nvSpPr>
          <xdr:cNvPr id="6" name="WordArt 8"/>
          <xdr:cNvSpPr>
            <a:spLocks noChangeArrowheads="1" noChangeShapeType="1" noTextEdit="1"/>
          </xdr:cNvSpPr>
        </xdr:nvSpPr>
        <xdr:spPr>
          <a:xfrm>
            <a:off x="633" y="766"/>
            <a:ext cx="4" cy="16"/>
          </a:xfrm>
          <a:prstGeom prst="rect">
            <a:avLst/>
          </a:prstGeom>
        </xdr:spPr>
        <xdr:txBody>
          <a:bodyPr wrap="none" fromWordArt="1">
            <a:prstTxWarp prst="textPlain">
              <a:avLst>
                <a:gd name="adj" fmla="val 50000"/>
              </a:avLst>
            </a:prstTxWarp>
          </a:bodyPr>
          <a:lstStyle/>
          <a:p>
            <a:pPr algn="ctr" rtl="0"/>
            <a:r>
              <a:rPr lang="id-ID" sz="1000" kern="10" spc="0">
                <a:ln w="9525">
                  <a:solidFill>
                    <a:srgbClr val="0000FF"/>
                  </a:solidFill>
                  <a:round/>
                </a:ln>
                <a:solidFill>
                  <a:srgbClr val="0000FF"/>
                </a:solidFill>
                <a:effectLst/>
                <a:latin typeface="Arial" panose="020B0604020202020204"/>
                <a:cs typeface="Arial" panose="020B0604020202020204"/>
              </a:rPr>
              <a:t>S</a:t>
            </a:r>
            <a:endParaRPr lang="id-ID" sz="1000" kern="10" spc="0">
              <a:ln w="9525">
                <a:solidFill>
                  <a:srgbClr val="0000FF"/>
                </a:solidFill>
                <a:round/>
              </a:ln>
              <a:solidFill>
                <a:srgbClr val="0000FF"/>
              </a:solidFill>
              <a:effectLst/>
              <a:latin typeface="Arial" panose="020B0604020202020204"/>
              <a:cs typeface="Arial" panose="020B0604020202020204"/>
            </a:endParaRPr>
          </a:p>
        </xdr:txBody>
      </xdr:sp>
      <xdr:sp>
        <xdr:nvSpPr>
          <xdr:cNvPr id="7" name="WordArt 9"/>
          <xdr:cNvSpPr>
            <a:spLocks noChangeArrowheads="1" noChangeShapeType="1" noTextEdit="1"/>
          </xdr:cNvSpPr>
        </xdr:nvSpPr>
        <xdr:spPr>
          <a:xfrm>
            <a:off x="552" y="679"/>
            <a:ext cx="9" cy="16"/>
          </a:xfrm>
          <a:prstGeom prst="rect">
            <a:avLst/>
          </a:prstGeom>
        </xdr:spPr>
        <xdr:txBody>
          <a:bodyPr wrap="none" fromWordArt="1">
            <a:prstTxWarp prst="textPlain">
              <a:avLst>
                <a:gd name="adj" fmla="val 50000"/>
              </a:avLst>
            </a:prstTxWarp>
          </a:bodyPr>
          <a:lstStyle/>
          <a:p>
            <a:pPr algn="ctr" rtl="0"/>
            <a:r>
              <a:rPr lang="id-ID" sz="1000" kern="10" spc="0">
                <a:ln w="9525">
                  <a:solidFill>
                    <a:srgbClr val="0000FF"/>
                  </a:solidFill>
                  <a:round/>
                </a:ln>
                <a:solidFill>
                  <a:srgbClr val="0000FF"/>
                </a:solidFill>
                <a:effectLst/>
                <a:latin typeface="Arial" panose="020B0604020202020204"/>
                <a:cs typeface="Arial" panose="020B0604020202020204"/>
              </a:rPr>
              <a:t>B</a:t>
            </a:r>
            <a:endParaRPr lang="id-ID" sz="1000" kern="10" spc="0">
              <a:ln w="9525">
                <a:solidFill>
                  <a:srgbClr val="0000FF"/>
                </a:solidFill>
                <a:round/>
              </a:ln>
              <a:solidFill>
                <a:srgbClr val="0000FF"/>
              </a:solidFill>
              <a:effectLst/>
              <a:latin typeface="Arial" panose="020B0604020202020204"/>
              <a:cs typeface="Arial" panose="020B0604020202020204"/>
            </a:endParaRPr>
          </a:p>
        </xdr:txBody>
      </xdr:sp>
      <xdr:sp>
        <xdr:nvSpPr>
          <xdr:cNvPr id="8" name="WordArt 10"/>
          <xdr:cNvSpPr>
            <a:spLocks noChangeArrowheads="1" noChangeShapeType="1" noTextEdit="1"/>
          </xdr:cNvSpPr>
        </xdr:nvSpPr>
        <xdr:spPr>
          <a:xfrm>
            <a:off x="713" y="679"/>
            <a:ext cx="9" cy="16"/>
          </a:xfrm>
          <a:prstGeom prst="rect">
            <a:avLst/>
          </a:prstGeom>
        </xdr:spPr>
        <xdr:txBody>
          <a:bodyPr wrap="none" fromWordArt="1">
            <a:prstTxWarp prst="textPlain">
              <a:avLst>
                <a:gd name="adj" fmla="val 50000"/>
              </a:avLst>
            </a:prstTxWarp>
          </a:bodyPr>
          <a:lstStyle/>
          <a:p>
            <a:pPr algn="ctr" rtl="0"/>
            <a:r>
              <a:rPr lang="id-ID" sz="1000" kern="10" spc="0">
                <a:ln w="9525">
                  <a:solidFill>
                    <a:srgbClr val="0000FF"/>
                  </a:solidFill>
                  <a:round/>
                </a:ln>
                <a:solidFill>
                  <a:srgbClr val="0000FF"/>
                </a:solidFill>
                <a:effectLst/>
                <a:latin typeface="Arial" panose="020B0604020202020204"/>
                <a:cs typeface="Arial" panose="020B0604020202020204"/>
              </a:rPr>
              <a:t>T</a:t>
            </a:r>
            <a:endParaRPr lang="id-ID" sz="1000" kern="10" spc="0">
              <a:ln w="9525">
                <a:solidFill>
                  <a:srgbClr val="0000FF"/>
                </a:solidFill>
                <a:round/>
              </a:ln>
              <a:solidFill>
                <a:srgbClr val="0000FF"/>
              </a:solidFill>
              <a:effectLst/>
              <a:latin typeface="Arial" panose="020B0604020202020204"/>
              <a:cs typeface="Arial" panose="020B0604020202020204"/>
            </a:endParaRPr>
          </a:p>
        </xdr:txBody>
      </xdr:sp>
      <xdr:sp>
        <xdr:nvSpPr>
          <xdr:cNvPr id="9" name="WordArt 11"/>
          <xdr:cNvSpPr>
            <a:spLocks noChangeArrowheads="1" noChangeShapeType="1" noTextEdit="1"/>
          </xdr:cNvSpPr>
        </xdr:nvSpPr>
        <xdr:spPr>
          <a:xfrm>
            <a:off x="570" y="619"/>
            <a:ext cx="25" cy="16"/>
          </a:xfrm>
          <a:prstGeom prst="rect">
            <a:avLst/>
          </a:prstGeom>
        </xdr:spPr>
        <xdr:txBody>
          <a:bodyPr wrap="none" fromWordArt="1">
            <a:prstTxWarp prst="textPlain">
              <a:avLst>
                <a:gd name="adj" fmla="val 50000"/>
              </a:avLst>
            </a:prstTxWarp>
          </a:bodyPr>
          <a:lstStyle/>
          <a:p>
            <a:pPr algn="ctr" rtl="0"/>
            <a:r>
              <a:rPr lang="id-ID" sz="1000" kern="10" spc="0">
                <a:ln w="9525">
                  <a:solidFill>
                    <a:srgbClr val="0000FF"/>
                  </a:solidFill>
                  <a:round/>
                </a:ln>
                <a:solidFill>
                  <a:srgbClr val="0000FF"/>
                </a:solidFill>
                <a:effectLst/>
                <a:latin typeface="Arial" panose="020B0604020202020204"/>
                <a:cs typeface="Arial" panose="020B0604020202020204"/>
              </a:rPr>
              <a:t>BL</a:t>
            </a:r>
            <a:endParaRPr lang="id-ID" sz="1000" kern="10" spc="0">
              <a:ln w="9525">
                <a:solidFill>
                  <a:srgbClr val="0000FF"/>
                </a:solidFill>
                <a:round/>
              </a:ln>
              <a:solidFill>
                <a:srgbClr val="0000FF"/>
              </a:solidFill>
              <a:effectLst/>
              <a:latin typeface="Arial" panose="020B0604020202020204"/>
              <a:cs typeface="Arial" panose="020B0604020202020204"/>
            </a:endParaRPr>
          </a:p>
        </xdr:txBody>
      </xdr:sp>
      <xdr:sp>
        <xdr:nvSpPr>
          <xdr:cNvPr id="10" name="WordArt 12"/>
          <xdr:cNvSpPr>
            <a:spLocks noChangeArrowheads="1" noChangeShapeType="1" noTextEdit="1"/>
          </xdr:cNvSpPr>
        </xdr:nvSpPr>
        <xdr:spPr>
          <a:xfrm>
            <a:off x="683" y="619"/>
            <a:ext cx="25" cy="16"/>
          </a:xfrm>
          <a:prstGeom prst="rect">
            <a:avLst/>
          </a:prstGeom>
        </xdr:spPr>
        <xdr:txBody>
          <a:bodyPr wrap="none" fromWordArt="1">
            <a:prstTxWarp prst="textPlain">
              <a:avLst>
                <a:gd name="adj" fmla="val 50000"/>
              </a:avLst>
            </a:prstTxWarp>
          </a:bodyPr>
          <a:lstStyle/>
          <a:p>
            <a:pPr algn="ctr" rtl="0"/>
            <a:r>
              <a:rPr lang="id-ID" sz="1000" kern="10" spc="0">
                <a:ln w="9525">
                  <a:solidFill>
                    <a:srgbClr val="0000FF"/>
                  </a:solidFill>
                  <a:round/>
                </a:ln>
                <a:solidFill>
                  <a:srgbClr val="0000FF"/>
                </a:solidFill>
                <a:effectLst/>
                <a:latin typeface="Arial" panose="020B0604020202020204"/>
                <a:cs typeface="Arial" panose="020B0604020202020204"/>
              </a:rPr>
              <a:t>TL</a:t>
            </a:r>
            <a:endParaRPr lang="id-ID" sz="1000" kern="10" spc="0">
              <a:ln w="9525">
                <a:solidFill>
                  <a:srgbClr val="0000FF"/>
                </a:solidFill>
                <a:round/>
              </a:ln>
              <a:solidFill>
                <a:srgbClr val="0000FF"/>
              </a:solidFill>
              <a:effectLst/>
              <a:latin typeface="Arial" panose="020B0604020202020204"/>
              <a:cs typeface="Arial" panose="020B0604020202020204"/>
            </a:endParaRPr>
          </a:p>
        </xdr:txBody>
      </xdr:sp>
      <xdr:sp>
        <xdr:nvSpPr>
          <xdr:cNvPr id="11" name="WordArt 13"/>
          <xdr:cNvSpPr>
            <a:spLocks noChangeArrowheads="1" noChangeShapeType="1" noTextEdit="1"/>
          </xdr:cNvSpPr>
        </xdr:nvSpPr>
        <xdr:spPr>
          <a:xfrm>
            <a:off x="683" y="742"/>
            <a:ext cx="25" cy="16"/>
          </a:xfrm>
          <a:prstGeom prst="rect">
            <a:avLst/>
          </a:prstGeom>
        </xdr:spPr>
        <xdr:txBody>
          <a:bodyPr wrap="none" fromWordArt="1">
            <a:prstTxWarp prst="textPlain">
              <a:avLst>
                <a:gd name="adj" fmla="val 50000"/>
              </a:avLst>
            </a:prstTxWarp>
          </a:bodyPr>
          <a:lstStyle/>
          <a:p>
            <a:pPr algn="ctr" rtl="0"/>
            <a:r>
              <a:rPr lang="id-ID" sz="1000" kern="10" spc="0">
                <a:ln w="9525">
                  <a:solidFill>
                    <a:srgbClr val="0000FF"/>
                  </a:solidFill>
                  <a:round/>
                </a:ln>
                <a:solidFill>
                  <a:srgbClr val="0000FF"/>
                </a:solidFill>
                <a:effectLst/>
                <a:latin typeface="Arial" panose="020B0604020202020204"/>
                <a:cs typeface="Arial" panose="020B0604020202020204"/>
              </a:rPr>
              <a:t>TG</a:t>
            </a:r>
            <a:endParaRPr lang="id-ID" sz="1000" kern="10" spc="0">
              <a:ln w="9525">
                <a:solidFill>
                  <a:srgbClr val="0000FF"/>
                </a:solidFill>
                <a:round/>
              </a:ln>
              <a:solidFill>
                <a:srgbClr val="0000FF"/>
              </a:solidFill>
              <a:effectLst/>
              <a:latin typeface="Arial" panose="020B0604020202020204"/>
              <a:cs typeface="Arial" panose="020B0604020202020204"/>
            </a:endParaRPr>
          </a:p>
        </xdr:txBody>
      </xdr:sp>
      <xdr:sp>
        <xdr:nvSpPr>
          <xdr:cNvPr id="12" name="WordArt 15"/>
          <xdr:cNvSpPr>
            <a:spLocks noChangeArrowheads="1" noChangeShapeType="1" noTextEdit="1"/>
          </xdr:cNvSpPr>
        </xdr:nvSpPr>
        <xdr:spPr>
          <a:xfrm>
            <a:off x="570" y="739"/>
            <a:ext cx="25" cy="16"/>
          </a:xfrm>
          <a:prstGeom prst="rect">
            <a:avLst/>
          </a:prstGeom>
        </xdr:spPr>
        <xdr:txBody>
          <a:bodyPr wrap="none" fromWordArt="1">
            <a:prstTxWarp prst="textPlain">
              <a:avLst>
                <a:gd name="adj" fmla="val 50000"/>
              </a:avLst>
            </a:prstTxWarp>
          </a:bodyPr>
          <a:lstStyle/>
          <a:p>
            <a:pPr algn="ctr" rtl="0"/>
            <a:r>
              <a:rPr lang="id-ID" sz="1000" kern="10" spc="0">
                <a:ln w="9525">
                  <a:solidFill>
                    <a:srgbClr val="0000FF"/>
                  </a:solidFill>
                  <a:round/>
                </a:ln>
                <a:solidFill>
                  <a:srgbClr val="0000FF"/>
                </a:solidFill>
                <a:effectLst/>
                <a:latin typeface="Arial" panose="020B0604020202020204"/>
                <a:cs typeface="Arial" panose="020B0604020202020204"/>
              </a:rPr>
              <a:t>BD</a:t>
            </a:r>
            <a:endParaRPr lang="id-ID" sz="1000" kern="10" spc="0">
              <a:ln w="9525">
                <a:solidFill>
                  <a:srgbClr val="0000FF"/>
                </a:solidFill>
                <a:round/>
              </a:ln>
              <a:solidFill>
                <a:srgbClr val="0000FF"/>
              </a:solidFill>
              <a:effectLst/>
              <a:latin typeface="Arial" panose="020B0604020202020204"/>
              <a:cs typeface="Arial" panose="020B0604020202020204"/>
            </a:endParaRPr>
          </a:p>
        </xdr:txBody>
      </xdr:sp>
    </xdr:grpSp>
    <xdr:clientData/>
  </xdr:twoCellAnchor>
  <xdr:twoCellAnchor>
    <xdr:from>
      <xdr:col>10</xdr:col>
      <xdr:colOff>142875</xdr:colOff>
      <xdr:row>106</xdr:row>
      <xdr:rowOff>83343</xdr:rowOff>
    </xdr:from>
    <xdr:to>
      <xdr:col>10</xdr:col>
      <xdr:colOff>702469</xdr:colOff>
      <xdr:row>106</xdr:row>
      <xdr:rowOff>107156</xdr:rowOff>
    </xdr:to>
    <xdr:cxnSp>
      <xdr:nvCxnSpPr>
        <xdr:cNvPr id="14" name="Straight Arrow Connector 13"/>
        <xdr:cNvCxnSpPr/>
      </xdr:nvCxnSpPr>
      <xdr:spPr>
        <a:xfrm>
          <a:off x="8608695" y="16374745"/>
          <a:ext cx="559435" cy="23495"/>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142875</xdr:colOff>
      <xdr:row>106</xdr:row>
      <xdr:rowOff>83343</xdr:rowOff>
    </xdr:from>
    <xdr:to>
      <xdr:col>10</xdr:col>
      <xdr:colOff>702469</xdr:colOff>
      <xdr:row>106</xdr:row>
      <xdr:rowOff>107156</xdr:rowOff>
    </xdr:to>
    <xdr:cxnSp>
      <xdr:nvCxnSpPr>
        <xdr:cNvPr id="15" name="Straight Arrow Connector 14"/>
        <xdr:cNvCxnSpPr/>
      </xdr:nvCxnSpPr>
      <xdr:spPr>
        <a:xfrm>
          <a:off x="8608695" y="16374745"/>
          <a:ext cx="559435" cy="23495"/>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144236</xdr:colOff>
      <xdr:row>105</xdr:row>
      <xdr:rowOff>149185</xdr:rowOff>
    </xdr:from>
    <xdr:to>
      <xdr:col>22</xdr:col>
      <xdr:colOff>190500</xdr:colOff>
      <xdr:row>138</xdr:row>
      <xdr:rowOff>4041</xdr:rowOff>
    </xdr:to>
    <xdr:pic>
      <xdr:nvPicPr>
        <xdr:cNvPr id="19" name="Gambar 18"/>
        <xdr:cNvPicPr>
          <a:picLocks noChangeAspect="1"/>
        </xdr:cNvPicPr>
      </xdr:nvPicPr>
      <xdr:blipFill>
        <a:blip r:embed="rId1"/>
        <a:srcRect l="39241" t="33955" r="19087" b="18508"/>
        <a:stretch>
          <a:fillRect/>
        </a:stretch>
      </xdr:blipFill>
      <xdr:spPr>
        <a:xfrm>
          <a:off x="5805805" y="18238470"/>
          <a:ext cx="7475855" cy="5387340"/>
        </a:xfrm>
        <a:prstGeom prst="rect">
          <a:avLst/>
        </a:prstGeom>
      </xdr:spPr>
    </xdr:pic>
    <xdr:clientData/>
  </xdr:twoCellAnchor>
  <xdr:twoCellAnchor editAs="oneCell">
    <xdr:from>
      <xdr:col>7</xdr:col>
      <xdr:colOff>176893</xdr:colOff>
      <xdr:row>6</xdr:row>
      <xdr:rowOff>0</xdr:rowOff>
    </xdr:from>
    <xdr:to>
      <xdr:col>9</xdr:col>
      <xdr:colOff>13606</xdr:colOff>
      <xdr:row>10</xdr:row>
      <xdr:rowOff>95251</xdr:rowOff>
    </xdr:to>
    <xdr:grpSp>
      <xdr:nvGrpSpPr>
        <xdr:cNvPr id="23" name="Group 20"/>
        <xdr:cNvGrpSpPr/>
      </xdr:nvGrpSpPr>
      <xdr:grpSpPr>
        <a:xfrm>
          <a:off x="4512310" y="1198245"/>
          <a:ext cx="1162685" cy="765810"/>
          <a:chOff x="552" y="595"/>
          <a:chExt cx="170" cy="187"/>
        </a:xfrm>
      </xdr:grpSpPr>
      <xdr:sp>
        <xdr:nvSpPr>
          <xdr:cNvPr id="24" name="AutoShape 5"/>
          <xdr:cNvSpPr>
            <a:spLocks noChangeArrowheads="1"/>
          </xdr:cNvSpPr>
        </xdr:nvSpPr>
        <xdr:spPr>
          <a:xfrm>
            <a:off x="568" y="619"/>
            <a:ext cx="140" cy="140"/>
          </a:xfrm>
          <a:prstGeom prst="star4">
            <a:avLst>
              <a:gd name="adj" fmla="val 12500"/>
            </a:avLst>
          </a:prstGeom>
          <a:solidFill>
            <a:srgbClr val="0000FF"/>
          </a:solidFill>
          <a:ln w="9525">
            <a:solidFill>
              <a:srgbClr val="0000FF"/>
            </a:solidFill>
            <a:miter lim="800000"/>
          </a:ln>
        </xdr:spPr>
      </xdr:sp>
      <xdr:sp>
        <xdr:nvSpPr>
          <xdr:cNvPr id="25" name="AutoShape 6"/>
          <xdr:cNvSpPr>
            <a:spLocks noChangeArrowheads="1"/>
          </xdr:cNvSpPr>
        </xdr:nvSpPr>
        <xdr:spPr>
          <a:xfrm rot="2700000">
            <a:off x="569" y="619"/>
            <a:ext cx="140" cy="140"/>
          </a:xfrm>
          <a:prstGeom prst="star4">
            <a:avLst>
              <a:gd name="adj" fmla="val 12500"/>
            </a:avLst>
          </a:prstGeom>
          <a:solidFill>
            <a:srgbClr val="0000FF"/>
          </a:solidFill>
          <a:ln w="9525">
            <a:solidFill>
              <a:srgbClr val="0000FF"/>
            </a:solidFill>
            <a:miter lim="800000"/>
          </a:ln>
        </xdr:spPr>
      </xdr:sp>
      <xdr:sp>
        <xdr:nvSpPr>
          <xdr:cNvPr id="26" name="WordArt 7"/>
          <xdr:cNvSpPr>
            <a:spLocks noChangeArrowheads="1" noChangeShapeType="1" noTextEdit="1"/>
          </xdr:cNvSpPr>
        </xdr:nvSpPr>
        <xdr:spPr>
          <a:xfrm>
            <a:off x="633" y="595"/>
            <a:ext cx="4" cy="16"/>
          </a:xfrm>
          <a:prstGeom prst="rect">
            <a:avLst/>
          </a:prstGeom>
        </xdr:spPr>
        <xdr:txBody>
          <a:bodyPr wrap="none" fromWordArt="1">
            <a:prstTxWarp prst="textPlain">
              <a:avLst>
                <a:gd name="adj" fmla="val 50000"/>
              </a:avLst>
            </a:prstTxWarp>
          </a:bodyPr>
          <a:lstStyle/>
          <a:p>
            <a:pPr algn="ctr" rtl="0"/>
            <a:r>
              <a:rPr lang="id-ID" sz="1000" kern="10" spc="0">
                <a:ln w="9525">
                  <a:solidFill>
                    <a:srgbClr val="0000FF"/>
                  </a:solidFill>
                  <a:round/>
                </a:ln>
                <a:solidFill>
                  <a:srgbClr val="0000FF"/>
                </a:solidFill>
                <a:effectLst/>
                <a:latin typeface="Arial" panose="020B0604020202020204"/>
                <a:cs typeface="Arial" panose="020B0604020202020204"/>
              </a:rPr>
              <a:t>U</a:t>
            </a:r>
            <a:endParaRPr lang="id-ID" sz="1000" kern="10" spc="0">
              <a:ln w="9525">
                <a:solidFill>
                  <a:srgbClr val="0000FF"/>
                </a:solidFill>
                <a:round/>
              </a:ln>
              <a:solidFill>
                <a:srgbClr val="0000FF"/>
              </a:solidFill>
              <a:effectLst/>
              <a:latin typeface="Arial" panose="020B0604020202020204"/>
              <a:cs typeface="Arial" panose="020B0604020202020204"/>
            </a:endParaRPr>
          </a:p>
        </xdr:txBody>
      </xdr:sp>
      <xdr:sp>
        <xdr:nvSpPr>
          <xdr:cNvPr id="27" name="WordArt 8"/>
          <xdr:cNvSpPr>
            <a:spLocks noChangeArrowheads="1" noChangeShapeType="1" noTextEdit="1"/>
          </xdr:cNvSpPr>
        </xdr:nvSpPr>
        <xdr:spPr>
          <a:xfrm>
            <a:off x="633" y="766"/>
            <a:ext cx="4" cy="16"/>
          </a:xfrm>
          <a:prstGeom prst="rect">
            <a:avLst/>
          </a:prstGeom>
        </xdr:spPr>
        <xdr:txBody>
          <a:bodyPr wrap="none" fromWordArt="1">
            <a:prstTxWarp prst="textPlain">
              <a:avLst>
                <a:gd name="adj" fmla="val 50000"/>
              </a:avLst>
            </a:prstTxWarp>
          </a:bodyPr>
          <a:lstStyle/>
          <a:p>
            <a:pPr algn="ctr" rtl="0"/>
            <a:r>
              <a:rPr lang="id-ID" sz="1000" kern="10" spc="0">
                <a:ln w="9525">
                  <a:solidFill>
                    <a:srgbClr val="0000FF"/>
                  </a:solidFill>
                  <a:round/>
                </a:ln>
                <a:solidFill>
                  <a:srgbClr val="0000FF"/>
                </a:solidFill>
                <a:effectLst/>
                <a:latin typeface="Arial" panose="020B0604020202020204"/>
                <a:cs typeface="Arial" panose="020B0604020202020204"/>
              </a:rPr>
              <a:t>S</a:t>
            </a:r>
            <a:endParaRPr lang="id-ID" sz="1000" kern="10" spc="0">
              <a:ln w="9525">
                <a:solidFill>
                  <a:srgbClr val="0000FF"/>
                </a:solidFill>
                <a:round/>
              </a:ln>
              <a:solidFill>
                <a:srgbClr val="0000FF"/>
              </a:solidFill>
              <a:effectLst/>
              <a:latin typeface="Arial" panose="020B0604020202020204"/>
              <a:cs typeface="Arial" panose="020B0604020202020204"/>
            </a:endParaRPr>
          </a:p>
        </xdr:txBody>
      </xdr:sp>
      <xdr:sp>
        <xdr:nvSpPr>
          <xdr:cNvPr id="28" name="WordArt 9"/>
          <xdr:cNvSpPr>
            <a:spLocks noChangeArrowheads="1" noChangeShapeType="1" noTextEdit="1"/>
          </xdr:cNvSpPr>
        </xdr:nvSpPr>
        <xdr:spPr>
          <a:xfrm>
            <a:off x="552" y="679"/>
            <a:ext cx="9" cy="16"/>
          </a:xfrm>
          <a:prstGeom prst="rect">
            <a:avLst/>
          </a:prstGeom>
        </xdr:spPr>
        <xdr:txBody>
          <a:bodyPr wrap="none" fromWordArt="1">
            <a:prstTxWarp prst="textPlain">
              <a:avLst>
                <a:gd name="adj" fmla="val 50000"/>
              </a:avLst>
            </a:prstTxWarp>
          </a:bodyPr>
          <a:lstStyle/>
          <a:p>
            <a:pPr algn="ctr" rtl="0"/>
            <a:r>
              <a:rPr lang="id-ID" sz="1000" kern="10" spc="0">
                <a:ln w="9525">
                  <a:solidFill>
                    <a:srgbClr val="0000FF"/>
                  </a:solidFill>
                  <a:round/>
                </a:ln>
                <a:solidFill>
                  <a:srgbClr val="0000FF"/>
                </a:solidFill>
                <a:effectLst/>
                <a:latin typeface="Arial" panose="020B0604020202020204"/>
                <a:cs typeface="Arial" panose="020B0604020202020204"/>
              </a:rPr>
              <a:t>B</a:t>
            </a:r>
            <a:endParaRPr lang="id-ID" sz="1000" kern="10" spc="0">
              <a:ln w="9525">
                <a:solidFill>
                  <a:srgbClr val="0000FF"/>
                </a:solidFill>
                <a:round/>
              </a:ln>
              <a:solidFill>
                <a:srgbClr val="0000FF"/>
              </a:solidFill>
              <a:effectLst/>
              <a:latin typeface="Arial" panose="020B0604020202020204"/>
              <a:cs typeface="Arial" panose="020B0604020202020204"/>
            </a:endParaRPr>
          </a:p>
        </xdr:txBody>
      </xdr:sp>
      <xdr:sp>
        <xdr:nvSpPr>
          <xdr:cNvPr id="29" name="WordArt 10"/>
          <xdr:cNvSpPr>
            <a:spLocks noChangeArrowheads="1" noChangeShapeType="1" noTextEdit="1"/>
          </xdr:cNvSpPr>
        </xdr:nvSpPr>
        <xdr:spPr>
          <a:xfrm>
            <a:off x="713" y="679"/>
            <a:ext cx="9" cy="16"/>
          </a:xfrm>
          <a:prstGeom prst="rect">
            <a:avLst/>
          </a:prstGeom>
        </xdr:spPr>
        <xdr:txBody>
          <a:bodyPr wrap="none" fromWordArt="1">
            <a:prstTxWarp prst="textPlain">
              <a:avLst>
                <a:gd name="adj" fmla="val 50000"/>
              </a:avLst>
            </a:prstTxWarp>
          </a:bodyPr>
          <a:lstStyle/>
          <a:p>
            <a:pPr algn="ctr" rtl="0"/>
            <a:r>
              <a:rPr lang="id-ID" sz="1000" kern="10" spc="0">
                <a:ln w="9525">
                  <a:solidFill>
                    <a:srgbClr val="0000FF"/>
                  </a:solidFill>
                  <a:round/>
                </a:ln>
                <a:solidFill>
                  <a:srgbClr val="0000FF"/>
                </a:solidFill>
                <a:effectLst/>
                <a:latin typeface="Arial" panose="020B0604020202020204"/>
                <a:cs typeface="Arial" panose="020B0604020202020204"/>
              </a:rPr>
              <a:t>T</a:t>
            </a:r>
            <a:endParaRPr lang="id-ID" sz="1000" kern="10" spc="0">
              <a:ln w="9525">
                <a:solidFill>
                  <a:srgbClr val="0000FF"/>
                </a:solidFill>
                <a:round/>
              </a:ln>
              <a:solidFill>
                <a:srgbClr val="0000FF"/>
              </a:solidFill>
              <a:effectLst/>
              <a:latin typeface="Arial" panose="020B0604020202020204"/>
              <a:cs typeface="Arial" panose="020B0604020202020204"/>
            </a:endParaRPr>
          </a:p>
        </xdr:txBody>
      </xdr:sp>
      <xdr:sp>
        <xdr:nvSpPr>
          <xdr:cNvPr id="30" name="WordArt 11"/>
          <xdr:cNvSpPr>
            <a:spLocks noChangeArrowheads="1" noChangeShapeType="1" noTextEdit="1"/>
          </xdr:cNvSpPr>
        </xdr:nvSpPr>
        <xdr:spPr>
          <a:xfrm>
            <a:off x="570" y="619"/>
            <a:ext cx="25" cy="16"/>
          </a:xfrm>
          <a:prstGeom prst="rect">
            <a:avLst/>
          </a:prstGeom>
        </xdr:spPr>
        <xdr:txBody>
          <a:bodyPr wrap="none" fromWordArt="1">
            <a:prstTxWarp prst="textPlain">
              <a:avLst>
                <a:gd name="adj" fmla="val 50000"/>
              </a:avLst>
            </a:prstTxWarp>
          </a:bodyPr>
          <a:lstStyle/>
          <a:p>
            <a:pPr algn="ctr" rtl="0"/>
            <a:r>
              <a:rPr lang="id-ID" sz="1000" kern="10" spc="0">
                <a:ln w="9525">
                  <a:solidFill>
                    <a:srgbClr val="0000FF"/>
                  </a:solidFill>
                  <a:round/>
                </a:ln>
                <a:solidFill>
                  <a:srgbClr val="0000FF"/>
                </a:solidFill>
                <a:effectLst/>
                <a:latin typeface="Arial" panose="020B0604020202020204"/>
                <a:cs typeface="Arial" panose="020B0604020202020204"/>
              </a:rPr>
              <a:t>BL</a:t>
            </a:r>
            <a:endParaRPr lang="id-ID" sz="1000" kern="10" spc="0">
              <a:ln w="9525">
                <a:solidFill>
                  <a:srgbClr val="0000FF"/>
                </a:solidFill>
                <a:round/>
              </a:ln>
              <a:solidFill>
                <a:srgbClr val="0000FF"/>
              </a:solidFill>
              <a:effectLst/>
              <a:latin typeface="Arial" panose="020B0604020202020204"/>
              <a:cs typeface="Arial" panose="020B0604020202020204"/>
            </a:endParaRPr>
          </a:p>
        </xdr:txBody>
      </xdr:sp>
      <xdr:sp>
        <xdr:nvSpPr>
          <xdr:cNvPr id="31" name="WordArt 12"/>
          <xdr:cNvSpPr>
            <a:spLocks noChangeArrowheads="1" noChangeShapeType="1" noTextEdit="1"/>
          </xdr:cNvSpPr>
        </xdr:nvSpPr>
        <xdr:spPr>
          <a:xfrm>
            <a:off x="683" y="619"/>
            <a:ext cx="25" cy="16"/>
          </a:xfrm>
          <a:prstGeom prst="rect">
            <a:avLst/>
          </a:prstGeom>
        </xdr:spPr>
        <xdr:txBody>
          <a:bodyPr wrap="none" fromWordArt="1">
            <a:prstTxWarp prst="textPlain">
              <a:avLst>
                <a:gd name="adj" fmla="val 50000"/>
              </a:avLst>
            </a:prstTxWarp>
          </a:bodyPr>
          <a:lstStyle/>
          <a:p>
            <a:pPr algn="ctr" rtl="0"/>
            <a:r>
              <a:rPr lang="id-ID" sz="1000" kern="10" spc="0">
                <a:ln w="9525">
                  <a:solidFill>
                    <a:srgbClr val="0000FF"/>
                  </a:solidFill>
                  <a:round/>
                </a:ln>
                <a:solidFill>
                  <a:srgbClr val="0000FF"/>
                </a:solidFill>
                <a:effectLst/>
                <a:latin typeface="Arial" panose="020B0604020202020204"/>
                <a:cs typeface="Arial" panose="020B0604020202020204"/>
              </a:rPr>
              <a:t>TL</a:t>
            </a:r>
            <a:endParaRPr lang="id-ID" sz="1000" kern="10" spc="0">
              <a:ln w="9525">
                <a:solidFill>
                  <a:srgbClr val="0000FF"/>
                </a:solidFill>
                <a:round/>
              </a:ln>
              <a:solidFill>
                <a:srgbClr val="0000FF"/>
              </a:solidFill>
              <a:effectLst/>
              <a:latin typeface="Arial" panose="020B0604020202020204"/>
              <a:cs typeface="Arial" panose="020B0604020202020204"/>
            </a:endParaRPr>
          </a:p>
        </xdr:txBody>
      </xdr:sp>
      <xdr:sp>
        <xdr:nvSpPr>
          <xdr:cNvPr id="32" name="WordArt 13"/>
          <xdr:cNvSpPr>
            <a:spLocks noChangeArrowheads="1" noChangeShapeType="1" noTextEdit="1"/>
          </xdr:cNvSpPr>
        </xdr:nvSpPr>
        <xdr:spPr>
          <a:xfrm>
            <a:off x="683" y="742"/>
            <a:ext cx="25" cy="16"/>
          </a:xfrm>
          <a:prstGeom prst="rect">
            <a:avLst/>
          </a:prstGeom>
        </xdr:spPr>
        <xdr:txBody>
          <a:bodyPr wrap="none" fromWordArt="1">
            <a:prstTxWarp prst="textPlain">
              <a:avLst>
                <a:gd name="adj" fmla="val 50000"/>
              </a:avLst>
            </a:prstTxWarp>
          </a:bodyPr>
          <a:lstStyle/>
          <a:p>
            <a:pPr algn="ctr" rtl="0"/>
            <a:r>
              <a:rPr lang="id-ID" sz="1000" kern="10" spc="0">
                <a:ln w="9525">
                  <a:solidFill>
                    <a:srgbClr val="0000FF"/>
                  </a:solidFill>
                  <a:round/>
                </a:ln>
                <a:solidFill>
                  <a:srgbClr val="0000FF"/>
                </a:solidFill>
                <a:effectLst/>
                <a:latin typeface="Arial" panose="020B0604020202020204"/>
                <a:cs typeface="Arial" panose="020B0604020202020204"/>
              </a:rPr>
              <a:t>TG</a:t>
            </a:r>
            <a:endParaRPr lang="id-ID" sz="1000" kern="10" spc="0">
              <a:ln w="9525">
                <a:solidFill>
                  <a:srgbClr val="0000FF"/>
                </a:solidFill>
                <a:round/>
              </a:ln>
              <a:solidFill>
                <a:srgbClr val="0000FF"/>
              </a:solidFill>
              <a:effectLst/>
              <a:latin typeface="Arial" panose="020B0604020202020204"/>
              <a:cs typeface="Arial" panose="020B0604020202020204"/>
            </a:endParaRPr>
          </a:p>
        </xdr:txBody>
      </xdr:sp>
      <xdr:sp>
        <xdr:nvSpPr>
          <xdr:cNvPr id="33" name="WordArt 15"/>
          <xdr:cNvSpPr>
            <a:spLocks noChangeArrowheads="1" noChangeShapeType="1" noTextEdit="1"/>
          </xdr:cNvSpPr>
        </xdr:nvSpPr>
        <xdr:spPr>
          <a:xfrm>
            <a:off x="570" y="739"/>
            <a:ext cx="25" cy="16"/>
          </a:xfrm>
          <a:prstGeom prst="rect">
            <a:avLst/>
          </a:prstGeom>
        </xdr:spPr>
        <xdr:txBody>
          <a:bodyPr wrap="none" fromWordArt="1">
            <a:prstTxWarp prst="textPlain">
              <a:avLst>
                <a:gd name="adj" fmla="val 50000"/>
              </a:avLst>
            </a:prstTxWarp>
          </a:bodyPr>
          <a:lstStyle/>
          <a:p>
            <a:pPr algn="ctr" rtl="0"/>
            <a:r>
              <a:rPr lang="id-ID" sz="1000" kern="10" spc="0">
                <a:ln w="9525">
                  <a:solidFill>
                    <a:srgbClr val="0000FF"/>
                  </a:solidFill>
                  <a:round/>
                </a:ln>
                <a:solidFill>
                  <a:srgbClr val="0000FF"/>
                </a:solidFill>
                <a:effectLst/>
                <a:latin typeface="Arial" panose="020B0604020202020204"/>
                <a:cs typeface="Arial" panose="020B0604020202020204"/>
              </a:rPr>
              <a:t>BD</a:t>
            </a:r>
            <a:endParaRPr lang="id-ID" sz="1000" kern="10" spc="0">
              <a:ln w="9525">
                <a:solidFill>
                  <a:srgbClr val="0000FF"/>
                </a:solidFill>
                <a:round/>
              </a:ln>
              <a:solidFill>
                <a:srgbClr val="0000FF"/>
              </a:solidFill>
              <a:effectLst/>
              <a:latin typeface="Arial" panose="020B0604020202020204"/>
              <a:cs typeface="Arial" panose="020B0604020202020204"/>
            </a:endParaRPr>
          </a:p>
        </xdr:txBody>
      </xdr:sp>
    </xdr:grpSp>
    <xdr:clientData/>
  </xdr:twoCellAnchor>
  <xdr:twoCellAnchor editAs="oneCell">
    <xdr:from>
      <xdr:col>17</xdr:col>
      <xdr:colOff>152399</xdr:colOff>
      <xdr:row>5</xdr:row>
      <xdr:rowOff>125186</xdr:rowOff>
    </xdr:from>
    <xdr:to>
      <xdr:col>19</xdr:col>
      <xdr:colOff>1482</xdr:colOff>
      <xdr:row>10</xdr:row>
      <xdr:rowOff>57151</xdr:rowOff>
    </xdr:to>
    <xdr:grpSp>
      <xdr:nvGrpSpPr>
        <xdr:cNvPr id="34" name="Group 20"/>
        <xdr:cNvGrpSpPr/>
      </xdr:nvGrpSpPr>
      <xdr:grpSpPr>
        <a:xfrm>
          <a:off x="10126345" y="1155700"/>
          <a:ext cx="1175385" cy="770255"/>
          <a:chOff x="552" y="595"/>
          <a:chExt cx="170" cy="187"/>
        </a:xfrm>
      </xdr:grpSpPr>
      <xdr:sp>
        <xdr:nvSpPr>
          <xdr:cNvPr id="35" name="AutoShape 5"/>
          <xdr:cNvSpPr>
            <a:spLocks noChangeArrowheads="1"/>
          </xdr:cNvSpPr>
        </xdr:nvSpPr>
        <xdr:spPr>
          <a:xfrm>
            <a:off x="568" y="619"/>
            <a:ext cx="140" cy="140"/>
          </a:xfrm>
          <a:prstGeom prst="star4">
            <a:avLst>
              <a:gd name="adj" fmla="val 12500"/>
            </a:avLst>
          </a:prstGeom>
          <a:solidFill>
            <a:srgbClr val="0000FF"/>
          </a:solidFill>
          <a:ln w="9525">
            <a:solidFill>
              <a:srgbClr val="0000FF"/>
            </a:solidFill>
            <a:miter lim="800000"/>
          </a:ln>
        </xdr:spPr>
      </xdr:sp>
      <xdr:sp>
        <xdr:nvSpPr>
          <xdr:cNvPr id="36" name="AutoShape 6"/>
          <xdr:cNvSpPr>
            <a:spLocks noChangeArrowheads="1"/>
          </xdr:cNvSpPr>
        </xdr:nvSpPr>
        <xdr:spPr>
          <a:xfrm rot="2700000">
            <a:off x="569" y="619"/>
            <a:ext cx="140" cy="140"/>
          </a:xfrm>
          <a:prstGeom prst="star4">
            <a:avLst>
              <a:gd name="adj" fmla="val 12500"/>
            </a:avLst>
          </a:prstGeom>
          <a:solidFill>
            <a:srgbClr val="0000FF"/>
          </a:solidFill>
          <a:ln w="9525">
            <a:solidFill>
              <a:srgbClr val="0000FF"/>
            </a:solidFill>
            <a:miter lim="800000"/>
          </a:ln>
        </xdr:spPr>
      </xdr:sp>
      <xdr:sp>
        <xdr:nvSpPr>
          <xdr:cNvPr id="37" name="WordArt 7"/>
          <xdr:cNvSpPr>
            <a:spLocks noChangeArrowheads="1" noChangeShapeType="1" noTextEdit="1"/>
          </xdr:cNvSpPr>
        </xdr:nvSpPr>
        <xdr:spPr>
          <a:xfrm>
            <a:off x="633" y="595"/>
            <a:ext cx="4" cy="16"/>
          </a:xfrm>
          <a:prstGeom prst="rect">
            <a:avLst/>
          </a:prstGeom>
        </xdr:spPr>
        <xdr:txBody>
          <a:bodyPr wrap="none" fromWordArt="1">
            <a:prstTxWarp prst="textPlain">
              <a:avLst>
                <a:gd name="adj" fmla="val 50000"/>
              </a:avLst>
            </a:prstTxWarp>
          </a:bodyPr>
          <a:lstStyle/>
          <a:p>
            <a:pPr algn="ctr" rtl="0"/>
            <a:r>
              <a:rPr lang="id-ID" sz="1000" kern="10" spc="0">
                <a:ln w="9525">
                  <a:solidFill>
                    <a:srgbClr val="0000FF"/>
                  </a:solidFill>
                  <a:round/>
                </a:ln>
                <a:solidFill>
                  <a:srgbClr val="0000FF"/>
                </a:solidFill>
                <a:effectLst/>
                <a:latin typeface="Arial" panose="020B0604020202020204"/>
                <a:cs typeface="Arial" panose="020B0604020202020204"/>
              </a:rPr>
              <a:t>U</a:t>
            </a:r>
            <a:endParaRPr lang="id-ID" sz="1000" kern="10" spc="0">
              <a:ln w="9525">
                <a:solidFill>
                  <a:srgbClr val="0000FF"/>
                </a:solidFill>
                <a:round/>
              </a:ln>
              <a:solidFill>
                <a:srgbClr val="0000FF"/>
              </a:solidFill>
              <a:effectLst/>
              <a:latin typeface="Arial" panose="020B0604020202020204"/>
              <a:cs typeface="Arial" panose="020B0604020202020204"/>
            </a:endParaRPr>
          </a:p>
        </xdr:txBody>
      </xdr:sp>
      <xdr:sp>
        <xdr:nvSpPr>
          <xdr:cNvPr id="38" name="WordArt 8"/>
          <xdr:cNvSpPr>
            <a:spLocks noChangeArrowheads="1" noChangeShapeType="1" noTextEdit="1"/>
          </xdr:cNvSpPr>
        </xdr:nvSpPr>
        <xdr:spPr>
          <a:xfrm>
            <a:off x="633" y="766"/>
            <a:ext cx="4" cy="16"/>
          </a:xfrm>
          <a:prstGeom prst="rect">
            <a:avLst/>
          </a:prstGeom>
        </xdr:spPr>
        <xdr:txBody>
          <a:bodyPr wrap="none" fromWordArt="1">
            <a:prstTxWarp prst="textPlain">
              <a:avLst>
                <a:gd name="adj" fmla="val 50000"/>
              </a:avLst>
            </a:prstTxWarp>
          </a:bodyPr>
          <a:lstStyle/>
          <a:p>
            <a:pPr algn="ctr" rtl="0"/>
            <a:r>
              <a:rPr lang="id-ID" sz="1000" kern="10" spc="0">
                <a:ln w="9525">
                  <a:solidFill>
                    <a:srgbClr val="0000FF"/>
                  </a:solidFill>
                  <a:round/>
                </a:ln>
                <a:solidFill>
                  <a:srgbClr val="0000FF"/>
                </a:solidFill>
                <a:effectLst/>
                <a:latin typeface="Arial" panose="020B0604020202020204"/>
                <a:cs typeface="Arial" panose="020B0604020202020204"/>
              </a:rPr>
              <a:t>S</a:t>
            </a:r>
            <a:endParaRPr lang="id-ID" sz="1000" kern="10" spc="0">
              <a:ln w="9525">
                <a:solidFill>
                  <a:srgbClr val="0000FF"/>
                </a:solidFill>
                <a:round/>
              </a:ln>
              <a:solidFill>
                <a:srgbClr val="0000FF"/>
              </a:solidFill>
              <a:effectLst/>
              <a:latin typeface="Arial" panose="020B0604020202020204"/>
              <a:cs typeface="Arial" panose="020B0604020202020204"/>
            </a:endParaRPr>
          </a:p>
        </xdr:txBody>
      </xdr:sp>
      <xdr:sp>
        <xdr:nvSpPr>
          <xdr:cNvPr id="39" name="WordArt 9"/>
          <xdr:cNvSpPr>
            <a:spLocks noChangeArrowheads="1" noChangeShapeType="1" noTextEdit="1"/>
          </xdr:cNvSpPr>
        </xdr:nvSpPr>
        <xdr:spPr>
          <a:xfrm>
            <a:off x="552" y="679"/>
            <a:ext cx="9" cy="16"/>
          </a:xfrm>
          <a:prstGeom prst="rect">
            <a:avLst/>
          </a:prstGeom>
        </xdr:spPr>
        <xdr:txBody>
          <a:bodyPr wrap="none" fromWordArt="1">
            <a:prstTxWarp prst="textPlain">
              <a:avLst>
                <a:gd name="adj" fmla="val 50000"/>
              </a:avLst>
            </a:prstTxWarp>
          </a:bodyPr>
          <a:lstStyle/>
          <a:p>
            <a:pPr algn="ctr" rtl="0"/>
            <a:r>
              <a:rPr lang="id-ID" sz="1000" kern="10" spc="0">
                <a:ln w="9525">
                  <a:solidFill>
                    <a:srgbClr val="0000FF"/>
                  </a:solidFill>
                  <a:round/>
                </a:ln>
                <a:solidFill>
                  <a:srgbClr val="0000FF"/>
                </a:solidFill>
                <a:effectLst/>
                <a:latin typeface="Arial" panose="020B0604020202020204"/>
                <a:cs typeface="Arial" panose="020B0604020202020204"/>
              </a:rPr>
              <a:t>B</a:t>
            </a:r>
            <a:endParaRPr lang="id-ID" sz="1000" kern="10" spc="0">
              <a:ln w="9525">
                <a:solidFill>
                  <a:srgbClr val="0000FF"/>
                </a:solidFill>
                <a:round/>
              </a:ln>
              <a:solidFill>
                <a:srgbClr val="0000FF"/>
              </a:solidFill>
              <a:effectLst/>
              <a:latin typeface="Arial" panose="020B0604020202020204"/>
              <a:cs typeface="Arial" panose="020B0604020202020204"/>
            </a:endParaRPr>
          </a:p>
        </xdr:txBody>
      </xdr:sp>
      <xdr:sp>
        <xdr:nvSpPr>
          <xdr:cNvPr id="40" name="WordArt 10"/>
          <xdr:cNvSpPr>
            <a:spLocks noChangeArrowheads="1" noChangeShapeType="1" noTextEdit="1"/>
          </xdr:cNvSpPr>
        </xdr:nvSpPr>
        <xdr:spPr>
          <a:xfrm>
            <a:off x="713" y="679"/>
            <a:ext cx="9" cy="16"/>
          </a:xfrm>
          <a:prstGeom prst="rect">
            <a:avLst/>
          </a:prstGeom>
        </xdr:spPr>
        <xdr:txBody>
          <a:bodyPr wrap="none" fromWordArt="1">
            <a:prstTxWarp prst="textPlain">
              <a:avLst>
                <a:gd name="adj" fmla="val 50000"/>
              </a:avLst>
            </a:prstTxWarp>
          </a:bodyPr>
          <a:lstStyle/>
          <a:p>
            <a:pPr algn="ctr" rtl="0"/>
            <a:r>
              <a:rPr lang="id-ID" sz="1000" kern="10" spc="0">
                <a:ln w="9525">
                  <a:solidFill>
                    <a:srgbClr val="0000FF"/>
                  </a:solidFill>
                  <a:round/>
                </a:ln>
                <a:solidFill>
                  <a:srgbClr val="0000FF"/>
                </a:solidFill>
                <a:effectLst/>
                <a:latin typeface="Arial" panose="020B0604020202020204"/>
                <a:cs typeface="Arial" panose="020B0604020202020204"/>
              </a:rPr>
              <a:t>T</a:t>
            </a:r>
            <a:endParaRPr lang="id-ID" sz="1000" kern="10" spc="0">
              <a:ln w="9525">
                <a:solidFill>
                  <a:srgbClr val="0000FF"/>
                </a:solidFill>
                <a:round/>
              </a:ln>
              <a:solidFill>
                <a:srgbClr val="0000FF"/>
              </a:solidFill>
              <a:effectLst/>
              <a:latin typeface="Arial" panose="020B0604020202020204"/>
              <a:cs typeface="Arial" panose="020B0604020202020204"/>
            </a:endParaRPr>
          </a:p>
        </xdr:txBody>
      </xdr:sp>
      <xdr:sp>
        <xdr:nvSpPr>
          <xdr:cNvPr id="41" name="WordArt 11"/>
          <xdr:cNvSpPr>
            <a:spLocks noChangeArrowheads="1" noChangeShapeType="1" noTextEdit="1"/>
          </xdr:cNvSpPr>
        </xdr:nvSpPr>
        <xdr:spPr>
          <a:xfrm>
            <a:off x="570" y="619"/>
            <a:ext cx="25" cy="16"/>
          </a:xfrm>
          <a:prstGeom prst="rect">
            <a:avLst/>
          </a:prstGeom>
        </xdr:spPr>
        <xdr:txBody>
          <a:bodyPr wrap="none" fromWordArt="1">
            <a:prstTxWarp prst="textPlain">
              <a:avLst>
                <a:gd name="adj" fmla="val 50000"/>
              </a:avLst>
            </a:prstTxWarp>
          </a:bodyPr>
          <a:lstStyle/>
          <a:p>
            <a:pPr algn="ctr" rtl="0"/>
            <a:r>
              <a:rPr lang="id-ID" sz="1000" kern="10" spc="0">
                <a:ln w="9525">
                  <a:solidFill>
                    <a:srgbClr val="0000FF"/>
                  </a:solidFill>
                  <a:round/>
                </a:ln>
                <a:solidFill>
                  <a:srgbClr val="0000FF"/>
                </a:solidFill>
                <a:effectLst/>
                <a:latin typeface="Arial" panose="020B0604020202020204"/>
                <a:cs typeface="Arial" panose="020B0604020202020204"/>
              </a:rPr>
              <a:t>BL</a:t>
            </a:r>
            <a:endParaRPr lang="id-ID" sz="1000" kern="10" spc="0">
              <a:ln w="9525">
                <a:solidFill>
                  <a:srgbClr val="0000FF"/>
                </a:solidFill>
                <a:round/>
              </a:ln>
              <a:solidFill>
                <a:srgbClr val="0000FF"/>
              </a:solidFill>
              <a:effectLst/>
              <a:latin typeface="Arial" panose="020B0604020202020204"/>
              <a:cs typeface="Arial" panose="020B0604020202020204"/>
            </a:endParaRPr>
          </a:p>
        </xdr:txBody>
      </xdr:sp>
      <xdr:sp>
        <xdr:nvSpPr>
          <xdr:cNvPr id="42" name="WordArt 12"/>
          <xdr:cNvSpPr>
            <a:spLocks noChangeArrowheads="1" noChangeShapeType="1" noTextEdit="1"/>
          </xdr:cNvSpPr>
        </xdr:nvSpPr>
        <xdr:spPr>
          <a:xfrm>
            <a:off x="683" y="619"/>
            <a:ext cx="25" cy="16"/>
          </a:xfrm>
          <a:prstGeom prst="rect">
            <a:avLst/>
          </a:prstGeom>
        </xdr:spPr>
        <xdr:txBody>
          <a:bodyPr wrap="none" fromWordArt="1">
            <a:prstTxWarp prst="textPlain">
              <a:avLst>
                <a:gd name="adj" fmla="val 50000"/>
              </a:avLst>
            </a:prstTxWarp>
          </a:bodyPr>
          <a:lstStyle/>
          <a:p>
            <a:pPr algn="ctr" rtl="0"/>
            <a:r>
              <a:rPr lang="id-ID" sz="1000" kern="10" spc="0">
                <a:ln w="9525">
                  <a:solidFill>
                    <a:srgbClr val="0000FF"/>
                  </a:solidFill>
                  <a:round/>
                </a:ln>
                <a:solidFill>
                  <a:srgbClr val="0000FF"/>
                </a:solidFill>
                <a:effectLst/>
                <a:latin typeface="Arial" panose="020B0604020202020204"/>
                <a:cs typeface="Arial" panose="020B0604020202020204"/>
              </a:rPr>
              <a:t>TL</a:t>
            </a:r>
            <a:endParaRPr lang="id-ID" sz="1000" kern="10" spc="0">
              <a:ln w="9525">
                <a:solidFill>
                  <a:srgbClr val="0000FF"/>
                </a:solidFill>
                <a:round/>
              </a:ln>
              <a:solidFill>
                <a:srgbClr val="0000FF"/>
              </a:solidFill>
              <a:effectLst/>
              <a:latin typeface="Arial" panose="020B0604020202020204"/>
              <a:cs typeface="Arial" panose="020B0604020202020204"/>
            </a:endParaRPr>
          </a:p>
        </xdr:txBody>
      </xdr:sp>
      <xdr:sp>
        <xdr:nvSpPr>
          <xdr:cNvPr id="43" name="WordArt 13"/>
          <xdr:cNvSpPr>
            <a:spLocks noChangeArrowheads="1" noChangeShapeType="1" noTextEdit="1"/>
          </xdr:cNvSpPr>
        </xdr:nvSpPr>
        <xdr:spPr>
          <a:xfrm>
            <a:off x="683" y="742"/>
            <a:ext cx="25" cy="16"/>
          </a:xfrm>
          <a:prstGeom prst="rect">
            <a:avLst/>
          </a:prstGeom>
        </xdr:spPr>
        <xdr:txBody>
          <a:bodyPr wrap="none" fromWordArt="1">
            <a:prstTxWarp prst="textPlain">
              <a:avLst>
                <a:gd name="adj" fmla="val 50000"/>
              </a:avLst>
            </a:prstTxWarp>
          </a:bodyPr>
          <a:lstStyle/>
          <a:p>
            <a:pPr algn="ctr" rtl="0"/>
            <a:r>
              <a:rPr lang="id-ID" sz="1000" kern="10" spc="0">
                <a:ln w="9525">
                  <a:solidFill>
                    <a:srgbClr val="0000FF"/>
                  </a:solidFill>
                  <a:round/>
                </a:ln>
                <a:solidFill>
                  <a:srgbClr val="0000FF"/>
                </a:solidFill>
                <a:effectLst/>
                <a:latin typeface="Arial" panose="020B0604020202020204"/>
                <a:cs typeface="Arial" panose="020B0604020202020204"/>
              </a:rPr>
              <a:t>TG</a:t>
            </a:r>
            <a:endParaRPr lang="id-ID" sz="1000" kern="10" spc="0">
              <a:ln w="9525">
                <a:solidFill>
                  <a:srgbClr val="0000FF"/>
                </a:solidFill>
                <a:round/>
              </a:ln>
              <a:solidFill>
                <a:srgbClr val="0000FF"/>
              </a:solidFill>
              <a:effectLst/>
              <a:latin typeface="Arial" panose="020B0604020202020204"/>
              <a:cs typeface="Arial" panose="020B0604020202020204"/>
            </a:endParaRPr>
          </a:p>
        </xdr:txBody>
      </xdr:sp>
      <xdr:sp>
        <xdr:nvSpPr>
          <xdr:cNvPr id="44" name="WordArt 15"/>
          <xdr:cNvSpPr>
            <a:spLocks noChangeArrowheads="1" noChangeShapeType="1" noTextEdit="1"/>
          </xdr:cNvSpPr>
        </xdr:nvSpPr>
        <xdr:spPr>
          <a:xfrm>
            <a:off x="570" y="739"/>
            <a:ext cx="25" cy="16"/>
          </a:xfrm>
          <a:prstGeom prst="rect">
            <a:avLst/>
          </a:prstGeom>
        </xdr:spPr>
        <xdr:txBody>
          <a:bodyPr wrap="none" fromWordArt="1">
            <a:prstTxWarp prst="textPlain">
              <a:avLst>
                <a:gd name="adj" fmla="val 50000"/>
              </a:avLst>
            </a:prstTxWarp>
          </a:bodyPr>
          <a:lstStyle/>
          <a:p>
            <a:pPr algn="ctr" rtl="0"/>
            <a:r>
              <a:rPr lang="id-ID" sz="1000" kern="10" spc="0">
                <a:ln w="9525">
                  <a:solidFill>
                    <a:srgbClr val="0000FF"/>
                  </a:solidFill>
                  <a:round/>
                </a:ln>
                <a:solidFill>
                  <a:srgbClr val="0000FF"/>
                </a:solidFill>
                <a:effectLst/>
                <a:latin typeface="Arial" panose="020B0604020202020204"/>
                <a:cs typeface="Arial" panose="020B0604020202020204"/>
              </a:rPr>
              <a:t>BD</a:t>
            </a:r>
            <a:endParaRPr lang="id-ID" sz="1000" kern="10" spc="0">
              <a:ln w="9525">
                <a:solidFill>
                  <a:srgbClr val="0000FF"/>
                </a:solidFill>
                <a:round/>
              </a:ln>
              <a:solidFill>
                <a:srgbClr val="0000FF"/>
              </a:solidFill>
              <a:effectLst/>
              <a:latin typeface="Arial" panose="020B0604020202020204"/>
              <a:cs typeface="Arial" panose="020B0604020202020204"/>
            </a:endParaRPr>
          </a:p>
        </xdr:txBody>
      </xdr:sp>
    </xdr:grpSp>
    <xdr:clientData/>
  </xdr:twoCellAnchor>
  <xdr:twoCellAnchor editAs="oneCell">
    <xdr:from>
      <xdr:col>7</xdr:col>
      <xdr:colOff>54429</xdr:colOff>
      <xdr:row>47</xdr:row>
      <xdr:rowOff>136071</xdr:rowOff>
    </xdr:from>
    <xdr:to>
      <xdr:col>8</xdr:col>
      <xdr:colOff>544285</xdr:colOff>
      <xdr:row>52</xdr:row>
      <xdr:rowOff>38150</xdr:rowOff>
    </xdr:to>
    <xdr:grpSp>
      <xdr:nvGrpSpPr>
        <xdr:cNvPr id="45" name="Group 20"/>
        <xdr:cNvGrpSpPr/>
      </xdr:nvGrpSpPr>
      <xdr:grpSpPr>
        <a:xfrm>
          <a:off x="4389755" y="8441690"/>
          <a:ext cx="1153160" cy="755650"/>
          <a:chOff x="552" y="595"/>
          <a:chExt cx="170" cy="187"/>
        </a:xfrm>
      </xdr:grpSpPr>
      <xdr:sp>
        <xdr:nvSpPr>
          <xdr:cNvPr id="46" name="AutoShape 5"/>
          <xdr:cNvSpPr>
            <a:spLocks noChangeArrowheads="1"/>
          </xdr:cNvSpPr>
        </xdr:nvSpPr>
        <xdr:spPr>
          <a:xfrm>
            <a:off x="568" y="619"/>
            <a:ext cx="140" cy="140"/>
          </a:xfrm>
          <a:prstGeom prst="star4">
            <a:avLst>
              <a:gd name="adj" fmla="val 12500"/>
            </a:avLst>
          </a:prstGeom>
          <a:solidFill>
            <a:srgbClr val="0000FF"/>
          </a:solidFill>
          <a:ln w="9525">
            <a:solidFill>
              <a:srgbClr val="0000FF"/>
            </a:solidFill>
            <a:miter lim="800000"/>
          </a:ln>
        </xdr:spPr>
      </xdr:sp>
      <xdr:sp>
        <xdr:nvSpPr>
          <xdr:cNvPr id="47" name="AutoShape 6"/>
          <xdr:cNvSpPr>
            <a:spLocks noChangeArrowheads="1"/>
          </xdr:cNvSpPr>
        </xdr:nvSpPr>
        <xdr:spPr>
          <a:xfrm rot="2700000">
            <a:off x="569" y="619"/>
            <a:ext cx="140" cy="140"/>
          </a:xfrm>
          <a:prstGeom prst="star4">
            <a:avLst>
              <a:gd name="adj" fmla="val 12500"/>
            </a:avLst>
          </a:prstGeom>
          <a:solidFill>
            <a:srgbClr val="0000FF"/>
          </a:solidFill>
          <a:ln w="9525">
            <a:solidFill>
              <a:srgbClr val="0000FF"/>
            </a:solidFill>
            <a:miter lim="800000"/>
          </a:ln>
        </xdr:spPr>
      </xdr:sp>
      <xdr:sp>
        <xdr:nvSpPr>
          <xdr:cNvPr id="48" name="WordArt 7"/>
          <xdr:cNvSpPr>
            <a:spLocks noChangeArrowheads="1" noChangeShapeType="1" noTextEdit="1"/>
          </xdr:cNvSpPr>
        </xdr:nvSpPr>
        <xdr:spPr>
          <a:xfrm>
            <a:off x="633" y="595"/>
            <a:ext cx="4" cy="16"/>
          </a:xfrm>
          <a:prstGeom prst="rect">
            <a:avLst/>
          </a:prstGeom>
        </xdr:spPr>
        <xdr:txBody>
          <a:bodyPr wrap="none" fromWordArt="1">
            <a:prstTxWarp prst="textPlain">
              <a:avLst>
                <a:gd name="adj" fmla="val 50000"/>
              </a:avLst>
            </a:prstTxWarp>
          </a:bodyPr>
          <a:lstStyle/>
          <a:p>
            <a:pPr algn="ctr" rtl="0"/>
            <a:r>
              <a:rPr lang="id-ID" sz="1000" kern="10" spc="0">
                <a:ln w="9525">
                  <a:solidFill>
                    <a:srgbClr val="0000FF"/>
                  </a:solidFill>
                  <a:round/>
                </a:ln>
                <a:solidFill>
                  <a:srgbClr val="0000FF"/>
                </a:solidFill>
                <a:effectLst/>
                <a:latin typeface="Arial" panose="020B0604020202020204"/>
                <a:cs typeface="Arial" panose="020B0604020202020204"/>
              </a:rPr>
              <a:t>U</a:t>
            </a:r>
            <a:endParaRPr lang="id-ID" sz="1000" kern="10" spc="0">
              <a:ln w="9525">
                <a:solidFill>
                  <a:srgbClr val="0000FF"/>
                </a:solidFill>
                <a:round/>
              </a:ln>
              <a:solidFill>
                <a:srgbClr val="0000FF"/>
              </a:solidFill>
              <a:effectLst/>
              <a:latin typeface="Arial" panose="020B0604020202020204"/>
              <a:cs typeface="Arial" panose="020B0604020202020204"/>
            </a:endParaRPr>
          </a:p>
        </xdr:txBody>
      </xdr:sp>
      <xdr:sp>
        <xdr:nvSpPr>
          <xdr:cNvPr id="49" name="WordArt 8"/>
          <xdr:cNvSpPr>
            <a:spLocks noChangeArrowheads="1" noChangeShapeType="1" noTextEdit="1"/>
          </xdr:cNvSpPr>
        </xdr:nvSpPr>
        <xdr:spPr>
          <a:xfrm>
            <a:off x="633" y="766"/>
            <a:ext cx="4" cy="16"/>
          </a:xfrm>
          <a:prstGeom prst="rect">
            <a:avLst/>
          </a:prstGeom>
        </xdr:spPr>
        <xdr:txBody>
          <a:bodyPr wrap="none" fromWordArt="1">
            <a:prstTxWarp prst="textPlain">
              <a:avLst>
                <a:gd name="adj" fmla="val 50000"/>
              </a:avLst>
            </a:prstTxWarp>
          </a:bodyPr>
          <a:lstStyle/>
          <a:p>
            <a:pPr algn="ctr" rtl="0"/>
            <a:r>
              <a:rPr lang="id-ID" sz="1000" kern="10" spc="0">
                <a:ln w="9525">
                  <a:solidFill>
                    <a:srgbClr val="0000FF"/>
                  </a:solidFill>
                  <a:round/>
                </a:ln>
                <a:solidFill>
                  <a:srgbClr val="0000FF"/>
                </a:solidFill>
                <a:effectLst/>
                <a:latin typeface="Arial" panose="020B0604020202020204"/>
                <a:cs typeface="Arial" panose="020B0604020202020204"/>
              </a:rPr>
              <a:t>S</a:t>
            </a:r>
            <a:endParaRPr lang="id-ID" sz="1000" kern="10" spc="0">
              <a:ln w="9525">
                <a:solidFill>
                  <a:srgbClr val="0000FF"/>
                </a:solidFill>
                <a:round/>
              </a:ln>
              <a:solidFill>
                <a:srgbClr val="0000FF"/>
              </a:solidFill>
              <a:effectLst/>
              <a:latin typeface="Arial" panose="020B0604020202020204"/>
              <a:cs typeface="Arial" panose="020B0604020202020204"/>
            </a:endParaRPr>
          </a:p>
        </xdr:txBody>
      </xdr:sp>
      <xdr:sp>
        <xdr:nvSpPr>
          <xdr:cNvPr id="50" name="WordArt 9"/>
          <xdr:cNvSpPr>
            <a:spLocks noChangeArrowheads="1" noChangeShapeType="1" noTextEdit="1"/>
          </xdr:cNvSpPr>
        </xdr:nvSpPr>
        <xdr:spPr>
          <a:xfrm>
            <a:off x="552" y="679"/>
            <a:ext cx="9" cy="16"/>
          </a:xfrm>
          <a:prstGeom prst="rect">
            <a:avLst/>
          </a:prstGeom>
        </xdr:spPr>
        <xdr:txBody>
          <a:bodyPr wrap="none" fromWordArt="1">
            <a:prstTxWarp prst="textPlain">
              <a:avLst>
                <a:gd name="adj" fmla="val 50000"/>
              </a:avLst>
            </a:prstTxWarp>
          </a:bodyPr>
          <a:lstStyle/>
          <a:p>
            <a:pPr algn="ctr" rtl="0"/>
            <a:r>
              <a:rPr lang="id-ID" sz="1000" kern="10" spc="0">
                <a:ln w="9525">
                  <a:solidFill>
                    <a:srgbClr val="0000FF"/>
                  </a:solidFill>
                  <a:round/>
                </a:ln>
                <a:solidFill>
                  <a:srgbClr val="0000FF"/>
                </a:solidFill>
                <a:effectLst/>
                <a:latin typeface="Arial" panose="020B0604020202020204"/>
                <a:cs typeface="Arial" panose="020B0604020202020204"/>
              </a:rPr>
              <a:t>B</a:t>
            </a:r>
            <a:endParaRPr lang="id-ID" sz="1000" kern="10" spc="0">
              <a:ln w="9525">
                <a:solidFill>
                  <a:srgbClr val="0000FF"/>
                </a:solidFill>
                <a:round/>
              </a:ln>
              <a:solidFill>
                <a:srgbClr val="0000FF"/>
              </a:solidFill>
              <a:effectLst/>
              <a:latin typeface="Arial" panose="020B0604020202020204"/>
              <a:cs typeface="Arial" panose="020B0604020202020204"/>
            </a:endParaRPr>
          </a:p>
        </xdr:txBody>
      </xdr:sp>
      <xdr:sp>
        <xdr:nvSpPr>
          <xdr:cNvPr id="51" name="WordArt 10"/>
          <xdr:cNvSpPr>
            <a:spLocks noChangeArrowheads="1" noChangeShapeType="1" noTextEdit="1"/>
          </xdr:cNvSpPr>
        </xdr:nvSpPr>
        <xdr:spPr>
          <a:xfrm>
            <a:off x="713" y="679"/>
            <a:ext cx="9" cy="16"/>
          </a:xfrm>
          <a:prstGeom prst="rect">
            <a:avLst/>
          </a:prstGeom>
        </xdr:spPr>
        <xdr:txBody>
          <a:bodyPr wrap="none" fromWordArt="1">
            <a:prstTxWarp prst="textPlain">
              <a:avLst>
                <a:gd name="adj" fmla="val 50000"/>
              </a:avLst>
            </a:prstTxWarp>
          </a:bodyPr>
          <a:lstStyle/>
          <a:p>
            <a:pPr algn="ctr" rtl="0"/>
            <a:r>
              <a:rPr lang="id-ID" sz="1000" kern="10" spc="0">
                <a:ln w="9525">
                  <a:solidFill>
                    <a:srgbClr val="0000FF"/>
                  </a:solidFill>
                  <a:round/>
                </a:ln>
                <a:solidFill>
                  <a:srgbClr val="0000FF"/>
                </a:solidFill>
                <a:effectLst/>
                <a:latin typeface="Arial" panose="020B0604020202020204"/>
                <a:cs typeface="Arial" panose="020B0604020202020204"/>
              </a:rPr>
              <a:t>T</a:t>
            </a:r>
            <a:endParaRPr lang="id-ID" sz="1000" kern="10" spc="0">
              <a:ln w="9525">
                <a:solidFill>
                  <a:srgbClr val="0000FF"/>
                </a:solidFill>
                <a:round/>
              </a:ln>
              <a:solidFill>
                <a:srgbClr val="0000FF"/>
              </a:solidFill>
              <a:effectLst/>
              <a:latin typeface="Arial" panose="020B0604020202020204"/>
              <a:cs typeface="Arial" panose="020B0604020202020204"/>
            </a:endParaRPr>
          </a:p>
        </xdr:txBody>
      </xdr:sp>
      <xdr:sp>
        <xdr:nvSpPr>
          <xdr:cNvPr id="52" name="WordArt 11"/>
          <xdr:cNvSpPr>
            <a:spLocks noChangeArrowheads="1" noChangeShapeType="1" noTextEdit="1"/>
          </xdr:cNvSpPr>
        </xdr:nvSpPr>
        <xdr:spPr>
          <a:xfrm>
            <a:off x="570" y="619"/>
            <a:ext cx="25" cy="16"/>
          </a:xfrm>
          <a:prstGeom prst="rect">
            <a:avLst/>
          </a:prstGeom>
        </xdr:spPr>
        <xdr:txBody>
          <a:bodyPr wrap="none" fromWordArt="1">
            <a:prstTxWarp prst="textPlain">
              <a:avLst>
                <a:gd name="adj" fmla="val 50000"/>
              </a:avLst>
            </a:prstTxWarp>
          </a:bodyPr>
          <a:lstStyle/>
          <a:p>
            <a:pPr algn="ctr" rtl="0"/>
            <a:r>
              <a:rPr lang="id-ID" sz="1000" kern="10" spc="0">
                <a:ln w="9525">
                  <a:solidFill>
                    <a:srgbClr val="0000FF"/>
                  </a:solidFill>
                  <a:round/>
                </a:ln>
                <a:solidFill>
                  <a:srgbClr val="0000FF"/>
                </a:solidFill>
                <a:effectLst/>
                <a:latin typeface="Arial" panose="020B0604020202020204"/>
                <a:cs typeface="Arial" panose="020B0604020202020204"/>
              </a:rPr>
              <a:t>BL</a:t>
            </a:r>
            <a:endParaRPr lang="id-ID" sz="1000" kern="10" spc="0">
              <a:ln w="9525">
                <a:solidFill>
                  <a:srgbClr val="0000FF"/>
                </a:solidFill>
                <a:round/>
              </a:ln>
              <a:solidFill>
                <a:srgbClr val="0000FF"/>
              </a:solidFill>
              <a:effectLst/>
              <a:latin typeface="Arial" panose="020B0604020202020204"/>
              <a:cs typeface="Arial" panose="020B0604020202020204"/>
            </a:endParaRPr>
          </a:p>
        </xdr:txBody>
      </xdr:sp>
      <xdr:sp>
        <xdr:nvSpPr>
          <xdr:cNvPr id="53" name="WordArt 12"/>
          <xdr:cNvSpPr>
            <a:spLocks noChangeArrowheads="1" noChangeShapeType="1" noTextEdit="1"/>
          </xdr:cNvSpPr>
        </xdr:nvSpPr>
        <xdr:spPr>
          <a:xfrm>
            <a:off x="683" y="619"/>
            <a:ext cx="25" cy="16"/>
          </a:xfrm>
          <a:prstGeom prst="rect">
            <a:avLst/>
          </a:prstGeom>
        </xdr:spPr>
        <xdr:txBody>
          <a:bodyPr wrap="none" fromWordArt="1">
            <a:prstTxWarp prst="textPlain">
              <a:avLst>
                <a:gd name="adj" fmla="val 50000"/>
              </a:avLst>
            </a:prstTxWarp>
          </a:bodyPr>
          <a:lstStyle/>
          <a:p>
            <a:pPr algn="ctr" rtl="0"/>
            <a:r>
              <a:rPr lang="id-ID" sz="1000" kern="10" spc="0">
                <a:ln w="9525">
                  <a:solidFill>
                    <a:srgbClr val="0000FF"/>
                  </a:solidFill>
                  <a:round/>
                </a:ln>
                <a:solidFill>
                  <a:srgbClr val="0000FF"/>
                </a:solidFill>
                <a:effectLst/>
                <a:latin typeface="Arial" panose="020B0604020202020204"/>
                <a:cs typeface="Arial" panose="020B0604020202020204"/>
              </a:rPr>
              <a:t>TL</a:t>
            </a:r>
            <a:endParaRPr lang="id-ID" sz="1000" kern="10" spc="0">
              <a:ln w="9525">
                <a:solidFill>
                  <a:srgbClr val="0000FF"/>
                </a:solidFill>
                <a:round/>
              </a:ln>
              <a:solidFill>
                <a:srgbClr val="0000FF"/>
              </a:solidFill>
              <a:effectLst/>
              <a:latin typeface="Arial" panose="020B0604020202020204"/>
              <a:cs typeface="Arial" panose="020B0604020202020204"/>
            </a:endParaRPr>
          </a:p>
        </xdr:txBody>
      </xdr:sp>
      <xdr:sp>
        <xdr:nvSpPr>
          <xdr:cNvPr id="54" name="WordArt 13"/>
          <xdr:cNvSpPr>
            <a:spLocks noChangeArrowheads="1" noChangeShapeType="1" noTextEdit="1"/>
          </xdr:cNvSpPr>
        </xdr:nvSpPr>
        <xdr:spPr>
          <a:xfrm>
            <a:off x="683" y="742"/>
            <a:ext cx="25" cy="16"/>
          </a:xfrm>
          <a:prstGeom prst="rect">
            <a:avLst/>
          </a:prstGeom>
        </xdr:spPr>
        <xdr:txBody>
          <a:bodyPr wrap="none" fromWordArt="1">
            <a:prstTxWarp prst="textPlain">
              <a:avLst>
                <a:gd name="adj" fmla="val 50000"/>
              </a:avLst>
            </a:prstTxWarp>
          </a:bodyPr>
          <a:lstStyle/>
          <a:p>
            <a:pPr algn="ctr" rtl="0"/>
            <a:r>
              <a:rPr lang="id-ID" sz="1000" kern="10" spc="0">
                <a:ln w="9525">
                  <a:solidFill>
                    <a:srgbClr val="0000FF"/>
                  </a:solidFill>
                  <a:round/>
                </a:ln>
                <a:solidFill>
                  <a:srgbClr val="0000FF"/>
                </a:solidFill>
                <a:effectLst/>
                <a:latin typeface="Arial" panose="020B0604020202020204"/>
                <a:cs typeface="Arial" panose="020B0604020202020204"/>
              </a:rPr>
              <a:t>TG</a:t>
            </a:r>
            <a:endParaRPr lang="id-ID" sz="1000" kern="10" spc="0">
              <a:ln w="9525">
                <a:solidFill>
                  <a:srgbClr val="0000FF"/>
                </a:solidFill>
                <a:round/>
              </a:ln>
              <a:solidFill>
                <a:srgbClr val="0000FF"/>
              </a:solidFill>
              <a:effectLst/>
              <a:latin typeface="Arial" panose="020B0604020202020204"/>
              <a:cs typeface="Arial" panose="020B0604020202020204"/>
            </a:endParaRPr>
          </a:p>
        </xdr:txBody>
      </xdr:sp>
      <xdr:sp>
        <xdr:nvSpPr>
          <xdr:cNvPr id="55" name="WordArt 15"/>
          <xdr:cNvSpPr>
            <a:spLocks noChangeArrowheads="1" noChangeShapeType="1" noTextEdit="1"/>
          </xdr:cNvSpPr>
        </xdr:nvSpPr>
        <xdr:spPr>
          <a:xfrm>
            <a:off x="570" y="739"/>
            <a:ext cx="25" cy="16"/>
          </a:xfrm>
          <a:prstGeom prst="rect">
            <a:avLst/>
          </a:prstGeom>
        </xdr:spPr>
        <xdr:txBody>
          <a:bodyPr wrap="none" fromWordArt="1">
            <a:prstTxWarp prst="textPlain">
              <a:avLst>
                <a:gd name="adj" fmla="val 50000"/>
              </a:avLst>
            </a:prstTxWarp>
          </a:bodyPr>
          <a:lstStyle/>
          <a:p>
            <a:pPr algn="ctr" rtl="0"/>
            <a:r>
              <a:rPr lang="id-ID" sz="1000" kern="10" spc="0">
                <a:ln w="9525">
                  <a:solidFill>
                    <a:srgbClr val="0000FF"/>
                  </a:solidFill>
                  <a:round/>
                </a:ln>
                <a:solidFill>
                  <a:srgbClr val="0000FF"/>
                </a:solidFill>
                <a:effectLst/>
                <a:latin typeface="Arial" panose="020B0604020202020204"/>
                <a:cs typeface="Arial" panose="020B0604020202020204"/>
              </a:rPr>
              <a:t>BD</a:t>
            </a:r>
            <a:endParaRPr lang="id-ID" sz="1000" kern="10" spc="0">
              <a:ln w="9525">
                <a:solidFill>
                  <a:srgbClr val="0000FF"/>
                </a:solidFill>
                <a:round/>
              </a:ln>
              <a:solidFill>
                <a:srgbClr val="0000FF"/>
              </a:solidFill>
              <a:effectLst/>
              <a:latin typeface="Arial" panose="020B0604020202020204"/>
              <a:cs typeface="Arial" panose="020B0604020202020204"/>
            </a:endParaRPr>
          </a:p>
        </xdr:txBody>
      </xdr:sp>
    </xdr:grpSp>
    <xdr:clientData/>
  </xdr:twoCellAnchor>
  <xdr:twoCellAnchor>
    <xdr:from>
      <xdr:col>7</xdr:col>
      <xdr:colOff>414617</xdr:colOff>
      <xdr:row>35</xdr:row>
      <xdr:rowOff>33618</xdr:rowOff>
    </xdr:from>
    <xdr:to>
      <xdr:col>7</xdr:col>
      <xdr:colOff>571500</xdr:colOff>
      <xdr:row>35</xdr:row>
      <xdr:rowOff>134471</xdr:rowOff>
    </xdr:to>
    <xdr:sp>
      <xdr:nvSpPr>
        <xdr:cNvPr id="4" name="Rectangle 3"/>
        <xdr:cNvSpPr/>
      </xdr:nvSpPr>
      <xdr:spPr>
        <a:xfrm>
          <a:off x="4749800" y="6123305"/>
          <a:ext cx="157480" cy="100965"/>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kern="1200"/>
        </a:p>
      </xdr:txBody>
    </xdr:sp>
    <xdr:clientData/>
  </xdr:twoCellAnchor>
  <xdr:twoCellAnchor editAs="oneCell">
    <xdr:from>
      <xdr:col>12</xdr:col>
      <xdr:colOff>394605</xdr:colOff>
      <xdr:row>14</xdr:row>
      <xdr:rowOff>27215</xdr:rowOff>
    </xdr:from>
    <xdr:to>
      <xdr:col>17</xdr:col>
      <xdr:colOff>571500</xdr:colOff>
      <xdr:row>36</xdr:row>
      <xdr:rowOff>155476</xdr:rowOff>
    </xdr:to>
    <xdr:pic>
      <xdr:nvPicPr>
        <xdr:cNvPr id="5" name="Picture 4"/>
        <xdr:cNvPicPr>
          <a:picLocks noChangeAspect="1"/>
        </xdr:cNvPicPr>
      </xdr:nvPicPr>
      <xdr:blipFill>
        <a:blip r:embed="rId2"/>
        <a:srcRect t="18889" b="21944"/>
        <a:stretch>
          <a:fillRect/>
        </a:stretch>
      </xdr:blipFill>
      <xdr:spPr>
        <a:xfrm>
          <a:off x="6558915" y="2566035"/>
          <a:ext cx="3987165" cy="3846830"/>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104775</xdr:colOff>
      <xdr:row>3</xdr:row>
      <xdr:rowOff>152400</xdr:rowOff>
    </xdr:from>
    <xdr:to>
      <xdr:col>20</xdr:col>
      <xdr:colOff>192480</xdr:colOff>
      <xdr:row>24</xdr:row>
      <xdr:rowOff>9526</xdr:rowOff>
    </xdr:to>
    <xdr:pic>
      <xdr:nvPicPr>
        <xdr:cNvPr id="3" name="Picture 2"/>
        <xdr:cNvPicPr>
          <a:picLocks noChangeAspect="1"/>
        </xdr:cNvPicPr>
      </xdr:nvPicPr>
      <xdr:blipFill>
        <a:blip r:embed="rId1"/>
        <a:srcRect l="659" t="5078" r="8772" b="11577"/>
        <a:stretch>
          <a:fillRect/>
        </a:stretch>
      </xdr:blipFill>
      <xdr:spPr>
        <a:xfrm>
          <a:off x="8943975" y="695325"/>
          <a:ext cx="6960870" cy="3514725"/>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20</xdr:col>
      <xdr:colOff>723900</xdr:colOff>
      <xdr:row>378</xdr:row>
      <xdr:rowOff>123825</xdr:rowOff>
    </xdr:from>
    <xdr:to>
      <xdr:col>23</xdr:col>
      <xdr:colOff>400050</xdr:colOff>
      <xdr:row>398</xdr:row>
      <xdr:rowOff>57150</xdr:rowOff>
    </xdr:to>
    <xdr:pic>
      <xdr:nvPicPr>
        <xdr:cNvPr id="2" name="Picture 5"/>
        <xdr:cNvPicPr>
          <a:picLocks noChangeAspect="1" noChangeArrowheads="1"/>
        </xdr:cNvPicPr>
      </xdr:nvPicPr>
      <xdr:blipFill>
        <a:blip r:embed="rId1" cstate="email"/>
        <a:srcRect/>
        <a:stretch>
          <a:fillRect/>
        </a:stretch>
      </xdr:blipFill>
      <xdr:spPr>
        <a:xfrm>
          <a:off x="29283660" y="80004285"/>
          <a:ext cx="3547110" cy="3895725"/>
        </a:xfrm>
        <a:prstGeom prst="rect">
          <a:avLst/>
        </a:prstGeom>
        <a:noFill/>
        <a:ln w="1">
          <a:noFill/>
          <a:miter lim="800000"/>
          <a:headEnd/>
          <a:tailEnd/>
        </a:ln>
      </xdr:spPr>
    </xdr:pic>
    <xdr:clientData/>
  </xdr:twoCellAnchor>
  <xdr:twoCellAnchor>
    <xdr:from>
      <xdr:col>9</xdr:col>
      <xdr:colOff>1102178</xdr:colOff>
      <xdr:row>7</xdr:row>
      <xdr:rowOff>54428</xdr:rowOff>
    </xdr:from>
    <xdr:to>
      <xdr:col>9</xdr:col>
      <xdr:colOff>2643278</xdr:colOff>
      <xdr:row>7</xdr:row>
      <xdr:rowOff>476248</xdr:rowOff>
    </xdr:to>
    <xdr:sp>
      <xdr:nvSpPr>
        <xdr:cNvPr id="3" name="Line Callout 2 2"/>
        <xdr:cNvSpPr/>
      </xdr:nvSpPr>
      <xdr:spPr>
        <a:xfrm>
          <a:off x="12447905" y="2054225"/>
          <a:ext cx="1541145" cy="421640"/>
        </a:xfrm>
        <a:prstGeom prst="borderCallout2">
          <a:avLst>
            <a:gd name="adj1" fmla="val 18750"/>
            <a:gd name="adj2" fmla="val -8333"/>
            <a:gd name="adj3" fmla="val 18750"/>
            <a:gd name="adj4" fmla="val -16667"/>
            <a:gd name="adj5" fmla="val 203284"/>
            <a:gd name="adj6" fmla="val -132960"/>
          </a:avLst>
        </a:prstGeom>
        <a:solidFill>
          <a:schemeClr val="bg1">
            <a:lumMod val="9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id-ID" sz="1100" b="1">
              <a:solidFill>
                <a:sysClr val="windowText" lastClr="000000"/>
              </a:solidFill>
            </a:rPr>
            <a:t>Pilih Provinsi dan Kabupaten</a:t>
          </a:r>
          <a:endParaRPr lang="id-ID" sz="1100" b="1">
            <a:solidFill>
              <a:sysClr val="windowText" lastClr="000000"/>
            </a:solidFill>
          </a:endParaRPr>
        </a:p>
      </xdr:txBody>
    </xdr: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723900</xdr:colOff>
      <xdr:row>383</xdr:row>
      <xdr:rowOff>123825</xdr:rowOff>
    </xdr:from>
    <xdr:to>
      <xdr:col>24</xdr:col>
      <xdr:colOff>982757</xdr:colOff>
      <xdr:row>410</xdr:row>
      <xdr:rowOff>79561</xdr:rowOff>
    </xdr:to>
    <xdr:pic>
      <xdr:nvPicPr>
        <xdr:cNvPr id="2" name="Picture 5"/>
        <xdr:cNvPicPr>
          <a:picLocks noChangeAspect="1" noChangeArrowheads="1"/>
        </xdr:cNvPicPr>
      </xdr:nvPicPr>
      <xdr:blipFill>
        <a:blip r:embed="rId1" cstate="email"/>
        <a:srcRect/>
        <a:stretch>
          <a:fillRect/>
        </a:stretch>
      </xdr:blipFill>
      <xdr:spPr>
        <a:xfrm>
          <a:off x="19133820" y="65221485"/>
          <a:ext cx="3542665" cy="5152390"/>
        </a:xfrm>
        <a:prstGeom prst="rect">
          <a:avLst/>
        </a:prstGeom>
        <a:noFill/>
        <a:ln w="1">
          <a:noFill/>
          <a:miter lim="800000"/>
          <a:headEnd/>
          <a:tailEnd/>
        </a:ln>
      </xdr:spPr>
    </xdr:pic>
    <xdr:clientData/>
  </xdr:twoCellAnchor>
  <xdr:twoCellAnchor>
    <xdr:from>
      <xdr:col>10</xdr:col>
      <xdr:colOff>597913</xdr:colOff>
      <xdr:row>11</xdr:row>
      <xdr:rowOff>188898</xdr:rowOff>
    </xdr:from>
    <xdr:to>
      <xdr:col>11</xdr:col>
      <xdr:colOff>370</xdr:colOff>
      <xdr:row>13</xdr:row>
      <xdr:rowOff>190500</xdr:rowOff>
    </xdr:to>
    <xdr:sp>
      <xdr:nvSpPr>
        <xdr:cNvPr id="3" name="Line Callout 2 2"/>
        <xdr:cNvSpPr/>
      </xdr:nvSpPr>
      <xdr:spPr>
        <a:xfrm>
          <a:off x="10983595" y="2009775"/>
          <a:ext cx="1010285" cy="744855"/>
        </a:xfrm>
        <a:prstGeom prst="borderCallout2">
          <a:avLst>
            <a:gd name="adj1" fmla="val 18750"/>
            <a:gd name="adj2" fmla="val -8333"/>
            <a:gd name="adj3" fmla="val 18750"/>
            <a:gd name="adj4" fmla="val -16667"/>
            <a:gd name="adj5" fmla="val 116783"/>
            <a:gd name="adj6" fmla="val -108458"/>
          </a:avLst>
        </a:prstGeom>
        <a:solidFill>
          <a:schemeClr val="bg1">
            <a:lumMod val="9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id-ID" sz="1100" b="1">
              <a:solidFill>
                <a:sysClr val="windowText" lastClr="000000"/>
              </a:solidFill>
            </a:rPr>
            <a:t>Pilih Provinsi dan Kabupaten</a:t>
          </a:r>
          <a:endParaRPr lang="id-ID" sz="1100" b="1">
            <a:solidFill>
              <a:sysClr val="windowText" lastClr="000000"/>
            </a:solidFill>
          </a:endParaRPr>
        </a:p>
      </xdr:txBody>
    </xdr:sp>
    <xdr:clientData/>
  </xdr:twoCellAnchor>
  <xdr:twoCellAnchor>
    <xdr:from>
      <xdr:col>8</xdr:col>
      <xdr:colOff>67236</xdr:colOff>
      <xdr:row>17</xdr:row>
      <xdr:rowOff>11206</xdr:rowOff>
    </xdr:from>
    <xdr:to>
      <xdr:col>8</xdr:col>
      <xdr:colOff>1860177</xdr:colOff>
      <xdr:row>26</xdr:row>
      <xdr:rowOff>18489</xdr:rowOff>
    </xdr:to>
    <xdr:pic>
      <xdr:nvPicPr>
        <xdr:cNvPr id="4" name="Picture 3" descr="IMG_20220518_113811"/>
        <xdr:cNvPicPr>
          <a:picLocks noChangeAspect="1" noChangeArrowheads="1"/>
        </xdr:cNvPicPr>
      </xdr:nvPicPr>
      <xdr:blipFill>
        <a:blip r:embed="rId2" cstate="print">
          <a:extLst>
            <a:ext uri="{28A0092B-C50C-407E-A947-70E740481C1C}">
              <a14:useLocalDpi xmlns:a14="http://schemas.microsoft.com/office/drawing/2010/main" val="0"/>
            </a:ext>
          </a:extLst>
        </a:blip>
        <a:srcRect/>
        <a:stretch>
          <a:fillRect/>
        </a:stretch>
      </xdr:blipFill>
      <xdr:spPr>
        <a:xfrm>
          <a:off x="8227695" y="3268345"/>
          <a:ext cx="1793240" cy="15259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26</xdr:col>
      <xdr:colOff>218283</xdr:colOff>
      <xdr:row>3</xdr:row>
      <xdr:rowOff>47623</xdr:rowOff>
    </xdr:from>
    <xdr:to>
      <xdr:col>45</xdr:col>
      <xdr:colOff>92871</xdr:colOff>
      <xdr:row>61</xdr:row>
      <xdr:rowOff>49627</xdr:rowOff>
    </xdr:to>
    <xdr:grpSp>
      <xdr:nvGrpSpPr>
        <xdr:cNvPr id="2" name="Grup 1"/>
        <xdr:cNvGrpSpPr/>
      </xdr:nvGrpSpPr>
      <xdr:grpSpPr>
        <a:xfrm>
          <a:off x="24327485" y="860425"/>
          <a:ext cx="11746865" cy="18353405"/>
          <a:chOff x="13004801" y="3048000"/>
          <a:chExt cx="11938000" cy="17833598"/>
        </a:xfrm>
      </xdr:grpSpPr>
      <xdr:pic>
        <xdr:nvPicPr>
          <xdr:cNvPr id="3" name="Gambar 2"/>
          <xdr:cNvPicPr>
            <a:picLocks noChangeAspect="1"/>
          </xdr:cNvPicPr>
        </xdr:nvPicPr>
        <xdr:blipFill>
          <a:blip r:embed="rId1"/>
          <a:srcRect l="18503" t="24780" r="15113" b="15600"/>
          <a:stretch>
            <a:fillRect/>
          </a:stretch>
        </xdr:blipFill>
        <xdr:spPr>
          <a:xfrm>
            <a:off x="13004801" y="3048000"/>
            <a:ext cx="11938000" cy="6172200"/>
          </a:xfrm>
          <a:prstGeom prst="rect">
            <a:avLst/>
          </a:prstGeom>
        </xdr:spPr>
      </xdr:pic>
      <xdr:pic>
        <xdr:nvPicPr>
          <xdr:cNvPr id="4" name="Gambar 3"/>
          <xdr:cNvPicPr>
            <a:picLocks noChangeAspect="1"/>
          </xdr:cNvPicPr>
        </xdr:nvPicPr>
        <xdr:blipFill>
          <a:blip r:embed="rId2"/>
          <a:srcRect l="18890" t="23983" r="15268" b="12226"/>
          <a:stretch>
            <a:fillRect/>
          </a:stretch>
        </xdr:blipFill>
        <xdr:spPr>
          <a:xfrm>
            <a:off x="13072340" y="8921750"/>
            <a:ext cx="11858625" cy="6445313"/>
          </a:xfrm>
          <a:prstGeom prst="rect">
            <a:avLst/>
          </a:prstGeom>
        </xdr:spPr>
      </xdr:pic>
      <xdr:pic>
        <xdr:nvPicPr>
          <xdr:cNvPr id="5" name="Gambar 4"/>
          <xdr:cNvPicPr>
            <a:picLocks noChangeAspect="1"/>
          </xdr:cNvPicPr>
        </xdr:nvPicPr>
        <xdr:blipFill>
          <a:blip r:embed="rId3"/>
          <a:srcRect l="19308" t="23953" r="15545" b="19249"/>
          <a:stretch>
            <a:fillRect/>
          </a:stretch>
        </xdr:blipFill>
        <xdr:spPr>
          <a:xfrm>
            <a:off x="13127181" y="15133783"/>
            <a:ext cx="11753273" cy="5747815"/>
          </a:xfrm>
          <a:prstGeom prst="rect">
            <a:avLst/>
          </a:prstGeom>
        </xdr:spPr>
      </xdr:pic>
    </xdr:grpSp>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26</xdr:col>
      <xdr:colOff>218283</xdr:colOff>
      <xdr:row>3</xdr:row>
      <xdr:rowOff>47623</xdr:rowOff>
    </xdr:from>
    <xdr:to>
      <xdr:col>45</xdr:col>
      <xdr:colOff>92871</xdr:colOff>
      <xdr:row>61</xdr:row>
      <xdr:rowOff>49627</xdr:rowOff>
    </xdr:to>
    <xdr:grpSp>
      <xdr:nvGrpSpPr>
        <xdr:cNvPr id="2" name="Grup 1"/>
        <xdr:cNvGrpSpPr/>
      </xdr:nvGrpSpPr>
      <xdr:grpSpPr>
        <a:xfrm>
          <a:off x="19587845" y="860425"/>
          <a:ext cx="11746865" cy="17713325"/>
          <a:chOff x="13004801" y="3048000"/>
          <a:chExt cx="11938000" cy="17833598"/>
        </a:xfrm>
      </xdr:grpSpPr>
      <xdr:pic>
        <xdr:nvPicPr>
          <xdr:cNvPr id="3" name="Gambar 2"/>
          <xdr:cNvPicPr>
            <a:picLocks noChangeAspect="1"/>
          </xdr:cNvPicPr>
        </xdr:nvPicPr>
        <xdr:blipFill>
          <a:blip r:embed="rId1"/>
          <a:srcRect l="18503" t="24780" r="15113" b="15600"/>
          <a:stretch>
            <a:fillRect/>
          </a:stretch>
        </xdr:blipFill>
        <xdr:spPr>
          <a:xfrm>
            <a:off x="13004801" y="3048000"/>
            <a:ext cx="11938000" cy="6172200"/>
          </a:xfrm>
          <a:prstGeom prst="rect">
            <a:avLst/>
          </a:prstGeom>
        </xdr:spPr>
      </xdr:pic>
      <xdr:pic>
        <xdr:nvPicPr>
          <xdr:cNvPr id="4" name="Gambar 3"/>
          <xdr:cNvPicPr>
            <a:picLocks noChangeAspect="1"/>
          </xdr:cNvPicPr>
        </xdr:nvPicPr>
        <xdr:blipFill>
          <a:blip r:embed="rId2"/>
          <a:srcRect l="18890" t="23983" r="15268" b="12226"/>
          <a:stretch>
            <a:fillRect/>
          </a:stretch>
        </xdr:blipFill>
        <xdr:spPr>
          <a:xfrm>
            <a:off x="13072340" y="8921750"/>
            <a:ext cx="11858625" cy="6445313"/>
          </a:xfrm>
          <a:prstGeom prst="rect">
            <a:avLst/>
          </a:prstGeom>
        </xdr:spPr>
      </xdr:pic>
      <xdr:pic>
        <xdr:nvPicPr>
          <xdr:cNvPr id="5" name="Gambar 4"/>
          <xdr:cNvPicPr>
            <a:picLocks noChangeAspect="1"/>
          </xdr:cNvPicPr>
        </xdr:nvPicPr>
        <xdr:blipFill>
          <a:blip r:embed="rId3"/>
          <a:srcRect l="19308" t="23953" r="15545" b="19249"/>
          <a:stretch>
            <a:fillRect/>
          </a:stretch>
        </xdr:blipFill>
        <xdr:spPr>
          <a:xfrm>
            <a:off x="13127181" y="15133783"/>
            <a:ext cx="11753273" cy="5747815"/>
          </a:xfrm>
          <a:prstGeom prst="rect">
            <a:avLst/>
          </a:prstGeom>
        </xdr:spPr>
      </xdr:pic>
    </xdr:grpSp>
    <xdr:clientData/>
  </xdr:twoCellAnchor>
  <xdr:twoCellAnchor>
    <xdr:from>
      <xdr:col>10</xdr:col>
      <xdr:colOff>605118</xdr:colOff>
      <xdr:row>2</xdr:row>
      <xdr:rowOff>112059</xdr:rowOff>
    </xdr:from>
    <xdr:to>
      <xdr:col>10</xdr:col>
      <xdr:colOff>806824</xdr:colOff>
      <xdr:row>2</xdr:row>
      <xdr:rowOff>280147</xdr:rowOff>
    </xdr:to>
    <xdr:cxnSp>
      <xdr:nvCxnSpPr>
        <xdr:cNvPr id="6" name="Straight Arrow Connector 5"/>
        <xdr:cNvCxnSpPr/>
      </xdr:nvCxnSpPr>
      <xdr:spPr>
        <a:xfrm flipH="1">
          <a:off x="9298940" y="610870"/>
          <a:ext cx="201930" cy="168275"/>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xdr:from>
      <xdr:col>26</xdr:col>
      <xdr:colOff>218283</xdr:colOff>
      <xdr:row>3</xdr:row>
      <xdr:rowOff>47623</xdr:rowOff>
    </xdr:from>
    <xdr:to>
      <xdr:col>45</xdr:col>
      <xdr:colOff>92871</xdr:colOff>
      <xdr:row>61</xdr:row>
      <xdr:rowOff>49627</xdr:rowOff>
    </xdr:to>
    <xdr:grpSp>
      <xdr:nvGrpSpPr>
        <xdr:cNvPr id="2" name="Grup 1"/>
        <xdr:cNvGrpSpPr/>
      </xdr:nvGrpSpPr>
      <xdr:grpSpPr>
        <a:xfrm>
          <a:off x="19587845" y="860425"/>
          <a:ext cx="11746865" cy="17713325"/>
          <a:chOff x="13004801" y="3048000"/>
          <a:chExt cx="11938000" cy="17833598"/>
        </a:xfrm>
      </xdr:grpSpPr>
      <xdr:pic>
        <xdr:nvPicPr>
          <xdr:cNvPr id="3" name="Gambar 2"/>
          <xdr:cNvPicPr>
            <a:picLocks noChangeAspect="1"/>
          </xdr:cNvPicPr>
        </xdr:nvPicPr>
        <xdr:blipFill>
          <a:blip r:embed="rId1"/>
          <a:srcRect l="18503" t="24780" r="15113" b="15600"/>
          <a:stretch>
            <a:fillRect/>
          </a:stretch>
        </xdr:blipFill>
        <xdr:spPr>
          <a:xfrm>
            <a:off x="13004801" y="3048000"/>
            <a:ext cx="11938000" cy="6172200"/>
          </a:xfrm>
          <a:prstGeom prst="rect">
            <a:avLst/>
          </a:prstGeom>
        </xdr:spPr>
      </xdr:pic>
      <xdr:pic>
        <xdr:nvPicPr>
          <xdr:cNvPr id="4" name="Gambar 3"/>
          <xdr:cNvPicPr>
            <a:picLocks noChangeAspect="1"/>
          </xdr:cNvPicPr>
        </xdr:nvPicPr>
        <xdr:blipFill>
          <a:blip r:embed="rId2"/>
          <a:srcRect l="18890" t="23983" r="15268" b="12226"/>
          <a:stretch>
            <a:fillRect/>
          </a:stretch>
        </xdr:blipFill>
        <xdr:spPr>
          <a:xfrm>
            <a:off x="13072340" y="8921750"/>
            <a:ext cx="11858625" cy="6445313"/>
          </a:xfrm>
          <a:prstGeom prst="rect">
            <a:avLst/>
          </a:prstGeom>
        </xdr:spPr>
      </xdr:pic>
      <xdr:pic>
        <xdr:nvPicPr>
          <xdr:cNvPr id="5" name="Gambar 4"/>
          <xdr:cNvPicPr>
            <a:picLocks noChangeAspect="1"/>
          </xdr:cNvPicPr>
        </xdr:nvPicPr>
        <xdr:blipFill>
          <a:blip r:embed="rId3"/>
          <a:srcRect l="19308" t="23953" r="15545" b="19249"/>
          <a:stretch>
            <a:fillRect/>
          </a:stretch>
        </xdr:blipFill>
        <xdr:spPr>
          <a:xfrm>
            <a:off x="13127181" y="15133783"/>
            <a:ext cx="11753273" cy="5747815"/>
          </a:xfrm>
          <a:prstGeom prst="rect">
            <a:avLst/>
          </a:prstGeom>
        </xdr:spPr>
      </xdr:pic>
    </xdr:grpSp>
    <xdr:clientData/>
  </xdr:twoCellAnchor>
  <xdr:twoCellAnchor>
    <xdr:from>
      <xdr:col>26</xdr:col>
      <xdr:colOff>218283</xdr:colOff>
      <xdr:row>3</xdr:row>
      <xdr:rowOff>47623</xdr:rowOff>
    </xdr:from>
    <xdr:to>
      <xdr:col>45</xdr:col>
      <xdr:colOff>92871</xdr:colOff>
      <xdr:row>61</xdr:row>
      <xdr:rowOff>49627</xdr:rowOff>
    </xdr:to>
    <xdr:grpSp>
      <xdr:nvGrpSpPr>
        <xdr:cNvPr id="6" name="Grup 1"/>
        <xdr:cNvGrpSpPr/>
      </xdr:nvGrpSpPr>
      <xdr:grpSpPr>
        <a:xfrm>
          <a:off x="19587845" y="860425"/>
          <a:ext cx="11746865" cy="17713325"/>
          <a:chOff x="13004801" y="3048000"/>
          <a:chExt cx="11938000" cy="17833598"/>
        </a:xfrm>
      </xdr:grpSpPr>
      <xdr:pic>
        <xdr:nvPicPr>
          <xdr:cNvPr id="7" name="Gambar 2"/>
          <xdr:cNvPicPr>
            <a:picLocks noChangeAspect="1"/>
          </xdr:cNvPicPr>
        </xdr:nvPicPr>
        <xdr:blipFill>
          <a:blip r:embed="rId1"/>
          <a:srcRect l="18503" t="24780" r="15113" b="15600"/>
          <a:stretch>
            <a:fillRect/>
          </a:stretch>
        </xdr:blipFill>
        <xdr:spPr>
          <a:xfrm>
            <a:off x="13004801" y="3048000"/>
            <a:ext cx="11938000" cy="6172200"/>
          </a:xfrm>
          <a:prstGeom prst="rect">
            <a:avLst/>
          </a:prstGeom>
        </xdr:spPr>
      </xdr:pic>
      <xdr:pic>
        <xdr:nvPicPr>
          <xdr:cNvPr id="8" name="Gambar 3"/>
          <xdr:cNvPicPr>
            <a:picLocks noChangeAspect="1"/>
          </xdr:cNvPicPr>
        </xdr:nvPicPr>
        <xdr:blipFill>
          <a:blip r:embed="rId2"/>
          <a:srcRect l="18890" t="23983" r="15268" b="12226"/>
          <a:stretch>
            <a:fillRect/>
          </a:stretch>
        </xdr:blipFill>
        <xdr:spPr>
          <a:xfrm>
            <a:off x="13072340" y="8921750"/>
            <a:ext cx="11858625" cy="6445313"/>
          </a:xfrm>
          <a:prstGeom prst="rect">
            <a:avLst/>
          </a:prstGeom>
        </xdr:spPr>
      </xdr:pic>
      <xdr:pic>
        <xdr:nvPicPr>
          <xdr:cNvPr id="9" name="Gambar 4"/>
          <xdr:cNvPicPr>
            <a:picLocks noChangeAspect="1"/>
          </xdr:cNvPicPr>
        </xdr:nvPicPr>
        <xdr:blipFill>
          <a:blip r:embed="rId3"/>
          <a:srcRect l="19308" t="23953" r="15545" b="19249"/>
          <a:stretch>
            <a:fillRect/>
          </a:stretch>
        </xdr:blipFill>
        <xdr:spPr>
          <a:xfrm>
            <a:off x="13127181" y="15133783"/>
            <a:ext cx="11753273" cy="5747815"/>
          </a:xfrm>
          <a:prstGeom prst="rect">
            <a:avLst/>
          </a:prstGeom>
        </xdr:spPr>
      </xdr:pic>
    </xdr:grpSp>
    <xdr:clientData/>
  </xdr:twoCellAnchor>
  <xdr:twoCellAnchor>
    <xdr:from>
      <xdr:col>26</xdr:col>
      <xdr:colOff>218283</xdr:colOff>
      <xdr:row>3</xdr:row>
      <xdr:rowOff>47623</xdr:rowOff>
    </xdr:from>
    <xdr:to>
      <xdr:col>45</xdr:col>
      <xdr:colOff>92871</xdr:colOff>
      <xdr:row>61</xdr:row>
      <xdr:rowOff>49627</xdr:rowOff>
    </xdr:to>
    <xdr:grpSp>
      <xdr:nvGrpSpPr>
        <xdr:cNvPr id="10" name="Grup 1"/>
        <xdr:cNvGrpSpPr/>
      </xdr:nvGrpSpPr>
      <xdr:grpSpPr>
        <a:xfrm>
          <a:off x="19587845" y="860425"/>
          <a:ext cx="11746865" cy="17713325"/>
          <a:chOff x="13004801" y="3048000"/>
          <a:chExt cx="11938000" cy="17833598"/>
        </a:xfrm>
      </xdr:grpSpPr>
      <xdr:pic>
        <xdr:nvPicPr>
          <xdr:cNvPr id="11" name="Gambar 2"/>
          <xdr:cNvPicPr>
            <a:picLocks noChangeAspect="1"/>
          </xdr:cNvPicPr>
        </xdr:nvPicPr>
        <xdr:blipFill>
          <a:blip r:embed="rId1"/>
          <a:srcRect l="18503" t="24780" r="15113" b="15600"/>
          <a:stretch>
            <a:fillRect/>
          </a:stretch>
        </xdr:blipFill>
        <xdr:spPr>
          <a:xfrm>
            <a:off x="13004801" y="3048000"/>
            <a:ext cx="11938000" cy="6172200"/>
          </a:xfrm>
          <a:prstGeom prst="rect">
            <a:avLst/>
          </a:prstGeom>
        </xdr:spPr>
      </xdr:pic>
      <xdr:pic>
        <xdr:nvPicPr>
          <xdr:cNvPr id="12" name="Gambar 3"/>
          <xdr:cNvPicPr>
            <a:picLocks noChangeAspect="1"/>
          </xdr:cNvPicPr>
        </xdr:nvPicPr>
        <xdr:blipFill>
          <a:blip r:embed="rId2"/>
          <a:srcRect l="18890" t="23983" r="15268" b="12226"/>
          <a:stretch>
            <a:fillRect/>
          </a:stretch>
        </xdr:blipFill>
        <xdr:spPr>
          <a:xfrm>
            <a:off x="13072340" y="8921750"/>
            <a:ext cx="11858625" cy="6445313"/>
          </a:xfrm>
          <a:prstGeom prst="rect">
            <a:avLst/>
          </a:prstGeom>
        </xdr:spPr>
      </xdr:pic>
      <xdr:pic>
        <xdr:nvPicPr>
          <xdr:cNvPr id="13" name="Gambar 4"/>
          <xdr:cNvPicPr>
            <a:picLocks noChangeAspect="1"/>
          </xdr:cNvPicPr>
        </xdr:nvPicPr>
        <xdr:blipFill>
          <a:blip r:embed="rId3"/>
          <a:srcRect l="19308" t="23953" r="15545" b="19249"/>
          <a:stretch>
            <a:fillRect/>
          </a:stretch>
        </xdr:blipFill>
        <xdr:spPr>
          <a:xfrm>
            <a:off x="13127181" y="15133783"/>
            <a:ext cx="11753273" cy="5747815"/>
          </a:xfrm>
          <a:prstGeom prst="rect">
            <a:avLst/>
          </a:prstGeom>
        </xdr:spPr>
      </xdr:pic>
    </xdr:grpSp>
    <xdr:clientData/>
  </xdr:twoCellAnchor>
  <xdr:twoCellAnchor>
    <xdr:from>
      <xdr:col>10</xdr:col>
      <xdr:colOff>605118</xdr:colOff>
      <xdr:row>2</xdr:row>
      <xdr:rowOff>112059</xdr:rowOff>
    </xdr:from>
    <xdr:to>
      <xdr:col>10</xdr:col>
      <xdr:colOff>806824</xdr:colOff>
      <xdr:row>2</xdr:row>
      <xdr:rowOff>280147</xdr:rowOff>
    </xdr:to>
    <xdr:cxnSp>
      <xdr:nvCxnSpPr>
        <xdr:cNvPr id="14" name="Straight Arrow Connector 13"/>
        <xdr:cNvCxnSpPr/>
      </xdr:nvCxnSpPr>
      <xdr:spPr>
        <a:xfrm flipH="1">
          <a:off x="9298940" y="610870"/>
          <a:ext cx="201930" cy="168275"/>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26</xdr:col>
      <xdr:colOff>218283</xdr:colOff>
      <xdr:row>3</xdr:row>
      <xdr:rowOff>47623</xdr:rowOff>
    </xdr:from>
    <xdr:to>
      <xdr:col>45</xdr:col>
      <xdr:colOff>92871</xdr:colOff>
      <xdr:row>59</xdr:row>
      <xdr:rowOff>0</xdr:rowOff>
    </xdr:to>
    <xdr:grpSp>
      <xdr:nvGrpSpPr>
        <xdr:cNvPr id="15" name="Grup 1"/>
        <xdr:cNvGrpSpPr/>
      </xdr:nvGrpSpPr>
      <xdr:grpSpPr>
        <a:xfrm>
          <a:off x="19587845" y="860425"/>
          <a:ext cx="11746865" cy="17273270"/>
          <a:chOff x="13004801" y="3048000"/>
          <a:chExt cx="11938000" cy="17833598"/>
        </a:xfrm>
      </xdr:grpSpPr>
      <xdr:pic>
        <xdr:nvPicPr>
          <xdr:cNvPr id="16" name="Gambar 2"/>
          <xdr:cNvPicPr>
            <a:picLocks noChangeAspect="1"/>
          </xdr:cNvPicPr>
        </xdr:nvPicPr>
        <xdr:blipFill>
          <a:blip r:embed="rId1"/>
          <a:srcRect l="18503" t="24780" r="15113" b="15600"/>
          <a:stretch>
            <a:fillRect/>
          </a:stretch>
        </xdr:blipFill>
        <xdr:spPr>
          <a:xfrm>
            <a:off x="13004801" y="3048000"/>
            <a:ext cx="11938000" cy="6172200"/>
          </a:xfrm>
          <a:prstGeom prst="rect">
            <a:avLst/>
          </a:prstGeom>
        </xdr:spPr>
      </xdr:pic>
      <xdr:pic>
        <xdr:nvPicPr>
          <xdr:cNvPr id="17" name="Gambar 3"/>
          <xdr:cNvPicPr>
            <a:picLocks noChangeAspect="1"/>
          </xdr:cNvPicPr>
        </xdr:nvPicPr>
        <xdr:blipFill>
          <a:blip r:embed="rId2"/>
          <a:srcRect l="18890" t="23983" r="15268" b="12226"/>
          <a:stretch>
            <a:fillRect/>
          </a:stretch>
        </xdr:blipFill>
        <xdr:spPr>
          <a:xfrm>
            <a:off x="13072340" y="8921750"/>
            <a:ext cx="11858625" cy="6445313"/>
          </a:xfrm>
          <a:prstGeom prst="rect">
            <a:avLst/>
          </a:prstGeom>
        </xdr:spPr>
      </xdr:pic>
      <xdr:pic>
        <xdr:nvPicPr>
          <xdr:cNvPr id="18" name="Gambar 4"/>
          <xdr:cNvPicPr>
            <a:picLocks noChangeAspect="1"/>
          </xdr:cNvPicPr>
        </xdr:nvPicPr>
        <xdr:blipFill>
          <a:blip r:embed="rId3"/>
          <a:srcRect l="19308" t="23953" r="15545" b="19249"/>
          <a:stretch>
            <a:fillRect/>
          </a:stretch>
        </xdr:blipFill>
        <xdr:spPr>
          <a:xfrm>
            <a:off x="13127181" y="15133783"/>
            <a:ext cx="11753273" cy="5747815"/>
          </a:xfrm>
          <a:prstGeom prst="rect">
            <a:avLst/>
          </a:prstGeom>
        </xdr:spPr>
      </xdr:pic>
    </xdr:grpSp>
    <xdr:clientData/>
  </xdr:twoCellAnchor>
  <xdr:twoCellAnchor>
    <xdr:from>
      <xdr:col>10</xdr:col>
      <xdr:colOff>605118</xdr:colOff>
      <xdr:row>2</xdr:row>
      <xdr:rowOff>112059</xdr:rowOff>
    </xdr:from>
    <xdr:to>
      <xdr:col>10</xdr:col>
      <xdr:colOff>806824</xdr:colOff>
      <xdr:row>2</xdr:row>
      <xdr:rowOff>280147</xdr:rowOff>
    </xdr:to>
    <xdr:cxnSp>
      <xdr:nvCxnSpPr>
        <xdr:cNvPr id="19" name="Straight Arrow Connector 18"/>
        <xdr:cNvCxnSpPr/>
      </xdr:nvCxnSpPr>
      <xdr:spPr>
        <a:xfrm flipH="1">
          <a:off x="9298940" y="610870"/>
          <a:ext cx="201930" cy="168275"/>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160</xdr:row>
      <xdr:rowOff>0</xdr:rowOff>
    </xdr:from>
    <xdr:to>
      <xdr:col>10</xdr:col>
      <xdr:colOff>457203</xdr:colOff>
      <xdr:row>205</xdr:row>
      <xdr:rowOff>53030</xdr:rowOff>
    </xdr:to>
    <xdr:pic>
      <xdr:nvPicPr>
        <xdr:cNvPr id="2" name="Picture 1"/>
        <xdr:cNvPicPr>
          <a:picLocks noChangeAspect="1"/>
        </xdr:cNvPicPr>
      </xdr:nvPicPr>
      <xdr:blipFill>
        <a:blip r:embed="rId1"/>
        <a:stretch>
          <a:fillRect/>
        </a:stretch>
      </xdr:blipFill>
      <xdr:spPr>
        <a:xfrm>
          <a:off x="0" y="31906845"/>
          <a:ext cx="9151620" cy="5882005"/>
        </a:xfrm>
        <a:prstGeom prst="rect">
          <a:avLst/>
        </a:prstGeom>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xdr:from>
      <xdr:col>26</xdr:col>
      <xdr:colOff>218283</xdr:colOff>
      <xdr:row>3</xdr:row>
      <xdr:rowOff>47623</xdr:rowOff>
    </xdr:from>
    <xdr:to>
      <xdr:col>45</xdr:col>
      <xdr:colOff>92871</xdr:colOff>
      <xdr:row>61</xdr:row>
      <xdr:rowOff>49627</xdr:rowOff>
    </xdr:to>
    <xdr:grpSp>
      <xdr:nvGrpSpPr>
        <xdr:cNvPr id="2" name="Grup 1"/>
        <xdr:cNvGrpSpPr/>
      </xdr:nvGrpSpPr>
      <xdr:grpSpPr>
        <a:xfrm>
          <a:off x="19770725" y="946150"/>
          <a:ext cx="11746865" cy="17532350"/>
          <a:chOff x="13004801" y="3048000"/>
          <a:chExt cx="11938000" cy="17833598"/>
        </a:xfrm>
      </xdr:grpSpPr>
      <xdr:pic>
        <xdr:nvPicPr>
          <xdr:cNvPr id="3" name="Gambar 2"/>
          <xdr:cNvPicPr>
            <a:picLocks noChangeAspect="1"/>
          </xdr:cNvPicPr>
        </xdr:nvPicPr>
        <xdr:blipFill>
          <a:blip r:embed="rId1"/>
          <a:srcRect l="18503" t="24780" r="15113" b="15600"/>
          <a:stretch>
            <a:fillRect/>
          </a:stretch>
        </xdr:blipFill>
        <xdr:spPr>
          <a:xfrm>
            <a:off x="13004801" y="3048000"/>
            <a:ext cx="11938000" cy="6172200"/>
          </a:xfrm>
          <a:prstGeom prst="rect">
            <a:avLst/>
          </a:prstGeom>
        </xdr:spPr>
      </xdr:pic>
      <xdr:pic>
        <xdr:nvPicPr>
          <xdr:cNvPr id="4" name="Gambar 3"/>
          <xdr:cNvPicPr>
            <a:picLocks noChangeAspect="1"/>
          </xdr:cNvPicPr>
        </xdr:nvPicPr>
        <xdr:blipFill>
          <a:blip r:embed="rId2"/>
          <a:srcRect l="18890" t="23983" r="15268" b="12226"/>
          <a:stretch>
            <a:fillRect/>
          </a:stretch>
        </xdr:blipFill>
        <xdr:spPr>
          <a:xfrm>
            <a:off x="13072340" y="8921750"/>
            <a:ext cx="11858625" cy="6445313"/>
          </a:xfrm>
          <a:prstGeom prst="rect">
            <a:avLst/>
          </a:prstGeom>
        </xdr:spPr>
      </xdr:pic>
      <xdr:pic>
        <xdr:nvPicPr>
          <xdr:cNvPr id="5" name="Gambar 4"/>
          <xdr:cNvPicPr>
            <a:picLocks noChangeAspect="1"/>
          </xdr:cNvPicPr>
        </xdr:nvPicPr>
        <xdr:blipFill>
          <a:blip r:embed="rId3"/>
          <a:srcRect l="19308" t="23953" r="15545" b="19249"/>
          <a:stretch>
            <a:fillRect/>
          </a:stretch>
        </xdr:blipFill>
        <xdr:spPr>
          <a:xfrm>
            <a:off x="13127181" y="15133783"/>
            <a:ext cx="11753273" cy="5747815"/>
          </a:xfrm>
          <a:prstGeom prst="rect">
            <a:avLst/>
          </a:prstGeom>
        </xdr:spPr>
      </xdr:pic>
    </xdr:grpSp>
    <xdr:clientData/>
  </xdr:twoCellAnchor>
  <xdr:twoCellAnchor>
    <xdr:from>
      <xdr:col>26</xdr:col>
      <xdr:colOff>218283</xdr:colOff>
      <xdr:row>3</xdr:row>
      <xdr:rowOff>47623</xdr:rowOff>
    </xdr:from>
    <xdr:to>
      <xdr:col>45</xdr:col>
      <xdr:colOff>92871</xdr:colOff>
      <xdr:row>61</xdr:row>
      <xdr:rowOff>49627</xdr:rowOff>
    </xdr:to>
    <xdr:grpSp>
      <xdr:nvGrpSpPr>
        <xdr:cNvPr id="6" name="Grup 1"/>
        <xdr:cNvGrpSpPr/>
      </xdr:nvGrpSpPr>
      <xdr:grpSpPr>
        <a:xfrm>
          <a:off x="19770725" y="946150"/>
          <a:ext cx="11746865" cy="17532350"/>
          <a:chOff x="13004801" y="3048000"/>
          <a:chExt cx="11938000" cy="17833598"/>
        </a:xfrm>
      </xdr:grpSpPr>
      <xdr:pic>
        <xdr:nvPicPr>
          <xdr:cNvPr id="7" name="Gambar 2"/>
          <xdr:cNvPicPr>
            <a:picLocks noChangeAspect="1"/>
          </xdr:cNvPicPr>
        </xdr:nvPicPr>
        <xdr:blipFill>
          <a:blip r:embed="rId1"/>
          <a:srcRect l="18503" t="24780" r="15113" b="15600"/>
          <a:stretch>
            <a:fillRect/>
          </a:stretch>
        </xdr:blipFill>
        <xdr:spPr>
          <a:xfrm>
            <a:off x="13004801" y="3048000"/>
            <a:ext cx="11938000" cy="6172200"/>
          </a:xfrm>
          <a:prstGeom prst="rect">
            <a:avLst/>
          </a:prstGeom>
        </xdr:spPr>
      </xdr:pic>
      <xdr:pic>
        <xdr:nvPicPr>
          <xdr:cNvPr id="8" name="Gambar 3"/>
          <xdr:cNvPicPr>
            <a:picLocks noChangeAspect="1"/>
          </xdr:cNvPicPr>
        </xdr:nvPicPr>
        <xdr:blipFill>
          <a:blip r:embed="rId2"/>
          <a:srcRect l="18890" t="23983" r="15268" b="12226"/>
          <a:stretch>
            <a:fillRect/>
          </a:stretch>
        </xdr:blipFill>
        <xdr:spPr>
          <a:xfrm>
            <a:off x="13072340" y="8921750"/>
            <a:ext cx="11858625" cy="6445313"/>
          </a:xfrm>
          <a:prstGeom prst="rect">
            <a:avLst/>
          </a:prstGeom>
        </xdr:spPr>
      </xdr:pic>
      <xdr:pic>
        <xdr:nvPicPr>
          <xdr:cNvPr id="9" name="Gambar 4"/>
          <xdr:cNvPicPr>
            <a:picLocks noChangeAspect="1"/>
          </xdr:cNvPicPr>
        </xdr:nvPicPr>
        <xdr:blipFill>
          <a:blip r:embed="rId3"/>
          <a:srcRect l="19308" t="23953" r="15545" b="19249"/>
          <a:stretch>
            <a:fillRect/>
          </a:stretch>
        </xdr:blipFill>
        <xdr:spPr>
          <a:xfrm>
            <a:off x="13127181" y="15133783"/>
            <a:ext cx="11753273" cy="5747815"/>
          </a:xfrm>
          <a:prstGeom prst="rect">
            <a:avLst/>
          </a:prstGeom>
        </xdr:spPr>
      </xdr:pic>
    </xdr:grpSp>
    <xdr:clientData/>
  </xdr:twoCellAnchor>
  <xdr:twoCellAnchor>
    <xdr:from>
      <xdr:col>26</xdr:col>
      <xdr:colOff>218283</xdr:colOff>
      <xdr:row>3</xdr:row>
      <xdr:rowOff>47623</xdr:rowOff>
    </xdr:from>
    <xdr:to>
      <xdr:col>45</xdr:col>
      <xdr:colOff>92871</xdr:colOff>
      <xdr:row>61</xdr:row>
      <xdr:rowOff>49627</xdr:rowOff>
    </xdr:to>
    <xdr:grpSp>
      <xdr:nvGrpSpPr>
        <xdr:cNvPr id="10" name="Grup 1"/>
        <xdr:cNvGrpSpPr/>
      </xdr:nvGrpSpPr>
      <xdr:grpSpPr>
        <a:xfrm>
          <a:off x="19770725" y="946150"/>
          <a:ext cx="11746865" cy="17532350"/>
          <a:chOff x="13004801" y="3048000"/>
          <a:chExt cx="11938000" cy="17833598"/>
        </a:xfrm>
      </xdr:grpSpPr>
      <xdr:pic>
        <xdr:nvPicPr>
          <xdr:cNvPr id="11" name="Gambar 2"/>
          <xdr:cNvPicPr>
            <a:picLocks noChangeAspect="1"/>
          </xdr:cNvPicPr>
        </xdr:nvPicPr>
        <xdr:blipFill>
          <a:blip r:embed="rId1"/>
          <a:srcRect l="18503" t="24780" r="15113" b="15600"/>
          <a:stretch>
            <a:fillRect/>
          </a:stretch>
        </xdr:blipFill>
        <xdr:spPr>
          <a:xfrm>
            <a:off x="13004801" y="3048000"/>
            <a:ext cx="11938000" cy="6172200"/>
          </a:xfrm>
          <a:prstGeom prst="rect">
            <a:avLst/>
          </a:prstGeom>
        </xdr:spPr>
      </xdr:pic>
      <xdr:pic>
        <xdr:nvPicPr>
          <xdr:cNvPr id="12" name="Gambar 3"/>
          <xdr:cNvPicPr>
            <a:picLocks noChangeAspect="1"/>
          </xdr:cNvPicPr>
        </xdr:nvPicPr>
        <xdr:blipFill>
          <a:blip r:embed="rId2"/>
          <a:srcRect l="18890" t="23983" r="15268" b="12226"/>
          <a:stretch>
            <a:fillRect/>
          </a:stretch>
        </xdr:blipFill>
        <xdr:spPr>
          <a:xfrm>
            <a:off x="13072340" y="8921750"/>
            <a:ext cx="11858625" cy="6445313"/>
          </a:xfrm>
          <a:prstGeom prst="rect">
            <a:avLst/>
          </a:prstGeom>
        </xdr:spPr>
      </xdr:pic>
      <xdr:pic>
        <xdr:nvPicPr>
          <xdr:cNvPr id="13" name="Gambar 4"/>
          <xdr:cNvPicPr>
            <a:picLocks noChangeAspect="1"/>
          </xdr:cNvPicPr>
        </xdr:nvPicPr>
        <xdr:blipFill>
          <a:blip r:embed="rId3"/>
          <a:srcRect l="19308" t="23953" r="15545" b="19249"/>
          <a:stretch>
            <a:fillRect/>
          </a:stretch>
        </xdr:blipFill>
        <xdr:spPr>
          <a:xfrm>
            <a:off x="13127181" y="15133783"/>
            <a:ext cx="11753273" cy="5747815"/>
          </a:xfrm>
          <a:prstGeom prst="rect">
            <a:avLst/>
          </a:prstGeom>
        </xdr:spPr>
      </xdr:pic>
    </xdr:grpSp>
    <xdr:clientData/>
  </xdr:twoCellAnchor>
  <xdr:twoCellAnchor>
    <xdr:from>
      <xdr:col>26</xdr:col>
      <xdr:colOff>218283</xdr:colOff>
      <xdr:row>3</xdr:row>
      <xdr:rowOff>47623</xdr:rowOff>
    </xdr:from>
    <xdr:to>
      <xdr:col>45</xdr:col>
      <xdr:colOff>92871</xdr:colOff>
      <xdr:row>61</xdr:row>
      <xdr:rowOff>49627</xdr:rowOff>
    </xdr:to>
    <xdr:grpSp>
      <xdr:nvGrpSpPr>
        <xdr:cNvPr id="14" name="Grup 1"/>
        <xdr:cNvGrpSpPr/>
      </xdr:nvGrpSpPr>
      <xdr:grpSpPr>
        <a:xfrm>
          <a:off x="19770725" y="946150"/>
          <a:ext cx="11746865" cy="17532350"/>
          <a:chOff x="13004801" y="3048000"/>
          <a:chExt cx="11938000" cy="17833598"/>
        </a:xfrm>
      </xdr:grpSpPr>
      <xdr:pic>
        <xdr:nvPicPr>
          <xdr:cNvPr id="15" name="Gambar 2"/>
          <xdr:cNvPicPr>
            <a:picLocks noChangeAspect="1"/>
          </xdr:cNvPicPr>
        </xdr:nvPicPr>
        <xdr:blipFill>
          <a:blip r:embed="rId1"/>
          <a:srcRect l="18503" t="24780" r="15113" b="15600"/>
          <a:stretch>
            <a:fillRect/>
          </a:stretch>
        </xdr:blipFill>
        <xdr:spPr>
          <a:xfrm>
            <a:off x="13004801" y="3048000"/>
            <a:ext cx="11938000" cy="6172200"/>
          </a:xfrm>
          <a:prstGeom prst="rect">
            <a:avLst/>
          </a:prstGeom>
        </xdr:spPr>
      </xdr:pic>
      <xdr:pic>
        <xdr:nvPicPr>
          <xdr:cNvPr id="16" name="Gambar 3"/>
          <xdr:cNvPicPr>
            <a:picLocks noChangeAspect="1"/>
          </xdr:cNvPicPr>
        </xdr:nvPicPr>
        <xdr:blipFill>
          <a:blip r:embed="rId2"/>
          <a:srcRect l="18890" t="23983" r="15268" b="12226"/>
          <a:stretch>
            <a:fillRect/>
          </a:stretch>
        </xdr:blipFill>
        <xdr:spPr>
          <a:xfrm>
            <a:off x="13072340" y="8921750"/>
            <a:ext cx="11858625" cy="6445313"/>
          </a:xfrm>
          <a:prstGeom prst="rect">
            <a:avLst/>
          </a:prstGeom>
        </xdr:spPr>
      </xdr:pic>
      <xdr:pic>
        <xdr:nvPicPr>
          <xdr:cNvPr id="17" name="Gambar 4"/>
          <xdr:cNvPicPr>
            <a:picLocks noChangeAspect="1"/>
          </xdr:cNvPicPr>
        </xdr:nvPicPr>
        <xdr:blipFill>
          <a:blip r:embed="rId3"/>
          <a:srcRect l="19308" t="23953" r="15545" b="19249"/>
          <a:stretch>
            <a:fillRect/>
          </a:stretch>
        </xdr:blipFill>
        <xdr:spPr>
          <a:xfrm>
            <a:off x="13127181" y="15133783"/>
            <a:ext cx="11753273" cy="5747815"/>
          </a:xfrm>
          <a:prstGeom prst="rect">
            <a:avLst/>
          </a:prstGeom>
        </xdr:spPr>
      </xdr:pic>
    </xdr:grpSp>
    <xdr:clientData/>
  </xdr:twoCellAnchor>
  <xdr:twoCellAnchor>
    <xdr:from>
      <xdr:col>26</xdr:col>
      <xdr:colOff>218283</xdr:colOff>
      <xdr:row>3</xdr:row>
      <xdr:rowOff>47623</xdr:rowOff>
    </xdr:from>
    <xdr:to>
      <xdr:col>45</xdr:col>
      <xdr:colOff>92871</xdr:colOff>
      <xdr:row>61</xdr:row>
      <xdr:rowOff>49627</xdr:rowOff>
    </xdr:to>
    <xdr:grpSp>
      <xdr:nvGrpSpPr>
        <xdr:cNvPr id="18" name="Grup 1"/>
        <xdr:cNvGrpSpPr/>
      </xdr:nvGrpSpPr>
      <xdr:grpSpPr>
        <a:xfrm>
          <a:off x="19770725" y="946150"/>
          <a:ext cx="11746865" cy="17532350"/>
          <a:chOff x="13004801" y="3048000"/>
          <a:chExt cx="11938000" cy="17833598"/>
        </a:xfrm>
      </xdr:grpSpPr>
      <xdr:pic>
        <xdr:nvPicPr>
          <xdr:cNvPr id="19" name="Gambar 2"/>
          <xdr:cNvPicPr>
            <a:picLocks noChangeAspect="1"/>
          </xdr:cNvPicPr>
        </xdr:nvPicPr>
        <xdr:blipFill>
          <a:blip r:embed="rId1"/>
          <a:srcRect l="18503" t="24780" r="15113" b="15600"/>
          <a:stretch>
            <a:fillRect/>
          </a:stretch>
        </xdr:blipFill>
        <xdr:spPr>
          <a:xfrm>
            <a:off x="13004801" y="3048000"/>
            <a:ext cx="11938000" cy="6172200"/>
          </a:xfrm>
          <a:prstGeom prst="rect">
            <a:avLst/>
          </a:prstGeom>
        </xdr:spPr>
      </xdr:pic>
      <xdr:pic>
        <xdr:nvPicPr>
          <xdr:cNvPr id="20" name="Gambar 3"/>
          <xdr:cNvPicPr>
            <a:picLocks noChangeAspect="1"/>
          </xdr:cNvPicPr>
        </xdr:nvPicPr>
        <xdr:blipFill>
          <a:blip r:embed="rId2"/>
          <a:srcRect l="18890" t="23983" r="15268" b="12226"/>
          <a:stretch>
            <a:fillRect/>
          </a:stretch>
        </xdr:blipFill>
        <xdr:spPr>
          <a:xfrm>
            <a:off x="13072340" y="8921750"/>
            <a:ext cx="11858625" cy="6445313"/>
          </a:xfrm>
          <a:prstGeom prst="rect">
            <a:avLst/>
          </a:prstGeom>
        </xdr:spPr>
      </xdr:pic>
      <xdr:pic>
        <xdr:nvPicPr>
          <xdr:cNvPr id="21" name="Gambar 4"/>
          <xdr:cNvPicPr>
            <a:picLocks noChangeAspect="1"/>
          </xdr:cNvPicPr>
        </xdr:nvPicPr>
        <xdr:blipFill>
          <a:blip r:embed="rId3"/>
          <a:srcRect l="19308" t="23953" r="15545" b="19249"/>
          <a:stretch>
            <a:fillRect/>
          </a:stretch>
        </xdr:blipFill>
        <xdr:spPr>
          <a:xfrm>
            <a:off x="13127181" y="15133783"/>
            <a:ext cx="11753273" cy="5747815"/>
          </a:xfrm>
          <a:prstGeom prst="rect">
            <a:avLst/>
          </a:prstGeom>
        </xdr:spPr>
      </xdr:pic>
    </xdr:grpSp>
    <xdr:clientData/>
  </xdr:twoCellAnchor>
  <xdr:twoCellAnchor>
    <xdr:from>
      <xdr:col>10</xdr:col>
      <xdr:colOff>605118</xdr:colOff>
      <xdr:row>2</xdr:row>
      <xdr:rowOff>112059</xdr:rowOff>
    </xdr:from>
    <xdr:to>
      <xdr:col>10</xdr:col>
      <xdr:colOff>806824</xdr:colOff>
      <xdr:row>2</xdr:row>
      <xdr:rowOff>280147</xdr:rowOff>
    </xdr:to>
    <xdr:cxnSp>
      <xdr:nvCxnSpPr>
        <xdr:cNvPr id="22" name="Straight Arrow Connector 21"/>
        <xdr:cNvCxnSpPr/>
      </xdr:nvCxnSpPr>
      <xdr:spPr>
        <a:xfrm flipH="1">
          <a:off x="9169400" y="610870"/>
          <a:ext cx="201930" cy="168275"/>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xdr:from>
      <xdr:col>5</xdr:col>
      <xdr:colOff>1156607</xdr:colOff>
      <xdr:row>93</xdr:row>
      <xdr:rowOff>149678</xdr:rowOff>
    </xdr:from>
    <xdr:to>
      <xdr:col>5</xdr:col>
      <xdr:colOff>1279071</xdr:colOff>
      <xdr:row>101</xdr:row>
      <xdr:rowOff>54428</xdr:rowOff>
    </xdr:to>
    <xdr:cxnSp>
      <xdr:nvCxnSpPr>
        <xdr:cNvPr id="10" name="Straight Arrow Connector 9"/>
        <xdr:cNvCxnSpPr/>
      </xdr:nvCxnSpPr>
      <xdr:spPr>
        <a:xfrm flipH="1">
          <a:off x="5431155" y="18728690"/>
          <a:ext cx="122555" cy="12954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53340</xdr:colOff>
      <xdr:row>14</xdr:row>
      <xdr:rowOff>62864</xdr:rowOff>
    </xdr:from>
    <xdr:to>
      <xdr:col>5</xdr:col>
      <xdr:colOff>1341120</xdr:colOff>
      <xdr:row>14</xdr:row>
      <xdr:rowOff>788669</xdr:rowOff>
    </xdr:to>
    <xdr:pic>
      <xdr:nvPicPr>
        <xdr:cNvPr id="2" name="Picture 1"/>
        <xdr:cNvPicPr>
          <a:picLocks noChangeAspect="1"/>
        </xdr:cNvPicPr>
      </xdr:nvPicPr>
      <xdr:blipFill>
        <a:blip r:embed="rId1"/>
        <a:stretch>
          <a:fillRect/>
        </a:stretch>
      </xdr:blipFill>
      <xdr:spPr>
        <a:xfrm>
          <a:off x="4328160" y="2521585"/>
          <a:ext cx="1287780" cy="725805"/>
        </a:xfrm>
        <a:prstGeom prst="rect">
          <a:avLst/>
        </a:prstGeom>
      </xdr:spPr>
    </xdr:pic>
    <xdr:clientData/>
  </xdr:twoCellAnchor>
  <xdr:twoCellAnchor editAs="oneCell">
    <xdr:from>
      <xdr:col>6</xdr:col>
      <xdr:colOff>106680</xdr:colOff>
      <xdr:row>14</xdr:row>
      <xdr:rowOff>19050</xdr:rowOff>
    </xdr:from>
    <xdr:to>
      <xdr:col>6</xdr:col>
      <xdr:colOff>1173480</xdr:colOff>
      <xdr:row>14</xdr:row>
      <xdr:rowOff>819150</xdr:rowOff>
    </xdr:to>
    <xdr:pic>
      <xdr:nvPicPr>
        <xdr:cNvPr id="7" name="Picture 6"/>
        <xdr:cNvPicPr>
          <a:picLocks noChangeAspect="1"/>
        </xdr:cNvPicPr>
      </xdr:nvPicPr>
      <xdr:blipFill>
        <a:blip r:embed="rId2" cstate="print">
          <a:extLst>
            <a:ext uri="{28A0092B-C50C-407E-A947-70E740481C1C}">
              <a14:useLocalDpi xmlns:a14="http://schemas.microsoft.com/office/drawing/2010/main" val="0"/>
            </a:ext>
          </a:extLst>
        </a:blip>
        <a:stretch>
          <a:fillRect/>
        </a:stretch>
      </xdr:blipFill>
      <xdr:spPr>
        <a:xfrm>
          <a:off x="5798820" y="2478405"/>
          <a:ext cx="1066800" cy="800100"/>
        </a:xfrm>
        <a:prstGeom prst="rect">
          <a:avLst/>
        </a:prstGeom>
      </xdr:spPr>
    </xdr:pic>
    <xdr:clientData/>
  </xdr:twoCellAnchor>
  <xdr:twoCellAnchor editAs="oneCell">
    <xdr:from>
      <xdr:col>7</xdr:col>
      <xdr:colOff>53340</xdr:colOff>
      <xdr:row>14</xdr:row>
      <xdr:rowOff>47624</xdr:rowOff>
    </xdr:from>
    <xdr:to>
      <xdr:col>7</xdr:col>
      <xdr:colOff>1036320</xdr:colOff>
      <xdr:row>14</xdr:row>
      <xdr:rowOff>784859</xdr:rowOff>
    </xdr:to>
    <xdr:pic>
      <xdr:nvPicPr>
        <xdr:cNvPr id="9" name="Picture 8"/>
        <xdr:cNvPicPr>
          <a:picLocks noChangeAspect="1"/>
        </xdr:cNvPicPr>
      </xdr:nvPicPr>
      <xdr:blipFill>
        <a:blip r:embed="rId3" cstate="print">
          <a:extLst>
            <a:ext uri="{28A0092B-C50C-407E-A947-70E740481C1C}">
              <a14:useLocalDpi xmlns:a14="http://schemas.microsoft.com/office/drawing/2010/main" val="0"/>
            </a:ext>
          </a:extLst>
        </a:blip>
        <a:stretch>
          <a:fillRect/>
        </a:stretch>
      </xdr:blipFill>
      <xdr:spPr>
        <a:xfrm>
          <a:off x="7048500" y="2506345"/>
          <a:ext cx="982980" cy="737235"/>
        </a:xfrm>
        <a:prstGeom prst="rect">
          <a:avLst/>
        </a:prstGeom>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xdr:from>
      <xdr:col>10</xdr:col>
      <xdr:colOff>605118</xdr:colOff>
      <xdr:row>2</xdr:row>
      <xdr:rowOff>112059</xdr:rowOff>
    </xdr:from>
    <xdr:to>
      <xdr:col>10</xdr:col>
      <xdr:colOff>806824</xdr:colOff>
      <xdr:row>2</xdr:row>
      <xdr:rowOff>280147</xdr:rowOff>
    </xdr:to>
    <xdr:cxnSp>
      <xdr:nvCxnSpPr>
        <xdr:cNvPr id="3" name="Straight Arrow Connector 2"/>
        <xdr:cNvCxnSpPr/>
      </xdr:nvCxnSpPr>
      <xdr:spPr>
        <a:xfrm flipH="1">
          <a:off x="9169400" y="610870"/>
          <a:ext cx="201930" cy="168275"/>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xdr:from>
      <xdr:col>10</xdr:col>
      <xdr:colOff>605118</xdr:colOff>
      <xdr:row>2</xdr:row>
      <xdr:rowOff>112059</xdr:rowOff>
    </xdr:from>
    <xdr:to>
      <xdr:col>10</xdr:col>
      <xdr:colOff>806824</xdr:colOff>
      <xdr:row>2</xdr:row>
      <xdr:rowOff>280147</xdr:rowOff>
    </xdr:to>
    <xdr:cxnSp>
      <xdr:nvCxnSpPr>
        <xdr:cNvPr id="2" name="Straight Arrow Connector 1"/>
        <xdr:cNvCxnSpPr/>
      </xdr:nvCxnSpPr>
      <xdr:spPr>
        <a:xfrm flipH="1">
          <a:off x="9169400" y="610870"/>
          <a:ext cx="201930" cy="168275"/>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76201</xdr:colOff>
      <xdr:row>15</xdr:row>
      <xdr:rowOff>57151</xdr:rowOff>
    </xdr:from>
    <xdr:to>
      <xdr:col>24</xdr:col>
      <xdr:colOff>212886</xdr:colOff>
      <xdr:row>23</xdr:row>
      <xdr:rowOff>126185</xdr:rowOff>
    </xdr:to>
    <xdr:pic>
      <xdr:nvPicPr>
        <xdr:cNvPr id="6" name="Picture 5"/>
        <xdr:cNvPicPr>
          <a:picLocks noChangeAspect="1"/>
        </xdr:cNvPicPr>
      </xdr:nvPicPr>
      <xdr:blipFill>
        <a:blip r:embed="rId1"/>
        <a:srcRect l="30457" t="20315" r="9653" b="12750"/>
        <a:stretch>
          <a:fillRect/>
        </a:stretch>
      </xdr:blipFill>
      <xdr:spPr>
        <a:xfrm>
          <a:off x="14462760" y="2588895"/>
          <a:ext cx="2262505" cy="1432560"/>
        </a:xfrm>
        <a:prstGeom prst="rect">
          <a:avLst/>
        </a:prstGeom>
      </xdr:spPr>
    </xdr:pic>
    <xdr:clientData/>
  </xdr:twoCellAnchor>
  <xdr:twoCellAnchor editAs="oneCell">
    <xdr:from>
      <xdr:col>21</xdr:col>
      <xdr:colOff>57150</xdr:colOff>
      <xdr:row>31</xdr:row>
      <xdr:rowOff>114301</xdr:rowOff>
    </xdr:from>
    <xdr:to>
      <xdr:col>24</xdr:col>
      <xdr:colOff>319162</xdr:colOff>
      <xdr:row>40</xdr:row>
      <xdr:rowOff>133350</xdr:rowOff>
    </xdr:to>
    <xdr:pic>
      <xdr:nvPicPr>
        <xdr:cNvPr id="7" name="Picture 6"/>
        <xdr:cNvPicPr>
          <a:picLocks noChangeAspect="1"/>
        </xdr:cNvPicPr>
      </xdr:nvPicPr>
      <xdr:blipFill>
        <a:blip r:embed="rId2"/>
        <a:srcRect l="30531" t="24352" r="20414" b="20562"/>
        <a:stretch>
          <a:fillRect/>
        </a:stretch>
      </xdr:blipFill>
      <xdr:spPr>
        <a:xfrm>
          <a:off x="14443710" y="5351145"/>
          <a:ext cx="2387600" cy="1527810"/>
        </a:xfrm>
        <a:prstGeom prst="rect">
          <a:avLst/>
        </a:prstGeom>
      </xdr:spPr>
    </xdr:pic>
    <xdr:clientData/>
  </xdr:twoCellAnchor>
  <xdr:twoCellAnchor editAs="oneCell">
    <xdr:from>
      <xdr:col>24</xdr:col>
      <xdr:colOff>257175</xdr:colOff>
      <xdr:row>15</xdr:row>
      <xdr:rowOff>47626</xdr:rowOff>
    </xdr:from>
    <xdr:to>
      <xdr:col>33</xdr:col>
      <xdr:colOff>130753</xdr:colOff>
      <xdr:row>31</xdr:row>
      <xdr:rowOff>40460</xdr:rowOff>
    </xdr:to>
    <xdr:pic>
      <xdr:nvPicPr>
        <xdr:cNvPr id="8" name="Picture 7"/>
        <xdr:cNvPicPr>
          <a:picLocks noChangeAspect="1"/>
        </xdr:cNvPicPr>
      </xdr:nvPicPr>
      <xdr:blipFill>
        <a:blip r:embed="rId3"/>
        <a:srcRect l="19183" t="34511" r="20561" b="11967"/>
        <a:stretch>
          <a:fillRect/>
        </a:stretch>
      </xdr:blipFill>
      <xdr:spPr>
        <a:xfrm>
          <a:off x="16769715" y="2579370"/>
          <a:ext cx="5847080" cy="2697480"/>
        </a:xfrm>
        <a:prstGeom prst="rect">
          <a:avLst/>
        </a:prstGeom>
      </xdr:spPr>
    </xdr:pic>
    <xdr:clientData/>
  </xdr:twoCellAnchor>
  <xdr:twoCellAnchor>
    <xdr:from>
      <xdr:col>17</xdr:col>
      <xdr:colOff>76200</xdr:colOff>
      <xdr:row>1</xdr:row>
      <xdr:rowOff>142875</xdr:rowOff>
    </xdr:from>
    <xdr:to>
      <xdr:col>20</xdr:col>
      <xdr:colOff>19050</xdr:colOff>
      <xdr:row>10</xdr:row>
      <xdr:rowOff>9525</xdr:rowOff>
    </xdr:to>
    <xdr:cxnSp>
      <xdr:nvCxnSpPr>
        <xdr:cNvPr id="10" name="Straight Arrow Connector 9"/>
        <xdr:cNvCxnSpPr/>
      </xdr:nvCxnSpPr>
      <xdr:spPr>
        <a:xfrm flipH="1">
          <a:off x="10904220" y="310515"/>
          <a:ext cx="2465070" cy="137541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104775</xdr:colOff>
      <xdr:row>6</xdr:row>
      <xdr:rowOff>142875</xdr:rowOff>
    </xdr:from>
    <xdr:to>
      <xdr:col>20</xdr:col>
      <xdr:colOff>47625</xdr:colOff>
      <xdr:row>11</xdr:row>
      <xdr:rowOff>104775</xdr:rowOff>
    </xdr:to>
    <xdr:cxnSp>
      <xdr:nvCxnSpPr>
        <xdr:cNvPr id="12" name="Straight Arrow Connector 11"/>
        <xdr:cNvCxnSpPr/>
      </xdr:nvCxnSpPr>
      <xdr:spPr>
        <a:xfrm flipH="1">
          <a:off x="10932795" y="1148715"/>
          <a:ext cx="2465070" cy="8001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312964</xdr:colOff>
      <xdr:row>45</xdr:row>
      <xdr:rowOff>107496</xdr:rowOff>
    </xdr:from>
    <xdr:to>
      <xdr:col>13</xdr:col>
      <xdr:colOff>403350</xdr:colOff>
      <xdr:row>84</xdr:row>
      <xdr:rowOff>0</xdr:rowOff>
    </xdr:to>
    <xdr:pic>
      <xdr:nvPicPr>
        <xdr:cNvPr id="3" name="Picture 2"/>
        <xdr:cNvPicPr>
          <a:picLocks noChangeAspect="1"/>
        </xdr:cNvPicPr>
      </xdr:nvPicPr>
      <xdr:blipFill>
        <a:blip r:embed="rId4"/>
        <a:srcRect l="37047" t="24222" r="16388" b="13921"/>
        <a:stretch>
          <a:fillRect/>
        </a:stretch>
      </xdr:blipFill>
      <xdr:spPr>
        <a:xfrm>
          <a:off x="312420" y="7691120"/>
          <a:ext cx="8510905" cy="6430645"/>
        </a:xfrm>
        <a:prstGeom prst="rect">
          <a:avLst/>
        </a:prstGeom>
      </xdr:spPr>
    </xdr:pic>
    <xdr:clientData/>
  </xdr:twoCellAnchor>
  <xdr:twoCellAnchor editAs="oneCell">
    <xdr:from>
      <xdr:col>14</xdr:col>
      <xdr:colOff>68036</xdr:colOff>
      <xdr:row>45</xdr:row>
      <xdr:rowOff>122464</xdr:rowOff>
    </xdr:from>
    <xdr:to>
      <xdr:col>21</xdr:col>
      <xdr:colOff>606398</xdr:colOff>
      <xdr:row>56</xdr:row>
      <xdr:rowOff>47287</xdr:rowOff>
    </xdr:to>
    <xdr:pic>
      <xdr:nvPicPr>
        <xdr:cNvPr id="2" name="Picture 1"/>
        <xdr:cNvPicPr>
          <a:picLocks noChangeAspect="1"/>
        </xdr:cNvPicPr>
      </xdr:nvPicPr>
      <xdr:blipFill>
        <a:blip r:embed="rId5">
          <a:extLst>
            <a:ext uri="{28A0092B-C50C-407E-A947-70E740481C1C}">
              <a14:useLocalDpi xmlns:a14="http://schemas.microsoft.com/office/drawing/2010/main" val="0"/>
            </a:ext>
          </a:extLst>
        </a:blip>
        <a:stretch>
          <a:fillRect/>
        </a:stretch>
      </xdr:blipFill>
      <xdr:spPr>
        <a:xfrm>
          <a:off x="9082405" y="7705725"/>
          <a:ext cx="5909945" cy="1769110"/>
        </a:xfrm>
        <a:prstGeom prst="rect">
          <a:avLst/>
        </a:prstGeom>
      </xdr:spPr>
    </xdr:pic>
    <xdr:clientData/>
  </xdr:twoCellAnchor>
  <xdr:twoCellAnchor editAs="oneCell">
    <xdr:from>
      <xdr:col>13</xdr:col>
      <xdr:colOff>480332</xdr:colOff>
      <xdr:row>67</xdr:row>
      <xdr:rowOff>23132</xdr:rowOff>
    </xdr:from>
    <xdr:to>
      <xdr:col>20</xdr:col>
      <xdr:colOff>898044</xdr:colOff>
      <xdr:row>74</xdr:row>
      <xdr:rowOff>97520</xdr:rowOff>
    </xdr:to>
    <xdr:pic>
      <xdr:nvPicPr>
        <xdr:cNvPr id="4" name="Picture 3"/>
        <xdr:cNvPicPr>
          <a:picLocks noChangeAspect="1"/>
        </xdr:cNvPicPr>
      </xdr:nvPicPr>
      <xdr:blipFill>
        <a:blip r:embed="rId6"/>
        <a:srcRect l="5922" t="38200" r="35075" b="37491"/>
        <a:stretch>
          <a:fillRect/>
        </a:stretch>
      </xdr:blipFill>
      <xdr:spPr>
        <a:xfrm>
          <a:off x="8900160" y="11294745"/>
          <a:ext cx="5347970" cy="1247775"/>
        </a:xfrm>
        <a:prstGeom prst="rect">
          <a:avLst/>
        </a:prstGeom>
      </xdr:spPr>
    </xdr:pic>
    <xdr:clientData/>
  </xdr:twoCellAnchor>
  <xdr:twoCellAnchor editAs="oneCell">
    <xdr:from>
      <xdr:col>13</xdr:col>
      <xdr:colOff>568779</xdr:colOff>
      <xdr:row>53</xdr:row>
      <xdr:rowOff>89807</xdr:rowOff>
    </xdr:from>
    <xdr:to>
      <xdr:col>26</xdr:col>
      <xdr:colOff>663360</xdr:colOff>
      <xdr:row>66</xdr:row>
      <xdr:rowOff>149680</xdr:rowOff>
    </xdr:to>
    <xdr:pic>
      <xdr:nvPicPr>
        <xdr:cNvPr id="5" name="Picture 4"/>
        <xdr:cNvPicPr>
          <a:picLocks noChangeAspect="1"/>
        </xdr:cNvPicPr>
      </xdr:nvPicPr>
      <xdr:blipFill>
        <a:blip r:embed="rId7"/>
        <a:srcRect l="6107" t="28951" r="43003" b="49336"/>
        <a:stretch>
          <a:fillRect/>
        </a:stretch>
      </xdr:blipFill>
      <xdr:spPr>
        <a:xfrm>
          <a:off x="8988425" y="9014460"/>
          <a:ext cx="9253855" cy="2239010"/>
        </a:xfrm>
        <a:prstGeom prst="rect">
          <a:avLst/>
        </a:prstGeom>
      </xdr:spPr>
    </xdr:pic>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xdr:from>
      <xdr:col>1</xdr:col>
      <xdr:colOff>66675</xdr:colOff>
      <xdr:row>61</xdr:row>
      <xdr:rowOff>9525</xdr:rowOff>
    </xdr:from>
    <xdr:to>
      <xdr:col>3</xdr:col>
      <xdr:colOff>9525</xdr:colOff>
      <xdr:row>68</xdr:row>
      <xdr:rowOff>0</xdr:rowOff>
    </xdr:to>
    <xdr:grpSp>
      <xdr:nvGrpSpPr>
        <xdr:cNvPr id="2" name="Group 5"/>
        <xdr:cNvGrpSpPr/>
      </xdr:nvGrpSpPr>
      <xdr:grpSpPr>
        <a:xfrm>
          <a:off x="676275" y="10452735"/>
          <a:ext cx="1162050" cy="1407795"/>
          <a:chOff x="714375" y="9801225"/>
          <a:chExt cx="1143000" cy="1276350"/>
        </a:xfrm>
      </xdr:grpSpPr>
      <xdr:pic>
        <xdr:nvPicPr>
          <xdr:cNvPr id="3" name="Picture 2" descr="dd01352_"/>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904875" y="10045065"/>
            <a:ext cx="714375" cy="7647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xdr:nvSpPr>
          <xdr:cNvPr id="4" name="WordArt 5"/>
          <xdr:cNvSpPr>
            <a:spLocks noChangeArrowheads="1" noChangeShapeType="1" noTextEdit="1"/>
          </xdr:cNvSpPr>
        </xdr:nvSpPr>
        <xdr:spPr>
          <a:xfrm>
            <a:off x="1239031" y="9801225"/>
            <a:ext cx="93689" cy="188314"/>
          </a:xfrm>
          <a:prstGeom prst="rect">
            <a:avLst/>
          </a:prstGeom>
        </xdr:spPr>
        <xdr:txBody>
          <a:bodyPr wrap="none" fromWordArt="1">
            <a:prstTxWarp prst="textSlantUp">
              <a:avLst>
                <a:gd name="adj" fmla="val 0"/>
              </a:avLst>
            </a:prstTxWarp>
          </a:bodyPr>
          <a:lstStyle/>
          <a:p>
            <a:pPr algn="ctr" rtl="0"/>
            <a:r>
              <a:rPr lang="en-US" sz="900" kern="10" spc="0">
                <a:ln w="9525">
                  <a:solidFill>
                    <a:srgbClr val="000000"/>
                  </a:solidFill>
                  <a:round/>
                </a:ln>
                <a:solidFill>
                  <a:srgbClr val="000000"/>
                </a:solidFill>
                <a:effectLst/>
                <a:latin typeface="Arial Black" panose="020B0A04020102020204"/>
              </a:rPr>
              <a:t>U</a:t>
            </a:r>
            <a:endParaRPr lang="en-US" sz="900" kern="10" spc="0">
              <a:ln w="9525">
                <a:solidFill>
                  <a:srgbClr val="000000"/>
                </a:solidFill>
                <a:round/>
              </a:ln>
              <a:solidFill>
                <a:srgbClr val="000000"/>
              </a:solidFill>
              <a:effectLst/>
              <a:latin typeface="Arial Black" panose="020B0A04020102020204"/>
            </a:endParaRPr>
          </a:p>
        </xdr:txBody>
      </xdr:sp>
      <xdr:sp>
        <xdr:nvSpPr>
          <xdr:cNvPr id="5" name="Text Box 16"/>
          <xdr:cNvSpPr txBox="1">
            <a:spLocks noChangeArrowheads="1"/>
          </xdr:cNvSpPr>
        </xdr:nvSpPr>
        <xdr:spPr>
          <a:xfrm>
            <a:off x="714375" y="10763718"/>
            <a:ext cx="1143000" cy="313857"/>
          </a:xfrm>
          <a:prstGeom prst="rect">
            <a:avLst/>
          </a:prstGeom>
          <a:noFill/>
          <a:ln w="9525">
            <a:noFill/>
            <a:miter lim="800000"/>
          </a:ln>
        </xdr:spPr>
        <xdr:txBody>
          <a:bodyPr vertOverflow="clip" wrap="square" lIns="91440" tIns="45720" rIns="91440" bIns="45720" anchor="t" upright="1"/>
          <a:lstStyle/>
          <a:p>
            <a:pPr algn="ctr" rtl="0">
              <a:defRPr sz="1000"/>
            </a:pPr>
            <a:r>
              <a:rPr lang="en-US" sz="1000" b="1" i="0" strike="noStrike">
                <a:solidFill>
                  <a:srgbClr val="000000"/>
                </a:solidFill>
                <a:latin typeface="Arial Narrow" panose="020B0606020202030204"/>
              </a:rPr>
              <a:t>Tanpa Skala</a:t>
            </a:r>
            <a:endParaRPr lang="en-US" sz="1000" b="1" i="0" strike="noStrike">
              <a:solidFill>
                <a:srgbClr val="000000"/>
              </a:solidFill>
              <a:latin typeface="Arial Narrow" panose="020B0606020202030204"/>
            </a:endParaRPr>
          </a:p>
        </xdr:txBody>
      </xdr:sp>
    </xdr:grpSp>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xdr:from>
      <xdr:col>1</xdr:col>
      <xdr:colOff>66675</xdr:colOff>
      <xdr:row>61</xdr:row>
      <xdr:rowOff>9525</xdr:rowOff>
    </xdr:from>
    <xdr:to>
      <xdr:col>3</xdr:col>
      <xdr:colOff>9525</xdr:colOff>
      <xdr:row>68</xdr:row>
      <xdr:rowOff>0</xdr:rowOff>
    </xdr:to>
    <xdr:grpSp>
      <xdr:nvGrpSpPr>
        <xdr:cNvPr id="2" name="Group 5"/>
        <xdr:cNvGrpSpPr/>
      </xdr:nvGrpSpPr>
      <xdr:grpSpPr>
        <a:xfrm>
          <a:off x="676275" y="10452735"/>
          <a:ext cx="1238250" cy="1352550"/>
          <a:chOff x="714375" y="9801225"/>
          <a:chExt cx="1143000" cy="1276350"/>
        </a:xfrm>
      </xdr:grpSpPr>
      <xdr:pic>
        <xdr:nvPicPr>
          <xdr:cNvPr id="3" name="Picture 2" descr="dd01352_"/>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904875" y="10045065"/>
            <a:ext cx="714375" cy="7647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xdr:nvSpPr>
          <xdr:cNvPr id="4" name="WordArt 5"/>
          <xdr:cNvSpPr>
            <a:spLocks noChangeArrowheads="1" noChangeShapeType="1" noTextEdit="1"/>
          </xdr:cNvSpPr>
        </xdr:nvSpPr>
        <xdr:spPr>
          <a:xfrm>
            <a:off x="1239031" y="9801225"/>
            <a:ext cx="93689" cy="188314"/>
          </a:xfrm>
          <a:prstGeom prst="rect">
            <a:avLst/>
          </a:prstGeom>
        </xdr:spPr>
        <xdr:txBody>
          <a:bodyPr wrap="none" fromWordArt="1">
            <a:prstTxWarp prst="textSlantUp">
              <a:avLst>
                <a:gd name="adj" fmla="val 0"/>
              </a:avLst>
            </a:prstTxWarp>
          </a:bodyPr>
          <a:lstStyle/>
          <a:p>
            <a:pPr algn="ctr" rtl="0"/>
            <a:r>
              <a:rPr lang="en-US" sz="900" kern="10" spc="0">
                <a:ln w="9525">
                  <a:solidFill>
                    <a:srgbClr val="000000"/>
                  </a:solidFill>
                  <a:round/>
                </a:ln>
                <a:solidFill>
                  <a:srgbClr val="000000"/>
                </a:solidFill>
                <a:effectLst/>
                <a:latin typeface="Arial Black" panose="020B0A04020102020204"/>
              </a:rPr>
              <a:t>U</a:t>
            </a:r>
            <a:endParaRPr lang="en-US" sz="900" kern="10" spc="0">
              <a:ln w="9525">
                <a:solidFill>
                  <a:srgbClr val="000000"/>
                </a:solidFill>
                <a:round/>
              </a:ln>
              <a:solidFill>
                <a:srgbClr val="000000"/>
              </a:solidFill>
              <a:effectLst/>
              <a:latin typeface="Arial Black" panose="020B0A04020102020204"/>
            </a:endParaRPr>
          </a:p>
        </xdr:txBody>
      </xdr:sp>
      <xdr:sp>
        <xdr:nvSpPr>
          <xdr:cNvPr id="5" name="Text Box 16"/>
          <xdr:cNvSpPr txBox="1">
            <a:spLocks noChangeArrowheads="1"/>
          </xdr:cNvSpPr>
        </xdr:nvSpPr>
        <xdr:spPr>
          <a:xfrm>
            <a:off x="714375" y="10763718"/>
            <a:ext cx="1143000" cy="313857"/>
          </a:xfrm>
          <a:prstGeom prst="rect">
            <a:avLst/>
          </a:prstGeom>
          <a:noFill/>
          <a:ln w="9525">
            <a:noFill/>
            <a:miter lim="800000"/>
          </a:ln>
        </xdr:spPr>
        <xdr:txBody>
          <a:bodyPr vertOverflow="clip" wrap="square" lIns="91440" tIns="45720" rIns="91440" bIns="45720" anchor="t" upright="1"/>
          <a:lstStyle/>
          <a:p>
            <a:pPr algn="ctr" rtl="0">
              <a:defRPr sz="1000"/>
            </a:pPr>
            <a:r>
              <a:rPr lang="en-US" sz="1000" b="1" i="0" strike="noStrike">
                <a:solidFill>
                  <a:srgbClr val="000000"/>
                </a:solidFill>
                <a:latin typeface="Arial Narrow" panose="020B0606020202030204"/>
              </a:rPr>
              <a:t>Tanpa Skala</a:t>
            </a:r>
            <a:endParaRPr lang="en-US" sz="1000" b="1" i="0" strike="noStrike">
              <a:solidFill>
                <a:srgbClr val="000000"/>
              </a:solidFill>
              <a:latin typeface="Arial Narrow" panose="020B0606020202030204"/>
            </a:endParaRPr>
          </a:p>
        </xdr:txBody>
      </xdr:sp>
    </xdr:grpSp>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xdr:from>
      <xdr:col>1</xdr:col>
      <xdr:colOff>66675</xdr:colOff>
      <xdr:row>61</xdr:row>
      <xdr:rowOff>9525</xdr:rowOff>
    </xdr:from>
    <xdr:to>
      <xdr:col>3</xdr:col>
      <xdr:colOff>9525</xdr:colOff>
      <xdr:row>68</xdr:row>
      <xdr:rowOff>0</xdr:rowOff>
    </xdr:to>
    <xdr:grpSp>
      <xdr:nvGrpSpPr>
        <xdr:cNvPr id="2" name="Group 5"/>
        <xdr:cNvGrpSpPr/>
      </xdr:nvGrpSpPr>
      <xdr:grpSpPr>
        <a:xfrm>
          <a:off x="676275" y="10452735"/>
          <a:ext cx="1177290" cy="1287780"/>
          <a:chOff x="714375" y="9801225"/>
          <a:chExt cx="1143000" cy="1276350"/>
        </a:xfrm>
      </xdr:grpSpPr>
      <xdr:pic>
        <xdr:nvPicPr>
          <xdr:cNvPr id="3" name="Picture 2" descr="dd01352_"/>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904875" y="10045065"/>
            <a:ext cx="714375" cy="7647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xdr:nvSpPr>
          <xdr:cNvPr id="4" name="WordArt 5"/>
          <xdr:cNvSpPr>
            <a:spLocks noChangeArrowheads="1" noChangeShapeType="1" noTextEdit="1"/>
          </xdr:cNvSpPr>
        </xdr:nvSpPr>
        <xdr:spPr>
          <a:xfrm>
            <a:off x="1239031" y="9801225"/>
            <a:ext cx="93689" cy="188314"/>
          </a:xfrm>
          <a:prstGeom prst="rect">
            <a:avLst/>
          </a:prstGeom>
        </xdr:spPr>
        <xdr:txBody>
          <a:bodyPr wrap="none" fromWordArt="1">
            <a:prstTxWarp prst="textSlantUp">
              <a:avLst>
                <a:gd name="adj" fmla="val 0"/>
              </a:avLst>
            </a:prstTxWarp>
          </a:bodyPr>
          <a:lstStyle/>
          <a:p>
            <a:pPr algn="ctr" rtl="0"/>
            <a:r>
              <a:rPr lang="en-US" sz="900" kern="10" spc="0">
                <a:ln w="9525">
                  <a:solidFill>
                    <a:srgbClr val="000000"/>
                  </a:solidFill>
                  <a:round/>
                </a:ln>
                <a:solidFill>
                  <a:srgbClr val="000000"/>
                </a:solidFill>
                <a:effectLst/>
                <a:latin typeface="Arial Black" panose="020B0A04020102020204"/>
              </a:rPr>
              <a:t>U</a:t>
            </a:r>
            <a:endParaRPr lang="en-US" sz="900" kern="10" spc="0">
              <a:ln w="9525">
                <a:solidFill>
                  <a:srgbClr val="000000"/>
                </a:solidFill>
                <a:round/>
              </a:ln>
              <a:solidFill>
                <a:srgbClr val="000000"/>
              </a:solidFill>
              <a:effectLst/>
              <a:latin typeface="Arial Black" panose="020B0A04020102020204"/>
            </a:endParaRPr>
          </a:p>
        </xdr:txBody>
      </xdr:sp>
      <xdr:sp>
        <xdr:nvSpPr>
          <xdr:cNvPr id="5" name="Text Box 16"/>
          <xdr:cNvSpPr txBox="1">
            <a:spLocks noChangeArrowheads="1"/>
          </xdr:cNvSpPr>
        </xdr:nvSpPr>
        <xdr:spPr>
          <a:xfrm>
            <a:off x="714375" y="10763718"/>
            <a:ext cx="1143000" cy="313857"/>
          </a:xfrm>
          <a:prstGeom prst="rect">
            <a:avLst/>
          </a:prstGeom>
          <a:noFill/>
          <a:ln w="9525">
            <a:noFill/>
            <a:miter lim="800000"/>
          </a:ln>
        </xdr:spPr>
        <xdr:txBody>
          <a:bodyPr vertOverflow="clip" wrap="square" lIns="91440" tIns="45720" rIns="91440" bIns="45720" anchor="t" upright="1"/>
          <a:lstStyle/>
          <a:p>
            <a:pPr algn="ctr" rtl="0">
              <a:defRPr sz="1000"/>
            </a:pPr>
            <a:r>
              <a:rPr lang="en-US" sz="1000" b="1" i="0" strike="noStrike">
                <a:solidFill>
                  <a:srgbClr val="000000"/>
                </a:solidFill>
                <a:latin typeface="Arial Narrow" panose="020B0606020202030204"/>
              </a:rPr>
              <a:t>Tanpa Skala</a:t>
            </a:r>
            <a:endParaRPr lang="en-US" sz="1000" b="1" i="0" strike="noStrike">
              <a:solidFill>
                <a:srgbClr val="000000"/>
              </a:solidFill>
              <a:latin typeface="Arial Narrow" panose="020B0606020202030204"/>
            </a:endParaRPr>
          </a:p>
        </xdr:txBody>
      </xdr:sp>
    </xdr:grpSp>
    <xdr:clientData/>
  </xdr:twoCellAnchor>
  <xdr:oneCellAnchor>
    <xdr:from>
      <xdr:col>13</xdr:col>
      <xdr:colOff>0</xdr:colOff>
      <xdr:row>36</xdr:row>
      <xdr:rowOff>63302</xdr:rowOff>
    </xdr:from>
    <xdr:ext cx="581025" cy="233205"/>
    <xdr:sp>
      <xdr:nvSpPr>
        <xdr:cNvPr id="6" name="TextBox 5"/>
        <xdr:cNvSpPr txBox="1"/>
      </xdr:nvSpPr>
      <xdr:spPr>
        <a:xfrm>
          <a:off x="7940040" y="5924550"/>
          <a:ext cx="581025" cy="2330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D" sz="900"/>
            <a:t>Dapur</a:t>
          </a:r>
          <a:endParaRPr lang="en-ID" sz="900"/>
        </a:p>
      </xdr:txBody>
    </xdr:sp>
    <xdr:clientData/>
  </xdr:oneCellAnchor>
  <xdr:twoCellAnchor editAs="oneCell">
    <xdr:from>
      <xdr:col>14</xdr:col>
      <xdr:colOff>28575</xdr:colOff>
      <xdr:row>3</xdr:row>
      <xdr:rowOff>59871</xdr:rowOff>
    </xdr:from>
    <xdr:to>
      <xdr:col>24</xdr:col>
      <xdr:colOff>530589</xdr:colOff>
      <xdr:row>33</xdr:row>
      <xdr:rowOff>0</xdr:rowOff>
    </xdr:to>
    <xdr:pic>
      <xdr:nvPicPr>
        <xdr:cNvPr id="7" name="Picture 6"/>
        <xdr:cNvPicPr>
          <a:picLocks noChangeAspect="1"/>
        </xdr:cNvPicPr>
      </xdr:nvPicPr>
      <xdr:blipFill>
        <a:blip r:embed="rId2"/>
        <a:stretch>
          <a:fillRect/>
        </a:stretch>
      </xdr:blipFill>
      <xdr:spPr>
        <a:xfrm>
          <a:off x="8578215" y="617855"/>
          <a:ext cx="6597650" cy="4695190"/>
        </a:xfrm>
        <a:prstGeom prst="rect">
          <a:avLst/>
        </a:prstGeom>
      </xdr:spPr>
    </xdr:pic>
    <xdr:clientData/>
  </xdr:twoCellAnchor>
  <xdr:twoCellAnchor>
    <xdr:from>
      <xdr:col>6</xdr:col>
      <xdr:colOff>557893</xdr:colOff>
      <xdr:row>15</xdr:row>
      <xdr:rowOff>149678</xdr:rowOff>
    </xdr:from>
    <xdr:to>
      <xdr:col>8</xdr:col>
      <xdr:colOff>139422</xdr:colOff>
      <xdr:row>17</xdr:row>
      <xdr:rowOff>16328</xdr:rowOff>
    </xdr:to>
    <xdr:sp>
      <xdr:nvSpPr>
        <xdr:cNvPr id="8" name="Speech Bubble: Rectangle 7"/>
        <xdr:cNvSpPr/>
      </xdr:nvSpPr>
      <xdr:spPr>
        <a:xfrm>
          <a:off x="4230370" y="2170430"/>
          <a:ext cx="800735" cy="232410"/>
        </a:xfrm>
        <a:prstGeom prst="wedgeRectCallout">
          <a:avLst>
            <a:gd name="adj1" fmla="val -63840"/>
            <a:gd name="adj2" fmla="val 311704"/>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D" sz="1100">
              <a:solidFill>
                <a:sysClr val="windowText" lastClr="000000"/>
              </a:solidFill>
            </a:rPr>
            <a:t>Lokasi</a:t>
          </a:r>
          <a:endParaRPr lang="en-ID" sz="1100">
            <a:solidFill>
              <a:sysClr val="windowText" lastClr="000000"/>
            </a:solidFill>
          </a:endParaRPr>
        </a:p>
      </xdr:txBody>
    </xdr:sp>
    <xdr:clientData/>
  </xdr:twoCellAnchor>
  <xdr:twoCellAnchor editAs="oneCell">
    <xdr:from>
      <xdr:col>16</xdr:col>
      <xdr:colOff>476249</xdr:colOff>
      <xdr:row>6</xdr:row>
      <xdr:rowOff>54429</xdr:rowOff>
    </xdr:from>
    <xdr:to>
      <xdr:col>23</xdr:col>
      <xdr:colOff>173181</xdr:colOff>
      <xdr:row>28</xdr:row>
      <xdr:rowOff>145982</xdr:rowOff>
    </xdr:to>
    <xdr:pic>
      <xdr:nvPicPr>
        <xdr:cNvPr id="9" name="Picture 8"/>
        <xdr:cNvPicPr>
          <a:picLocks noChangeAspect="1"/>
        </xdr:cNvPicPr>
      </xdr:nvPicPr>
      <xdr:blipFill>
        <a:blip r:embed="rId3"/>
        <a:srcRect l="12655" t="17245" r="32065" b="10718"/>
        <a:stretch>
          <a:fillRect/>
        </a:stretch>
      </xdr:blipFill>
      <xdr:spPr>
        <a:xfrm>
          <a:off x="10244455" y="1160780"/>
          <a:ext cx="3964305" cy="3383280"/>
        </a:xfrm>
        <a:prstGeom prst="rect">
          <a:avLst/>
        </a:prstGeom>
      </xdr:spPr>
    </xdr:pic>
    <xdr:clientData/>
  </xdr:twoCellAnchor>
  <xdr:twoCellAnchor>
    <xdr:from>
      <xdr:col>19</xdr:col>
      <xdr:colOff>284280</xdr:colOff>
      <xdr:row>14</xdr:row>
      <xdr:rowOff>149988</xdr:rowOff>
    </xdr:from>
    <xdr:to>
      <xdr:col>20</xdr:col>
      <xdr:colOff>257685</xdr:colOff>
      <xdr:row>22</xdr:row>
      <xdr:rowOff>131046</xdr:rowOff>
    </xdr:to>
    <xdr:sp>
      <xdr:nvSpPr>
        <xdr:cNvPr id="10" name="Freeform: Shape 9"/>
        <xdr:cNvSpPr/>
      </xdr:nvSpPr>
      <xdr:spPr>
        <a:xfrm>
          <a:off x="11881485" y="1988185"/>
          <a:ext cx="582930" cy="1443990"/>
        </a:xfrm>
        <a:custGeom>
          <a:avLst/>
          <a:gdLst>
            <a:gd name="connsiteX0" fmla="*/ 273843 w 553640"/>
            <a:gd name="connsiteY0" fmla="*/ 0 h 1553766"/>
            <a:gd name="connsiteX1" fmla="*/ 553640 w 553640"/>
            <a:gd name="connsiteY1" fmla="*/ 17860 h 1553766"/>
            <a:gd name="connsiteX2" fmla="*/ 494109 w 553640"/>
            <a:gd name="connsiteY2" fmla="*/ 1553766 h 1553766"/>
            <a:gd name="connsiteX3" fmla="*/ 0 w 553640"/>
            <a:gd name="connsiteY3" fmla="*/ 1547813 h 1553766"/>
            <a:gd name="connsiteX4" fmla="*/ 5953 w 553640"/>
            <a:gd name="connsiteY4" fmla="*/ 684610 h 1553766"/>
            <a:gd name="connsiteX5" fmla="*/ 267890 w 553640"/>
            <a:gd name="connsiteY5" fmla="*/ 684610 h 1553766"/>
            <a:gd name="connsiteX6" fmla="*/ 273843 w 553640"/>
            <a:gd name="connsiteY6" fmla="*/ 0 h 1553766"/>
            <a:gd name="connsiteX0-1" fmla="*/ 273843 w 553640"/>
            <a:gd name="connsiteY0-2" fmla="*/ 0 h 1553766"/>
            <a:gd name="connsiteX1-3" fmla="*/ 553640 w 553640"/>
            <a:gd name="connsiteY1-4" fmla="*/ 17860 h 1553766"/>
            <a:gd name="connsiteX2-5" fmla="*/ 494109 w 553640"/>
            <a:gd name="connsiteY2-6" fmla="*/ 1553766 h 1553766"/>
            <a:gd name="connsiteX3-7" fmla="*/ 0 w 553640"/>
            <a:gd name="connsiteY3-8" fmla="*/ 1547813 h 1553766"/>
            <a:gd name="connsiteX4-9" fmla="*/ 5953 w 553640"/>
            <a:gd name="connsiteY4-10" fmla="*/ 684610 h 1553766"/>
            <a:gd name="connsiteX5-11" fmla="*/ 261937 w 553640"/>
            <a:gd name="connsiteY5-12" fmla="*/ 702469 h 1553766"/>
            <a:gd name="connsiteX6-13" fmla="*/ 273843 w 553640"/>
            <a:gd name="connsiteY6-14" fmla="*/ 0 h 1553766"/>
            <a:gd name="connsiteX0-15" fmla="*/ 273843 w 553640"/>
            <a:gd name="connsiteY0-16" fmla="*/ 0 h 1553766"/>
            <a:gd name="connsiteX1-17" fmla="*/ 553640 w 553640"/>
            <a:gd name="connsiteY1-18" fmla="*/ 17860 h 1553766"/>
            <a:gd name="connsiteX2-19" fmla="*/ 494109 w 553640"/>
            <a:gd name="connsiteY2-20" fmla="*/ 1553766 h 1553766"/>
            <a:gd name="connsiteX3-21" fmla="*/ 0 w 553640"/>
            <a:gd name="connsiteY3-22" fmla="*/ 1547813 h 1553766"/>
            <a:gd name="connsiteX4-23" fmla="*/ 5953 w 553640"/>
            <a:gd name="connsiteY4-24" fmla="*/ 684610 h 1553766"/>
            <a:gd name="connsiteX5-25" fmla="*/ 255984 w 553640"/>
            <a:gd name="connsiteY5-26" fmla="*/ 696516 h 1553766"/>
            <a:gd name="connsiteX6-27" fmla="*/ 273843 w 553640"/>
            <a:gd name="connsiteY6-28" fmla="*/ 0 h 1553766"/>
          </a:gdLst>
          <a:ahLst/>
          <a:cxnLst>
            <a:cxn ang="0">
              <a:pos x="connsiteX0-1" y="connsiteY0-2"/>
            </a:cxn>
            <a:cxn ang="0">
              <a:pos x="connsiteX1-3" y="connsiteY1-4"/>
            </a:cxn>
            <a:cxn ang="0">
              <a:pos x="connsiteX2-5" y="connsiteY2-6"/>
            </a:cxn>
            <a:cxn ang="0">
              <a:pos x="connsiteX3-7" y="connsiteY3-8"/>
            </a:cxn>
            <a:cxn ang="0">
              <a:pos x="connsiteX4-9" y="connsiteY4-10"/>
            </a:cxn>
            <a:cxn ang="0">
              <a:pos x="connsiteX5-11" y="connsiteY5-12"/>
            </a:cxn>
            <a:cxn ang="0">
              <a:pos x="connsiteX6-13" y="connsiteY6-14"/>
            </a:cxn>
          </a:cxnLst>
          <a:rect l="l" t="t" r="r" b="b"/>
          <a:pathLst>
            <a:path w="553640" h="1553766">
              <a:moveTo>
                <a:pt x="273843" y="0"/>
              </a:moveTo>
              <a:lnTo>
                <a:pt x="553640" y="17860"/>
              </a:lnTo>
              <a:lnTo>
                <a:pt x="494109" y="1553766"/>
              </a:lnTo>
              <a:lnTo>
                <a:pt x="0" y="1547813"/>
              </a:lnTo>
              <a:cubicBezTo>
                <a:pt x="1984" y="1260079"/>
                <a:pt x="3969" y="972344"/>
                <a:pt x="5953" y="684610"/>
              </a:cubicBezTo>
              <a:lnTo>
                <a:pt x="255984" y="696516"/>
              </a:lnTo>
              <a:cubicBezTo>
                <a:pt x="257968" y="468313"/>
                <a:pt x="271859" y="228203"/>
                <a:pt x="273843" y="0"/>
              </a:cubicBezTo>
              <a:close/>
            </a:path>
          </a:pathLst>
        </a:cu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kern="1200"/>
        </a:p>
      </xdr:txBody>
    </xdr:sp>
    <xdr:clientData/>
  </xdr:twoCellAnchor>
  <xdr:twoCellAnchor>
    <xdr:from>
      <xdr:col>19</xdr:col>
      <xdr:colOff>532147</xdr:colOff>
      <xdr:row>18</xdr:row>
      <xdr:rowOff>60150</xdr:rowOff>
    </xdr:from>
    <xdr:to>
      <xdr:col>19</xdr:col>
      <xdr:colOff>544053</xdr:colOff>
      <xdr:row>22</xdr:row>
      <xdr:rowOff>125093</xdr:rowOff>
    </xdr:to>
    <xdr:cxnSp>
      <xdr:nvCxnSpPr>
        <xdr:cNvPr id="11" name="Straight Connector 10"/>
        <xdr:cNvCxnSpPr>
          <a:stCxn id="10" idx="5"/>
        </xdr:cNvCxnSpPr>
      </xdr:nvCxnSpPr>
      <xdr:spPr>
        <a:xfrm flipH="1">
          <a:off x="12129770" y="2629535"/>
          <a:ext cx="11430" cy="796290"/>
        </a:xfrm>
        <a:prstGeom prst="line">
          <a:avLst/>
        </a:prstGeom>
        <a:ln w="28575">
          <a:solidFill>
            <a:srgbClr val="FF0000"/>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81643</xdr:colOff>
      <xdr:row>3</xdr:row>
      <xdr:rowOff>54429</xdr:rowOff>
    </xdr:from>
    <xdr:to>
      <xdr:col>7</xdr:col>
      <xdr:colOff>380247</xdr:colOff>
      <xdr:row>26</xdr:row>
      <xdr:rowOff>0</xdr:rowOff>
    </xdr:to>
    <xdr:pic>
      <xdr:nvPicPr>
        <xdr:cNvPr id="12" name="Picture 11"/>
        <xdr:cNvPicPr>
          <a:picLocks noChangeAspect="1"/>
        </xdr:cNvPicPr>
      </xdr:nvPicPr>
      <xdr:blipFill>
        <a:blip r:embed="rId4"/>
        <a:stretch>
          <a:fillRect/>
        </a:stretch>
      </xdr:blipFill>
      <xdr:spPr>
        <a:xfrm>
          <a:off x="690880" y="612140"/>
          <a:ext cx="3971290" cy="3420745"/>
        </a:xfrm>
        <a:prstGeom prst="rect">
          <a:avLst/>
        </a:prstGeom>
      </xdr:spPr>
    </xdr:pic>
    <xdr:clientData/>
  </xdr:twoCellAnchor>
</xdr:wsDr>
</file>

<file path=xl/drawings/drawing18.xml><?xml version="1.0" encoding="utf-8"?>
<xdr:wsDr xmlns:xdr="http://schemas.openxmlformats.org/drawingml/2006/spreadsheetDrawing" xmlns:r="http://schemas.openxmlformats.org/officeDocument/2006/relationships" xmlns:a="http://schemas.openxmlformats.org/drawingml/2006/main">
  <xdr:twoCellAnchor>
    <xdr:from>
      <xdr:col>1</xdr:col>
      <xdr:colOff>66675</xdr:colOff>
      <xdr:row>61</xdr:row>
      <xdr:rowOff>9525</xdr:rowOff>
    </xdr:from>
    <xdr:to>
      <xdr:col>3</xdr:col>
      <xdr:colOff>9525</xdr:colOff>
      <xdr:row>68</xdr:row>
      <xdr:rowOff>0</xdr:rowOff>
    </xdr:to>
    <xdr:grpSp>
      <xdr:nvGrpSpPr>
        <xdr:cNvPr id="2" name="Group 5"/>
        <xdr:cNvGrpSpPr/>
      </xdr:nvGrpSpPr>
      <xdr:grpSpPr>
        <a:xfrm>
          <a:off x="676275" y="10452735"/>
          <a:ext cx="1177290" cy="1287780"/>
          <a:chOff x="714375" y="9801225"/>
          <a:chExt cx="1143000" cy="1276350"/>
        </a:xfrm>
      </xdr:grpSpPr>
      <xdr:pic>
        <xdr:nvPicPr>
          <xdr:cNvPr id="3" name="Picture 2" descr="dd01352_"/>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904875" y="10045065"/>
            <a:ext cx="714375" cy="7647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xdr:nvSpPr>
          <xdr:cNvPr id="4" name="WordArt 5"/>
          <xdr:cNvSpPr>
            <a:spLocks noChangeArrowheads="1" noChangeShapeType="1" noTextEdit="1"/>
          </xdr:cNvSpPr>
        </xdr:nvSpPr>
        <xdr:spPr>
          <a:xfrm>
            <a:off x="1239031" y="9801225"/>
            <a:ext cx="93689" cy="188314"/>
          </a:xfrm>
          <a:prstGeom prst="rect">
            <a:avLst/>
          </a:prstGeom>
        </xdr:spPr>
        <xdr:txBody>
          <a:bodyPr wrap="none" fromWordArt="1">
            <a:prstTxWarp prst="textSlantUp">
              <a:avLst>
                <a:gd name="adj" fmla="val 0"/>
              </a:avLst>
            </a:prstTxWarp>
          </a:bodyPr>
          <a:lstStyle/>
          <a:p>
            <a:pPr algn="ctr" rtl="0"/>
            <a:r>
              <a:rPr lang="en-US" sz="900" kern="10" spc="0">
                <a:ln w="9525">
                  <a:solidFill>
                    <a:srgbClr val="000000"/>
                  </a:solidFill>
                  <a:round/>
                </a:ln>
                <a:solidFill>
                  <a:srgbClr val="000000"/>
                </a:solidFill>
                <a:effectLst/>
                <a:latin typeface="Arial Black" panose="020B0A04020102020204"/>
              </a:rPr>
              <a:t>U</a:t>
            </a:r>
            <a:endParaRPr lang="en-US" sz="900" kern="10" spc="0">
              <a:ln w="9525">
                <a:solidFill>
                  <a:srgbClr val="000000"/>
                </a:solidFill>
                <a:round/>
              </a:ln>
              <a:solidFill>
                <a:srgbClr val="000000"/>
              </a:solidFill>
              <a:effectLst/>
              <a:latin typeface="Arial Black" panose="020B0A04020102020204"/>
            </a:endParaRPr>
          </a:p>
        </xdr:txBody>
      </xdr:sp>
      <xdr:sp>
        <xdr:nvSpPr>
          <xdr:cNvPr id="5" name="Text Box 16"/>
          <xdr:cNvSpPr txBox="1">
            <a:spLocks noChangeArrowheads="1"/>
          </xdr:cNvSpPr>
        </xdr:nvSpPr>
        <xdr:spPr>
          <a:xfrm>
            <a:off x="714375" y="10763718"/>
            <a:ext cx="1143000" cy="313857"/>
          </a:xfrm>
          <a:prstGeom prst="rect">
            <a:avLst/>
          </a:prstGeom>
          <a:noFill/>
          <a:ln w="9525">
            <a:noFill/>
            <a:miter lim="800000"/>
          </a:ln>
        </xdr:spPr>
        <xdr:txBody>
          <a:bodyPr vertOverflow="clip" wrap="square" lIns="91440" tIns="45720" rIns="91440" bIns="45720" anchor="t" upright="1"/>
          <a:lstStyle/>
          <a:p>
            <a:pPr algn="ctr" rtl="0">
              <a:defRPr sz="1000"/>
            </a:pPr>
            <a:r>
              <a:rPr lang="en-US" sz="1000" b="1" i="0" strike="noStrike">
                <a:solidFill>
                  <a:srgbClr val="000000"/>
                </a:solidFill>
                <a:latin typeface="Arial Narrow" panose="020B0606020202030204"/>
              </a:rPr>
              <a:t>Tanpa Skala</a:t>
            </a:r>
            <a:endParaRPr lang="en-US" sz="1000" b="1" i="0" strike="noStrike">
              <a:solidFill>
                <a:srgbClr val="000000"/>
              </a:solidFill>
              <a:latin typeface="Arial Narrow" panose="020B0606020202030204"/>
            </a:endParaRPr>
          </a:p>
        </xdr:txBody>
      </xdr:sp>
    </xdr:grpSp>
    <xdr:clientData/>
  </xdr:twoCellAnchor>
  <xdr:oneCellAnchor>
    <xdr:from>
      <xdr:col>13</xdr:col>
      <xdr:colOff>0</xdr:colOff>
      <xdr:row>36</xdr:row>
      <xdr:rowOff>63302</xdr:rowOff>
    </xdr:from>
    <xdr:ext cx="581025" cy="233205"/>
    <xdr:sp>
      <xdr:nvSpPr>
        <xdr:cNvPr id="6" name="TextBox 5"/>
        <xdr:cNvSpPr txBox="1"/>
      </xdr:nvSpPr>
      <xdr:spPr>
        <a:xfrm>
          <a:off x="7940040" y="5924550"/>
          <a:ext cx="581025" cy="2330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D" sz="900"/>
            <a:t>Dapur</a:t>
          </a:r>
          <a:endParaRPr lang="en-ID" sz="900"/>
        </a:p>
      </xdr:txBody>
    </xdr:sp>
    <xdr:clientData/>
  </xdr:oneCellAnchor>
  <xdr:twoCellAnchor editAs="oneCell">
    <xdr:from>
      <xdr:col>14</xdr:col>
      <xdr:colOff>28575</xdr:colOff>
      <xdr:row>3</xdr:row>
      <xdr:rowOff>59871</xdr:rowOff>
    </xdr:from>
    <xdr:to>
      <xdr:col>24</xdr:col>
      <xdr:colOff>530589</xdr:colOff>
      <xdr:row>33</xdr:row>
      <xdr:rowOff>0</xdr:rowOff>
    </xdr:to>
    <xdr:pic>
      <xdr:nvPicPr>
        <xdr:cNvPr id="7" name="Picture 6"/>
        <xdr:cNvPicPr>
          <a:picLocks noChangeAspect="1"/>
        </xdr:cNvPicPr>
      </xdr:nvPicPr>
      <xdr:blipFill>
        <a:blip r:embed="rId2"/>
        <a:stretch>
          <a:fillRect/>
        </a:stretch>
      </xdr:blipFill>
      <xdr:spPr>
        <a:xfrm>
          <a:off x="8578215" y="617855"/>
          <a:ext cx="6597650" cy="4695190"/>
        </a:xfrm>
        <a:prstGeom prst="rect">
          <a:avLst/>
        </a:prstGeom>
      </xdr:spPr>
    </xdr:pic>
    <xdr:clientData/>
  </xdr:twoCellAnchor>
  <xdr:twoCellAnchor>
    <xdr:from>
      <xdr:col>6</xdr:col>
      <xdr:colOff>557893</xdr:colOff>
      <xdr:row>15</xdr:row>
      <xdr:rowOff>149678</xdr:rowOff>
    </xdr:from>
    <xdr:to>
      <xdr:col>8</xdr:col>
      <xdr:colOff>139422</xdr:colOff>
      <xdr:row>17</xdr:row>
      <xdr:rowOff>16328</xdr:rowOff>
    </xdr:to>
    <xdr:sp>
      <xdr:nvSpPr>
        <xdr:cNvPr id="8" name="Speech Bubble: Rectangle 7"/>
        <xdr:cNvSpPr/>
      </xdr:nvSpPr>
      <xdr:spPr>
        <a:xfrm>
          <a:off x="4230370" y="2170430"/>
          <a:ext cx="800735" cy="232410"/>
        </a:xfrm>
        <a:prstGeom prst="wedgeRectCallout">
          <a:avLst>
            <a:gd name="adj1" fmla="val -63840"/>
            <a:gd name="adj2" fmla="val 311704"/>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D" sz="1100">
              <a:solidFill>
                <a:sysClr val="windowText" lastClr="000000"/>
              </a:solidFill>
            </a:rPr>
            <a:t>Lokasi</a:t>
          </a:r>
          <a:endParaRPr lang="en-ID" sz="1100">
            <a:solidFill>
              <a:sysClr val="windowText" lastClr="000000"/>
            </a:solidFill>
          </a:endParaRPr>
        </a:p>
      </xdr:txBody>
    </xdr:sp>
    <xdr:clientData/>
  </xdr:twoCellAnchor>
  <xdr:twoCellAnchor editAs="oneCell">
    <xdr:from>
      <xdr:col>16</xdr:col>
      <xdr:colOff>476249</xdr:colOff>
      <xdr:row>6</xdr:row>
      <xdr:rowOff>54429</xdr:rowOff>
    </xdr:from>
    <xdr:to>
      <xdr:col>23</xdr:col>
      <xdr:colOff>173181</xdr:colOff>
      <xdr:row>28</xdr:row>
      <xdr:rowOff>145982</xdr:rowOff>
    </xdr:to>
    <xdr:pic>
      <xdr:nvPicPr>
        <xdr:cNvPr id="9" name="Picture 8"/>
        <xdr:cNvPicPr>
          <a:picLocks noChangeAspect="1"/>
        </xdr:cNvPicPr>
      </xdr:nvPicPr>
      <xdr:blipFill>
        <a:blip r:embed="rId3"/>
        <a:srcRect l="12655" t="17245" r="32065" b="10718"/>
        <a:stretch>
          <a:fillRect/>
        </a:stretch>
      </xdr:blipFill>
      <xdr:spPr>
        <a:xfrm>
          <a:off x="10244455" y="1160780"/>
          <a:ext cx="3964305" cy="3383280"/>
        </a:xfrm>
        <a:prstGeom prst="rect">
          <a:avLst/>
        </a:prstGeom>
      </xdr:spPr>
    </xdr:pic>
    <xdr:clientData/>
  </xdr:twoCellAnchor>
  <xdr:twoCellAnchor>
    <xdr:from>
      <xdr:col>19</xdr:col>
      <xdr:colOff>284280</xdr:colOff>
      <xdr:row>14</xdr:row>
      <xdr:rowOff>149988</xdr:rowOff>
    </xdr:from>
    <xdr:to>
      <xdr:col>20</xdr:col>
      <xdr:colOff>257685</xdr:colOff>
      <xdr:row>22</xdr:row>
      <xdr:rowOff>131046</xdr:rowOff>
    </xdr:to>
    <xdr:sp>
      <xdr:nvSpPr>
        <xdr:cNvPr id="10" name="Freeform: Shape 9"/>
        <xdr:cNvSpPr/>
      </xdr:nvSpPr>
      <xdr:spPr>
        <a:xfrm>
          <a:off x="11881485" y="1988185"/>
          <a:ext cx="582930" cy="1443990"/>
        </a:xfrm>
        <a:custGeom>
          <a:avLst/>
          <a:gdLst>
            <a:gd name="connsiteX0" fmla="*/ 273843 w 553640"/>
            <a:gd name="connsiteY0" fmla="*/ 0 h 1553766"/>
            <a:gd name="connsiteX1" fmla="*/ 553640 w 553640"/>
            <a:gd name="connsiteY1" fmla="*/ 17860 h 1553766"/>
            <a:gd name="connsiteX2" fmla="*/ 494109 w 553640"/>
            <a:gd name="connsiteY2" fmla="*/ 1553766 h 1553766"/>
            <a:gd name="connsiteX3" fmla="*/ 0 w 553640"/>
            <a:gd name="connsiteY3" fmla="*/ 1547813 h 1553766"/>
            <a:gd name="connsiteX4" fmla="*/ 5953 w 553640"/>
            <a:gd name="connsiteY4" fmla="*/ 684610 h 1553766"/>
            <a:gd name="connsiteX5" fmla="*/ 267890 w 553640"/>
            <a:gd name="connsiteY5" fmla="*/ 684610 h 1553766"/>
            <a:gd name="connsiteX6" fmla="*/ 273843 w 553640"/>
            <a:gd name="connsiteY6" fmla="*/ 0 h 1553766"/>
            <a:gd name="connsiteX0-1" fmla="*/ 273843 w 553640"/>
            <a:gd name="connsiteY0-2" fmla="*/ 0 h 1553766"/>
            <a:gd name="connsiteX1-3" fmla="*/ 553640 w 553640"/>
            <a:gd name="connsiteY1-4" fmla="*/ 17860 h 1553766"/>
            <a:gd name="connsiteX2-5" fmla="*/ 494109 w 553640"/>
            <a:gd name="connsiteY2-6" fmla="*/ 1553766 h 1553766"/>
            <a:gd name="connsiteX3-7" fmla="*/ 0 w 553640"/>
            <a:gd name="connsiteY3-8" fmla="*/ 1547813 h 1553766"/>
            <a:gd name="connsiteX4-9" fmla="*/ 5953 w 553640"/>
            <a:gd name="connsiteY4-10" fmla="*/ 684610 h 1553766"/>
            <a:gd name="connsiteX5-11" fmla="*/ 261937 w 553640"/>
            <a:gd name="connsiteY5-12" fmla="*/ 702469 h 1553766"/>
            <a:gd name="connsiteX6-13" fmla="*/ 273843 w 553640"/>
            <a:gd name="connsiteY6-14" fmla="*/ 0 h 1553766"/>
            <a:gd name="connsiteX0-15" fmla="*/ 273843 w 553640"/>
            <a:gd name="connsiteY0-16" fmla="*/ 0 h 1553766"/>
            <a:gd name="connsiteX1-17" fmla="*/ 553640 w 553640"/>
            <a:gd name="connsiteY1-18" fmla="*/ 17860 h 1553766"/>
            <a:gd name="connsiteX2-19" fmla="*/ 494109 w 553640"/>
            <a:gd name="connsiteY2-20" fmla="*/ 1553766 h 1553766"/>
            <a:gd name="connsiteX3-21" fmla="*/ 0 w 553640"/>
            <a:gd name="connsiteY3-22" fmla="*/ 1547813 h 1553766"/>
            <a:gd name="connsiteX4-23" fmla="*/ 5953 w 553640"/>
            <a:gd name="connsiteY4-24" fmla="*/ 684610 h 1553766"/>
            <a:gd name="connsiteX5-25" fmla="*/ 255984 w 553640"/>
            <a:gd name="connsiteY5-26" fmla="*/ 696516 h 1553766"/>
            <a:gd name="connsiteX6-27" fmla="*/ 273843 w 553640"/>
            <a:gd name="connsiteY6-28" fmla="*/ 0 h 1553766"/>
          </a:gdLst>
          <a:ahLst/>
          <a:cxnLst>
            <a:cxn ang="0">
              <a:pos x="connsiteX0-1" y="connsiteY0-2"/>
            </a:cxn>
            <a:cxn ang="0">
              <a:pos x="connsiteX1-3" y="connsiteY1-4"/>
            </a:cxn>
            <a:cxn ang="0">
              <a:pos x="connsiteX2-5" y="connsiteY2-6"/>
            </a:cxn>
            <a:cxn ang="0">
              <a:pos x="connsiteX3-7" y="connsiteY3-8"/>
            </a:cxn>
            <a:cxn ang="0">
              <a:pos x="connsiteX4-9" y="connsiteY4-10"/>
            </a:cxn>
            <a:cxn ang="0">
              <a:pos x="connsiteX5-11" y="connsiteY5-12"/>
            </a:cxn>
            <a:cxn ang="0">
              <a:pos x="connsiteX6-13" y="connsiteY6-14"/>
            </a:cxn>
          </a:cxnLst>
          <a:rect l="l" t="t" r="r" b="b"/>
          <a:pathLst>
            <a:path w="553640" h="1553766">
              <a:moveTo>
                <a:pt x="273843" y="0"/>
              </a:moveTo>
              <a:lnTo>
                <a:pt x="553640" y="17860"/>
              </a:lnTo>
              <a:lnTo>
                <a:pt x="494109" y="1553766"/>
              </a:lnTo>
              <a:lnTo>
                <a:pt x="0" y="1547813"/>
              </a:lnTo>
              <a:cubicBezTo>
                <a:pt x="1984" y="1260079"/>
                <a:pt x="3969" y="972344"/>
                <a:pt x="5953" y="684610"/>
              </a:cubicBezTo>
              <a:lnTo>
                <a:pt x="255984" y="696516"/>
              </a:lnTo>
              <a:cubicBezTo>
                <a:pt x="257968" y="468313"/>
                <a:pt x="271859" y="228203"/>
                <a:pt x="273843" y="0"/>
              </a:cubicBezTo>
              <a:close/>
            </a:path>
          </a:pathLst>
        </a:cu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kern="1200"/>
        </a:p>
      </xdr:txBody>
    </xdr:sp>
    <xdr:clientData/>
  </xdr:twoCellAnchor>
  <xdr:twoCellAnchor>
    <xdr:from>
      <xdr:col>19</xdr:col>
      <xdr:colOff>532147</xdr:colOff>
      <xdr:row>18</xdr:row>
      <xdr:rowOff>60150</xdr:rowOff>
    </xdr:from>
    <xdr:to>
      <xdr:col>19</xdr:col>
      <xdr:colOff>544053</xdr:colOff>
      <xdr:row>22</xdr:row>
      <xdr:rowOff>125093</xdr:rowOff>
    </xdr:to>
    <xdr:cxnSp>
      <xdr:nvCxnSpPr>
        <xdr:cNvPr id="11" name="Straight Connector 10"/>
        <xdr:cNvCxnSpPr>
          <a:stCxn id="10" idx="5"/>
        </xdr:cNvCxnSpPr>
      </xdr:nvCxnSpPr>
      <xdr:spPr>
        <a:xfrm flipH="1">
          <a:off x="12129770" y="2629535"/>
          <a:ext cx="11430" cy="796290"/>
        </a:xfrm>
        <a:prstGeom prst="line">
          <a:avLst/>
        </a:prstGeom>
        <a:ln w="28575">
          <a:solidFill>
            <a:srgbClr val="FF0000"/>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81643</xdr:colOff>
      <xdr:row>3</xdr:row>
      <xdr:rowOff>54429</xdr:rowOff>
    </xdr:from>
    <xdr:to>
      <xdr:col>7</xdr:col>
      <xdr:colOff>380247</xdr:colOff>
      <xdr:row>26</xdr:row>
      <xdr:rowOff>0</xdr:rowOff>
    </xdr:to>
    <xdr:pic>
      <xdr:nvPicPr>
        <xdr:cNvPr id="12" name="Picture 11"/>
        <xdr:cNvPicPr>
          <a:picLocks noChangeAspect="1"/>
        </xdr:cNvPicPr>
      </xdr:nvPicPr>
      <xdr:blipFill>
        <a:blip r:embed="rId4"/>
        <a:stretch>
          <a:fillRect/>
        </a:stretch>
      </xdr:blipFill>
      <xdr:spPr>
        <a:xfrm>
          <a:off x="690880" y="612140"/>
          <a:ext cx="3971290" cy="3420745"/>
        </a:xfrm>
        <a:prstGeom prst="rect">
          <a:avLst/>
        </a:prstGeom>
      </xdr:spPr>
    </xdr:pic>
    <xdr:clientData/>
  </xdr:twoCellAnchor>
</xdr:wsDr>
</file>

<file path=xl/drawings/drawing19.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160828</xdr:colOff>
      <xdr:row>22</xdr:row>
      <xdr:rowOff>152400</xdr:rowOff>
    </xdr:from>
    <xdr:to>
      <xdr:col>30</xdr:col>
      <xdr:colOff>323850</xdr:colOff>
      <xdr:row>44</xdr:row>
      <xdr:rowOff>105756</xdr:rowOff>
    </xdr:to>
    <xdr:pic>
      <xdr:nvPicPr>
        <xdr:cNvPr id="2" name="Picture 1"/>
        <xdr:cNvPicPr>
          <a:picLocks noChangeAspect="1"/>
        </xdr:cNvPicPr>
      </xdr:nvPicPr>
      <xdr:blipFill>
        <a:blip r:embed="rId1" cstate="email"/>
        <a:srcRect/>
        <a:stretch>
          <a:fillRect/>
        </a:stretch>
      </xdr:blipFill>
      <xdr:spPr>
        <a:xfrm>
          <a:off x="8466455" y="3901440"/>
          <a:ext cx="12134215" cy="3641090"/>
        </a:xfrm>
        <a:prstGeom prst="rect">
          <a:avLst/>
        </a:prstGeom>
      </xdr:spPr>
    </xdr:pic>
    <xdr:clientData/>
  </xdr:twoCellAnchor>
  <xdr:twoCellAnchor>
    <xdr:from>
      <xdr:col>8</xdr:col>
      <xdr:colOff>733425</xdr:colOff>
      <xdr:row>13</xdr:row>
      <xdr:rowOff>85725</xdr:rowOff>
    </xdr:from>
    <xdr:to>
      <xdr:col>10</xdr:col>
      <xdr:colOff>190500</xdr:colOff>
      <xdr:row>15</xdr:row>
      <xdr:rowOff>104775</xdr:rowOff>
    </xdr:to>
    <xdr:cxnSp>
      <xdr:nvCxnSpPr>
        <xdr:cNvPr id="4" name="Straight Arrow Connector 3"/>
        <xdr:cNvCxnSpPr/>
      </xdr:nvCxnSpPr>
      <xdr:spPr>
        <a:xfrm>
          <a:off x="5343525" y="2306955"/>
          <a:ext cx="1644015" cy="36385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523875</xdr:colOff>
      <xdr:row>14</xdr:row>
      <xdr:rowOff>95250</xdr:rowOff>
    </xdr:from>
    <xdr:to>
      <xdr:col>13</xdr:col>
      <xdr:colOff>762000</xdr:colOff>
      <xdr:row>15</xdr:row>
      <xdr:rowOff>76200</xdr:rowOff>
    </xdr:to>
    <xdr:cxnSp>
      <xdr:nvCxnSpPr>
        <xdr:cNvPr id="6" name="Straight Arrow Connector 5"/>
        <xdr:cNvCxnSpPr/>
      </xdr:nvCxnSpPr>
      <xdr:spPr>
        <a:xfrm>
          <a:off x="5133975" y="2484120"/>
          <a:ext cx="3933825" cy="15811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0.xml><?xml version="1.0" encoding="utf-8"?>
<xdr:wsDr xmlns:xdr="http://schemas.openxmlformats.org/drawingml/2006/spreadsheetDrawing" xmlns:r="http://schemas.openxmlformats.org/officeDocument/2006/relationships" xmlns:a="http://schemas.openxmlformats.org/drawingml/2006/main">
  <xdr:twoCellAnchor editAs="oneCell">
    <xdr:from>
      <xdr:col>27</xdr:col>
      <xdr:colOff>114300</xdr:colOff>
      <xdr:row>50</xdr:row>
      <xdr:rowOff>76200</xdr:rowOff>
    </xdr:from>
    <xdr:to>
      <xdr:col>33</xdr:col>
      <xdr:colOff>187325</xdr:colOff>
      <xdr:row>59</xdr:row>
      <xdr:rowOff>149431</xdr:rowOff>
    </xdr:to>
    <xdr:pic>
      <xdr:nvPicPr>
        <xdr:cNvPr id="2" name="Picture 1"/>
        <xdr:cNvPicPr>
          <a:picLocks noChangeAspect="1"/>
        </xdr:cNvPicPr>
      </xdr:nvPicPr>
      <xdr:blipFill>
        <a:blip r:embed="rId1"/>
        <a:stretch>
          <a:fillRect/>
        </a:stretch>
      </xdr:blipFill>
      <xdr:spPr>
        <a:xfrm>
          <a:off x="7444740" y="8677275"/>
          <a:ext cx="2145665" cy="1650365"/>
        </a:xfrm>
        <a:prstGeom prst="rect">
          <a:avLst/>
        </a:prstGeom>
      </xdr:spPr>
    </xdr:pic>
    <xdr:clientData/>
  </xdr:twoCellAnchor>
</xdr:wsDr>
</file>

<file path=xl/drawings/drawing21.xml><?xml version="1.0" encoding="utf-8"?>
<xdr:wsDr xmlns:xdr="http://schemas.openxmlformats.org/drawingml/2006/spreadsheetDrawing" xmlns:r="http://schemas.openxmlformats.org/officeDocument/2006/relationships" xmlns:a="http://schemas.openxmlformats.org/drawingml/2006/main">
  <xdr:twoCellAnchor>
    <xdr:from>
      <xdr:col>12</xdr:col>
      <xdr:colOff>336177</xdr:colOff>
      <xdr:row>49</xdr:row>
      <xdr:rowOff>145676</xdr:rowOff>
    </xdr:from>
    <xdr:to>
      <xdr:col>15</xdr:col>
      <xdr:colOff>134471</xdr:colOff>
      <xdr:row>49</xdr:row>
      <xdr:rowOff>156882</xdr:rowOff>
    </xdr:to>
    <xdr:cxnSp>
      <xdr:nvCxnSpPr>
        <xdr:cNvPr id="3" name="Straight Arrow Connector 2"/>
        <xdr:cNvCxnSpPr/>
      </xdr:nvCxnSpPr>
      <xdr:spPr>
        <a:xfrm flipH="1" flipV="1">
          <a:off x="8931275" y="8319770"/>
          <a:ext cx="1375410" cy="1143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874058</xdr:colOff>
      <xdr:row>29</xdr:row>
      <xdr:rowOff>22412</xdr:rowOff>
    </xdr:from>
    <xdr:to>
      <xdr:col>18</xdr:col>
      <xdr:colOff>11206</xdr:colOff>
      <xdr:row>31</xdr:row>
      <xdr:rowOff>67235</xdr:rowOff>
    </xdr:to>
    <xdr:cxnSp>
      <xdr:nvCxnSpPr>
        <xdr:cNvPr id="6" name="Straight Arrow Connector 5"/>
        <xdr:cNvCxnSpPr/>
      </xdr:nvCxnSpPr>
      <xdr:spPr>
        <a:xfrm flipV="1">
          <a:off x="8204200" y="4508500"/>
          <a:ext cx="3556635" cy="18161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2.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22411</xdr:colOff>
      <xdr:row>19</xdr:row>
      <xdr:rowOff>22411</xdr:rowOff>
    </xdr:from>
    <xdr:to>
      <xdr:col>8</xdr:col>
      <xdr:colOff>616323</xdr:colOff>
      <xdr:row>29</xdr:row>
      <xdr:rowOff>140072</xdr:rowOff>
    </xdr:to>
    <xdr:pic>
      <xdr:nvPicPr>
        <xdr:cNvPr id="14" name="Picture 13"/>
        <xdr:cNvPicPr>
          <a:picLocks noChangeAspect="1"/>
        </xdr:cNvPicPr>
      </xdr:nvPicPr>
      <xdr:blipFill>
        <a:blip r:embed="rId1" cstate="print">
          <a:extLst>
            <a:ext uri="{28A0092B-C50C-407E-A947-70E740481C1C}">
              <a14:useLocalDpi xmlns:a14="http://schemas.microsoft.com/office/drawing/2010/main" val="0"/>
            </a:ext>
          </a:extLst>
        </a:blip>
        <a:stretch>
          <a:fillRect/>
        </a:stretch>
      </xdr:blipFill>
      <xdr:spPr>
        <a:xfrm>
          <a:off x="448945" y="3435985"/>
          <a:ext cx="2628265" cy="2011045"/>
        </a:xfrm>
        <a:prstGeom prst="rect">
          <a:avLst/>
        </a:prstGeom>
      </xdr:spPr>
    </xdr:pic>
    <xdr:clientData/>
  </xdr:twoCellAnchor>
  <xdr:twoCellAnchor editAs="oneCell">
    <xdr:from>
      <xdr:col>4</xdr:col>
      <xdr:colOff>22412</xdr:colOff>
      <xdr:row>34</xdr:row>
      <xdr:rowOff>22412</xdr:rowOff>
    </xdr:from>
    <xdr:to>
      <xdr:col>8</xdr:col>
      <xdr:colOff>616323</xdr:colOff>
      <xdr:row>44</xdr:row>
      <xdr:rowOff>142875</xdr:rowOff>
    </xdr:to>
    <xdr:pic>
      <xdr:nvPicPr>
        <xdr:cNvPr id="15" name="Picture 14"/>
        <xdr:cNvPicPr>
          <a:picLocks noChangeAspect="1"/>
        </xdr:cNvPicPr>
      </xdr:nvPicPr>
      <xdr:blipFill>
        <a:blip r:embed="rId2" cstate="print">
          <a:extLst>
            <a:ext uri="{28A0092B-C50C-407E-A947-70E740481C1C}">
              <a14:useLocalDpi xmlns:a14="http://schemas.microsoft.com/office/drawing/2010/main" val="0"/>
            </a:ext>
          </a:extLst>
        </a:blip>
        <a:stretch>
          <a:fillRect/>
        </a:stretch>
      </xdr:blipFill>
      <xdr:spPr>
        <a:xfrm>
          <a:off x="448945" y="6162040"/>
          <a:ext cx="2628265" cy="2042795"/>
        </a:xfrm>
        <a:prstGeom prst="rect">
          <a:avLst/>
        </a:prstGeom>
      </xdr:spPr>
    </xdr:pic>
    <xdr:clientData/>
  </xdr:twoCellAnchor>
  <xdr:twoCellAnchor editAs="oneCell">
    <xdr:from>
      <xdr:col>4</xdr:col>
      <xdr:colOff>22412</xdr:colOff>
      <xdr:row>4</xdr:row>
      <xdr:rowOff>22412</xdr:rowOff>
    </xdr:from>
    <xdr:to>
      <xdr:col>8</xdr:col>
      <xdr:colOff>616323</xdr:colOff>
      <xdr:row>14</xdr:row>
      <xdr:rowOff>145677</xdr:rowOff>
    </xdr:to>
    <xdr:pic>
      <xdr:nvPicPr>
        <xdr:cNvPr id="16" name="Picture 15"/>
        <xdr:cNvPicPr>
          <a:picLocks noChangeAspect="1"/>
        </xdr:cNvPicPr>
      </xdr:nvPicPr>
      <xdr:blipFill>
        <a:blip r:embed="rId3"/>
        <a:stretch>
          <a:fillRect/>
        </a:stretch>
      </xdr:blipFill>
      <xdr:spPr>
        <a:xfrm>
          <a:off x="448945" y="681355"/>
          <a:ext cx="2628265" cy="2045335"/>
        </a:xfrm>
        <a:prstGeom prst="rect">
          <a:avLst/>
        </a:prstGeom>
      </xdr:spPr>
    </xdr:pic>
    <xdr:clientData/>
  </xdr:twoCellAnchor>
</xdr:wsDr>
</file>

<file path=xl/drawings/drawing23.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66675</xdr:colOff>
      <xdr:row>48</xdr:row>
      <xdr:rowOff>114300</xdr:rowOff>
    </xdr:from>
    <xdr:to>
      <xdr:col>10</xdr:col>
      <xdr:colOff>106891</xdr:colOff>
      <xdr:row>84</xdr:row>
      <xdr:rowOff>6350</xdr:rowOff>
    </xdr:to>
    <xdr:pic>
      <xdr:nvPicPr>
        <xdr:cNvPr id="12" name="Gambar 1"/>
        <xdr:cNvPicPr>
          <a:picLocks noChangeAspect="1"/>
        </xdr:cNvPicPr>
      </xdr:nvPicPr>
      <xdr:blipFill>
        <a:blip r:embed="rId1" cstate="email"/>
        <a:srcRect l="63897" t="16792" r="8460" b="13570"/>
        <a:stretch>
          <a:fillRect/>
        </a:stretch>
      </xdr:blipFill>
      <xdr:spPr>
        <a:xfrm>
          <a:off x="478155" y="8892540"/>
          <a:ext cx="4916805" cy="6475730"/>
        </a:xfrm>
        <a:prstGeom prst="rect">
          <a:avLst/>
        </a:prstGeom>
      </xdr:spPr>
    </xdr:pic>
    <xdr:clientData/>
  </xdr:twoCellAnchor>
</xdr:wsDr>
</file>

<file path=xl/drawings/drawing24.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87969</xdr:colOff>
      <xdr:row>11</xdr:row>
      <xdr:rowOff>56830</xdr:rowOff>
    </xdr:from>
    <xdr:to>
      <xdr:col>23</xdr:col>
      <xdr:colOff>155804</xdr:colOff>
      <xdr:row>30</xdr:row>
      <xdr:rowOff>144353</xdr:rowOff>
    </xdr:to>
    <xdr:pic>
      <xdr:nvPicPr>
        <xdr:cNvPr id="2" name="Picture 1"/>
        <xdr:cNvPicPr>
          <a:picLocks noChangeAspect="1" noChangeArrowheads="1"/>
        </xdr:cNvPicPr>
      </xdr:nvPicPr>
      <xdr:blipFill>
        <a:blip r:embed="rId1" cstate="print">
          <a:extLst>
            <a:ext uri="{28A0092B-C50C-407E-A947-70E740481C1C}">
              <a14:useLocalDpi xmlns:a14="http://schemas.microsoft.com/office/drawing/2010/main" val="0"/>
            </a:ext>
          </a:extLst>
        </a:blip>
        <a:srcRect l="7629" t="20014" r="35625" b="10455"/>
        <a:stretch>
          <a:fillRect/>
        </a:stretch>
      </xdr:blipFill>
      <xdr:spPr>
        <a:xfrm>
          <a:off x="8149590" y="2889250"/>
          <a:ext cx="7055485" cy="5292090"/>
        </a:xfrm>
        <a:prstGeom prst="rect">
          <a:avLst/>
        </a:prstGeom>
        <a:noFill/>
        <a:ln w="1">
          <a:noFill/>
          <a:miter lim="800000"/>
          <a:headEnd/>
          <a:tailEnd type="none" w="med" len="med"/>
        </a:ln>
        <a:effec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E:\Asia\C04\04\20\BQ\PEK.%20PONDASI\BQ%20Final%20Doc\BQ%20PONDASI%20&amp;%20SOLDIER%20PILE.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E:\Penilai\ujpm02\Dept\FINANCE\BAT\Report\Profit%20&amp;%20Loss%202001\Act0901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Windy-pc\project%20%202015\Documents%20and%20Settings\Wiraman\My%20Documents\Documents%20and%20Settings\Wahyu\My%20Documents\Dokumen%20ku\My%20Documents\ANDY%20SYARIF%20SARANSI\UMUM\Q-1%20LTT.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E:\2C6A8BD2\Tivi%207-(02022002)+Studio+Inventaris-IDC.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9CB10E4D\Tivi%207-(02022002)+Studio+Inventaris-IDC.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A:\Medika%20Galaxi\Baru\Rosye's%20File\Medika\Studi%20Kelayakan\Duta%20Visual%20Nusantara%20Tivi%20Tujuh\After%20Draft\Tivi%207-(02022002)+Studio+Inventaris-IDC.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A:\Tools%20&amp;%20Consumb.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E:\Server-data\BANGUNAN-CL\Intan2003\Studi\PT%20Citra%20Sari%20Makmur%20(CSM)\Draft\CSM-200308-27b.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E:\AA8DB932\Tivi%207-(02022002)+Studio+Inventaris-IDC.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67ACEE29\Tivi%207-(02022002)+Studio+Inventaris-IDC.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J:\Intan2003\Studi\PT%20Citra%20Sari%20Makmur%20(CSM)\Draft\CSM-200308-27b.xls" TargetMode="External"/></Relationships>
</file>

<file path=xl/externalLinks/_rels/externalLink12.xml.rels><?xml version="1.0" encoding="UTF-8" standalone="yes"?>
<Relationships xmlns="http://schemas.openxmlformats.org/package/2006/relationships"><Relationship Id="rId1" Type="http://schemas.microsoft.com/office/2006/relationships/xlExternalLinkPath/xlStartup" Target="AO FORMAT\TANAH\Data-Tarjo\10-90-strata-estate-std\BPPN\to-bppn\revisi\bppn-copy\PROPERTI\MASTER\Np-st\y-900.xls" TargetMode="External"/></Relationships>
</file>

<file path=xl/externalLinks/_rels/externalLink13.xml.rels><?xml version="1.0" encoding="UTF-8" standalone="yes"?>
<Relationships xmlns="http://schemas.openxmlformats.org/package/2006/relationships"><Relationship Id="rId1" Type="http://schemas.microsoft.com/office/2006/relationships/xlExternalLinkPath/xlStartup" Target="AAA-PROSES\Data-Tarjo\10-90-strata-estate-std\DATAE\PROPERTI\INCOME\Np-st\y-900.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E:\Donin\Documents%20and%20Settings\herrse.EY-ID01\My%20Documents\Clients\Mandiri\2003%20Dec\A%20Section\A5\Documents%20and%20Settings\CHARDI\My%20Documents\The%20Clients\Mandiri\June%202"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E:\Users\Qompaq510\Downloads\MEDAN\SCHEDULE\Bid%20KIDS\OE%20KUTABULUH\Penawaran%20Kuta%20Buluh.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F:\MEDAN\SCHEDULE\Bid%20KIDS\OE%20KUTABULUH\Penawaran%20Kuta%20Buluh.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E:\Konsultan2\c\DR.D\03JibrilMukiRespati\Nyaaar\004hk\MISC\Congviec\Tam.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E:\PC-FREE_ANTS\@rouf\WINDOWS\TEMP\Rar$DI00.296\WINDOWS\TEMP\BOQ%20Permata%20Senayan%2009%20Juni%202003%20R1a.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E:\St-ang3\my%20documents\HOTEL%20ASRI\RC%20ASRI.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E:\Users\Qompaq510\Downloads\Siloam%20hospital\QUANTITY\RAB%20SHM\916.%20BAHAN%20RAPAT%20JUNI%202010\DATA%20AKT%20KSO\LAP%20BULANAN\MR\MEDAN\SCHEDULE\Bid%20KIDS\OE%20KUTABULUH\Penawaran%20Kuta%20Buluh.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F:\Siloam%20hospital\QUANTITY\RAB%20SHM\916.%20BAHAN%20RAPAT%20JUNI%202010\DATA%20AKT%20KSO\LAP%20BULANAN\MR\MEDAN\SCHEDULE\Bid%20KIDS\OE%20KUTABULUH\Penawaran%20Kuta%20Buluh.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H:\Siloam%20hospital\QUANTITY\RAB%20SHM\916.%20BAHAN%20RAPAT%20JUNI%202010\DATA%20AKT%20KSO\LAP%20BULANAN\MR\MEDAN\SCHEDULE\Bid%20KIDS\OE%20KUTABULUH\Penawaran%20Kuta%20Buluh.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E:\Qs\PANCA%20(D)\prestasi\TamKur\Documents%20and%20Settings\Hanief\My%20Documents\ANALISA%20HARSAT%20CCO\Copy%20of%20Copy%20of%20RAB%20AK%20KONTRAK%20-%202%20("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A:\My%20Documents\VALUATION%20FILES\1999\done%20-%20PT%20SCTI-99\final%20report\VW%20PT%20SCTI%2031%20des%2099.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E:\Admin1\laporan%20pjr\Documents%20and%20Settings\Wiraman\My%20Documents\Documents%20and%20Settings\Wahyu\My%20Documents\Dokumen%20ku\My%20Documents\Q-1%202003\grafrev.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E:\Pak\D\DOCUME~1\USER\LOCALS~1\Temp\WINDOWS\TEMP\Medika%20Galaxi\Baru\Rosye's%20File\Medika\Studi%20Kelayakan\Duta%20Visual%20Nusantara%20Tivi%20Tujuh\After%20Draft\Tivi%207-(02022002)+Studio+Inventaris-IDC.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E:\Adi\proposal\SHARE\CAMCO\LOADING2.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A:\EE-JL.%20Setokok.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E:\Penilai\ujpm02\Dept\FINANCE\Mgmt\HYPERION\PLCONS99UNAUDITED.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A:\HHS\Proposal\Non%20Ks\pertamina\ANNA\lind\Non%20KS\statomer\Foundation%20DA%207%20charging%20system%20statomer.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E:\Adhi-cons\C01\Intan2003\Saham\Hotel%20Sabang\SabangValuationDraft1\BV-Hotel%20Sabang-25-01-03.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E:\RAX-2013\BQ\11-2579%20%20PTBA%20Kantor%20Terpadu%20Tarahan\PROSES\PTBA%202579%20AR%20&amp;%20STR-120131-rev.B.7Lt\DOCUME~1\Victor\LOCALS~1\Temp\DOCUME~1\Victor\LOCALS~1\Temp\2001\AMBASADOR\BQ-10%20MECH%2010-11-2000.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E:\BQ\11-2579%20%20PTBA%20Kantor%20Terpadu%20Tarahan\PROSES\PTBA%202579%20AR%20&amp;%20STR-120131-rev.B.7Lt\DOCUME~1\Victor\LOCALS~1\Temp\DOCUME~1\Victor\LOCALS~1\Temp\2001\AMBASADOR\BQ-10%20MECH%2010-11-2000.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E:\Nu2ng\Nu2nG\Nu2nG\NISSAN%20BSD%20Tender\NISSAN%20BSD%20PI\BQ_TIMAHR1.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E:\RAX-2013\FILE%2006\FISIK\BM\Kabupaten\(17)%20Ganie.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E:\FILE%2006\FISIK\BM\Kabupaten\(17)%20Ganie.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A:\GR%20COST.WK4"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E:\Akt.140\e\DATA%20UMUM%20NURSENA\Cost%20per%20Jenis%20JULI-01.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E:\Users\Qompaq510\Downloads\Siloam%20hospital\QUANTITY\RAB%20SHM\916.%20BAHAN%20RAPAT%20JUNI%202010\MEDAN\SCHEDULE\Bid%20KIDS\OE%20KUTABULUH\Penawaran%20Kuta%20Buluh.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F:\Siloam%20hospital\QUANTITY\RAB%20SHM\916.%20BAHAN%20RAPAT%20JUNI%202010\MEDAN\SCHEDULE\Bid%20KIDS\OE%20KUTABULUH\Penawaran%20Kuta%20Buluh.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H:\Siloam%20hospital\QUANTITY\RAB%20SHM\916.%20BAHAN%20RAPAT%20JUNI%202010\MEDAN\SCHEDULE\Bid%20KIDS\OE%20KUTABULUH\Penawaran%20Kuta%20Buluh.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E:\Rani-nur\Pabrik%20PA%20SA%20NPK\PA%20SA\Compact\Finalisasi%20FS%2011%20Desember%202009\NPK-PKT-PTPN\Juni09\Financial%20Analysis%20NPK%20PKT-PTPN%20(220509)%20Draft%20Fused%20Blend.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E:\Sop-15\data%20(d)\DATABASE%20Solusi%20Jakarta\JAMINAN%20KYG\PT.%20UNGGUL%20CEMERLANG\LAMPIRAN.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E:\Windy-pc\project%20%202015\Documents%20and%20Settings\Wiraman\My%20Documents\Documents%20and%20Settings\Wahyu\My%20Documents\Dokumen%20ku\My%20Documents\Q-1%202003\grafrev.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E:\Dhika06\Data\Mitra%20Cpt%20Mndri\BANK%20BPR\Rab\Rev.%20Mar'07\Rab%20Aula%20cCLengka.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E:\Windy-pc\project%20%202015\Documents%20and%20Settings\Wiraman\My%20Documents\Documents%20and%20Settings\Wahyu\My%20Documents\DATA-DATA\PPIC03\Data%20ppic\RANGERS\dataku\Ppic%20harian.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E:\Admin1\laporan%20pjr\Documents%20and%20Settings\Wiraman\My%20Documents\Documents%20and%20Settings\Wahyu\My%20Documents\DATA-DATA\PPIC03\Data%20ppic\RANGERS\dataku\Ppic%20harian.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E:\Rani-nur\Documents%20and%20Settings\Wiraman\My%20Documents\Documents%20and%20Settings\Wahyu\My%20Documents\DATA-DATA\PPIC03\Data%20ppic\RANGERS\dataku\Ppic%20harian.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A:\DATA\KKU\CREDIT\credit\NPV%20&amp;%20IRR.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E:\Windy-pc\project%20%202015\Documents%20and%20Settings\Wiraman\My%20Documents\Documents%20and%20Settings\Wahyu\My%20Documents\HARIS.L\COMPLIT%20DATA%20PAB\REVIEW\DATA%20PENDUKUNG\PICA\PICA%20EXF%20SEPT%20PAB.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E:\Admin1\laporan%20pjr\Documents%20and%20Settings\Wiraman\My%20Documents\Documents%20and%20Settings\Wahyu\My%20Documents\HARIS.L\COMPLIT%20DATA%20PAB\REVIEW\DATA%20PENDUKUNG\PICA\PICA%20EXF%20SEPT%20PAB.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E:\Rani-nur\Documents%20and%20Settings\Wiraman\My%20Documents\Documents%20and%20Settings\Wahyu\My%20Documents\HARIS.L\COMPLIT%20DATA%20PAB\REVIEW\DATA%20PENDUKUNG\PICA\PICA%20EXF%20SEPT%20PAB.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E:\Rani-nur\Documents%20and%20Settings\Wiraman\My%20Documents\Documents%20and%20Settings\Wahyu\My%20Documents\Dokumen%20ku\My%20Documents\Q-1%202003\grafrev.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E:\RUC\Deb%20Manado\BCM\Roy%20Tambingon\File%20Kredit\steven%20pandoy\bu%20jamu\DATA\KKU\CREDIT\credit\NPV%20&amp;%20IRR.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E:\Admin1\laporan%20pjr\Documents%20and%20Settings\Wiraman\My%20Documents\Documents%20and%20Settings\Wahyu\My%20Documents\REVIEW\2005\Q1%202005\2003\Q-4%202003\Q4%202003.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E:\Rani-nur\Documents%20and%20Settings\Wiraman\My%20Documents\Documents%20and%20Settings\Wahyu\My%20Documents\Dokumen%20ku\My%20Documents\ANDY%20SYARIF%20SARANSI\UMUM\Q-1%20LTT.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E:\Mesrv\ME%20Database\A%20Project\VARIOUS-FILE\FORMAT_BQ\AFORM-BQR.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E:\Admin1\laporan%20pjr\Documents%20and%20Settings\Wiraman\My%20Documents\Documents%20and%20Settings\Wahyu\My%20Documents\Dokumen%20ku\My%20Documents\ANDY%20SYARIF%20SARANSI\UMUM\Q-1%20LTT.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E:\Rani-nur\Documents%20and%20Settings\Wiraman\My%20Documents\Documents%20and%20Settings\Wahyu\My%20Documents\REVIEW\2005\Q1%202005\2003\Q-4%202003\Q4%202003.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E:\Admin1\laporan%20pjr\Haris%20Moka\Harismoka08.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E:\Windy-pc\project%20%202015\Documents%20and%20Settings\Wiraman\My%20Documents\Documents%20and%20Settings\Wahyu\My%20Documents\REVIEW\2005\Q1%202005\2003\Q-4%202003\Q4%202003.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E:\Rani-nur\Documents%20and%20Settings\Wiraman\My%20Documents\Documents%20and%20Settings\Wahyu\My%20Documents\DATA-DATA\PPIC03\Data%20ppic\RANGERS\dataku\Suport.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F:\Siloam%20hospital\QUANTITY\RAB%20SHM\My%20Documents\titip%20feri%20e2\JUKLAK%20E2%20(CIKUNIR-CAKUNG)-AWAL%20PROYEK\BAB%208%20(BUDGET)\PROJECT\01\15\ESTIMATE\EST-1CV.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E:\Users\Qompaq510\Downloads\Siloam%20hospital\QUANTITY\RAB%20SHM\My%20Documents\titip%20feri%20e2\JUKLAK%20E2%20(CIKUNIR-CAKUNG)-AWAL%20PROYEK\BAB%208%20(BUDGET)\PROJECT\01\15\ESTIMATE\EST-1CV.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F:\My%20Documents\titip%20feri%20e2\JUKLAK%20E2%20(CIKUNIR-CAKUNG)-AWAL%20PROYEK\BAB%208%20(BUDGET)\PROJECT\01\15\ESTIMATE\E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E:\Users\Qompaq510\Downloads\My%20Documents\titip%20feri%20e2\JUKLAK%20E2%20(CIKUNIR-CAKUNG)-AWAL%20PROYEK\BAB%208%20(BUDGET)\PROJECT\01\15\ESTIMATE\E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E:\Windy-pc\project%20%202015\Documents%20and%20Settings\Wiraman\My%20Documents\Documents%20and%20Settings\Wahyu\My%20Documents\DATA-DATA\PPIC03\Data%20ppic\RANGERS\dataku\Suport.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E:\Admin1\laporan%20pjr\Documents%20and%20Settings\Wiraman\My%20Documents\Documents%20and%20Settings\Wahyu\My%20Documents\DATA-DATA\PPIC03\Data%20ppic\RANGERS\dataku\Suport.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E:\Tbpnt-1\epss\Estimate\026RABR1.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E:\KORRA1\Project%2000&amp;02\PROJECT\01\15\ESTIMATE\EST-1CV.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H:\Siloam%20hospital\QUANTITY\RAB%20SHM\DATA%20AKT\LAP%20BULANAN\JURNAL\1.%20KSO%20KONSOLIDASI\2010\My%20Documents\titip%20feri%20e2\JUKLAK%20E2%20(CIKUNIR-CAKUNG)-AWAL%20PROYEK\BAB%208%20(BUDGET)\PROJECT\01\15\ESTIMATE\E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E:\Rani-nur\Documents%20and%20Settings\@_THE\Local%20Settings\My%20Documents\Ade%20Document\2007%20(%20Dua%20Ribu%20Tujuh%20)\pENGUSaha\Pabrik%20MIE%20HUN\Pabrik%20Mie%20Hun\My%20Documents\AGUS-F\SAMARINDA\pindah.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E:\Pc4\kerjaan%20ferry%20fubar\My%20Documents\Hutama%20Penilai\App%202005\KPN%20Group\PT.%20Sentana%20juni%202005\HOME\SAPR\HELLEN\PROJECT\CONV-PRJ.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E:\Pc4\kerjaan%20ferry%20fubar\My%20Documents\Hutama%20Penilai\App%202005\KPN%20Group\PT.%20Sentana%20juni%202005\HOME\SAPR\JERRY\PROJECT\CONV-PRJ.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E:\Yowaldi\YOWALDI%20(E)\Kantor\Graha%20Jakpro\Bank%20Jabar%20-%20Taman%20Sari\BQ-BJTamansari%2012%20April%202005%20(DC)D1.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E:\Rani-nur\Rian\kerjaan%20dsr\2010-08\Permata\ronny%20kurniawan\MASTER-2007\CL\PERMATA\MASTER%20PERMATA%20%20R.Tinggal%20.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E:\Dhika06\data\Gawean\Swagraha\Struktur\Master\Lap%20Perhit%20Strk\Lap%20Bangka\Aula%20Bangka%20Bab%204.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E:\Dhika06\02%20PROYEK%202005\SUDAH%20SELESAI\2004%20MIPA%207\Laporan\MIPA%20BAB%203.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A:\diktat%20proyek\document\Analize\BQBI3.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A:\Mech_Breakdown_Formula.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E:\Korra1\0610-Royal%20Kuningan%20Jakarta\bq-06b.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M:\TIME%20SHEET%20KITA-KITA\Standard\staff\RIDA\STRUKTUR\Data\PENAWARAN\analisa-DSPND.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E:\Edpserver\Account%20Dir\inv%20pom97.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E:\Oki\D\Documents%20and%20Settings\Maliana%20Malkan\My%20Documents\bp1\IRFAN\INTIMAS-CHEMINDO\DAPEN%20Intimas.06%20&amp;%2005-bni-audit.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E:\Documents%20and%20Settings\Maliana%20Malkan\My%20Documents\bp1\IRFAN\INTIMAS-CHEMINDO\DAPEN%20Intimas.06%20&amp;%2005-bni-audit.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E:\Edpserver\Account%20Dir\auditAMP93-98.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E:\Dhika06\data\Gawean\Swagraha\Struktur\Master\Lap%20Perhit%20Strk\Lap%20Bangka\06%20KONEK%20BAB%203.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E:\Users\Sutarto\Downloads\datalinda\My%20Documents\GRAMEDIA\BQ-TB-PKB.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E:\Korra1\0610-Royal%20Kuningan%20Jakarta\MISC\Congviec\Tam.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M:\TIME%20SHEET%20KITA-KITA\Standard\staff\RIDA\STRUKTUR\Data\PENAWARAN\REKAP%20BQ\Bill%20of%20Qty-MALL.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E:\Korra1\0610-Royal%20Kuningan%20Jakarta\Bandara\BQ%20HANGGAR%20NEW\Analisa%20Struktur.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E:\Lulu\d\Agung%20Prasetyo\My%20Data\Data%20RABT%20All%20Project\Hotel%20and%20Multi%20Function%20RoomBandung\RABT%20BICR\tender\FTTJ\BQ%20FTTJ%20(%20AGTS'02)%20(version%204).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E:\Hadi\proj-2004\WINDOWS\TEMP\BOQ%20Permata%20Senayan%2009%20Juni%202003%20R1a.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E:\BAE5041E\BMEL%20-%2030-06-03.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E:\D5ECDFD2\BMEL%20-%2030-06-03.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E:\Korra1\0610-Royal%20Kuningan%20Jakarta\Kantor\ACC%20Astra%20Final\Rawa%20Bunga\Analisa%20PEKERJAAN%20%20STRUKTUR.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E:\380658A2\Q4%202003.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E:\Nt_aka\E0\Awg-Gmd\Gmd-e.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E:\Bin\Agro%20Indomas-30%20Sep%202005\My%20Documents\Rina%20Hanifa%20Mutiara\Valuation-Ongoing\BJDAMashilTamaraAspac\BJDA30\windows\TEMP\My%20Documents\LWO\Workings\Wenang%20-%20Menado.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E:\Heru\A\Data\PENAWARAN\CIUMBELUIT\REV-4\ANLS-REV4.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P:\DownLoad\Product\Kelapa%20Sawit\Karyadi\KTP\My%20Documents\coba\Kalla%20Inti%20Karsa%20-%20Financial%20Projection.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E:\DownLoad\Product\Kelapa%20Sawit\Karyadi\KTP\My%20Documents\coba\Kalla%20Inti%20Karsa%20-%20Financial%20Projection.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E:\Tridharma6\TRI%20(C)\PENILAIAN%202006\MASTER%20FORM%20SHORT%20REPORT\Senayan%201.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E:\Kerjaan\LAPI\NEW\BATAM\BQ\dari%20anak%20anak\fiya%20VCD.xlsx"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E:\Wgk12\data%20(d)\INDIE\ANALISA,FORMAT,%20DLL\PUSLITNAK.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E:\pc-server\DATA%20BASOETTA\LELANG%20II\RAB%20JURANGMANGU\Atid\Data%20Staf\YOCO\PRO%202007\DINAS%20KOTA\MESRA\MESRA1.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M:\TIME%20SHEET%20KITA-KITA\Standard\staff\RIDA\STRUKTUR\Data\PENAWARAN\PAKUBUWONO\PENAWARAN\bq-Pkbwono.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E:\Wgk8\DATA%20(D)\OCOY\PRO%202006\LIPI\penawaran%20lipi.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E:\Valuer\data%20f\AAA-PROSES\VALUATION-10-30-90.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E:\windi\DSR\PERTAMINA\Materi%20HBU%20Pertamina%20di%20Jl.Pasar%20Minggu\Perhitungan%20Jadi\laporan%20pertamina\FX%20aset%20pertamina%20Pasar%20Minggu.xlsx"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L:\PROYEK%20KANTOR\KALIBATA%20RESIDENCE\lift\Pulauintan%20Est\EST%20OD%20AGT\London%20school\BQ%20London%20SchoolR2.7.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E:\Serveran\data1%20(i)\DENJEM\C\DENI%20SISWANDI\@@@%20PROYEK%20KJPP%202009\Bapak%20Rony%20Sukabumi%20(%20PT%20INTI%20PRIMA%20MOTOR%20)\Uraian%20PT.%20INTI%20PRIMA%20MOTOR...2.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E:\Korra1\0610-Royal%20Kuningan%20Jakarta\HENDRICK.S\LATIHAN\Analyse\Documents%20and%20Settings\MMC%20MENADO\RAB%20AMBON%2024-09-02.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E:\UFSVR1\03%20PT%20MAL%20Finance%20Dept\Accounting%20Data\Report%202004\to%20JPY\2004-JPY\Account.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E:\Junet_solusi\e\DATABASE%20Solusi%20Jakarta\JAMINAN%20KYG\2010\PT.%20ISPI\Grand%20Mutiara%20Gading\ANALISA%20LD.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K:\Intan2003\Studi\PT%20Citra%20Sari%20Makmur%20(CSM)\Draft\CSM-200308-27b.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A:\Intan2003\Studi\PT%20Citra%20Sari%20Makmur%20(CSM)\Draft\CSM-200308-27b.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E:\Apraisal\Val%20PT%20Ujung%20TImur\WP_RT.%20Jalan%20Uranus%20II%20No.%2014.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E:\Kkpa\C\My%20Documents\TPP%20-%202%20KKPA%2003\My%20Book%20...!\Bulanan\Permohonan%20Dana%20Kebun%20KKPA%20TPP-2.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E:\pc-server\DATA%20BASOETTA\LELANG%20II\01-Data%20Debby%20(from%2001%20Februari%202013)\02-KOREKSI%20RAB\16-BASOETTA\BASOETTA%20NEW_15%20APRIL_FINAL\Basoetta_3%20APRIL%202013\KOREKSI_EE%20Basoetta%20-%20Jalan%20Rel.xlsx"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E:\Pdc\teknik-1%20(ang_met)\Bita_nt1\bq\BQ\99-952\SEKONGKANG\E20-02Guest%20House.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E:\Bita_nt1\bq\BQ\99-952\SEKONGKANG\E20-02Guest%20House.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E:\pc-server\DATA%20BASOETTA\LELANG%20II\RAB%20JURANGMANGU\Atid\Documents%20and%20Settings\Adi%20Hermawan\Desktop\Bita_nt1\bq\BQ\99-952\SEKONGKANG\E20-02Guest%20House.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E:\Wahyu\appraisal\Data%20Penilaian\Yanuar%20Bey%20&amp;%20Rekan\PT.%20Dwiguna%20(kontraktor%20tambang%20batubara)CoD%2002052008\Kertas%20Kerja\WP_Tanah%20Pandan%20Sari_Kab%20Tanah%20Laut%20(rev).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E:\STATION43\C\1_Tosan\GEDUNG\2Tangerang\JKMP\Jim%20Candra\Jim%20House%20ref1.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M:\TIME%20SHEET%20KITA-KITA\Standard\staff\RIDA\STRUKTUR\Data\PENAWARAN\BELAGIO\BILA\bq2.xls"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E:\Wgk8\data%20(d)\INDIE%20ANYAR\Proyek%202006\P3GK\RAB\analisa%20depok%202006.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E:\Pdc\teknik-1%20(ang_met)\Data\Yuyus\ISLAMIC%20CENTRE\Tender%20BEneran\RAB_%20ARSITEK_RC_r2.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E:\pc-server\DATA%20BASOETTA\LELANG%20II\RAB%20JURANGMANGU\Atid\Shelter%20Baru.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E:\TA%202009\TAMAN%20BUDAYA\EE\EE%20TERTUTUP.xlsx"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E:\Dhika06\Data\Mitra%20Cpt%20Mndri\BANK%20BPR\Rab\Rab%20BPR%20fix%20TEU.xls"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file:///E:\Dhika06\data\Gawean\Mitra%20Cpt%20Mndri\ABT%20Kec.%20Kab\Rab\Rev.%20Aprl'07\Rab%20Aula%20Rncaekek%20Rev.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E:\Dhika06\data\Gawean\AgIs\Disbudpar\Rab+Adm\Rab%20ShelterPnwr.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file:///E:\SERVER\SharedDocs\KJPP%20Taufik,%20Baskoro%20&amp;%20Rekan\Tahun%202011%20New\Format%20Anyar\master\Raker%201\Copy%20of%20702003.xls"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E:\Adhi-consult\Konsultan02\Studi\2003\N6\PTPN_VI_PKS.xls"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file:///M:\Studi\2003\N6\PTPN_VI_PKS.xls"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file:///E:\Rapat\c\Data\RS-PELNI\B.Q\BQ_ME-DOC.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A:\Data\RS-PELNI\B.Q\BQ_ME-DOC.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E:\Endang\DATA%20(D)_sutrisno\Anthony\My%20Document\Condom%20Machine\Data\New%20Folder\LPM%20-%20PT.%20Perkebunan%20Nusantara%20XIII%202008%20(Kalbar)_finish_rev1.xls"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file:///E:\Lutfi\D\MS-07\AKA%202008\32.%20LPM%20-%20PT.%20Perkebunan%20Nusantara%20XIII%20(Sintang)%202008\LPM%20-%20PT.%20Perkebunan%20Nusantara%20XIII%202008.xls"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file:///E:\pc-server\DATA%20BASOETTA\LELANG%20II\RAB%20JURANGMANGU\Atid\Proyek%202010\BP2IP\BP2IP%20tangerang%20270509%20rapih%20analisa.xls"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file:///E:\Ica06\data%20(d)%20ica%202006\Flash%20Kus\Penilaian%20Siska\Penilaian%20Siska\MITRA_BCA_KUK_TB-baru.xls"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file:///E:\Syawal\laporan%20ta\Bang%20Mandiri%20Eddy%20Basir%20Tanah.xls"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file:///E:\Wahyu\appraisal\Crezz%20File\Workshop\HBN\TG%20Estate-Bangunan-Indonesia-revisi-07.xls"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file:///E:\pc-server\DATA%20BASOETTA\LELANG%20II\Dari%20mbak%20Ochi\Kumpulan%20Data%20Final%20TE\Program%20Investasi%202012\06.%20Pembangunan%20Double%20Track%20Cep-Ngn\RAB%20TOTAL%20PEMBANGUNAN%20DOUBLE%20TRACK%20CEP-NGN_final.xlsx"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file:///A:\4.Study%20Kelayakan\2004\SAP\KEU-PT.%20SNS.xls"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file:///E:\ali\DATA%20(D)\BTN\BTN%20-%20FAR\01.%20Format%20Baru%20TGR%2027%20April%2010\New%20Master%20CL%20BNI.xls"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file:///E:\MITRA\TEMPLATE\Master%20Report%20&amp;%20Worksheet_ind%20(ed).xls"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file:///E:\Kkpa\C\My%20Documents\TPP%20-%202%20KKPA%2003\My%20Book%20...!\Bulanan\permohonan%20Droping%20Dana%20KKPA.xls" TargetMode="External"/></Relationships>
</file>

<file path=xl/externalLinks/_rels/externalLink150.xml.rels><?xml version="1.0" encoding="UTF-8" standalone="yes"?>
<Relationships xmlns="http://schemas.openxmlformats.org/package/2006/relationships"><Relationship Id="rId1" Type="http://schemas.openxmlformats.org/officeDocument/2006/relationships/externalLinkPath" Target="file:///E:\Pc4\kerjaan%20ferry%20fubar\My%20Documents\Hutama%20Penilai\App%202005\KPN%20Group\PT.%20Sentana%20juni%202005\My%20Documents\SEN2002f.XLS"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file:///L:\C06\2003\Studi%20Kelayakan\C.03.067%20(PT%20Mitra%20Sawit%20Jambi)\Studi%20Kelayakan\Kurnia%20Wijayakusuma%20Abadi\Final\Projections(05-08-02).xls" TargetMode="External"/></Relationships>
</file>

<file path=xl/externalLinks/_rels/externalLink152.xml.rels><?xml version="1.0" encoding="UTF-8" standalone="yes"?>
<Relationships xmlns="http://schemas.openxmlformats.org/package/2006/relationships"><Relationship Id="rId1" Type="http://schemas.openxmlformats.org/officeDocument/2006/relationships/externalLinkPath" Target="file:///E:\E49B08C6\REKAPITULASI%20RAB%20PAKET%20E.xls" TargetMode="External"/></Relationships>
</file>

<file path=xl/externalLinks/_rels/externalLink153.xml.rels><?xml version="1.0" encoding="UTF-8" standalone="yes"?>
<Relationships xmlns="http://schemas.openxmlformats.org/package/2006/relationships"><Relationship Id="rId1" Type="http://schemas.openxmlformats.org/officeDocument/2006/relationships/externalLinkPath" Target="file:///E:\DC4A4918\REKAPITULASI%20RAB%20PAKET%20E.xls" TargetMode="External"/></Relationships>
</file>

<file path=xl/externalLinks/_rels/externalLink154.xml.rels><?xml version="1.0" encoding="UTF-8" standalone="yes"?>
<Relationships xmlns="http://schemas.openxmlformats.org/package/2006/relationships"><Relationship Id="rId1" Type="http://schemas.openxmlformats.org/officeDocument/2006/relationships/externalLinkPath" Target="file:///E:\Kasno\f\DED%20KANTOR%20GUBERNUR%20BABEL\rab_\Data%20Laptop\FILE%20(G)\Proyek%202008\2008%20Bapusda\LEBEL%201\rAB%20&amp;%20bQ\Rab%20PaMdK.xls" TargetMode="External"/></Relationships>
</file>

<file path=xl/externalLinks/_rels/externalLink155.xml.rels><?xml version="1.0" encoding="UTF-8" standalone="yes"?>
<Relationships xmlns="http://schemas.openxmlformats.org/package/2006/relationships"><Relationship Id="rId1" Type="http://schemas.openxmlformats.org/officeDocument/2006/relationships/externalLinkPath" Target="file:///E:\Dhika06\data\Gawean\Mitra%20Cpt%20Mndri\Rab\Rab%20Aula%20Rncaekek.xls" TargetMode="External"/></Relationships>
</file>

<file path=xl/externalLinks/_rels/externalLink156.xml.rels><?xml version="1.0" encoding="UTF-8" standalone="yes"?>
<Relationships xmlns="http://schemas.openxmlformats.org/package/2006/relationships"><Relationship Id="rId1" Type="http://schemas.openxmlformats.org/officeDocument/2006/relationships/externalLinkPath" Target="file:///M:\TIME%20SHEET%20KITA-KITA\Standard\staff\RIDA\STRUKTUR\Data\PENAWARAN\POMALA\Fe-Ni-a-rev.xls" TargetMode="External"/></Relationships>
</file>

<file path=xl/externalLinks/_rels/externalLink157.xml.rels><?xml version="1.0" encoding="UTF-8" standalone="yes"?>
<Relationships xmlns="http://schemas.openxmlformats.org/package/2006/relationships"><Relationship Id="rId1" Type="http://schemas.openxmlformats.org/officeDocument/2006/relationships/externalLinkPath" Target="file:///M:\TIME%20SHEET%20KITA-KITA\Standard\staff\RIDA\STRUKTUR\Data\PENAWARAN\ARTHA%20GDING\BQ-OWN.XLS" TargetMode="External"/></Relationships>
</file>

<file path=xl/externalLinks/_rels/externalLink158.xml.rels><?xml version="1.0" encoding="UTF-8" standalone="yes"?>
<Relationships xmlns="http://schemas.openxmlformats.org/package/2006/relationships"><Relationship Id="rId1" Type="http://schemas.openxmlformats.org/officeDocument/2006/relationships/externalLinkPath" Target="file:///E:\Korra1\0610-Royal%20Kuningan%20Jakarta\Mall\Plaza%20Pondok%20Gede\RAB%20PLAZA%20PDGEDE.xls" TargetMode="External"/></Relationships>
</file>

<file path=xl/externalLinks/_rels/externalLink159.xml.rels><?xml version="1.0" encoding="UTF-8" standalone="yes"?>
<Relationships xmlns="http://schemas.openxmlformats.org/package/2006/relationships"><Relationship Id="rId1" Type="http://schemas.openxmlformats.org/officeDocument/2006/relationships/externalLinkPath" Target="file:///E:\Hamdi\proyek-2\DATA%20ANALISIS\RAB%20&amp;%20ESTIMATE\RAB%206%20RUSUN%20Menpera\Rusunawa%20UNJA%20JAMBI%20Sumatera.xls" TargetMode="External"/></Relationships>
</file>

<file path=xl/externalLinks/_rels/externalLink160.xml.rels><?xml version="1.0" encoding="UTF-8" standalone="yes"?>
<Relationships xmlns="http://schemas.openxmlformats.org/package/2006/relationships"><Relationship Id="rId1" Type="http://schemas.openxmlformats.org/officeDocument/2006/relationships/externalLinkPath" Target="file:///M:\TIME%20SHEET%20KITA-KITA\Standard\staff\RIDA\STRUKTUR\Data\PENAWARAN\GROSIRT.ABANG\BILL%201.xls" TargetMode="External"/></Relationships>
</file>

<file path=xl/externalLinks/_rels/externalLink161.xml.rels><?xml version="1.0" encoding="UTF-8" standalone="yes"?>
<Relationships xmlns="http://schemas.openxmlformats.org/package/2006/relationships"><Relationship Id="rId1" Type="http://schemas.openxmlformats.org/officeDocument/2006/relationships/externalLinkPath" Target="file:///M:\TIME%20SHEET%20KITA-KITA\Standard\staff\RIDA\STRUKTUR\Data\PENAWARAN\BKPM\RAB%20BKPM%20ARS.xls" TargetMode="External"/></Relationships>
</file>

<file path=xl/externalLinks/_rels/externalLink162.xml.rels><?xml version="1.0" encoding="UTF-8" standalone="yes"?>
<Relationships xmlns="http://schemas.openxmlformats.org/package/2006/relationships"><Relationship Id="rId1" Type="http://schemas.openxmlformats.org/officeDocument/2006/relationships/externalLinkPath" Target="file:///E:\Rani-nur\Pabrik%20PA%20SA%20NPK\PA%20SA\Compact\Finalisasi%20FS%2011%20Desember%202009\Tahun%202008\Tahun%202008\NPK%20PKT-PIM\FS-NPK-PKTPIM\Maret'08\10%20Maret'08\Financial-Analysis%20NPK-Lhoksumawe%20(sewa)%20%20%20(PKT-PIM)%20(10%20March'08).xls" TargetMode="External"/></Relationships>
</file>

<file path=xl/externalLinks/_rels/externalLink163.xml.rels><?xml version="1.0" encoding="UTF-8" standalone="yes"?>
<Relationships xmlns="http://schemas.openxmlformats.org/package/2006/relationships"><Relationship Id="rId1" Type="http://schemas.openxmlformats.org/officeDocument/2006/relationships/externalLinkPath" Target="file:///A:\03\26%20(Bellezza)\BQ\Paket%20M&amp;E\BQ%20Tender\PL+FF-R%20yang%20dipaki\PROYEK\proyek\Th-2002\0208\bq-ruko\final-wkc.xls" TargetMode="External"/></Relationships>
</file>

<file path=xl/externalLinks/_rels/externalLink164.xml.rels><?xml version="1.0" encoding="UTF-8" standalone="yes"?>
<Relationships xmlns="http://schemas.openxmlformats.org/package/2006/relationships"><Relationship Id="rId1" Type="http://schemas.openxmlformats.org/officeDocument/2006/relationships/externalLinkPath" Target="file:///E:\Dj\DENI%20SISWANDI%20Tea\DENI%20SISWANDI\COORPORATE\PT.%20SELAMAT%20SEMPURNA%20(%20PENILAIAN%20)\PENILAIAN%20BANGUNAN%20(%20PAK%20AMIN%20)\SELAMAT%20SEMPURNA\SS%20CURUG\Bang%20Mandiri%20Eddy%20Basir%20Tanah.xls" TargetMode="External"/></Relationships>
</file>

<file path=xl/externalLinks/_rels/externalLink165.xml.rels><?xml version="1.0" encoding="UTF-8" standalone="yes"?>
<Relationships xmlns="http://schemas.openxmlformats.org/package/2006/relationships"><Relationship Id="rId1" Type="http://schemas.openxmlformats.org/officeDocument/2006/relationships/externalLinkPath" Target="file:///E:\DATA%20TITIPAN\iip\LAIN2%20dr%20internet\ANSAT,BOQ,RKS\HARGA%20SATUAN%20KOTA%20BANDUNG%20DAN%20KBB\HARGA%20BAHAN%20UPAH%20KOTA%20BANDUNG%20%202011\Copy%20of%20Copy%20of%20HARGA%20SATUAN%20BAHAN%202010.xls" TargetMode="External"/></Relationships>
</file>

<file path=xl/externalLinks/_rels/externalLink166.xml.rels><?xml version="1.0" encoding="UTF-8" standalone="yes"?>
<Relationships xmlns="http://schemas.openxmlformats.org/package/2006/relationships"><Relationship Id="rId1" Type="http://schemas.openxmlformats.org/officeDocument/2006/relationships/externalLinkPath" Target="file:///E:\pc-server\DATA%20BASOETTA\LELANG%20II\RAB%20JURANGMANGU\Atid\Documents%20and%20Settings\User\My%20Documents\yayankh\My%20Documents\WIDYA\PROYEK%202002\Bag%2002\OE\gapura.xls" TargetMode="External"/></Relationships>
</file>

<file path=xl/externalLinks/_rels/externalLink167.xml.rels><?xml version="1.0" encoding="UTF-8" standalone="yes"?>
<Relationships xmlns="http://schemas.openxmlformats.org/package/2006/relationships"><Relationship Id="rId1" Type="http://schemas.openxmlformats.org/officeDocument/2006/relationships/externalLinkPath" Target="file:///E:\Lulu\d\Documents\My%20Received%20Files\BAGONG\Dokumen\Dan\Pak%20Ruddy%20WS\Bali%20Orchid\BQ%20BALI%20ORCHID%20HOTEL.xls" TargetMode="External"/></Relationships>
</file>

<file path=xl/externalLinks/_rels/externalLink168.xml.rels><?xml version="1.0" encoding="UTF-8" standalone="yes"?>
<Relationships xmlns="http://schemas.openxmlformats.org/package/2006/relationships"><Relationship Id="rId1" Type="http://schemas.openxmlformats.org/officeDocument/2006/relationships/externalLinkPath" Target="file:///E:\01-Data%20Debby%20(from%2001%20Februari%202013)\02-KOREKSI%20RAB\16-BASOETTA\Basoetta_3%20APRIL%202013_rev\JEMBATAN\KOREKSI_RAB%20Jembatan%20Soetta-V4(PT.KA)%208%20Jan%2013.xlsx" TargetMode="External"/></Relationships>
</file>

<file path=xl/externalLinks/_rels/externalLink169.xml.rels><?xml version="1.0" encoding="UTF-8" standalone="yes"?>
<Relationships xmlns="http://schemas.openxmlformats.org/package/2006/relationships"><Relationship Id="rId1" Type="http://schemas.openxmlformats.org/officeDocument/2006/relationships/externalLinkPath" Target="file:///E:\Korra1\0702-BPK%20Penabur\Pulauintan%20Est\omni%20disket%20baru\D'BACH\Gandhi\Gandhi%20Bali\Volume%20GANDI%20BALI.xls" TargetMode="External"/></Relationships>
</file>

<file path=xl/externalLinks/_rels/externalLink170.xml.rels><?xml version="1.0" encoding="UTF-8" standalone="yes"?>
<Relationships xmlns="http://schemas.openxmlformats.org/package/2006/relationships"><Relationship Id="rId1" Type="http://schemas.openxmlformats.org/officeDocument/2006/relationships/externalLinkPath" Target="file:///E:\Wgk3\data%20(d)\gong%202005\Copy%20of%20SMU%20BINONG%20LENGKAP.XLS" TargetMode="External"/></Relationships>
</file>

<file path=xl/externalLinks/_rels/externalLink171.xml.rels><?xml version="1.0" encoding="UTF-8" standalone="yes"?>
<Relationships xmlns="http://schemas.openxmlformats.org/package/2006/relationships"><Relationship Id="rId1" Type="http://schemas.openxmlformats.org/officeDocument/2006/relationships/externalLinkPath" Target="file:///E:\Alfian\c\Master%20Form-%20X\FormX%20BPPN.xls" TargetMode="External"/></Relationships>
</file>

<file path=xl/externalLinks/_rels/externalLink172.xml.rels><?xml version="1.0" encoding="UTF-8" standalone="yes"?>
<Relationships xmlns="http://schemas.openxmlformats.org/package/2006/relationships"><Relationship Id="rId1" Type="http://schemas.openxmlformats.org/officeDocument/2006/relationships/externalLinkPath" Target="file:///E:\incent%20homework\Nilai%20The%20Lokha.xls" TargetMode="External"/></Relationships>
</file>

<file path=xl/externalLinks/_rels/externalLink173.xml.rels><?xml version="1.0" encoding="UTF-8" standalone="yes"?>
<Relationships xmlns="http://schemas.openxmlformats.org/package/2006/relationships"><Relationship Id="rId1" Type="http://schemas.openxmlformats.org/officeDocument/2006/relationships/externalLinkPath" Target="file:///E:\DOCUME~1\Heru\LOCALS~1\Temp\Rar$DI00.468\Hit.PT.%20Mangli%20Djaja%20Raya%202006.xls" TargetMode="External"/></Relationships>
</file>

<file path=xl/externalLinks/_rels/externalLink174.xml.rels><?xml version="1.0" encoding="UTF-8" standalone="yes"?>
<Relationships xmlns="http://schemas.openxmlformats.org/package/2006/relationships"><Relationship Id="rId1" Type="http://schemas.openxmlformats.org/officeDocument/2006/relationships/externalLinkPath" Target="file:///E:\Allan\Mandiri\Ir.%20Agus%20Hutapea-TASBI%20YY-137.xls" TargetMode="External"/></Relationships>
</file>

<file path=xl/externalLinks/_rels/externalLink175.xml.rels><?xml version="1.0" encoding="UTF-8" standalone="yes"?>
<Relationships xmlns="http://schemas.openxmlformats.org/package/2006/relationships"><Relationship Id="rId1" Type="http://schemas.openxmlformats.org/officeDocument/2006/relationships/externalLinkPath" Target="file:///A:\Bang%20Mandiri%20Eddy%20Basir%20Tanah.xls" TargetMode="External"/></Relationships>
</file>

<file path=xl/externalLinks/_rels/externalLink176.xml.rels><?xml version="1.0" encoding="UTF-8" standalone="yes"?>
<Relationships xmlns="http://schemas.openxmlformats.org/package/2006/relationships"><Relationship Id="rId1" Type="http://schemas.openxmlformats.org/officeDocument/2006/relationships/externalLinkPath" Target="file:///M:\TIME%20SHEET%20KITA-KITA\Standard\staff\RIDA\STRUKTUR\pemasaran\AMIK\letung12juni.dc.xls" TargetMode="External"/></Relationships>
</file>

<file path=xl/externalLinks/_rels/externalLink177.xml.rels><?xml version="1.0" encoding="UTF-8" standalone="yes"?>
<Relationships xmlns="http://schemas.openxmlformats.org/package/2006/relationships"><Relationship Id="rId1" Type="http://schemas.openxmlformats.org/officeDocument/2006/relationships/externalLinkPath" Target="file:///E:\Asia\konsultan01\Studi\2005\FINAL\AGU\Inti\Exel\AGU_final_Rev.xls" TargetMode="External"/></Relationships>
</file>

<file path=xl/externalLinks/_rels/externalLink178.xml.rels><?xml version="1.0" encoding="UTF-8" standalone="yes"?>
<Relationships xmlns="http://schemas.openxmlformats.org/package/2006/relationships"><Relationship Id="rId1" Type="http://schemas.openxmlformats.org/officeDocument/2006/relationships/externalLinkPath" Target="file:///M:\TIME%20SHEET%20KITA-KITA\Standard\staff\RIDA\STRUKTUR\Data\PENAWARAN\DISPND\anlis-dc.xls" TargetMode="External"/></Relationships>
</file>

<file path=xl/externalLinks/_rels/externalLink179.xml.rels><?xml version="1.0" encoding="UTF-8" standalone="yes"?>
<Relationships xmlns="http://schemas.openxmlformats.org/package/2006/relationships"><Relationship Id="rId1" Type="http://schemas.openxmlformats.org/officeDocument/2006/relationships/externalLinkPath" Target="file:///E:\Wgk12\data%20(d)\Indie%20Nitip\INDIE%20ANYAR\Analisa,%20program%20&amp;%20Konversi\ANALISA%20KAB.BGR%202005.XLS" TargetMode="External"/></Relationships>
</file>

<file path=xl/externalLinks/_rels/externalLink180.xml.rels><?xml version="1.0" encoding="UTF-8" standalone="yes"?>
<Relationships xmlns="http://schemas.openxmlformats.org/package/2006/relationships"><Relationship Id="rId1" Type="http://schemas.openxmlformats.org/officeDocument/2006/relationships/externalLinkPath" Target="file:///M:\TIME%20SHEET%20KITA-KITA\Standard\staff\RIDA\STRUKTUR\Data\PENAWARAN\ARS.RSUDPKU.xls" TargetMode="External"/></Relationships>
</file>

<file path=xl/externalLinks/_rels/externalLink181.xml.rels><?xml version="1.0" encoding="UTF-8" standalone="yes"?>
<Relationships xmlns="http://schemas.openxmlformats.org/package/2006/relationships"><Relationship Id="rId1" Type="http://schemas.openxmlformats.org/officeDocument/2006/relationships/externalLinkPath" Target="file:///E:\pc-server\DATA%20BASOETTA\LELANG%20II\Data%20Oci%20(from%205%20September%202012)\Program%20Investasi%202012\v.%20Double%20Track%20Nrr%20-%20Tly\RAB%20Pembangunan%20Double%20Track%20Nrr-Tly%2006012013.xlsx" TargetMode="External"/></Relationships>
</file>

<file path=xl/externalLinks/_rels/externalLink182.xml.rels><?xml version="1.0" encoding="UTF-8" standalone="yes"?>
<Relationships xmlns="http://schemas.openxmlformats.org/package/2006/relationships"><Relationship Id="rId1" Type="http://schemas.openxmlformats.org/officeDocument/2006/relationships/externalLinkPath" Target="file:///E:\Korra1\0610-Royal%20Kuningan%20Jakarta\Kantor\ACC%20Astra%20Final\Rawa%20Bunga\BQ-ke%20dev-Jun04.xls" TargetMode="External"/></Relationships>
</file>

<file path=xl/externalLinks/_rels/externalLink183.xml.rels><?xml version="1.0" encoding="UTF-8" standalone="yes"?>
<Relationships xmlns="http://schemas.openxmlformats.org/package/2006/relationships"><Relationship Id="rId1" Type="http://schemas.openxmlformats.org/officeDocument/2006/relationships/externalLinkPath" Target="file:///E:\Penilai\ujpm02\My%20Documents\Fixed%20Asset\2002\Bcr\BCR%201202NFormat2003.xls" TargetMode="External"/></Relationships>
</file>

<file path=xl/externalLinks/_rels/externalLink184.xml.rels><?xml version="1.0" encoding="UTF-8" standalone="yes"?>
<Relationships xmlns="http://schemas.openxmlformats.org/package/2006/relationships"><Relationship Id="rId1" Type="http://schemas.openxmlformats.org/officeDocument/2006/relationships/externalLinkPath" Target="file:///E:\7BB09C21\REKAPITULASI%20RAB%20SUMSEL%20PAKET%20D.xls" TargetMode="External"/></Relationships>
</file>

<file path=xl/externalLinks/_rels/externalLink185.xml.rels><?xml version="1.0" encoding="UTF-8" standalone="yes"?>
<Relationships xmlns="http://schemas.openxmlformats.org/package/2006/relationships"><Relationship Id="rId1" Type="http://schemas.openxmlformats.org/officeDocument/2006/relationships/externalLinkPath" Target="file:///E:\043FC0CA\REKAPITULASI%20RAB%20SUMSEL%20PAKET%20D.xls" TargetMode="External"/></Relationships>
</file>

<file path=xl/externalLinks/_rels/externalLink186.xml.rels><?xml version="1.0" encoding="UTF-8" standalone="yes"?>
<Relationships xmlns="http://schemas.openxmlformats.org/package/2006/relationships"><Relationship Id="rId1" Type="http://schemas.openxmlformats.org/officeDocument/2006/relationships/externalLinkPath" Target="file:///E:\Hpr3\mydoc%20hpr3\Documents%20and%20Settings\riza\My%20Documents\HPR%20Form%20Adjustment%20TRD\Form%20Full%20Report%201.xls" TargetMode="External"/></Relationships>
</file>

<file path=xl/externalLinks/_rels/externalLink187.xml.rels><?xml version="1.0" encoding="UTF-8" standalone="yes"?>
<Relationships xmlns="http://schemas.openxmlformats.org/package/2006/relationships"><Relationship Id="rId1" Type="http://schemas.openxmlformats.org/officeDocument/2006/relationships/externalLinkPath" Target="file:///E:\Server\backup%20server\Basic%20Work%20Program\Master%20Exel\Fa-2\Cost%20Coba%20Rev.xls" TargetMode="External"/></Relationships>
</file>

<file path=xl/externalLinks/_rels/externalLink188.xml.rels><?xml version="1.0" encoding="UTF-8" standalone="yes"?>
<Relationships xmlns="http://schemas.openxmlformats.org/package/2006/relationships"><Relationship Id="rId1" Type="http://schemas.openxmlformats.org/officeDocument/2006/relationships/externalLinkPath" Target="file:///E:\Serverpusat\d\Basic%20Work%20Program\Master%20Exel\Fa-2\Cost%20Coba%20Rev.xls" TargetMode="External"/></Relationships>
</file>

<file path=xl/externalLinks/_rels/externalLink189.xml.rels><?xml version="1.0" encoding="UTF-8" standalone="yes"?>
<Relationships xmlns="http://schemas.openxmlformats.org/package/2006/relationships"><Relationship Id="rId1" Type="http://schemas.openxmlformats.org/officeDocument/2006/relationships/externalLinkPath" Target="file:///E:\Wahyu\appraisal\Basic%20Work%20Program\Fa-2\Cost%20Coba%20Rev.xls" TargetMode="External"/></Relationships>
</file>

<file path=xl/externalLinks/_rels/externalLink190.xml.rels><?xml version="1.0" encoding="UTF-8" standalone="yes"?>
<Relationships xmlns="http://schemas.openxmlformats.org/package/2006/relationships"><Relationship Id="rId1" Type="http://schemas.openxmlformats.org/officeDocument/2006/relationships/externalLinkPath" Target="file:///E:\Users\Qompaq510\Downloads\MITRA\TEMPLATE\Master%20Report%20&amp;%20Worksheet_ind%20(ed).xls" TargetMode="External"/></Relationships>
</file>

<file path=xl/externalLinks/_rels/externalLink191.xml.rels><?xml version="1.0" encoding="UTF-8" standalone="yes"?>
<Relationships xmlns="http://schemas.openxmlformats.org/package/2006/relationships"><Relationship Id="rId1" Type="http://schemas.openxmlformats.org/officeDocument/2006/relationships/externalLinkPath" Target="file:///E:\Pc_17\kerjaan\kerjaan%20rahmat,%20dkk%20(korporate)\021%20-%20PT.%20Jati%20Dharma%20Plywood%20Industries%20Ambon\1%20pabrik\master\Raker%201\Copy%20of%20702003.xls" TargetMode="External"/></Relationships>
</file>

<file path=xl/externalLinks/_rels/externalLink192.xml.rels><?xml version="1.0" encoding="UTF-8" standalone="yes"?>
<Relationships xmlns="http://schemas.openxmlformats.org/package/2006/relationships"><Relationship Id="rId1" Type="http://schemas.openxmlformats.org/officeDocument/2006/relationships/externalLinkPath" Target="file:///E:\Hargede\C\Hotel\Nagoya%20Hill\B%20Q%20NAGOYA%20HILL.xls" TargetMode="External"/></Relationships>
</file>

<file path=xl/externalLinks/_rels/externalLink193.xml.rels><?xml version="1.0" encoding="UTF-8" standalone="yes"?>
<Relationships xmlns="http://schemas.openxmlformats.org/package/2006/relationships"><Relationship Id="rId1" Type="http://schemas.openxmlformats.org/officeDocument/2006/relationships/externalLinkPath" Target="file:///E:\Wgk8\data%20(D)\DATA%20PROYEK\pro2006\RSTP%20CISARUA%202006\PWS%20KALA\POLIKLINIK%20&amp;%20UGD\RAB,%20BOBOT,%20TAMKUR,%20CHEKLIST\TAMBAH%20KURANG\rsp%202006\PENAWARAN_biologi%20II.XLS" TargetMode="External"/></Relationships>
</file>

<file path=xl/externalLinks/_rels/externalLink194.xml.rels><?xml version="1.0" encoding="UTF-8" standalone="yes"?>
<Relationships xmlns="http://schemas.openxmlformats.org/package/2006/relationships"><Relationship Id="rId1" Type="http://schemas.openxmlformats.org/officeDocument/2006/relationships/externalLinkPath" Target="file:///M:\TIME%20SHEET%20KITA-KITA\Standard\staff\RIDA\STRUKTUR\Data\PENAWARAN\MANHATHAN\RAB.XLS" TargetMode="External"/></Relationships>
</file>

<file path=xl/externalLinks/_rels/externalLink195.xml.rels><?xml version="1.0" encoding="UTF-8" standalone="yes"?>
<Relationships xmlns="http://schemas.openxmlformats.org/package/2006/relationships"><Relationship Id="rId1" Type="http://schemas.openxmlformats.org/officeDocument/2006/relationships/externalLinkPath" Target="file:///E:\Hargede\C\bq-psr%20banto\BQ-ST.ARS.xls" TargetMode="External"/></Relationships>
</file>

<file path=xl/externalLinks/_rels/externalLink196.xml.rels><?xml version="1.0" encoding="UTF-8" standalone="yes"?>
<Relationships xmlns="http://schemas.openxmlformats.org/package/2006/relationships"><Relationship Id="rId1" Type="http://schemas.openxmlformats.org/officeDocument/2006/relationships/externalLinkPath" Target="file:///E:\Budi\Data%20(D)\Data%20Budi\Data%20BUDI\My%20Documents\data-ipul\PT.%20Panah%20Forest\Cikupa\Bang%20Mandiri%20Eddy%20Basir%20Tanah.xls" TargetMode="External"/></Relationships>
</file>

<file path=xl/externalLinks/_rels/externalLink197.xml.rels><?xml version="1.0" encoding="UTF-8" standalone="yes"?>
<Relationships xmlns="http://schemas.openxmlformats.org/package/2006/relationships"><Relationship Id="rId1" Type="http://schemas.openxmlformats.org/officeDocument/2006/relationships/externalLinkPath" Target="file:///E:\Wgk8\data%20(d)\OCOY\PRO%202006\PAKUWON\RUANG%20KERJA.XLS" TargetMode="External"/></Relationships>
</file>

<file path=xl/externalLinks/_rels/externalLink198.xml.rels><?xml version="1.0" encoding="UTF-8" standalone="yes"?>
<Relationships xmlns="http://schemas.openxmlformats.org/package/2006/relationships"><Relationship Id="rId1" Type="http://schemas.openxmlformats.org/officeDocument/2006/relationships/externalLinkPath" Target="file:///E:\Windy-pc\project%20%202015\Studi%20Kelayakan\RS%20Kasih%20Sayang%20Ibu\Simulasi\RSKSI%20Projections(170902)-EAR.xls" TargetMode="External"/></Relationships>
</file>

<file path=xl/externalLinks/_rels/externalLink199.xml.rels><?xml version="1.0" encoding="UTF-8" standalone="yes"?>
<Relationships xmlns="http://schemas.openxmlformats.org/package/2006/relationships"><Relationship Id="rId1" Type="http://schemas.openxmlformats.org/officeDocument/2006/relationships/externalLinkPath" Target="file:///M:\Studi%20Kelayakan\RS%20Kasih%20Sayang%20Ibu\Simulasi\RSKSI%20Projections(170902)-EAR.xls" TargetMode="External"/></Relationships>
</file>

<file path=xl/externalLinks/_rels/externalLink200.xml.rels><?xml version="1.0" encoding="UTF-8" standalone="yes"?>
<Relationships xmlns="http://schemas.openxmlformats.org/package/2006/relationships"><Relationship Id="rId1" Type="http://schemas.openxmlformats.org/officeDocument/2006/relationships/externalLinkPath" Target="file:///L:\C06\2003\Studi%20Kelayakan\C.03.067%20(PT%20Mitra%20Sawit%20Jambi)\Studi%20Kelayakan\RS%20Kasih%20Sayang%20Ibu\Simulasi\RSKSI%20Projections(170902)-EAR.xls" TargetMode="External"/></Relationships>
</file>

<file path=xl/externalLinks/_rels/externalLink201.xml.rels><?xml version="1.0" encoding="UTF-8" standalone="yes"?>
<Relationships xmlns="http://schemas.openxmlformats.org/package/2006/relationships"><Relationship Id="rId1" Type="http://schemas.openxmlformats.org/officeDocument/2006/relationships/externalLinkPath" Target="file:///E:\adhi-cons\C07\BHL\Spreadsheet\Besland-2003-05-28.xls" TargetMode="External"/></Relationships>
</file>

<file path=xl/externalLinks/_rels/externalLink202.xml.rels><?xml version="1.0" encoding="UTF-8" standalone="yes"?>
<Relationships xmlns="http://schemas.openxmlformats.org/package/2006/relationships"><Relationship Id="rId1" Type="http://schemas.openxmlformats.org/officeDocument/2006/relationships/externalLinkPath" Target="file:///E:\Adhi-consult\Konsultan02\2004\Studi%20Kelayakan\C.04.010%20(PT%20Probesco%20Disatama)\Final\Final-ok\Probesco(Final)-ok1.xls" TargetMode="External"/></Relationships>
</file>

<file path=xl/externalLinks/_rels/externalLink203.xml.rels><?xml version="1.0" encoding="UTF-8" standalone="yes"?>
<Relationships xmlns="http://schemas.openxmlformats.org/package/2006/relationships"><Relationship Id="rId1" Type="http://schemas.openxmlformats.org/officeDocument/2006/relationships/externalLinkPath" Target="file:///E:\Pc-server\div-proyek\Cabang-3\Tahun%202007\Anggaran%20Gedung%20(Str%20&amp;%20Arst)\Direct%20Cost%20&amp;%20Finalisasi\BPK\OE\ME%20Tarahan\CONTOH%20BOQ.xls" TargetMode="External"/></Relationships>
</file>

<file path=xl/externalLinks/_rels/externalLink204.xml.rels><?xml version="1.0" encoding="UTF-8" standalone="yes"?>
<Relationships xmlns="http://schemas.openxmlformats.org/package/2006/relationships"><Relationship Id="rId1" Type="http://schemas.openxmlformats.org/officeDocument/2006/relationships/externalLinkPath" Target="file:///E:\RAX-2013\FenderDermaga%20E.xls" TargetMode="External"/></Relationships>
</file>

<file path=xl/externalLinks/_rels/externalLink205.xml.rels><?xml version="1.0" encoding="UTF-8" standalone="yes"?>
<Relationships xmlns="http://schemas.openxmlformats.org/package/2006/relationships"><Relationship Id="rId1" Type="http://schemas.openxmlformats.org/officeDocument/2006/relationships/externalLinkPath" Target="file:///E:\FenderDermaga%20E.xls" TargetMode="External"/></Relationships>
</file>

<file path=xl/externalLinks/_rels/externalLink206.xml.rels><?xml version="1.0" encoding="UTF-8" standalone="yes"?>
<Relationships xmlns="http://schemas.openxmlformats.org/package/2006/relationships"><Relationship Id="rId1" Type="http://schemas.openxmlformats.org/officeDocument/2006/relationships/externalLinkPath" Target="file:///E:\Wgk8\D\HONEY\LIPI%202005\BIOMATERIAL\BIO%202005.XLS" TargetMode="External"/></Relationships>
</file>

<file path=xl/externalLinks/_rels/externalLink207.xml.rels><?xml version="1.0" encoding="UTF-8" standalone="yes"?>
<Relationships xmlns="http://schemas.openxmlformats.org/package/2006/relationships"><Relationship Id="rId1" Type="http://schemas.openxmlformats.org/officeDocument/2006/relationships/externalLinkPath" Target="file:///E:\Korra1\0610-Royal%20Kuningan%20Jakarta\Kantor\ACC%20Astra%20Final\BQ%20General%20Finishing%20edisi%20November04\ANLS-SNAYANRES.XLS" TargetMode="External"/></Relationships>
</file>

<file path=xl/externalLinks/_rels/externalLink208.xml.rels><?xml version="1.0" encoding="UTF-8" standalone="yes"?>
<Relationships xmlns="http://schemas.openxmlformats.org/package/2006/relationships"><Relationship Id="rId1" Type="http://schemas.openxmlformats.org/officeDocument/2006/relationships/externalLinkPath" Target="file:///E:\RAX-2013\pindah.xls" TargetMode="External"/></Relationships>
</file>

<file path=xl/externalLinks/_rels/externalLink209.xml.rels><?xml version="1.0" encoding="UTF-8" standalone="yes"?>
<Relationships xmlns="http://schemas.openxmlformats.org/package/2006/relationships"><Relationship Id="rId1" Type="http://schemas.openxmlformats.org/officeDocument/2006/relationships/externalLinkPath" Target="file:///E:\pindah.xls" TargetMode="External"/></Relationships>
</file>

<file path=xl/externalLinks/_rels/externalLink210.xml.rels><?xml version="1.0" encoding="UTF-8" standalone="yes"?>
<Relationships xmlns="http://schemas.openxmlformats.org/package/2006/relationships"><Relationship Id="rId1" Type="http://schemas.openxmlformats.org/officeDocument/2006/relationships/externalLinkPath" Target="file:///E:\Dbi\standard\wS\Bangunan%20&amp;%20SPL.xls" TargetMode="External"/></Relationships>
</file>

<file path=xl/externalLinks/_rels/externalLink211.xml.rels><?xml version="1.0" encoding="UTF-8" standalone="yes"?>
<Relationships xmlns="http://schemas.openxmlformats.org/package/2006/relationships"><Relationship Id="rId1" Type="http://schemas.openxmlformats.org/officeDocument/2006/relationships/externalLinkPath" Target="file:///S:\Ujung%20Menteng\PEMBIAYAAN\Hw-Proses\KWK%20Timur%20-%20Blok%20B2\2004\EE\EE%20B2%202004.xls" TargetMode="External"/></Relationships>
</file>

<file path=xl/externalLinks/_rels/externalLink212.xml.rels><?xml version="1.0" encoding="UTF-8" standalone="yes"?>
<Relationships xmlns="http://schemas.openxmlformats.org/package/2006/relationships"><Relationship Id="rId1" Type="http://schemas.openxmlformats.org/officeDocument/2006/relationships/externalLinkPath" Target="file:///M:\TIME%20SHEET%20KITA-KITA\Standard\staff\RIDA\STRUKTUR\Data\PENAWARAN\La%20Piazza\ANALISA-ARS.XLS" TargetMode="External"/></Relationships>
</file>

<file path=xl/externalLinks/_rels/externalLink213.xml.rels><?xml version="1.0" encoding="UTF-8" standalone="yes"?>
<Relationships xmlns="http://schemas.openxmlformats.org/package/2006/relationships"><Relationship Id="rId1" Type="http://schemas.openxmlformats.org/officeDocument/2006/relationships/externalLinkPath" Target="file:///E:\Rani-nur\Pabrik%20PA%20SA%20NPK\PA%20SA\Compact\Finalisasi%20FS%2011%20Desember%202009\NPK-PKT-PTPN\Juni09\Financial%20Analysis%20NPK%20PKT-PTPN%20(220509).xls" TargetMode="External"/></Relationships>
</file>

<file path=xl/externalLinks/_rels/externalLink214.xml.rels><?xml version="1.0" encoding="UTF-8" standalone="yes"?>
<Relationships xmlns="http://schemas.openxmlformats.org/package/2006/relationships"><Relationship Id="rId1" Type="http://schemas.openxmlformats.org/officeDocument/2006/relationships/externalLinkPath" Target="file:///E:\Wgk7\data%20(d)\data\office\analisa%20stpp\Analisa%20Cinagara2.XLS" TargetMode="External"/></Relationships>
</file>

<file path=xl/externalLinks/_rels/externalLink215.xml.rels><?xml version="1.0" encoding="UTF-8" standalone="yes"?>
<Relationships xmlns="http://schemas.openxmlformats.org/package/2006/relationships"><Relationship Id="rId1" Type="http://schemas.openxmlformats.org/officeDocument/2006/relationships/externalLinkPath" Target="file:///E:\Erni\erni\2000\Mercure\Bq-Merc-el0.xls" TargetMode="External"/></Relationships>
</file>

<file path=xl/externalLinks/_rels/externalLink216.xml.rels><?xml version="1.0" encoding="UTF-8" standalone="yes"?>
<Relationships xmlns="http://schemas.openxmlformats.org/package/2006/relationships"><Relationship Id="rId1" Type="http://schemas.openxmlformats.org/officeDocument/2006/relationships/externalLinkPath" Target="file:///A:\Personal\GunD\CGS_SP\Cgs_sp.xls" TargetMode="External"/></Relationships>
</file>

<file path=xl/externalLinks/_rels/externalLink217.xml.rels><?xml version="1.0" encoding="UTF-8" standalone="yes"?>
<Relationships xmlns="http://schemas.openxmlformats.org/package/2006/relationships"><Relationship Id="rId1" Type="http://schemas.openxmlformats.org/officeDocument/2006/relationships/externalLinkPath" Target="file:///E:\Documents%20and%20Settings\USER\My%20Documents\Downloads\04-141%20KANTOR%20WALIKOTA%20TOMOHON\COPY-CD\Analisa%20bahan%20dan%20Upah\1Bahan.ST3.xls" TargetMode="External"/></Relationships>
</file>

<file path=xl/externalLinks/_rels/externalLink218.xml.rels><?xml version="1.0" encoding="UTF-8" standalone="yes"?>
<Relationships xmlns="http://schemas.openxmlformats.org/package/2006/relationships"><Relationship Id="rId1" Type="http://schemas.openxmlformats.org/officeDocument/2006/relationships/externalLinkPath" Target="file:///M:\TIME%20SHEET%20KITA-KITA\Standard\staff\RIDA\STRUKTUR\Data\PENAWARAN\boqrsudiv.xls" TargetMode="External"/></Relationships>
</file>

<file path=xl/externalLinks/_rels/externalLink219.xml.rels><?xml version="1.0" encoding="UTF-8" standalone="yes"?>
<Relationships xmlns="http://schemas.openxmlformats.org/package/2006/relationships"><Relationship Id="rId1" Type="http://schemas.openxmlformats.org/officeDocument/2006/relationships/externalLinkPath" Target="file:///S:\Ujung%20Menteng\SENTIONG%20-%20BQ_rev-new3penawaran1rev9month.xls" TargetMode="External"/></Relationships>
</file>

<file path=xl/externalLinks/_rels/externalLink220.xml.rels><?xml version="1.0" encoding="UTF-8" standalone="yes"?>
<Relationships xmlns="http://schemas.openxmlformats.org/package/2006/relationships"><Relationship Id="rId1" Type="http://schemas.openxmlformats.org/officeDocument/2006/relationships/externalLinkPath" Target="file:///E:\Pc01\c\My%20Documents\Zodiac\Studi%20Kelayakan\Tahun%201999\Milenia%20Multi%20Makmur\Milenia-F2.xls" TargetMode="External"/></Relationships>
</file>

<file path=xl/externalLinks/_rels/externalLink221.xml.rels><?xml version="1.0" encoding="UTF-8" standalone="yes"?>
<Relationships xmlns="http://schemas.openxmlformats.org/package/2006/relationships"><Relationship Id="rId1" Type="http://schemas.openxmlformats.org/officeDocument/2006/relationships/externalLinkPath" Target="file:///E:\Documents%20and%20Settings\c02.ASIA-KELOLA\My%20Documents\DCF%20SELAPAN%20JAYA.xls" TargetMode="External"/></Relationships>
</file>

<file path=xl/externalLinks/_rels/externalLink222.xml.rels><?xml version="1.0" encoding="UTF-8" standalone="yes"?>
<Relationships xmlns="http://schemas.openxmlformats.org/package/2006/relationships"><Relationship Id="rId1" Type="http://schemas.openxmlformats.org/officeDocument/2006/relationships/externalLinkPath" Target="file:///M:\TIME%20SHEET%20KITA-KITA\Standard\staff\RIDA\STRUKTUR\PEMASARAN\jalan\pekanheran\jalanpekanheran-dc.xls" TargetMode="External"/></Relationships>
</file>

<file path=xl/externalLinks/_rels/externalLink223.xml.rels><?xml version="1.0" encoding="UTF-8" standalone="yes"?>
<Relationships xmlns="http://schemas.openxmlformats.org/package/2006/relationships"><Relationship Id="rId1" Type="http://schemas.openxmlformats.org/officeDocument/2006/relationships/externalLinkPath" Target="file:///E:\Admin1\laporan%20pjr\DATA%20ANDI\RETAIL%20REVIEW%20WYP\0057-AJI%20MIRNI%20MAWARNI%20JL.%20ANGKLUNG%20BLOK%20A%20NO.09%20RT.032.xls" TargetMode="External"/></Relationships>
</file>

<file path=xl/externalLinks/_rels/externalLink224.xml.rels><?xml version="1.0" encoding="UTF-8" standalone="yes"?>
<Relationships xmlns="http://schemas.openxmlformats.org/package/2006/relationships"><Relationship Id="rId1" Type="http://schemas.openxmlformats.org/officeDocument/2006/relationships/externalLinkPath" Target="file:///E:\Wgk8\data%20(d)\DEONX\rab%20cinagara\kandang.xls" TargetMode="External"/></Relationships>
</file>

<file path=xl/externalLinks/_rels/externalLink225.xml.rels><?xml version="1.0" encoding="UTF-8" standalone="yes"?>
<Relationships xmlns="http://schemas.openxmlformats.org/package/2006/relationships"><Relationship Id="rId1" Type="http://schemas.openxmlformats.org/officeDocument/2006/relationships/externalLinkPath" Target="file:///A:\DATA%20PROJECT%20DISINI\ACHALIQ%20PROJECT%20FILE\ATD-PLAZA\EST.%20SERVICEHEATEXCHANGER-ATD.XLS" TargetMode="External"/></Relationships>
</file>

<file path=xl/externalLinks/_rels/externalLink226.xml.rels><?xml version="1.0" encoding="UTF-8" standalone="yes"?>
<Relationships xmlns="http://schemas.openxmlformats.org/package/2006/relationships"><Relationship Id="rId1" Type="http://schemas.openxmlformats.org/officeDocument/2006/relationships/externalLinkPath" Target="file:///E:\Pc4\kerjaan%20ferry%20fubar\My%20Documents\Hutama%20Penilai\App%202005\KPN%20Group\PT.%20Sentana%20juni%202005\HOME\BPN\SURYA\KONVERSI\2000\BSIS-NEW.XLS" TargetMode="External"/></Relationships>
</file>

<file path=xl/externalLinks/_rels/externalLink227.xml.rels><?xml version="1.0" encoding="UTF-8" standalone="yes"?>
<Relationships xmlns="http://schemas.openxmlformats.org/package/2006/relationships"><Relationship Id="rId1" Type="http://schemas.openxmlformats.org/officeDocument/2006/relationships/externalLinkPath" Target="file:///E:\RIZAL\System%20(C)\My%20Documents\Punya%20basliyan\Liyan\BCA\JULISA.xls" TargetMode="External"/></Relationships>
</file>

<file path=xl/externalLinks/_rels/externalLink228.xml.rels><?xml version="1.0" encoding="UTF-8" standalone="yes"?>
<Relationships xmlns="http://schemas.openxmlformats.org/package/2006/relationships"><Relationship Id="rId1" Type="http://schemas.openxmlformats.org/officeDocument/2006/relationships/externalLinkPath" Target="file:///E:\Al-fian\Bukopin\Proyek\Proyek%202003\BRI\FORM-X-BANGUNAN-BRI.xls" TargetMode="External"/></Relationships>
</file>

<file path=xl/externalLinks/_rels/externalLink229.xml.rels><?xml version="1.0" encoding="UTF-8" standalone="yes"?>
<Relationships xmlns="http://schemas.openxmlformats.org/package/2006/relationships"><Relationship Id="rId1" Type="http://schemas.openxmlformats.org/officeDocument/2006/relationships/externalLinkPath" Target="file:///E:\Rani-nur\Rian\kerjaan%20dsr\2010-08\Permata\ronny%20kurniawan\BANK\PERMATA\Cemara%20Asri\Benny%20Permata\Benny.xls" TargetMode="External"/></Relationships>
</file>

<file path=xl/externalLinks/_rels/externalLink230.xml.rels><?xml version="1.0" encoding="UTF-8" standalone="yes"?>
<Relationships xmlns="http://schemas.openxmlformats.org/package/2006/relationships"><Relationship Id="rId1" Type="http://schemas.openxmlformats.org/officeDocument/2006/relationships/externalLinkPath" Target="file:///M:\TIME%20SHEET%20KITA-KITA\Standard\staff\RIDA\STRUKTUR\Data\PENAWARAN\PAKUBUWONO\bq-Pkbwono1.XLS" TargetMode="External"/></Relationships>
</file>

<file path=xl/externalLinks/_rels/externalLink231.xml.rels><?xml version="1.0" encoding="UTF-8" standalone="yes"?>
<Relationships xmlns="http://schemas.openxmlformats.org/package/2006/relationships"><Relationship Id="rId1" Type="http://schemas.openxmlformats.org/officeDocument/2006/relationships/externalLinkPath" Target="file:///E:\SERVER\SharedDocs\KJPP%20Taufik,%20Baskoro%20&amp;%20Rekan\Tahun%202011%20New\Format%20Anyar\Documents%20and%20Settings\Melva%20Violeta\Local%20Settings\Temporary%20Internet%20Files\Content.IE5\SL67SPI3\H_SAT_UPAH-Yudianto-r1.xls" TargetMode="External"/></Relationships>
</file>

<file path=xl/externalLinks/_rels/externalLink232.xml.rels><?xml version="1.0" encoding="UTF-8" standalone="yes"?>
<Relationships xmlns="http://schemas.openxmlformats.org/package/2006/relationships"><Relationship Id="rId1" Type="http://schemas.openxmlformats.org/officeDocument/2006/relationships/externalLinkPath" Target="file:///E:\Lu_thanh_binh\d\Luu_Tru\Ltb_ktkh\DZ220KV_Dau_Noi_sau_tram_500kV_Ha_Tinh\Gia_thau.xls" TargetMode="External"/></Relationships>
</file>

<file path=xl/externalLinks/_rels/externalLink233.xml.rels><?xml version="1.0" encoding="UTF-8" standalone="yes"?>
<Relationships xmlns="http://schemas.openxmlformats.org/package/2006/relationships"><Relationship Id="rId1" Type="http://schemas.openxmlformats.org/officeDocument/2006/relationships/externalLinkPath" Target="file:///E:\AKA-SERVER\Konsultan\Documents%20and%20Settings\COMPAQ\My%20Documents\My%20IJ's\C.03.036%20(PT%20Kharisma%20Komunikasi%20Indonesia)\KKI%20Projections_Inti_2.xls" TargetMode="External"/></Relationships>
</file>

<file path=xl/externalLinks/_rels/externalLink234.xml.rels><?xml version="1.0" encoding="UTF-8" standalone="yes"?>
<Relationships xmlns="http://schemas.openxmlformats.org/package/2006/relationships"><Relationship Id="rId1" Type="http://schemas.openxmlformats.org/officeDocument/2006/relationships/externalLinkPath" Target="file:///M:\Documents%20and%20Settings\COMPAQ\My%20Documents\My%20IJ's\C.03.036%20(PT%20Kharisma%20Komunikasi%20Indonesia)\KKI%20Projections_Inti_2.xls" TargetMode="External"/></Relationships>
</file>

<file path=xl/externalLinks/_rels/externalLink235.xml.rels><?xml version="1.0" encoding="UTF-8" standalone="yes"?>
<Relationships xmlns="http://schemas.openxmlformats.org/package/2006/relationships"><Relationship Id="rId1" Type="http://schemas.openxmlformats.org/officeDocument/2006/relationships/externalLinkPath" Target="file:///L:\C06\2003\Studi%20Kelayakan\C.03.067%20(PT%20Mitra%20Sawit%20Jambi)\Documents%20and%20Settings\COMPAQ\My%20Documents\My%20IJ's\C.03.036%20(PT%20Kharisma%20Komunikasi%20Indonesia)\KKI%20Projections_Inti_2.xls" TargetMode="External"/></Relationships>
</file>

<file path=xl/externalLinks/_rels/externalLink236.xml.rels><?xml version="1.0" encoding="UTF-8" standalone="yes"?>
<Relationships xmlns="http://schemas.openxmlformats.org/package/2006/relationships"><Relationship Id="rId1" Type="http://schemas.openxmlformats.org/officeDocument/2006/relationships/externalLinkPath" Target="file:///E:\Korra1\0610-Royal%20Kuningan%20Jakarta\MISC\DO-HUONG\GT-BO\TKTC10-8\phong%20nen\DT-THL7.xls" TargetMode="External"/></Relationships>
</file>

<file path=xl/externalLinks/_rels/externalLink237.xml.rels><?xml version="1.0" encoding="UTF-8" standalone="yes"?>
<Relationships xmlns="http://schemas.openxmlformats.org/package/2006/relationships"><Relationship Id="rId1" Type="http://schemas.openxmlformats.org/officeDocument/2006/relationships/externalLinkPath" Target="file:///I:\pindah.xls" TargetMode="External"/></Relationships>
</file>

<file path=xl/externalLinks/_rels/externalLink238.xml.rels><?xml version="1.0" encoding="UTF-8" standalone="yes"?>
<Relationships xmlns="http://schemas.openxmlformats.org/package/2006/relationships"><Relationship Id="rId1" Type="http://schemas.openxmlformats.org/officeDocument/2006/relationships/externalLinkPath" Target="file:///M:\Studi%20Kelayakan\Kurnia%20Wijayakusuma%20Abadi\Final\Projections(05-08-02).xls" TargetMode="External"/></Relationships>
</file>

<file path=xl/externalLinks/_rels/externalLink239.xml.rels><?xml version="1.0" encoding="UTF-8" standalone="yes"?>
<Relationships xmlns="http://schemas.openxmlformats.org/package/2006/relationships"><Relationship Id="rId1" Type="http://schemas.openxmlformats.org/officeDocument/2006/relationships/externalLinkPath" Target="file:///O:\Konsultan\C09\Besland%20Pertiwi\Besland-2003-06-10-Simulasi.xls" TargetMode="External"/></Relationships>
</file>

<file path=xl/externalLinks/_rels/externalLink240.xml.rels><?xml version="1.0" encoding="UTF-8" standalone="yes"?>
<Relationships xmlns="http://schemas.openxmlformats.org/package/2006/relationships"><Relationship Id="rId1" Type="http://schemas.openxmlformats.org/officeDocument/2006/relationships/externalLinkPath" Target="file:///A:\03\26%20(Bellezza)\BQ\Paket%20M&amp;E\BQ%20Tender\PL+FF-R%20yang%20dipaki\2001\ITC_Bandung\ITC_BDG_Mechanical.xls" TargetMode="External"/></Relationships>
</file>

<file path=xl/externalLinks/_rels/externalLink241.xml.rels><?xml version="1.0" encoding="UTF-8" standalone="yes"?>
<Relationships xmlns="http://schemas.openxmlformats.org/package/2006/relationships"><Relationship Id="rId1" Type="http://schemas.openxmlformats.org/officeDocument/2006/relationships/externalLinkPath" Target="file:///E:\Admin1\laporan%20pjr\File%20Latihan\excel-perusahaan-dagang-blank.xls" TargetMode="External"/></Relationships>
</file>

<file path=xl/externalLinks/_rels/externalLink242.xml.rels><?xml version="1.0" encoding="UTF-8" standalone="yes"?>
<Relationships xmlns="http://schemas.openxmlformats.org/package/2006/relationships"><Relationship Id="rId1" Type="http://schemas.openxmlformats.org/officeDocument/2006/relationships/externalLinkPath" Target="file:///E:\Ikhsan\proyek%202004\Data%20Seno\Pegawai\SIMULASI-GABUNG%20DETASIR.xls" TargetMode="External"/></Relationships>
</file>

<file path=xl/externalLinks/_rels/externalLink243.xml.rels><?xml version="1.0" encoding="UTF-8" standalone="yes"?>
<Relationships xmlns="http://schemas.openxmlformats.org/package/2006/relationships"><Relationship Id="rId1" Type="http://schemas.openxmlformats.org/officeDocument/2006/relationships/externalLinkPath" Target="file:///E:\Pc4\kerjaan%20ferry%20fubar\My%20Documents\Hutama%20Penilai\App%202005\KPN%20Group\PT.%20Sentana%20juni%202005\HOME\SAPR\SURYA\KONVERSI\2000\FA-AVG.XLS" TargetMode="External"/></Relationships>
</file>

<file path=xl/externalLinks/_rels/externalLink244.xml.rels><?xml version="1.0" encoding="UTF-8" standalone="yes"?>
<Relationships xmlns="http://schemas.openxmlformats.org/package/2006/relationships"><Relationship Id="rId1" Type="http://schemas.openxmlformats.org/officeDocument/2006/relationships/externalLinkPath" Target="file:///E:\Ali\data%20(d)\MITRA%20Consulting\2006_BCA\master%20BCA\BCA-000%20-%20Rumah%20Tinggal%20editing.xls" TargetMode="External"/></Relationships>
</file>

<file path=xl/externalLinks/_rels/externalLink245.xml.rels><?xml version="1.0" encoding="UTF-8" standalone="yes"?>
<Relationships xmlns="http://schemas.openxmlformats.org/package/2006/relationships"><Relationship Id="rId1" Type="http://schemas.openxmlformats.org/officeDocument/2006/relationships/externalLinkPath" Target="file:///I:\Pulauintan%20Est\omni%20disket%20baru\BQ%20TENDER%202006\BQ%20PENAWARAN\04.%20APRIL\04.%20BQ%20RS%20OMI\BQ%20PEN-04\BQ%20TENDER%202006\DATA%20TERIMA\BQ%20RS%20OMC\pt.kapi%20comment\OMC-KAPI-comment\Data\My%20Project\mmc.xls" TargetMode="External"/></Relationships>
</file>

<file path=xl/externalLinks/_rels/externalLink246.xml.rels><?xml version="1.0" encoding="UTF-8" standalone="yes"?>
<Relationships xmlns="http://schemas.openxmlformats.org/package/2006/relationships"><Relationship Id="rId1" Type="http://schemas.openxmlformats.org/officeDocument/2006/relationships/externalLinkPath" Target="file:///E:\Oki\D\LAPORAN%202006%20NEW\Lap%201.06.xls" TargetMode="External"/></Relationships>
</file>

<file path=xl/externalLinks/_rels/externalLink247.xml.rels><?xml version="1.0" encoding="UTF-8" standalone="yes"?>
<Relationships xmlns="http://schemas.openxmlformats.org/package/2006/relationships"><Relationship Id="rId1" Type="http://schemas.openxmlformats.org/officeDocument/2006/relationships/externalLinkPath" Target="file:///E:\LAPORAN%202006%20NEW\Lap%201.06.xls" TargetMode="External"/></Relationships>
</file>

<file path=xl/externalLinks/_rels/externalLink248.xml.rels><?xml version="1.0" encoding="UTF-8" standalone="yes"?>
<Relationships xmlns="http://schemas.openxmlformats.org/package/2006/relationships"><Relationship Id="rId1" Type="http://schemas.openxmlformats.org/officeDocument/2006/relationships/externalLinkPath" Target="file:///E:\atet\My%20Documents\Documents%20and%20Settings\user\My%20Documents\Data%20Baru\PR%20kerjaan\Documents%20and%20Settings\user\My%20Documents\Lap%209.07.xls" TargetMode="External"/></Relationships>
</file>

<file path=xl/externalLinks/_rels/externalLink249.xml.rels><?xml version="1.0" encoding="UTF-8" standalone="yes"?>
<Relationships xmlns="http://schemas.openxmlformats.org/package/2006/relationships"><Relationship Id="rId1" Type="http://schemas.openxmlformats.org/officeDocument/2006/relationships/externalLinkPath" Target="file:///E:\Hargede\C\Kantor\Bank-ntt-baru-ok\Bank-ntt-pen\RAB-BANK_NTT%20new.xls" TargetMode="External"/></Relationships>
</file>

<file path=xl/externalLinks/_rels/externalLink250.xml.rels><?xml version="1.0" encoding="UTF-8" standalone="yes"?>
<Relationships xmlns="http://schemas.openxmlformats.org/package/2006/relationships"><Relationship Id="rId1" Type="http://schemas.openxmlformats.org/officeDocument/2006/relationships/externalLinkPath" Target="file:///A:\My%20Documents\VALUATION%20FILES\1999\LIDOMUSTIKA%20PRIMA-99%20(done)\RESIDU.xls" TargetMode="External"/></Relationships>
</file>

<file path=xl/externalLinks/_rels/externalLink251.xml.rels><?xml version="1.0" encoding="UTF-8" standalone="yes"?>
<Relationships xmlns="http://schemas.openxmlformats.org/package/2006/relationships"><Relationship Id="rId1" Type="http://schemas.openxmlformats.org/officeDocument/2006/relationships/externalLinkPath" Target="file:///E:\Rani-nur\Pabrik%20PA%20SA%20NPK\PA%20SA\Pabrik%20DAP\Asam%20Phosphater2.xls" TargetMode="External"/></Relationships>
</file>

<file path=xl/externalLinks/_rels/externalLink252.xml.rels><?xml version="1.0" encoding="UTF-8" standalone="yes"?>
<Relationships xmlns="http://schemas.openxmlformats.org/package/2006/relationships"><Relationship Id="rId1" Type="http://schemas.openxmlformats.org/officeDocument/2006/relationships/externalLinkPath" Target="file:///E:\Windy-pc\project%20%202015\Users\Santoso\Documents\My%20Documents\Budget%202008-final-IPOC-revise\Budget%202007\metland-gopub-finalnewproject.xls" TargetMode="External"/></Relationships>
</file>

<file path=xl/externalLinks/_rels/externalLink253.xml.rels><?xml version="1.0" encoding="UTF-8" standalone="yes"?>
<Relationships xmlns="http://schemas.openxmlformats.org/package/2006/relationships"><Relationship Id="rId1" Type="http://schemas.openxmlformats.org/officeDocument/2006/relationships/externalLinkPath" Target="file:///A:\Medika%20Galaxi\Lama\Rosye's%20File\Medika\Studi%20Kelayakan\Duta%20Visual%20Nusantara%20Tivi%20Tujuh\After%20Draft\Tivi%207-(02022002)+Studio+Inventaris-IDC.xls" TargetMode="External"/></Relationships>
</file>

<file path=xl/externalLinks/_rels/externalLink254.xml.rels><?xml version="1.0" encoding="UTF-8" standalone="yes"?>
<Relationships xmlns="http://schemas.openxmlformats.org/package/2006/relationships"><Relationship Id="rId1" Type="http://schemas.openxmlformats.org/officeDocument/2006/relationships/externalLinkPath" Target="file:///E:\Server\penilai\Basic%20Work%20Program\Master%20Exel\Fa-2\Cost%20Coba%20Rev.xls" TargetMode="External"/></Relationships>
</file>

<file path=xl/externalLinks/_rels/externalLink255.xml.rels><?xml version="1.0" encoding="UTF-8" standalone="yes"?>
<Relationships xmlns="http://schemas.openxmlformats.org/package/2006/relationships"><Relationship Id="rId1" Type="http://schemas.openxmlformats.org/officeDocument/2006/relationships/externalLinkPath" Target="file:///E:\Rani-nur\Rian\kerjaan%20dsr\2010-08\Permata\ronny%20kurniawan\PENILAIAN\PermataF-07\Ibu%20Juik\Permata%20Juik.xls" TargetMode="External"/></Relationships>
</file>

<file path=xl/externalLinks/_rels/externalLink256.xml.rels><?xml version="1.0" encoding="UTF-8" standalone="yes"?>
<Relationships xmlns="http://schemas.openxmlformats.org/package/2006/relationships"><Relationship Id="rId1" Type="http://schemas.openxmlformats.org/officeDocument/2006/relationships/externalLinkPath" Target="file:///E:\Rani-nur\Rian\kerjaan%20dsr\2010-08\Permata\ronny%20kurniawan\PENILAIAN\PermataF-07\Ibu%20Juik\Salim%20Permata.xls" TargetMode="External"/></Relationships>
</file>

<file path=xl/externalLinks/_rels/externalLink257.xml.rels><?xml version="1.0" encoding="UTF-8" standalone="yes"?>
<Relationships xmlns="http://schemas.openxmlformats.org/package/2006/relationships"><Relationship Id="rId1" Type="http://schemas.openxmlformats.org/officeDocument/2006/relationships/externalLinkPath" Target="file:///W:\AFILIASI\Prima-BII\Prima%20April%2017%202007%20Alt-ATS%20untuk%20Printing2.xls" TargetMode="External"/></Relationships>
</file>

<file path=xl/externalLinks/_rels/externalLink258.xml.rels><?xml version="1.0" encoding="UTF-8" standalone="yes"?>
<Relationships xmlns="http://schemas.openxmlformats.org/package/2006/relationships"><Relationship Id="rId1" Type="http://schemas.openxmlformats.org/officeDocument/2006/relationships/externalLinkPath" Target="file:///E:\pc-server\DATA%20BASOETTA\LELANG%20II\RAB%20JURANGMANGU\Atid\Documents%20and%20Settings\perdana.DOMAIN\Local%20Settings\Temp\Temporary%20Directory%201%20for%20RAB-WS-8LT-TOTAL-R-KS.zip\RAB-WS-8LT-TOTAL-R-KS.xls" TargetMode="External"/></Relationships>
</file>

<file path=xl/externalLinks/_rels/externalLink259.xml.rels><?xml version="1.0" encoding="UTF-8" standalone="yes"?>
<Relationships xmlns="http://schemas.openxmlformats.org/package/2006/relationships"><Relationship Id="rId1" Type="http://schemas.openxmlformats.org/officeDocument/2006/relationships/externalLinkPath" Target="file:///E:\Korra1\0610-Royal%20Kuningan%20Jakarta\Kantor\BI%20CRB\BQ%20BI%20(27-09-05)rev%20F%20(tahap%202).xls" TargetMode="External"/></Relationships>
</file>

<file path=xl/externalLinks/_rels/externalLink260.xml.rels><?xml version="1.0" encoding="UTF-8" standalone="yes"?>
<Relationships xmlns="http://schemas.openxmlformats.org/package/2006/relationships"><Relationship Id="rId1" Type="http://schemas.microsoft.com/office/2006/relationships/xlExternalLinkPath/xlStartup" Target="BIDIN\ASRI\24\Kenari\BQ-AC.xls" TargetMode="External"/></Relationships>
</file>

<file path=xl/externalLinks/_rels/externalLink261.xml.rels><?xml version="1.0" encoding="UTF-8" standalone="yes"?>
<Relationships xmlns="http://schemas.openxmlformats.org/package/2006/relationships"><Relationship Id="rId1" Type="http://schemas.openxmlformats.org/officeDocument/2006/relationships/externalLinkPath" Target="file:///E:\Aris\aris\DarmoTrade\24\Kenari\BQ-AC.xls" TargetMode="External"/></Relationships>
</file>

<file path=xl/externalLinks/_rels/externalLink262.xml.rels><?xml version="1.0" encoding="UTF-8" standalone="yes"?>
<Relationships xmlns="http://schemas.openxmlformats.org/package/2006/relationships"><Relationship Id="rId1" Type="http://schemas.openxmlformats.org/officeDocument/2006/relationships/externalLinkPath" Target="file:///A:\Padang%20Airport\Padang%20mekanik\Newpdg01(ifa).xls" TargetMode="External"/></Relationships>
</file>

<file path=xl/externalLinks/_rels/externalLink263.xml.rels><?xml version="1.0" encoding="UTF-8" standalone="yes"?>
<Relationships xmlns="http://schemas.openxmlformats.org/package/2006/relationships"><Relationship Id="rId1" Type="http://schemas.openxmlformats.org/officeDocument/2006/relationships/externalLinkPath" Target="file:///E:\Wgk8\data%20(d)\INDIE%20ANYAR\Proyek%202006\P3GK\Analisa%20Cinagara2.XLS" TargetMode="External"/></Relationships>
</file>

<file path=xl/externalLinks/_rels/externalLink264.xml.rels><?xml version="1.0" encoding="UTF-8" standalone="yes"?>
<Relationships xmlns="http://schemas.openxmlformats.org/package/2006/relationships"><Relationship Id="rId1" Type="http://schemas.openxmlformats.org/officeDocument/2006/relationships/externalLinkPath" Target="file:///A:\My%20Documents\Masonry.xls" TargetMode="External"/></Relationships>
</file>

<file path=xl/externalLinks/_rels/externalLink265.xml.rels><?xml version="1.0" encoding="UTF-8" standalone="yes"?>
<Relationships xmlns="http://schemas.openxmlformats.org/package/2006/relationships"><Relationship Id="rId1" Type="http://schemas.openxmlformats.org/officeDocument/2006/relationships/externalLinkPath" Target="file:///E:\Aka-consulting\C06\Konsultan\C06\Studi%20Kelayakan\Yayasan%20Cakra%20Buana\Final%20Report\YCB(Revisi%20Final).xls" TargetMode="External"/></Relationships>
</file>

<file path=xl/externalLinks/_rels/externalLink266.xml.rels><?xml version="1.0" encoding="UTF-8" standalone="yes"?>
<Relationships xmlns="http://schemas.openxmlformats.org/package/2006/relationships"><Relationship Id="rId1" Type="http://schemas.openxmlformats.org/officeDocument/2006/relationships/externalLinkPath" Target="file:///E:\AC625F1D\KOREKSI_RAB%20Pek.%20Revitalisasi%20Stasiun%20Batu%20Ceper%20&amp;%20Manggarai.xlsx" TargetMode="External"/></Relationships>
</file>

<file path=xl/externalLinks/_rels/externalLink267.xml.rels><?xml version="1.0" encoding="UTF-8" standalone="yes"?>
<Relationships xmlns="http://schemas.openxmlformats.org/package/2006/relationships"><Relationship Id="rId1" Type="http://schemas.openxmlformats.org/officeDocument/2006/relationships/externalLinkPath" Target="file:///E:\9EE75597\KOREKSI_RAB%20Pek.%20Revitalisasi%20Stasiun%20Batu%20Ceper%20&amp;%20Manggarai.xlsx" TargetMode="External"/></Relationships>
</file>

<file path=xl/externalLinks/_rels/externalLink268.xml.rels><?xml version="1.0" encoding="UTF-8" standalone="yes"?>
<Relationships xmlns="http://schemas.openxmlformats.org/package/2006/relationships"><Relationship Id="rId1" Type="http://schemas.openxmlformats.org/officeDocument/2006/relationships/externalLinkPath" Target="file:///E:\Wgk5\d\DATA%20HERIYANTO\HERI%20TAHOEN%202005\ANALISA%20KABUPATEN%20BOGOR%202005_VIA%20YUSUP.XLS" TargetMode="External"/></Relationships>
</file>

<file path=xl/externalLinks/_rels/externalLink269.xml.rels><?xml version="1.0" encoding="UTF-8" standalone="yes"?>
<Relationships xmlns="http://schemas.openxmlformats.org/package/2006/relationships"><Relationship Id="rId1" Type="http://schemas.openxmlformats.org/officeDocument/2006/relationships/externalLinkPath" Target="file:///F:\c\Documents\Data%20Baru\2014\Master%20Laporan\01%20Files\File%20Admin\Thondi\C\YogAA%20Bangettt!!!!\Badan\Badan%20Pemberdayaan%20Masyarakat\BPM.xls" TargetMode="External"/></Relationships>
</file>

<file path=xl/externalLinks/_rels/externalLink270.xml.rels><?xml version="1.0" encoding="UTF-8" standalone="yes"?>
<Relationships xmlns="http://schemas.openxmlformats.org/package/2006/relationships"><Relationship Id="rId1" Type="http://schemas.openxmlformats.org/officeDocument/2006/relationships/externalLinkPath" Target="file:///G:\c\Documents\Data%20Baru\2014\Master%20Laporan\01%20Files\File%20Admin\Thondi\C\YogAA%20Bangettt!!!!\Badan\Badan%20Pemberdayaan%20Masyarakat\BPM.xls" TargetMode="External"/></Relationships>
</file>

<file path=xl/externalLinks/_rels/externalLink271.xml.rels><?xml version="1.0" encoding="UTF-8" standalone="yes"?>
<Relationships xmlns="http://schemas.openxmlformats.org/package/2006/relationships"><Relationship Id="rId1" Type="http://schemas.openxmlformats.org/officeDocument/2006/relationships/externalLinkPath" Target="file:///E:\Documents\Data%20Baru\2014\Master%20Laporan\01%20Files\File%20Admin\Thondi\C\YogAA%20Bangettt!!!!\Badan\Badan%20Pemberdayaan%20Masyarakat\BPM.xls" TargetMode="External"/></Relationships>
</file>

<file path=xl/externalLinks/_rels/externalLink272.xml.rels><?xml version="1.0" encoding="UTF-8" standalone="yes"?>
<Relationships xmlns="http://schemas.openxmlformats.org/package/2006/relationships"><Relationship Id="rId1" Type="http://schemas.openxmlformats.org/officeDocument/2006/relationships/externalLinkPath" Target="file:///E:\My%20Documents\01%20Files\File%20Admin\Thondi\C\YogAA%20Bangettt!!!!\Badan\Badan%20Pemberdayaan%20Masyarakat\BPM.xls" TargetMode="External"/></Relationships>
</file>

<file path=xl/externalLinks/_rels/externalLink273.xml.rels><?xml version="1.0" encoding="UTF-8" standalone="yes"?>
<Relationships xmlns="http://schemas.openxmlformats.org/package/2006/relationships"><Relationship Id="rId1" Type="http://schemas.openxmlformats.org/officeDocument/2006/relationships/externalLinkPath" Target="file:///E:\Enny\072004\xy\2004\032004\xy\2004\022004\xy\2004\012004\xy\2003\122003\xy\2003\082003\2003\062003\Sale_0603.xls" TargetMode="External"/></Relationships>
</file>

<file path=xl/externalLinks/_rels/externalLink274.xml.rels><?xml version="1.0" encoding="UTF-8" standalone="yes"?>
<Relationships xmlns="http://schemas.openxmlformats.org/package/2006/relationships"><Relationship Id="rId1" Type="http://schemas.openxmlformats.org/officeDocument/2006/relationships/externalLinkPath" Target="file:///E:\Inc-nt%20Home%20Work\udh%20kerja%20nie\2010\JULI\19%20Juli\ToyaLovina-Tanah\BAP%20Tanah-Lovina1.xls" TargetMode="External"/></Relationships>
</file>

<file path=xl/externalLinks/_rels/externalLink275.xml.rels><?xml version="1.0" encoding="UTF-8" standalone="yes"?>
<Relationships xmlns="http://schemas.openxmlformats.org/package/2006/relationships"><Relationship Id="rId1" Type="http://schemas.openxmlformats.org/officeDocument/2006/relationships/externalLinkPath" Target="file:///E:\Oki\D\Inc-nt%20Home%20Work\udh%20kerja%20nie\2010\JULI\19%20Juli\ToyaLovina-Tanah\BAP%20Tanah-Lovina1.xls" TargetMode="External"/></Relationships>
</file>

<file path=xl/externalLinks/_rels/externalLink276.xml.rels><?xml version="1.0" encoding="UTF-8" standalone="yes"?>
<Relationships xmlns="http://schemas.openxmlformats.org/package/2006/relationships"><Relationship Id="rId1" Type="http://schemas.openxmlformats.org/officeDocument/2006/relationships/externalLinkPath" Target="file:///E:\Wgk12\data%20(d)\Dokumen%20Lelang\GAMBAR\RSTP%20DIPA.xls" TargetMode="External"/></Relationships>
</file>

<file path=xl/externalLinks/_rels/externalLink277.xml.rels><?xml version="1.0" encoding="UTF-8" standalone="yes"?>
<Relationships xmlns="http://schemas.openxmlformats.org/package/2006/relationships"><Relationship Id="rId1" Type="http://schemas.openxmlformats.org/officeDocument/2006/relationships/externalLinkPath" Target="file:///E:\Heru\A\BQ-KOSONG.XLS" TargetMode="External"/></Relationships>
</file>

<file path=xl/externalLinks/_rels/externalLink278.xml.rels><?xml version="1.0" encoding="UTF-8" standalone="yes"?>
<Relationships xmlns="http://schemas.openxmlformats.org/package/2006/relationships"><Relationship Id="rId1" Type="http://schemas.openxmlformats.org/officeDocument/2006/relationships/externalLinkPath" Target="file:///E:\Korra1\0610-Royal%20Kuningan%20Jakarta\Documents%20and%20Settings\Erwin\My%20Documents\STRK%20ARS%20PPATK%2006-11-2006%20F.5%20BQ.xls" TargetMode="External"/></Relationships>
</file>

<file path=xl/externalLinks/_rels/externalLink279.xml.rels><?xml version="1.0" encoding="UTF-8" standalone="yes"?>
<Relationships xmlns="http://schemas.openxmlformats.org/package/2006/relationships"><Relationship Id="rId1" Type="http://schemas.openxmlformats.org/officeDocument/2006/relationships/externalLinkPath" Target="file:///A:\pindah.xls" TargetMode="External"/></Relationships>
</file>

<file path=xl/externalLinks/_rels/externalLink280.xml.rels><?xml version="1.0" encoding="UTF-8" standalone="yes"?>
<Relationships xmlns="http://schemas.openxmlformats.org/package/2006/relationships"><Relationship Id="rId1" Type="http://schemas.openxmlformats.org/officeDocument/2006/relationships/externalLinkPath" Target="file:///E:\Pak\D\LUTFI\REGULER\2011\MEI\AV.01.11.087%20PT%20BUNGA%20NIRWANA%20LESTARI\5.%20RT.%20DI%20JL.%20SETIABUDI%20TIMUR%202%20NO.15%20A%20JKT%20SELATAN\yes%20WP%20JL.SETIABUDI%20TIMUR%202%20NO.15A_REV_STO_25_5_11%20rev%2016-6-2011.xls" TargetMode="External"/></Relationships>
</file>

<file path=xl/externalLinks/_rels/externalLink281.xml.rels><?xml version="1.0" encoding="UTF-8" standalone="yes"?>
<Relationships xmlns="http://schemas.openxmlformats.org/package/2006/relationships"><Relationship Id="rId1" Type="http://schemas.openxmlformats.org/officeDocument/2006/relationships/externalLinkPath" Target="file:///E:\UFSVR1\03%20PT%20MAL%20Finance%20Dept\Documents%20and%20Settings\pujo\Local%20Settings\Temporary%20Internet%20Files\Content.IE5\ZAON7L4P\SPT%20Masa%20PPN\Mar%2008SPT%201108.xls" TargetMode="External"/></Relationships>
</file>

<file path=xl/externalLinks/_rels/externalLink282.xml.rels><?xml version="1.0" encoding="UTF-8" standalone="yes"?>
<Relationships xmlns="http://schemas.openxmlformats.org/package/2006/relationships"><Relationship Id="rId1" Type="http://schemas.openxmlformats.org/officeDocument/2006/relationships/externalLinkPath" Target="file:///E:\DOCUME~1\JOHANB~1\LOCALS~1\Temp\Rar$DI00.033\WINDOWS\TEMP\MR%20May%2002.xls" TargetMode="External"/></Relationships>
</file>

<file path=xl/externalLinks/_rels/externalLink283.xml.rels><?xml version="1.0" encoding="UTF-8" standalone="yes"?>
<Relationships xmlns="http://schemas.openxmlformats.org/package/2006/relationships"><Relationship Id="rId1" Type="http://schemas.openxmlformats.org/officeDocument/2006/relationships/externalLinkPath" Target="file:///E:\Oki\D\DOCUME~1\JOHANB~1\LOCALS~1\Temp\Rar$DI00.033\WINDOWS\TEMP\MR%20May%2002.xls" TargetMode="External"/></Relationships>
</file>

<file path=xl/externalLinks/_rels/externalLink284.xml.rels><?xml version="1.0" encoding="UTF-8" standalone="yes"?>
<Relationships xmlns="http://schemas.openxmlformats.org/package/2006/relationships"><Relationship Id="rId1" Type="http://schemas.openxmlformats.org/officeDocument/2006/relationships/externalLinkPath" Target="file:///E:\Dhika06\data\Gawean\Struktur\Swagraha\2006%20POLITEKNIK2\LAPORAN\POLTEK%202%20BAB%203%20Rusman.xls" TargetMode="External"/></Relationships>
</file>

<file path=xl/externalLinks/_rels/externalLink285.xml.rels><?xml version="1.0" encoding="UTF-8" standalone="yes"?>
<Relationships xmlns="http://schemas.openxmlformats.org/package/2006/relationships"><Relationship Id="rId1" Type="http://schemas.openxmlformats.org/officeDocument/2006/relationships/externalLinkPath" Target="file:///N:\My%20Documents\Yuen%20Hung\AKA\03-Wisma%20Kontinental\Proyek%202002\11-Rasuna\Rasuna-2\cma\My%20Documents\Manajemen\Data%20dan%20Form\Form\New%20Adjusment%20Tanah.xls" TargetMode="External"/></Relationships>
</file>

<file path=xl/externalLinks/_rels/externalLink286.xml.rels><?xml version="1.0" encoding="UTF-8" standalone="yes"?>
<Relationships xmlns="http://schemas.openxmlformats.org/package/2006/relationships"><Relationship Id="rId1" Type="http://schemas.openxmlformats.org/officeDocument/2006/relationships/externalLinkPath" Target="file:///E:\pc-server\DATA%20BASOETTA\LELANG%20II\RAB%20JURANGMANGU\Atid\YOCO\PRO%202007\JAKARTA\DOK%20PRC%20KESMAVT\MESRA1.XLS" TargetMode="External"/></Relationships>
</file>

<file path=xl/externalLinks/_rels/externalLink287.xml.rels><?xml version="1.0" encoding="UTF-8" standalone="yes"?>
<Relationships xmlns="http://schemas.openxmlformats.org/package/2006/relationships"><Relationship Id="rId1" Type="http://schemas.openxmlformats.org/officeDocument/2006/relationships/externalLinkPath" Target="file:///E:\Station69\c\My%20Documents\Iwan\Akses%20bandara%20tgr\tangerang%20hatta\DC-akses%20bandara.xls" TargetMode="External"/></Relationships>
</file>

<file path=xl/externalLinks/_rels/externalLink288.xml.rels><?xml version="1.0" encoding="UTF-8" standalone="yes"?>
<Relationships xmlns="http://schemas.openxmlformats.org/package/2006/relationships"><Relationship Id="rId1" Type="http://schemas.openxmlformats.org/officeDocument/2006/relationships/externalLinkPath" Target="file:///E:\Pmc1\c\data\KRISTIN\macems\FBA%20GUNADI.xls" TargetMode="External"/></Relationships>
</file>

<file path=xl/externalLinks/_rels/externalLink289.xml.rels><?xml version="1.0" encoding="UTF-8" standalone="yes"?>
<Relationships xmlns="http://schemas.openxmlformats.org/package/2006/relationships"><Relationship Id="rId1" Type="http://schemas.openxmlformats.org/officeDocument/2006/relationships/externalLinkPath" Target="file:///E:\Rani-nur\Rian\kerjaan%20dsr\2010-09\permata\yuanto%20pratomo\yuanto%20pratomo,%20griya%20duta%20sejahtera%20no%201e%20nogosari,%20sidokarto,%20godean,%20sleman.xls" TargetMode="External"/></Relationships>
</file>

<file path=xl/externalLinks/_rels/externalLink290.xml.rels><?xml version="1.0" encoding="UTF-8" standalone="yes"?>
<Relationships xmlns="http://schemas.openxmlformats.org/package/2006/relationships"><Relationship Id="rId1" Type="http://schemas.openxmlformats.org/officeDocument/2006/relationships/externalLinkPath" Target="file:///G:\c\My%20Documents\ALSON%20JOE\Bang%20Mandiri%20Eddy%20Basir%20Tanah.xls" TargetMode="External"/></Relationships>
</file>

<file path=xl/externalLinks/_rels/externalLink291.xml.rels><?xml version="1.0" encoding="UTF-8" standalone="yes"?>
<Relationships xmlns="http://schemas.openxmlformats.org/package/2006/relationships"><Relationship Id="rId1" Type="http://schemas.openxmlformats.org/officeDocument/2006/relationships/externalLinkPath" Target="file:///E:\My%20Documents\ALSON%20JOE\Bang%20Mandiri%20Eddy%20Basir%20Tanah.xls" TargetMode="External"/></Relationships>
</file>

<file path=xl/externalLinks/_rels/externalLink292.xml.rels><?xml version="1.0" encoding="UTF-8" standalone="yes"?>
<Relationships xmlns="http://schemas.openxmlformats.org/package/2006/relationships"><Relationship Id="rId1" Type="http://schemas.openxmlformats.org/officeDocument/2006/relationships/externalLinkPath" Target="file:///F:\c\My%20Documents\ALSON%20JOE\Bang%20Mandiri%20Eddy%20Basir%20Tanah.xls" TargetMode="External"/></Relationships>
</file>

<file path=xl/externalLinks/_rels/externalLink293.xml.rels><?xml version="1.0" encoding="UTF-8" standalone="yes"?>
<Relationships xmlns="http://schemas.openxmlformats.org/package/2006/relationships"><Relationship Id="rId1" Type="http://schemas.openxmlformats.org/officeDocument/2006/relationships/externalLinkPath" Target="file:///E:\Dhika06\03%20DATA%20DATA\Data%20Dadan\Program%20sudah%20jadi\002%20PONDASI%20SUMURAN.xls" TargetMode="External"/></Relationships>
</file>

<file path=xl/externalLinks/_rels/externalLink294.xml.rels><?xml version="1.0" encoding="UTF-8" standalone="yes"?>
<Relationships xmlns="http://schemas.openxmlformats.org/package/2006/relationships"><Relationship Id="rId1" Type="http://schemas.openxmlformats.org/officeDocument/2006/relationships/externalLinkPath" Target="file:///G:\c\My%20Documents\Laporan%20Asset%20Ringkas\Bank%20Permata\My%20Documents\ALSON%20JOE\Bang%20Mandiri%20Eddy%20Basir%20Tanah.xls" TargetMode="External"/></Relationships>
</file>

<file path=xl/externalLinks/_rels/externalLink295.xml.rels><?xml version="1.0" encoding="UTF-8" standalone="yes"?>
<Relationships xmlns="http://schemas.openxmlformats.org/package/2006/relationships"><Relationship Id="rId1" Type="http://schemas.openxmlformats.org/officeDocument/2006/relationships/externalLinkPath" Target="file:///E:\My%20Documents\Laporan%20Asset%20Ringkas\Bank%20Permata\My%20Documents\ALSON%20JOE\Bang%20Mandiri%20Eddy%20Basir%20Tanah.xls" TargetMode="External"/></Relationships>
</file>

<file path=xl/externalLinks/_rels/externalLink296.xml.rels><?xml version="1.0" encoding="UTF-8" standalone="yes"?>
<Relationships xmlns="http://schemas.openxmlformats.org/package/2006/relationships"><Relationship Id="rId1" Type="http://schemas.openxmlformats.org/officeDocument/2006/relationships/externalLinkPath" Target="file:///F:\c\My%20Documents\Laporan%20Asset%20Ringkas\Bank%20Permata\My%20Documents\ALSON%20JOE\Bang%20Mandiri%20Eddy%20Basir%20Tanah.xls" TargetMode="External"/></Relationships>
</file>

<file path=xl/externalLinks/_rels/externalLink297.xml.rels><?xml version="1.0" encoding="UTF-8" standalone="yes"?>
<Relationships xmlns="http://schemas.openxmlformats.org/package/2006/relationships"><Relationship Id="rId1" Type="http://schemas.openxmlformats.org/officeDocument/2006/relationships/externalLinkPath" Target="file:///M:\TIME%20SHEET%20KITA-KITA\Standard\staff\RIDA\STRUKTUR\Data\PENAWARAN\TANAH%20ABANG\ANALISA-ARS.XLS" TargetMode="External"/></Relationships>
</file>

<file path=xl/externalLinks/_rels/externalLink298.xml.rels><?xml version="1.0" encoding="UTF-8" standalone="yes"?>
<Relationships xmlns="http://schemas.openxmlformats.org/package/2006/relationships"><Relationship Id="rId1" Type="http://schemas.openxmlformats.org/officeDocument/2006/relationships/externalLinkPath" Target="file:///E:\Wgk12\data%20(d)\INDIE\proyek%202007\AKA%202007\INDIE\proyek%202007\SMUN%20I%20CIAWI\KUSEN%20ALUMINIUM%20SMUN%20I%20CIAWI.XLS" TargetMode="External"/></Relationships>
</file>

<file path=xl/externalLinks/_rels/externalLink299.xml.rels><?xml version="1.0" encoding="UTF-8" standalone="yes"?>
<Relationships xmlns="http://schemas.openxmlformats.org/package/2006/relationships"><Relationship Id="rId1" Type="http://schemas.openxmlformats.org/officeDocument/2006/relationships/externalLinkPath" Target="file:///M:\TIME%20SHEET%20KITA-KITA\Standard\staff\RIDA\STRUKTUR\Data\PENAWARAN\DISPENDA\DC\Rekap-RAB-dc.xls" TargetMode="External"/></Relationships>
</file>

<file path=xl/externalLinks/_rels/externalLink300.xml.rels><?xml version="1.0" encoding="UTF-8" standalone="yes"?>
<Relationships xmlns="http://schemas.openxmlformats.org/package/2006/relationships"><Relationship Id="rId1" Type="http://schemas.openxmlformats.org/officeDocument/2006/relationships/externalLinkPath" Target="file:///M:\TIME%20SHEET%20KITA-KITA\Standard\staff\RIDA\STRUKTUR\Data\PENAWARAN\ARTHA%20GDING\Bill%20Qty.xls" TargetMode="External"/></Relationships>
</file>

<file path=xl/externalLinks/_rels/externalLink301.xml.rels><?xml version="1.0" encoding="UTF-8" standalone="yes"?>
<Relationships xmlns="http://schemas.openxmlformats.org/package/2006/relationships"><Relationship Id="rId1" Type="http://schemas.openxmlformats.org/officeDocument/2006/relationships/externalLinkPath" Target="file:///E:\UFSVR1\03%20PT%20MAL%20Finance%20Dept\WINNT\TEMP\Reporting%20package-BMEL%2031-12-02.xls" TargetMode="External"/></Relationships>
</file>

<file path=xl/externalLinks/_rels/externalLink302.xml.rels><?xml version="1.0" encoding="UTF-8" standalone="yes"?>
<Relationships xmlns="http://schemas.openxmlformats.org/package/2006/relationships"><Relationship Id="rId1" Type="http://schemas.openxmlformats.org/officeDocument/2006/relationships/externalLinkPath" Target="file:///E:\Pc-yosyi\yosyicar%20(c)\TAUHID\sch.xls" TargetMode="External"/></Relationships>
</file>

<file path=xl/externalLinks/_rels/externalLink303.xml.rels><?xml version="1.0" encoding="UTF-8" standalone="yes"?>
<Relationships xmlns="http://schemas.openxmlformats.org/package/2006/relationships"><Relationship Id="rId1" Type="http://schemas.openxmlformats.org/officeDocument/2006/relationships/externalLinkPath" Target="file:///A:\M%20&amp;%20E.xls" TargetMode="External"/></Relationships>
</file>

<file path=xl/externalLinks/_rels/externalLink304.xml.rels><?xml version="1.0" encoding="UTF-8" standalone="yes"?>
<Relationships xmlns="http://schemas.openxmlformats.org/package/2006/relationships"><Relationship Id="rId1" Type="http://schemas.openxmlformats.org/officeDocument/2006/relationships/externalLinkPath" Target="file:///E:\Project-1\8200_Pip\Personal\GunD\CGS_SP\Cgs_sp.xls" TargetMode="External"/></Relationships>
</file>

<file path=xl/externalLinks/_rels/externalLink305.xml.rels><?xml version="1.0" encoding="UTF-8" standalone="yes"?>
<Relationships xmlns="http://schemas.openxmlformats.org/package/2006/relationships"><Relationship Id="rId1" Type="http://schemas.openxmlformats.org/officeDocument/2006/relationships/externalLinkPath" Target="file:///N:\Proj2002\CityPlaza.011\011Rabr0b.xls" TargetMode="External"/></Relationships>
</file>

<file path=xl/externalLinks/_rels/externalLink306.xml.rels><?xml version="1.0" encoding="UTF-8" standalone="yes"?>
<Relationships xmlns="http://schemas.openxmlformats.org/package/2006/relationships"><Relationship Id="rId1" Type="http://schemas.openxmlformats.org/officeDocument/2006/relationships/externalLinkPath" Target="file:///E:\Aris\aris\My%20Documents\JayaKencana\Daf-7%20Telepon.xls" TargetMode="External"/></Relationships>
</file>

<file path=xl/externalLinks/_rels/externalLink307.xml.rels><?xml version="1.0" encoding="UTF-8" standalone="yes"?>
<Relationships xmlns="http://schemas.openxmlformats.org/package/2006/relationships"><Relationship Id="rId1" Type="http://schemas.openxmlformats.org/officeDocument/2006/relationships/externalLinkPath" Target="file:///E:\Dhika06\Data\Wstu%20Cpta%20Parama\YOGYA%20Toserba\Yogya%20Cimahi\ErAb+Erkas\ERAB26'12'07\Rab%20Yogya%20Rev26Des'07.xls" TargetMode="External"/></Relationships>
</file>

<file path=xl/externalLinks/_rels/externalLink308.xml.rels><?xml version="1.0" encoding="UTF-8" standalone="yes"?>
<Relationships xmlns="http://schemas.openxmlformats.org/package/2006/relationships"><Relationship Id="rId1" Type="http://schemas.openxmlformats.org/officeDocument/2006/relationships/externalLinkPath" Target="file:///A:\TRH-document\CALC\Others\LASTMTO.XLS" TargetMode="External"/></Relationships>
</file>

<file path=xl/externalLinks/_rels/externalLink309.xml.rels><?xml version="1.0" encoding="UTF-8" standalone="yes"?>
<Relationships xmlns="http://schemas.openxmlformats.org/package/2006/relationships"><Relationship Id="rId1" Type="http://schemas.openxmlformats.org/officeDocument/2006/relationships/externalLinkPath" Target="file:///E:\Gentur\project%2005\An%20ME.xls" TargetMode="External"/></Relationships>
</file>

<file path=xl/externalLinks/_rels/externalLink310.xml.rels><?xml version="1.0" encoding="UTF-8" standalone="yes"?>
<Relationships xmlns="http://schemas.openxmlformats.org/package/2006/relationships"><Relationship Id="rId1" Type="http://schemas.openxmlformats.org/officeDocument/2006/relationships/externalLinkPath" Target="file:///E:\Edpserver\Account%20dir\Heri\Surat%20dan%20lain-lain\Final%20Conv\FA%20&amp;%20INV\inv%20pom97.xls" TargetMode="External"/></Relationships>
</file>

<file path=xl/externalLinks/_rels/externalLink311.xml.rels><?xml version="1.0" encoding="UTF-8" standalone="yes"?>
<Relationships xmlns="http://schemas.openxmlformats.org/package/2006/relationships"><Relationship Id="rId1" Type="http://schemas.openxmlformats.org/officeDocument/2006/relationships/externalLinkPath" Target="file:///M:\TIME%20SHEET%20KITA-KITA\Standard\staff\RIDA\STRUKTUR\Data\PENAWARAN\REKAP%20BQ\BEKASI.xls" TargetMode="External"/></Relationships>
</file>

<file path=xl/externalLinks/_rels/externalLink312.xml.rels><?xml version="1.0" encoding="UTF-8" standalone="yes"?>
<Relationships xmlns="http://schemas.openxmlformats.org/package/2006/relationships"><Relationship Id="rId1" Type="http://schemas.openxmlformats.org/officeDocument/2006/relationships/externalLinkPath" Target="file:///A:\03\26%20(Bellezza)\BQ\Paket%20M&amp;E\BQ%20Tender\PL+FF-R%20yang%20dipaki\2001\ITC_Kuningan\BQ-ITC%20Kuningan.xls" TargetMode="External"/></Relationships>
</file>

<file path=xl/externalLinks/_rels/externalLink313.xml.rels><?xml version="1.0" encoding="UTF-8" standalone="yes"?>
<Relationships xmlns="http://schemas.openxmlformats.org/package/2006/relationships"><Relationship Id="rId1" Type="http://schemas.openxmlformats.org/officeDocument/2006/relationships/externalLinkPath" Target="file:///E:\Users\Qompaq510\Downloads\New%20Folder\Anto%20D\2013\BALI%20JAN%202013\RITAIL\RITAIL\Beringin%20rev.xls" TargetMode="External"/></Relationships>
</file>

<file path=xl/externalLinks/_rels/externalLink314.xml.rels><?xml version="1.0" encoding="UTF-8" standalone="yes"?>
<Relationships xmlns="http://schemas.openxmlformats.org/package/2006/relationships"><Relationship Id="rId1" Type="http://schemas.openxmlformats.org/officeDocument/2006/relationships/externalLinkPath" Target="file:///E:\Nano\My%20Documents\DOCUME~1\ADMINI~1\LOCALS~1\Temp\Rar$DI02.375\My%20Data\_Partama\Proyek\Proyek\Kamandalu\Kamandalu_finaL7_2605(1).xls" TargetMode="External"/></Relationships>
</file>

<file path=xl/externalLinks/_rels/externalLink315.xml.rels><?xml version="1.0" encoding="UTF-8" standalone="yes"?>
<Relationships xmlns="http://schemas.openxmlformats.org/package/2006/relationships"><Relationship Id="rId1" Type="http://schemas.openxmlformats.org/officeDocument/2006/relationships/externalLinkPath" Target="file:///K:\C02\Studi\2004\Studi%20Kelayakan\Kencana%20Acidindo\Final-2004-03-16\KAP-200403-14-FINAL.xls" TargetMode="External"/></Relationships>
</file>

<file path=xl/externalLinks/_rels/externalLink316.xml.rels><?xml version="1.0" encoding="UTF-8" standalone="yes"?>
<Relationships xmlns="http://schemas.openxmlformats.org/package/2006/relationships"><Relationship Id="rId1" Type="http://schemas.openxmlformats.org/officeDocument/2006/relationships/externalLinkPath" Target="file:///P:\PT%20Sari%20Bumi%20Bakau\FS\2006\Lintas%20Katulistiwa_baRU\LKU-2007-01-17.xls" TargetMode="External"/></Relationships>
</file>

<file path=xl/externalLinks/_rels/externalLink317.xml.rels><?xml version="1.0" encoding="UTF-8" standalone="yes"?>
<Relationships xmlns="http://schemas.openxmlformats.org/package/2006/relationships"><Relationship Id="rId1" Type="http://schemas.openxmlformats.org/officeDocument/2006/relationships/externalLinkPath" Target="file:///E:\Wgk3\data%20(d)\gong%202005\BIOMATERIAL\BIO%202005.XLS" TargetMode="External"/></Relationships>
</file>

<file path=xl/externalLinks/_rels/externalLink318.xml.rels><?xml version="1.0" encoding="UTF-8" standalone="yes"?>
<Relationships xmlns="http://schemas.openxmlformats.org/package/2006/relationships"><Relationship Id="rId1" Type="http://schemas.openxmlformats.org/officeDocument/2006/relationships/externalLinkPath" Target="file:///E:\Umar\c\Documents%20and%20Settings\Rencana%20Biaya%20OE%20CWG%20II%20(3)alt%202.xls" TargetMode="External"/></Relationships>
</file>

<file path=xl/externalLinks/_rels/externalLink319.xml.rels><?xml version="1.0" encoding="UTF-8" standalone="yes"?>
<Relationships xmlns="http://schemas.openxmlformats.org/package/2006/relationships"><Relationship Id="rId1" Type="http://schemas.openxmlformats.org/officeDocument/2006/relationships/externalLinkPath" Target="file:///E:\Yowaldi\YOWALDI%20(E)\Mall\Mall-kg-rev1\326BQSMB.XLS" TargetMode="External"/></Relationships>
</file>

<file path=xl/externalLinks/_rels/externalLink320.xml.rels><?xml version="1.0" encoding="UTF-8" standalone="yes"?>
<Relationships xmlns="http://schemas.openxmlformats.org/package/2006/relationships"><Relationship Id="rId1" Type="http://schemas.openxmlformats.org/officeDocument/2006/relationships/externalLinkPath" Target="file:///E:\Widodo\PT%20KINTAP%20JAYA%20WATTINDO\FILE%20DATA%20UMUM\Master%20Nilai%20PTPN%2013.xls" TargetMode="External"/></Relationships>
</file>

<file path=xl/externalLinks/_rels/externalLink321.xml.rels><?xml version="1.0" encoding="UTF-8" standalone="yes"?>
<Relationships xmlns="http://schemas.openxmlformats.org/package/2006/relationships"><Relationship Id="rId1" Type="http://schemas.openxmlformats.org/officeDocument/2006/relationships/externalLinkPath" Target="file:///E:\Rani-nur\Pabrik%20PA%20SA%20NPK\PA%20SA\Compact\Finalisasi%20FS%2011%20Desember%202009\my%20document%20(file%20kerja)\Ira\Project\desal\okt'06\Anfin-RO(FS-0).xls" TargetMode="External"/></Relationships>
</file>

<file path=xl/externalLinks/_rels/externalLink322.xml.rels><?xml version="1.0" encoding="UTF-8" standalone="yes"?>
<Relationships xmlns="http://schemas.openxmlformats.org/package/2006/relationships"><Relationship Id="rId1" Type="http://schemas.openxmlformats.org/officeDocument/2006/relationships/externalLinkPath" Target="file:///E:\Imam\D\JOKO%20HERMANTO\JOKO%20HERMANTO%202%20-%202004\JOKO%20HERMANTO%202-1\ASTRA\I.%20PT.%20Astra%20Argo%20Lestari,%20Tbk%20(PLANTATION)\3.%20PT.%20Tunggal%20Perkasa%20Plantation\BGN,%20SPL%20TPP%20OK.xls" TargetMode="External"/></Relationships>
</file>

<file path=xl/externalLinks/_rels/externalLink323.xml.rels><?xml version="1.0" encoding="UTF-8" standalone="yes"?>
<Relationships xmlns="http://schemas.openxmlformats.org/package/2006/relationships"><Relationship Id="rId1" Type="http://schemas.openxmlformats.org/officeDocument/2006/relationships/externalLinkPath" Target="file:///E:\rachmawan\Data\Data\ESTIMATE\BOQ%20-%204%20(2007)\Best%20Western\submit%20rev%200\BWH%20Sum.xls" TargetMode="External"/></Relationships>
</file>

<file path=xl/externalLinks/_rels/externalLink324.xml.rels><?xml version="1.0" encoding="UTF-8" standalone="yes"?>
<Relationships xmlns="http://schemas.openxmlformats.org/package/2006/relationships"><Relationship Id="rId1" Type="http://schemas.openxmlformats.org/officeDocument/2006/relationships/externalLinkPath" Target="file:///A:\My%20Documents\My%20Gawean%20'04\Graha%20Inowo\BQ-GRAHA%20INOWO-PI.xls" TargetMode="External"/></Relationships>
</file>

<file path=xl/externalLinks/_rels/externalLink325.xml.rels><?xml version="1.0" encoding="UTF-8" standalone="yes"?>
<Relationships xmlns="http://schemas.openxmlformats.org/package/2006/relationships"><Relationship Id="rId1" Type="http://schemas.openxmlformats.org/officeDocument/2006/relationships/externalLinkPath" Target="file:///E:\Bin\Agro%20Indomas-30%20Sep%202005\WINDOWS\TEMP\Tahun%202001\Sahid\hotelvaluation-dcf.xls" TargetMode="External"/></Relationships>
</file>

<file path=xl/externalLinks/_rels/externalLink326.xml.rels><?xml version="1.0" encoding="UTF-8" standalone="yes"?>
<Relationships xmlns="http://schemas.openxmlformats.org/package/2006/relationships"><Relationship Id="rId1" Type="http://schemas.openxmlformats.org/officeDocument/2006/relationships/externalLinkPath" Target="file:///E:\Server\Beans%20on%20Bibin\WINDOWS\TEMP\Tahun%202001\Sahid\hotelvaluation-dcf.xls" TargetMode="External"/></Relationships>
</file>

<file path=xl/externalLinks/_rels/externalLink327.xml.rels><?xml version="1.0" encoding="UTF-8" standalone="yes"?>
<Relationships xmlns="http://schemas.openxmlformats.org/package/2006/relationships"><Relationship Id="rId1" Type="http://schemas.openxmlformats.org/officeDocument/2006/relationships/externalLinkPath" Target="file:///E:\Manajer\M02\Besland-Pertiwi\Besland-2003-05-09.xls" TargetMode="External"/></Relationships>
</file>

<file path=xl/externalLinks/_rels/externalLink328.xml.rels><?xml version="1.0" encoding="UTF-8" standalone="yes"?>
<Relationships xmlns="http://schemas.openxmlformats.org/package/2006/relationships"><Relationship Id="rId1" Type="http://schemas.openxmlformats.org/officeDocument/2006/relationships/externalLinkPath" Target="file:///F:\D\multi%20pratama\KINGSTON%20(F)\pt%20abc%20kebun.xls" TargetMode="External"/></Relationships>
</file>

<file path=xl/externalLinks/_rels/externalLink329.xml.rels><?xml version="1.0" encoding="UTF-8" standalone="yes"?>
<Relationships xmlns="http://schemas.openxmlformats.org/package/2006/relationships"><Relationship Id="rId1" Type="http://schemas.openxmlformats.org/officeDocument/2006/relationships/externalLinkPath" Target="file:///E:\Windy-pc\project%20%202015\Studi%20Kelayakan\Kebunaria\Draft\Inti&amp;PKS\Kebunaria%20Past&amp;Projections(22082002)-2(AC).xls" TargetMode="External"/></Relationships>
</file>

<file path=xl/externalLinks/_rels/externalLink330.xml.rels><?xml version="1.0" encoding="UTF-8" standalone="yes"?>
<Relationships xmlns="http://schemas.openxmlformats.org/package/2006/relationships"><Relationship Id="rId1" Type="http://schemas.openxmlformats.org/officeDocument/2006/relationships/externalLinkPath" Target="file:///G:\D\multi%20pratama\KINGSTON%20(F)\pt%20abc%20kebun.xls" TargetMode="External"/></Relationships>
</file>

<file path=xl/externalLinks/_rels/externalLink331.xml.rels><?xml version="1.0" encoding="UTF-8" standalone="yes"?>
<Relationships xmlns="http://schemas.openxmlformats.org/package/2006/relationships"><Relationship Id="rId1" Type="http://schemas.openxmlformats.org/officeDocument/2006/relationships/externalLinkPath" Target="file:///E:\Arif\D\multi%20pratama\KINGSTON%20(F)\pt%20abc%20kebun.xls" TargetMode="External"/></Relationships>
</file>

<file path=xl/externalLinks/_rels/externalLink332.xml.rels><?xml version="1.0" encoding="UTF-8" standalone="yes"?>
<Relationships xmlns="http://schemas.openxmlformats.org/package/2006/relationships"><Relationship Id="rId1" Type="http://schemas.openxmlformats.org/officeDocument/2006/relationships/externalLinkPath" Target="file:///E:\multi%20pratama\KINGSTON%20(F)\pt%20abc%20kebun.xls" TargetMode="External"/></Relationships>
</file>

<file path=xl/externalLinks/_rels/externalLink333.xml.rels><?xml version="1.0" encoding="UTF-8" standalone="yes"?>
<Relationships xmlns="http://schemas.openxmlformats.org/package/2006/relationships"><Relationship Id="rId1" Type="http://schemas.openxmlformats.org/officeDocument/2006/relationships/externalLinkPath" Target="file:///E:\Jangkung\Astra%20Agro%20Lestari%20'Aug%2006\JOKO%20HERMANTO\JOKO%20HERMANTO%204%20-%202006\PENILAIAN\PT%20Sawita%20Karyamanunggul\LDA%20PT%20Sawitakarya%20Manunggul.xls" TargetMode="External"/></Relationships>
</file>

<file path=xl/externalLinks/_rels/externalLink334.xml.rels><?xml version="1.0" encoding="UTF-8" standalone="yes"?>
<Relationships xmlns="http://schemas.openxmlformats.org/package/2006/relationships"><Relationship Id="rId1" Type="http://schemas.openxmlformats.org/officeDocument/2006/relationships/externalLinkPath" Target="file:///E:\Noor\AA_NOOR-TEA\Basic%20Work%20Program\Master%20Exel\Fa-2\Cost%20Coba%20Rev.xls" TargetMode="External"/></Relationships>
</file>

<file path=xl/externalLinks/_rels/externalLink335.xml.rels><?xml version="1.0" encoding="UTF-8" standalone="yes"?>
<Relationships xmlns="http://schemas.openxmlformats.org/package/2006/relationships"><Relationship Id="rId1" Type="http://schemas.openxmlformats.org/officeDocument/2006/relationships/externalLinkPath" Target="file:///E:\RAX-2013\Users\Sisinfo\Documents\MPS\2008\07\Maper-PPel-HERY.xls" TargetMode="External"/></Relationships>
</file>

<file path=xl/externalLinks/_rels/externalLink336.xml.rels><?xml version="1.0" encoding="UTF-8" standalone="yes"?>
<Relationships xmlns="http://schemas.openxmlformats.org/package/2006/relationships"><Relationship Id="rId1" Type="http://schemas.openxmlformats.org/officeDocument/2006/relationships/externalLinkPath" Target="file:///E:\Users\Sisinfo\Documents\MPS\2008\07\Maper-PPel-HERY.xls" TargetMode="External"/></Relationships>
</file>

<file path=xl/externalLinks/_rels/externalLink337.xml.rels><?xml version="1.0" encoding="UTF-8" standalone="yes"?>
<Relationships xmlns="http://schemas.openxmlformats.org/package/2006/relationships"><Relationship Id="rId1" Type="http://schemas.openxmlformats.org/officeDocument/2006/relationships/externalLinkPath" Target="file:///E:\Ali\data%20(d)\Basic%20Work%20Program\Master%20Exel\Fa-2\Cost%20Coba%20Rev.xls" TargetMode="External"/></Relationships>
</file>

<file path=xl/externalLinks/_rels/externalLink338.xml.rels><?xml version="1.0" encoding="UTF-8" standalone="yes"?>
<Relationships xmlns="http://schemas.openxmlformats.org/package/2006/relationships"><Relationship Id="rId1" Type="http://schemas.openxmlformats.org/officeDocument/2006/relationships/externalLinkPath" Target="file:///E:\Rosadi\DATA%20S-D%20(D)\DATA%20ANALISIS\RAB%20&amp;%20ESTIMATE\RAB%206%20RUSUN%20Menpera\Rusunawa%20UNJA%20JAMBI%20Sumatera.xls" TargetMode="External"/></Relationships>
</file>

<file path=xl/externalLinks/_rels/externalLink339.xml.rels><?xml version="1.0" encoding="UTF-8" standalone="yes"?>
<Relationships xmlns="http://schemas.openxmlformats.org/package/2006/relationships"><Relationship Id="rId1" Type="http://schemas.openxmlformats.org/officeDocument/2006/relationships/externalLinkPath" Target="file:///M:\TIME%20SHEET%20KITA-KITA\Standard\staff\RIDA\STRUKTUR\Data\PENAWARAN\Lonsum\bill\Analisa_str_ars.XLS" TargetMode="External"/></Relationships>
</file>

<file path=xl/externalLinks/_rels/externalLink340.xml.rels><?xml version="1.0" encoding="UTF-8" standalone="yes"?>
<Relationships xmlns="http://schemas.openxmlformats.org/package/2006/relationships"><Relationship Id="rId1" Type="http://schemas.openxmlformats.org/officeDocument/2006/relationships/externalLinkPath" Target="file:///E:\BMC1\Adam%20Nurdin\Basic%20Work%20Program\Master%20Exel\Fa-2\Cost%20Coba%20Rev.xls" TargetMode="External"/></Relationships>
</file>

<file path=xl/externalLinks/_rels/externalLink341.xml.rels><?xml version="1.0" encoding="UTF-8" standalone="yes"?>
<Relationships xmlns="http://schemas.openxmlformats.org/package/2006/relationships"><Relationship Id="rId1" Type="http://schemas.openxmlformats.org/officeDocument/2006/relationships/externalLinkPath" Target="file:///E:\Admin1\laporan%20pjr\BTN%20KEBON%20JERUK\RETAIL%20(KGU,%20KGM)\Rayama%20Manihuruk,%20Ruko%20Raden%20Fatah.xls" TargetMode="External"/></Relationships>
</file>

<file path=xl/externalLinks/_rels/externalLink342.xml.rels><?xml version="1.0" encoding="UTF-8" standalone="yes"?>
<Relationships xmlns="http://schemas.openxmlformats.org/package/2006/relationships"><Relationship Id="rId1" Type="http://schemas.openxmlformats.org/officeDocument/2006/relationships/externalLinkPath" Target="file:///E:\TJK\LAPORAN\LAPORAN%20IBU%20TJANDRA\PENILAIAN\FORMAT%20LAPORAN%20KECIL\tb\nyoman%20bangbang.xlsx" TargetMode="External"/></Relationships>
</file>

<file path=xl/externalLinks/_rels/externalLink343.xml.rels><?xml version="1.0" encoding="UTF-8" standalone="yes"?>
<Relationships xmlns="http://schemas.openxmlformats.org/package/2006/relationships"><Relationship Id="rId1" Type="http://schemas.openxmlformats.org/officeDocument/2006/relationships/externalLinkPath" Target="file:///E:\Users\fadillaharyanto\Downloads\Kertas%20Kerja%20Besakih.xlsx" TargetMode="External"/></Relationships>
</file>

<file path=xl/externalLinks/_rels/externalLink344.xml.rels><?xml version="1.0" encoding="UTF-8" standalone="yes"?>
<Relationships xmlns="http://schemas.openxmlformats.org/package/2006/relationships"><Relationship Id="rId1" Type="http://schemas.openxmlformats.org/officeDocument/2006/relationships/externalLinkPath" Target="file:///E:\Users\USER-PC\Desktop\I%20Gede%20Agus%20Darmayana%20-%20Pandak%20Gede,%20Tabanan%20-%20SHM%2004513%20-%20PENILAIAN.xlsx" TargetMode="External"/></Relationships>
</file>

<file path=xl/externalLinks/_rels/externalLink345.xml.rels><?xml version="1.0" encoding="UTF-8" standalone="yes"?>
<Relationships xmlns="http://schemas.openxmlformats.org/package/2006/relationships"><Relationship Id="rId1" Type="http://schemas.openxmlformats.org/officeDocument/2006/relationships/externalLinkPath" Target="file:///E:\FACCA42E\Format%20Laporan%20Penilaian%20Agunan%20CLG%20Mandiri%20(01%20Juli%202008).xls" TargetMode="External"/></Relationships>
</file>

<file path=xl/externalLinks/_rels/externalLink346.xml.rels><?xml version="1.0" encoding="UTF-8" standalone="yes"?>
<Relationships xmlns="http://schemas.openxmlformats.org/package/2006/relationships"><Relationship Id="rId1" Type="http://schemas.openxmlformats.org/officeDocument/2006/relationships/externalLinkPath" Target="file:///E:\31D9C691\Format%20Laporan%20Penilaian%20Agunan%20CLG%20Mandiri%20(01%20Juli%202008).xls" TargetMode="External"/></Relationships>
</file>

<file path=xl/externalLinks/_rels/externalLink347.xml.rels><?xml version="1.0" encoding="UTF-8" standalone="yes"?>
<Relationships xmlns="http://schemas.openxmlformats.org/package/2006/relationships"><Relationship Id="rId1" Type="http://schemas.openxmlformats.org/officeDocument/2006/relationships/externalLinkPath" Target="file:///E:\Wgk3\data%20(d)\gong%202005\APP\APP.XLS" TargetMode="External"/></Relationships>
</file>

<file path=xl/externalLinks/_rels/externalLink348.xml.rels><?xml version="1.0" encoding="UTF-8" standalone="yes"?>
<Relationships xmlns="http://schemas.openxmlformats.org/package/2006/relationships"><Relationship Id="rId1" Type="http://schemas.openxmlformats.org/officeDocument/2006/relationships/externalLinkPath" Target="file:///A:\My%20Document\MTH-korin\FINANCE%202000\Hutang%20&amp;%20Kas%20Usd%20Jkt\HUTANG%20BULANAN.xls" TargetMode="External"/></Relationships>
</file>

<file path=xl/externalLinks/_rels/externalLink349.xml.rels><?xml version="1.0" encoding="UTF-8" standalone="yes"?>
<Relationships xmlns="http://schemas.openxmlformats.org/package/2006/relationships"><Relationship Id="rId1" Type="http://schemas.openxmlformats.org/officeDocument/2006/relationships/externalLinkPath" Target="file:///E:\Rani-nur\Pabrik%20PA%20SA%20NPK\PA%20SA\Compact\Finalisasi%20FS%2011%20Desember%202009\Users\edyhp\AppData\Local\Temp\notesFCBCEE\Anfin-NPK%20PKT-PIM%20(080908).xls" TargetMode="External"/></Relationships>
</file>

<file path=xl/externalLinks/_rels/externalLink350.xml.rels><?xml version="1.0" encoding="UTF-8" standalone="yes"?>
<Relationships xmlns="http://schemas.openxmlformats.org/package/2006/relationships"><Relationship Id="rId1" Type="http://schemas.openxmlformats.org/officeDocument/2006/relationships/externalLinkPath" Target="file:///E:\SERVER\SharedDocs\KJPP%20Taufik,%20Baskoro%20&amp;%20Rekan\Tahun%202011%20New\Format%20Anyar\Bintang%20Dharma%20Hurip\Sahid%20Sudirman%20Residence\Ojo%20dibuka-G08.xls" TargetMode="External"/></Relationships>
</file>

<file path=xl/externalLinks/_rels/externalLink351.xml.rels><?xml version="1.0" encoding="UTF-8" standalone="yes"?>
<Relationships xmlns="http://schemas.openxmlformats.org/package/2006/relationships"><Relationship Id="rId1" Type="http://schemas.openxmlformats.org/officeDocument/2006/relationships/externalLinkPath" Target="file:///E:\Lulu\d\Documents\PUSDATA\SDA\RAB\BQ%20ELEKTRIKAL%20&amp;%20GENSET%20SDA.xls" TargetMode="External"/></Relationships>
</file>

<file path=xl/externalLinks/_rels/externalLink352.xml.rels><?xml version="1.0" encoding="UTF-8" standalone="yes"?>
<Relationships xmlns="http://schemas.openxmlformats.org/package/2006/relationships"><Relationship Id="rId1" Type="http://schemas.openxmlformats.org/officeDocument/2006/relationships/externalLinkPath" Target="file:///E:\Lap.%20Reguler%20Apa%20Ajah\PT.%20INDOSURYA\PT.%20INDOSURYA_Jl.%20Winong%20No.%2058,%20Ciledug\PT.%20ANZAWARA%20SATRIA\Mei'11_Pondok%20Bintaro,%20Jl.%20Kuricang%20IV%20GC2%20No.%2020&amp;22.xls" TargetMode="External"/></Relationships>
</file>

<file path=xl/externalLinks/_rels/externalLink353.xml.rels><?xml version="1.0" encoding="UTF-8" standalone="yes"?>
<Relationships xmlns="http://schemas.openxmlformats.org/package/2006/relationships"><Relationship Id="rId1" Type="http://schemas.openxmlformats.org/officeDocument/2006/relationships/externalLinkPath" Target="file:///E:\Serveran\ritel\Bank%20Mandiri%202010\Contoh%20Laporan%20Mandiri%20(February%202010)\@@%20Master%20Mandiri%20Consumer%20T%20%20B.xls" TargetMode="External"/></Relationships>
</file>

<file path=xl/externalLinks/_rels/externalLink354.xml.rels><?xml version="1.0" encoding="UTF-8" standalone="yes"?>
<Relationships xmlns="http://schemas.openxmlformats.org/package/2006/relationships"><Relationship Id="rId1" Type="http://schemas.openxmlformats.org/officeDocument/2006/relationships/externalLinkPath" Target="file:///E:\Inc-nt%20Home%20Work\udh%20kerja%20nie\2012\Januari\I%20Wayan%20Eka%20Setia\Format%20BNI%20Dps.xls" TargetMode="External"/></Relationships>
</file>

<file path=xl/externalLinks/_rels/externalLink355.xml.rels><?xml version="1.0" encoding="UTF-8" standalone="yes"?>
<Relationships xmlns="http://schemas.openxmlformats.org/package/2006/relationships"><Relationship Id="rId1" Type="http://schemas.openxmlformats.org/officeDocument/2006/relationships/externalLinkPath" Target="file:///G:\c\1.WORK\PENILAIAN%202012\KJPP%20HAR%20(2012)\Master-KJPP%20HAR%202012\MASTER-KJPP%20HAR%20(IWAN).xls" TargetMode="External"/></Relationships>
</file>

<file path=xl/externalLinks/_rels/externalLink356.xml.rels><?xml version="1.0" encoding="UTF-8" standalone="yes"?>
<Relationships xmlns="http://schemas.openxmlformats.org/package/2006/relationships"><Relationship Id="rId1" Type="http://schemas.openxmlformats.org/officeDocument/2006/relationships/externalLinkPath" Target="file:///E:\1.WORK\PENILAIAN%202012\KJPP%20HAR%20(2012)\Master-KJPP%20HAR%202012\MASTER-KJPP%20HAR%20(IWAN).xls" TargetMode="External"/></Relationships>
</file>

<file path=xl/externalLinks/_rels/externalLink357.xml.rels><?xml version="1.0" encoding="UTF-8" standalone="yes"?>
<Relationships xmlns="http://schemas.openxmlformats.org/package/2006/relationships"><Relationship Id="rId1" Type="http://schemas.openxmlformats.org/officeDocument/2006/relationships/externalLinkPath" Target="file:///F:\c\1.WORK\PENILAIAN%202012\KJPP%20HAR%20(2012)\Master-KJPP%20HAR%202012\MASTER-KJPP%20HAR%20(IWAN).xls" TargetMode="External"/></Relationships>
</file>

<file path=xl/externalLinks/_rels/externalLink358.xml.rels><?xml version="1.0" encoding="UTF-8" standalone="yes"?>
<Relationships xmlns="http://schemas.openxmlformats.org/package/2006/relationships"><Relationship Id="rId1" Type="http://schemas.openxmlformats.org/officeDocument/2006/relationships/externalLinkPath" Target="file:///E:\Metro\public\Thondi\C\YogAA%20Bangettt!!!!\Badan\Badan%20Pemberdayaan%20Masyarakat\BPM.xls" TargetMode="External"/></Relationships>
</file>

<file path=xl/externalLinks/_rels/externalLink359.xml.rels><?xml version="1.0" encoding="UTF-8" standalone="yes"?>
<Relationships xmlns="http://schemas.openxmlformats.org/package/2006/relationships"><Relationship Id="rId1" Type="http://schemas.openxmlformats.org/officeDocument/2006/relationships/externalLinkPath" Target="file:///F:\c\Documents\Data%20Baru\2014\Master%20Laporan\Penilaian%20Aset%20Daerah%20Kabupaten%20Sintang\ZZ--Master%20Sintang\Thondi\C\YogAA%20Bangettt!!!!\Badan\Badan%20Pemberdayaan%20Masyarakat\BPM.xls" TargetMode="External"/></Relationships>
</file>

<file path=xl/externalLinks/_rels/externalLink360.xml.rels><?xml version="1.0" encoding="UTF-8" standalone="yes"?>
<Relationships xmlns="http://schemas.openxmlformats.org/package/2006/relationships"><Relationship Id="rId1" Type="http://schemas.openxmlformats.org/officeDocument/2006/relationships/externalLinkPath" Target="file:///E:\Admin1\laporan%20pjr\Users\Toshiba\AppData\Local\Temp\Penilaian%20Aset%20Daerah%20Kabupaten%20Sintang\ZZ--Master%20Sintang\Thondi\C\YogAA%20Bangettt!!!!\Badan\Badan%20Pemberdayaan%20Masyarakat\BPM.xls" TargetMode="External"/></Relationships>
</file>

<file path=xl/externalLinks/_rels/externalLink361.xml.rels><?xml version="1.0" encoding="UTF-8" standalone="yes"?>
<Relationships xmlns="http://schemas.openxmlformats.org/package/2006/relationships"><Relationship Id="rId1" Type="http://schemas.openxmlformats.org/officeDocument/2006/relationships/externalLinkPath" Target="file:///G:\c\Documents\Data%20Baru\2014\Master%20Laporan\Penilaian%20Aset%20Daerah%20Kabupaten%20Sintang\ZZ--Master%20Sintang\Thondi\C\YogAA%20Bangettt!!!!\Badan\Badan%20Pemberdayaan%20Masyarakat\BPM.xls" TargetMode="External"/></Relationships>
</file>

<file path=xl/externalLinks/_rels/externalLink362.xml.rels><?xml version="1.0" encoding="UTF-8" standalone="yes"?>
<Relationships xmlns="http://schemas.openxmlformats.org/package/2006/relationships"><Relationship Id="rId1" Type="http://schemas.openxmlformats.org/officeDocument/2006/relationships/externalLinkPath" Target="file:///E:\Documents\Data%20Baru\2014\Master%20Laporan\Penilaian%20Aset%20Daerah%20Kabupaten%20Sintang\ZZ--Master%20Sintang\Thondi\C\YogAA%20Bangettt!!!!\Badan\Badan%20Pemberdayaan%20Masyarakat\BPM.xls" TargetMode="External"/></Relationships>
</file>

<file path=xl/externalLinks/_rels/externalLink363.xml.rels><?xml version="1.0" encoding="UTF-8" standalone="yes"?>
<Relationships xmlns="http://schemas.openxmlformats.org/package/2006/relationships"><Relationship Id="rId1" Type="http://schemas.openxmlformats.org/officeDocument/2006/relationships/externalLinkPath" Target="file:///E:\My%20Documents\Penilaian%20Aset%20Daerah%20Kabupaten%20Sintang\ZZ--Master%20Sintang\Thondi\C\YogAA%20Bangettt!!!!\Badan\Badan%20Pemberdayaan%20Masyarakat\BPM.xls" TargetMode="External"/></Relationships>
</file>

<file path=xl/externalLinks/_rels/externalLink364.xml.rels><?xml version="1.0" encoding="UTF-8" standalone="yes"?>
<Relationships xmlns="http://schemas.openxmlformats.org/package/2006/relationships"><Relationship Id="rId1" Type="http://schemas.openxmlformats.org/officeDocument/2006/relationships/externalLinkPath" Target="file:///E:\Wgk3\data%20(d)\gong%202005\Copy%20of%20smu%20ngonib.XLS" TargetMode="External"/></Relationships>
</file>

<file path=xl/externalLinks/_rels/externalLink365.xml.rels><?xml version="1.0" encoding="UTF-8" standalone="yes"?>
<Relationships xmlns="http://schemas.openxmlformats.org/package/2006/relationships"><Relationship Id="rId1" Type="http://schemas.openxmlformats.org/officeDocument/2006/relationships/externalLinkPath" Target="file:///E:\Toshiba-coki\PT%20MEDIA%20INDO%20CITRA%20KIRANA\DATA%20MITRA%201\SEMEN%20GRESIK%20JULI%202007\ASMAN%20WIDODO\TUBAN\2%20TB%20Tuban%20(%20Civil%20).xls" TargetMode="External"/></Relationships>
</file>

<file path=xl/externalLinks/_rels/externalLink366.xml.rels><?xml version="1.0" encoding="UTF-8" standalone="yes"?>
<Relationships xmlns="http://schemas.openxmlformats.org/package/2006/relationships"><Relationship Id="rId1" Type="http://schemas.openxmlformats.org/officeDocument/2006/relationships/externalLinkPath" Target="file:///S:\BANK%20MANDIRI\2009\084%20-%20MOHAMMAD%20NAJIB,%20RUKO%20TOPAZ%20BEKASI%20REGENCY,%20BLOK%20M-1,%20NO.%208%20(BLANKED),%20040309,%20Ant.xls" TargetMode="External"/></Relationships>
</file>

<file path=xl/externalLinks/_rels/externalLink367.xml.rels><?xml version="1.0" encoding="UTF-8" standalone="yes"?>
<Relationships xmlns="http://schemas.openxmlformats.org/package/2006/relationships"><Relationship Id="rId1" Type="http://schemas.openxmlformats.org/officeDocument/2006/relationships/externalLinkPath" Target="file:///E:\Wgk4\data%20(d)\AMELIA%202005\ANALISA%20KABUPATEN%20BOGOR%202005A.XLS" TargetMode="External"/></Relationships>
</file>

<file path=xl/externalLinks/_rels/externalLink368.xml.rels><?xml version="1.0" encoding="UTF-8" standalone="yes"?>
<Relationships xmlns="http://schemas.openxmlformats.org/package/2006/relationships"><Relationship Id="rId1" Type="http://schemas.openxmlformats.org/officeDocument/2006/relationships/externalLinkPath" Target="file:///E:\pc-server\DATA%20BASOETTA\LELANG%20II\RAB%20JURANGMANGU\Atid\INDIE\Analisa,%20program%20&amp;%20Konversi\ANALISA%20KAB.BGR%202007.XLS" TargetMode="External"/></Relationships>
</file>

<file path=xl/externalLinks/_rels/externalLink369.xml.rels><?xml version="1.0" encoding="UTF-8" standalone="yes"?>
<Relationships xmlns="http://schemas.openxmlformats.org/package/2006/relationships"><Relationship Id="rId1" Type="http://schemas.openxmlformats.org/officeDocument/2006/relationships/externalLinkPath" Target="file:///E:\Nelson\c\DATA\Project%202004\Power%20Plan-Cilegon\File%20IBRD\Schedule\Schedule%20Intern%20Rev%2001.xls" TargetMode="External"/></Relationships>
</file>

<file path=xl/externalLinks/_rels/externalLink370.xml.rels><?xml version="1.0" encoding="UTF-8" standalone="yes"?>
<Relationships xmlns="http://schemas.openxmlformats.org/package/2006/relationships"><Relationship Id="rId1" Type="http://schemas.openxmlformats.org/officeDocument/2006/relationships/externalLinkPath" Target="file:///E:\Pdc\anggaran\RAB%20Tender\Cab-%20III\RAB%20Tender%20Th.%202004\JORR%20JASA%20MARGA\HANKAM-JATI%20ASIH\BOQ%20DIRECT%20COST\Cikampek%20Seksi%20II-revisi-13.xls" TargetMode="External"/></Relationships>
</file>

<file path=xl/externalLinks/_rels/externalLink371.xml.rels><?xml version="1.0" encoding="UTF-8" standalone="yes"?>
<Relationships xmlns="http://schemas.openxmlformats.org/package/2006/relationships"><Relationship Id="rId1" Type="http://schemas.openxmlformats.org/officeDocument/2006/relationships/externalLinkPath" Target="file:///E:\Adhi-cons\C02\Studi\2004\Studi%20Kelayakan\Kencana%20Acidindo\KAP\Draft%20Narasi\Boey%20Project\BHL\Spreadsheet\BHL-200312-23_Ry-revisi-200402-04.xls" TargetMode="External"/></Relationships>
</file>

<file path=xl/externalLinks/_rels/externalLink372.xml.rels><?xml version="1.0" encoding="UTF-8" standalone="yes"?>
<Relationships xmlns="http://schemas.openxmlformats.org/package/2006/relationships"><Relationship Id="rId1" Type="http://schemas.openxmlformats.org/officeDocument/2006/relationships/externalLinkPath" Target="file:///Z:\On%20Progress\PT%20Kalimantan%20Sawit%20Kusuma\APPRAISAL\ptpn%2013%20pamukan%202008\Kebun%20Pelaihari_final%20WAN_rev%20dasaat.xls" TargetMode="External"/></Relationships>
</file>

<file path=xl/externalLinks/_rels/externalLink373.xml.rels><?xml version="1.0" encoding="UTF-8" standalone="yes"?>
<Relationships xmlns="http://schemas.openxmlformats.org/package/2006/relationships"><Relationship Id="rId1" Type="http://schemas.openxmlformats.org/officeDocument/2006/relationships/externalLinkPath" Target="file:///E:\STATION43\C\1_Tosan\GEDUNG\2Tangerang\JKMP\RAB-SETDA%20%20ST-ARCH.xls" TargetMode="External"/></Relationships>
</file>

<file path=xl/externalLinks/_rels/externalLink374.xml.rels><?xml version="1.0" encoding="UTF-8" standalone="yes"?>
<Relationships xmlns="http://schemas.openxmlformats.org/package/2006/relationships"><Relationship Id="rId1" Type="http://schemas.openxmlformats.org/officeDocument/2006/relationships/externalLinkPath" Target="file:///E:\Umardani\pakubowno\075rabr0.xls" TargetMode="External"/></Relationships>
</file>

<file path=xl/externalLinks/_rels/externalLink375.xml.rels><?xml version="1.0" encoding="UTF-8" standalone="yes"?>
<Relationships xmlns="http://schemas.openxmlformats.org/package/2006/relationships"><Relationship Id="rId1" Type="http://schemas.openxmlformats.org/officeDocument/2006/relationships/externalLinkPath" Target="file:///E:\Windy-pc\project%20%202015\Documents%20and%20Settings\Wiraman\My%20Documents\UNI\Niar\FRM(X).DLL" TargetMode="External"/></Relationships>
</file>

<file path=xl/externalLinks/_rels/externalLink376.xml.rels><?xml version="1.0" encoding="UTF-8" standalone="yes"?>
<Relationships xmlns="http://schemas.openxmlformats.org/package/2006/relationships"><Relationship Id="rId1" Type="http://schemas.openxmlformats.org/officeDocument/2006/relationships/externalLinkPath" Target="file:///E:\opie\Draft%20Laporan\ROMI%20Document\2010\Project%20Bulan%20Juni%20-%20Agsts\08.%20PT.%20TRI%20BHAKTI%20SARIMAS\Draft%20PT%20Tri%20Bakti%20Sarimas\Copy%20of%2008.%20form%20X%20PT.TRI%20BHAKTI%20SARIMAS.xls" TargetMode="External"/></Relationships>
</file>

<file path=xl/externalLinks/_rels/externalLink377.xml.rels><?xml version="1.0" encoding="UTF-8" standalone="yes"?>
<Relationships xmlns="http://schemas.openxmlformats.org/package/2006/relationships"><Relationship Id="rId1" Type="http://schemas.openxmlformats.org/officeDocument/2006/relationships/externalLinkPath" Target="file:///A:\My%20Documents\Fransisca\2002\Valuation\PPAK\PT%20Grand%20Ancol%20Hotel\Fransisca\2001\Valuation\Hotel\IBIS%20Cikarang\Calculation\Fransisca\hotelvaluation-dcf.xls" TargetMode="External"/></Relationships>
</file>

<file path=xl/externalLinks/_rels/externalLink378.xml.rels><?xml version="1.0" encoding="UTF-8" standalone="yes"?>
<Relationships xmlns="http://schemas.openxmlformats.org/package/2006/relationships"><Relationship Id="rId1" Type="http://schemas.openxmlformats.org/officeDocument/2006/relationships/externalLinkPath" Target="file:///A:\My%20Documents\My%20Gawean%20'04\Semarang-Terminal\BOQ%20MANGKANG%20%20%20blank1.xls" TargetMode="External"/></Relationships>
</file>

<file path=xl/externalLinks/_rels/externalLink379.xml.rels><?xml version="1.0" encoding="UTF-8" standalone="yes"?>
<Relationships xmlns="http://schemas.openxmlformats.org/package/2006/relationships"><Relationship Id="rId1" Type="http://schemas.openxmlformats.org/officeDocument/2006/relationships/externalLinkPath" Target="file:///E:\Nu2ng\Nu2nG\Nu2nG\Citra%20Super%20Mall%20Batam\Documents%20and%20Settings\slamet\My%20Documents\My%20Documents\My%20Gawean%20'04\Semarang-Terminal\BOQ%20MANGKANG%20%20%20blank1.xls" TargetMode="External"/></Relationships>
</file>

<file path=xl/externalLinks/_rels/externalLink380.xml.rels><?xml version="1.0" encoding="UTF-8" standalone="yes"?>
<Relationships xmlns="http://schemas.openxmlformats.org/package/2006/relationships"><Relationship Id="rId1" Type="http://schemas.openxmlformats.org/officeDocument/2006/relationships/externalLinkPath" Target="file:///E:\Users\Qompaq510\Downloads\Siloam%20hospital\QUANTITY\RAB%20SHM\FERI%20-%20CIKUNIR\SCHEDULE%20E2%20(MASTER)\RAB%20Tender\Cab-%20III\RAB%20Tender%20Th.%202004\JORR%20JASA%20MARGA\HANKAM-JATI%20ASIH\BOQ%20DIRECT%20COST\Cikampek%20Seksi%20II-revisi-13.xls" TargetMode="External"/></Relationships>
</file>

<file path=xl/externalLinks/_rels/externalLink381.xml.rels><?xml version="1.0" encoding="UTF-8" standalone="yes"?>
<Relationships xmlns="http://schemas.openxmlformats.org/package/2006/relationships"><Relationship Id="rId1" Type="http://schemas.openxmlformats.org/officeDocument/2006/relationships/externalLinkPath" Target="file:///F:\Siloam%20hospital\QUANTITY\RAB%20SHM\FERI%20-%20CIKUNIR\SCHEDULE%20E2%20(MASTER)\RAB%20Tender\Cab-%20III\RAB%20Tender%20Th.%202004\JORR%20JASA%20MARGA\HANKAM-JATI%20ASIH\BOQ%20DIRECT%20COST\Cikampek%20Seksi%20II-revisi-13.xls" TargetMode="External"/></Relationships>
</file>

<file path=xl/externalLinks/_rels/externalLink382.xml.rels><?xml version="1.0" encoding="UTF-8" standalone="yes"?>
<Relationships xmlns="http://schemas.openxmlformats.org/package/2006/relationships"><Relationship Id="rId1" Type="http://schemas.openxmlformats.org/officeDocument/2006/relationships/externalLinkPath" Target="file:///E:\Korra1\0610-Royal%20Kuningan%20Jakarta\Kantor\BNI%20Aceh\contoh\BNI%20Bekasi%20on%20Yowaldi\BNI%20BEKASI%20(DC)\BQ%20BNI%20BEKASI.xls" TargetMode="External"/></Relationships>
</file>

<file path=xl/externalLinks/_rels/externalLink383.xml.rels><?xml version="1.0" encoding="UTF-8" standalone="yes"?>
<Relationships xmlns="http://schemas.openxmlformats.org/package/2006/relationships"><Relationship Id="rId1" Type="http://schemas.openxmlformats.org/officeDocument/2006/relationships/externalLinkPath" Target="file:///E:\Rani-nur\Pabrik%20PA%20SA%20NPK\PA%20SA\Compact\Finalisasi%20FS%2011%20Desember%202009\Tahun%202008\Tahun%202008\NPK%20PKT-PIM\FS-NPK-PKTPIM\Maret'08\10%20Maret'08\Financial-Analysis%20NPK-Lhoksumawe%20(sewa)%20%20%20(PKT-PIM)%20(March'08).xls" TargetMode="External"/></Relationships>
</file>

<file path=xl/externalLinks/_rels/externalLink384.xml.rels><?xml version="1.0" encoding="UTF-8" standalone="yes"?>
<Relationships xmlns="http://schemas.openxmlformats.org/package/2006/relationships"><Relationship Id="rId1" Type="http://schemas.openxmlformats.org/officeDocument/2006/relationships/externalLinkPath" Target="file:///E:\Korra1\0610-Royal%20Kuningan%20Jakarta\Plaza%20Cibubur%20Rev.1\BOQJULI-PCB2ARS&amp;STR%20NEW.xls" TargetMode="External"/></Relationships>
</file>

<file path=xl/externalLinks/_rels/externalLink385.xml.rels><?xml version="1.0" encoding="UTF-8" standalone="yes"?>
<Relationships xmlns="http://schemas.openxmlformats.org/package/2006/relationships"><Relationship Id="rId1" Type="http://schemas.openxmlformats.org/officeDocument/2006/relationships/externalLinkPath" Target="file:///E:\Pius\zay\Senayan%20City\BQR3\ANALISA.xls" TargetMode="External"/></Relationships>
</file>

<file path=xl/externalLinks/_rels/externalLink386.xml.rels><?xml version="1.0" encoding="UTF-8" standalone="yes"?>
<Relationships xmlns="http://schemas.openxmlformats.org/package/2006/relationships"><Relationship Id="rId1" Type="http://schemas.openxmlformats.org/officeDocument/2006/relationships/externalLinkPath" Target="file:///E:\Windy-pc\project%20%202015\Documents%20and%20Settings\Wiraman\My%20Documents\Documents%20and%20Settings\Wahyu\My%20Documents\Dokumen%20ku\LAPORAN\2003\JUM-KARY.XLS" TargetMode="External"/></Relationships>
</file>

<file path=xl/externalLinks/_rels/externalLink387.xml.rels><?xml version="1.0" encoding="UTF-8" standalone="yes"?>
<Relationships xmlns="http://schemas.openxmlformats.org/package/2006/relationships"><Relationship Id="rId1" Type="http://schemas.openxmlformats.org/officeDocument/2006/relationships/externalLinkPath" Target="file:///E:\Hargede\C\Grand%20Indonesia%20Rev.3\Analisaharga%20.xls" TargetMode="External"/></Relationships>
</file>

<file path=xl/externalLinks/_rels/externalLink388.xml.rels><?xml version="1.0" encoding="UTF-8" standalone="yes"?>
<Relationships xmlns="http://schemas.openxmlformats.org/package/2006/relationships"><Relationship Id="rId1" Type="http://schemas.openxmlformats.org/officeDocument/2006/relationships/externalLinkPath" Target="file:///E:\Yowaldi\YOWALDI%20(E)\Kantor\Graha%20Jakpro\BQ-Menteng%20Office.xls" TargetMode="External"/></Relationships>
</file>

<file path=xl/externalLinks/_rels/externalLink389.xml.rels><?xml version="1.0" encoding="UTF-8" standalone="yes"?>
<Relationships xmlns="http://schemas.openxmlformats.org/package/2006/relationships"><Relationship Id="rId1" Type="http://schemas.openxmlformats.org/officeDocument/2006/relationships/externalLinkPath" Target="file:///E:\Heru\A\NS\Pasar%20Grosir%20Cipulir\CIPULIR\VALUE\CIP%20Final\PRELM.xls" TargetMode="External"/></Relationships>
</file>

<file path=xl/externalLinks/_rels/externalLink390.xml.rels><?xml version="1.0" encoding="UTF-8" standalone="yes"?>
<Relationships xmlns="http://schemas.openxmlformats.org/package/2006/relationships"><Relationship Id="rId1" Type="http://schemas.openxmlformats.org/officeDocument/2006/relationships/externalLinkPath" Target="file:///E:\Hargede\C\Kantor\Rawa%20Bunga\Analisa%20PEKERJAAN%20%20STRUKTUR.xls" TargetMode="External"/></Relationships>
</file>

<file path=xl/externalLinks/_rels/externalLink391.xml.rels><?xml version="1.0" encoding="UTF-8" standalone="yes"?>
<Relationships xmlns="http://schemas.openxmlformats.org/package/2006/relationships"><Relationship Id="rId1" Type="http://schemas.openxmlformats.org/officeDocument/2006/relationships/externalLinkPath" Target="file:///E:\Agung\agung\File%20Alambhana\Prass\RAB%20Renovasi%20Rumah%20Hanglekir%20Atap.xls" TargetMode="External"/></Relationships>
</file>

<file path=xl/externalLinks/_rels/externalLink392.xml.rels><?xml version="1.0" encoding="UTF-8" standalone="yes"?>
<Relationships xmlns="http://schemas.openxmlformats.org/package/2006/relationships"><Relationship Id="rId1" Type="http://schemas.microsoft.com/office/2006/relationships/xlExternalLinkPath/xlPathMissing" Target="Graha Surya Artha-rev2.xls" TargetMode="External"/></Relationships>
</file>

<file path=xl/externalLinks/_rels/externalLink393.xml.rels><?xml version="1.0" encoding="UTF-8" standalone="yes"?>
<Relationships xmlns="http://schemas.openxmlformats.org/package/2006/relationships"><Relationship Id="rId1" Type="http://schemas.openxmlformats.org/officeDocument/2006/relationships/externalLinkPath" Target="file:///E:\Pc_17\kerjaan\kerjaan%20rahmat,%20dkk%20(korporate)\021%20-%20PT.%20Jati%20Dharma%20Plywood%20Industries%20Ambon\1%20pabrik\DCF%20WSU.xls" TargetMode="External"/></Relationships>
</file>

<file path=xl/externalLinks/_rels/externalLink394.xml.rels><?xml version="1.0" encoding="UTF-8" standalone="yes"?>
<Relationships xmlns="http://schemas.openxmlformats.org/package/2006/relationships"><Relationship Id="rId1" Type="http://schemas.openxmlformats.org/officeDocument/2006/relationships/externalLinkPath" Target="file:///E:\OSCARNEW\Apraisal\ASTON%20TB%20SIMATUPANG%20HOTEL\Hotel%20Aston%20TB%20SIMATUPANG-1.xls" TargetMode="External"/></Relationships>
</file>

<file path=xl/externalLinks/_rels/externalLink395.xml.rels><?xml version="1.0" encoding="UTF-8" standalone="yes"?>
<Relationships xmlns="http://schemas.openxmlformats.org/package/2006/relationships"><Relationship Id="rId1" Type="http://schemas.openxmlformats.org/officeDocument/2006/relationships/externalLinkPath" Target="file:///E:\BTB%202021\Hotel,%20apartemen,%20mall,%20office\FINAL%20BTB%202021\UPDATE_BTB-MAPPI_2021..upload%20(paste%20value).xlsx" TargetMode="External"/></Relationships>
</file>

<file path=xl/externalLinks/_rels/externalLink396.xml.rels><?xml version="1.0" encoding="UTF-8" standalone="yes"?>
<Relationships xmlns="http://schemas.openxmlformats.org/package/2006/relationships"><Relationship Id="rId1" Type="http://schemas.openxmlformats.org/officeDocument/2006/relationships/externalLinkPath" Target="file:///E:\RISET\BTB%20MAPPI\PPL%20SURABAYA%2012-9-17\SOAL%20&amp;%20KERTAS%20KERJA\MASTER%20SOAL.xlsx" TargetMode="External"/></Relationships>
</file>

<file path=xl/externalLinks/_rels/externalLink397.xml.rels><?xml version="1.0" encoding="UTF-8" standalone="yes"?>
<Relationships xmlns="http://schemas.openxmlformats.org/package/2006/relationships"><Relationship Id="rId1" Type="http://schemas.openxmlformats.org/officeDocument/2006/relationships/externalLinkPath" Target="file:///E:\Junet_solusi\e\DATABASE%20Solusi%20Jakarta\JAMINAN%20KYG\2009\PT.%20RUSLI%20GRAHA%20LESTARI\ANALISA.xls" TargetMode="External"/></Relationships>
</file>

<file path=xl/externalLinks/_rels/externalLink398.xml.rels><?xml version="1.0" encoding="UTF-8" standalone="yes"?>
<Relationships xmlns="http://schemas.openxmlformats.org/package/2006/relationships"><Relationship Id="rId1" Type="http://schemas.openxmlformats.org/officeDocument/2006/relationships/externalLinkPath" Target="file:///E:\Users\Qompaq510\Downloads\RAB%20Struktur%20RS%20Siloam%20Medan.xls" TargetMode="External"/></Relationships>
</file>

<file path=xl/externalLinks/_rels/externalLink399.xml.rels><?xml version="1.0" encoding="UTF-8" standalone="yes"?>
<Relationships xmlns="http://schemas.openxmlformats.org/package/2006/relationships"><Relationship Id="rId1" Type="http://schemas.openxmlformats.org/officeDocument/2006/relationships/externalLinkPath" Target="file:///F:\RAB%20Struktur%20RS%20Siloam%20Medan.xls" TargetMode="External"/></Relationships>
</file>

<file path=xl/externalLinks/_rels/externalLink400.xml.rels><?xml version="1.0" encoding="UTF-8" standalone="yes"?>
<Relationships xmlns="http://schemas.openxmlformats.org/package/2006/relationships"><Relationship Id="rId1" Type="http://schemas.openxmlformats.org/officeDocument/2006/relationships/externalLinkPath" Target="file:///E:\9B1A183E\Q-1%20LTT.xls" TargetMode="External"/></Relationships>
</file>

<file path=xl/externalLinks/_rels/externalLink401.xml.rels><?xml version="1.0" encoding="UTF-8" standalone="yes"?>
<Relationships xmlns="http://schemas.openxmlformats.org/package/2006/relationships"><Relationship Id="rId1" Type="http://schemas.openxmlformats.org/officeDocument/2006/relationships/externalLinkPath" Target="file:///E:\19A9BC69\Q-1%20LTT.xls" TargetMode="External"/></Relationships>
</file>

<file path=xl/externalLinks/_rels/externalLink402.xml.rels><?xml version="1.0" encoding="UTF-8" standalone="yes"?>
<Relationships xmlns="http://schemas.openxmlformats.org/package/2006/relationships"><Relationship Id="rId1" Type="http://schemas.openxmlformats.org/officeDocument/2006/relationships/externalLinkPath" Target="file:///E:\Wgk8\data%20(d)\INDIE%20ANYAR\Proyek%202006\STPP\RENOVASI%20RUANG%20RAPAT.xls" TargetMode="External"/></Relationships>
</file>

<file path=xl/externalLinks/_rels/externalLink403.xml.rels><?xml version="1.0" encoding="UTF-8" standalone="yes"?>
<Relationships xmlns="http://schemas.openxmlformats.org/package/2006/relationships"><Relationship Id="rId1" Type="http://schemas.openxmlformats.org/officeDocument/2006/relationships/externalLinkPath" Target="file:///http://be5-mail.eudoramail.lycos.com/datalinda/My%20Documents/GRAMEDIA/BQ-TB-PKB.xls" TargetMode="External"/></Relationships>
</file>

<file path=xl/externalLinks/_rels/externalLink404.xml.rels><?xml version="1.0" encoding="UTF-8" standalone="yes"?>
<Relationships xmlns="http://schemas.openxmlformats.org/package/2006/relationships"><Relationship Id="rId1" Type="http://schemas.openxmlformats.org/officeDocument/2006/relationships/externalLinkPath" Target="file:///G:\Documents\Dokument_\Lain%20-%20Lain\2016\Other\Pak%20Masud\06.%20%20LILA%20TJAHYADI\RUKO.xls" TargetMode="External"/></Relationships>
</file>

<file path=xl/externalLinks/_rels/externalLink405.xml.rels><?xml version="1.0" encoding="UTF-8" standalone="yes"?>
<Relationships xmlns="http://schemas.openxmlformats.org/package/2006/relationships"><Relationship Id="rId1" Type="http://schemas.openxmlformats.org/officeDocument/2006/relationships/externalLinkPath" Target="file:///E:\Documents\Dokument_\Lain%20-%20Lain\2016\Other\Pak%20Masud\06.%20%20LILA%20TJAHYADI\RUKO.xls" TargetMode="External"/></Relationships>
</file>

<file path=xl/externalLinks/_rels/externalLink406.xml.rels><?xml version="1.0" encoding="UTF-8" standalone="yes"?>
<Relationships xmlns="http://schemas.openxmlformats.org/package/2006/relationships"><Relationship Id="rId1" Type="http://schemas.openxmlformats.org/officeDocument/2006/relationships/externalLinkPath" Target="file:///F:\Documents\Dokument_\Lain%20-%20Lain\2016\Other\Pak%20Masud\06.%20%20LILA%20TJAHYADI\RUKO.xls" TargetMode="External"/></Relationships>
</file>

<file path=xl/externalLinks/_rels/externalLink407.xml.rels><?xml version="1.0" encoding="UTF-8" standalone="yes"?>
<Relationships xmlns="http://schemas.openxmlformats.org/package/2006/relationships"><Relationship Id="rId1" Type="http://schemas.openxmlformats.org/officeDocument/2006/relationships/externalLinkPath" Target="file:///W:\ANGELA\BARAMULTIGROUP\ANTANG%20GUNUNG%20MERATUS\FINANCIALS\2008\MARIA-Brown\AGM-Financial%20Model-19-Aug-08.xls" TargetMode="External"/></Relationships>
</file>

<file path=xl/externalLinks/_rels/externalLink408.xml.rels><?xml version="1.0" encoding="UTF-8" standalone="yes"?>
<Relationships xmlns="http://schemas.openxmlformats.org/package/2006/relationships"><Relationship Id="rId1" Type="http://schemas.openxmlformats.org/officeDocument/2006/relationships/externalLinkPath" Target="file:///E:\Guntur-acer4520\DATA%20(D)\Documents%20and%20Settings\maliana\My%20Documents\Grand%20Soho\gs3\Bvlgari%20Projection-Base%20Case.xls" TargetMode="External"/></Relationships>
</file>

<file path=xl/externalLinks/_rels/externalLink409.xml.rels><?xml version="1.0" encoding="UTF-8" standalone="yes"?>
<Relationships xmlns="http://schemas.openxmlformats.org/package/2006/relationships"><Relationship Id="rId1" Type="http://schemas.openxmlformats.org/officeDocument/2006/relationships/externalLinkPath" Target="file:///E:\Proyek\tpr%20(e)\Documents%20and%20Settings\Dr.Lies\Local%20Settings\Temporary%20Internet%20Files\Content.IE5\GR8VAZ4D\Copy%20of%20081RABR3.xls" TargetMode="External"/></Relationships>
</file>

<file path=xl/externalLinks/_rels/externalLink410.xml.rels><?xml version="1.0" encoding="UTF-8" standalone="yes"?>
<Relationships xmlns="http://schemas.openxmlformats.org/package/2006/relationships"><Relationship Id="rId1" Type="http://schemas.openxmlformats.org/officeDocument/2006/relationships/externalLinkPath" Target="file:///E:\windi\PROYEK%202014\FINAL\dep%20keu%202014\12-PT.%20Inti%20Pilar%20Nusantara\FX%20PT.%20Inti%20Pilar%20Nusantara.xls" TargetMode="External"/></Relationships>
</file>

<file path=xl/externalLinks/_rels/externalLink411.xml.rels><?xml version="1.0" encoding="UTF-8" standalone="yes"?>
<Relationships xmlns="http://schemas.openxmlformats.org/package/2006/relationships"><Relationship Id="rId1" Type="http://schemas.openxmlformats.org/officeDocument/2006/relationships/externalLinkPath" Target="file:///E:\SYAIFUL\Form%20X%202013\Data\Proyek%202013\PT.%20Campang%20Tiga%20(%20Palembang)\Documents%20and%20Settings\Admin\My%20Documents\13%20BCT\FORM%20X\FORM%20X%20%20MBPRU%202010%20OKE\17%20WORKSHEET-%20MBPRU%202010.xls" TargetMode="External"/></Relationships>
</file>

<file path=xl/externalLinks/_rels/externalLink412.xml.rels><?xml version="1.0" encoding="UTF-8" standalone="yes"?>
<Relationships xmlns="http://schemas.openxmlformats.org/package/2006/relationships"><Relationship Id="rId1" Type="http://schemas.openxmlformats.org/officeDocument/2006/relationships/externalLinkPath" Target="file:///E:\Master\GODRIL%20(L)\INDIE\INDIE%20ANYAR\Analisa,%20program%20&amp;%20Konversi\ANALISA%20KAB.BGR%202007.XLS" TargetMode="External"/></Relationships>
</file>

<file path=xl/externalLinks/_rels/externalLink413.xml.rels><?xml version="1.0" encoding="UTF-8" standalone="yes"?>
<Relationships xmlns="http://schemas.openxmlformats.org/package/2006/relationships"><Relationship Id="rId1" Type="http://schemas.openxmlformats.org/officeDocument/2006/relationships/externalLinkPath" Target="file:///E:\Rani-nur\00%20MEDCO%20Model%20Development%20Advisory\09%20-%20MEDCO%20Building%20the%20Models\04%20MMB\01%20Current%20Development%20Version\MMB%20060819%20Edward-decoded.xls" TargetMode="External"/></Relationships>
</file>

<file path=xl/externalLinks/_rels/externalLink414.xml.rels><?xml version="1.0" encoding="UTF-8" standalone="yes"?>
<Relationships xmlns="http://schemas.openxmlformats.org/package/2006/relationships"><Relationship Id="rId1" Type="http://schemas.openxmlformats.org/officeDocument/2006/relationships/externalLinkPath" Target="file:///M:\TIME%20SHEET%20KITA-KITA\Standard\staff\RIDA\STRUKTUR\Data\PENAWARAN\ANLS\REKAPANALISA.xls" TargetMode="External"/></Relationships>
</file>

<file path=xl/externalLinks/_rels/externalLink415.xml.rels><?xml version="1.0" encoding="UTF-8" standalone="yes"?>
<Relationships xmlns="http://schemas.openxmlformats.org/package/2006/relationships"><Relationship Id="rId1" Type="http://schemas.openxmlformats.org/officeDocument/2006/relationships/externalLinkPath" Target="file:///E:\SERVER\D\01-104-ST3%20Tahap%202\RAB\STR\sttt-tahap2.xls" TargetMode="External"/></Relationships>
</file>

<file path=xl/externalLinks/_rels/externalLink416.xml.rels><?xml version="1.0" encoding="UTF-8" standalone="yes"?>
<Relationships xmlns="http://schemas.openxmlformats.org/package/2006/relationships"><Relationship Id="rId1" Type="http://schemas.openxmlformats.org/officeDocument/2006/relationships/externalLinkPath" Target="file:///E:\Rani-nur\Documents%20and%20Settings\@_THE\Local%20Settings\My%20Documents\Ade%20Document\2007%20(%20Dua%20Ribu%20Tujuh%20)\pENGUSaha\Pabrik%20MIE%20HUN\Pabrik%20Mie%20Hun\Folder%20Putra\Bank%20B.R.I\PT.%20Sumber%20Asli\pindah.xls" TargetMode="External"/></Relationships>
</file>

<file path=xl/externalLinks/_rels/externalLink417.xml.rels><?xml version="1.0" encoding="UTF-8" standalone="yes"?>
<Relationships xmlns="http://schemas.openxmlformats.org/package/2006/relationships"><Relationship Id="rId1" Type="http://schemas.openxmlformats.org/officeDocument/2006/relationships/externalLinkPath" Target="file:///E:\Rani-nur\LAPORAN%202011\LPR-05-11.XLS" TargetMode="External"/></Relationships>
</file>

<file path=xl/externalLinks/_rels/externalLink418.xml.rels><?xml version="1.0" encoding="UTF-8" standalone="yes"?>
<Relationships xmlns="http://schemas.openxmlformats.org/package/2006/relationships"><Relationship Id="rId1" Type="http://schemas.openxmlformats.org/officeDocument/2006/relationships/externalLinkPath" Target="file:///E:\Rosid\ochid\HASAN%202005\FORMAT%20LAP-BARU\FORMAT%20LAPORAN\MASTER%20LAP-UMUM\list.xls" TargetMode="External"/></Relationships>
</file>

<file path=xl/externalLinks/_rels/externalLink419.xml.rels><?xml version="1.0" encoding="UTF-8" standalone="yes"?>
<Relationships xmlns="http://schemas.openxmlformats.org/package/2006/relationships"><Relationship Id="rId1" Type="http://schemas.openxmlformats.org/officeDocument/2006/relationships/externalLinkPath" Target="file:///E:\Hargede\C\Cristal-tower\Hotel-anyer-rev0.xls" TargetMode="External"/></Relationships>
</file>

<file path=xl/externalLinks/_rels/externalLink420.xml.rels><?xml version="1.0" encoding="UTF-8" standalone="yes"?>
<Relationships xmlns="http://schemas.openxmlformats.org/package/2006/relationships"><Relationship Id="rId1" Type="http://schemas.openxmlformats.org/officeDocument/2006/relationships/externalLinkPath" Target="file:///E:\DOCUME~1\Heru\LOCALS~1\Temp\Rar$DI00.468\kml\Hit.%20PT.%20Aneka%20SumberAlam%20Jaya%20(2006).xls" TargetMode="External"/></Relationships>
</file>

<file path=xl/externalLinks/_rels/externalLink421.xml.rels><?xml version="1.0" encoding="UTF-8" standalone="yes"?>
<Relationships xmlns="http://schemas.openxmlformats.org/package/2006/relationships"><Relationship Id="rId1" Type="http://schemas.openxmlformats.org/officeDocument/2006/relationships/externalLinkPath" Target="file:///E:\Kkpa\c\DOCUME~1\KKPATP~1\LOCALS~1\Temp\My%20Documents\TPP%20-%202%20KKPA%2003\File%20D.upah\Upah%20Karyawan%20KKPA%20(%20D.U%20)%20Des'03.xls" TargetMode="External"/></Relationships>
</file>

<file path=xl/externalLinks/_rels/externalLink422.xml.rels><?xml version="1.0" encoding="UTF-8" standalone="yes"?>
<Relationships xmlns="http://schemas.openxmlformats.org/package/2006/relationships"><Relationship Id="rId1" Type="http://schemas.openxmlformats.org/officeDocument/2006/relationships/externalLinkPath" Target="file:///E:\Korra1\0610-Royal%20Kuningan%20Jakarta\Data\Data\PACIFIC\OLEOCHEM\WAREHOUSE2\RAB%20WAREHOUSE.xls" TargetMode="External"/></Relationships>
</file>

<file path=xl/externalLinks/_rels/externalLink423.xml.rels><?xml version="1.0" encoding="UTF-8" standalone="yes"?>
<Relationships xmlns="http://schemas.openxmlformats.org/package/2006/relationships"><Relationship Id="rId1" Type="http://schemas.openxmlformats.org/officeDocument/2006/relationships/externalLinkPath" Target="file:///E:\Firdaus\d\BTN\Pendidikan-UJP\Studi%20kasus%20&amp;%20Contoh%20Laporan\Apartemen%20Bangka,%20Mampang%20Prapatan\01%20Mampang%20Non%20Basket,%20Revisi%20II.xls" TargetMode="External"/></Relationships>
</file>

<file path=xl/externalLinks/_rels/externalLink424.xml.rels><?xml version="1.0" encoding="UTF-8" standalone="yes"?>
<Relationships xmlns="http://schemas.openxmlformats.org/package/2006/relationships"><Relationship Id="rId1" Type="http://schemas.openxmlformats.org/officeDocument/2006/relationships/externalLinkPath" Target="file:///E:\Server\backup%20server\Basic%20Work%20Program\Master%20Exel\Fa-2\Format%20Tanah.xls" TargetMode="External"/></Relationships>
</file>

<file path=xl/externalLinks/_rels/externalLink425.xml.rels><?xml version="1.0" encoding="UTF-8" standalone="yes"?>
<Relationships xmlns="http://schemas.openxmlformats.org/package/2006/relationships"><Relationship Id="rId1" Type="http://schemas.openxmlformats.org/officeDocument/2006/relationships/externalLinkPath" Target="file:///E:\Serverpusat\d\Basic%20Work%20Program\Master%20Exel\Fa-2\Format%20Tanah.xls" TargetMode="External"/></Relationships>
</file>

<file path=xl/externalLinks/_rels/externalLink426.xml.rels><?xml version="1.0" encoding="UTF-8" standalone="yes"?>
<Relationships xmlns="http://schemas.openxmlformats.org/package/2006/relationships"><Relationship Id="rId1" Type="http://schemas.openxmlformats.org/officeDocument/2006/relationships/externalLinkPath" Target="file:///E:\Wahyu\appraisal%20&amp;%20consultant\Basic%20Work%20Program\Master%20Exel\Fa-2\Format%20Tanah.xls" TargetMode="External"/></Relationships>
</file>

<file path=xl/externalLinks/_rels/externalLink427.xml.rels><?xml version="1.0" encoding="UTF-8" standalone="yes"?>
<Relationships xmlns="http://schemas.openxmlformats.org/package/2006/relationships"><Relationship Id="rId1" Type="http://schemas.openxmlformats.org/officeDocument/2006/relationships/externalLinkPath" Target="file:///E:\RISET\BTB%20MAPPI\REVISI%202...22-1-17\Revisi%20BTB%20&amp;%20SUB%2022%20januari%202017\Revisi%20BTB%2023%20januari%202017\BTB%20...MODELLING%202017.xlsx" TargetMode="External"/></Relationships>
</file>

<file path=xl/externalLinks/_rels/externalLink428.xml.rels><?xml version="1.0" encoding="UTF-8" standalone="yes"?>
<Relationships xmlns="http://schemas.openxmlformats.org/package/2006/relationships"><Relationship Id="rId1" Type="http://schemas.openxmlformats.org/officeDocument/2006/relationships/externalLinkPath" Target="file:///E:\Hendy\d\TENDER\FinalArs-GTC2\fINAL-GTC-ARS\DB-ARSFINAL.XLS" TargetMode="External"/></Relationships>
</file>

<file path=xl/externalLinks/_rels/externalLink429.xml.rels><?xml version="1.0" encoding="UTF-8" standalone="yes"?>
<Relationships xmlns="http://schemas.openxmlformats.org/package/2006/relationships"><Relationship Id="rId1" Type="http://schemas.openxmlformats.org/officeDocument/2006/relationships/externalLinkPath" Target="file:///E:\ME\kelolaanku\GB\marga%20dwita\Documents%20and%20Settings\bola-bola\My%20Documents\DATA\KKU\CREDIT\credit\NPV%20&amp;%20IRR.xls" TargetMode="External"/></Relationships>
</file>

<file path=xl/externalLinks/_rels/externalLink430.xml.rels><?xml version="1.0" encoding="UTF-8" standalone="yes"?>
<Relationships xmlns="http://schemas.openxmlformats.org/package/2006/relationships"><Relationship Id="rId1" Type="http://schemas.openxmlformats.org/officeDocument/2006/relationships/externalLinkPath" Target="file:///E:\RAX-2013\Users\Sisinfo\Documents\MPS\2008\Q-2\Master-MAPER4i.xls" TargetMode="External"/></Relationships>
</file>

<file path=xl/externalLinks/_rels/externalLink431.xml.rels><?xml version="1.0" encoding="UTF-8" standalone="yes"?>
<Relationships xmlns="http://schemas.openxmlformats.org/package/2006/relationships"><Relationship Id="rId1" Type="http://schemas.openxmlformats.org/officeDocument/2006/relationships/externalLinkPath" Target="file:///E:\Users\Sisinfo\Documents\MPS\2008\Q-2\Master-MAPER4i.xls" TargetMode="External"/></Relationships>
</file>

<file path=xl/externalLinks/_rels/externalLink432.xml.rels><?xml version="1.0" encoding="UTF-8" standalone="yes"?>
<Relationships xmlns="http://schemas.openxmlformats.org/package/2006/relationships"><Relationship Id="rId1" Type="http://schemas.openxmlformats.org/officeDocument/2006/relationships/externalLinkPath" Target="file:///E:\Ali\data%20(d)\BTN\BTN%20-%20FAR\01.%20Format%20Baru%20TGR%208%20Aparil%2010\New%20Master%20CL%20BNI.xls" TargetMode="External"/></Relationships>
</file>

<file path=xl/externalLinks/_rels/externalLink433.xml.rels><?xml version="1.0" encoding="UTF-8" standalone="yes"?>
<Relationships xmlns="http://schemas.openxmlformats.org/package/2006/relationships"><Relationship Id="rId1" Type="http://schemas.openxmlformats.org/officeDocument/2006/relationships/externalLinkPath" Target="file:///E:\SERVER\SharedDocs\KJPP%20Taufik,%20Baskoro%20-%20gimantop21\BRI\Daya%20Merry\master\Raker%201\Copy%20of%20702003.xls" TargetMode="External"/></Relationships>
</file>

<file path=xl/externalLinks/_rels/externalLink434.xml.rels><?xml version="1.0" encoding="UTF-8" standalone="yes"?>
<Relationships xmlns="http://schemas.openxmlformats.org/package/2006/relationships"><Relationship Id="rId1" Type="http://schemas.openxmlformats.org/officeDocument/2006/relationships/externalLinkPath" Target="file:///E:\Indra\Proyek%202004\A-PROYEK\Proyek%202004\YH.07.PT.Pertamina%20Nitip%20(proyek%20PWT)\Pertamina%20Kapuk\LDA%20kapuk%20Oke.xls" TargetMode="External"/></Relationships>
</file>

<file path=xl/externalLinks/_rels/externalLink435.xml.rels><?xml version="1.0" encoding="UTF-8" standalone="yes"?>
<Relationships xmlns="http://schemas.openxmlformats.org/package/2006/relationships"><Relationship Id="rId1" Type="http://schemas.openxmlformats.org/officeDocument/2006/relationships/externalLinkPath" Target="file:///E:\Edpserver\Account%20Dir\FA%20JJP.xls" TargetMode="External"/></Relationships>
</file>

<file path=xl/externalLinks/_rels/externalLink436.xml.rels><?xml version="1.0" encoding="UTF-8" standalone="yes"?>
<Relationships xmlns="http://schemas.openxmlformats.org/package/2006/relationships"><Relationship Id="rId1" Type="http://schemas.microsoft.com/office/2006/relationships/xlExternalLinkPath/xlPathMissing" Target="Worksheet in 8101 Net Sales Leadsheet" TargetMode="External"/></Relationships>
</file>

<file path=xl/externalLinks/_rels/externalLink437.xml.rels><?xml version="1.0" encoding="UTF-8" standalone="yes"?>
<Relationships xmlns="http://schemas.openxmlformats.org/package/2006/relationships"><Relationship Id="rId1" Type="http://schemas.openxmlformats.org/officeDocument/2006/relationships/externalLinkPath" Target="file:///E:\Server\Beans%20on%20Bibin\My%20Documents\Rina%20Hanifa%20Mutiara\Valuation-Ongoing\BJDAMashilTamaraAspac\BJDA30\windows\TEMP\My%20Documents\LWO\Workings\Wenang%20-%20Menado.xls" TargetMode="External"/></Relationships>
</file>

<file path=xl/externalLinks/_rels/externalLink438.xml.rels><?xml version="1.0" encoding="UTF-8" standalone="yes"?>
<Relationships xmlns="http://schemas.openxmlformats.org/package/2006/relationships"><Relationship Id="rId1" Type="http://schemas.openxmlformats.org/officeDocument/2006/relationships/externalLinkPath" Target="file:///E:\Pt.wgk11\c\My%20Documents\Y\SMKN%20DEPOK\RAB%20AKA2.xls" TargetMode="External"/></Relationships>
</file>

<file path=xl/externalLinks/_rels/externalLink439.xml.rels><?xml version="1.0" encoding="UTF-8" standalone="yes"?>
<Relationships xmlns="http://schemas.openxmlformats.org/package/2006/relationships"><Relationship Id="rId1" Type="http://schemas.openxmlformats.org/officeDocument/2006/relationships/externalLinkPath" Target="file:///E:\RIZAL\System%20(C)\Yusrizal,%20ST\PENILAIAN%202006\Bank%20Panin\Adenan" TargetMode="External"/></Relationships>
</file>

<file path=xl/externalLinks/_rels/externalLink440.xml.rels><?xml version="1.0" encoding="UTF-8" standalone="yes"?>
<Relationships xmlns="http://schemas.openxmlformats.org/package/2006/relationships"><Relationship Id="rId1" Type="http://schemas.openxmlformats.org/officeDocument/2006/relationships/externalLinkPath" Target="file:///E:\Kkpa\c\DOCUME~1\KKPATP~1\LOCALS~1\Temp\My%20Documents\TPP%20-%202%20KKPA%2003\My%20Book%20...!\Bulanan\permohonan%20Droping%20Dana%20KKPA.xls" TargetMode="External"/></Relationships>
</file>

<file path=xl/externalLinks/_rels/externalLink441.xml.rels><?xml version="1.0" encoding="UTF-8" standalone="yes"?>
<Relationships xmlns="http://schemas.openxmlformats.org/package/2006/relationships"><Relationship Id="rId1" Type="http://schemas.openxmlformats.org/officeDocument/2006/relationships/externalLinkPath" Target="file:///E:\Haryanto\c\tender\RSUD_TARAKAN\PSITEMASLLG24503.xls" TargetMode="External"/></Relationships>
</file>

<file path=xl/externalLinks/_rels/externalLink442.xml.rels><?xml version="1.0" encoding="UTF-8" standalone="yes"?>
<Relationships xmlns="http://schemas.openxmlformats.org/package/2006/relationships"><Relationship Id="rId1" Type="http://schemas.openxmlformats.org/officeDocument/2006/relationships/externalLinkPath" Target="file:///E:\Server-win2000\div-proyek\PROYEK\TH-2003\0301\BQ\townhouse\BQ-R2.XLS" TargetMode="External"/></Relationships>
</file>

<file path=xl/externalLinks/_rels/externalLink443.xml.rels><?xml version="1.0" encoding="UTF-8" standalone="yes"?>
<Relationships xmlns="http://schemas.openxmlformats.org/package/2006/relationships"><Relationship Id="rId1" Type="http://schemas.openxmlformats.org/officeDocument/2006/relationships/externalLinkPath" Target="file:///E:\Adi\LAPORAN%20SURVEI\LAPORAN%20SURVEI\APRIL\4%20April%202013\PT.%20ERJE%20LONDON%20CHEMICAL\17%20FORM-X-MBPRU%2002042013.xls" TargetMode="External"/></Relationships>
</file>

<file path=xl/externalLinks/_rels/externalLink444.xml.rels><?xml version="1.0" encoding="UTF-8" standalone="yes"?>
<Relationships xmlns="http://schemas.openxmlformats.org/package/2006/relationships"><Relationship Id="rId1" Type="http://schemas.openxmlformats.org/officeDocument/2006/relationships/externalLinkPath" Target="file:///E:\Korra1\0610-Royal%20Kuningan%20Jakarta\Kondominium\Marina%20Ars\Qty\analisa_marina_struktur.XLS" TargetMode="External"/></Relationships>
</file>

<file path=xl/externalLinks/_rels/externalLink445.xml.rels><?xml version="1.0" encoding="UTF-8" standalone="yes"?>
<Relationships xmlns="http://schemas.openxmlformats.org/package/2006/relationships"><Relationship Id="rId1" Type="http://schemas.openxmlformats.org/officeDocument/2006/relationships/externalLinkPath" Target="file:///E:\Korra2\0825-Pergudangan%20Muara%20Baru\omc\Data\My%20Project\mmc.xls" TargetMode="External"/></Relationships>
</file>

<file path=xl/externalLinks/_rels/externalLink446.xml.rels><?xml version="1.0" encoding="UTF-8" standalone="yes"?>
<Relationships xmlns="http://schemas.openxmlformats.org/package/2006/relationships"><Relationship Id="rId1" Type="http://schemas.openxmlformats.org/officeDocument/2006/relationships/externalLinkPath" Target="file:///I:\Pulauintan%20Est\omni%20disket%20baru\BQ%20TENDER%202006\BQ%20PENAWARAN\04.%20APRIL\04.%20BQ%20RS%20OMI\BQ%20PEN-04\BQ%20TENDER%202006\DATA%20TERIMA\BQ%20RS%20OMC\str%20n%20other\Data\My%20Project\mmc.xls" TargetMode="External"/></Relationships>
</file>

<file path=xl/externalLinks/_rels/externalLink447.xml.rels><?xml version="1.0" encoding="UTF-8" standalone="yes"?>
<Relationships xmlns="http://schemas.openxmlformats.org/package/2006/relationships"><Relationship Id="rId1" Type="http://schemas.openxmlformats.org/officeDocument/2006/relationships/externalLinkPath" Target="file:///P:\Studi%20Kelayakan\Kurnia%20Wijayakusuma%20Abadi\Final\Projections(05-08-02).xls" TargetMode="External"/></Relationships>
</file>

<file path=xl/externalLinks/_rels/externalLink448.xml.rels><?xml version="1.0" encoding="UTF-8" standalone="yes"?>
<Relationships xmlns="http://schemas.openxmlformats.org/package/2006/relationships"><Relationship Id="rId1" Type="http://schemas.openxmlformats.org/officeDocument/2006/relationships/externalLinkPath" Target="file:///E:\RUC\Deb%20Manado\BCM\Roy%20Tambingon\File%20Kredit\steven%20pandoy\DATA\KKU\CREDIT\credit\NPV%20&amp;%20IRR.xls" TargetMode="External"/></Relationships>
</file>

<file path=xl/externalLinks/_rels/externalLink449.xml.rels><?xml version="1.0" encoding="UTF-8" standalone="yes"?>
<Relationships xmlns="http://schemas.openxmlformats.org/package/2006/relationships"><Relationship Id="rId1" Type="http://schemas.openxmlformats.org/officeDocument/2006/relationships/externalLinkPath" Target="file:///E:\Admin1\laporan%20pjr\Documents%20and%20Settings\user\Desktop\RIZKY07\data%20debitur_KKU07\DATA\KKU\CREDIT\credit\NPV%20&amp;%20IRR.xls" TargetMode="External"/></Relationships>
</file>

<file path=xl/externalLinks/_rels/externalLink450.xml.rels><?xml version="1.0" encoding="UTF-8" standalone="yes"?>
<Relationships xmlns="http://schemas.openxmlformats.org/package/2006/relationships"><Relationship Id="rId1" Type="http://schemas.openxmlformats.org/officeDocument/2006/relationships/externalLinkPath" Target="file:///E:\Admin1\laporan%20pjr\Haris%20Moka\DATA\KKU\CREDIT\credit\NPV%20&amp;%20IRR.xls" TargetMode="External"/></Relationships>
</file>

<file path=xl/externalLinks/_rels/externalLink451.xml.rels><?xml version="1.0" encoding="UTF-8" standalone="yes"?>
<Relationships xmlns="http://schemas.openxmlformats.org/package/2006/relationships"><Relationship Id="rId1" Type="http://schemas.openxmlformats.org/officeDocument/2006/relationships/externalLinkPath" Target="file:///E:\Wgk3\d\OCOY\Ngonib\ANALISA%20KAB.BOGOR%202005.XLS" TargetMode="External"/></Relationships>
</file>

<file path=xl/externalLinks/_rels/externalLink452.xml.rels><?xml version="1.0" encoding="UTF-8" standalone="yes"?>
<Relationships xmlns="http://schemas.openxmlformats.org/package/2006/relationships"><Relationship Id="rId1" Type="http://schemas.openxmlformats.org/officeDocument/2006/relationships/externalLinkPath" Target="file:///A:\RAB-Waskita.XLS" TargetMode="External"/></Relationships>
</file>

<file path=xl/externalLinks/_rels/externalLink453.xml.rels><?xml version="1.0" encoding="UTF-8" standalone="yes"?>
<Relationships xmlns="http://schemas.openxmlformats.org/package/2006/relationships"><Relationship Id="rId1" Type="http://schemas.openxmlformats.org/officeDocument/2006/relationships/externalLinkPath" Target="file:///A:\ITC%20DEPOK\ceha\Pelita\Aluminium\KWK%20Selatan\dinasteknis\diktat%20proyek\document\Analize\BQBI3.XLS" TargetMode="External"/></Relationships>
</file>

<file path=xl/externalLinks/_rels/externalLink454.xml.rels><?xml version="1.0" encoding="UTF-8" standalone="yes"?>
<Relationships xmlns="http://schemas.openxmlformats.org/package/2006/relationships"><Relationship Id="rId1" Type="http://schemas.openxmlformats.org/officeDocument/2006/relationships/externalLinkPath" Target="file:///M:\TIME%20SHEET%20KITA-KITA\Standard\staff\RIDA\STRUKTUR\Data\PENAWARAN\TANAH%20ABANG\check1\ANALISA.XLS" TargetMode="External"/></Relationships>
</file>

<file path=xl/externalLinks/_rels/externalLink455.xml.rels><?xml version="1.0" encoding="UTF-8" standalone="yes"?>
<Relationships xmlns="http://schemas.openxmlformats.org/package/2006/relationships"><Relationship Id="rId1" Type="http://schemas.openxmlformats.org/officeDocument/2006/relationships/externalLinkPath" Target="file:///E:\rachmawan\Data\Data\ESTIMATE\BOQ%20-%204%20(2007)\Haven\Nego%202007-06-06%20(REAL%20COSTrev-1)\Nego%20060607real%20cost\unit%20rate.xls" TargetMode="External"/></Relationships>
</file>

<file path=xl/externalLinks/_rels/externalLink456.xml.rels><?xml version="1.0" encoding="UTF-8" standalone="yes"?>
<Relationships xmlns="http://schemas.openxmlformats.org/package/2006/relationships"><Relationship Id="rId1" Type="http://schemas.openxmlformats.org/officeDocument/2006/relationships/externalLinkPath" Target="file:///F:\D\Allan\Mandiri\master%20data\BANK%20MUAMALAT\HENGKI%20HIMAWAN,%20gG.%20pALAPA%20tJ%20sARI.xls" TargetMode="External"/></Relationships>
</file>

<file path=xl/externalLinks/_rels/externalLink457.xml.rels><?xml version="1.0" encoding="UTF-8" standalone="yes"?>
<Relationships xmlns="http://schemas.openxmlformats.org/package/2006/relationships"><Relationship Id="rId1" Type="http://schemas.openxmlformats.org/officeDocument/2006/relationships/externalLinkPath" Target="file:///E:\Akt.140\E\TAHUN%202002\LAPORAN\Cost%20per%20Jenis%20TW1-2002.xls" TargetMode="External"/></Relationships>
</file>

<file path=xl/externalLinks/_rels/externalLink458.xml.rels><?xml version="1.0" encoding="UTF-8" standalone="yes"?>
<Relationships xmlns="http://schemas.openxmlformats.org/package/2006/relationships"><Relationship Id="rId1" Type="http://schemas.openxmlformats.org/officeDocument/2006/relationships/externalLinkPath" Target="file:///G:\D\Allan\Mandiri\master%20data\BANK%20MUAMALAT\HENGKI%20HIMAWAN,%20gG.%20pALAPA%20tJ%20sARI.xls" TargetMode="External"/></Relationships>
</file>

<file path=xl/externalLinks/_rels/externalLink459.xml.rels><?xml version="1.0" encoding="UTF-8" standalone="yes"?>
<Relationships xmlns="http://schemas.openxmlformats.org/package/2006/relationships"><Relationship Id="rId1" Type="http://schemas.openxmlformats.org/officeDocument/2006/relationships/externalLinkPath" Target="file:///E:\Arif\D\Allan\Mandiri\master%20data\BANK%20MUAMALAT\HENGKI%20HIMAWAN,%20gG.%20pALAPA%20tJ%20sARI.xls" TargetMode="External"/></Relationships>
</file>

<file path=xl/externalLinks/_rels/externalLink460.xml.rels><?xml version="1.0" encoding="UTF-8" standalone="yes"?>
<Relationships xmlns="http://schemas.openxmlformats.org/package/2006/relationships"><Relationship Id="rId1" Type="http://schemas.openxmlformats.org/officeDocument/2006/relationships/externalLinkPath" Target="file:///E:\Allan\Mandiri\master%20data\BANK%20MUAMALAT\HENGKI%20HIMAWAN,%20gG.%20pALAPA%20tJ%20sARI.xls" TargetMode="External"/></Relationships>
</file>

<file path=xl/externalLinks/_rels/externalLink461.xml.rels><?xml version="1.0" encoding="UTF-8" standalone="yes"?>
<Relationships xmlns="http://schemas.openxmlformats.org/package/2006/relationships"><Relationship Id="rId1" Type="http://schemas.openxmlformats.org/officeDocument/2006/relationships/externalLinkPath" Target="file:///E:\Kjpp-4\F\LAPORAN\ANALISA%20HARGA%20BANGUNAN\FORM%20BANGUNAN%20MEWAH-decoded.xls" TargetMode="External"/></Relationships>
</file>

<file path=xl/externalLinks/_rels/externalLink462.xml.rels><?xml version="1.0" encoding="UTF-8" standalone="yes"?>
<Relationships xmlns="http://schemas.openxmlformats.org/package/2006/relationships"><Relationship Id="rId1" Type="http://schemas.openxmlformats.org/officeDocument/2006/relationships/externalLinkPath" Target="file:///E:\pc-server\DATA%20BASOETTA\LELANG%20II\RAB%20JURANGMANGU\Atid\Documents%20and%20Settings\perdana.DOMAIN\Local%20Settings\Temp\Temporary%20Directory%201%20for%20Rab-Pak-Thp2.zip\Rab-Pak-Thp2.xls" TargetMode="External"/></Relationships>
</file>

<file path=xl/externalLinks/_rels/externalLink463.xml.rels><?xml version="1.0" encoding="UTF-8" standalone="yes"?>
<Relationships xmlns="http://schemas.openxmlformats.org/package/2006/relationships"><Relationship Id="rId1" Type="http://schemas.openxmlformats.org/officeDocument/2006/relationships/externalLinkPath" Target="file:///E:\Wgk8\data%20(d)\IRWAN\puslitbangtan\BOBOT\rk1.XLS" TargetMode="External"/></Relationships>
</file>

<file path=xl/externalLinks/_rels/externalLink464.xml.rels><?xml version="1.0" encoding="UTF-8" standalone="yes"?>
<Relationships xmlns="http://schemas.openxmlformats.org/package/2006/relationships"><Relationship Id="rId1" Type="http://schemas.openxmlformats.org/officeDocument/2006/relationships/externalLinkPath" Target="file:///E:\Lulu\d\WINDOWS\TEMP\Copy%20of%20BQ-List.Elek.HYD.AC.xls" TargetMode="External"/></Relationships>
</file>

<file path=xl/externalLinks/_rels/externalLink465.xml.rels><?xml version="1.0" encoding="UTF-8" standalone="yes"?>
<Relationships xmlns="http://schemas.openxmlformats.org/package/2006/relationships"><Relationship Id="rId1" Type="http://schemas.openxmlformats.org/officeDocument/2006/relationships/externalLinkPath" Target="file:///E:\Dhika06\Data\Mitra%20Cpt%20Mndri\BANK%20BPR\Rab\data\Gawean\Arya%20Wiguna\SD%20Kab\rAb+aDm\RaB\Bangkar\Harga%20satuan%20Zona%20II.xls" TargetMode="External"/></Relationships>
</file>

<file path=xl/externalLinks/_rels/externalLink466.xml.rels><?xml version="1.0" encoding="UTF-8" standalone="yes"?>
<Relationships xmlns="http://schemas.openxmlformats.org/package/2006/relationships"><Relationship Id="rId1" Type="http://schemas.openxmlformats.org/officeDocument/2006/relationships/externalLinkPath" Target="file:///E:\Haryanto\c\tender\LAPAS%20BATAM\LAPAS%20BATAM.xls" TargetMode="External"/></Relationships>
</file>

<file path=xl/externalLinks/_rels/externalLink467.xml.rels><?xml version="1.0" encoding="UTF-8" standalone="yes"?>
<Relationships xmlns="http://schemas.openxmlformats.org/package/2006/relationships"><Relationship Id="rId1" Type="http://schemas.openxmlformats.org/officeDocument/2006/relationships/externalLinkPath" Target="file:///P:\DownLoad\Product\Kelapa%20Sawit\peputra\KUD%20Sawit%20Jaya%20-%20Financial%20mode%20new.xls" TargetMode="External"/></Relationships>
</file>

<file path=xl/externalLinks/_rels/externalLink468.xml.rels><?xml version="1.0" encoding="UTF-8" standalone="yes"?>
<Relationships xmlns="http://schemas.openxmlformats.org/package/2006/relationships"><Relationship Id="rId1" Type="http://schemas.openxmlformats.org/officeDocument/2006/relationships/externalLinkPath" Target="file:///E:\DownLoad\Product\Kelapa%20Sawit\peputra\KUD%20Sawit%20Jaya%20-%20Financial%20mode%20new.xls" TargetMode="External"/></Relationships>
</file>

<file path=xl/externalLinks/_rels/externalLink469.xml.rels><?xml version="1.0" encoding="UTF-8" standalone="yes"?>
<Relationships xmlns="http://schemas.openxmlformats.org/package/2006/relationships"><Relationship Id="rId1" Type="http://schemas.openxmlformats.org/officeDocument/2006/relationships/externalLinkPath" Target="file:///E:\Korra1\0610-Royal%20Kuningan%20Jakarta\Mall\ALFAMART%20SMG\BQ-ALFA%20SMG%20Rev.xls" TargetMode="External"/></Relationships>
</file>

<file path=xl/externalLinks/_rels/externalLink470.xml.rels><?xml version="1.0" encoding="UTF-8" standalone="yes"?>
<Relationships xmlns="http://schemas.openxmlformats.org/package/2006/relationships"><Relationship Id="rId1" Type="http://schemas.openxmlformats.org/officeDocument/2006/relationships/externalLinkPath" Target="file:///E:\my%20project\kotabaru\new%20aris\Aloei%20Saboe\BoQ%20RSUD%20Aloei%20Saboe.xls" TargetMode="External"/></Relationships>
</file>

<file path=xl/externalLinks/_rels/externalLink471.xml.rels><?xml version="1.0" encoding="UTF-8" standalone="yes"?>
<Relationships xmlns="http://schemas.openxmlformats.org/package/2006/relationships"><Relationship Id="rId1" Type="http://schemas.openxmlformats.org/officeDocument/2006/relationships/externalLinkPath" Target="file:///E:\Oki\D\my%20project\kotabaru\new%20aris\Aloei%20Saboe\BoQ%20RSUD%20Aloei%20Saboe.xls" TargetMode="External"/></Relationships>
</file>

<file path=xl/externalLinks/_rels/externalLink472.xml.rels><?xml version="1.0" encoding="UTF-8" standalone="yes"?>
<Relationships xmlns="http://schemas.openxmlformats.org/package/2006/relationships"><Relationship Id="rId1" Type="http://schemas.openxmlformats.org/officeDocument/2006/relationships/externalLinkPath" Target="file:///E:\Lulu\d\Documents\My%20Received%20Files\BAGONG\Documents\My%20Received%20Files\BAGONG\UPI%20BDG\BQ%20ME%20upi%201.xls" TargetMode="External"/></Relationships>
</file>

<file path=xl/externalLinks/_rels/externalLink473.xml.rels><?xml version="1.0" encoding="UTF-8" standalone="yes"?>
<Relationships xmlns="http://schemas.openxmlformats.org/package/2006/relationships"><Relationship Id="rId1" Type="http://schemas.openxmlformats.org/officeDocument/2006/relationships/externalLinkPath" Target="file:///E:\Lulu\d\Documents\My%20Received%20Files\BAGONG\UIN%20UHALU%20KENDARI\MEKANIKAL\BQ%20ME%20upi%201.xls" TargetMode="External"/></Relationships>
</file>

<file path=xl/externalLinks/_rels/externalLink474.xml.rels><?xml version="1.0" encoding="UTF-8" standalone="yes"?>
<Relationships xmlns="http://schemas.openxmlformats.org/package/2006/relationships"><Relationship Id="rId1" Type="http://schemas.openxmlformats.org/officeDocument/2006/relationships/externalLinkPath" Target="file:///M:\TIME%20SHEET%20KITA-KITA\Standard\staff\RIDA\STRUKTUR\Data\PENAWARAN\TANAH%20ABANG\BILL%201.xls" TargetMode="External"/></Relationships>
</file>

<file path=xl/externalLinks/_rels/externalLink475.xml.rels><?xml version="1.0" encoding="UTF-8" standalone="yes"?>
<Relationships xmlns="http://schemas.openxmlformats.org/package/2006/relationships"><Relationship Id="rId1" Type="http://schemas.openxmlformats.org/officeDocument/2006/relationships/externalLinkPath" Target="file:///A:\03\26%20(Bellezza)\BQ\Paket%20M&amp;E\BQ%20Tender\PL+FF-R%20yang%20dipaki\2001\ITC_Bandung\ITC_BDG_Mechanical_1.xls" TargetMode="External"/></Relationships>
</file>

<file path=xl/externalLinks/_rels/externalLink476.xml.rels><?xml version="1.0" encoding="UTF-8" standalone="yes"?>
<Relationships xmlns="http://schemas.openxmlformats.org/package/2006/relationships"><Relationship Id="rId1" Type="http://schemas.openxmlformats.org/officeDocument/2006/relationships/externalLinkPath" Target="file:///A:\03\26%20(Bellezza)\BQ\Paket%20M&amp;E\BQ%20Tender\PL+FF-R%20yang%20dipaki\2001\AMBASADOR\Bqplrev.xls" TargetMode="External"/></Relationships>
</file>

<file path=xl/externalLinks/_rels/externalLink477.xml.rels><?xml version="1.0" encoding="UTF-8" standalone="yes"?>
<Relationships xmlns="http://schemas.openxmlformats.org/package/2006/relationships"><Relationship Id="rId1" Type="http://schemas.openxmlformats.org/officeDocument/2006/relationships/externalLinkPath" Target="file:///E:\STATION71\C\A..Khola\Project\sipil\Jalan\Jateng\Dmk-gdng-Pwd\DC_JL-Demak-GD-Pwdd.xls" TargetMode="External"/></Relationships>
</file>

<file path=xl/externalLinks/_rels/externalLink478.xml.rels><?xml version="1.0" encoding="UTF-8" standalone="yes"?>
<Relationships xmlns="http://schemas.openxmlformats.org/package/2006/relationships"><Relationship Id="rId1" Type="http://schemas.openxmlformats.org/officeDocument/2006/relationships/externalLinkPath" Target="file:///B:\GLOBAL.XLS" TargetMode="External"/></Relationships>
</file>

<file path=xl/externalLinks/_rels/externalLink479.xml.rels><?xml version="1.0" encoding="UTF-8" standalone="yes"?>
<Relationships xmlns="http://schemas.openxmlformats.org/package/2006/relationships"><Relationship Id="rId1" Type="http://schemas.microsoft.com/office/2006/relationships/xlExternalLinkPath/xlStartup" Target="My Documents\Copy of Copy of PENGEMBANGAN.xls" TargetMode="External"/></Relationships>
</file>

<file path=xl/externalLinks/_rels/externalLink480.xml.rels><?xml version="1.0" encoding="UTF-8" standalone="yes"?>
<Relationships xmlns="http://schemas.openxmlformats.org/package/2006/relationships"><Relationship Id="rId1" Type="http://schemas.openxmlformats.org/officeDocument/2006/relationships/externalLinkPath" Target="file:///E:\Fitri\transit%20cad\data%202004\GraPARI\GraPARI%20Pontianak\Telkomsel\Reg%201%20-%20Sumatra\Data-Datum\cqc\Telkomsel\palembang\rab%20lampung%202" TargetMode="External"/></Relationships>
</file>

<file path=xl/externalLinks/_rels/externalLink481.xml.rels><?xml version="1.0" encoding="UTF-8" standalone="yes"?>
<Relationships xmlns="http://schemas.openxmlformats.org/package/2006/relationships"><Relationship Id="rId1" Type="http://schemas.openxmlformats.org/officeDocument/2006/relationships/externalLinkPath" Target="file:///E:\Donny\jfp%20(f)\2.1%20Proposal\2.1%20Dharma%20Deli%20Hotel\mmc.xls" TargetMode="External"/></Relationships>
</file>

<file path=xl/externalLinks/_rels/externalLink482.xml.rels><?xml version="1.0" encoding="UTF-8" standalone="yes"?>
<Relationships xmlns="http://schemas.openxmlformats.org/package/2006/relationships"><Relationship Id="rId1" Type="http://schemas.openxmlformats.org/officeDocument/2006/relationships/externalLinkPath" Target="file:///E:\Sop_junaedi\data%20(h)\Documents%20and%20Settings\Administrator\My%20Documents\Susanto%20'05\B%20R%20I\Wonosobo\H-014-+-001.xls" TargetMode="External"/></Relationships>
</file>

<file path=xl/externalLinks/_rels/externalLink483.xml.rels><?xml version="1.0" encoding="UTF-8" standalone="yes"?>
<Relationships xmlns="http://schemas.openxmlformats.org/package/2006/relationships"><Relationship Id="rId1" Type="http://schemas.openxmlformats.org/officeDocument/2006/relationships/externalLinkPath" Target="file:///G:\c\My%20Documents\B%20R%20I\Wonosobo\H-014-+-001.xls" TargetMode="External"/></Relationships>
</file>

<file path=xl/externalLinks/_rels/externalLink484.xml.rels><?xml version="1.0" encoding="UTF-8" standalone="yes"?>
<Relationships xmlns="http://schemas.openxmlformats.org/package/2006/relationships"><Relationship Id="rId1" Type="http://schemas.openxmlformats.org/officeDocument/2006/relationships/externalLinkPath" Target="file:///E:\My%20Documents\B%20R%20I\Wonosobo\H-014-+-001.xls" TargetMode="External"/></Relationships>
</file>

<file path=xl/externalLinks/_rels/externalLink485.xml.rels><?xml version="1.0" encoding="UTF-8" standalone="yes"?>
<Relationships xmlns="http://schemas.openxmlformats.org/package/2006/relationships"><Relationship Id="rId1" Type="http://schemas.openxmlformats.org/officeDocument/2006/relationships/externalLinkPath" Target="file:///E:\My%20Documents\Proyek%20B.%20Permata\B%20R%20I\Wonosobo\H-014-+-001.xls" TargetMode="External"/></Relationships>
</file>

<file path=xl/externalLinks/_rels/externalLink486.xml.rels><?xml version="1.0" encoding="UTF-8" standalone="yes"?>
<Relationships xmlns="http://schemas.openxmlformats.org/package/2006/relationships"><Relationship Id="rId1" Type="http://schemas.openxmlformats.org/officeDocument/2006/relationships/externalLinkPath" Target="file:///F:\c\My%20Documents\B%20R%20I\Wonosobo\H-014-+-001.xls" TargetMode="External"/></Relationships>
</file>

<file path=xl/externalLinks/_rels/externalLink487.xml.rels><?xml version="1.0" encoding="UTF-8" standalone="yes"?>
<Relationships xmlns="http://schemas.openxmlformats.org/package/2006/relationships"><Relationship Id="rId1" Type="http://schemas.openxmlformats.org/officeDocument/2006/relationships/externalLinkPath" Target="file:///A:\&#65420;&#65384;&#65432;&#65419;&#65439;&#65437;&#35386;&#30274;\JICA&#27010;&#32207;.xls" TargetMode="External"/></Relationships>
</file>

<file path=xl/externalLinks/_rels/externalLink488.xml.rels><?xml version="1.0" encoding="UTF-8" standalone="yes"?>
<Relationships xmlns="http://schemas.openxmlformats.org/package/2006/relationships"><Relationship Id="rId1" Type="http://schemas.microsoft.com/office/2006/relationships/xlExternalLinkPath/xlPathMissing" Target="&#35211;&#31309;NET(SEM).xls" TargetMode="External"/></Relationships>
</file>

<file path=xl/externalLinks/_rels/externalLink489.xml.rels><?xml version="1.0" encoding="UTF-8" standalone="yes"?>
<Relationships xmlns="http://schemas.openxmlformats.org/package/2006/relationships"><Relationship Id="rId1" Type="http://schemas.openxmlformats.org/officeDocument/2006/relationships/externalLinkPath" Target="file:///F:\c\Gimantp21\RAB\2013\RAB-2014.xlsx" TargetMode="External"/></Relationships>
</file>

<file path=xl/externalLinks/_rels/externalLink490.xml.rels><?xml version="1.0" encoding="UTF-8" standalone="yes"?>
<Relationships xmlns="http://schemas.openxmlformats.org/package/2006/relationships"><Relationship Id="rId1" Type="http://schemas.openxmlformats.org/officeDocument/2006/relationships/externalLinkPath" Target="file:///\Users\fadillaharyanto\Library\Containers\com.microsoft.Excel\Data\Documents\E:\Users\fadillaharyanto\Downloads\C:\Users\fadillaharyanto\Downloads\KERTAS%20KERJA.xlsx" TargetMode="External"/></Relationships>
</file>

<file path=xl/externalLinks/_rels/externalLink491.xml.rels><?xml version="1.0" encoding="UTF-8" standalone="yes"?>
<Relationships xmlns="http://schemas.openxmlformats.org/package/2006/relationships"><Relationship Id="rId1" Type="http://schemas.openxmlformats.org/officeDocument/2006/relationships/externalLinkPath" Target="file:///E:\Users\fadillaharyanto\Downloads\KERTAS%20KERJA%20AYDA.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Penjumlahan"/>
      <sheetName val="DAF-1"/>
      <sheetName val="DAF-2"/>
      <sheetName val="DAF-3"/>
      <sheetName val="DAF-4"/>
      <sheetName val="Cover depan"/>
      <sheetName val="cover(PJML)"/>
      <sheetName val="Cover (1)"/>
      <sheetName val="Cover (2)"/>
      <sheetName val="Cover (3)"/>
      <sheetName val="COVER (4)"/>
      <sheetName val="Cover"/>
      <sheetName val="Data"/>
      <sheetName val="C 1"/>
      <sheetName val="FORM-X-1"/>
      <sheetName val="RESUME"/>
      <sheetName val="kurs"/>
      <sheetName val="BCT-2013R"/>
      <sheetName val="All Material "/>
      <sheetName val="Formula"/>
      <sheetName val="Mesin dan Peralatannya"/>
      <sheetName val="Hitungan"/>
      <sheetName val="ac"/>
      <sheetName val="Data AC"/>
      <sheetName val="Hidrant"/>
      <sheetName val="Sumur"/>
      <sheetName val="Listrik"/>
      <sheetName val="BCT"/>
      <sheetName val="LIST VLOOKUP"/>
      <sheetName val="As"/>
      <sheetName val="cost recovery"/>
      <sheetName val="struktur"/>
      <sheetName val="Plafon"/>
      <sheetName val="Kayu"/>
      <sheetName val="genteng"/>
      <sheetName val="HARSAT"/>
      <sheetName val="Sheet7"/>
      <sheetName val="Isian"/>
      <sheetName val="RENPEN"/>
      <sheetName val="bangunan"/>
      <sheetName val="BTB"/>
      <sheetName val="REKAP"/>
      <sheetName val="Data Psr. 4"/>
      <sheetName val="cvr"/>
      <sheetName val="3"/>
      <sheetName val="2"/>
      <sheetName val="2. HITUNG - Discount Rate"/>
      <sheetName val="Mesin"/>
      <sheetName val="Pen.Bang. 3"/>
      <sheetName val="Sheet4"/>
      <sheetName val="Sheet6"/>
      <sheetName val="Revenue"/>
      <sheetName val="TON  per Jam"/>
      <sheetName val="DATA LTW"/>
      <sheetName val="Data SRL"/>
      <sheetName val="Data Prod_Graf"/>
      <sheetName val="PABRIK (2)"/>
      <sheetName val="PK"/>
      <sheetName val="PO"/>
      <sheetName val="Karung"/>
      <sheetName val="JKT"/>
      <sheetName val="PP"/>
      <sheetName val="List"/>
      <sheetName val="Ring"/>
      <sheetName val="hitungan bangunan "/>
      <sheetName val="Data Umum"/>
      <sheetName val="Olah"/>
      <sheetName val="INPUT DATA"/>
      <sheetName val="Pro-Base"/>
      <sheetName val="Sheet2"/>
      <sheetName val="Data (2)"/>
      <sheetName val="FORM ANA 5.9"/>
      <sheetName val="data sub"/>
      <sheetName val="Bahan"/>
      <sheetName v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bdrl-usg"/>
      <sheetName val="00000"/>
      <sheetName val="10000"/>
      <sheetName val="budget00"/>
      <sheetName val="OLDPL kareb"/>
      <sheetName val="newpl kareb"/>
      <sheetName val="OLDPL"/>
      <sheetName val="Budget2001"/>
      <sheetName val="newpl"/>
      <sheetName val="plrep"/>
      <sheetName val="contr"/>
      <sheetName val="other"/>
      <sheetName val="salesan"/>
      <sheetName val="VARCOST"/>
      <sheetName val="stkm"/>
      <sheetName val="contrmile"/>
      <sheetName val="adj"/>
      <sheetName val="bdrl_usg"/>
      <sheetName val="GS GM I"/>
      <sheetName val="BCT-2013R"/>
      <sheetName val="data"/>
      <sheetName val="SM Bgn"/>
      <sheetName val="SM Tnh"/>
      <sheetName val="BCTnew"/>
      <sheetName val="Data Sarana"/>
      <sheetName val="All Material "/>
      <sheetName val="IKK"/>
      <sheetName val="ISIAN"/>
      <sheetName val="IKK (2)"/>
      <sheetName val="Resume"/>
      <sheetName val="1.Isian"/>
      <sheetName val="2.Wp_Tanah"/>
      <sheetName val="Wp_Bgn"/>
      <sheetName val="3.Wp Bgn"/>
      <sheetName val="4.Wp_Sarana"/>
      <sheetName val="Luas Bgn"/>
      <sheetName val="Data Tanah"/>
      <sheetName val="bct_17"/>
      <sheetName val="Sheet2"/>
      <sheetName val="Admin"/>
      <sheetName val="BCT"/>
      <sheetName val="Tanah"/>
      <sheetName val="HALAMAN 1-60"/>
      <sheetName val="List"/>
      <sheetName val="BCT 2014(OK)"/>
      <sheetName val="BTB (3)"/>
      <sheetName val="d1"/>
      <sheetName val="BTB 2018"/>
      <sheetName val="Penjumlahan"/>
      <sheetName val="bCT 17"/>
      <sheetName val="ikk 2017"/>
      <sheetName val="IKK IL"/>
      <sheetName val="BTB Mappi "/>
      <sheetName val="BTB (2018)"/>
      <sheetName val="IKK IL (2)"/>
      <sheetName val="Financials"/>
      <sheetName val="10 yr val"/>
      <sheetName val="Input"/>
      <sheetName val="5 yr val"/>
      <sheetName val="Graphs"/>
      <sheetName val=" Summ fin."/>
      <sheetName val="JSiar"/>
      <sheetName val="BCT-18"/>
      <sheetName v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Data SRL"/>
      <sheetName val="Data Prod_Graf"/>
      <sheetName val="Olah"/>
      <sheetName val="PK RM"/>
      <sheetName val="April"/>
      <sheetName val="GRAFTANKOS"/>
      <sheetName val="Data Cost1"/>
      <sheetName val="land"/>
      <sheetName val="Dt Breakdown"/>
      <sheetName val="PK Olah"/>
      <sheetName val="Graf SRL"/>
      <sheetName val="KPI"/>
      <sheetName val="PCr"/>
      <sheetName val="Janload"/>
      <sheetName val="Feb"/>
      <sheetName val="Mar"/>
      <sheetName val="GRAF COST"/>
      <sheetName val="DATA COST"/>
      <sheetName val="CPO"/>
      <sheetName val="PABRIK"/>
      <sheetName val="LA02"/>
      <sheetName val="LA03"/>
      <sheetName val="LAJan"/>
      <sheetName val="LAFeb"/>
      <sheetName val="LAMar"/>
      <sheetName val="Peta"/>
      <sheetName val="Slow"/>
      <sheetName val="Fast"/>
      <sheetName val="Insurance"/>
      <sheetName val="Dead"/>
      <sheetName val="Sheet1"/>
      <sheetName val="Bagan"/>
      <sheetName val="REKAP"/>
      <sheetName val="MONITOR"/>
      <sheetName val="BBM"/>
      <sheetName val="SOlar"/>
      <sheetName val="po-ho"/>
      <sheetName val="SPB-HO"/>
      <sheetName val="LAY"/>
      <sheetName val="Data"/>
      <sheetName val="% Lbr vs GP"/>
      <sheetName val="List"/>
      <sheetName val="RESUME (3)"/>
      <sheetName val="DATA LTW"/>
      <sheetName val="TB"/>
      <sheetName val="Penjumlahan"/>
      <sheetName val="Rab"/>
      <sheetName val="Sheet7"/>
      <sheetName val="HarSat"/>
      <sheetName val="A"/>
      <sheetName val="L.BA blok"/>
      <sheetName val="P04-02"/>
      <sheetName val="FORM-X-1"/>
      <sheetName val="TOWN"/>
      <sheetName val="DIRPROD"/>
      <sheetName val="data sub"/>
      <sheetName val="PABRIK (2)"/>
      <sheetName val="P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JSiar"/>
    </sheetNames>
    <sheetDataSet>
      <sheetData sheetId="0"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JSiar"/>
    </sheetNames>
    <sheetDataSet>
      <sheetData sheetId="0" refreshError="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Past LK"/>
      <sheetName val="As"/>
      <sheetName val="InvRp&amp;$"/>
      <sheetName val="InvRp-$"/>
      <sheetName val="Skedul"/>
      <sheetName val="LK"/>
      <sheetName val="JSiar"/>
      <sheetName val="PB"/>
      <sheetName val="Jad"/>
      <sheetName val="AP"/>
      <sheetName val="Sheet1"/>
      <sheetName val="PB(B)"/>
      <sheetName val="Asumsi"/>
      <sheetName val="T.material"/>
      <sheetName val="Cvr"/>
      <sheetName val="10 yr val"/>
      <sheetName val="Input"/>
      <sheetName val="Fixset"/>
      <sheetName val="Scenario"/>
      <sheetName val="Sensitivity"/>
      <sheetName val="BEKASI"/>
      <sheetName val="B-Ops-Sawit"/>
      <sheetName val="Inv"/>
      <sheetName val="Biaya-Inv"/>
      <sheetName val="#REF!"/>
      <sheetName val="AT"/>
      <sheetName val="September"/>
      <sheetName val="Akomodasi"/>
      <sheetName val="Sheet1 (3)"/>
      <sheetName val="Telephone &amp; KSO Rev"/>
      <sheetName val="LR"/>
      <sheetName val="kki"/>
      <sheetName val="fin pro centers"/>
      <sheetName val="SUMMARY"/>
      <sheetName val="RESIDU"/>
      <sheetName val="List"/>
      <sheetName val="Assumptions"/>
      <sheetName val="BCA"/>
      <sheetName val="Revenue"/>
      <sheetName val="Past_LK"/>
      <sheetName val="BBM-03"/>
      <sheetName val="Export"/>
      <sheetName val="ENG-101"/>
      <sheetName val="JKT"/>
      <sheetName val="PP"/>
      <sheetName val="Financials"/>
      <sheetName val="STR - 2B"/>
      <sheetName val="BCT 2014"/>
      <sheetName val="Inputing data"/>
      <sheetName val="INDIRECT DETAIL"/>
      <sheetName val="Premi Iuran"/>
      <sheetName val="TBM"/>
      <sheetName val="Gmd3"/>
      <sheetName val="RATE"/>
      <sheetName val="DATA GRAFIK"/>
      <sheetName val="exf"/>
      <sheetName val="I"/>
      <sheetName val="PPH1298S"/>
      <sheetName val="DAT_1"/>
      <sheetName val="1RL"/>
      <sheetName val="Ikhtisar RL"/>
      <sheetName val="Anal. RL"/>
      <sheetName val="Exc. Rate"/>
      <sheetName val="Vehicles"/>
      <sheetName val="CH"/>
      <sheetName val="ACRCONT"/>
      <sheetName val="GeneralInfo"/>
      <sheetName val="Nilai_Kbn_mitra"/>
      <sheetName val="Jdw-KI"/>
      <sheetName val="Daf Harga"/>
      <sheetName val="Bill"/>
      <sheetName val="Rekap Bill"/>
      <sheetName val="An_ Harga"/>
      <sheetName val="Menu"/>
      <sheetName val="H.Satuan"/>
      <sheetName val="A"/>
      <sheetName val="5-ALAT"/>
      <sheetName val="3-DIV1"/>
      <sheetName val="3-DIV10"/>
      <sheetName val="3-DIV8"/>
      <sheetName val="pemel-rutin"/>
      <sheetName val="3-DIV2"/>
      <sheetName val="3-DIV3"/>
      <sheetName val="3-DIV4"/>
      <sheetName val="3-DIV5"/>
      <sheetName val="3-DIV6"/>
      <sheetName val="3-DIV7"/>
      <sheetName val="3-DIV6 (2)"/>
      <sheetName val="Tivi 7-(02022002)+Studio+Invent"/>
      <sheetName val="prg-old"/>
      <sheetName val="BCT"/>
      <sheetName val="1.Isian"/>
      <sheetName val="Resume"/>
      <sheetName val="Susut"/>
      <sheetName val="Profit Loss"/>
      <sheetName val="PRODUCTION REPORTS"/>
      <sheetName val="Isolasi Luar Dalam"/>
      <sheetName val="Isolasi Luar"/>
      <sheetName val="Controls"/>
      <sheetName val="data"/>
      <sheetName val="Markup"/>
      <sheetName val="BCT-2013"/>
      <sheetName val="datateknis"/>
      <sheetName val="datamei"/>
      <sheetName val="SUPPORT"/>
      <sheetName val="2-JTW"/>
      <sheetName val="Analisa"/>
      <sheetName val="FORM-X-1"/>
      <sheetName val="Produksi &amp; Scedule"/>
      <sheetName val="Risk Analisis"/>
      <sheetName val="BEP"/>
      <sheetName val="Depre"/>
      <sheetName val="Pemeliharaan"/>
      <sheetName val="Upah"/>
      <sheetName val="Bahan"/>
      <sheetName val="Cash-flow"/>
      <sheetName val="IRR"/>
      <sheetName val="IRR ALL"/>
      <sheetName val="Daftar No MAPPI"/>
      <sheetName val="Man Power &amp; Comp"/>
      <sheetName val="Jual Mtr 07"/>
      <sheetName val="Beli Mtr 07"/>
      <sheetName val="P"/>
      <sheetName val="datasheet"/>
      <sheetName val="Price"/>
      <sheetName val="Report"/>
      <sheetName val="Gaji"/>
      <sheetName val="Depresiasi"/>
      <sheetName val="rab lt 2 bo"/>
      <sheetName val="F"/>
      <sheetName val="Dcf"/>
      <sheetName val="Permanent info"/>
      <sheetName val="Olah"/>
      <sheetName val="PK RM"/>
      <sheetName val="5 yr val"/>
      <sheetName val="Graphs"/>
      <sheetName val=" Summ fin."/>
      <sheetName val="Rekap_AF"/>
      <sheetName val=" rekap  "/>
      <sheetName val="bgn"/>
      <sheetName val="spl"/>
      <sheetName val="Foto"/>
      <sheetName val="Lay Out T &amp; B_Potrait"/>
      <sheetName val="LayOut_T&amp;B_Landscape"/>
      <sheetName val="Sketsa_Gbr_Tanah_Potrait"/>
      <sheetName val="Peta Lokasi"/>
      <sheetName val="Adjust"/>
      <sheetName val="Analisa Tnh"/>
      <sheetName val="SM"/>
      <sheetName val="Analisa Bgn"/>
      <sheetName val="Terbilang Likuidasi"/>
      <sheetName val="Terbilang Pasar"/>
      <sheetName val="Terbilang Indikasi NP"/>
      <sheetName val="Terbilang Nilai Likuidasi"/>
      <sheetName val="Score (2)"/>
      <sheetName val="PENYUSUTAN"/>
      <sheetName val="bobot"/>
      <sheetName val="RAB"/>
      <sheetName val="Bang-Non-St"/>
      <sheetName val="BoQ C4"/>
      <sheetName val="BQ-E20-02(Rp)"/>
      <sheetName val="data_val"/>
      <sheetName val="MAIN"/>
      <sheetName val="Analisa  (2)"/>
      <sheetName val="CASH"/>
      <sheetName val="DOC"/>
      <sheetName val="FEED"/>
      <sheetName val="Equipment"/>
      <sheetName val="DAT-1"/>
      <sheetName val="NERACA"/>
      <sheetName val="Prod- Plasma"/>
      <sheetName val="DATA UMUM"/>
      <sheetName val="Isian"/>
      <sheetName val="B-Ops-KS"/>
      <sheetName val="Std-Prod KS"/>
      <sheetName val="dep"/>
      <sheetName val="Sheet2"/>
      <sheetName val="Bangunan"/>
      <sheetName val="2-Surat (2)"/>
      <sheetName val="3-Laporan T &amp; B"/>
      <sheetName val="Input_Nilai1"/>
      <sheetName val="4"/>
      <sheetName val="Resume  "/>
      <sheetName val="Ring"/>
      <sheetName val=""/>
      <sheetName val="input-cost"/>
      <sheetName val="FINISHING"/>
      <sheetName val="Past_LK1"/>
      <sheetName val="fin_pro_centers"/>
      <sheetName val="Std-Prod_KS"/>
      <sheetName val="Resume "/>
      <sheetName val="Tivi_7-(02022002)+Studio+Invent"/>
      <sheetName val="Kuantitas &amp; Harga"/>
      <sheetName val="Peralatan"/>
      <sheetName val="Basic Price"/>
      <sheetName val="DIV.9"/>
      <sheetName val="Peralatan (2)"/>
      <sheetName val="Bill rekap"/>
      <sheetName val="FISIK RAB 2000"/>
      <sheetName val="4-09"/>
      <sheetName val="Pk prod"/>
      <sheetName val="Dumtk"/>
      <sheetName val="List Department &amp; COA"/>
      <sheetName val="List Rayon"/>
      <sheetName val="Harga&amp;KodeBarang 2013"/>
      <sheetName val="Sheet6"/>
      <sheetName val="MANU"/>
      <sheetName val="13"/>
      <sheetName val="Biaya"/>
      <sheetName val="Diagram"/>
      <sheetName val="RKAP 2013 TBM2"/>
      <sheetName val="Family"/>
      <sheetName val="Surat"/>
      <sheetName val="OLDMAP"/>
      <sheetName val="Des"/>
      <sheetName val="BILPL97"/>
      <sheetName val="D &amp; W sizes"/>
      <sheetName val="Cost Center"/>
      <sheetName val="pek tanah utk irigasi"/>
      <sheetName val="IKK MAPPI"/>
      <sheetName val="Form Bangunan"/>
      <sheetName val="BTB"/>
      <sheetName val="SMR PL"/>
      <sheetName val="Marshal"/>
      <sheetName val="Biaya PKS"/>
      <sheetName val="Project Cost"/>
      <sheetName val="Balance"/>
      <sheetName val="PINJAMAN-Bank"/>
      <sheetName val="INCOME"/>
      <sheetName val="Lab&amp;Bengkel"/>
      <sheetName val="RT"/>
      <sheetName val="BASIC ASSUMPTION"/>
      <sheetName val="Cutleries"/>
      <sheetName val="Hotel"/>
      <sheetName val="TB"/>
      <sheetName val="PETA SIRTU"/>
      <sheetName val="populasi"/>
      <sheetName val="Upah-Bahan"/>
      <sheetName val="TOWN"/>
      <sheetName val="Cashflow"/>
      <sheetName val="Sat-Tan"/>
      <sheetName val="Infrastruktur"/>
      <sheetName val="CODE"/>
      <sheetName val="budget idr"/>
      <sheetName val="Five Year  Monthly Detail"/>
      <sheetName val="B - Norelec"/>
      <sheetName val="Bibitan Input"/>
      <sheetName val="Names"/>
      <sheetName val="MASTER"/>
      <sheetName val="Rincian Iuran"/>
      <sheetName val="INT-BNI"/>
      <sheetName val="N Tnh"/>
      <sheetName val="Lease Expiry"/>
      <sheetName val="ETAB 2"/>
      <sheetName val="Cash-print"/>
      <sheetName val="CF-hot"/>
      <sheetName val="EPS"/>
      <sheetName val="database"/>
      <sheetName val="Inputs"/>
      <sheetName val="Parameter"/>
      <sheetName val="BAG-III"/>
      <sheetName val="VR-Rev"/>
      <sheetName val="DB "/>
      <sheetName val="AUG02"/>
      <sheetName val="8400-4.1"/>
      <sheetName val="8400-4.2"/>
      <sheetName val="Ex_Rate"/>
      <sheetName val="Ranges"/>
      <sheetName val="Batam"/>
      <sheetName val="PIK_QUO"/>
      <sheetName val="CLC&amp;CLS"/>
      <sheetName val="BB"/>
      <sheetName val="BS"/>
      <sheetName val="CF"/>
      <sheetName val="SC "/>
      <sheetName val="Cover Sheet"/>
      <sheetName val="PRO"/>
      <sheetName val="gvl"/>
      <sheetName val="Rinci-Biaya"/>
      <sheetName val="Rinci-Pendapatan"/>
      <sheetName val="AC"/>
      <sheetName val="Combo Box"/>
      <sheetName val="2002"/>
      <sheetName val="TBSv"/>
      <sheetName val="36"/>
      <sheetName val="MASREK"/>
      <sheetName val="CAP"/>
      <sheetName val="OFF"/>
      <sheetName val="Re-Mill Building  "/>
      <sheetName val="Furn"/>
      <sheetName val="depres"/>
      <sheetName val="STR"/>
      <sheetName val="2"/>
      <sheetName val="AF "/>
      <sheetName val="BJ &amp; Koreksi"/>
      <sheetName val="12"/>
      <sheetName val="XXXXXXXXXXXX"/>
      <sheetName val="AKTIVA"/>
      <sheetName val="Fitting"/>
      <sheetName val="SP"/>
      <sheetName val="renc. kerja LC"/>
      <sheetName val="SASARAN "/>
      <sheetName val="DIRECT COST"/>
      <sheetName val="data-hujan"/>
      <sheetName val="LOCAL GOVT TAX"/>
      <sheetName val="4.BGN"/>
      <sheetName val="5.Resume"/>
      <sheetName val="2.Data"/>
      <sheetName val="Macam-macam"/>
      <sheetName val="Mat"/>
      <sheetName val="Mesin"/>
      <sheetName val="WP_1998"/>
      <sheetName val="Kuantitas &amp; Harga "/>
      <sheetName val="hitungan bangunan "/>
      <sheetName val="Income Statement"/>
      <sheetName val="Assump"/>
      <sheetName val="RUPS"/>
      <sheetName val="FAK"/>
      <sheetName val="Prod"/>
      <sheetName val="Overhead"/>
      <sheetName val="Jad(CB)"/>
      <sheetName val="PHL Panen"/>
      <sheetName val="DETAIL"/>
      <sheetName val="II"/>
      <sheetName val="SOURCE"/>
      <sheetName val="Data Blok2007"/>
      <sheetName val="TBM &amp;Prod BHL"/>
      <sheetName val="ren-cap2"/>
      <sheetName val="sup"/>
      <sheetName val="Data Harga Material"/>
      <sheetName val="PO"/>
      <sheetName val="HRG BHN"/>
      <sheetName val="Pemadatan Tanah (Jalan)"/>
      <sheetName val="Bill of Quantity"/>
      <sheetName val="PileCap"/>
      <sheetName val="Kolom"/>
      <sheetName val="Mobilisasi"/>
      <sheetName val="asmp1"/>
      <sheetName val="% Lbr vs GP"/>
      <sheetName val="BoQ"/>
      <sheetName val="Add-trans"/>
      <sheetName val="S-2"/>
      <sheetName val="Pro-Base"/>
      <sheetName val="S-1"/>
      <sheetName val="Add-rev"/>
      <sheetName val="Exist"/>
      <sheetName val="Tot"/>
      <sheetName val="Tranponder"/>
      <sheetName val="Harga satuan"/>
      <sheetName val="BUT INPUT MAPPI"/>
      <sheetName val="BAG-2"/>
      <sheetName val="harsat"/>
      <sheetName val="tabel"/>
      <sheetName val="BTB DKI"/>
      <sheetName val="Harga"/>
      <sheetName val="cost recovery"/>
      <sheetName val="an. struktur"/>
      <sheetName val="Dashboard"/>
      <sheetName val="TBL_BANTU"/>
      <sheetName val="TBL_PROYEK"/>
      <sheetName val="kriteria"/>
      <sheetName val="Jagorawi"/>
      <sheetName val="IPL_SCHEDULE"/>
      <sheetName val="jurnal"/>
      <sheetName val="CJE"/>
      <sheetName val="Pipe"/>
      <sheetName val="RESUME Jl. Kol.H.Burlian"/>
      <sheetName val="Sheet3"/>
      <sheetName val="BP24"/>
      <sheetName val="Ags 1"/>
      <sheetName val="Ags 2"/>
      <sheetName val="Apr 1"/>
      <sheetName val="Apr 2"/>
      <sheetName val="Des 1"/>
      <sheetName val="Jan 1"/>
      <sheetName val="Jan 2"/>
      <sheetName val="Jul 1"/>
      <sheetName val="Jul 2"/>
      <sheetName val="Jun 1"/>
      <sheetName val="Jun 2"/>
      <sheetName val="Mar 1"/>
      <sheetName val="Mei 1"/>
      <sheetName val="Mei 2"/>
      <sheetName val="Nop 1"/>
      <sheetName val="Nop 2"/>
      <sheetName val="Okt I"/>
      <sheetName val="Okt 2"/>
      <sheetName val="Peb 1"/>
      <sheetName val="Peb 2"/>
      <sheetName val="00MM-COS"/>
      <sheetName val="MA-Detail"/>
      <sheetName val="PAK-03"/>
      <sheetName val="lm7-11"/>
      <sheetName val="laru-kbn"/>
      <sheetName val="DETIL PKS"/>
      <sheetName val="ESCON"/>
      <sheetName val="OE"/>
      <sheetName val="HB "/>
      <sheetName val="CFS"/>
      <sheetName val="JL_BS"/>
      <sheetName val="Rob_Assump"/>
      <sheetName val="Amort"/>
      <sheetName val="ControlSheet"/>
      <sheetName val="Depr"/>
      <sheetName val="P&amp;L"/>
      <sheetName val="Tax"/>
      <sheetName val="Title"/>
      <sheetName val="Growth assumptions"/>
      <sheetName val="BAG_2"/>
      <sheetName val="PPC"/>
      <sheetName val="Harga ME "/>
      <sheetName val="TAN-COST"/>
      <sheetName val="DD (isian)"/>
      <sheetName val="1"/>
      <sheetName val="Alat"/>
      <sheetName val="Persiapan"/>
      <sheetName val="Contents"/>
      <sheetName val="SM Bgn"/>
      <sheetName val="SM Tnh"/>
      <sheetName val="RP"/>
      <sheetName val="BO"/>
      <sheetName val="WM"/>
      <sheetName val="WC"/>
      <sheetName val="SL"/>
      <sheetName val="Fill this out first___"/>
      <sheetName val="bct-PABRIK"/>
      <sheetName val="Jenis"/>
      <sheetName val="analis"/>
      <sheetName val="Doc-Name"/>
      <sheetName val="BTB Baru"/>
      <sheetName val="Update"/>
      <sheetName val="Index"/>
      <sheetName val="TM"/>
      <sheetName val="Matriz"/>
      <sheetName val="grafico"/>
      <sheetName val="JADI"/>
      <sheetName val="Valuation"/>
      <sheetName val="DP Volume"/>
      <sheetName val="MGR-12"/>
      <sheetName val="Div.5"/>
      <sheetName val="Quary"/>
      <sheetName val="Basic"/>
      <sheetName val="Div.8"/>
      <sheetName val="REMUNERASISTANDAR"/>
      <sheetName val="TABEL_DETASIR"/>
      <sheetName val="INSURANCE"/>
      <sheetName val="An. Tanah"/>
      <sheetName val="ZIP"/>
      <sheetName val="COST SUMM"/>
      <sheetName val="Rekap"/>
      <sheetName val="LOADDAT"/>
      <sheetName val="PB_B_"/>
      <sheetName val="Primayudha"/>
      <sheetName val="PUMP"/>
      <sheetName val="TUG"/>
      <sheetName val="Cover"/>
      <sheetName val="HARGA &amp; TARIF"/>
      <sheetName val="2017-SI DKI JAKARTA"/>
      <sheetName val=" INCOME STATEMENT"/>
      <sheetName val="Karung"/>
      <sheetName val="tt-biaya"/>
      <sheetName val="PK"/>
      <sheetName val="AHS_Kusen"/>
      <sheetName val="harsat&amp;upah"/>
      <sheetName val="LOAN &amp; INT_LampI.2-6,LampIII.9"/>
      <sheetName val="RumusTB 1 bln"/>
      <sheetName val="BSHO Report"/>
      <sheetName val="An. Beton"/>
      <sheetName val="DATA-BASE"/>
      <sheetName val="General"/>
      <sheetName val="Key drivers"/>
      <sheetName val="Asm"/>
      <sheetName val="PrBS"/>
      <sheetName val="PrDepr"/>
      <sheetName val="PrIS"/>
      <sheetName val="JobCode"/>
      <sheetName val="Price List"/>
      <sheetName val="Peta"/>
      <sheetName val="Equip Costs"/>
      <sheetName val="MASTER_INPUT"/>
      <sheetName val="RINCIAN NRC"/>
      <sheetName val="Rekap "/>
      <sheetName val="U&amp;B"/>
      <sheetName val="ROE-2"/>
      <sheetName val="ROI"/>
      <sheetName val="tbs skk"/>
      <sheetName val="WB past"/>
      <sheetName val="AM"/>
      <sheetName val="BBNE"/>
      <sheetName val="BLNE"/>
      <sheetName val="ITNE"/>
      <sheetName val="KAA"/>
      <sheetName val="KB"/>
      <sheetName val="KMYE"/>
      <sheetName val="KT"/>
      <sheetName val="KTTG"/>
      <sheetName val="MDLE"/>
      <sheetName val="MM"/>
      <sheetName val="SAMAN"/>
      <sheetName val="SFRE"/>
      <sheetName val="SK"/>
      <sheetName val="TPZE"/>
      <sheetName val="TRG"/>
      <sheetName val="ledo"/>
      <sheetName val="Draft Neraca"/>
      <sheetName val="PAK 41"/>
      <sheetName val="PAK"/>
      <sheetName val="Huruf-INV"/>
      <sheetName val="Sale-Leaseback (2)"/>
      <sheetName val="CAPEX"/>
      <sheetName val="Cockpit"/>
      <sheetName val="Cockpit 2"/>
      <sheetName val="Cons I"/>
      <sheetName val="Cons II"/>
      <sheetName val="CONS OPAT"/>
      <sheetName val="Corporate"/>
      <sheetName val="NetIncometree"/>
      <sheetName val="RONOA tree"/>
      <sheetName val="Parameters"/>
      <sheetName val="Pryk Prod TBS"/>
      <sheetName val="ocean voyage"/>
      <sheetName val="Alat-11"/>
      <sheetName val="Norma_HK"/>
      <sheetName val="HS-2011"/>
      <sheetName val="HONDA"/>
      <sheetName val="LeadCOA"/>
      <sheetName val="COA"/>
      <sheetName val="Criterias"/>
      <sheetName val="TBM-3"/>
      <sheetName val="6.Asumsi"/>
      <sheetName val="Treshing"/>
      <sheetName val="Pondasi Panel A"/>
      <sheetName val="L. Ramp "/>
      <sheetName val="Clarifikasi "/>
      <sheetName val="Mandays karyawan"/>
      <sheetName val="M.GC"/>
      <sheetName val="DEN-FOB cost"/>
      <sheetName val="analisis prc"/>
      <sheetName val="Rek_LC"/>
      <sheetName val="LC_2"/>
      <sheetName val="Umum_1"/>
      <sheetName val="Umum_2"/>
      <sheetName val="LC_3"/>
      <sheetName val="CType"/>
      <sheetName val="Price NS"/>
      <sheetName val="Piutang Normal Psrt"/>
      <sheetName val="RESIDU-3"/>
      <sheetName val="Tanah"/>
      <sheetName val="Spesifikasi"/>
      <sheetName val="CB_Cust"/>
      <sheetName val="Kode Sektor Ekonomi"/>
      <sheetName val="A1-10"/>
      <sheetName val="A1-11"/>
      <sheetName val="Assumption"/>
      <sheetName val="Budget"/>
      <sheetName val="COM Villa"/>
      <sheetName val="ILM"/>
      <sheetName val="(43)9.1"/>
      <sheetName val="WBS1"/>
      <sheetName val="SAP"/>
      <sheetName val="JLSNER-HD99_"/>
      <sheetName val="Kerj_alat"/>
      <sheetName val="MILL-EXP"/>
      <sheetName val="MM.PAGE-2.X"/>
      <sheetName val="Lookup"/>
      <sheetName val="Grading"/>
      <sheetName val="Minamas"/>
      <sheetName val="Posisi Stock"/>
      <sheetName val="KI"/>
      <sheetName val="Past_LK2"/>
      <sheetName val="T_material"/>
      <sheetName val="10_yr_val"/>
      <sheetName val="Sheet1_(3)"/>
      <sheetName val="Telephone_&amp;_KSO_Rev"/>
      <sheetName val="fin_pro_centers1"/>
      <sheetName val="STR_-_2B"/>
      <sheetName val="Daf_Harga"/>
      <sheetName val="Rekap_Bill"/>
      <sheetName val="An__Harga"/>
      <sheetName val="H_Satuan"/>
      <sheetName val="3-DIV6_(2)"/>
      <sheetName val="DATA_GRAFIK"/>
      <sheetName val="BCT_2014"/>
      <sheetName val="Inputing_data"/>
      <sheetName val="INDIRECT_DETAIL"/>
      <sheetName val="Premi_Iuran"/>
      <sheetName val="Ikhtisar_RL"/>
      <sheetName val="Anal__RL"/>
      <sheetName val="Exc__Rate"/>
      <sheetName val="Profit_Loss"/>
      <sheetName val="PRODUCTION_REPORTS"/>
      <sheetName val="Isolasi_Luar_Dalam"/>
      <sheetName val="Isolasi_Luar"/>
      <sheetName val="Daftar_No_MAPPI"/>
      <sheetName val="Jual_Mtr_07"/>
      <sheetName val="Beli_Mtr_07"/>
      <sheetName val="Tivi_7-(02022002)+Studio+Inven1"/>
      <sheetName val="1_Isian"/>
      <sheetName val="Produksi_&amp;_Scedule"/>
      <sheetName val="Risk_Analisis"/>
      <sheetName val="IRR_ALL"/>
      <sheetName val="Man_Power_&amp;_Comp"/>
      <sheetName val="rab_lt_2_bo"/>
      <sheetName val="Permanent_info"/>
      <sheetName val="PK_RM"/>
      <sheetName val="5_yr_val"/>
      <sheetName val="_Summ_fin_"/>
      <sheetName val="_rekap__"/>
      <sheetName val="Lay_Out_T_&amp;_B_Potrait"/>
      <sheetName val="Peta_Lokasi"/>
      <sheetName val="Analisa_Tnh"/>
      <sheetName val="Analisa_Bgn"/>
      <sheetName val="Terbilang_Likuidasi"/>
      <sheetName val="Terbilang_Pasar"/>
      <sheetName val="Terbilang_Indikasi_NP"/>
      <sheetName val="Terbilang_Nilai_Likuidasi"/>
      <sheetName val="Score_(2)"/>
      <sheetName val="BoQ_C4"/>
      <sheetName val="Analisa__(2)"/>
      <sheetName val="pek_tanah_utk_irigasi"/>
      <sheetName val="Prod-_Plasma"/>
      <sheetName val="DATA_UMUM"/>
      <sheetName val="Std-Prod_KS1"/>
      <sheetName val="2-Surat_(2)"/>
      <sheetName val="3-Laporan_T_&amp;_B"/>
      <sheetName val="Resume__"/>
      <sheetName val="Resume_"/>
      <sheetName val="Kuantitas_&amp;_Harga"/>
      <sheetName val="Basic_Price"/>
      <sheetName val="DIV_9"/>
      <sheetName val="Peralatan_(2)"/>
      <sheetName val="Bill_rekap"/>
      <sheetName val="FISIK_RAB_2000"/>
      <sheetName val="Pk_prod"/>
      <sheetName val="List_Department_&amp;_COA"/>
      <sheetName val="List_Rayon"/>
      <sheetName val="Harga&amp;KodeBarang_2013"/>
      <sheetName val="RKAP_2013_TBM2"/>
      <sheetName val="Cost_Center"/>
      <sheetName val="Biaya_PKS"/>
      <sheetName val="Project_Cost"/>
      <sheetName val="SMR_PL"/>
      <sheetName val="IKK_MAPPI"/>
      <sheetName val="Form_Bangunan"/>
      <sheetName val="D_&amp;_W_sizes"/>
      <sheetName val="BASIC_ASSUMPTION"/>
      <sheetName val="PETA_SIRTU"/>
      <sheetName val="budget_idr"/>
      <sheetName val="Five_Year__Monthly_Detail"/>
      <sheetName val="B_-_Norelec"/>
      <sheetName val="Bibitan_Input"/>
      <sheetName val="Rincian_Iuran"/>
      <sheetName val="Harga_satuan"/>
      <sheetName val="hitungan_bangunan_"/>
      <sheetName val="N_Tnh"/>
      <sheetName val="ETAB_2"/>
      <sheetName val="ETAB 1"/>
      <sheetName val="PRINT 1"/>
      <sheetName val="PRINT 2"/>
      <sheetName val="PRINT 3"/>
      <sheetName val="PRINT 4"/>
      <sheetName val="GAMBAR"/>
      <sheetName val="SAMBUNGAN"/>
      <sheetName val="Material"/>
      <sheetName val="S.UPAH"/>
      <sheetName val="S.BAHAN"/>
      <sheetName val="INPUT 3"/>
      <sheetName val="INPUT 2"/>
      <sheetName val="TON  per Jam"/>
      <sheetName val="5-ALAT(1)"/>
      <sheetName val="4-Basic Price"/>
      <sheetName val="D7(1)"/>
      <sheetName val="DCF Jual-Sewa"/>
      <sheetName val="MA"/>
      <sheetName val="KUANT &amp; HRG"/>
      <sheetName val="DIV-3"/>
      <sheetName val="DIV-7"/>
      <sheetName val="DIV-8"/>
      <sheetName val="Past_LK3"/>
      <sheetName val="Past_LK4"/>
      <sheetName val="Past_LK5"/>
      <sheetName val="Past_LK7"/>
      <sheetName val="Past_LK6"/>
      <sheetName val="Past_LK8"/>
      <sheetName val="Past_LK9"/>
      <sheetName val="SAT-BHN"/>
      <sheetName val="cf(4)"/>
      <sheetName val="daf-3(OK)"/>
      <sheetName val="daf-7(OK)"/>
      <sheetName val="Fin-model"/>
      <sheetName val="Daf_Harga1"/>
      <sheetName val="Rekap_Bill1"/>
      <sheetName val="An__Harga1"/>
      <sheetName val="H_Satuan1"/>
      <sheetName val="3-DIV6_(2)1"/>
      <sheetName val="T_material1"/>
      <sheetName val="10_yr_val1"/>
      <sheetName val="Sheet1_(3)1"/>
      <sheetName val="Telephone_&amp;_KSO_Rev1"/>
      <sheetName val="DATA LTW"/>
      <sheetName val="Data SRL"/>
      <sheetName val="Data Prod_Graf"/>
      <sheetName val="tribune timur"/>
      <sheetName val="Multiple Spreadsheets"/>
      <sheetName val="Analisa BCT"/>
      <sheetName val="Bill of Qty MEP"/>
      <sheetName val="RENT PROJECT."/>
      <sheetName val="HARGA MATERIAL"/>
      <sheetName val="NS"/>
      <sheetName val="N"/>
      <sheetName val="#REF"/>
      <sheetName val="Ekuitas"/>
      <sheetName val="JAM"/>
      <sheetName val="PRODUKSI"/>
      <sheetName val="Bahan Mekanikal"/>
      <sheetName val="BRB B. Kantor"/>
      <sheetName val="._uko Padi Mas dr BATAM_xls_._u"/>
      <sheetName val="Bilanz Bus.plan 2002"/>
      <sheetName val="Drop Down"/>
      <sheetName val="SA-Lamp"/>
      <sheetName val="BOW"/>
      <sheetName val="1daftarakun"/>
      <sheetName val="sai"/>
      <sheetName val="hsd"/>
      <sheetName val="Past_LK10"/>
      <sheetName val="KUANT_&amp;_HRG"/>
      <sheetName val="DB_"/>
      <sheetName val="8400-4_1"/>
      <sheetName val="8400-4_2"/>
      <sheetName val="SC_"/>
      <sheetName val="Cover_Sheet"/>
      <sheetName val="RumusTB_1_bln"/>
      <sheetName val="BJ_&amp;_Koreksi"/>
      <sheetName val="Re-Mill_Building__"/>
      <sheetName val="AF_"/>
      <sheetName val="renc__kerja_LC"/>
      <sheetName val="SASARAN_"/>
      <sheetName val="DIRECT_COST"/>
      <sheetName val="LOCAL_GOVT_TAX"/>
      <sheetName val="4_BGN"/>
      <sheetName val="5_Resume"/>
      <sheetName val="2_Data"/>
      <sheetName val="Income_Statement"/>
      <sheetName val="PHL_Panen"/>
      <sheetName val="Data_Blok2007"/>
      <sheetName val="TBM_&amp;Prod_BHL"/>
      <sheetName val="Data_Harga_Material"/>
      <sheetName val="Combo_Box"/>
      <sheetName val="Lease_Expiry"/>
      <sheetName val="AHS - Riel"/>
      <sheetName val="Modal Kerja"/>
      <sheetName val="F1771-2"/>
      <sheetName val="Upah SKUB"/>
      <sheetName val="Corptax2003"/>
      <sheetName val="1195 B1"/>
      <sheetName val="DATAJUNI"/>
      <sheetName val="DATAOKT"/>
      <sheetName val="Yield"/>
      <sheetName val="EE-PROP"/>
      <sheetName val="SP Input"/>
      <sheetName val="Financial Input"/>
      <sheetName val="Bhn+Uph"/>
      <sheetName val="KUNCI"/>
      <sheetName val="Market Positioning"/>
      <sheetName val="RBSB"/>
      <sheetName val="ref"/>
      <sheetName val="FS-FORECAST"/>
      <sheetName val="kumpulan"/>
      <sheetName val="LEADSCHEDULE"/>
      <sheetName val="BQ-Tenis"/>
      <sheetName val="Arsitektur"/>
      <sheetName val="BOQ_Aula"/>
      <sheetName val="Prelim"/>
      <sheetName val="BS-RTI"/>
      <sheetName val="0805"/>
      <sheetName val="Plant Summary"/>
      <sheetName val="Sat Bah &amp; Up"/>
      <sheetName val="Bangunan PKS"/>
      <sheetName val="HARGA JADI"/>
      <sheetName val="Sarana "/>
      <sheetName val="Rkp-Jdwl"/>
      <sheetName val="RMatl-Cons.Fig"/>
      <sheetName val="Sensi"/>
      <sheetName val="man power"/>
      <sheetName val="Bahan Upah"/>
      <sheetName val="FORM X COST"/>
      <sheetName val="PLUMBING"/>
      <sheetName val="STRUKTUR"/>
      <sheetName val="가수금대체"/>
      <sheetName val="Analisa Harga Satuan"/>
      <sheetName val="TABEL-DETASIR"/>
      <sheetName val="CRITERIA1"/>
      <sheetName val="daftar"/>
      <sheetName val="table"/>
      <sheetName val="skenario"/>
      <sheetName val="daily sales"/>
      <sheetName val="tab"/>
      <sheetName val="Usul Pnn"/>
      <sheetName val="PC_2"/>
      <sheetName val="Budget 2002"/>
      <sheetName val="Pivot-HK"/>
      <sheetName val="data (2)"/>
      <sheetName val="DATA PRIBADI"/>
      <sheetName val="Invtr"/>
      <sheetName val="NERD"/>
      <sheetName val=" BIOMED"/>
      <sheetName val="CARDIO"/>
      <sheetName val="CATHLAB"/>
      <sheetName val="SUBCSSD"/>
      <sheetName val="EMER"/>
      <sheetName val="TEMR2"/>
      <sheetName val="HEMO"/>
      <sheetName val="ICCU"/>
      <sheetName val="INTER"/>
      <sheetName val="JAPAN"/>
      <sheetName val="SLABMICRO"/>
      <sheetName val="SLABPATHO"/>
      <sheetName val="MARKET"/>
      <sheetName val="MCU"/>
      <sheetName val="MRH"/>
      <sheetName val="MRC"/>
      <sheetName val="OBG"/>
      <sheetName val="ORTHO"/>
      <sheetName val="PH EMER"/>
      <sheetName val="PH INPA"/>
      <sheetName val="PH MAIN"/>
      <sheetName val="POLY 2"/>
      <sheetName val="POLY 1"/>
      <sheetName val="PH OP"/>
      <sheetName val="PH OT"/>
      <sheetName val="PH QUA"/>
      <sheetName val="OT"/>
      <sheetName val="SUBBIO "/>
      <sheetName val="TEMR1"/>
      <sheetName val="TMWARD"/>
      <sheetName val="TMUNIT"/>
      <sheetName val="T OT"/>
      <sheetName val="T WARD5"/>
      <sheetName val="T WPED"/>
      <sheetName val="T WARD7"/>
      <sheetName val="WARD5"/>
      <sheetName val="WPEDIA"/>
      <sheetName val="WARD7"/>
      <sheetName val="COM"/>
      <sheetName val="TB 1610 PT Nusa"/>
      <sheetName val="LP"/>
      <sheetName val="FBP"/>
      <sheetName val="Kend"/>
      <sheetName val="Globe"/>
      <sheetName val="CTHK"/>
      <sheetName val="H_spart"/>
      <sheetName val="hk efkf"/>
      <sheetName val="hrg oh"/>
      <sheetName val="Alber"/>
      <sheetName val="trail"/>
      <sheetName val="by wshop"/>
      <sheetName val="frun-01"/>
      <sheetName val="his ssp "/>
      <sheetName val="Lead"/>
      <sheetName val="Neraca-rl-kas"/>
      <sheetName val="analisis keuangan"/>
      <sheetName val="00000"/>
      <sheetName val="Safety Margin"/>
      <sheetName val="Data 1"/>
      <sheetName val="Data 2"/>
      <sheetName val="Data 3"/>
      <sheetName val="Data 4"/>
      <sheetName val="Data 5"/>
      <sheetName val="Text"/>
      <sheetName val="COPYWRITE"/>
      <sheetName val="Standarisasi"/>
      <sheetName val="Analisa ruko"/>
      <sheetName val="Pembanding Hal 10"/>
      <sheetName val="Pengantar Hal 2"/>
      <sheetName val="WP"/>
      <sheetName val="Uraian Halmn 3"/>
      <sheetName val="Uraian Halmn 4"/>
      <sheetName val="Uraian Halmn 5"/>
      <sheetName val="Uraian Halmn 6"/>
      <sheetName val="Foto aset 1 Halmn 7"/>
      <sheetName val="ue"/>
      <sheetName val="Kaliandra"/>
      <sheetName val="Data Material Lokal"/>
      <sheetName val="Anls"/>
      <sheetName val="DataKlien"/>
      <sheetName val="Tanah "/>
      <sheetName val="Bangunan (2)"/>
      <sheetName val="Bangunan (3)"/>
      <sheetName val="Kesimpulan"/>
      <sheetName val="Marketibility"/>
      <sheetName val="Data Pembanding"/>
      <sheetName val="Peta (2)"/>
      <sheetName val="Photo"/>
      <sheetName val="Hit-Bang"/>
      <sheetName val="Teks"/>
      <sheetName val="Data GH'06"/>
      <sheetName val="Bg lt 4"/>
      <sheetName val="KOP."/>
      <sheetName val="3"/>
      <sheetName val="TANAH 4"/>
      <sheetName val="FOTO 5"/>
      <sheetName val="MAP 6"/>
      <sheetName val="Aplikasi 1"/>
      <sheetName val="DENAH"/>
      <sheetName val="N Bgn"/>
      <sheetName val="Analisa 2"/>
      <sheetName val="HSATUAN"/>
      <sheetName val="BCR"/>
      <sheetName val="Dat-Bgt"/>
      <sheetName val="UPAHBAHAN"/>
      <sheetName val="Safety_Margin"/>
      <sheetName val="Data_1"/>
      <sheetName val="Data_2"/>
      <sheetName val="Data_3"/>
      <sheetName val="Data_4"/>
      <sheetName val="Data_5"/>
      <sheetName val="Res (TB)"/>
      <sheetName val="006"/>
      <sheetName val="_001"/>
      <sheetName val="GL_Account"/>
      <sheetName val="DATA_UMUM1"/>
      <sheetName val="Safety_Margin1"/>
      <sheetName val="Data_11"/>
      <sheetName val="Data_21"/>
      <sheetName val="Data_31"/>
      <sheetName val="Data_41"/>
      <sheetName val="Data_51"/>
      <sheetName val="NPDES02"/>
      <sheetName val="Drilldown parametrico"/>
      <sheetName val="Irregular Income"/>
      <sheetName val="FE-1770.P1"/>
      <sheetName val="TABEL HARGA"/>
      <sheetName val="Sat. Pek."/>
      <sheetName val="98003-33"/>
      <sheetName val="Contractual Terms(1)"/>
      <sheetName val="Daf 1"/>
      <sheetName val="Plat"/>
      <sheetName val="daf_3_OK_"/>
      <sheetName val="daf_7_OK_"/>
      <sheetName val="Daftar Isi"/>
      <sheetName val="NRC_2"/>
      <sheetName val="Harga Material Lokal"/>
      <sheetName val="Client AJE"/>
      <sheetName val="Sat Bahan"/>
      <sheetName val="Sat Alat"/>
      <sheetName val="Sat Upah"/>
      <sheetName val="Cost Coba Rev"/>
      <sheetName val="TERM OF PAYMENT"/>
      <sheetName val="ARPU-override"/>
      <sheetName val="Data Aset"/>
      <sheetName val="Standard"/>
      <sheetName val="U-EK"/>
      <sheetName val="Tenancy Sch"/>
      <sheetName val="Capitalisation"/>
      <sheetName val="Outgoings"/>
      <sheetName val="kurs"/>
      <sheetName val="PENJUALAN"/>
      <sheetName val="CONTRIBUSI"/>
      <sheetName val="BIAYA PROYEK"/>
      <sheetName val="ANALISA PEK.UMUM"/>
      <sheetName val="Hit Bgn"/>
      <sheetName val="List of Eqp"/>
      <sheetName val="Pricing"/>
      <sheetName val="UPA"/>
      <sheetName val="J"/>
      <sheetName val="Ven"/>
      <sheetName val="Unit-P"/>
      <sheetName val="BREAKSCD"/>
      <sheetName val="Dash"/>
      <sheetName val="Own"/>
      <sheetName val="Telephone_&amp;_KSO_Rev2"/>
      <sheetName val="fin_pro_centers2"/>
      <sheetName val="Telephone_&amp;_KSO_Rev3"/>
      <sheetName val="fin_pro_centers3"/>
      <sheetName val="Telephone_&amp;_KSO_Rev4"/>
      <sheetName val="fin_pro_centers4"/>
      <sheetName val="Telephone_&amp;_KSO_Rev5"/>
      <sheetName val="fin_pro_centers5"/>
      <sheetName val="Telephone_&amp;_KSO_Rev7"/>
      <sheetName val="fin_pro_centers7"/>
      <sheetName val="Telephone_&amp;_KSO_Rev6"/>
      <sheetName val="fin_pro_centers6"/>
      <sheetName val="Telephone_&amp;_KSO_Rev8"/>
      <sheetName val="fin_pro_centers8"/>
      <sheetName val="Telephone_&amp;_KSO_Rev9"/>
      <sheetName val="fin_pro_centers9"/>
      <sheetName val="2-Genset print"/>
      <sheetName val="Anls FA (Inst)"/>
      <sheetName val="Sensitive"/>
      <sheetName val="an__struktur"/>
      <sheetName val="BoQ_C41"/>
      <sheetName val="Isolasi_Luar_Dalam1"/>
      <sheetName val="Isolasi_Luar1"/>
      <sheetName val="an__struktur1"/>
      <sheetName val="PRODUCTION_REPORTS1"/>
      <sheetName val="Profit_Loss1"/>
      <sheetName val="Man_Power_&amp;_Comp1"/>
      <sheetName val="bni-119c"/>
      <sheetName val="Balance sheet"/>
      <sheetName val="REKAP Package I"/>
      <sheetName val="jatim"/>
      <sheetName val="PL (MONTHLY)"/>
      <sheetName val="Tabulation"/>
      <sheetName val="prioritas"/>
      <sheetName val="Realisasi"/>
      <sheetName val="Comm Farm"/>
      <sheetName val="Comm Farm (Unit)"/>
      <sheetName val="Contract Growing"/>
      <sheetName val="Contract Growing (Unit)"/>
      <sheetName val="Layer BJM"/>
      <sheetName val="Layer BJM (versi unit)"/>
      <sheetName val="RPA "/>
      <sheetName val="Corp"/>
      <sheetName val="Feed SDA"/>
      <sheetName val="Breeding"/>
      <sheetName val="Feed BLJ"/>
      <sheetName val="Bellfoods"/>
      <sheetName val="Realisasi (Farm)"/>
      <sheetName val="SETTING NEW BUDGET 2020"/>
      <sheetName val="PC_1"/>
      <sheetName val="rumusas"/>
      <sheetName val="ORIGINAL"/>
      <sheetName val="fin_pro_centers10"/>
      <sheetName val="Telephone_&amp;_KSO_Rev10"/>
      <sheetName val="Bill_of_Quantity"/>
      <sheetName val="Kuantitas_&amp;_Harga_"/>
      <sheetName val="List_of_Eqp"/>
      <sheetName val="Rekap_"/>
      <sheetName val="Growth_assumptions"/>
      <sheetName val="Fill_this_out_first___"/>
      <sheetName val="TL"/>
      <sheetName val="Performance_Assumptions"/>
      <sheetName val="Material&amp;Alat"/>
      <sheetName val="DB"/>
      <sheetName val="Govt BI"/>
      <sheetName val="BQ Arsit"/>
      <sheetName val="An HarSatPek"/>
      <sheetName val="Bhn"/>
      <sheetName val="Data-Masukan"/>
      <sheetName val="rINCIAN"/>
      <sheetName val="Informasi"/>
      <sheetName val="RESOURCES"/>
      <sheetName val="D2.4"/>
      <sheetName val="D3-3"/>
      <sheetName val="D4.3 (TE)"/>
      <sheetName val="D5.3 (TF) "/>
      <sheetName val="D8.3 (TJ)"/>
      <sheetName val="vels"/>
      <sheetName val="standar kerja"/>
      <sheetName val="coef"/>
      <sheetName val="Hyperion"/>
      <sheetName val="MISC"/>
      <sheetName val="Angg TW"/>
      <sheetName val="Data Triwulan"/>
      <sheetName val="Anggaran"/>
      <sheetName val="Coding"/>
      <sheetName val="HR Detail"/>
      <sheetName val="HRPar"/>
      <sheetName val="agunan"/>
      <sheetName val="Malaysia Debt Schedule"/>
      <sheetName val="Sales Mining"/>
      <sheetName val="FPJ-119"/>
      <sheetName val="manager"/>
      <sheetName val="DWL Inputs"/>
      <sheetName val="BSDishnet"/>
      <sheetName val="CFDishnet"/>
      <sheetName val="PLDishnet"/>
      <sheetName val="RatiosDishnet"/>
      <sheetName val="4-01"/>
      <sheetName val="RKAP2005"/>
      <sheetName val="Assets captured in Services"/>
      <sheetName val="SBAT01"/>
      <sheetName val="PART A."/>
      <sheetName val="PART B."/>
      <sheetName val="DPPN"/>
      <sheetName val="KKP 01 Audit"/>
      <sheetName val="Library Procedures"/>
      <sheetName val="Results Template"/>
      <sheetName val="CIT"/>
      <sheetName val="DTADTL"/>
      <sheetName val="BS-Liabilities"/>
      <sheetName val="Other accrual"/>
      <sheetName val="FA - Summary"/>
      <sheetName val="FA commercial"/>
      <sheetName val="FA Fiscal"/>
      <sheetName val="FA useful life"/>
      <sheetName val="BS-Assets"/>
      <sheetName val="PL"/>
      <sheetName val="administrasi"/>
      <sheetName val="Concrete"/>
      <sheetName val="UMUM"/>
      <sheetName val="HARGA ALAT"/>
      <sheetName val="SPEC"/>
      <sheetName val="CSUL"/>
      <sheetName val="Bangunan Utama"/>
      <sheetName val="Analisa Upah _ Bahan Plum"/>
      <sheetName val="L-10"/>
      <sheetName val="L-2b,c"/>
      <sheetName val="L-2a"/>
      <sheetName val="L-3a,4"/>
      <sheetName val="L-4a,b"/>
      <sheetName val="L-7"/>
      <sheetName val="L-11"/>
      <sheetName val="KEUANGAN"/>
      <sheetName val="raw"/>
      <sheetName val="Amortization Table"/>
      <sheetName val="KASUS4"/>
      <sheetName val="DETIL_PKS"/>
      <sheetName val="HB_"/>
      <sheetName val="BTB_DKI"/>
      <sheetName val="cost_recovery"/>
      <sheetName val="RESUME_Jl__Kol_H_Burlian"/>
      <sheetName val="HRG_BHN"/>
      <sheetName val="Pemadatan_Tanah_(Jalan)"/>
      <sheetName val="LOAN_&amp;_INT_LampI_2-6,LampIII_9"/>
      <sheetName val="%_Lbr_vs_GP"/>
      <sheetName val="BUT_INPUT_MAPPI"/>
      <sheetName val="_INCOME_STATEMENT"/>
      <sheetName val="An__Tanah"/>
      <sheetName val="Harga_ME_"/>
      <sheetName val="An__Beton"/>
      <sheetName val="Key_drivers"/>
      <sheetName val="Div_5"/>
      <sheetName val="Div_8"/>
      <sheetName val="SM_Bgn"/>
      <sheetName val="SM_Tnh"/>
      <sheetName val="DD_(isian)"/>
      <sheetName val="HARGA_&amp;_TARIF"/>
      <sheetName val="BSHO_Report"/>
      <sheetName val="Ags_1"/>
      <sheetName val="Ags_2"/>
      <sheetName val="Apr_1"/>
      <sheetName val="Apr_2"/>
      <sheetName val="Des_1"/>
      <sheetName val="Jan_1"/>
      <sheetName val="Jan_2"/>
      <sheetName val="Jul_1"/>
      <sheetName val="Jul_2"/>
      <sheetName val="Jun_1"/>
      <sheetName val="Jun_2"/>
      <sheetName val="Mar_1"/>
      <sheetName val="Mei_1"/>
      <sheetName val="Mei_2"/>
      <sheetName val="Nop_1"/>
      <sheetName val="Nop_2"/>
      <sheetName val="Okt_I"/>
      <sheetName val="Okt_2"/>
      <sheetName val="Peb_1"/>
      <sheetName val="Peb_2"/>
      <sheetName val="Price_List"/>
      <sheetName val="2017-SI_DKI_JAKARTA"/>
      <sheetName val="BTB_Baru"/>
      <sheetName val="DP_Volume"/>
      <sheetName val="COST_SUMM"/>
      <sheetName val="tbs_skk"/>
      <sheetName val="WB_past"/>
      <sheetName val="Equip_Costs"/>
      <sheetName val="RINCIAN_NRC"/>
      <sheetName val="ocean_voyage"/>
      <sheetName val="6_Asumsi"/>
      <sheetName val="Pondasi_Panel_A"/>
      <sheetName val="L__Ramp_"/>
      <sheetName val="Clarifikasi_"/>
      <sheetName val="Mandays_karyawan"/>
      <sheetName val="M_GC"/>
      <sheetName val="DEN-FOB_cost"/>
      <sheetName val="analisis_prc"/>
      <sheetName val="Price_NS"/>
      <sheetName val="Piutang_Normal_Psrt"/>
      <sheetName val="(43)9_1"/>
      <sheetName val="Sale-Leaseback_(2)"/>
      <sheetName val="Cockpit_2"/>
      <sheetName val="Cons_I"/>
      <sheetName val="Cons_II"/>
      <sheetName val="CONS_OPAT"/>
      <sheetName val="RONOA_tree"/>
      <sheetName val="Pryk_Prod_TBS"/>
      <sheetName val="Draft_Neraca"/>
      <sheetName val="PAK_41"/>
      <sheetName val="Kode_Sektor_Ekonomi"/>
      <sheetName val="COM_Villa"/>
      <sheetName val="3. RAPK"/>
      <sheetName val="Compare"/>
      <sheetName val="D-3 (M)"/>
      <sheetName val="D-7 (M)"/>
      <sheetName val="Harga Dasar"/>
      <sheetName val="NP 7"/>
      <sheetName val="anal"/>
      <sheetName val="Mob"/>
      <sheetName val="G_SUMMARY"/>
      <sheetName val="REKAP (2)"/>
      <sheetName val="SITE-E"/>
      <sheetName val="Analisa (ok)"/>
      <sheetName val="SAT-DAS"/>
      <sheetName val="AHCBALYR2"/>
      <sheetName val="Div2"/>
      <sheetName val="met bab3"/>
      <sheetName val="anal bab8"/>
      <sheetName val="GRAND TOTAL"/>
      <sheetName val="Motor Sytem"/>
      <sheetName val="BQMPALOC"/>
      <sheetName val="BQ"/>
      <sheetName val="Acc. Empolyee"/>
      <sheetName val="Slip"/>
      <sheetName val="Panel,feeder,elek"/>
      <sheetName val="DATA WP"/>
      <sheetName val="MATAUANG"/>
      <sheetName val="Marshal -1"/>
      <sheetName val="Harga Bahan &amp; Upah "/>
      <sheetName val="struktur tdk dipakai"/>
      <sheetName val="HARGA_ALAT"/>
      <sheetName val="Angg_TW"/>
      <sheetName val="Data_Triwulan"/>
      <sheetName val="Currency Rate"/>
      <sheetName val="SEX"/>
      <sheetName val="EBITRECS"/>
      <sheetName val="SCH12"/>
      <sheetName val="COA (2)"/>
      <sheetName val="STR_-_2B1"/>
      <sheetName val="BCT_20141"/>
      <sheetName val="Inputing_data1"/>
      <sheetName val="INDIRECT_DETAIL1"/>
      <sheetName val="Premi_Iuran1"/>
      <sheetName val="Tivi_7-(02022002)+Studio+Inven2"/>
      <sheetName val="1_Isian1"/>
      <sheetName val="Produksi_&amp;_Scedule1"/>
      <sheetName val="Risk_Analisis1"/>
      <sheetName val="IRR_ALL1"/>
      <sheetName val="Daftar_No_MAPPI1"/>
      <sheetName val="Jual_Mtr_071"/>
      <sheetName val="Beli_Mtr_071"/>
      <sheetName val="rab_lt_2_bo1"/>
      <sheetName val="DATA_GRAFIK1"/>
      <sheetName val="Ikhtisar_RL1"/>
      <sheetName val="Anal__RL1"/>
      <sheetName val="Exc__Rate1"/>
      <sheetName val="Permanent_info1"/>
      <sheetName val="PK_RM1"/>
      <sheetName val="5_yr_val1"/>
      <sheetName val="_Summ_fin_1"/>
      <sheetName val="Analisa__(2)1"/>
      <sheetName val="_rekap__1"/>
      <sheetName val="Lay_Out_T_&amp;_B_Potrait1"/>
      <sheetName val="Peta_Lokasi1"/>
      <sheetName val="Analisa_Tnh1"/>
      <sheetName val="Analisa_Bgn1"/>
      <sheetName val="Terbilang_Likuidasi1"/>
      <sheetName val="Terbilang_Pasar1"/>
      <sheetName val="Terbilang_Indikasi_NP1"/>
      <sheetName val="Terbilang_Nilai_Likuidasi1"/>
      <sheetName val="Score_(2)1"/>
      <sheetName val="Prod-_Plasma1"/>
      <sheetName val="Std-Prod_KS2"/>
      <sheetName val="2-Surat_(2)1"/>
      <sheetName val="3-Laporan_T_&amp;_B1"/>
      <sheetName val="Resume__1"/>
      <sheetName val="Resume_1"/>
      <sheetName val="Kuantitas_&amp;_Harga1"/>
      <sheetName val="Basic_Price1"/>
      <sheetName val="DIV_91"/>
      <sheetName val="Peralatan_(2)1"/>
      <sheetName val="Bill_rekap1"/>
      <sheetName val="FISIK_RAB_20001"/>
      <sheetName val="Pk_prod1"/>
      <sheetName val="List_Department_&amp;_COA1"/>
      <sheetName val="List_Rayon1"/>
      <sheetName val="Harga&amp;KodeBarang_20131"/>
      <sheetName val="RKAP_2013_TBM21"/>
      <sheetName val="Cost_Center1"/>
      <sheetName val="pek_tanah_utk_irigasi1"/>
      <sheetName val="IKK_MAPPI1"/>
      <sheetName val="Form_Bangunan1"/>
      <sheetName val="Biaya_PKS1"/>
      <sheetName val="Project_Cost1"/>
      <sheetName val="SMR_PL1"/>
      <sheetName val="D_&amp;_W_sizes1"/>
      <sheetName val="BASIC_ASSUMPTION1"/>
      <sheetName val="PETA_SIRTU1"/>
      <sheetName val="budget_idr1"/>
      <sheetName val="Five_Year__Monthly_Detail1"/>
      <sheetName val="B_-_Norelec1"/>
      <sheetName val="Bibitan_Input1"/>
      <sheetName val="Rincian_Iuran1"/>
      <sheetName val="hitungan_bangunan_1"/>
      <sheetName val="N_Tnh1"/>
      <sheetName val="Harga_satuan1"/>
      <sheetName val="ETAB_21"/>
      <sheetName val="T_material2"/>
      <sheetName val="10_yr_val2"/>
      <sheetName val="Sheet1_(3)2"/>
      <sheetName val="STR_-_2B2"/>
      <sheetName val="BCT_20142"/>
      <sheetName val="Inputing_data2"/>
      <sheetName val="INDIRECT_DETAIL2"/>
      <sheetName val="Premi_Iuran2"/>
      <sheetName val="Tivi_7-(02022002)+Studio+Inven3"/>
      <sheetName val="1_Isian2"/>
      <sheetName val="Profit_Loss2"/>
      <sheetName val="PRODUCTION_REPORTS2"/>
      <sheetName val="Isolasi_Luar_Dalam2"/>
      <sheetName val="Isolasi_Luar2"/>
      <sheetName val="Produksi_&amp;_Scedule2"/>
      <sheetName val="Risk_Analisis2"/>
      <sheetName val="IRR_ALL2"/>
      <sheetName val="Daftar_No_MAPPI2"/>
      <sheetName val="Man_Power_&amp;_Comp2"/>
      <sheetName val="Jual_Mtr_072"/>
      <sheetName val="Beli_Mtr_072"/>
      <sheetName val="rab_lt_2_bo2"/>
      <sheetName val="Daf_Harga2"/>
      <sheetName val="Rekap_Bill2"/>
      <sheetName val="An__Harga2"/>
      <sheetName val="H_Satuan2"/>
      <sheetName val="3-DIV6_(2)2"/>
      <sheetName val="DATA_GRAFIK2"/>
      <sheetName val="Ikhtisar_RL2"/>
      <sheetName val="Anal__RL2"/>
      <sheetName val="Exc__Rate2"/>
      <sheetName val="Permanent_info2"/>
      <sheetName val="PK_RM2"/>
      <sheetName val="5_yr_val2"/>
      <sheetName val="_Summ_fin_2"/>
      <sheetName val="BoQ_C42"/>
      <sheetName val="Analisa__(2)2"/>
      <sheetName val="_rekap__2"/>
      <sheetName val="Lay_Out_T_&amp;_B_Potrait2"/>
      <sheetName val="Peta_Lokasi2"/>
      <sheetName val="Analisa_Tnh2"/>
      <sheetName val="Analisa_Bgn2"/>
      <sheetName val="Terbilang_Likuidasi2"/>
      <sheetName val="Terbilang_Pasar2"/>
      <sheetName val="Terbilang_Indikasi_NP2"/>
      <sheetName val="Terbilang_Nilai_Likuidasi2"/>
      <sheetName val="Score_(2)2"/>
      <sheetName val="Prod-_Plasma2"/>
      <sheetName val="DATA_UMUM2"/>
      <sheetName val="Std-Prod_KS3"/>
      <sheetName val="2-Surat_(2)2"/>
      <sheetName val="3-Laporan_T_&amp;_B2"/>
      <sheetName val="Resume__2"/>
      <sheetName val="Resume_2"/>
      <sheetName val="Kuantitas_&amp;_Harga2"/>
      <sheetName val="Basic_Price2"/>
      <sheetName val="DIV_92"/>
      <sheetName val="Peralatan_(2)2"/>
      <sheetName val="Bill_rekap2"/>
      <sheetName val="FISIK_RAB_20002"/>
      <sheetName val="Pk_prod2"/>
      <sheetName val="List_Department_&amp;_COA2"/>
      <sheetName val="List_Rayon2"/>
      <sheetName val="Harga&amp;KodeBarang_20132"/>
      <sheetName val="RKAP_2013_TBM22"/>
      <sheetName val="Cost_Center2"/>
      <sheetName val="pek_tanah_utk_irigasi2"/>
      <sheetName val="IKK_MAPPI2"/>
      <sheetName val="Form_Bangunan2"/>
      <sheetName val="Biaya_PKS2"/>
      <sheetName val="Project_Cost2"/>
      <sheetName val="SMR_PL2"/>
      <sheetName val="D_&amp;_W_sizes2"/>
      <sheetName val="BASIC_ASSUMPTION2"/>
      <sheetName val="PETA_SIRTU2"/>
      <sheetName val="budget_idr2"/>
      <sheetName val="Five_Year__Monthly_Detail2"/>
      <sheetName val="B_-_Norelec2"/>
      <sheetName val="Bibitan_Input2"/>
      <sheetName val="Rincian_Iuran2"/>
      <sheetName val="hitungan_bangunan_2"/>
      <sheetName val="N_Tnh2"/>
      <sheetName val="Harga_satuan2"/>
      <sheetName val="ETAB_22"/>
      <sheetName val="Lease_Expiry1"/>
      <sheetName val="DB_1"/>
      <sheetName val="8400-4_11"/>
      <sheetName val="8400-4_21"/>
      <sheetName val="SC_1"/>
      <sheetName val="Cover_Sheet1"/>
      <sheetName val="Re-Mill_Building__1"/>
      <sheetName val="AF_1"/>
      <sheetName val="renc__kerja_LC1"/>
      <sheetName val="SASARAN_1"/>
      <sheetName val="DIRECT_COST1"/>
      <sheetName val="BJ_&amp;_Koreksi1"/>
      <sheetName val="LOCAL_GOVT_TAX1"/>
      <sheetName val="4_BGN1"/>
      <sheetName val="5_Resume1"/>
      <sheetName val="2_Data1"/>
      <sheetName val="LOAN_&amp;_INT_LampI_2-6,LampIII_91"/>
      <sheetName val="Income_Statement1"/>
      <sheetName val="PHL_Panen1"/>
      <sheetName val="Data_Blok20071"/>
      <sheetName val="TBM_&amp;Prod_BHL1"/>
      <sheetName val="Data_Harga_Material1"/>
      <sheetName val="Kuantitas_&amp;_Harga_1"/>
      <sheetName val="%_Lbr_vs_GP1"/>
      <sheetName val="HRG_BHN1"/>
      <sheetName val="Pemadatan_Tanah_(Jalan)1"/>
      <sheetName val="Bill_of_Quantity1"/>
      <sheetName val="Combo_Box1"/>
      <sheetName val="BUT_INPUT_MAPPI1"/>
      <sheetName val="Growth_assumptions1"/>
      <sheetName val="Harga_ME_1"/>
      <sheetName val="DD_(isian)1"/>
      <sheetName val="BTB_DKI1"/>
      <sheetName val="SM_Bgn1"/>
      <sheetName val="SM_Tnh1"/>
      <sheetName val="Fill_this_out_first___1"/>
      <sheetName val="BTB_Baru1"/>
      <sheetName val="DP_Volume1"/>
      <sheetName val="Div_51"/>
      <sheetName val="Div_81"/>
      <sheetName val="An__Tanah1"/>
      <sheetName val="COST_SUMM1"/>
      <sheetName val="cost_recovery1"/>
      <sheetName val="HARGA_&amp;_TARIF1"/>
      <sheetName val="DETIL_PKS1"/>
      <sheetName val="HB_1"/>
      <sheetName val="RESUME_Jl__Kol_H_Burlian1"/>
      <sheetName val="Price_List1"/>
      <sheetName val="_INCOME_STATEMENT1"/>
      <sheetName val="BSHO_Report1"/>
      <sheetName val="Ags_11"/>
      <sheetName val="Ags_21"/>
      <sheetName val="Apr_11"/>
      <sheetName val="Apr_21"/>
      <sheetName val="Des_11"/>
      <sheetName val="Jan_11"/>
      <sheetName val="Jan_21"/>
      <sheetName val="Jul_11"/>
      <sheetName val="Jul_21"/>
      <sheetName val="Jun_11"/>
      <sheetName val="Jun_21"/>
      <sheetName val="Mar_11"/>
      <sheetName val="Mei_11"/>
      <sheetName val="Mei_21"/>
      <sheetName val="Nop_11"/>
      <sheetName val="Nop_21"/>
      <sheetName val="Okt_I1"/>
      <sheetName val="Okt_21"/>
      <sheetName val="Peb_11"/>
      <sheetName val="Peb_21"/>
      <sheetName val="An__Beton1"/>
      <sheetName val="Key_drivers1"/>
      <sheetName val="2017-SI_DKI_JAKARTA1"/>
      <sheetName val="RINCIAN_NRC1"/>
      <sheetName val="Equip_Costs1"/>
      <sheetName val="Rekap_1"/>
      <sheetName val="tbs_skk1"/>
      <sheetName val="WB_past1"/>
      <sheetName val="RumusTB_1_bln1"/>
      <sheetName val="Pondasi_Panel_A1"/>
      <sheetName val="L__Ramp_1"/>
      <sheetName val="Clarifikasi_1"/>
      <sheetName val="Mandays_karyawan1"/>
      <sheetName val="M_GC1"/>
      <sheetName val="DEN-FOB_cost1"/>
      <sheetName val="analisis_prc1"/>
      <sheetName val="Price_NS1"/>
      <sheetName val="Piutang_Normal_Psrt1"/>
      <sheetName val="(43)9_11"/>
      <sheetName val="Kode_Sektor_Ekonomi1"/>
      <sheetName val="T_material3"/>
      <sheetName val="10_yr_val3"/>
      <sheetName val="Sheet1_(3)3"/>
      <sheetName val="STR_-_2B3"/>
      <sheetName val="BCT_20143"/>
      <sheetName val="Inputing_data3"/>
      <sheetName val="INDIRECT_DETAIL3"/>
      <sheetName val="Premi_Iuran3"/>
      <sheetName val="Tivi_7-(02022002)+Studio+Inven4"/>
      <sheetName val="1_Isian3"/>
      <sheetName val="Profit_Loss3"/>
      <sheetName val="PRODUCTION_REPORTS3"/>
      <sheetName val="Isolasi_Luar_Dalam3"/>
      <sheetName val="Isolasi_Luar3"/>
      <sheetName val="Produksi_&amp;_Scedule3"/>
      <sheetName val="Risk_Analisis3"/>
      <sheetName val="IRR_ALL3"/>
      <sheetName val="Daftar_No_MAPPI3"/>
      <sheetName val="Man_Power_&amp;_Comp3"/>
      <sheetName val="Jual_Mtr_073"/>
      <sheetName val="Beli_Mtr_073"/>
      <sheetName val="rab_lt_2_bo3"/>
      <sheetName val="Daf_Harga3"/>
      <sheetName val="Rekap_Bill3"/>
      <sheetName val="An__Harga3"/>
      <sheetName val="H_Satuan3"/>
      <sheetName val="3-DIV6_(2)3"/>
      <sheetName val="DATA_GRAFIK3"/>
      <sheetName val="Ikhtisar_RL3"/>
      <sheetName val="Anal__RL3"/>
      <sheetName val="Exc__Rate3"/>
      <sheetName val="Permanent_info3"/>
      <sheetName val="PK_RM3"/>
      <sheetName val="5_yr_val3"/>
      <sheetName val="_Summ_fin_3"/>
      <sheetName val="BoQ_C43"/>
      <sheetName val="Analisa__(2)3"/>
      <sheetName val="_rekap__3"/>
      <sheetName val="Lay_Out_T_&amp;_B_Potrait3"/>
      <sheetName val="Peta_Lokasi3"/>
      <sheetName val="Analisa_Tnh3"/>
      <sheetName val="Analisa_Bgn3"/>
      <sheetName val="Terbilang_Likuidasi3"/>
      <sheetName val="Terbilang_Pasar3"/>
      <sheetName val="Terbilang_Indikasi_NP3"/>
      <sheetName val="Terbilang_Nilai_Likuidasi3"/>
      <sheetName val="Score_(2)3"/>
      <sheetName val="Prod-_Plasma3"/>
      <sheetName val="DATA_UMUM3"/>
      <sheetName val="Std-Prod_KS4"/>
      <sheetName val="2-Surat_(2)3"/>
      <sheetName val="3-Laporan_T_&amp;_B3"/>
      <sheetName val="Resume__3"/>
      <sheetName val="Resume_3"/>
      <sheetName val="Kuantitas_&amp;_Harga3"/>
      <sheetName val="Basic_Price3"/>
      <sheetName val="DIV_93"/>
      <sheetName val="Peralatan_(2)3"/>
      <sheetName val="Bill_rekap3"/>
      <sheetName val="FISIK_RAB_20003"/>
      <sheetName val="Pk_prod3"/>
      <sheetName val="List_Department_&amp;_COA3"/>
      <sheetName val="List_Rayon3"/>
      <sheetName val="Harga&amp;KodeBarang_20133"/>
      <sheetName val="RKAP_2013_TBM23"/>
      <sheetName val="Cost_Center3"/>
      <sheetName val="pek_tanah_utk_irigasi3"/>
      <sheetName val="IKK_MAPPI3"/>
      <sheetName val="Form_Bangunan3"/>
      <sheetName val="Biaya_PKS3"/>
      <sheetName val="Project_Cost3"/>
      <sheetName val="SMR_PL3"/>
      <sheetName val="D_&amp;_W_sizes3"/>
      <sheetName val="BASIC_ASSUMPTION3"/>
      <sheetName val="PETA_SIRTU3"/>
      <sheetName val="budget_idr3"/>
      <sheetName val="Five_Year__Monthly_Detail3"/>
      <sheetName val="B_-_Norelec3"/>
      <sheetName val="Bibitan_Input3"/>
      <sheetName val="Rincian_Iuran3"/>
      <sheetName val="hitungan_bangunan_3"/>
      <sheetName val="N_Tnh3"/>
      <sheetName val="Harga_satuan3"/>
      <sheetName val="ETAB_23"/>
      <sheetName val="Lease_Expiry2"/>
      <sheetName val="DB_2"/>
      <sheetName val="8400-4_12"/>
      <sheetName val="8400-4_22"/>
      <sheetName val="SC_2"/>
      <sheetName val="Cover_Sheet2"/>
      <sheetName val="Re-Mill_Building__2"/>
      <sheetName val="AF_2"/>
      <sheetName val="renc__kerja_LC2"/>
      <sheetName val="SASARAN_2"/>
      <sheetName val="DIRECT_COST2"/>
      <sheetName val="BJ_&amp;_Koreksi2"/>
      <sheetName val="LOCAL_GOVT_TAX2"/>
      <sheetName val="4_BGN2"/>
      <sheetName val="5_Resume2"/>
      <sheetName val="2_Data2"/>
      <sheetName val="LOAN_&amp;_INT_LampI_2-6,LampIII_92"/>
      <sheetName val="Income_Statement2"/>
      <sheetName val="PHL_Panen2"/>
      <sheetName val="Data_Blok20072"/>
      <sheetName val="TBM_&amp;Prod_BHL2"/>
      <sheetName val="Data_Harga_Material2"/>
      <sheetName val="Kuantitas_&amp;_Harga_2"/>
      <sheetName val="%_Lbr_vs_GP2"/>
      <sheetName val="HRG_BHN2"/>
      <sheetName val="Pemadatan_Tanah_(Jalan)2"/>
      <sheetName val="Bill_of_Quantity2"/>
      <sheetName val="Combo_Box2"/>
      <sheetName val="an__struktur2"/>
      <sheetName val="BUT_INPUT_MAPPI2"/>
      <sheetName val="Growth_assumptions2"/>
      <sheetName val="Harga_ME_2"/>
      <sheetName val="DD_(isian)2"/>
      <sheetName val="BTB_DKI2"/>
      <sheetName val="SM_Bgn2"/>
      <sheetName val="SM_Tnh2"/>
      <sheetName val="Fill_this_out_first___2"/>
      <sheetName val="BTB_Baru2"/>
      <sheetName val="DP_Volume2"/>
      <sheetName val="Div_52"/>
      <sheetName val="Div_82"/>
      <sheetName val="An__Tanah2"/>
      <sheetName val="COST_SUMM2"/>
      <sheetName val="cost_recovery2"/>
      <sheetName val="HARGA_&amp;_TARIF2"/>
      <sheetName val="DETIL_PKS2"/>
      <sheetName val="HB_2"/>
      <sheetName val="RESUME_Jl__Kol_H_Burlian2"/>
      <sheetName val="Price_List2"/>
      <sheetName val="_INCOME_STATEMENT2"/>
      <sheetName val="BSHO_Report2"/>
      <sheetName val="Ags_12"/>
      <sheetName val="Ags_22"/>
      <sheetName val="Apr_12"/>
      <sheetName val="Apr_22"/>
      <sheetName val="Des_12"/>
      <sheetName val="Jan_12"/>
      <sheetName val="Jan_22"/>
      <sheetName val="Jul_12"/>
      <sheetName val="Jul_22"/>
      <sheetName val="Jun_12"/>
      <sheetName val="Jun_22"/>
      <sheetName val="Mar_12"/>
      <sheetName val="Mei_12"/>
      <sheetName val="Mei_22"/>
      <sheetName val="Nop_12"/>
      <sheetName val="Nop_22"/>
      <sheetName val="Okt_I2"/>
      <sheetName val="Okt_22"/>
      <sheetName val="Peb_12"/>
      <sheetName val="Peb_22"/>
      <sheetName val="An__Beton2"/>
      <sheetName val="Key_drivers2"/>
      <sheetName val="2017-SI_DKI_JAKARTA2"/>
      <sheetName val="RINCIAN_NRC2"/>
      <sheetName val="Equip_Costs2"/>
      <sheetName val="Rekap_2"/>
      <sheetName val="tbs_skk2"/>
      <sheetName val="WB_past2"/>
      <sheetName val="RumusTB_1_bln2"/>
      <sheetName val="Pondasi_Panel_A2"/>
      <sheetName val="L__Ramp_2"/>
      <sheetName val="Clarifikasi_2"/>
      <sheetName val="Mandays_karyawan2"/>
      <sheetName val="M_GC2"/>
      <sheetName val="DEN-FOB_cost2"/>
      <sheetName val="analisis_prc2"/>
      <sheetName val="Price_NS2"/>
      <sheetName val="Piutang_Normal_Psrt2"/>
      <sheetName val="(43)9_12"/>
      <sheetName val="Kode_Sektor_Ekonomi2"/>
      <sheetName val="T_material4"/>
      <sheetName val="10_yr_val4"/>
      <sheetName val="Sheet1_(3)4"/>
      <sheetName val="STR_-_2B4"/>
      <sheetName val="BCT_20144"/>
      <sheetName val="Inputing_data4"/>
      <sheetName val="INDIRECT_DETAIL4"/>
      <sheetName val="Premi_Iuran4"/>
      <sheetName val="Tivi_7-(02022002)+Studio+Inven5"/>
      <sheetName val="1_Isian4"/>
      <sheetName val="Profit_Loss4"/>
      <sheetName val="PRODUCTION_REPORTS4"/>
      <sheetName val="Isolasi_Luar_Dalam4"/>
      <sheetName val="Isolasi_Luar4"/>
      <sheetName val="Produksi_&amp;_Scedule4"/>
      <sheetName val="Risk_Analisis4"/>
      <sheetName val="IRR_ALL4"/>
      <sheetName val="Daftar_No_MAPPI4"/>
      <sheetName val="Man_Power_&amp;_Comp4"/>
      <sheetName val="Jual_Mtr_074"/>
      <sheetName val="Beli_Mtr_074"/>
      <sheetName val="rab_lt_2_bo4"/>
      <sheetName val="Daf_Harga4"/>
      <sheetName val="Rekap_Bill4"/>
      <sheetName val="An__Harga4"/>
      <sheetName val="H_Satuan4"/>
      <sheetName val="3-DIV6_(2)4"/>
      <sheetName val="DATA_GRAFIK4"/>
      <sheetName val="Ikhtisar_RL4"/>
      <sheetName val="Anal__RL4"/>
      <sheetName val="Exc__Rate4"/>
      <sheetName val="Permanent_info4"/>
      <sheetName val="PK_RM4"/>
      <sheetName val="5_yr_val4"/>
      <sheetName val="_Summ_fin_4"/>
      <sheetName val="BoQ_C44"/>
      <sheetName val="Analisa__(2)4"/>
      <sheetName val="_rekap__4"/>
      <sheetName val="Lay_Out_T_&amp;_B_Potrait4"/>
      <sheetName val="Peta_Lokasi4"/>
      <sheetName val="Analisa_Tnh4"/>
      <sheetName val="Analisa_Bgn4"/>
      <sheetName val="Terbilang_Likuidasi4"/>
      <sheetName val="Terbilang_Pasar4"/>
      <sheetName val="Terbilang_Indikasi_NP4"/>
      <sheetName val="Terbilang_Nilai_Likuidasi4"/>
      <sheetName val="Score_(2)4"/>
      <sheetName val="Prod-_Plasma4"/>
      <sheetName val="DATA_UMUM4"/>
      <sheetName val="Std-Prod_KS5"/>
      <sheetName val="2-Surat_(2)4"/>
      <sheetName val="3-Laporan_T_&amp;_B4"/>
      <sheetName val="Resume__4"/>
      <sheetName val="Resume_4"/>
      <sheetName val="Kuantitas_&amp;_Harga4"/>
      <sheetName val="Basic_Price4"/>
      <sheetName val="DIV_94"/>
      <sheetName val="Peralatan_(2)4"/>
      <sheetName val="Bill_rekap4"/>
      <sheetName val="FISIK_RAB_20004"/>
      <sheetName val="Pk_prod4"/>
      <sheetName val="List_Department_&amp;_COA4"/>
      <sheetName val="List_Rayon4"/>
      <sheetName val="Harga&amp;KodeBarang_20134"/>
      <sheetName val="RKAP_2013_TBM24"/>
      <sheetName val="Cost_Center4"/>
      <sheetName val="pek_tanah_utk_irigasi4"/>
      <sheetName val="IKK_MAPPI4"/>
      <sheetName val="Form_Bangunan4"/>
      <sheetName val="Biaya_PKS4"/>
      <sheetName val="Project_Cost4"/>
      <sheetName val="SMR_PL4"/>
      <sheetName val="D_&amp;_W_sizes4"/>
      <sheetName val="BASIC_ASSUMPTION4"/>
      <sheetName val="PETA_SIRTU4"/>
      <sheetName val="budget_idr4"/>
      <sheetName val="Five_Year__Monthly_Detail4"/>
      <sheetName val="B_-_Norelec4"/>
      <sheetName val="Bibitan_Input4"/>
      <sheetName val="Rincian_Iuran4"/>
      <sheetName val="hitungan_bangunan_4"/>
      <sheetName val="N_Tnh4"/>
      <sheetName val="Harga_satuan4"/>
      <sheetName val="ETAB_24"/>
      <sheetName val="Lease_Expiry3"/>
      <sheetName val="DB_3"/>
      <sheetName val="8400-4_13"/>
      <sheetName val="8400-4_23"/>
      <sheetName val="SC_3"/>
      <sheetName val="Cover_Sheet3"/>
      <sheetName val="Re-Mill_Building__3"/>
      <sheetName val="AF_3"/>
      <sheetName val="renc__kerja_LC3"/>
      <sheetName val="SASARAN_3"/>
      <sheetName val="DIRECT_COST3"/>
      <sheetName val="BJ_&amp;_Koreksi3"/>
      <sheetName val="LOCAL_GOVT_TAX3"/>
      <sheetName val="4_BGN3"/>
      <sheetName val="5_Resume3"/>
      <sheetName val="2_Data3"/>
      <sheetName val="LOAN_&amp;_INT_LampI_2-6,LampIII_93"/>
      <sheetName val="Income_Statement3"/>
      <sheetName val="PHL_Panen3"/>
      <sheetName val="Data_Blok20073"/>
      <sheetName val="TBM_&amp;Prod_BHL3"/>
      <sheetName val="Data_Harga_Material3"/>
      <sheetName val="Kuantitas_&amp;_Harga_3"/>
      <sheetName val="%_Lbr_vs_GP3"/>
      <sheetName val="HRG_BHN3"/>
      <sheetName val="Pemadatan_Tanah_(Jalan)3"/>
      <sheetName val="Bill_of_Quantity3"/>
      <sheetName val="Combo_Box3"/>
      <sheetName val="an__struktur3"/>
      <sheetName val="BUT_INPUT_MAPPI3"/>
      <sheetName val="Growth_assumptions3"/>
      <sheetName val="Harga_ME_3"/>
      <sheetName val="DD_(isian)3"/>
      <sheetName val="BTB_DKI3"/>
      <sheetName val="SM_Bgn3"/>
      <sheetName val="SM_Tnh3"/>
      <sheetName val="Fill_this_out_first___3"/>
      <sheetName val="BTB_Baru3"/>
      <sheetName val="DP_Volume3"/>
      <sheetName val="Div_53"/>
      <sheetName val="Div_83"/>
      <sheetName val="An__Tanah3"/>
      <sheetName val="COST_SUMM3"/>
      <sheetName val="cost_recovery3"/>
      <sheetName val="HARGA_&amp;_TARIF3"/>
      <sheetName val="DETIL_PKS3"/>
      <sheetName val="HB_3"/>
      <sheetName val="RESUME_Jl__Kol_H_Burlian3"/>
      <sheetName val="Price_List3"/>
      <sheetName val="_INCOME_STATEMENT3"/>
      <sheetName val="BSHO_Report3"/>
      <sheetName val="Ags_13"/>
      <sheetName val="Ags_23"/>
      <sheetName val="Apr_13"/>
      <sheetName val="Apr_23"/>
      <sheetName val="Des_13"/>
      <sheetName val="Jan_13"/>
      <sheetName val="Jan_23"/>
      <sheetName val="Jul_13"/>
      <sheetName val="Jul_23"/>
      <sheetName val="Jun_13"/>
      <sheetName val="Jun_23"/>
      <sheetName val="Mar_13"/>
      <sheetName val="Mei_13"/>
      <sheetName val="Mei_23"/>
      <sheetName val="Nop_13"/>
      <sheetName val="Nop_23"/>
      <sheetName val="Okt_I3"/>
      <sheetName val="Okt_23"/>
      <sheetName val="Peb_13"/>
      <sheetName val="Peb_23"/>
      <sheetName val="An__Beton3"/>
      <sheetName val="Key_drivers3"/>
      <sheetName val="2017-SI_DKI_JAKARTA3"/>
      <sheetName val="RINCIAN_NRC3"/>
      <sheetName val="Equip_Costs3"/>
      <sheetName val="Rekap_3"/>
      <sheetName val="tbs_skk3"/>
      <sheetName val="WB_past3"/>
      <sheetName val="RumusTB_1_bln3"/>
      <sheetName val="Pondasi_Panel_A3"/>
      <sheetName val="L__Ramp_3"/>
      <sheetName val="Clarifikasi_3"/>
      <sheetName val="Mandays_karyawan3"/>
      <sheetName val="M_GC3"/>
      <sheetName val="DEN-FOB_cost3"/>
      <sheetName val="analisis_prc3"/>
      <sheetName val="Price_NS3"/>
      <sheetName val="Piutang_Normal_Psrt3"/>
      <sheetName val="(43)9_13"/>
      <sheetName val="Kode_Sektor_Ekonomi3"/>
      <sheetName val="BTB 2018"/>
      <sheetName val="IM"/>
      <sheetName val="IKK"/>
      <sheetName val="perbhn"/>
      <sheetName val="PRINT CF"/>
      <sheetName val="Machine"/>
      <sheetName val="Cashfl"/>
      <sheetName val="PKS"/>
      <sheetName val="Sew-Tahan"/>
      <sheetName val="DAFMAT"/>
      <sheetName val="Ex-Rate"/>
      <sheetName val="BHN.DSR"/>
      <sheetName val="Perhitungan"/>
      <sheetName val="DRAFT"/>
      <sheetName val="DIV1"/>
      <sheetName val="CHECKLIS"/>
      <sheetName val="9"/>
      <sheetName val="Line Usage-Pulses"/>
      <sheetName val="C1 NOV"/>
      <sheetName val="Kurs $"/>
      <sheetName val="FRED Graph"/>
      <sheetName val="Tanah (MH.Thamrin) "/>
      <sheetName val="DATA BLOK"/>
      <sheetName val="Rumus"/>
      <sheetName val="WS"/>
      <sheetName val="GA Bugdet"/>
      <sheetName val="MCR-WSP"/>
      <sheetName val="SKU H Panen"/>
      <sheetName val="EB (2)"/>
      <sheetName val="Data Kar"/>
      <sheetName val="CF-CMP"/>
      <sheetName val="Fill this out first..."/>
      <sheetName val="Data CR"/>
      <sheetName val="INPUT DATA"/>
      <sheetName val="Peter Kelly"/>
      <sheetName val="LOG 11"/>
      <sheetName val="Log"/>
      <sheetName val="Penjom"/>
      <sheetName val="Corp Inputs"/>
      <sheetName val="Scenarios"/>
      <sheetName val="PABRIK (2)"/>
      <sheetName val="TM - 1B"/>
      <sheetName val="PETUNJUK"/>
      <sheetName val="BNI-119 belum ada record"/>
      <sheetName val="Call"/>
      <sheetName val="mpk"/>
      <sheetName val="PAK-01"/>
      <sheetName val="PAK_01"/>
      <sheetName val="pak1dan4"/>
      <sheetName val="Rin1"/>
      <sheetName val="rab_50"/>
      <sheetName val="DATA1"/>
      <sheetName val="TBS BLOK"/>
      <sheetName val="SISIP"/>
      <sheetName val="NPK Mg Bo"/>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sheetData sheetId="811"/>
      <sheetData sheetId="812"/>
      <sheetData sheetId="813"/>
      <sheetData sheetId="814"/>
      <sheetData sheetId="815"/>
      <sheetData sheetId="816"/>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refreshError="1"/>
      <sheetData sheetId="932" refreshError="1"/>
      <sheetData sheetId="933" refreshError="1"/>
      <sheetData sheetId="934" refreshError="1"/>
      <sheetData sheetId="935" refreshError="1"/>
      <sheetData sheetId="936" refreshError="1"/>
      <sheetData sheetId="937"/>
      <sheetData sheetId="938"/>
      <sheetData sheetId="939"/>
      <sheetData sheetId="940"/>
      <sheetData sheetId="941"/>
      <sheetData sheetId="942"/>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sheetData sheetId="987"/>
      <sheetData sheetId="988"/>
      <sheetData sheetId="989"/>
      <sheetData sheetId="990"/>
      <sheetData sheetId="99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sheetData sheetId="1207"/>
      <sheetData sheetId="1208"/>
      <sheetData sheetId="1209"/>
      <sheetData sheetId="1210"/>
      <sheetData sheetId="1211"/>
      <sheetData sheetId="1212"/>
      <sheetData sheetId="1213"/>
      <sheetData sheetId="1214" refreshError="1"/>
      <sheetData sheetId="1215" refreshError="1"/>
      <sheetData sheetId="1216" refreshError="1"/>
      <sheetData sheetId="1217" refreshError="1"/>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sheetData sheetId="1625"/>
      <sheetData sheetId="1626"/>
      <sheetData sheetId="1627"/>
      <sheetData sheetId="1628"/>
      <sheetData sheetId="1629"/>
      <sheetData sheetId="1630"/>
      <sheetData sheetId="163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PTools"/>
      <sheetName val="PConsCS"/>
      <sheetName val="PConsSS"/>
      <sheetName val="tool-ss (2)"/>
      <sheetName val="tool-ss"/>
      <sheetName val="Consum-cs"/>
      <sheetName val="CBD"/>
      <sheetName val="SAT-BHN"/>
      <sheetName val="A"/>
      <sheetName val="LOADDAT"/>
      <sheetName val="Memb Schd"/>
      <sheetName val="Analisa"/>
      <sheetName val="Penjumlahan"/>
      <sheetName val="ESCON"/>
      <sheetName val="#REF!"/>
      <sheetName val="#REF"/>
      <sheetName val="CATATAN HARGA (Int)"/>
      <sheetName val="TOTAL"/>
      <sheetName val="Cover Daft 2"/>
      <sheetName val="DAFTAR NO.1"/>
      <sheetName val="DAF-1"/>
      <sheetName val="DAF 2"/>
      <sheetName val="DAF-3"/>
      <sheetName val="BUT"/>
      <sheetName val="JKT"/>
      <sheetName val="PP"/>
      <sheetName val="All Material "/>
      <sheetName val="Olah"/>
      <sheetName val="Data SRL"/>
      <sheetName val="Data Prod_Graf"/>
      <sheetName val="BTB gudang1"/>
      <sheetName val="IKK"/>
      <sheetName val="List"/>
      <sheetName val="AHAS1"/>
      <sheetName val="Unit AC"/>
      <sheetName val="Mapping Kode"/>
      <sheetName val="Data"/>
      <sheetName val="JSiar"/>
      <sheetName val="Financials"/>
      <sheetName val="10 yr val"/>
      <sheetName val="Input"/>
      <sheetName val="CONTRIBUSI"/>
      <sheetName val="REKAP"/>
      <sheetName val="PERSIAPAN"/>
      <sheetName val="STR"/>
      <sheetName val="ARS"/>
      <sheetName val="cover"/>
      <sheetName val="STR (TAMBAHAN)"/>
      <sheetName val="ARS (TAMBAHAN)"/>
      <sheetName val="DOWN GRADE"/>
      <sheetName val="PILING"/>
      <sheetName val="Pre-summary"/>
      <sheetName val="Pre-personnel"/>
      <sheetName val="Pre-equipment"/>
      <sheetName val="ANA"/>
      <sheetName val="ANA (submit)"/>
      <sheetName val="Sheet1"/>
      <sheetName val="Inputs"/>
      <sheetName val="Currency Rate"/>
      <sheetName val="LAMPIRAN"/>
      <sheetName val="anal Lamp 4a"/>
      <sheetName val="ah sanitary"/>
      <sheetName val="Elektrikal"/>
      <sheetName val="Bag_1"/>
      <sheetName val="DAFTAR 7"/>
      <sheetName val="DAF_1"/>
      <sheetName val="DAFTAR_8"/>
      <sheetName val="Rate"/>
      <sheetName val="harsat"/>
      <sheetName val="REF.ONLY"/>
      <sheetName val="rab me (by owner) "/>
      <sheetName val="BQ (by owner)"/>
      <sheetName val="rab me (fisik)"/>
      <sheetName val="LISTRIK"/>
      <sheetName val="BOQ"/>
      <sheetName val="Grand summary"/>
      <sheetName val="rab - persiapan &amp; lantai-1"/>
      <sheetName val="BAG-III"/>
      <sheetName val="Upah+Bahan"/>
      <sheetName val="Up &amp; bhn"/>
      <sheetName val="DAF-4"/>
      <sheetName val="BQ-Str"/>
      <sheetName val="ARSITEKTUR"/>
      <sheetName val="COAT&amp;WRAP-QIOT-#3"/>
      <sheetName val="PNT-QUOT-#3"/>
      <sheetName val="satuan_pek"/>
      <sheetName val="Hargamat"/>
      <sheetName val="bhn "/>
      <sheetName val="SAP"/>
      <sheetName val="ANALISA-A"/>
      <sheetName val="Pipe"/>
      <sheetName val="5-ALAT(1)"/>
      <sheetName val="MK"/>
      <sheetName val="Bahan"/>
      <sheetName val="HS_TRG"/>
      <sheetName val="ALAT"/>
      <sheetName val="I-KAMAR"/>
      <sheetName val="PENJ_TOTAL"/>
      <sheetName val="ME_External"/>
      <sheetName val="Mall_ME"/>
      <sheetName val="Ijin"/>
      <sheetName val="8LT 12"/>
      <sheetName val="304-06"/>
      <sheetName val="HRG BHN"/>
      <sheetName val="OFFICE 2 LT"/>
      <sheetName val="Met_Pas Batu"/>
      <sheetName val="Met_ Minor"/>
      <sheetName val="black_out"/>
      <sheetName val="61008"/>
      <sheetName val="Unit-P"/>
      <sheetName val="BQ"/>
      <sheetName val="Fill this out first___"/>
      <sheetName val="Sales"/>
      <sheetName val="01A- RAB"/>
      <sheetName val="dongia (2)"/>
      <sheetName val="giathanh1"/>
      <sheetName val="THPDMoi  (2)"/>
      <sheetName val="gtrinh"/>
      <sheetName val="phuluc1"/>
      <sheetName val="lam-moi"/>
      <sheetName val="DONGIA"/>
      <sheetName val="chitimc"/>
      <sheetName val="TONGKE-HT"/>
      <sheetName val="dtxl"/>
      <sheetName val="t-h HA THE"/>
      <sheetName val="CHITIET VL-NC-TT -1p"/>
      <sheetName val="TONG HOP VL-NC TT"/>
      <sheetName val="TH XL"/>
      <sheetName val="thao-go"/>
      <sheetName val="VC"/>
      <sheetName val="chitiet"/>
      <sheetName val="CHITIET VL-NC-TT-3p"/>
      <sheetName val="TDTKP1"/>
      <sheetName val="KPVC-BD "/>
      <sheetName val="Material"/>
      <sheetName val="Upah"/>
      <sheetName val="Markup"/>
      <sheetName val="H.Satuan"/>
      <sheetName val="Grafik (2)"/>
      <sheetName val="Cash Flow bulanan"/>
      <sheetName val="Div10"/>
      <sheetName val="STRUKTUR"/>
      <sheetName val="N-AC"/>
      <sheetName val="Electrikal"/>
      <sheetName val="Elektronik"/>
      <sheetName val="S_DAYA"/>
      <sheetName val="Plumbing"/>
      <sheetName val="AC"/>
      <sheetName val="Fire Fighting"/>
      <sheetName val="Item Kompensasi"/>
      <sheetName val="hs-str"/>
      <sheetName val="MUA"/>
      <sheetName val="Isolasi Luar Dalam"/>
      <sheetName val="Isolasi Luar"/>
      <sheetName val="FORM-X-1"/>
      <sheetName val="Export"/>
      <sheetName val="BTB 2018"/>
      <sheetName val="AN. TAMPL"/>
      <sheetName val="Back End"/>
      <sheetName val="PK RM"/>
      <sheetName val="BTB kantor"/>
      <sheetName val="Adj Ruko"/>
      <sheetName val="pek tanah utk irigasi"/>
      <sheetName val="Daftar No MAPPI"/>
      <sheetName val="Cover1"/>
      <sheetName val="Pt"/>
      <sheetName val="mu"/>
      <sheetName val="Tools &amp; Consumb"/>
      <sheetName val="DDB"/>
      <sheetName val="5 yr val"/>
      <sheetName val="Graphs"/>
      <sheetName val=" Summ fin."/>
      <sheetName val="Div2"/>
      <sheetName val="BAG_2"/>
      <sheetName val="351BQMCN"/>
      <sheetName val="CIMB IDR"/>
      <sheetName val="Kuantitas &amp; Harga"/>
      <sheetName val="mortar"/>
      <sheetName val="NP"/>
      <sheetName val="NP (2)"/>
      <sheetName val="mc adam"/>
      <sheetName val="ps batu&amp;brjg"/>
      <sheetName val="Rekap Biaya"/>
      <sheetName val="struktur tdk dipakai"/>
      <sheetName val="4-Basic Price"/>
      <sheetName val="Ch"/>
      <sheetName val="대비표"/>
      <sheetName val="Concrete"/>
      <sheetName val="TOWN"/>
      <sheetName val="summary-1"/>
      <sheetName val="DN-TS-IDR"/>
      <sheetName val="HPP Crt"/>
      <sheetName val="Investment-02"/>
      <sheetName val="price"/>
      <sheetName val="Performance_Assumptions"/>
      <sheetName val="BTL"/>
      <sheetName val="Exc. Rate"/>
      <sheetName val="Asumsi Harga"/>
      <sheetName val="tabel nilai"/>
      <sheetName val="Reserved"/>
      <sheetName val="Retail"/>
      <sheetName val="CF-Q(1)"/>
      <sheetName val="5. CD CAPEX"/>
      <sheetName val="8. CAPEX"/>
      <sheetName val="RumusTB 1 bln"/>
      <sheetName val="COA (3)"/>
      <sheetName val="LAPBUL"/>
      <sheetName val="U-EK"/>
      <sheetName val="tool-ss_(2)"/>
      <sheetName val="Memb_Schd"/>
      <sheetName val="CATATAN_HARGA_(Int)"/>
      <sheetName val="Cover_Daft_2"/>
      <sheetName val="DAFTAR_NO_1"/>
      <sheetName val="DAF_2"/>
      <sheetName val="Rupiah"/>
      <sheetName val="Bag. 3 "/>
      <sheetName val="Analisa Tanah"/>
      <sheetName val="Asumsi Penyesuaian"/>
      <sheetName val="Hitungan Adj"/>
      <sheetName val="Rumus"/>
      <sheetName val="LR-RTDS"/>
      <sheetName val="BBM-03"/>
      <sheetName val="BBM-03 (2)"/>
      <sheetName val="NERACA"/>
      <sheetName val="OLDMAP"/>
      <sheetName val="Equity"/>
      <sheetName val="rab lt 2 b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refreshError="1"/>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sheetData sheetId="54"/>
      <sheetData sheetId="55" refreshError="1"/>
      <sheetData sheetId="56"/>
      <sheetData sheetId="57"/>
      <sheetData sheetId="58" refreshError="1"/>
      <sheetData sheetId="59"/>
      <sheetData sheetId="60"/>
      <sheetData sheetId="61"/>
      <sheetData sheetId="62" refreshError="1"/>
      <sheetData sheetId="63"/>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sheetData sheetId="173"/>
      <sheetData sheetId="174" refreshError="1"/>
      <sheetData sheetId="175"/>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sheetData sheetId="209"/>
      <sheetData sheetId="210"/>
      <sheetData sheetId="211"/>
      <sheetData sheetId="212"/>
      <sheetData sheetId="213"/>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S-1"/>
      <sheetName val="S-2"/>
      <sheetName val="Sheet2"/>
      <sheetName val="Add-trans"/>
      <sheetName val="Tranponder"/>
      <sheetName val="Revenue"/>
      <sheetName val="Tot"/>
      <sheetName val="Add-rev"/>
      <sheetName val="Add"/>
      <sheetName val="Exist"/>
      <sheetName val="Pro-Base"/>
      <sheetName val="IS-CF-BS"/>
      <sheetName val="Procentage"/>
      <sheetName val="Sheet1"/>
      <sheetName val="Sensitif"/>
      <sheetName val="datasheet"/>
      <sheetName val="As"/>
      <sheetName val="JSiar"/>
      <sheetName val="data"/>
      <sheetName val="TERM OF PAYMENT"/>
      <sheetName val="S_1"/>
      <sheetName val="S_2"/>
      <sheetName val="Add_trans"/>
      <sheetName val="Add_rev"/>
      <sheetName val="Pro_Base"/>
      <sheetName val="JKT"/>
      <sheetName val="PP"/>
      <sheetName val="Ring"/>
      <sheetName val="List"/>
      <sheetName val="Inv"/>
      <sheetName val="Biaya-Inv"/>
      <sheetName val="Asumsi"/>
      <sheetName val="Gmd3"/>
      <sheetName val="INPUT DATA"/>
      <sheetName val="10 yr val"/>
      <sheetName val="Input"/>
      <sheetName val="Hit Bgn"/>
      <sheetName val="Std-Prod KS"/>
      <sheetName val="bct-PABRIK"/>
      <sheetName val="OE"/>
      <sheetName val="Des"/>
      <sheetName val="PO"/>
      <sheetName val="NERACA"/>
      <sheetName val="5"/>
      <sheetName val="SM Bgn"/>
      <sheetName val="SM Tnh"/>
      <sheetName val="BCT"/>
      <sheetName val="5 yr val"/>
      <sheetName val="Fixset"/>
      <sheetName val="Graphs"/>
      <sheetName val="Financials"/>
      <sheetName val=" Summ fin."/>
      <sheetName val="Export"/>
      <sheetName val="Gaji"/>
      <sheetName val="Huruf-INV"/>
      <sheetName val="Bang-Non-St"/>
      <sheetName val="kurs"/>
      <sheetName val="Susut"/>
      <sheetName val="OLDMAP"/>
      <sheetName val="B-Ops-KS"/>
      <sheetName val="Bgn-Ingg PLANTATION"/>
      <sheetName val="JADI"/>
      <sheetName val="Material"/>
      <sheetName val="daf-3(OK)"/>
      <sheetName val="daf-7(OK)"/>
      <sheetName val="MASTER"/>
      <sheetName val="daf_3_OK_"/>
      <sheetName val="daf_7_OK_"/>
      <sheetName val="HRG BHN"/>
      <sheetName val="GeneralInfo"/>
      <sheetName val="DATA LTW"/>
      <sheetName val="peb'03"/>
      <sheetName val="U-EK"/>
      <sheetName val="T.material"/>
    </sheetNames>
    <sheetDataSet>
      <sheetData sheetId="0"/>
      <sheetData sheetId="1"/>
      <sheetData sheetId="2" refreshError="1"/>
      <sheetData sheetId="3"/>
      <sheetData sheetId="4"/>
      <sheetData sheetId="5" refreshError="1"/>
      <sheetData sheetId="6"/>
      <sheetData sheetId="7"/>
      <sheetData sheetId="8" refreshError="1"/>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sheetData sheetId="21"/>
      <sheetData sheetId="22"/>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JSiar"/>
    </sheetNames>
    <sheetDataSet>
      <sheetData sheetId="0" refreshError="1"/>
    </sheetDataSet>
  </externalBook>
</externalLink>
</file>

<file path=xl/externalLinks/externalLink10.xml><?xml version="1.0" encoding="utf-8"?>
<externalLink xmlns="http://schemas.openxmlformats.org/spreadsheetml/2006/main">
  <externalBook xmlns:r="http://schemas.openxmlformats.org/officeDocument/2006/relationships" r:id="rId1">
    <sheetNames>
      <sheetName val="JSiar"/>
    </sheetNames>
    <sheetDataSet>
      <sheetData sheetId="0" refreshError="1"/>
    </sheetDataSet>
  </externalBook>
</externalLink>
</file>

<file path=xl/externalLinks/externalLink11.xml><?xml version="1.0" encoding="utf-8"?>
<externalLink xmlns="http://schemas.openxmlformats.org/spreadsheetml/2006/main">
  <externalBook xmlns:r="http://schemas.openxmlformats.org/officeDocument/2006/relationships" r:id="rId1">
    <sheetNames>
      <sheetName val="S-1"/>
      <sheetName val="S-2"/>
      <sheetName val="Sheet2"/>
      <sheetName val="Add-trans"/>
      <sheetName val="Tranponder"/>
      <sheetName val="Revenue"/>
      <sheetName val="Tot"/>
      <sheetName val="Add-rev"/>
      <sheetName val="Add"/>
      <sheetName val="Exist"/>
      <sheetName val="Pro-Base"/>
      <sheetName val="IS-CF-BS"/>
      <sheetName val="Procentage"/>
      <sheetName val="Sheet1"/>
      <sheetName val="Sensitif"/>
      <sheetName val="S_1"/>
      <sheetName val="S_2"/>
      <sheetName val="Add_trans"/>
      <sheetName val="Add_rev"/>
      <sheetName val="Pro_Base"/>
      <sheetName val="JSiar"/>
      <sheetName val="datasheet"/>
      <sheetName val="JKT"/>
      <sheetName val="PP"/>
      <sheetName val="5"/>
      <sheetName val="NERACA"/>
      <sheetName val="List"/>
      <sheetName val="BCT"/>
      <sheetName val="Ring"/>
      <sheetName val="As"/>
      <sheetName val="SM Bgn"/>
      <sheetName val="SM Tnh"/>
      <sheetName val="Asumsi"/>
      <sheetName val="data"/>
      <sheetName val="Inv"/>
      <sheetName val="Biaya-Inv"/>
      <sheetName val="Gmd3"/>
      <sheetName val="INPUT DATA"/>
      <sheetName val="10 yr val"/>
      <sheetName val="Input"/>
      <sheetName val="Hit Bgn"/>
      <sheetName val="5 yr val"/>
      <sheetName val="Fixset"/>
      <sheetName val="Graphs"/>
      <sheetName val="Financials"/>
      <sheetName val=" Summ fin."/>
      <sheetName val="Gaji"/>
      <sheetName val="TERM OF PAYMENT"/>
      <sheetName val="Huruf-INV"/>
      <sheetName val="Bang-Non-St"/>
      <sheetName val="kurs"/>
      <sheetName val="Susut"/>
      <sheetName val="Std-Prod KS"/>
      <sheetName val="Des"/>
      <sheetName val="OE"/>
      <sheetName val="bct-PABRIK"/>
      <sheetName val="PO"/>
      <sheetName val="OLDMAP"/>
      <sheetName val="B-Ops-KS"/>
      <sheetName val="Bgn-Ingg PLANTATION"/>
      <sheetName val="JADI"/>
      <sheetName val="Material"/>
      <sheetName val="daf-3(OK)"/>
      <sheetName val="daf-7(OK)"/>
      <sheetName val="Export"/>
      <sheetName val="MASTER"/>
      <sheetName val="DATA LTW"/>
      <sheetName val="HRG BHN"/>
      <sheetName val="T.material"/>
      <sheetName val="daf_3_OK_"/>
      <sheetName val="daf_7_OK_"/>
      <sheetName val="U-EK"/>
      <sheetName val="dft bns"/>
      <sheetName val="PL4"/>
      <sheetName val="kki"/>
      <sheetName val="fin pro centers"/>
      <sheetName val="SUMMARY"/>
      <sheetName val="Sheet2 (2)"/>
      <sheetName val="prg-old"/>
      <sheetName val="rab lt 2 bo"/>
      <sheetName val="SM"/>
      <sheetName val="BP1_23"/>
      <sheetName val="BS final"/>
      <sheetName val="Rekap"/>
      <sheetName val="GeneralInfo"/>
      <sheetName val="hasil nilai"/>
      <sheetName val="Investment Valuation"/>
      <sheetName val="R"/>
      <sheetName val="UPAH &amp; BAHAN"/>
      <sheetName val="peb'03"/>
      <sheetName val="FORM-X-1"/>
      <sheetName val="BBM-03"/>
      <sheetName val="Isian"/>
      <sheetName val="Cover"/>
      <sheetName val="Res Ruko"/>
      <sheetName val="PUMP"/>
      <sheetName val="d2"/>
      <sheetName val="pek tanah utk irigasi"/>
      <sheetName val="DATA UMUM"/>
      <sheetName val="Daftar No MAPPI"/>
      <sheetName val="Bangunan"/>
      <sheetName val="AKTIVA"/>
      <sheetName val="CSM-200308-27b"/>
      <sheetName val="FA FISKAL 2003"/>
      <sheetName val="Biaya"/>
      <sheetName val="PL"/>
      <sheetName val="Rekap Piutang"/>
      <sheetName val="#Lookup"/>
      <sheetName val="HSP"/>
      <sheetName val="Analisa tambahan"/>
      <sheetName val="Prod- Plasma"/>
      <sheetName val="Detail"/>
      <sheetName val="WP_1998"/>
      <sheetName val="upah"/>
      <sheetName val="ANALISA"/>
      <sheetName val="PKB"/>
      <sheetName val="Div2"/>
      <sheetName val="Bahan"/>
      <sheetName val="SAP"/>
      <sheetName val="A"/>
      <sheetName val="ANALISIS"/>
      <sheetName val="DCF"/>
      <sheetName val="PT.GENTA"/>
      <sheetName val="FASILITAS"/>
      <sheetName val="HARGA"/>
      <sheetName val="1200"/>
      <sheetName val="FS-FORECAST"/>
      <sheetName val="LEADSCHEDULE"/>
      <sheetName val="1"/>
      <sheetName val="RBSB"/>
      <sheetName val="Input O&amp;M"/>
      <sheetName val="GS"/>
      <sheetName val="TNH"/>
      <sheetName val="Sarana"/>
      <sheetName val="ACTABLE"/>
      <sheetName val="OK"/>
      <sheetName val="AC"/>
      <sheetName val="DETIL PKS"/>
      <sheetName val="SEX"/>
      <sheetName val="HB "/>
      <sheetName val="Perhit Bangunan"/>
      <sheetName val="RATE"/>
      <sheetName val="LOADDAT"/>
      <sheetName val="ten"/>
      <sheetName val="Multiple Spreadsheets"/>
      <sheetName val="cost recovery"/>
      <sheetName val="SM_Bgn"/>
      <sheetName val="SM_Tnh"/>
      <sheetName val="INPUT_DATA"/>
      <sheetName val="10_yr_val"/>
      <sheetName val="Hit_Bgn"/>
      <sheetName val="5_yr_val"/>
      <sheetName val="_Summ_fin_"/>
      <sheetName val="TERM_OF_PAYMENT"/>
      <sheetName val="Std-Prod_KS"/>
      <sheetName val="Bgn-Ingg_PLANTATION"/>
      <sheetName val="Sheet2_(2)"/>
      <sheetName val="DATA_LTW"/>
      <sheetName val="HRG_BHN"/>
      <sheetName val="T_material"/>
      <sheetName val="dft_bns"/>
      <sheetName val="fin_pro_centers"/>
      <sheetName val="rab_lt_2_bo"/>
      <sheetName val="Res_Ruko"/>
      <sheetName val="DATA_UMUM"/>
      <sheetName val="Daftar_No_MAPPI"/>
      <sheetName val="BQ"/>
      <sheetName val="plumbing"/>
      <sheetName val="BSHO Report"/>
      <sheetName val="I-KAMAR"/>
      <sheetName val="DATA1"/>
      <sheetName val="bhn_upah"/>
      <sheetName val="BQ_E20_02_Rp_"/>
      <sheetName val="BQ-E20-02(Rp)"/>
      <sheetName val="Ana"/>
      <sheetName val="Hit_Bgn1"/>
      <sheetName val="Hit_Bgn2"/>
      <sheetName val="Hit_Bgn3"/>
      <sheetName val="Hit_Bgn4"/>
      <sheetName val="Hit_Bgn5"/>
      <sheetName val="Hit_Bgn7"/>
      <sheetName val="Hit_Bgn6"/>
      <sheetName val="Hit_Bgn8"/>
      <sheetName val="Credit_22"/>
      <sheetName val="bill_8 Ceiling mb"/>
      <sheetName val="FORM X COST"/>
      <sheetName val="Analisa BCT Permanen"/>
      <sheetName val="Valuation"/>
      <sheetName val="Act"/>
      <sheetName val="IF"/>
      <sheetName val="VH"/>
      <sheetName val="Pemadatan Tanah (Jalan)"/>
      <sheetName val="Cutleries"/>
      <sheetName val="LPJ-Bm"/>
      <sheetName val="analisa tea"/>
      <sheetName val="Reklpj"/>
      <sheetName val="LOG 11"/>
      <sheetName val="administrasi"/>
      <sheetName val="Contents"/>
      <sheetName val="Health"/>
      <sheetName val="FORM-B1"/>
      <sheetName val="exf"/>
      <sheetName val="IKK 2018"/>
      <sheetName val="GS Tanah Kalimas Baru (2)"/>
      <sheetName val="Rinci-Biaya"/>
      <sheetName val="Rinci-Pendapatan"/>
      <sheetName val="RT"/>
      <sheetName val="DAF-2"/>
      <sheetName val="Elektrikal"/>
      <sheetName val="AT"/>
      <sheetName val="Tabel"/>
      <sheetName val="VLOOK"/>
      <sheetName val="Production"/>
      <sheetName val="H.Satuan"/>
      <sheetName val="rot"/>
      <sheetName val="hkborong"/>
      <sheetName val="hkdinas"/>
      <sheetName val="INDEKS"/>
      <sheetName val="jjgbgt"/>
      <sheetName val="jjgborong"/>
      <sheetName val="jjgdinas"/>
      <sheetName val="prdbgt"/>
      <sheetName val="prdtbs"/>
      <sheetName val="BoQ"/>
      <sheetName val="BQDCV0"/>
      <sheetName val="Met Bab 8"/>
      <sheetName val="Jateng"/>
      <sheetName val="Jatim"/>
      <sheetName val="Jabar"/>
      <sheetName val="Pusat"/>
      <sheetName val="Sulawesi"/>
      <sheetName val="Sumbagsel"/>
      <sheetName val="upah_borong"/>
      <sheetName val="harsat"/>
      <sheetName val="satuan_pek"/>
    </sheetNames>
    <sheetDataSet>
      <sheetData sheetId="0"/>
      <sheetData sheetId="1"/>
      <sheetData sheetId="2" refreshError="1"/>
      <sheetData sheetId="3"/>
      <sheetData sheetId="4"/>
      <sheetData sheetId="5" refreshError="1"/>
      <sheetData sheetId="6"/>
      <sheetData sheetId="7"/>
      <sheetData sheetId="8" refreshError="1"/>
      <sheetData sheetId="9"/>
      <sheetData sheetId="10"/>
      <sheetData sheetId="11"/>
      <sheetData sheetId="12"/>
      <sheetData sheetId="13" refreshError="1"/>
      <sheetData sheetId="14" refreshError="1"/>
      <sheetData sheetId="15"/>
      <sheetData sheetId="16"/>
      <sheetData sheetId="17"/>
      <sheetData sheetId="18" refreshError="1"/>
      <sheetData sheetId="19" refreshError="1"/>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Set>
  </externalBook>
</externalLink>
</file>

<file path=xl/externalLinks/externalLink12.xml><?xml version="1.0" encoding="utf-8"?>
<externalLink xmlns="http://schemas.openxmlformats.org/spreadsheetml/2006/main">
  <externalBook xmlns:r="http://schemas.openxmlformats.org/officeDocument/2006/relationships" r:id="rId1">
    <sheetNames>
      <sheetName val="Input"/>
      <sheetName val="Financials"/>
      <sheetName val="10 yr val"/>
      <sheetName val="5 yr val"/>
      <sheetName val="Graphs"/>
      <sheetName val=" Summ fin."/>
      <sheetName val="SM Bgn"/>
      <sheetName val="SM Tnh"/>
      <sheetName val="Isian"/>
      <sheetName val="Pen.Tan. 2 (2)"/>
      <sheetName val="Data Psr. 4 (2)"/>
      <sheetName val="Bangunan  RT"/>
      <sheetName val="Pen.Bang. RT"/>
      <sheetName val="As"/>
      <sheetName val="Ring"/>
      <sheetName val=""/>
      <sheetName val="Gaji"/>
      <sheetName val="Isian_ Kertas Kerja"/>
      <sheetName val="Revenue"/>
      <sheetName val="BBM-03"/>
      <sheetName val="prg-old"/>
      <sheetName val="JSiar"/>
      <sheetName val=" Summ6!}w8"/>
      <sheetName val="Analisa Bangunan"/>
      <sheetName val="NERACA"/>
      <sheetName val=" Summ finç"/>
      <sheetName val="Analisa Tanah-4"/>
      <sheetName val="BCT"/>
      <sheetName val="FORM-X-1"/>
      <sheetName val="Data"/>
      <sheetName val="JKT"/>
      <sheetName val="PP"/>
      <sheetName val="10_yr_val"/>
      <sheetName val="5_yr_val"/>
      <sheetName val="_Summ_fin_"/>
      <sheetName val="SM_Bgn"/>
      <sheetName val="SM_Tnh"/>
      <sheetName val="Pen_Tan__2_(2)"/>
      <sheetName val="Data_Psr__4_(2)"/>
      <sheetName val="Bangunan__RT"/>
      <sheetName val="Pen_Bang__RT"/>
      <sheetName val="Isian__Kertas_Kerja"/>
      <sheetName val="List"/>
      <sheetName val="PUMP"/>
      <sheetName val="FS-FORECAST"/>
      <sheetName val="LEADSCHEDULE"/>
      <sheetName val="Bangunan"/>
      <sheetName val="LR"/>
      <sheetName val="Hit Bgn"/>
      <sheetName val="rot"/>
      <sheetName val="hkborong"/>
      <sheetName val="hkdinas"/>
      <sheetName val="INDEKS"/>
      <sheetName val="jjgbgt"/>
      <sheetName val="jjgborong"/>
      <sheetName val="jjgdinas"/>
      <sheetName val="prdbgt"/>
      <sheetName val="prdtbs"/>
      <sheetName val="PK RM"/>
      <sheetName val="Olah"/>
      <sheetName val="Avail Bap2"/>
      <sheetName val="Input Data Survey"/>
      <sheetName val="_Summ fin_"/>
      <sheetName val="Fixset"/>
      <sheetName val="Rupiah"/>
      <sheetName val="HK&amp;Mat"/>
      <sheetName val="Bang-Non-St"/>
      <sheetName val="8LT 12"/>
      <sheetName val="MHPP"/>
      <sheetName val="Asumsi"/>
      <sheetName val="Daftar No MAPPI"/>
      <sheetName val=" Summ fin"/>
      <sheetName val="y-900"/>
      <sheetName val="_Summ6!}w8"/>
      <sheetName val="Analisa_Bangunan"/>
      <sheetName val="_Summ_fin_1"/>
      <sheetName val="8LT_12"/>
      <sheetName val="Inv"/>
      <sheetName val="Biaya-Inv"/>
      <sheetName val="DATA LTW"/>
      <sheetName val="Data SRL"/>
      <sheetName val="Data Prod_Graf"/>
      <sheetName val="Rinci-Biaya"/>
      <sheetName val="Rinci-Pendapatan"/>
      <sheetName val="Pro-Base"/>
      <sheetName val="Sheet1 (3)"/>
      <sheetName val="Gmd3"/>
      <sheetName val="BEKASI"/>
      <sheetName val="Umur Bgn"/>
      <sheetName val="BAG-2"/>
      <sheetName val="Huruf-INV"/>
      <sheetName val="Basic Price"/>
      <sheetName val="TUG"/>
      <sheetName val="rab_50"/>
      <sheetName val="10_yr_val1"/>
      <sheetName val="5_yr_val1"/>
      <sheetName val="SM_Bgn1"/>
      <sheetName val="SM_Tnh1"/>
      <sheetName val="Pen_Tan__2_(2)1"/>
      <sheetName val="Data_Psr__4_(2)1"/>
      <sheetName val="Bangunan__RT1"/>
      <sheetName val="Pen_Bang__RT1"/>
      <sheetName val="10_yr_val2"/>
      <sheetName val="5_yr_val2"/>
      <sheetName val="_Summ_fin_2"/>
      <sheetName val="SM_Bgn2"/>
      <sheetName val="SM_Tnh2"/>
      <sheetName val="Pen_Tan__2_(2)2"/>
      <sheetName val="Data_Psr__4_(2)2"/>
      <sheetName val="Bangunan__RT2"/>
      <sheetName val="Pen_Bang__RT2"/>
      <sheetName val="ANALISA TANAH (2)"/>
      <sheetName val="Export"/>
      <sheetName val="IKK New"/>
      <sheetName val="Add-trans"/>
      <sheetName val="S-2"/>
      <sheetName val="S-1"/>
      <sheetName val="Add-rev"/>
      <sheetName val="Exist"/>
      <sheetName val="Tot"/>
      <sheetName val="Tranponder"/>
      <sheetName val="AOP-SK"/>
      <sheetName val="Kolom UT"/>
      <sheetName val="T.material"/>
      <sheetName val=" Summ fin®"/>
      <sheetName val="Hrg.Sat"/>
      <sheetName val="RATE"/>
      <sheetName val="N Tnh"/>
      <sheetName val="IKK"/>
      <sheetName val="Equity"/>
      <sheetName val="OLDMAP"/>
      <sheetName val="ISI"/>
      <sheetName val="Income"/>
      <sheetName val="Personnel"/>
      <sheetName val="CGSgm2"/>
      <sheetName val="CGSsp"/>
      <sheetName val="Sales"/>
      <sheetName val="DAF-1"/>
      <sheetName val="Daftar_No_MAPPI"/>
      <sheetName val="Cover &gt; 1"/>
      <sheetName val="FPlamp IB lbr 1 "/>
      <sheetName val="FPlamp IB lbr 2"/>
      <sheetName val="FPExtracopy"/>
      <sheetName val="Tarif"/>
      <sheetName val="Invoice"/>
      <sheetName val="cover"/>
      <sheetName val="SP"/>
      <sheetName val="DProp"/>
      <sheetName val="Dtnh1.1"/>
      <sheetName val="Dtnh1.2"/>
      <sheetName val="Dtnh1.3"/>
      <sheetName val="Dpn"/>
      <sheetName val="Penilaian"/>
      <sheetName val="DCM TNH"/>
      <sheetName val="Rumah Tinggal (2)"/>
      <sheetName val="b1"/>
      <sheetName val="A. Gazebo"/>
      <sheetName val="MAP"/>
      <sheetName val="M1"/>
      <sheetName val="C.SPL"/>
      <sheetName val="MAP (2)"/>
      <sheetName val="Kel. ALL"/>
      <sheetName val="Sheet1"/>
      <sheetName val="Form DP TNH"/>
      <sheetName val="Sheet2"/>
      <sheetName val="Sheet3"/>
      <sheetName val="BSHO Report"/>
      <sheetName val="10_yr_val3"/>
      <sheetName val="5_yr_val3"/>
      <sheetName val="_Summ_fin_6"/>
      <sheetName val="SM_Bgn3"/>
      <sheetName val="SM_Tnh3"/>
      <sheetName val="Pen_Tan__2_(2)3"/>
      <sheetName val="Data_Psr__4_(2)3"/>
      <sheetName val="Bangunan__RT3"/>
      <sheetName val="Pen_Bang__RT3"/>
      <sheetName val="Isian__Kertas_Kerja3"/>
      <sheetName val="_Summ6!}w83"/>
      <sheetName val="Analisa_Bangunan3"/>
      <sheetName val="_Summ_finç2"/>
      <sheetName val="Analisa_Tanah-42"/>
      <sheetName val="_Summ_fin2"/>
      <sheetName val="Hit_Bgn2"/>
      <sheetName val="PK_RM2"/>
      <sheetName val="_Summ_fin_7"/>
      <sheetName val="8LT_123"/>
      <sheetName val="Daftar_No_MAPPI2"/>
      <sheetName val="Avail_Bap22"/>
      <sheetName val="DATA_LTW1"/>
      <sheetName val="Data_SRL1"/>
      <sheetName val="Data_Prod_Graf1"/>
      <sheetName val="Input_Data_Survey1"/>
      <sheetName val="_Summ_fin_4"/>
      <sheetName val="Isian__Kertas_Kerja2"/>
      <sheetName val="_Summ6!}w82"/>
      <sheetName val="Analisa_Bangunan2"/>
      <sheetName val="_Summ_finç1"/>
      <sheetName val="Analisa_Tanah-41"/>
      <sheetName val="_Summ_fin1"/>
      <sheetName val="Hit_Bgn1"/>
      <sheetName val="PK_RM1"/>
      <sheetName val="_Summ_fin_5"/>
      <sheetName val="8LT_122"/>
      <sheetName val="Daftar_No_MAPPI1"/>
      <sheetName val="Avail_Bap21"/>
      <sheetName val="Isian__Kertas_Kerja1"/>
      <sheetName val="_Summ6!}w81"/>
      <sheetName val="Analisa_Bangunan1"/>
      <sheetName val="_Summ_finç"/>
      <sheetName val="Analisa_Tanah-4"/>
      <sheetName val="_Summ_fin"/>
      <sheetName val="Hit_Bgn"/>
      <sheetName val="PK_RM"/>
      <sheetName val="_Summ_fin_3"/>
      <sheetName val="8LT_121"/>
      <sheetName val="Avail_Bap2"/>
      <sheetName val="DATA_LTW"/>
      <sheetName val="Data_SRL"/>
      <sheetName val="Data_Prod_Graf"/>
      <sheetName val="Input_Data_Survey"/>
      <sheetName val="10_yr_val4"/>
      <sheetName val="5_yr_val4"/>
      <sheetName val="_Summ_fin_8"/>
      <sheetName val="SM_Bgn4"/>
      <sheetName val="SM_Tnh4"/>
      <sheetName val="Pen_Tan__2_(2)4"/>
      <sheetName val="Data_Psr__4_(2)4"/>
      <sheetName val="Bangunan__RT4"/>
      <sheetName val="Pen_Bang__RT4"/>
      <sheetName val="Isian__Kertas_Kerja4"/>
      <sheetName val="_Summ6!}w84"/>
      <sheetName val="Analisa_Bangunan4"/>
      <sheetName val="_Summ_finç3"/>
      <sheetName val="Analisa_Tanah-43"/>
      <sheetName val="_Summ_fin3"/>
      <sheetName val="Hit_Bgn3"/>
      <sheetName val="PK_RM3"/>
      <sheetName val="_Summ_fin_9"/>
      <sheetName val="8LT_124"/>
      <sheetName val="Daftar_No_MAPPI3"/>
      <sheetName val="Avail_Bap23"/>
      <sheetName val="DATA_LTW2"/>
      <sheetName val="Data_SRL2"/>
      <sheetName val="Data_Prod_Graf2"/>
      <sheetName val="Input_Data_Survey2"/>
      <sheetName val="WT"/>
      <sheetName val="Premi Iuran"/>
      <sheetName val="Rincian Iuran"/>
      <sheetName val="Dumtk"/>
      <sheetName val="Tnh Iwan T."/>
      <sheetName val="TERBILANG"/>
      <sheetName val="RESIDU-3"/>
      <sheetName val="upah"/>
      <sheetName val="SAP"/>
      <sheetName val="Mobilisasi"/>
      <sheetName val="RAB AR&amp;STR"/>
      <sheetName val="Exc. Rate"/>
      <sheetName val="ANALISA"/>
      <sheetName val="pek tanah utk irigasi"/>
      <sheetName val="Bahan"/>
      <sheetName val="RENPEN"/>
      <sheetName val="PT.GENTA"/>
      <sheetName val="Cashflow (2)"/>
      <sheetName val="data-hujan"/>
      <sheetName val="FORM X COST"/>
      <sheetName val="AKTIVA"/>
      <sheetName val="Input sheet on Prices"/>
      <sheetName val="Capex"/>
      <sheetName val="Assumptions"/>
      <sheetName val="Ten"/>
      <sheetName val="Re-Mill Building  "/>
      <sheetName val="ANA"/>
      <sheetName val="TK1"/>
      <sheetName val="datateknis"/>
      <sheetName val="Pk prod"/>
      <sheetName val="Harga"/>
      <sheetName val="Biaya"/>
      <sheetName val="tt-biaya"/>
      <sheetName val="Cash-print"/>
      <sheetName val="sensitivity"/>
      <sheetName val="SAT-BHN"/>
      <sheetName val="A"/>
      <sheetName val="HarSat"/>
      <sheetName val="bill_8 Ceiling mb"/>
      <sheetName val="Sheet1_(3)2"/>
      <sheetName val="Sheet1_(3)1"/>
      <sheetName val="Sheet1_(3)"/>
      <sheetName val="10_yr_val6"/>
      <sheetName val="5_yr_val6"/>
      <sheetName val="_Summ_fin_12"/>
      <sheetName val="_Summ_fin_13"/>
      <sheetName val="8LT_126"/>
      <sheetName val="Daftar_No_MAPPI6"/>
      <sheetName val="Sheet1_(3)5"/>
      <sheetName val="10_yr_val5"/>
      <sheetName val="5_yr_val5"/>
      <sheetName val="_Summ_fin_10"/>
      <sheetName val="_Summ_fin_11"/>
      <sheetName val="8LT_125"/>
      <sheetName val="Daftar_No_MAPPI5"/>
      <sheetName val="Sheet1_(3)4"/>
      <sheetName val="Daftar_No_MAPPI4"/>
      <sheetName val="Sheet1_(3)3"/>
      <sheetName val="10_yr_val7"/>
      <sheetName val="5_yr_val7"/>
      <sheetName val="_Summ_fin_14"/>
      <sheetName val="_Summ_fin_15"/>
      <sheetName val="8LT_127"/>
      <sheetName val="Daftar_No_MAPPI7"/>
      <sheetName val="Sheet1_(3)6"/>
      <sheetName val="SM_Bgn5"/>
      <sheetName val="SM_Tnh5"/>
      <sheetName val="Pen_Tan__2_(2)5"/>
      <sheetName val="Data_Psr__4_(2)5"/>
      <sheetName val="Bangunan__RT5"/>
      <sheetName val="Pen_Bang__RT5"/>
      <sheetName val="Isian__Kertas_Kerja5"/>
      <sheetName val="_Summ_finç4"/>
      <sheetName val="Analisa_Tanah-44"/>
      <sheetName val="BTB A"/>
      <sheetName val="GENERATOR SETS"/>
      <sheetName val="Hitung Bangunan"/>
      <sheetName val="Umur_Bgn2"/>
      <sheetName val="Basic_Price2"/>
      <sheetName val="IKK_New2"/>
      <sheetName val="Hrg_Sat2"/>
      <sheetName val="ANALISA_TANAH_(2)2"/>
      <sheetName val="Kolom_UT"/>
      <sheetName val="_Summ_fin®"/>
      <sheetName val="Umur_Bgn"/>
      <sheetName val="Basic_Price"/>
      <sheetName val="IKK_New"/>
      <sheetName val="ANALISA_TANAH_(2)"/>
      <sheetName val="Hrg_Sat"/>
      <sheetName val="Umur_Bgn1"/>
      <sheetName val="Basic_Price1"/>
      <sheetName val="IKK_New1"/>
      <sheetName val="ANALISA_TANAH_(2)1"/>
      <sheetName val="Hrg_Sat1"/>
      <sheetName val="Input_Data_Survey3"/>
      <sheetName val="Umur_Bgn3"/>
      <sheetName val="DATA_LTW3"/>
      <sheetName val="Data_SRL3"/>
      <sheetName val="Data_Prod_Graf3"/>
      <sheetName val="Basic_Price3"/>
      <sheetName val="IKK_New3"/>
      <sheetName val="Hrg_Sat3"/>
      <sheetName val="ANALISA_TANAH_(2)3"/>
      <sheetName val="Kolom_UT1"/>
      <sheetName val="_Summ_fin®1"/>
      <sheetName val="Tiuh_Baru"/>
      <sheetName val="IM"/>
      <sheetName val="RAB"/>
      <sheetName val="Machine"/>
      <sheetName val="Div2"/>
      <sheetName val="Div3"/>
      <sheetName val="Div4"/>
      <sheetName val="LOADDAT"/>
      <sheetName val="chitimc"/>
      <sheetName val="dongia (2)"/>
      <sheetName val="giathanh1"/>
      <sheetName val="LKVL-CK-HT-GD1"/>
      <sheetName val="THPDMoi  (2)"/>
      <sheetName val="gtrinh"/>
      <sheetName val="phuluc1"/>
      <sheetName val="TONG HOP VL-NC"/>
      <sheetName val="lam-moi"/>
      <sheetName val="chitiet"/>
      <sheetName val="TONGKE3p "/>
      <sheetName val="TH VL, NC, DDHT Thanhphuoc"/>
      <sheetName val="#REF"/>
      <sheetName val="DONGIA"/>
      <sheetName val="thao-go"/>
      <sheetName val="DON GIA"/>
      <sheetName val="TONGKE-HT"/>
      <sheetName val="DG"/>
      <sheetName val="dtxl"/>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CH_FL_QUAR"/>
      <sheetName val="BALANCE"/>
      <sheetName val="DATA_feed"/>
      <sheetName val="CH_FL_YEAR"/>
      <sheetName val="INC_FUN_FIN"/>
      <sheetName val="R-1"/>
      <sheetName val="AVG2_JULI2003"/>
      <sheetName val="struktur tdk dipakai"/>
      <sheetName val="dasboard"/>
      <sheetName val="Sub Gardu"/>
      <sheetName val="Rekap (3)"/>
      <sheetName val="Rekap (2)"/>
      <sheetName val="Rekap"/>
      <sheetName val="Struktur"/>
      <sheetName val="Arsitektur"/>
      <sheetName val="Mekanikal"/>
      <sheetName val="Elektrikal final"/>
      <sheetName val="Elektronika Final"/>
      <sheetName val="F. Parkir"/>
      <sheetName val="Harga satuan"/>
      <sheetName val="An.Ars"/>
      <sheetName val="daftar mat"/>
      <sheetName val="daftar alat"/>
      <sheetName val="Upah borong"/>
      <sheetName val="Dashboard Baja ttp"/>
      <sheetName val="GRAND REKAP"/>
      <sheetName val="peb'03"/>
      <sheetName val="_Summ6!}w85"/>
      <sheetName val="Analisa_Bangunan5"/>
      <sheetName val="Avail_Bap24"/>
      <sheetName val="Hit_Bgn4"/>
      <sheetName val="PK_RM4"/>
      <sheetName val="_Summ_fin4"/>
      <sheetName val="Basic_Price4"/>
      <sheetName val="Umur_Bgn4"/>
      <sheetName val="Input_Data_Survey4"/>
      <sheetName val="DATA_LTW4"/>
      <sheetName val="Data_SRL4"/>
      <sheetName val="Data_Prod_Graf4"/>
      <sheetName val="ANALISA_TANAH_(2)4"/>
      <sheetName val="Kolom_UT2"/>
      <sheetName val="_Summ_fin®2"/>
      <sheetName val="IKK_New4"/>
      <sheetName val="Hrg_Sat4"/>
      <sheetName val="Cover_&gt;_1"/>
      <sheetName val="FPlamp_IB_lbr_1_"/>
      <sheetName val="FPlamp_IB_lbr_2"/>
      <sheetName val="Dtnh1_1"/>
      <sheetName val="Dtnh1_2"/>
      <sheetName val="Dtnh1_3"/>
      <sheetName val="DCM_TNH"/>
      <sheetName val="Rumah_Tinggal_(2)"/>
      <sheetName val="A__Gazebo"/>
      <sheetName val="C_SPL"/>
      <sheetName val="MAP_(2)"/>
      <sheetName val="Kel__ALL"/>
      <sheetName val="Form_DP_TNH"/>
      <sheetName val="BSHO_Report"/>
      <sheetName val="Exc__Rate"/>
      <sheetName val="T_material"/>
      <sheetName val="N_Tnh"/>
      <sheetName val="Tnh_Iwan_T_"/>
      <sheetName val="Premi_Iuran"/>
      <sheetName val="Rincian_Iuran"/>
      <sheetName val="Cashflow_(2)"/>
      <sheetName val="RAB_AR&amp;STR"/>
      <sheetName val="Hitung_Bangunan"/>
      <sheetName val="pek_tanah_utk_irigasi"/>
      <sheetName val="PT_GENTA"/>
      <sheetName val="FORM_X_COST"/>
      <sheetName val="Input_sheet_on_Prices"/>
      <sheetName val="Re-Mill_Building__"/>
      <sheetName val="5_yr_val8"/>
      <sheetName val="_Summ_fin_16"/>
      <sheetName val="AC"/>
      <sheetName val="1. Data Isian"/>
      <sheetName val="MM.PAGE-2.X"/>
      <sheetName val="M 11"/>
      <sheetName val="TBS 05"/>
      <sheetName val="H.Satuan"/>
      <sheetName val="2"/>
      <sheetName val="3"/>
      <sheetName val="4"/>
      <sheetName val="5"/>
      <sheetName val="6"/>
      <sheetName val="7"/>
      <sheetName val="8"/>
      <sheetName val="9"/>
      <sheetName val="10"/>
      <sheetName val="11"/>
      <sheetName val="10_yr_val8"/>
      <sheetName val="SM_Bgn6"/>
      <sheetName val="SM_Tnh6"/>
      <sheetName val="Pen_Tan__2_(2)6"/>
      <sheetName val="Data_Psr__4_(2)6"/>
      <sheetName val="Bangunan__RT6"/>
      <sheetName val="Pen_Bang__RT6"/>
      <sheetName val="Isian__Kertas_Kerja6"/>
      <sheetName val="_Summ_finç5"/>
      <sheetName val="Analisa_Tanah-45"/>
      <sheetName val="_Summ_fin_17"/>
      <sheetName val="8LT_128"/>
      <sheetName val="Daftar_No_MAPPI8"/>
      <sheetName val="Sheet1_(3)7"/>
      <sheetName val="Pk_prod"/>
      <sheetName val="bill_8_Ceiling_mb"/>
      <sheetName val="BTB_A"/>
      <sheetName val="GENERATOR_SETS"/>
      <sheetName val="RumusTB 1 bln"/>
      <sheetName val="5_yr_val9"/>
      <sheetName val="_Summ6!}w86"/>
      <sheetName val="Analisa_Bangunan6"/>
      <sheetName val="Avail_Bap25"/>
      <sheetName val="Hit_Bgn5"/>
      <sheetName val="PK_RM5"/>
      <sheetName val="_Summ_fin_18"/>
      <sheetName val="_Summ_fin5"/>
      <sheetName val="Basic_Price5"/>
      <sheetName val="Umur_Bgn5"/>
      <sheetName val="DATA_LTW5"/>
      <sheetName val="Data_SRL5"/>
      <sheetName val="Data_Prod_Graf5"/>
      <sheetName val="Input_Data_Survey5"/>
      <sheetName val="_Summ_fin®3"/>
      <sheetName val="IKK_New5"/>
      <sheetName val="Cover_&gt;_11"/>
      <sheetName val="FPlamp_IB_lbr_1_1"/>
      <sheetName val="FPlamp_IB_lbr_21"/>
      <sheetName val="Dtnh1_11"/>
      <sheetName val="Dtnh1_21"/>
      <sheetName val="Dtnh1_31"/>
      <sheetName val="DCM_TNH1"/>
      <sheetName val="Rumah_Tinggal_(2)1"/>
      <sheetName val="A__Gazebo1"/>
      <sheetName val="C_SPL1"/>
      <sheetName val="MAP_(2)1"/>
      <sheetName val="Kel__ALL1"/>
      <sheetName val="Form_DP_TNH1"/>
      <sheetName val="ANALISA_TANAH_(2)5"/>
      <sheetName val="Kolom_UT3"/>
      <sheetName val="Hrg_Sat5"/>
      <sheetName val="BSHO_Report1"/>
      <sheetName val="T_material1"/>
      <sheetName val="Tnh_Iwan_T_1"/>
      <sheetName val="Premi_Iuran1"/>
      <sheetName val="Rincian_Iuran1"/>
      <sheetName val="Cashflow_(2)1"/>
      <sheetName val="FORM_X_COST1"/>
      <sheetName val="Exc__Rate1"/>
      <sheetName val="N_Tnh1"/>
      <sheetName val="RAB_AR&amp;STR1"/>
      <sheetName val="Hitung_Bangunan1"/>
      <sheetName val="pek_tanah_utk_irigasi1"/>
      <sheetName val="PT_GENTA1"/>
      <sheetName val="Input_sheet_on_Prices1"/>
      <sheetName val="Re-Mill_Building__1"/>
      <sheetName val="struktur_tdk_dipakai"/>
      <sheetName val="10_yr_val9"/>
      <sheetName val="5_yr_val10"/>
      <sheetName val="_Summ_fin_19"/>
      <sheetName val="SM_Bgn7"/>
      <sheetName val="SM_Tnh7"/>
      <sheetName val="Pen_Tan__2_(2)7"/>
      <sheetName val="Data_Psr__4_(2)7"/>
      <sheetName val="Bangunan__RT7"/>
      <sheetName val="Pen_Bang__RT7"/>
      <sheetName val="Isian__Kertas_Kerja7"/>
      <sheetName val="_Summ6!}w87"/>
      <sheetName val="Analisa_Bangunan7"/>
      <sheetName val="_Summ_finç6"/>
      <sheetName val="Analisa_Tanah-46"/>
      <sheetName val="Avail_Bap26"/>
      <sheetName val="Hit_Bgn6"/>
      <sheetName val="PK_RM6"/>
      <sheetName val="_Summ_fin_20"/>
      <sheetName val="8LT_129"/>
      <sheetName val="Daftar_No_MAPPI9"/>
      <sheetName val="_Summ_fin6"/>
      <sheetName val="Basic_Price6"/>
      <sheetName val="Sheet1_(3)8"/>
      <sheetName val="Umur_Bgn6"/>
      <sheetName val="DATA_LTW6"/>
      <sheetName val="Data_SRL6"/>
      <sheetName val="Data_Prod_Graf6"/>
      <sheetName val="Input_Data_Survey6"/>
      <sheetName val="_Summ_fin®4"/>
      <sheetName val="IKK_New6"/>
      <sheetName val="Cover_&gt;_12"/>
      <sheetName val="FPlamp_IB_lbr_1_2"/>
      <sheetName val="FPlamp_IB_lbr_22"/>
      <sheetName val="Dtnh1_12"/>
      <sheetName val="Dtnh1_22"/>
      <sheetName val="Dtnh1_32"/>
      <sheetName val="DCM_TNH2"/>
      <sheetName val="Rumah_Tinggal_(2)2"/>
      <sheetName val="A__Gazebo2"/>
      <sheetName val="C_SPL2"/>
      <sheetName val="MAP_(2)2"/>
      <sheetName val="Kel__ALL2"/>
      <sheetName val="Form_DP_TNH2"/>
      <sheetName val="ANALISA_TANAH_(2)6"/>
      <sheetName val="Kolom_UT4"/>
      <sheetName val="Hrg_Sat6"/>
      <sheetName val="BSHO_Report2"/>
      <sheetName val="T_material2"/>
      <sheetName val="Tnh_Iwan_T_2"/>
      <sheetName val="Premi_Iuran2"/>
      <sheetName val="Rincian_Iuran2"/>
      <sheetName val="Cashflow_(2)2"/>
      <sheetName val="FORM_X_COST2"/>
      <sheetName val="Exc__Rate2"/>
      <sheetName val="N_Tnh2"/>
      <sheetName val="RAB_AR&amp;STR2"/>
      <sheetName val="Hitung_Bangunan2"/>
      <sheetName val="pek_tanah_utk_irigasi2"/>
      <sheetName val="PT_GENTA2"/>
      <sheetName val="Input_sheet_on_Prices2"/>
      <sheetName val="Re-Mill_Building__2"/>
      <sheetName val="GENERATOR_SETS1"/>
      <sheetName val="Pk_prod1"/>
      <sheetName val="bill_8_Ceiling_mb1"/>
      <sheetName val="BTB_A1"/>
      <sheetName val="struktur_tdk_dipakai1"/>
      <sheetName val="10_yr_val10"/>
      <sheetName val="5_yr_val11"/>
      <sheetName val="_Summ_fin_21"/>
      <sheetName val="SM_Bgn8"/>
      <sheetName val="SM_Tnh8"/>
      <sheetName val="Pen_Tan__2_(2)8"/>
      <sheetName val="Data_Psr__4_(2)8"/>
      <sheetName val="Bangunan__RT8"/>
      <sheetName val="Pen_Bang__RT8"/>
      <sheetName val="Isian__Kertas_Kerja8"/>
      <sheetName val="_Summ6!}w88"/>
      <sheetName val="Analisa_Bangunan8"/>
      <sheetName val="_Summ_finç7"/>
      <sheetName val="Analisa_Tanah-47"/>
      <sheetName val="Avail_Bap27"/>
      <sheetName val="Hit_Bgn7"/>
      <sheetName val="PK_RM7"/>
      <sheetName val="_Summ_fin_22"/>
      <sheetName val="8LT_1210"/>
      <sheetName val="Daftar_No_MAPPI10"/>
      <sheetName val="_Summ_fin7"/>
      <sheetName val="Basic_Price7"/>
      <sheetName val="Sheet1_(3)9"/>
      <sheetName val="Umur_Bgn7"/>
      <sheetName val="DATA_LTW7"/>
      <sheetName val="Data_SRL7"/>
      <sheetName val="Data_Prod_Graf7"/>
      <sheetName val="Input_Data_Survey7"/>
      <sheetName val="_Summ_fin®5"/>
      <sheetName val="IKK_New7"/>
      <sheetName val="Cover_&gt;_13"/>
      <sheetName val="FPlamp_IB_lbr_1_3"/>
      <sheetName val="FPlamp_IB_lbr_23"/>
      <sheetName val="Dtnh1_13"/>
      <sheetName val="Dtnh1_23"/>
      <sheetName val="Dtnh1_33"/>
      <sheetName val="DCM_TNH3"/>
      <sheetName val="Rumah_Tinggal_(2)3"/>
      <sheetName val="A__Gazebo3"/>
      <sheetName val="C_SPL3"/>
      <sheetName val="MAP_(2)3"/>
      <sheetName val="Kel__ALL3"/>
      <sheetName val="Form_DP_TNH3"/>
      <sheetName val="ANALISA_TANAH_(2)7"/>
      <sheetName val="Kolom_UT5"/>
      <sheetName val="Hrg_Sat7"/>
      <sheetName val="BSHO_Report3"/>
      <sheetName val="T_material3"/>
      <sheetName val="Tnh_Iwan_T_3"/>
      <sheetName val="Premi_Iuran3"/>
      <sheetName val="Rincian_Iuran3"/>
      <sheetName val="Cashflow_(2)3"/>
      <sheetName val="FORM_X_COST3"/>
      <sheetName val="Exc__Rate3"/>
      <sheetName val="N_Tnh3"/>
      <sheetName val="RAB_AR&amp;STR3"/>
      <sheetName val="Hitung_Bangunan3"/>
      <sheetName val="pek_tanah_utk_irigasi3"/>
      <sheetName val="PT_GENTA3"/>
      <sheetName val="Input_sheet_on_Prices3"/>
      <sheetName val="Re-Mill_Building__3"/>
      <sheetName val="GENERATOR_SETS2"/>
      <sheetName val="Pk_prod2"/>
      <sheetName val="bill_8_Ceiling_mb2"/>
      <sheetName val="BTB_A2"/>
      <sheetName val="struktur_tdk_dipakai2"/>
      <sheetName val="10_yr_val11"/>
      <sheetName val="5_yr_val12"/>
      <sheetName val="_Summ_fin_23"/>
      <sheetName val="SM_Bgn9"/>
      <sheetName val="SM_Tnh9"/>
      <sheetName val="Pen_Tan__2_(2)9"/>
      <sheetName val="Data_Psr__4_(2)9"/>
      <sheetName val="Bangunan__RT9"/>
      <sheetName val="Pen_Bang__RT9"/>
      <sheetName val="Isian__Kertas_Kerja9"/>
      <sheetName val="_Summ6!}w89"/>
      <sheetName val="Analisa_Bangunan9"/>
      <sheetName val="_Summ_finç8"/>
      <sheetName val="Analisa_Tanah-48"/>
      <sheetName val="Avail_Bap28"/>
      <sheetName val="Hit_Bgn8"/>
      <sheetName val="PK_RM8"/>
      <sheetName val="_Summ_fin_24"/>
      <sheetName val="8LT_1211"/>
      <sheetName val="Daftar_No_MAPPI11"/>
      <sheetName val="_Summ_fin8"/>
      <sheetName val="Basic_Price8"/>
      <sheetName val="Sheet1_(3)10"/>
      <sheetName val="Umur_Bgn8"/>
      <sheetName val="DATA_LTW8"/>
      <sheetName val="Data_SRL8"/>
      <sheetName val="Data_Prod_Graf8"/>
      <sheetName val="Input_Data_Survey8"/>
      <sheetName val="_Summ_fin®6"/>
      <sheetName val="IKK_New8"/>
      <sheetName val="Cover_&gt;_14"/>
      <sheetName val="FPlamp_IB_lbr_1_4"/>
      <sheetName val="FPlamp_IB_lbr_24"/>
      <sheetName val="Dtnh1_14"/>
      <sheetName val="Dtnh1_24"/>
      <sheetName val="Dtnh1_34"/>
      <sheetName val="DCM_TNH4"/>
      <sheetName val="Rumah_Tinggal_(2)4"/>
      <sheetName val="A__Gazebo4"/>
      <sheetName val="C_SPL4"/>
      <sheetName val="MAP_(2)4"/>
      <sheetName val="Kel__ALL4"/>
      <sheetName val="Form_DP_TNH4"/>
      <sheetName val="ANALISA_TANAH_(2)8"/>
      <sheetName val="Kolom_UT6"/>
      <sheetName val="Hrg_Sat8"/>
      <sheetName val="BSHO_Report4"/>
      <sheetName val="T_material4"/>
      <sheetName val="Tnh_Iwan_T_4"/>
      <sheetName val="Premi_Iuran4"/>
      <sheetName val="Rincian_Iuran4"/>
      <sheetName val="Cashflow_(2)4"/>
      <sheetName val="FORM_X_COST4"/>
      <sheetName val="Exc__Rate4"/>
      <sheetName val="N_Tnh4"/>
      <sheetName val="RAB_AR&amp;STR4"/>
      <sheetName val="Hitung_Bangunan4"/>
      <sheetName val="pek_tanah_utk_irigasi4"/>
      <sheetName val="PT_GENTA4"/>
      <sheetName val="Input_sheet_on_Prices4"/>
      <sheetName val="Re-Mill_Building__4"/>
      <sheetName val="GENERATOR_SETS3"/>
      <sheetName val="Pk_prod3"/>
      <sheetName val="bill_8_Ceiling_mb3"/>
      <sheetName val="BTB_A3"/>
      <sheetName val="struktur_tdk_dipakai3"/>
      <sheetName val="Detail-PARENT"/>
      <sheetName val="Upah SKUB"/>
      <sheetName val="I. COA Definition &amp; Responsible"/>
      <sheetName val="dft bns"/>
      <sheetName val="Transport"/>
      <sheetName val="08012.2"/>
      <sheetName val="2002"/>
      <sheetName val="HG_BEL"/>
      <sheetName val="PK"/>
      <sheetName val="Price"/>
      <sheetName val="PABRIK (2)"/>
      <sheetName val="PO"/>
      <sheetName val="Depre Testing"/>
    </sheetNames>
    <sheetDataSet>
      <sheetData sheetId="0" refreshError="1"/>
      <sheetData sheetId="1" refreshError="1"/>
      <sheetData sheetId="2" refreshError="1"/>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sheetData sheetId="418"/>
      <sheetData sheetId="419"/>
      <sheetData sheetId="420"/>
      <sheetData sheetId="421"/>
      <sheetData sheetId="422"/>
      <sheetData sheetId="423"/>
      <sheetData sheetId="424"/>
      <sheetData sheetId="425"/>
      <sheetData sheetId="426"/>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refreshError="1"/>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Set>
  </externalBook>
</externalLink>
</file>

<file path=xl/externalLinks/externalLink13.xml><?xml version="1.0" encoding="utf-8"?>
<externalLink xmlns="http://schemas.openxmlformats.org/spreadsheetml/2006/main">
  <externalBook xmlns:r="http://schemas.openxmlformats.org/officeDocument/2006/relationships" r:id="rId1">
    <sheetNames>
      <sheetName val="Input"/>
      <sheetName val="Financials"/>
      <sheetName val="10 yr val"/>
      <sheetName val="5 yr val"/>
      <sheetName val="Graphs"/>
      <sheetName val=" Summ fin."/>
      <sheetName val="_Summ fin_"/>
      <sheetName val="MHPP"/>
      <sheetName val="Asumsi"/>
      <sheetName val="Rupiah"/>
      <sheetName val="HK&amp;Mat"/>
      <sheetName val="List"/>
      <sheetName val="As"/>
      <sheetName val="Fixset"/>
      <sheetName val="Bang-Non-St"/>
      <sheetName val="8LT 12"/>
      <sheetName val="FORM-X-1"/>
      <sheetName val="Bangunan"/>
      <sheetName val="Daftar No MAPPI"/>
      <sheetName val="BBM-03"/>
      <sheetName val="10_yr_val"/>
      <sheetName val="5_yr_val"/>
      <sheetName val="_Summ_fin_"/>
      <sheetName val="_Summ_fin_1"/>
      <sheetName val="8LT_12"/>
      <sheetName val="Inv"/>
      <sheetName val="Biaya-Inv"/>
      <sheetName val="Data"/>
      <sheetName val="Ring"/>
      <sheetName val="DAF-1"/>
      <sheetName val="Rinci-Biaya"/>
      <sheetName val="Rinci-Pendapatan"/>
      <sheetName val="Pro-Base"/>
      <sheetName val="Sheet1 (3)"/>
      <sheetName val="Gmd3"/>
      <sheetName val="BEKASI"/>
      <sheetName val="Revenue"/>
      <sheetName val="ISI"/>
      <sheetName val="Income"/>
      <sheetName val="Personnel"/>
      <sheetName val="CGSgm2"/>
      <sheetName val="CGSsp"/>
      <sheetName val="Sales"/>
      <sheetName val="Equity"/>
      <sheetName val="OLDMAP"/>
      <sheetName val="prg-old"/>
      <sheetName val="Daftar_No_MAPPI"/>
      <sheetName val="Gaji"/>
      <sheetName val="SM Bgn"/>
      <sheetName val="SM Tnh"/>
      <sheetName val="Isian"/>
      <sheetName val="Pen.Tan. 2 (2)"/>
      <sheetName val="Data Psr. 4 (2)"/>
      <sheetName val="Bangunan  RT"/>
      <sheetName val="Pen.Bang. RT"/>
      <sheetName val=""/>
      <sheetName val="JSiar"/>
      <sheetName val="Isian_ Kertas Kerja"/>
      <sheetName val=" Summ6!}w8"/>
      <sheetName val="Analisa Bangunan"/>
      <sheetName val="NERACA"/>
      <sheetName val=" Summ finç"/>
      <sheetName val="Analisa Tanah-4"/>
      <sheetName val="JKT"/>
      <sheetName val="PP"/>
      <sheetName val="SM_Bgn"/>
      <sheetName val="SM_Tnh"/>
      <sheetName val="Pen_Tan__2_(2)"/>
      <sheetName val="Data_Psr__4_(2)"/>
      <sheetName val="Bangunan__RT"/>
      <sheetName val="Pen_Bang__RT"/>
      <sheetName val="Isian__Kertas_Kerja"/>
      <sheetName val="PUMP"/>
      <sheetName val="BCT"/>
      <sheetName val="Cover &gt; 1"/>
      <sheetName val="FPlamp IB lbr 1 "/>
      <sheetName val="FPlamp IB lbr 2"/>
      <sheetName val="FPExtracopy"/>
      <sheetName val="Tarif"/>
      <sheetName val="Invoice"/>
      <sheetName val="cover"/>
      <sheetName val="SP"/>
      <sheetName val="DProp"/>
      <sheetName val="Dtnh1.1"/>
      <sheetName val="Dtnh1.2"/>
      <sheetName val="Dtnh1.3"/>
      <sheetName val="Dpn"/>
      <sheetName val="Penilaian"/>
      <sheetName val="DCM TNH"/>
      <sheetName val="Rumah Tinggal (2)"/>
      <sheetName val="b1"/>
      <sheetName val="A. Gazebo"/>
      <sheetName val="MAP"/>
      <sheetName val="M1"/>
      <sheetName val="C.SPL"/>
      <sheetName val="MAP (2)"/>
      <sheetName val="Kel. ALL"/>
      <sheetName val="Sheet1"/>
      <sheetName val="Form DP TNH"/>
      <sheetName val="Sheet2"/>
      <sheetName val="Sheet3"/>
      <sheetName val="Biaya"/>
      <sheetName val="tt-biaya"/>
      <sheetName val="Cash-print"/>
      <sheetName val="sensitivity"/>
      <sheetName val="Avail Bap2"/>
      <sheetName val="FS-FORECAST"/>
      <sheetName val="LEADSCHEDULE"/>
      <sheetName val="Harga"/>
      <sheetName val="RAB AR&amp;STR"/>
      <sheetName val="Export"/>
      <sheetName val="Pk prod"/>
      <sheetName val="HarSat"/>
      <sheetName val="LR"/>
      <sheetName val="Hit Bgn"/>
      <sheetName val="rot"/>
      <sheetName val="hkborong"/>
      <sheetName val="hkdinas"/>
      <sheetName val="INDEKS"/>
      <sheetName val="jjgbgt"/>
      <sheetName val="jjgborong"/>
      <sheetName val="jjgdinas"/>
      <sheetName val="prdbgt"/>
      <sheetName val="prdtbs"/>
      <sheetName val="PK RM"/>
      <sheetName val="Olah"/>
      <sheetName val=" Summ fin"/>
      <sheetName val="y-900"/>
      <sheetName val="DATA LTW"/>
      <sheetName val="Data SRL"/>
      <sheetName val="Data Prod_Graf"/>
      <sheetName val="Basic Price"/>
      <sheetName val="_Summ6!}w8"/>
      <sheetName val="Analisa_Bangunan"/>
      <sheetName val="A"/>
      <sheetName val="Input Data Survey"/>
      <sheetName val="bill_8 Ceiling mb"/>
      <sheetName val="RATE"/>
      <sheetName val="Add-trans"/>
      <sheetName val="S-2"/>
      <sheetName val="S-1"/>
      <sheetName val="Add-rev"/>
      <sheetName val="Exist"/>
      <sheetName val="Tot"/>
      <sheetName val="Tranponder"/>
      <sheetName val="Analisa"/>
      <sheetName val="SAT-BHN"/>
      <sheetName val="10_yr_val3"/>
      <sheetName val="5_yr_val3"/>
      <sheetName val="_Summ_fin_6"/>
      <sheetName val="_Summ_fin_7"/>
      <sheetName val="8LT_123"/>
      <sheetName val="Daftar_No_MAPPI3"/>
      <sheetName val="Sheet1_(3)2"/>
      <sheetName val="SM_Bgn2"/>
      <sheetName val="SM_Tnh2"/>
      <sheetName val="Pen_Tan__2_(2)2"/>
      <sheetName val="Data_Psr__4_(2)2"/>
      <sheetName val="Bangunan__RT2"/>
      <sheetName val="Pen_Bang__RT2"/>
      <sheetName val="Isian__Kertas_Kerja2"/>
      <sheetName val="_Summ6!}w81"/>
      <sheetName val="Analisa_Bangunan1"/>
      <sheetName val="_Summ_finç1"/>
      <sheetName val="Analisa_Tanah-41"/>
      <sheetName val="10_yr_val2"/>
      <sheetName val="5_yr_val2"/>
      <sheetName val="_Summ_fin_4"/>
      <sheetName val="_Summ_fin_5"/>
      <sheetName val="8LT_122"/>
      <sheetName val="Daftar_No_MAPPI2"/>
      <sheetName val="Sheet1_(3)1"/>
      <sheetName val="10_yr_val1"/>
      <sheetName val="5_yr_val1"/>
      <sheetName val="_Summ_fin_2"/>
      <sheetName val="_Summ_fin_3"/>
      <sheetName val="8LT_121"/>
      <sheetName val="Daftar_No_MAPPI1"/>
      <sheetName val="Sheet1_(3)"/>
      <sheetName val="SM_Bgn1"/>
      <sheetName val="SM_Tnh1"/>
      <sheetName val="Pen_Tan__2_(2)1"/>
      <sheetName val="Data_Psr__4_(2)1"/>
      <sheetName val="Bangunan__RT1"/>
      <sheetName val="Pen_Bang__RT1"/>
      <sheetName val="Isian__Kertas_Kerja1"/>
      <sheetName val="_Summ_finç"/>
      <sheetName val="Analisa_Tanah-4"/>
      <sheetName val="10_yr_val6"/>
      <sheetName val="5_yr_val6"/>
      <sheetName val="_Summ_fin_12"/>
      <sheetName val="_Summ_fin_13"/>
      <sheetName val="8LT_126"/>
      <sheetName val="Daftar_No_MAPPI6"/>
      <sheetName val="Sheet1_(3)5"/>
      <sheetName val="10_yr_val5"/>
      <sheetName val="5_yr_val5"/>
      <sheetName val="_Summ_fin_10"/>
      <sheetName val="_Summ_fin_11"/>
      <sheetName val="8LT_125"/>
      <sheetName val="Daftar_No_MAPPI5"/>
      <sheetName val="Sheet1_(3)4"/>
      <sheetName val="SM_Bgn4"/>
      <sheetName val="SM_Tnh4"/>
      <sheetName val="Pen_Tan__2_(2)4"/>
      <sheetName val="Data_Psr__4_(2)4"/>
      <sheetName val="Bangunan__RT4"/>
      <sheetName val="Pen_Bang__RT4"/>
      <sheetName val="Isian__Kertas_Kerja4"/>
      <sheetName val="_Summ6!}w83"/>
      <sheetName val="Analisa_Bangunan3"/>
      <sheetName val="_Summ_finç3"/>
      <sheetName val="Analisa_Tanah-43"/>
      <sheetName val="10_yr_val4"/>
      <sheetName val="5_yr_val4"/>
      <sheetName val="_Summ_fin_8"/>
      <sheetName val="_Summ_fin_9"/>
      <sheetName val="8LT_124"/>
      <sheetName val="Daftar_No_MAPPI4"/>
      <sheetName val="Sheet1_(3)3"/>
      <sheetName val="SM_Bgn3"/>
      <sheetName val="SM_Tnh3"/>
      <sheetName val="Pen_Tan__2_(2)3"/>
      <sheetName val="Data_Psr__4_(2)3"/>
      <sheetName val="Bangunan__RT3"/>
      <sheetName val="Pen_Bang__RT3"/>
      <sheetName val="Isian__Kertas_Kerja3"/>
      <sheetName val="_Summ6!}w82"/>
      <sheetName val="Analisa_Bangunan2"/>
      <sheetName val="_Summ_finç2"/>
      <sheetName val="Analisa_Tanah-42"/>
      <sheetName val="10_yr_val7"/>
      <sheetName val="5_yr_val7"/>
      <sheetName val="_Summ_fin_14"/>
      <sheetName val="_Summ_fin_15"/>
      <sheetName val="8LT_127"/>
      <sheetName val="Daftar_No_MAPPI7"/>
      <sheetName val="Sheet1_(3)6"/>
      <sheetName val="SM_Bgn5"/>
      <sheetName val="SM_Tnh5"/>
      <sheetName val="Pen_Tan__2_(2)5"/>
      <sheetName val="Data_Psr__4_(2)5"/>
      <sheetName val="Bangunan__RT5"/>
      <sheetName val="Pen_Bang__RT5"/>
      <sheetName val="Isian__Kertas_Kerja5"/>
      <sheetName val="_Summ6!}w84"/>
      <sheetName val="Analisa_Bangunan4"/>
      <sheetName val="_Summ_finç4"/>
      <sheetName val="Analisa_Tanah-44"/>
      <sheetName val="ocean voyage"/>
      <sheetName val="INDIRECT DETAIL"/>
      <sheetName val="DIRECT COST"/>
      <sheetName val="SDMPROG"/>
      <sheetName val="SAP"/>
      <sheetName val="Mobilisasi"/>
      <sheetName val="Material"/>
      <sheetName val="Bahan "/>
      <sheetName val="Upah"/>
      <sheetName val="rumus"/>
      <sheetName val="BTB A"/>
      <sheetName val="premi iuran"/>
      <sheetName val="Exc. Rate"/>
      <sheetName val="Mob"/>
      <sheetName val="Cashflow (2)"/>
      <sheetName val="Gambar (2)"/>
      <sheetName val="BAG_2"/>
      <sheetName val="ROE-2"/>
      <sheetName val="ROI"/>
      <sheetName val="B-Sut"/>
      <sheetName val="ANALISA ME"/>
      <sheetName val="Performance_Assumptions"/>
      <sheetName val="Analisa BCT"/>
      <sheetName val="PRICE"/>
      <sheetName val="Price NS"/>
      <sheetName val="chemcal"/>
      <sheetName val="(43)9.1"/>
      <sheetName val="Hrg.Sat"/>
      <sheetName val="BAHAN"/>
      <sheetName val="DATA1"/>
      <sheetName val="R-1"/>
      <sheetName val="Machine"/>
      <sheetName val="DKH"/>
      <sheetName val="AGREGAT"/>
      <sheetName val="A.Div10"/>
      <sheetName val="A.Div3"/>
      <sheetName val="A.Div 2"/>
      <sheetName val="A.Div 4"/>
      <sheetName val="A.Div5"/>
      <sheetName val="A.Div7"/>
      <sheetName val="RAB"/>
      <sheetName val="A.Alat"/>
      <sheetName val="pek tanah utk irigasi"/>
      <sheetName val="TM"/>
      <sheetName val="BAG-2"/>
      <sheetName val="chitimc"/>
      <sheetName val="dongia (2)"/>
      <sheetName val="giathanh1"/>
      <sheetName val="LKVL-CK-HT-GD1"/>
      <sheetName val="THPDMoi  (2)"/>
      <sheetName val="gtrinh"/>
      <sheetName val="phuluc1"/>
      <sheetName val="TONG HOP VL-NC"/>
      <sheetName val="lam-moi"/>
      <sheetName val="chitiet"/>
      <sheetName val="TONGKE3p "/>
      <sheetName val="TH VL, NC, DDHT Thanhphuoc"/>
      <sheetName val="#REF"/>
      <sheetName val="DONGIA"/>
      <sheetName val="thao-go"/>
      <sheetName val="DON GIA"/>
      <sheetName val="TONGKE-HT"/>
      <sheetName val="DG"/>
      <sheetName val="dtxl"/>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MM.PAGE-2.X"/>
      <sheetName val="PABRIK (2)"/>
      <sheetName val="PO"/>
      <sheetName val="Front"/>
      <sheetName val="Check Sheet"/>
      <sheetName val="BSHO Report"/>
      <sheetName val="PLHO Report"/>
      <sheetName val="PLHOENG"/>
      <sheetName val="ETAB 2"/>
      <sheetName val="ELEC STIS"/>
      <sheetName val="WIL 1"/>
      <sheetName val="Noodles (assumptions)"/>
      <sheetName val="TBSv"/>
      <sheetName val="Umur Bgn"/>
      <sheetName val="Huruf-INV"/>
      <sheetName val="rab_50"/>
      <sheetName val="TUG"/>
      <sheetName val="IKK New"/>
      <sheetName val=" Summ fin®"/>
      <sheetName val="ANALISA TANAH (2)"/>
      <sheetName val="AOP-SK"/>
      <sheetName val="Kolom UT"/>
      <sheetName val="T.material"/>
      <sheetName val="IKK"/>
      <sheetName val="_Summ_fin2"/>
      <sheetName val="Hit_Bgn2"/>
      <sheetName val="PK_RM2"/>
      <sheetName val="Avail_Bap22"/>
      <sheetName val="DATA_LTW1"/>
      <sheetName val="Data_SRL1"/>
      <sheetName val="Data_Prod_Graf1"/>
      <sheetName val="Input_Data_Survey1"/>
      <sheetName val="_Summ_fin1"/>
      <sheetName val="Hit_Bgn1"/>
      <sheetName val="PK_RM1"/>
      <sheetName val="Avail_Bap21"/>
      <sheetName val="_Summ_fin"/>
      <sheetName val="Hit_Bgn"/>
      <sheetName val="PK_RM"/>
      <sheetName val="Avail_Bap2"/>
      <sheetName val="DATA_LTW"/>
      <sheetName val="Data_SRL"/>
      <sheetName val="Data_Prod_Graf"/>
      <sheetName val="Input_Data_Survey"/>
      <sheetName val="_Summ_fin3"/>
      <sheetName val="Hit_Bgn3"/>
      <sheetName val="PK_RM3"/>
      <sheetName val="Avail_Bap23"/>
      <sheetName val="DATA_LTW2"/>
      <sheetName val="Data_SRL2"/>
      <sheetName val="Data_Prod_Graf2"/>
      <sheetName val="Input_Data_Survey2"/>
      <sheetName val="Tnh Iwan T."/>
      <sheetName val="TERBILANG"/>
      <sheetName val="WT"/>
      <sheetName val="Rincian Iuran"/>
      <sheetName val="Dumtk"/>
      <sheetName val="N Tnh"/>
      <sheetName val="RESIDU-3"/>
      <sheetName val="TBS 05"/>
      <sheetName val="prelim"/>
      <sheetName val="Inputing-Data"/>
      <sheetName val="Tie-In Investment"/>
      <sheetName val="Initial-Cost"/>
      <sheetName val="Storage"/>
      <sheetName val="10_yr_val8"/>
      <sheetName val="5_yr_val8"/>
      <sheetName val="_Summ_fin_16"/>
      <sheetName val="_Summ_fin_17"/>
      <sheetName val="8LT_128"/>
      <sheetName val="Daftar_No_MAPPI8"/>
      <sheetName val="Sheet1_(3)7"/>
      <sheetName val="Cover_&gt;_1"/>
      <sheetName val="FPlamp_IB_lbr_1_"/>
      <sheetName val="FPlamp_IB_lbr_2"/>
      <sheetName val="Dtnh1_1"/>
      <sheetName val="Dtnh1_2"/>
      <sheetName val="Dtnh1_3"/>
      <sheetName val="DCM_TNH"/>
      <sheetName val="Rumah_Tinggal_(2)"/>
      <sheetName val="A__Gazebo"/>
      <sheetName val="C_SPL"/>
      <sheetName val="MAP_(2)"/>
      <sheetName val="Kel__ALL"/>
      <sheetName val="Form_DP_TNH"/>
      <sheetName val="SM_Bgn6"/>
      <sheetName val="SM_Tnh6"/>
      <sheetName val="Pen_Tan__2_(2)6"/>
      <sheetName val="Data_Psr__4_(2)6"/>
      <sheetName val="Bangunan__RT6"/>
      <sheetName val="Pen_Bang__RT6"/>
      <sheetName val="Isian__Kertas_Kerja6"/>
      <sheetName val="_Summ6!}w85"/>
      <sheetName val="Analisa_Bangunan5"/>
      <sheetName val="_Summ_finç5"/>
      <sheetName val="Analisa_Tanah-45"/>
      <sheetName val="Pk_prod"/>
      <sheetName val="ANALISA_ME"/>
      <sheetName val="bill_8_Ceiling_mb"/>
      <sheetName val="RAB_AR&amp;STR"/>
      <sheetName val="Basic_Price"/>
      <sheetName val="BTB_A"/>
      <sheetName val="ocean_voyage"/>
      <sheetName val="INDIRECT_DETAIL"/>
      <sheetName val="DIRECT_COST"/>
      <sheetName val="premi_iuran"/>
      <sheetName val="Exc__Rate"/>
      <sheetName val="Cashflow_(2)"/>
      <sheetName val="Gambar_(2)"/>
      <sheetName val="Price_NS"/>
      <sheetName val="Bahan_"/>
      <sheetName val="(43)9_1"/>
      <sheetName val="Analisa_BCT"/>
      <sheetName val="Hrg_Sat"/>
      <sheetName val="A_Div10"/>
      <sheetName val="A_Div3"/>
      <sheetName val="A_Div_2"/>
      <sheetName val="A_Div_4"/>
      <sheetName val="A_Div5"/>
      <sheetName val="A_Div7"/>
      <sheetName val="A_Alat"/>
      <sheetName val="pek_tanah_utk_irigasi"/>
      <sheetName val="narasi"/>
      <sheetName val="AF "/>
      <sheetName val="WP ME PKS "/>
      <sheetName val="WP Mesin "/>
      <sheetName val="Kurs"/>
      <sheetName val="DATA PEMBANDING"/>
      <sheetName val="DATA PEMBANDING-3"/>
      <sheetName val="30 TON"/>
      <sheetName val="45 TON"/>
      <sheetName val="30 TPH Cost Detail Mechanica"/>
      <sheetName val="FRED Graph"/>
      <sheetName val="Marshall"/>
      <sheetName val="ASA"/>
      <sheetName val="to_Mandiri"/>
      <sheetName val="data genset"/>
      <sheetName val="Depresiasi"/>
      <sheetName val="ECONOMAGIC"/>
      <sheetName val="LIFE"/>
      <sheetName val="Kisaran Diskon untuk NL"/>
      <sheetName val="Depresiasi_MARSHALL"/>
      <sheetName val="List Kendaraan&amp;al.berat"/>
      <sheetName val="MA. Alat Berat"/>
      <sheetName val="Narasi Alat Berat"/>
      <sheetName val="Biaya Service"/>
      <sheetName val="Resume"/>
      <sheetName val="WP ME PKS"/>
      <sheetName val="000000"/>
      <sheetName val="100000"/>
      <sheetName val="Recovered_Sheet1"/>
      <sheetName val="Narasi Alber"/>
      <sheetName val="List Alat Berat"/>
      <sheetName val="Formula Mesin Impor"/>
      <sheetName val="Freight &amp; Insurance"/>
      <sheetName val="BTKI 2017"/>
      <sheetName val="harga besi Bekas"/>
      <sheetName val="Inflasi"/>
      <sheetName val="Calc ME Jatiroto RHR "/>
      <sheetName val="WP Biaya ME Grati"/>
      <sheetName val="Mesin dan Peralatan"/>
      <sheetName val="Ringkasan VE RHR"/>
      <sheetName val="List Kendaraan Grati"/>
      <sheetName val="Hit Kendaraan"/>
      <sheetName val="Narasi Kend"/>
      <sheetName val="Data Pergantian"/>
      <sheetName val="Kendaraan"/>
      <sheetName val="WP Biaya"/>
      <sheetName val="Narasi Kendaraan (2)"/>
      <sheetName val="Narasi Kendaraan"/>
      <sheetName val="Perbandingan data"/>
      <sheetName val="Narasi Mobil ACI"/>
      <sheetName val="WP Biaya ME Semboro"/>
      <sheetName val="WP Biaya ME Jolondoro"/>
      <sheetName val="CA. Personal Propert_Luwu Timur"/>
      <sheetName val="ECONOMAGIC (INDEX)"/>
      <sheetName val="Uraian"/>
      <sheetName val="Rekap"/>
      <sheetName val="CA. Personal Property_Luwu"/>
      <sheetName val="List Kendaraan Semboro"/>
      <sheetName val="List Kendaraan Jolondoro"/>
      <sheetName val="kurs (2)"/>
      <sheetName val="Ringkasan VE (RHR)"/>
      <sheetName val="List Kendaraan Baluran"/>
      <sheetName val="List Kendaraan Bluran"/>
      <sheetName val="DATA PEMBANDING 4"/>
      <sheetName val="AC"/>
      <sheetName val="TIRE2002"/>
      <sheetName val="basmp"/>
      <sheetName val="MPAPR_DEC"/>
      <sheetName val="RPBUPLAN01"/>
      <sheetName val="all"/>
      <sheetName val="ratio"/>
      <sheetName val="synthgraph"/>
      <sheetName val="WP"/>
      <sheetName val="Bunga Mayang"/>
      <sheetName val="Cinta manis"/>
      <sheetName val="FISIK RAB 2000"/>
      <sheetName val="Harvesting-Total"/>
      <sheetName val="Ex-Rate"/>
      <sheetName val="B-Ops-KS"/>
      <sheetName val="Ex_Rate"/>
      <sheetName val="PRO"/>
      <sheetName val="Exchange Rates"/>
      <sheetName val="2 Pct"/>
      <sheetName val="hitung"/>
      <sheetName val="Sheet8"/>
      <sheetName val="BUTYL 070303 "/>
      <sheetName val="CH_FL_QUAR"/>
      <sheetName val="BALANCE"/>
      <sheetName val="DATA_feed"/>
      <sheetName val="CH_FL_YEAR"/>
      <sheetName val="INC_FUN_FIN"/>
      <sheetName val="SITE-E"/>
      <sheetName val="administrasi"/>
      <sheetName val="Market Positioning"/>
      <sheetName val="2"/>
      <sheetName val="3"/>
      <sheetName val="4"/>
      <sheetName val="5"/>
      <sheetName val="6"/>
      <sheetName val="7"/>
      <sheetName val="8"/>
      <sheetName val="9"/>
      <sheetName val="10"/>
      <sheetName val="11"/>
      <sheetName val="WP ME RSS"/>
      <sheetName val="exf"/>
      <sheetName val="BASIC ASSUMPTION"/>
      <sheetName val="Cogen (New)"/>
      <sheetName val="Karung"/>
      <sheetName val="Listrik (2)"/>
      <sheetName val="Listrik"/>
      <sheetName val="LIST ASURANS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sheetData sheetId="148"/>
      <sheetData sheetId="149"/>
      <sheetData sheetId="150" refreshError="1"/>
      <sheetData sheetId="151" refreshError="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sheetData sheetId="250"/>
      <sheetData sheetId="251"/>
      <sheetData sheetId="252"/>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refreshError="1"/>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refreshError="1"/>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sheetData sheetId="521"/>
      <sheetData sheetId="522"/>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sheetData sheetId="553" refreshError="1"/>
      <sheetData sheetId="554" refreshError="1"/>
      <sheetData sheetId="555" refreshError="1"/>
      <sheetData sheetId="556" refreshError="1"/>
      <sheetData sheetId="557"/>
      <sheetData sheetId="558"/>
      <sheetData sheetId="559"/>
    </sheetDataSet>
  </externalBook>
</externalLink>
</file>

<file path=xl/externalLinks/externalLink14.xml><?xml version="1.0" encoding="utf-8"?>
<externalLink xmlns="http://schemas.openxmlformats.org/spreadsheetml/2006/main">
  <externalBook xmlns:r="http://schemas.openxmlformats.org/officeDocument/2006/relationships" r:id="rId1">
    <sheetNames>
      <sheetName val="BSHO Report"/>
      <sheetName val="Front"/>
      <sheetName val="Check Sheet"/>
      <sheetName val="PLHO Report"/>
      <sheetName val="PLHOENG"/>
      <sheetName val="Sep-Dec09"/>
      <sheetName val="Assumption"/>
      <sheetName val="Salary &amp; Benefit"/>
      <sheetName val="PnL Nov"/>
      <sheetName val="Material &amp; Part Consumable"/>
      <sheetName val="Maintenance &amp; Repair"/>
      <sheetName val="Administrative expenses"/>
      <sheetName val="Property Tax"/>
      <sheetName val="CAPEX"/>
      <sheetName val="Olah"/>
      <sheetName val="Data SRL"/>
      <sheetName val="Data Prod_Graf"/>
      <sheetName val="PK RM"/>
      <sheetName val="LOADDAT"/>
      <sheetName val="PT.GENTA"/>
      <sheetName val="List"/>
      <sheetName val="Penjumlahan"/>
      <sheetName val="L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15.xml><?xml version="1.0" encoding="utf-8"?>
<externalLink xmlns="http://schemas.openxmlformats.org/spreadsheetml/2006/main">
  <externalBook xmlns:r="http://schemas.openxmlformats.org/officeDocument/2006/relationships" r:id="rId1">
    <sheetNames>
      <sheetName val="BoQ"/>
      <sheetName val="Sheet2"/>
      <sheetName val="L-10"/>
      <sheetName val="L-2b,c"/>
      <sheetName val="L-2a"/>
      <sheetName val="Rekap"/>
      <sheetName val="L-3a,4"/>
      <sheetName val="L-4a,b"/>
      <sheetName val="L-7"/>
      <sheetName val="L-11"/>
    </sheetNames>
    <sheetDataSet>
      <sheetData sheetId="0" refreshError="1"/>
      <sheetData sheetId="1"/>
      <sheetData sheetId="2"/>
      <sheetData sheetId="3"/>
      <sheetData sheetId="4"/>
      <sheetData sheetId="5" refreshError="1"/>
      <sheetData sheetId="6"/>
      <sheetData sheetId="7" refreshError="1"/>
      <sheetData sheetId="8"/>
      <sheetData sheetId="9"/>
    </sheetDataSet>
  </externalBook>
</externalLink>
</file>

<file path=xl/externalLinks/externalLink16.xml><?xml version="1.0" encoding="utf-8"?>
<externalLink xmlns="http://schemas.openxmlformats.org/spreadsheetml/2006/main">
  <externalBook xmlns:r="http://schemas.openxmlformats.org/officeDocument/2006/relationships" r:id="rId1">
    <sheetNames>
      <sheetName val="Sheet2"/>
      <sheetName val="L-10"/>
      <sheetName val="L-2b,c"/>
      <sheetName val="L-2a"/>
      <sheetName val="Rekap"/>
      <sheetName val="BoQ"/>
      <sheetName val="L-3a,4"/>
      <sheetName val="L-4a,b"/>
      <sheetName val="L-7"/>
      <sheetName val="L-11"/>
      <sheetName val="Koefisien"/>
      <sheetName val="RATE"/>
      <sheetName val="BSHO Report"/>
      <sheetName val="5 yr val"/>
      <sheetName val="Input"/>
      <sheetName val="10 yr val"/>
      <sheetName val="Financials"/>
      <sheetName val=" Summ fin."/>
      <sheetName val="LKVL-CK-HT-GD1"/>
      <sheetName val="THPDMoi  (2)"/>
      <sheetName val="dongia (2)"/>
      <sheetName val="DONGIA"/>
      <sheetName val="lam-moi"/>
      <sheetName val="gtrinh"/>
      <sheetName val="thao-go"/>
      <sheetName val="#REF"/>
      <sheetName val="giathanh1"/>
      <sheetName val="TH XL"/>
      <sheetName val="CHITIET VL-NC-TT -1p"/>
      <sheetName val="chitiet"/>
      <sheetName val="ESCON"/>
    </sheetNames>
    <sheetDataSet>
      <sheetData sheetId="0"/>
      <sheetData sheetId="1"/>
      <sheetData sheetId="2"/>
      <sheetData sheetId="3"/>
      <sheetData sheetId="4" refreshError="1"/>
      <sheetData sheetId="5" refreshError="1"/>
      <sheetData sheetId="6"/>
      <sheetData sheetId="7" refreshError="1"/>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7.xml><?xml version="1.0" encoding="utf-8"?>
<externalLink xmlns="http://schemas.openxmlformats.org/spreadsheetml/2006/main">
  <externalBook xmlns:r="http://schemas.openxmlformats.org/officeDocument/2006/relationships" r:id="rId1">
    <sheetNames>
      <sheetName val="LKVL-CK-HT-GD1"/>
      <sheetName val="THPDMoi  (2)"/>
      <sheetName val="dongia (2)"/>
      <sheetName val="DONGIA"/>
      <sheetName val="lam-moi"/>
      <sheetName val="gtrinh"/>
      <sheetName val="thao-go"/>
      <sheetName val="#REF"/>
      <sheetName val="giathanh1"/>
      <sheetName val="TH XL"/>
      <sheetName val="CHITIET VL-NC-TT -1p"/>
      <sheetName val="chitiet"/>
      <sheetName val="Tam"/>
      <sheetName val="Du_lieu"/>
      <sheetName val="KH-Q1,Q2,01"/>
      <sheetName val="TONGKE3p "/>
      <sheetName val="TDTKP"/>
      <sheetName val="DON GIA"/>
      <sheetName val="TONG HOP VL-NC"/>
      <sheetName val="TNHCHINH"/>
      <sheetName val="TDTKP1"/>
      <sheetName val="phuluc1"/>
      <sheetName val="TONG HOP VL-NC TT"/>
      <sheetName val="KPVC-BD "/>
      <sheetName val="gvl"/>
      <sheetName val="Tiepdia"/>
      <sheetName val="CHITIET VL-NC-TT-3p"/>
      <sheetName val="VCV-BE-TONG"/>
      <sheetName val="VC"/>
      <sheetName val="CHITIET VL-NC"/>
      <sheetName val="t-h HA THE"/>
      <sheetName val="TONGKE-HT"/>
      <sheetName val="TH VL, NC, DDHT Thanhphuoc"/>
      <sheetName val="DG"/>
      <sheetName val="chitimc"/>
      <sheetName val="dtxl"/>
      <sheetName val="BAOGIATHANG"/>
      <sheetName val="vanchuyen TC"/>
      <sheetName val="DAODAT"/>
      <sheetName val="dongiaXD"/>
      <sheetName val="BoQ"/>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18.xml><?xml version="1.0" encoding="utf-8"?>
<externalLink xmlns="http://schemas.openxmlformats.org/spreadsheetml/2006/main">
  <externalBook xmlns:r="http://schemas.openxmlformats.org/officeDocument/2006/relationships" r:id="rId1">
    <sheetNames>
      <sheetName val="Analisa"/>
      <sheetName val="SC-FIN"/>
      <sheetName val="Spek Kusen"/>
      <sheetName val="Sheet1"/>
      <sheetName val="Kusen"/>
      <sheetName val="AN-Prelim"/>
      <sheetName val="AN-M&amp;E"/>
      <sheetName val="BD"/>
      <sheetName val="Gross Area"/>
      <sheetName val="Vol-M&amp;E"/>
      <sheetName val="T-Sch"/>
      <sheetName val="Remark"/>
      <sheetName val="TOTAL"/>
      <sheetName val="PRELIM"/>
      <sheetName val="RUKAN"/>
      <sheetName val="LKVL-CK-HT-GD1"/>
      <sheetName val="THPDMoi  (2)"/>
      <sheetName val="dongia (2)"/>
      <sheetName val="DONGIA"/>
      <sheetName val="lam-moi"/>
      <sheetName val="gtrinh"/>
      <sheetName val="thao-go"/>
      <sheetName val="#REF"/>
      <sheetName val="giathanh1"/>
      <sheetName val="TH XL"/>
      <sheetName val="CHITIET VL-NC-TT -1p"/>
      <sheetName val="chitiet"/>
      <sheetName val="harsat"/>
      <sheetName val="HARGA MATERIAL"/>
      <sheetName val="bahan"/>
      <sheetName val="arab"/>
      <sheetName val="BoQ"/>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9.xml><?xml version="1.0" encoding="utf-8"?>
<externalLink xmlns="http://schemas.openxmlformats.org/spreadsheetml/2006/main">
  <externalBook xmlns:r="http://schemas.openxmlformats.org/officeDocument/2006/relationships" r:id="rId1">
    <sheetNames>
      <sheetName val="plumbing"/>
      <sheetName val="interest retensi"/>
      <sheetName val="Konsep final"/>
      <sheetName val="REKAP"/>
      <sheetName val="REKAP (tmbkrg)"/>
      <sheetName val="BILL QUANTITY"/>
      <sheetName val="BQ (tmbkrg)"/>
      <sheetName val="BAHAN"/>
      <sheetName val="ANL STR"/>
      <sheetName val="ANL ARS"/>
      <sheetName val="HARDWARE"/>
      <sheetName val="ALUMINIUM"/>
      <sheetName val="KUSEN KAYU"/>
      <sheetName val="PINTU BESI"/>
      <sheetName val="Sheet1"/>
      <sheetName val="Cover"/>
      <sheetName val="Concrete"/>
      <sheetName val="rumus"/>
      <sheetName val="Analisa"/>
      <sheetName val="DAFTAR HARGA SATUAN MATERIAL"/>
      <sheetName val="LKVL-CK-HT-GD1"/>
      <sheetName val="THPDMoi  (2)"/>
      <sheetName val="dongia (2)"/>
      <sheetName val="DONGIA"/>
      <sheetName val="lam-moi"/>
      <sheetName val="gtrinh"/>
      <sheetName val="thao-go"/>
      <sheetName val="#REF"/>
      <sheetName val="giathanh1"/>
      <sheetName val="TH XL"/>
      <sheetName val="CHITIET VL-NC-TT -1p"/>
      <sheetName val="chitiet"/>
    </sheetNames>
    <sheetDataSet>
      <sheetData sheetId="0" refreshError="1"/>
      <sheetData sheetId="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20.xml><?xml version="1.0" encoding="utf-8"?>
<externalLink xmlns="http://schemas.openxmlformats.org/spreadsheetml/2006/main">
  <externalBook xmlns:r="http://schemas.openxmlformats.org/officeDocument/2006/relationships" r:id="rId1">
    <sheetNames>
      <sheetName val="BoQ"/>
      <sheetName val="Sheet2"/>
      <sheetName val="L-10"/>
      <sheetName val="L-2b,c"/>
      <sheetName val="L-2a"/>
      <sheetName val="Rekap"/>
      <sheetName val="L-3a,4"/>
      <sheetName val="L-4a,b"/>
      <sheetName val="L-7"/>
      <sheetName val="L-11"/>
    </sheetNames>
    <sheetDataSet>
      <sheetData sheetId="0" refreshError="1"/>
      <sheetData sheetId="1"/>
      <sheetData sheetId="2"/>
      <sheetData sheetId="3"/>
      <sheetData sheetId="4"/>
      <sheetData sheetId="5" refreshError="1"/>
      <sheetData sheetId="6"/>
      <sheetData sheetId="7" refreshError="1"/>
      <sheetData sheetId="8"/>
      <sheetData sheetId="9"/>
    </sheetDataSet>
  </externalBook>
</externalLink>
</file>

<file path=xl/externalLinks/externalLink21.xml><?xml version="1.0" encoding="utf-8"?>
<externalLink xmlns="http://schemas.openxmlformats.org/spreadsheetml/2006/main">
  <externalBook xmlns:r="http://schemas.openxmlformats.org/officeDocument/2006/relationships" r:id="rId1">
    <sheetNames>
      <sheetName val="Sheet2"/>
      <sheetName val="L-10"/>
      <sheetName val="L-2b,c"/>
      <sheetName val="L-2a"/>
      <sheetName val="Rekap"/>
      <sheetName val="BoQ"/>
      <sheetName val="L-3a,4"/>
      <sheetName val="L-4a,b"/>
      <sheetName val="L-7"/>
      <sheetName val="L-11"/>
      <sheetName val="BBM-03"/>
      <sheetName val="TON  per Jam"/>
      <sheetName val="Sat Bah &amp; Up"/>
      <sheetName val="i-kamar"/>
      <sheetName val="plumbing"/>
      <sheetName val="Data"/>
      <sheetName val="DATA LTW"/>
      <sheetName val="Data SRL"/>
      <sheetName val="Data Prod_Graf"/>
      <sheetName val="PABRIK (2)"/>
      <sheetName val="PO"/>
      <sheetName val="Karung"/>
      <sheetName val="Workshop"/>
    </sheetNames>
    <sheetDataSet>
      <sheetData sheetId="0"/>
      <sheetData sheetId="1"/>
      <sheetData sheetId="2"/>
      <sheetData sheetId="3"/>
      <sheetData sheetId="4" refreshError="1"/>
      <sheetData sheetId="5" refreshError="1"/>
      <sheetData sheetId="6"/>
      <sheetData sheetId="7" refreshError="1"/>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22.xml><?xml version="1.0" encoding="utf-8"?>
<externalLink xmlns="http://schemas.openxmlformats.org/spreadsheetml/2006/main">
  <externalBook xmlns:r="http://schemas.openxmlformats.org/officeDocument/2006/relationships" r:id="rId1">
    <sheetNames>
      <sheetName val="Sheet2"/>
      <sheetName val="L-10"/>
      <sheetName val="L-2b,c"/>
      <sheetName val="L-2a"/>
      <sheetName val="Rekap"/>
      <sheetName val="BoQ"/>
      <sheetName val="L-3a,4"/>
      <sheetName val="L-4a,b"/>
      <sheetName val="L-7"/>
      <sheetName val="L-11"/>
      <sheetName val="As"/>
      <sheetName val="TON  per Jam"/>
      <sheetName val="PABRIK (2)"/>
      <sheetName val="DATA LTW"/>
      <sheetName val="PO"/>
      <sheetName val="FORM-X-1"/>
      <sheetName val="LKVL-CK-HT-GD1"/>
      <sheetName val="THPDMoi  (2)"/>
      <sheetName val="dongia (2)"/>
      <sheetName val="DONGIA"/>
      <sheetName val="lam-moi"/>
      <sheetName val="gtrinh"/>
      <sheetName val="thao-go"/>
      <sheetName val="#REF"/>
      <sheetName val="giathanh1"/>
      <sheetName val="TH XL"/>
      <sheetName val="CHITIET VL-NC-TT -1p"/>
      <sheetName val="chitiet"/>
    </sheetNames>
    <sheetDataSet>
      <sheetData sheetId="0"/>
      <sheetData sheetId="1"/>
      <sheetData sheetId="2"/>
      <sheetData sheetId="3"/>
      <sheetData sheetId="4" refreshError="1"/>
      <sheetData sheetId="5" refreshError="1"/>
      <sheetData sheetId="6"/>
      <sheetData sheetId="7" refreshError="1"/>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3.xml><?xml version="1.0" encoding="utf-8"?>
<externalLink xmlns="http://schemas.openxmlformats.org/spreadsheetml/2006/main">
  <externalBook xmlns:r="http://schemas.openxmlformats.org/officeDocument/2006/relationships" r:id="rId1">
    <sheetNames>
      <sheetName val="struktur tdk dipakai"/>
      <sheetName val="Sheet1"/>
      <sheetName val="struktur (2)"/>
      <sheetName val="struktur"/>
      <sheetName val="struktur bore"/>
      <sheetName val="arsitektur"/>
      <sheetName val="ELEKTRIKAL"/>
      <sheetName val="MEKANIKAL"/>
      <sheetName val="rekap"/>
      <sheetName val="mtr"/>
      <sheetName val="anls"/>
      <sheetName val="Sheet3"/>
      <sheetName val="Sheet2"/>
      <sheetName val="import"/>
      <sheetName val="tenaga"/>
      <sheetName val="Sheet5"/>
      <sheetName val="Sheet6"/>
      <sheetName val="Sheet4"/>
      <sheetName val="Sheet3 (2)"/>
      <sheetName val="Sheet3 (3)"/>
      <sheetName val="data"/>
      <sheetName val="A-ars"/>
      <sheetName val="satuan_pek_ars"/>
      <sheetName val="SAP"/>
      <sheetName val="SAT-BHN"/>
      <sheetName val="ESCON"/>
      <sheetName val="plumbing"/>
      <sheetName val="harsat"/>
      <sheetName val="BAG-2"/>
      <sheetName val="BAG_2"/>
      <sheetName val="Currency Rate"/>
      <sheetName val="anal"/>
      <sheetName val="AC"/>
      <sheetName val="Peralatan"/>
      <sheetName val="LOADDAT"/>
      <sheetName val="Rate"/>
      <sheetName val="STR"/>
      <sheetName val="analisa"/>
      <sheetName val="LKVL-CK-HT-GD1"/>
      <sheetName val="chitimc"/>
      <sheetName val="dongia (2)"/>
      <sheetName val="giathanh1"/>
      <sheetName val="THPDMoi  (2)"/>
      <sheetName val="gtrinh"/>
      <sheetName val="phuluc1"/>
      <sheetName val="TONG HOP VL-NC"/>
      <sheetName val="lam-moi"/>
      <sheetName val="chitiet"/>
      <sheetName val="TONGKE3p "/>
      <sheetName val="TH VL, NC, DDHT Thanhphuoc"/>
      <sheetName val="#REF"/>
      <sheetName val="DONGIA"/>
      <sheetName val="thao-go"/>
      <sheetName val="DON GIA"/>
      <sheetName val="TONGKE-HT"/>
      <sheetName val="DG"/>
      <sheetName val="dtxl"/>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Cover"/>
      <sheetName val="HRG BHN"/>
      <sheetName val="Project_P"/>
      <sheetName val=""/>
      <sheetName val="I-KAMAR"/>
      <sheetName val="Harga M2 tnp inflasi 18"/>
      <sheetName val="Jurnal"/>
      <sheetName val="BoQ"/>
      <sheetName val="JSiar"/>
      <sheetName val="ETAB 2"/>
      <sheetName val="Daftar Sewa"/>
      <sheetName val="Master Edit"/>
      <sheetName val="PPC"/>
      <sheetName val="LEMBAR4"/>
      <sheetName val=" schedule AMD-2"/>
      <sheetName val="UMUM"/>
      <sheetName val="hrg dasar"/>
      <sheetName val="All Material "/>
      <sheetName val="Summary"/>
      <sheetName val="Lapbul Proyek"/>
      <sheetName val="cov bul"/>
      <sheetName val="SEX"/>
      <sheetName val="9"/>
      <sheetName val="Rab"/>
      <sheetName val="HPP PER BULAN"/>
      <sheetName val="SPI"/>
      <sheetName val="TON  per Jam"/>
      <sheetName val="BTB 2018"/>
      <sheetName val="Database"/>
      <sheetName val="Mesin"/>
      <sheetName val="struktur_tdk_dipakai"/>
      <sheetName val="struktur_(2)"/>
      <sheetName val="struktur_bore"/>
      <sheetName val="Sheet3_(2)"/>
      <sheetName val="Sheet3_(3)"/>
      <sheetName val="Currency_Rate"/>
      <sheetName val="dongia_(2)"/>
      <sheetName val="THPDMoi__(2)"/>
      <sheetName val="TONG_HOP_VL-NC"/>
      <sheetName val="TONGKE3p_"/>
      <sheetName val="TH_VL,_NC,_DDHT_Thanhphuoc"/>
      <sheetName val="DON_GIA"/>
      <sheetName val="t-h_HA_THE"/>
      <sheetName val="CHITIET_VL-NC-TT_-1p"/>
      <sheetName val="TONG_HOP_VL-NC_TT"/>
      <sheetName val="TH_XL"/>
      <sheetName val="CHITIET_VL-NC"/>
      <sheetName val="CHITIET_VL-NC-TT-3p"/>
      <sheetName val="KPVC-BD_"/>
      <sheetName val="HRG_BHN"/>
      <sheetName val="struktur_tdk_dipakai1"/>
      <sheetName val="struktur_(2)1"/>
      <sheetName val="struktur_bore1"/>
      <sheetName val="Sheet3_(2)1"/>
      <sheetName val="Sheet3_(3)1"/>
      <sheetName val="Currency_Rate1"/>
      <sheetName val="dongia_(2)1"/>
      <sheetName val="THPDMoi__(2)1"/>
      <sheetName val="TONG_HOP_VL-NC1"/>
      <sheetName val="TONGKE3p_1"/>
      <sheetName val="TH_VL,_NC,_DDHT_Thanhphuoc1"/>
      <sheetName val="DON_GIA1"/>
      <sheetName val="t-h_HA_THE1"/>
      <sheetName val="CHITIET_VL-NC-TT_-1p1"/>
      <sheetName val="TONG_HOP_VL-NC_TT1"/>
      <sheetName val="TH_XL1"/>
      <sheetName val="CHITIET_VL-NC1"/>
      <sheetName val="CHITIET_VL-NC-TT-3p1"/>
      <sheetName val="KPVC-BD_1"/>
      <sheetName val="HRG_BHN1"/>
      <sheetName val="struktur_tdk_dipakai2"/>
      <sheetName val="struktur_(2)2"/>
      <sheetName val="struktur_bore2"/>
      <sheetName val="Sheet3_(2)2"/>
      <sheetName val="Sheet3_(3)2"/>
      <sheetName val="Currency_Rate2"/>
      <sheetName val="dongia_(2)2"/>
      <sheetName val="THPDMoi__(2)2"/>
      <sheetName val="TONG_HOP_VL-NC2"/>
      <sheetName val="TONGKE3p_2"/>
      <sheetName val="TH_VL,_NC,_DDHT_Thanhphuoc2"/>
      <sheetName val="DON_GIA2"/>
      <sheetName val="t-h_HA_THE2"/>
      <sheetName val="CHITIET_VL-NC-TT_-1p2"/>
      <sheetName val="TONG_HOP_VL-NC_TT2"/>
      <sheetName val="TH_XL2"/>
      <sheetName val="CHITIET_VL-NC2"/>
      <sheetName val="CHITIET_VL-NC-TT-3p2"/>
      <sheetName val="KPVC-BD_2"/>
      <sheetName val="HRG_BHN2"/>
      <sheetName val="pro ra op"/>
      <sheetName val="grafik"/>
      <sheetName val="Monitoring Penjualan"/>
      <sheetName val="Harga satuan"/>
      <sheetName val="U,B"/>
      <sheetName val="Memb Schd"/>
      <sheetName val="List"/>
      <sheetName val="GALIAN MEKANIS"/>
      <sheetName val="daf-3(OK)"/>
      <sheetName val="daf-7(OK)"/>
      <sheetName val="FitOutConfCentre"/>
      <sheetName val="AVG2_JULI2003"/>
      <sheetName val="Data SRL"/>
      <sheetName val="Data Prod_Graf"/>
      <sheetName val="Financials"/>
      <sheetName val="10 yr val"/>
      <sheetName val="Input"/>
      <sheetName val="interest retensi"/>
      <sheetName val="Konsep final"/>
      <sheetName val="REKAP (tmbkrg)"/>
      <sheetName val="BILL QUANTITY"/>
      <sheetName val="BQ (tmbkrg)"/>
      <sheetName val="BAHAN"/>
      <sheetName val="ANL STR"/>
      <sheetName val="ANL ARS"/>
      <sheetName val="HARDWARE"/>
      <sheetName val="ALUMINIUM"/>
      <sheetName val="KUSEN KAYU"/>
      <sheetName val="PINTU BESI"/>
      <sheetName val="Concrete"/>
      <sheetName val="rumus"/>
      <sheetName val="H_Satuan"/>
      <sheetName val="dongia _2_"/>
      <sheetName val="LKVL_CK_HT_GD1"/>
      <sheetName val="THPDMoi  _2_"/>
      <sheetName val="TONG HOP VL_NC"/>
      <sheetName val="lam_moi"/>
      <sheetName val="TH VL_ NC_ DDHT Thanhphuoc"/>
      <sheetName val="_REF"/>
      <sheetName val="thao_go"/>
      <sheetName val="TONGKE_HT"/>
      <sheetName val="CHITIET VL_NC"/>
      <sheetName val="CHITIET VL_NC_TT _1p"/>
      <sheetName val="CHITIET VL_NC_TT_3p"/>
      <sheetName val="t_h HA THE"/>
      <sheetName val="KPVC_BD "/>
      <sheetName val="VCV_BE_TONG"/>
      <sheetName val="Analisa SNI STANDART "/>
      <sheetName val="Estimate"/>
      <sheetName val="UPH,BHN,ALT"/>
      <sheetName val="RPP-6"/>
      <sheetName val="Sat-Rap"/>
      <sheetName val="RAB AR&amp;STR"/>
      <sheetName val="A"/>
      <sheetName val="5-ALAT(1)"/>
      <sheetName val="4-Basic Price"/>
      <sheetName val="D7(1)"/>
      <sheetName val="SNI"/>
      <sheetName val="Harga Bahan"/>
      <sheetName val="SNI STRUKTUR"/>
      <sheetName val="TE TS FA LAN MATV"/>
      <sheetName val="CF"/>
      <sheetName val="Add-trans"/>
      <sheetName val="S-2"/>
      <sheetName val="Pro-Base"/>
      <sheetName val="S-1"/>
      <sheetName val="Revenue"/>
      <sheetName val="Add-rev"/>
      <sheetName val="Exist"/>
      <sheetName val="Tot"/>
      <sheetName val="Tranponder"/>
      <sheetName val="MASTER_INPUT"/>
      <sheetName val="C &amp; G RHS"/>
      <sheetName val="struktur_tdk_dipakai3"/>
      <sheetName val="struktur_(2)3"/>
      <sheetName val="struktur_bore3"/>
      <sheetName val="Sheet3_(2)3"/>
      <sheetName val="Sheet3_(3)3"/>
      <sheetName val="Currency_Rate3"/>
      <sheetName val="dongia_(2)3"/>
      <sheetName val="THPDMoi__(2)3"/>
      <sheetName val="TONG_HOP_VL-NC3"/>
      <sheetName val="TONGKE3p_3"/>
      <sheetName val="TH_VL,_NC,_DDHT_Thanhphuoc3"/>
      <sheetName val="DON_GIA3"/>
      <sheetName val="t-h_HA_THE3"/>
      <sheetName val="CHITIET_VL-NC-TT_-1p3"/>
      <sheetName val="TONG_HOP_VL-NC_TT3"/>
      <sheetName val="TH_XL3"/>
      <sheetName val="CHITIET_VL-NC3"/>
      <sheetName val="CHITIET_VL-NC-TT-3p3"/>
      <sheetName val="KPVC-BD_3"/>
      <sheetName val="HRG_BHN3"/>
      <sheetName val="Harga_M2_tnp_inflasi_18"/>
      <sheetName val="Lapbul_Proyek"/>
      <sheetName val="cov_bul"/>
      <sheetName val="Harga_satuan"/>
      <sheetName val="_schedule_AMD-2"/>
      <sheetName val="Daftar_Sewa"/>
      <sheetName val="Master_Edit"/>
      <sheetName val="Memb_Schd"/>
      <sheetName val="hrg_dasar"/>
      <sheetName val="GALIAN_MEKANIS"/>
      <sheetName val="pro_ra_op"/>
      <sheetName val="struktur_tdk_dipakai4"/>
      <sheetName val="struktur_(2)4"/>
      <sheetName val="struktur_bore4"/>
      <sheetName val="Sheet3_(2)4"/>
      <sheetName val="Sheet3_(3)4"/>
      <sheetName val="Currency_Rate4"/>
      <sheetName val="dongia_(2)4"/>
      <sheetName val="THPDMoi__(2)4"/>
      <sheetName val="TONG_HOP_VL-NC4"/>
      <sheetName val="TONGKE3p_4"/>
      <sheetName val="TH_VL,_NC,_DDHT_Thanhphuoc4"/>
      <sheetName val="DON_GIA4"/>
      <sheetName val="t-h_HA_THE4"/>
      <sheetName val="CHITIET_VL-NC-TT_-1p4"/>
      <sheetName val="TONG_HOP_VL-NC_TT4"/>
      <sheetName val="TH_XL4"/>
      <sheetName val="CHITIET_VL-NC4"/>
      <sheetName val="CHITIET_VL-NC-TT-3p4"/>
      <sheetName val="KPVC-BD_4"/>
      <sheetName val="HRG_BHN4"/>
      <sheetName val="Harga_M2_tnp_inflasi_181"/>
      <sheetName val="Lapbul_Proyek1"/>
      <sheetName val="cov_bul1"/>
      <sheetName val="Harga_satuan1"/>
      <sheetName val="_schedule_AMD-21"/>
      <sheetName val="Daftar_Sewa1"/>
      <sheetName val="Master_Edit1"/>
      <sheetName val="Memb_Schd1"/>
      <sheetName val="hrg_dasar1"/>
      <sheetName val="GALIAN_MEKANIS1"/>
      <sheetName val="pro_ra_op1"/>
      <sheetName val="Monitoring_Penjualan"/>
      <sheetName val="dongia__2_"/>
      <sheetName val="THPDMoi___2_"/>
      <sheetName val="TONG_HOP_VL_NC"/>
      <sheetName val="TH_VL__NC__DDHT_Thanhphuoc"/>
      <sheetName val="CHITIET_VL_NC"/>
      <sheetName val="CHITIET_VL_NC_TT__1p"/>
      <sheetName val="CHITIET_VL_NC_TT_3p"/>
      <sheetName val="t_h_HA_THE"/>
      <sheetName val="KPVC_BD_"/>
      <sheetName val="Analisa_SNI_STANDART_"/>
      <sheetName val="RAB_AR&amp;STR"/>
      <sheetName val="4-Basic_Price"/>
      <sheetName val="Monitoring_Penjualan1"/>
      <sheetName val="dongia__2_1"/>
      <sheetName val="THPDMoi___2_1"/>
      <sheetName val="TONG_HOP_VL_NC1"/>
      <sheetName val="TH_VL__NC__DDHT_Thanhphuoc1"/>
      <sheetName val="CHITIET_VL_NC1"/>
      <sheetName val="CHITIET_VL_NC_TT__1p1"/>
      <sheetName val="CHITIET_VL_NC_TT_3p1"/>
      <sheetName val="t_h_HA_THE1"/>
      <sheetName val="KPVC_BD_1"/>
      <sheetName val="Analisa_SNI_STANDART_1"/>
      <sheetName val="RAB_AR&amp;STR1"/>
      <sheetName val="4-Basic_Price1"/>
      <sheetName val="Ch"/>
      <sheetName val="Div2"/>
      <sheetName val="Material"/>
      <sheetName val="FINALISASI"/>
      <sheetName val="DHSD"/>
      <sheetName val="Kuantitas &amp; Harga"/>
      <sheetName val=" schedule AMD-2 Rev III"/>
      <sheetName val="Master 1.0"/>
      <sheetName val="Gal Str 0-2m"/>
      <sheetName val="asumsi"/>
      <sheetName val="MT_an"/>
      <sheetName val="Agg Halus &amp; Kasar"/>
      <sheetName val="SPEC"/>
      <sheetName val="alat"/>
      <sheetName val="Sat Bah _ Up"/>
      <sheetName val="Sat Bah &amp; Up"/>
      <sheetName val="BAG-III"/>
      <sheetName val="Daf 1"/>
      <sheetName val="HARGA ALAT"/>
      <sheetName val="BASIC"/>
      <sheetName val="GeneralInfo"/>
      <sheetName val="Rekapitulasi"/>
      <sheetName val="PNT"/>
      <sheetName val="struktur_tdk_dipakai5"/>
      <sheetName val="struktur_(2)5"/>
      <sheetName val="struktur_bore5"/>
      <sheetName val="Sheet3_(2)5"/>
      <sheetName val="Sheet3_(3)5"/>
      <sheetName val="dongia_(2)5"/>
      <sheetName val="THPDMoi__(2)5"/>
      <sheetName val="TONG_HOP_VL-NC5"/>
      <sheetName val="TONGKE3p_5"/>
      <sheetName val="TH_VL,_NC,_DDHT_Thanhphuoc5"/>
      <sheetName val="DON_GIA5"/>
      <sheetName val="t-h_HA_THE5"/>
      <sheetName val="CHITIET_VL-NC-TT_-1p5"/>
      <sheetName val="TONG_HOP_VL-NC_TT5"/>
      <sheetName val="TH_XL5"/>
      <sheetName val="CHITIET_VL-NC5"/>
      <sheetName val="CHITIET_VL-NC-TT-3p5"/>
      <sheetName val="KPVC-BD_5"/>
      <sheetName val="Currency_Rate5"/>
      <sheetName val="HRG_BHN5"/>
      <sheetName val="Lapbul_Proyek2"/>
      <sheetName val="cov_bul2"/>
      <sheetName val="Harga_M2_tnp_inflasi_182"/>
      <sheetName val="pro_ra_op2"/>
      <sheetName val="Monitoring_Penjualan2"/>
      <sheetName val="Harga_satuan2"/>
      <sheetName val="_schedule_AMD-22"/>
      <sheetName val="Daftar_Sewa2"/>
      <sheetName val="Master_Edit2"/>
      <sheetName val="Memb_Schd2"/>
      <sheetName val="hrg_dasar2"/>
      <sheetName val="GALIAN_MEKANIS2"/>
      <sheetName val="dongia__2_2"/>
      <sheetName val="THPDMoi___2_2"/>
      <sheetName val="TONG_HOP_VL_NC2"/>
      <sheetName val="TH_VL__NC__DDHT_Thanhphuoc2"/>
      <sheetName val="CHITIET_VL_NC2"/>
      <sheetName val="CHITIET_VL_NC_TT__1p2"/>
      <sheetName val="CHITIET_VL_NC_TT_3p2"/>
      <sheetName val="t_h_HA_THE2"/>
      <sheetName val="KPVC_BD_2"/>
      <sheetName val="Analisa_SNI_STANDART_2"/>
      <sheetName val="RAB_AR&amp;STR2"/>
      <sheetName val="4-Basic_Price2"/>
      <sheetName val="TE_TS_FA_LAN_MATV"/>
      <sheetName val="Harga_Bahan"/>
      <sheetName val="SNI_STRUKTUR"/>
      <sheetName val="Detail  Mei 2021"/>
      <sheetName val="Analisa Alat Berat"/>
      <sheetName val="KURVA S_Pekanan (3)"/>
      <sheetName val="sept"/>
      <sheetName val="NRCPTK01"/>
      <sheetName val="Parameter"/>
      <sheetName val="CALC"/>
      <sheetName val="BasicPrice"/>
      <sheetName val="villa"/>
      <sheetName val="기기리스트"/>
      <sheetName val="Cash2"/>
      <sheetName val="Daft 2.1"/>
      <sheetName val="Pipe"/>
      <sheetName val="H.Satuan"/>
      <sheetName val="H-Dasar"/>
      <sheetName val="Analisa-H"/>
      <sheetName val="HSD"/>
      <sheetName val="POS 1"/>
      <sheetName val="POS 2"/>
      <sheetName val="Har-mat"/>
      <sheetName val="BQ-E20-02(Rp)"/>
      <sheetName val="Bhn+Uph"/>
      <sheetName val="Sec I ML"/>
      <sheetName val="Sch"/>
      <sheetName val="IPL_SCHEDULE"/>
      <sheetName val="rcnPDP"/>
      <sheetName val="bahan,upah,alat"/>
      <sheetName val="Buku Hutang"/>
      <sheetName val="Basic Price"/>
      <sheetName val="PriceList"/>
      <sheetName val="MONITORING"/>
      <sheetName val="kalibrasi-Tank"/>
      <sheetName val="EE-PROP"/>
      <sheetName val="OP2"/>
      <sheetName val="SAH-RAPT"/>
      <sheetName val="TRNS-C1"/>
      <sheetName val="Basic Price HSB"/>
      <sheetName val="CAB 2"/>
      <sheetName val="Cash Flow bulanan"/>
      <sheetName val="Sch-5"/>
      <sheetName val="운반"/>
      <sheetName val="Transfer"/>
      <sheetName val="Mapping Kode"/>
      <sheetName val="PABRIK (2)"/>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refreshError="1"/>
      <sheetData sheetId="158" refreshError="1"/>
      <sheetData sheetId="159" refreshError="1"/>
      <sheetData sheetId="160" refreshError="1"/>
      <sheetData sheetId="161" refreshError="1"/>
      <sheetData sheetId="162" refreshError="1"/>
      <sheetData sheetId="163"/>
      <sheetData sheetId="164"/>
      <sheetData sheetId="165" refreshError="1"/>
      <sheetData sheetId="166" refreshError="1"/>
      <sheetData sheetId="167"/>
      <sheetData sheetId="168"/>
      <sheetData sheetId="169"/>
      <sheetData sheetId="170"/>
      <sheetData sheetId="171"/>
      <sheetData sheetId="172"/>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sheetData sheetId="270" refreshError="1"/>
      <sheetData sheetId="271" refreshError="1"/>
      <sheetData sheetId="272" refreshError="1"/>
      <sheetData sheetId="273"/>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sheetData sheetId="328"/>
      <sheetData sheetId="329"/>
      <sheetData sheetId="330"/>
      <sheetData sheetId="331"/>
      <sheetData sheetId="332"/>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Set>
  </externalBook>
</externalLink>
</file>

<file path=xl/externalLinks/externalLink24.xml><?xml version="1.0" encoding="utf-8"?>
<externalLink xmlns="http://schemas.openxmlformats.org/spreadsheetml/2006/main">
  <externalBook xmlns:r="http://schemas.openxmlformats.org/officeDocument/2006/relationships" r:id="rId1">
    <sheetNames>
      <sheetName val="wpland-1"/>
      <sheetName val="RESUME"/>
      <sheetName val="VEHICLES"/>
      <sheetName val="MACHINERY-SCTI"/>
      <sheetName val="WP LAND"/>
      <sheetName val="comp-1"/>
      <sheetName val="comp-2"/>
      <sheetName val="comp-3"/>
      <sheetName val="RESIDU-3"/>
      <sheetName val="comp-4"/>
      <sheetName val="comp-5"/>
      <sheetName val="comparable data"/>
      <sheetName val="RESIDU_3"/>
      <sheetName val="Hrg.Sat"/>
      <sheetName val="PB(B)"/>
      <sheetName val="Presentasi"/>
      <sheetName val="RESIDU"/>
      <sheetName val="Analisa BCT"/>
      <sheetName val="NS"/>
      <sheetName val="Cvr"/>
      <sheetName val="SM Bgn"/>
      <sheetName val="SM Tnh"/>
      <sheetName val="OLDMAP"/>
      <sheetName val="Man Power &amp; Comp"/>
      <sheetName val="List"/>
      <sheetName val="RumusTB 1 bln"/>
      <sheetName val="CPO 16-9-TID "/>
      <sheetName val="Sheet1"/>
      <sheetName val="GOR-SHKJ"/>
      <sheetName val="JSiar"/>
      <sheetName val="12"/>
      <sheetName val="Investment Valuation"/>
      <sheetName val="LISTRIK"/>
      <sheetName val="As"/>
      <sheetName val="Bill of Qty MEP"/>
      <sheetName val="COM Villa"/>
      <sheetName val="Budget"/>
      <sheetName val="CODE"/>
      <sheetName val="Export"/>
      <sheetName val="data"/>
      <sheetName val="Elektrikal"/>
      <sheetName val="Mesin"/>
      <sheetName val="HSBU ANA"/>
      <sheetName val="COVER"/>
      <sheetName val="Financials"/>
      <sheetName val="10 yr val"/>
      <sheetName val="Input"/>
      <sheetName val="Surat"/>
      <sheetName val="SAP"/>
      <sheetName val="Mobilisasi"/>
      <sheetName val="Analisa"/>
      <sheetName val="Analisis"/>
      <sheetName val="Pro-Base"/>
      <sheetName val="VW PT SCTI 31 des 99"/>
      <sheetName val="TAMKUR "/>
      <sheetName val="FORM-X-1"/>
      <sheetName val="Huruf-INV"/>
      <sheetName val="FS-FORECAST"/>
      <sheetName val="LEADSCHEDULE"/>
      <sheetName val="ISIAN"/>
      <sheetName val="FORM-B1"/>
      <sheetName val="Sheet1 (3)"/>
      <sheetName val="Hua Yang Quarterly"/>
      <sheetName val="Account"/>
      <sheetName val="Analisa Upah _ Bahan Plum"/>
      <sheetName val="STR"/>
      <sheetName val="Macro1"/>
      <sheetName val="GeneralInfo"/>
      <sheetName val="BCT"/>
      <sheetName val="SEX"/>
      <sheetName val="Profit Loss"/>
      <sheetName val="Capex"/>
      <sheetName val="Assumptions"/>
      <sheetName val="ocean voyage"/>
      <sheetName val="HARVEST02"/>
      <sheetName val="BangunanRMH _diprint_"/>
      <sheetName val="kolam "/>
      <sheetName val="Pipe"/>
      <sheetName val="B-Ops-Sawit"/>
      <sheetName val="Inv"/>
      <sheetName val="Biaya-Inv"/>
      <sheetName val="Asumsi"/>
      <sheetName val="FE-1770.P1"/>
      <sheetName val="bahan"/>
      <sheetName val="Tenancy Sch"/>
      <sheetName val="Capitalisation"/>
      <sheetName val="Outgoings"/>
      <sheetName val="BCE MURNI-QS"/>
      <sheetName val="Graph"/>
      <sheetName val="Holidays"/>
      <sheetName val="FC switches"/>
      <sheetName val=" INCOME STATEMENT"/>
      <sheetName val="Assumption"/>
      <sheetName val="A.4.3"/>
      <sheetName val="Karung"/>
      <sheetName val="REKAP BQ"/>
      <sheetName val="5 yr val"/>
      <sheetName val="HARGA MATERIAL"/>
      <sheetName val="cashflow"/>
      <sheetName val="Bill Of Quantity"/>
      <sheetName val="kurs"/>
      <sheetName val="PileCap"/>
      <sheetName val="Tie Beam GN"/>
      <sheetName val="salary"/>
      <sheetName val="PAK4"/>
      <sheetName val="H.Satuan"/>
      <sheetName val="prog-mgu"/>
      <sheetName val="Price"/>
      <sheetName val="S-1"/>
      <sheetName val="TBS BLOK"/>
      <sheetName val="SISIP"/>
      <sheetName val="NPK Mg Bo"/>
      <sheetName val="L.BA blok"/>
      <sheetName val="Rab"/>
      <sheetName val="INFO"/>
      <sheetName val="Fill this out first___"/>
      <sheetName val="AHS_Kusen"/>
      <sheetName val="harsat&amp;upah"/>
      <sheetName val="exf"/>
      <sheetName val="RBSB"/>
      <sheetName val="Analisa  (2)"/>
      <sheetName val="Investasi"/>
      <sheetName val="Isolasi Luar Dalam"/>
      <sheetName val="Isolasi Luar"/>
      <sheetName val="Upah"/>
      <sheetName val="Master"/>
      <sheetName val="EE-PROP"/>
      <sheetName val="SAT-BHN"/>
      <sheetName val="HRG BHN"/>
      <sheetName val=" INCOME STATEMENT (2)"/>
      <sheetName val="fr PL"/>
      <sheetName val="pek tanah utk irigasi"/>
      <sheetName val="% Lbr vs GP"/>
      <sheetName val="MASTER_INPUT"/>
      <sheetName val="LKVL-CK-HT-GD1"/>
      <sheetName val="THPDMoi  (2)"/>
      <sheetName val="dongia (2)"/>
      <sheetName val="DONGIA"/>
      <sheetName val="lam-moi"/>
      <sheetName val="gtrinh"/>
      <sheetName val="thao-go"/>
      <sheetName val="#REF"/>
      <sheetName val="giathanh1"/>
      <sheetName val="TH XL"/>
      <sheetName val="CHITIET VL-NC-TT -1p"/>
      <sheetName val="chiti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Set>
  </externalBook>
</externalLink>
</file>

<file path=xl/externalLinks/externalLink25.xml><?xml version="1.0" encoding="utf-8"?>
<externalLink xmlns="http://schemas.openxmlformats.org/spreadsheetml/2006/main">
  <externalBook xmlns:r="http://schemas.openxmlformats.org/officeDocument/2006/relationships" r:id="rId1">
    <sheetNames>
      <sheetName val="Data"/>
      <sheetName val="Throughput"/>
      <sheetName val="Rend~CPO"/>
      <sheetName val="FFA"/>
      <sheetName val="Rend~Kernel"/>
      <sheetName val="Breakdown"/>
      <sheetName val="PK Olah"/>
      <sheetName val="PO  Olah"/>
      <sheetName val="PK  RM"/>
      <sheetName val="PO  RM"/>
      <sheetName val="% Lbr vs GP"/>
      <sheetName val="Land Aplikasi"/>
      <sheetName val="Solar"/>
      <sheetName val="Smatr"/>
      <sheetName val="_ Lbr vs GP"/>
      <sheetName val="BoQ"/>
      <sheetName val="Rekap"/>
      <sheetName val="struktur tdk dipakai"/>
      <sheetName val="Rupiah"/>
      <sheetName val="HK&amp;Mat"/>
      <sheetName val="Ten"/>
      <sheetName val="PK"/>
      <sheetName val="Data SRL"/>
      <sheetName val="Data Prod_Graf"/>
      <sheetName val="PK RM"/>
      <sheetName val="Olah"/>
      <sheetName val="TB"/>
      <sheetName val="UBA"/>
      <sheetName val="FORM-X-1"/>
      <sheetName val="datateknis"/>
      <sheetName val="PT.GENTA"/>
      <sheetName val="An. Beton"/>
      <sheetName val="Du_lieu"/>
      <sheetName val="List"/>
      <sheetName val="FISIK RAB 2000"/>
      <sheetName val="Elektrikal"/>
      <sheetName val="Analisa"/>
      <sheetName val="12mar98 electronic"/>
      <sheetName val="kki"/>
      <sheetName val="fin pro centers"/>
      <sheetName val="SUMMARY"/>
      <sheetName val="DAF-2"/>
      <sheetName val="Daftar Harga"/>
      <sheetName val="DATA LTW"/>
      <sheetName val="TON  per Jam"/>
      <sheetName val="Performance_Assumptions"/>
      <sheetName val="grafrev"/>
      <sheetName val="DCF Jual-Sewa"/>
      <sheetName val="is"/>
      <sheetName val="workingcap"/>
      <sheetName val="inputs"/>
      <sheetName val="datasheet"/>
      <sheetName val="Marshal"/>
      <sheetName val="Permanent info"/>
      <sheetName val="F1771-2"/>
      <sheetName val="Karung"/>
      <sheetName val="Daftar No MAPPI"/>
      <sheetName val="Export"/>
      <sheetName val="TerbilangPasar"/>
      <sheetName val="TerbilangLikuidasi"/>
      <sheetName val="Kop"/>
      <sheetName val="HAL 1"/>
      <sheetName val="HAL 2"/>
      <sheetName val="HAL 3"/>
      <sheetName val="HAL 4"/>
      <sheetName val="HAL 5"/>
      <sheetName val="KJPP HAL 6"/>
      <sheetName val="Foto HAL 7"/>
      <sheetName val="Analisa Tnh Hal 8"/>
      <sheetName val="Peta HAL 9"/>
      <sheetName val="HAL 10"/>
      <sheetName val="KJPP HAL 4"/>
      <sheetName val="ring "/>
      <sheetName val="BGN"/>
      <sheetName val="sm"/>
      <sheetName val="INV"/>
      <sheetName val="BCT"/>
      <sheetName val="SPL"/>
      <sheetName val="Score"/>
      <sheetName val="PENYUSUTAN"/>
      <sheetName val="Huruf-INV"/>
      <sheetName val="Compatibility Report"/>
      <sheetName val="Asumsi"/>
      <sheetName val="Produksi"/>
      <sheetName val="PBB"/>
      <sheetName val="B.Pem"/>
      <sheetName val="BOIM"/>
      <sheetName val="Areal"/>
      <sheetName val="AF PT. BKI - Makin"/>
      <sheetName val="rot"/>
      <sheetName val="hkborong"/>
      <sheetName val="hkdinas"/>
      <sheetName val="INDEKS"/>
      <sheetName val="jjgbgt"/>
      <sheetName val="jjgborong"/>
      <sheetName val="jjgdinas"/>
      <sheetName val="prdbgt"/>
      <sheetName val="prdtbs"/>
      <sheetName val="Analysis"/>
      <sheetName val="DCF SD JUNI 04"/>
      <sheetName val="12"/>
      <sheetName val="BEKASI"/>
      <sheetName val="FORM X COST"/>
      <sheetName val="Gaji"/>
      <sheetName val="JSiar"/>
      <sheetName val="BSHO Report"/>
      <sheetName val="Financials"/>
      <sheetName val="10 yr val"/>
      <sheetName val="Input"/>
      <sheetName val="JL_BEL"/>
      <sheetName val="DATA2"/>
      <sheetName val="TM"/>
      <sheetName val="harsat"/>
      <sheetName val="Analisa Harga"/>
      <sheetName val="MHPP"/>
      <sheetName val="may'03"/>
      <sheetName val="TOWN"/>
      <sheetName val="Customer"/>
      <sheetName val="gvl"/>
    </sheetNames>
    <sheetDataSet>
      <sheetData sheetId="0" refreshError="1"/>
      <sheetData sheetId="1" refreshError="1"/>
      <sheetData sheetId="2"/>
      <sheetData sheetId="3"/>
      <sheetData sheetId="4"/>
      <sheetData sheetId="5"/>
      <sheetData sheetId="6"/>
      <sheetData sheetId="7"/>
      <sheetData sheetId="8"/>
      <sheetData sheetId="9"/>
      <sheetData sheetId="10" refreshError="1"/>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Set>
  </externalBook>
</externalLink>
</file>

<file path=xl/externalLinks/externalLink26.xml><?xml version="1.0" encoding="utf-8"?>
<externalLink xmlns="http://schemas.openxmlformats.org/spreadsheetml/2006/main">
  <externalBook xmlns:r="http://schemas.openxmlformats.org/officeDocument/2006/relationships" r:id="rId1">
    <sheetNames>
      <sheetName val="Past LK"/>
      <sheetName val="As"/>
      <sheetName val="InvRp&amp;$"/>
      <sheetName val="InvRp-$"/>
      <sheetName val="Skedul"/>
      <sheetName val="LK"/>
      <sheetName val="JSiar"/>
      <sheetName val="PB"/>
      <sheetName val="Jad"/>
      <sheetName val="AP"/>
      <sheetName val="Sheet1"/>
      <sheetName val="Revenue"/>
    </sheetNames>
    <sheetDataSet>
      <sheetData sheetId="0"/>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27.xml><?xml version="1.0" encoding="utf-8"?>
<externalLink xmlns="http://schemas.openxmlformats.org/spreadsheetml/2006/main">
  <externalBook xmlns:r="http://schemas.openxmlformats.org/officeDocument/2006/relationships" r:id="rId1">
    <sheetNames>
      <sheetName val="LOADDAT"/>
      <sheetName val="mpp"/>
      <sheetName val="indir"/>
      <sheetName val="Equip"/>
      <sheetName val="labor"/>
      <sheetName val="Analisa"/>
      <sheetName val="Memb Schd"/>
      <sheetName val="cvlRKYS"/>
      <sheetName val="Bare Summary"/>
      <sheetName val="ESCON"/>
      <sheetName val="STR"/>
      <sheetName val="IPL_SCHEDULE"/>
      <sheetName val="Conn. Lib"/>
      <sheetName val="AN_KSN"/>
      <sheetName val="LOADING2"/>
      <sheetName val="Cash Flow bulanan"/>
      <sheetName val="RAB AR&amp;STR"/>
      <sheetName val="dia-in"/>
      <sheetName val="PPC"/>
      <sheetName val="Upah"/>
      <sheetName val="Matrl"/>
      <sheetName val="AC"/>
      <sheetName val="Harga"/>
      <sheetName val="Kantor"/>
      <sheetName val="A"/>
      <sheetName val="NAMES"/>
      <sheetName val="HARGA MATERIAL"/>
      <sheetName val="villa"/>
      <sheetName val="SEX"/>
      <sheetName val="H.Satuan"/>
      <sheetName val="Cover Daf_2"/>
      <sheetName val="GSMTOWER"/>
      <sheetName val="Estimate"/>
      <sheetName val="01A- RAB"/>
      <sheetName val="DATA HARGA"/>
      <sheetName val="BQ STP 35 M3 A&amp;B"/>
      <sheetName val="DETAIL RAP"/>
      <sheetName val="Week9-Feb    "/>
      <sheetName val="I-ME"/>
      <sheetName val="Steel-Twr"/>
      <sheetName val="rab - persiapan &amp; lantai-1"/>
      <sheetName val="MASTER R1"/>
      <sheetName val="Pipe"/>
      <sheetName val="valve-20k"/>
      <sheetName val="valve"/>
      <sheetName val="Dafmat"/>
      <sheetName val="SITE-E"/>
      <sheetName val="Bunga"/>
      <sheetName val="Perm. Test"/>
      <sheetName val="HPP"/>
      <sheetName val="name"/>
      <sheetName val="Rate"/>
      <sheetName val="Div2"/>
      <sheetName val="I-KAMAR"/>
      <sheetName val="Cov_bid"/>
      <sheetName val="BoQ"/>
      <sheetName val="THREE PASS"/>
      <sheetName val="vessel weight"/>
      <sheetName val="Proc_REK_1"/>
      <sheetName val="Mob"/>
      <sheetName val="D7"/>
      <sheetName val="Rekap Addendum"/>
      <sheetName val="Rekapitulasi"/>
      <sheetName val="TOTAL  "/>
      <sheetName val="CBD"/>
      <sheetName val="PConsCS"/>
      <sheetName val="XREF"/>
      <sheetName val="TBM"/>
      <sheetName val="BAG-2"/>
      <sheetName val="BAG_2"/>
      <sheetName val="tifico"/>
      <sheetName val="Cover"/>
      <sheetName val="struktur tdk dipakai"/>
      <sheetName val="TU"/>
      <sheetName val="대비표"/>
      <sheetName val="Harsat"/>
      <sheetName val="SAP"/>
      <sheetName val="PLUMBING"/>
      <sheetName val="Bare_Summary"/>
      <sheetName val="Memb_Schd"/>
      <sheetName val="Conn__Lib"/>
      <sheetName val="Cash_Flow_bulanan"/>
      <sheetName val="RAB_AR&amp;STR"/>
      <sheetName val="TM"/>
      <sheetName val="kontrak"/>
      <sheetName val="GAGAL PROD"/>
      <sheetName val="RKP"/>
      <sheetName val="MarkUp"/>
      <sheetName val="RAB"/>
      <sheetName val=" schedule AMD-2 Rev III"/>
      <sheetName val="Productivity"/>
      <sheetName val="civil-yin"/>
      <sheetName val="Up &amp; bhn"/>
      <sheetName val="5-ALAT(1)"/>
      <sheetName val="4-Basic Price"/>
      <sheetName val="THREE_PASS"/>
      <sheetName val="vessel_weight"/>
      <sheetName val="Perm__Test"/>
      <sheetName val="struktur_tdk_dipakai"/>
      <sheetName val="HARGA_MATERIAL"/>
      <sheetName val="H_Satuan"/>
      <sheetName val="Cover_Daf_2"/>
      <sheetName val="01A-_RAB"/>
      <sheetName val="DATA_HARGA"/>
      <sheetName val="BQ_STP_35_M3_A&amp;B"/>
      <sheetName val="DETAIL_RAP"/>
      <sheetName val="Week9-Feb____"/>
      <sheetName val="rab_-_persiapan_&amp;_lantai-1"/>
      <sheetName val="MASTER_R1"/>
      <sheetName val="_schedule_AMD-2_Rev_III"/>
      <sheetName val="GAGAL_PROD"/>
      <sheetName val="Personnel"/>
      <sheetName val="TOWN"/>
      <sheetName val="DAF_2"/>
      <sheetName val="BQ Rev. 0"/>
      <sheetName val="Man Power"/>
      <sheetName val="Bahan"/>
      <sheetName val="arab"/>
      <sheetName val="Primayudha"/>
      <sheetName val="Peralatan"/>
      <sheetName val="Data"/>
      <sheetName val="Marshal"/>
      <sheetName val="Permanent info"/>
      <sheetName val="KUNCI"/>
      <sheetName val="1-BGN"/>
      <sheetName val="IKK"/>
      <sheetName val="ILM"/>
      <sheetName val="IM"/>
      <sheetName val="BTB 2018"/>
      <sheetName val="MK"/>
      <sheetName val="Mesin"/>
      <sheetName val="RESUME"/>
      <sheetName val="alat"/>
      <sheetName val="Kuantitas &amp; Harga"/>
      <sheetName val="DHSD"/>
      <sheetName val="data_val"/>
      <sheetName val="Scheme Mob."/>
      <sheetName val="AHS"/>
      <sheetName val="Galian 1"/>
      <sheetName val="Pt"/>
      <sheetName val="Vibro_Roller"/>
      <sheetName val="DATA PROYEK"/>
      <sheetName val="B. PERSONIL"/>
      <sheetName val="Lamp-4 Sat-Das"/>
      <sheetName val="SchC"/>
      <sheetName val="SewAlat"/>
      <sheetName val="ETo"/>
      <sheetName val="Sheet2"/>
      <sheetName val="Sheet3"/>
      <sheetName val="koef"/>
      <sheetName val="SCH"/>
      <sheetName val="LAMA (wilayah 4)"/>
      <sheetName val="UPH,BHN,ALT"/>
      <sheetName val="Project_P"/>
      <sheetName val="Rek_Div"/>
      <sheetName val="REF.ONLY"/>
      <sheetName val="ANHAR"/>
      <sheetName val="SUBCON"/>
      <sheetName val="bq"/>
      <sheetName val="#REF"/>
      <sheetName val="Valuation"/>
      <sheetName val="Mark Up"/>
      <sheetName val="Daf Pekerjaan"/>
      <sheetName val="Summary"/>
      <sheetName val="SUM ME"/>
      <sheetName val="ITEM OF WORK"/>
      <sheetName val="TIM"/>
      <sheetName val="Analisa Harga Satuan"/>
      <sheetName val="REKAP"/>
      <sheetName val="anal SNI"/>
      <sheetName val="bahan SNI"/>
      <sheetName val="Job Data"/>
      <sheetName val="DB_ET200(R. A)"/>
      <sheetName val="forecast CF Plan REV.1 "/>
      <sheetName val="jobhist"/>
      <sheetName val="BILL"/>
      <sheetName val="Labor Rate"/>
      <sheetName val="SUM"/>
      <sheetName val="Notes"/>
      <sheetName val="INPUT DATAS"/>
      <sheetName val="MP_PLAN"/>
      <sheetName val="CASH"/>
      <sheetName val="집계표(OPTION)"/>
      <sheetName val="Links"/>
      <sheetName val="C"/>
      <sheetName val="SDMTA"/>
      <sheetName val="Volume"/>
      <sheetName val="4.04"/>
      <sheetName val="Bid Summary"/>
      <sheetName val="HARGA SATUAN"/>
      <sheetName val="12+900"/>
      <sheetName val="Akomodasi"/>
      <sheetName val="VINTHIA"/>
      <sheetName val="HB "/>
      <sheetName val="Agregat Halus &amp; Kasar"/>
      <sheetName val="DIV1"/>
      <sheetName val="SCHEDULE"/>
      <sheetName val="Breakdown Equipment"/>
      <sheetName val="Equipment (2)"/>
      <sheetName val="S CURVE"/>
      <sheetName val="DKH"/>
      <sheetName val="Upah "/>
      <sheetName val="NP 7"/>
      <sheetName val="D&amp;W"/>
      <sheetName val="CAB 2"/>
      <sheetName val="F1c DATA ADM6"/>
      <sheetName val="SD"/>
      <sheetName val="Komposisi"/>
      <sheetName val="AHS Aspal"/>
      <sheetName val="AHS Marka"/>
      <sheetName val="Analisa lampu"/>
      <sheetName val="jadwal"/>
      <sheetName val="Usulan"/>
      <sheetName val="RAB (OK)"/>
      <sheetName val="Sheet1"/>
      <sheetName val="List H.Bahan&amp;Upah"/>
      <sheetName val="A.HARSAT ARS"/>
      <sheetName val="anal_hs"/>
      <sheetName val="info"/>
      <sheetName val="CALC"/>
      <sheetName val="Parameter"/>
      <sheetName val="BQ-E20-02(Rp)"/>
      <sheetName val="HSBU ANA"/>
      <sheetName val="Harga Bahan"/>
      <sheetName val="HSA &amp; PAB"/>
      <sheetName val="Harga Upah "/>
      <sheetName val="Kuantitas"/>
      <sheetName val="Metode"/>
      <sheetName val="kalkulasi"/>
      <sheetName val="vol_1"/>
      <sheetName val="pricing"/>
      <sheetName val="Ch"/>
      <sheetName val="Perhitungan RAB"/>
      <sheetName val="Harga Mat "/>
      <sheetName val="Panel"/>
      <sheetName val="BOQ (Diisi dulu))"/>
      <sheetName val="BASIC"/>
      <sheetName val="MC-01"/>
      <sheetName val="dongia (2)"/>
      <sheetName val="LKVL-CK-HT-GD1"/>
      <sheetName val="giathanh1"/>
      <sheetName val="chitimc"/>
      <sheetName val="THPDMoi  (2)"/>
      <sheetName val="gtrinh"/>
      <sheetName val="phuluc1"/>
      <sheetName val="TONG HOP VL-NC"/>
      <sheetName val="lam-moi"/>
      <sheetName val="chitiet"/>
      <sheetName val="TONGKE3p "/>
      <sheetName val="TH VL, NC, DDHT Thanhphuoc"/>
      <sheetName val="DONGIA"/>
      <sheetName val="thao-go"/>
      <sheetName val="DON GIA"/>
      <sheetName val="TONGKE-HT"/>
      <sheetName val="DG"/>
      <sheetName val="dtxl"/>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Input Data"/>
      <sheetName val="BasicPrice"/>
      <sheetName val="Rkp1"/>
      <sheetName val="61005"/>
      <sheetName val="61006"/>
      <sheetName val="61007"/>
      <sheetName val="61008"/>
      <sheetName val="Hsat-A"/>
      <sheetName val="JSiar"/>
      <sheetName val="COV.GRAND"/>
      <sheetName val="Rekap Biaya"/>
      <sheetName val="10"/>
      <sheetName val="5"/>
      <sheetName val="Prod 15-1- Rekap 1"/>
      <sheetName val="Cash Flow"/>
      <sheetName val="harga dasar T-M-A"/>
      <sheetName val="Uba"/>
      <sheetName val="BASIC PRICE"/>
      <sheetName val="04"/>
      <sheetName val="07"/>
      <sheetName val="08"/>
      <sheetName val="05"/>
      <sheetName val="06"/>
      <sheetName val="HSD"/>
      <sheetName val="HS1"/>
      <sheetName val="PP"/>
      <sheetName val="Memb_Schd1"/>
      <sheetName val="Bare_Summary1"/>
      <sheetName val="Conn__Lib1"/>
      <sheetName val="Cash_Flow_bulanan1"/>
      <sheetName val="RAB_AR&amp;STR1"/>
      <sheetName val="Rekap_Addendum"/>
      <sheetName val="TOTAL__"/>
      <sheetName val="SUM_ME"/>
      <sheetName val="Sales Parameter"/>
      <sheetName val="TL"/>
      <sheetName val="work shop"/>
      <sheetName val="JAD-PEL"/>
      <sheetName val="ANALISA SNI'13 "/>
      <sheetName val="SAT_BHN"/>
      <sheetName val="kont anak1"/>
      <sheetName val="INF"/>
      <sheetName val="HRG BAHAN &amp; UPAH okk"/>
      <sheetName val="Analis Kusen okk"/>
      <sheetName val="Fire Fighting"/>
      <sheetName val="351BQMCN"/>
      <sheetName val="U,B"/>
      <sheetName val="UMUM"/>
      <sheetName val="MATERIAL"/>
      <sheetName val="NP"/>
      <sheetName val="LEMBAR1"/>
      <sheetName val="LEMBAR2"/>
      <sheetName val="LEMBAR3"/>
      <sheetName val="LEMBAR4"/>
      <sheetName val="LEMBAR5"/>
      <sheetName val="Harga Satuan Bahan"/>
      <sheetName val="Master Edit"/>
      <sheetName val="Div8"/>
      <sheetName val="Div3"/>
      <sheetName val="Div5"/>
      <sheetName val="Analis harga"/>
      <sheetName val="2153-101"/>
      <sheetName val="Currency Rate"/>
      <sheetName val="L-4a,b"/>
      <sheetName val="Twr (15)"/>
      <sheetName val="dongia _2_"/>
      <sheetName val="lam_moi"/>
      <sheetName val="THPDMoi  _2_"/>
      <sheetName val="_REF"/>
      <sheetName val="thao_go"/>
      <sheetName val="CHITIET VL_NC"/>
      <sheetName val="CHITIET VL_NC_TT _1p"/>
      <sheetName val="CHITIET VL_NC_TT_3p"/>
      <sheetName val="TONGKE_HT"/>
      <sheetName val="t_h HA THE"/>
      <sheetName val="KPVC_BD "/>
      <sheetName val="VCV_BE_TONG"/>
      <sheetName val="HS_TRG"/>
      <sheetName val="TEST1"/>
      <sheetName val="Urai _Resap pengikat"/>
      <sheetName val="THREE_PASS1"/>
      <sheetName val="vessel_weight1"/>
      <sheetName val="Perm__Test1"/>
      <sheetName val="struktur_tdk_dipakai1"/>
      <sheetName val="GAGAL_PROD1"/>
      <sheetName val="HARGA_MATERIAL1"/>
      <sheetName val="H_Satuan1"/>
      <sheetName val="Cover_Daf_21"/>
      <sheetName val="01A-_RAB1"/>
      <sheetName val="DATA_HARGA1"/>
      <sheetName val="BQ_STP_35_M3_A&amp;B1"/>
      <sheetName val="DETAIL_RAP1"/>
      <sheetName val="Week9-Feb____1"/>
      <sheetName val="rab_-_persiapan_&amp;_lantai-11"/>
      <sheetName val="MASTER_R11"/>
      <sheetName val="_schedule_AMD-2_Rev_III1"/>
      <sheetName val="Up_&amp;_bhn"/>
      <sheetName val="4_04"/>
      <sheetName val="Kuantitas_&amp;_Harga"/>
      <sheetName val="Analisa_Harga_Satuan"/>
      <sheetName val="ITEM_OF_WORK"/>
      <sheetName val="Man_Power"/>
      <sheetName val="BQ_Rev__0"/>
      <sheetName val="Daf_Pekerjaan"/>
      <sheetName val="DATA_PROYEK"/>
      <sheetName val="B__PERSONIL"/>
      <sheetName val="Lamp-4_Sat-Das"/>
      <sheetName val="LAMA_(wilayah_4)"/>
      <sheetName val="Galian_1"/>
      <sheetName val="F1c_DATA_ADM6"/>
      <sheetName val="AHS_Aspal"/>
      <sheetName val="AHS_Marka"/>
      <sheetName val="Analisa_lampu"/>
      <sheetName val="4-Basic_Price"/>
      <sheetName val="Scheme_Mob_"/>
      <sheetName val="HB_"/>
      <sheetName val="BASIC_PRICE"/>
      <sheetName val="Agregat_Halus_&amp;_Kasar"/>
      <sheetName val="Breakdown_Equipment"/>
      <sheetName val="Equipment_(2)"/>
      <sheetName val="S_CURVE"/>
      <sheetName val="RAB_(OK)"/>
      <sheetName val="Prod_15-1-_Rekap_1"/>
      <sheetName val="Rekap_Biaya"/>
      <sheetName val="Cash_Flow"/>
      <sheetName val="harga_dasar_T-M-A"/>
      <sheetName val="REF_ONLY"/>
      <sheetName val="dongia_(2)"/>
      <sheetName val="THPDMoi__(2)"/>
      <sheetName val="TONG_HOP_VL-NC"/>
      <sheetName val="TONGKE3p_"/>
      <sheetName val="TH_VL,_NC,_DDHT_Thanhphuoc"/>
      <sheetName val="DON_GIA"/>
      <sheetName val="t-h_HA_THE"/>
      <sheetName val="CHITIET_VL-NC-TT_-1p"/>
      <sheetName val="TONG_HOP_VL-NC_TT"/>
      <sheetName val="TH_XL"/>
      <sheetName val="CHITIET_VL-NC"/>
      <sheetName val="CHITIET_VL-NC-TT-3p"/>
      <sheetName val="KPVC-BD_"/>
      <sheetName val="Input_Data"/>
      <sheetName val="Labor_Rate"/>
      <sheetName val="Job_Data"/>
      <sheetName val="DB_ET200(R__A)"/>
      <sheetName val="Mark_Up"/>
      <sheetName val="HSBU_ANA"/>
      <sheetName val="Harga_Bahan"/>
      <sheetName val="HSA_&amp;_PAB"/>
      <sheetName val="Harga_Upah_"/>
      <sheetName val="Upah_"/>
      <sheetName val="Bid_Summary"/>
      <sheetName val="HARGA_SATUAN"/>
      <sheetName val="anal_SNI"/>
      <sheetName val="bahan_SNI"/>
      <sheetName val="HS"/>
      <sheetName val="COST"/>
      <sheetName val="RAB.SEKRETARIAT (1)"/>
      <sheetName val="lkalibrasi BENENAIN"/>
      <sheetName val="SPREAD SHEET"/>
      <sheetName val="REKAP TOTAL"/>
      <sheetName val="TE TS FA LAN MATV"/>
      <sheetName val="tr-28202"/>
      <sheetName val="PT.GENTA"/>
      <sheetName val="Sat-Rap"/>
      <sheetName val="MAP"/>
      <sheetName val="PNT"/>
      <sheetName val="igp-03"/>
      <sheetName val="sdm"/>
      <sheetName val="bbt-1999"/>
      <sheetName val="RPP-6"/>
      <sheetName val="List"/>
      <sheetName val="Work Volume Elec"/>
      <sheetName val="BOQ Rekap"/>
      <sheetName val="D-Bahan &amp; Upah"/>
      <sheetName val="Transfer"/>
      <sheetName val="Sch-5"/>
      <sheetName val="ｵﾝｰｵﾌ弁"/>
      <sheetName val="schtot"/>
      <sheetName val="RAB TOTAL"/>
      <sheetName val="BOQ-Indonesia"/>
      <sheetName val="Input"/>
      <sheetName val="PT."/>
      <sheetName val="Huruf"/>
      <sheetName val="Sal"/>
      <sheetName val="DAF.HRG"/>
      <sheetName val="FO"/>
      <sheetName val="RPP01-6"/>
      <sheetName val="REKAP.1"/>
      <sheetName val="Analisa HSP"/>
      <sheetName val="B"/>
      <sheetName val="ANALISA railing"/>
      <sheetName val="Anal ALat"/>
      <sheetName val="Analisa Quarry"/>
      <sheetName val="5-Peralatan"/>
      <sheetName val="Bare_Summary2"/>
      <sheetName val="Memb_Schd2"/>
      <sheetName val="Perm__Test2"/>
      <sheetName val="Conn__Lib2"/>
      <sheetName val="Cash_Flow_bulanan2"/>
      <sheetName val="RAB_AR&amp;STR2"/>
      <sheetName val="THREE_PASS2"/>
      <sheetName val="vessel_weight2"/>
      <sheetName val="Kuantitas_&amp;_Harga1"/>
      <sheetName val="HARGA_MATERIAL2"/>
      <sheetName val="H_Satuan2"/>
      <sheetName val="Cover_Daf_22"/>
      <sheetName val="struktur_tdk_dipakai2"/>
      <sheetName val="DATA_PROYEK1"/>
      <sheetName val="B__PERSONIL1"/>
      <sheetName val="Lamp-4_Sat-Das1"/>
      <sheetName val="LAMA_(wilayah_4)1"/>
      <sheetName val="01A-_RAB2"/>
      <sheetName val="DATA_HARGA2"/>
      <sheetName val="BQ_STP_35_M3_A&amp;B2"/>
      <sheetName val="DETAIL_RAP2"/>
      <sheetName val="Week9-Feb____2"/>
      <sheetName val="rab_-_persiapan_&amp;_lantai-12"/>
      <sheetName val="MASTER_R12"/>
      <sheetName val="Galian_11"/>
      <sheetName val="Rekap_Addendum1"/>
      <sheetName val="TOTAL__1"/>
      <sheetName val="Man_Power1"/>
      <sheetName val="_schedule_AMD-2_Rev_III2"/>
      <sheetName val="GAGAL_PROD2"/>
      <sheetName val="F1c_DATA_ADM61"/>
      <sheetName val="AHS_Aspal1"/>
      <sheetName val="AHS_Marka1"/>
      <sheetName val="Analisa_lampu1"/>
      <sheetName val="Up_&amp;_bhn1"/>
      <sheetName val="4-Basic_Price1"/>
      <sheetName val="Scheme_Mob_1"/>
      <sheetName val="Analisa_Harga_Satuan1"/>
      <sheetName val="4_041"/>
      <sheetName val="ITEM_OF_WORK1"/>
      <sheetName val="Master_Edit"/>
      <sheetName val="Harga_Satuan_Bahan"/>
      <sheetName val="Agregat_Halus_&amp;_Kasar1"/>
      <sheetName val="Breakdown_Equipment1"/>
      <sheetName val="Equipment_(2)1"/>
      <sheetName val="S_CURVE1"/>
      <sheetName val="RAB_SEKRETARIAT_(1)"/>
      <sheetName val="BQ_Rev__01"/>
      <sheetName val="Daf_Pekerjaan1"/>
      <sheetName val="Mark_Up1"/>
      <sheetName val="SUM_ME1"/>
      <sheetName val="REF_ONLY1"/>
      <sheetName val="dongia_(2)1"/>
      <sheetName val="THPDMoi__(2)1"/>
      <sheetName val="TONG_HOP_VL-NC1"/>
      <sheetName val="TONGKE3p_1"/>
      <sheetName val="TH_VL,_NC,_DDHT_Thanhphuoc1"/>
      <sheetName val="DON_GIA1"/>
      <sheetName val="t-h_HA_THE1"/>
      <sheetName val="CHITIET_VL-NC-TT_-1p1"/>
      <sheetName val="TONG_HOP_VL-NC_TT1"/>
      <sheetName val="TH_XL1"/>
      <sheetName val="CHITIET_VL-NC1"/>
      <sheetName val="CHITIET_VL-NC-TT-3p1"/>
      <sheetName val="KPVC-BD_1"/>
      <sheetName val="Input_Data1"/>
      <sheetName val="HB_1"/>
      <sheetName val="RAB_(OK)1"/>
      <sheetName val="BOQ_(Diisi_dulu))"/>
      <sheetName val="Perhitungan_RAB"/>
      <sheetName val="kont_anak1"/>
      <sheetName val="Upah_1"/>
      <sheetName val="HSBU_ANA1"/>
      <sheetName val="Harga_Bahan1"/>
      <sheetName val="HSA_&amp;_PAB1"/>
      <sheetName val="Harga_Upah_1"/>
      <sheetName val="RAB_TOTAL"/>
      <sheetName val="BASIC_PRICE1"/>
      <sheetName val="Bid_Summary1"/>
      <sheetName val="HARGA_SATUAN1"/>
      <sheetName val="anal_SNI1"/>
      <sheetName val="bahan_SNI1"/>
      <sheetName val="Rekap_Biaya1"/>
      <sheetName val="ANALISA_railing"/>
      <sheetName val="Harga_Mat_"/>
      <sheetName val="Labor_Rate1"/>
      <sheetName val="Job_Data1"/>
      <sheetName val="DB_ET200(R__A)1"/>
      <sheetName val="Prod_15-1-_Rekap_11"/>
      <sheetName val="Cash_Flow1"/>
      <sheetName val="harga_dasar_T-M-A1"/>
      <sheetName val="Anal_ALat"/>
      <sheetName val="lkalibrasi_BENENAIN"/>
      <sheetName val="List_H_Bahan&amp;Upah"/>
      <sheetName val="A_HARSAT_ARS"/>
      <sheetName val="PT_"/>
      <sheetName val="DAF_HRG"/>
      <sheetName val="Analisa_Quarry"/>
      <sheetName val="RAB THP1"/>
      <sheetName val="Fin-Bengkel"/>
      <sheetName val="Fin-Showroom"/>
      <sheetName val="Hal_Pagar"/>
      <sheetName val="Str-Bengkel"/>
      <sheetName val="Str-Showroom"/>
      <sheetName val="#REF!"/>
      <sheetName val="Hauler Pdty"/>
      <sheetName val="Loader Category"/>
      <sheetName val="Hauler Category"/>
      <sheetName val="Print (4)"/>
      <sheetName val="Hauler_Pdty"/>
      <sheetName val="Loader_Category"/>
      <sheetName val="Hauler_Category"/>
      <sheetName val="Print_(4)"/>
      <sheetName val="Hauler_Pdty1"/>
      <sheetName val="Loader_Category1"/>
      <sheetName val="Hauler_Category1"/>
      <sheetName val="Print_(4)1"/>
      <sheetName val="Hauler_Pdty2"/>
      <sheetName val="Loader_Category2"/>
      <sheetName val="Hauler_Category2"/>
      <sheetName val="Print_(4)2"/>
      <sheetName val="SAMO"/>
      <sheetName val="Main"/>
      <sheetName val="ocean voyage"/>
      <sheetName val="Bare_Summary3"/>
      <sheetName val="Hauler_Pdty3"/>
      <sheetName val="Loader_Category3"/>
      <sheetName val="Hauler_Category3"/>
      <sheetName val="Print_(4)3"/>
      <sheetName val="ocean_voyage"/>
      <sheetName val="GeneralInfo"/>
      <sheetName val="4334-Summary"/>
      <sheetName val="LPA Daily MBR0"/>
      <sheetName val="Coal Inventory ALL"/>
      <sheetName val="Karung"/>
      <sheetName val="TON  per Jam"/>
      <sheetName val="PipTable"/>
      <sheetName val="Peralatan (2)"/>
      <sheetName val="AHS PL"/>
      <sheetName val="jadw"/>
      <sheetName val="( 05 ) UPAH&amp;BHN"/>
      <sheetName val="PESANTREN"/>
      <sheetName val="G"/>
      <sheetName val="Curup"/>
      <sheetName val="Prabu"/>
      <sheetName val="On Time"/>
      <sheetName val="GALIAN MEKANIS"/>
      <sheetName val="L-10"/>
      <sheetName val="L-2b,c"/>
      <sheetName val="L-2a"/>
      <sheetName val="L-3a,4"/>
      <sheetName val="L-7"/>
      <sheetName val="L-11"/>
      <sheetName val="input-cost"/>
      <sheetName val="2010-2019补助明细"/>
      <sheetName val="vlookup reference"/>
      <sheetName val="Adendum Struktur "/>
      <sheetName val="Addendum Arsitektur "/>
      <sheetName val="Addensum ME "/>
      <sheetName val="Addendum Site Development "/>
      <sheetName val="besi terbaru "/>
      <sheetName val="besi"/>
      <sheetName val="bekisting terbaru "/>
      <sheetName val="bekisting"/>
      <sheetName val="beton terbaru "/>
      <sheetName val="beton"/>
      <sheetName val="Plafond Lantai 1"/>
      <sheetName val="Plafond lantai 2"/>
      <sheetName val="keramik lantai 1"/>
      <sheetName val="keramik lantai 2"/>
      <sheetName val="kusen"/>
      <sheetName val="Plafond 1"/>
      <sheetName val="Plafond 2"/>
      <sheetName val="1.B"/>
      <sheetName val="Prod"/>
      <sheetName val="TTL"/>
      <sheetName val="Summary "/>
      <sheetName val="SAP-KAB &amp; PAN-Buil"/>
      <sheetName val="BAG-III"/>
      <sheetName val="Hrg.Sat"/>
      <sheetName val="TB"/>
      <sheetName val="Spec ME"/>
      <sheetName val="DB"/>
      <sheetName val="COA"/>
      <sheetName val="DAF-1"/>
      <sheetName val="304-06"/>
      <sheetName val="304_06"/>
      <sheetName val="Bill rekap"/>
      <sheetName val="anal rab"/>
      <sheetName val="7. Comparison of Asphalt etc"/>
      <sheetName val="7a. Compar.Asphalt (Machine)"/>
      <sheetName val="4.Equipment Cost"/>
      <sheetName val="1. Coeficient"/>
      <sheetName val="6. Comparison of Sand Volume"/>
      <sheetName val="5a. Excav. (Machine)"/>
      <sheetName val="2. Coeficient butt fushion"/>
      <sheetName val="BQMPALOC"/>
      <sheetName val="Bill of Qty MEP"/>
      <sheetName val="ɔOWN"/>
      <sheetName val="౅To"/>
      <sheetName val="၁lat"/>
      <sheetName val="蘣REF"/>
      <sheetName val="RAB Intrn (Approved)"/>
      <sheetName val="PLTU 1 Kalteng EXT"/>
      <sheetName val="PLTU 1 Kalteng EXT (2)"/>
      <sheetName val="Harsat EXT"/>
      <sheetName val="Kode Pekerjaan"/>
      <sheetName val="손익차9월2"/>
      <sheetName val="Inds &amp; For"/>
      <sheetName val="costing_CV"/>
      <sheetName val="L-TIGA"/>
      <sheetName val="L_TIGA"/>
      <sheetName val="USDt_FS(4)"/>
      <sheetName val="terbilang"/>
      <sheetName val="chemcal"/>
      <sheetName val="DivVII"/>
      <sheetName val="UPAH DAN BAHAN"/>
      <sheetName val="9 PEK-HARIAN"/>
      <sheetName val="rb-42M"/>
      <sheetName val="rcnpdp"/>
      <sheetName val="1. Rekap Utama"/>
      <sheetName val="CALK_LMA"/>
      <sheetName val="PROD01-1&amp;2"/>
      <sheetName val="PROD02"/>
      <sheetName val="forecast_CF_Plan_REV_1_"/>
      <sheetName val="INPUT_DATAS"/>
      <sheetName val="vlookup_reference"/>
      <sheetName val="Adendum_Struktur_"/>
      <sheetName val="Addendum_Arsitektur_"/>
      <sheetName val="Addensum_ME_"/>
      <sheetName val="Addendum_Site_Development_"/>
      <sheetName val="besi_terbaru_"/>
      <sheetName val="bekisting_terbaru_"/>
      <sheetName val="beton_terbaru_"/>
      <sheetName val="Plafond_Lantai_1"/>
      <sheetName val="Plafond_lantai_2"/>
      <sheetName val="keramik_lantai_1"/>
      <sheetName val="keramik_lantai_2"/>
      <sheetName val="Plafond_1"/>
      <sheetName val="Plafond_2"/>
      <sheetName val="Summary_"/>
      <sheetName val="Work_Volume_Elec"/>
      <sheetName val="1_B"/>
      <sheetName val="SAP-KAB_&amp;_PAN-Buil"/>
      <sheetName val="BTB_2018"/>
      <sheetName val="Urai__Resap_pengikat"/>
      <sheetName val="Hrg_Sat"/>
      <sheetName val="Spec_ME"/>
      <sheetName val="NP_7"/>
      <sheetName val="Sales_Parameter"/>
      <sheetName val="work_shop"/>
      <sheetName val="12"/>
      <sheetName val="DATA WP"/>
      <sheetName val="Sheet4"/>
      <sheetName val="61004"/>
      <sheetName val="idx-03"/>
      <sheetName val="hrg uph+bhn"/>
      <sheetName val="kepmenaker150"/>
      <sheetName val="CF WORKSHEET"/>
      <sheetName val="IDX06"/>
      <sheetName val="FKT_PJK"/>
      <sheetName val="Har Sat"/>
      <sheetName val="I_KAMAR"/>
      <sheetName val="COMM"/>
      <sheetName val="FINAL"/>
      <sheetName val="Sumber Daya"/>
      <sheetName val="BOQ INTERN"/>
      <sheetName val="ANALYS EXTERN"/>
      <sheetName val="WELCOME"/>
      <sheetName val="BQ RESO"/>
      <sheetName val="REKAP INDIRECT"/>
      <sheetName val="ORGANIZATION"/>
      <sheetName val="MATRIX"/>
      <sheetName val="SUMMARY IN"/>
      <sheetName val="PROGRAM"/>
      <sheetName val="INDIRECT COST"/>
      <sheetName val="EBP-3"/>
      <sheetName val="EBP-1"/>
      <sheetName val="EBP-2"/>
      <sheetName val="EBP-4"/>
      <sheetName val="3"/>
      <sheetName val="umu"/>
      <sheetName val="2"/>
      <sheetName val="Ana-ALAT"/>
      <sheetName val="4"/>
      <sheetName val="DIV 6"/>
      <sheetName val="DIV 7"/>
      <sheetName val="DAF-3"/>
      <sheetName val="Daf 1"/>
      <sheetName val="keb-BHN"/>
      <sheetName val="POS 1"/>
      <sheetName val="POS 2"/>
      <sheetName val="PIPA REF"/>
      <sheetName val="BJLS"/>
      <sheetName val="Spread"/>
      <sheetName val="Harga ALAT"/>
      <sheetName val="Daftar Harga Pekerjaan"/>
      <sheetName val="Upah Tenaga Kerja"/>
      <sheetName val="Bahan Upah"/>
      <sheetName val="Jembatan"/>
      <sheetName val="Div7"/>
      <sheetName val="Informasi"/>
      <sheetName val="Upah,Bah&amp;alat"/>
      <sheetName val="Rencana Anggaran Biaya"/>
      <sheetName val="G5c-G41"/>
      <sheetName val="Basic P"/>
      <sheetName val="An. Alat"/>
      <sheetName val="Analisa HS"/>
      <sheetName val="HPS PC"/>
      <sheetName val="b) Pengalaman Kerja"/>
      <sheetName val="NET Sum"/>
      <sheetName val="Twr_(15)"/>
      <sheetName val="REKAP_1"/>
      <sheetName val="ANALISA_SNI'13_"/>
      <sheetName val="MSTR 200416 PU COGS DIVBAR"/>
      <sheetName val="Inv_NAD"/>
      <sheetName val="Inv_RIAU"/>
      <sheetName val="CONSUMABLE"/>
      <sheetName val="TABEL BAJA"/>
      <sheetName val="STR - 2B"/>
      <sheetName val="Grafik Trend"/>
      <sheetName val="Anls-Um"/>
      <sheetName val="Kolom"/>
      <sheetName val="Bill of Quantity"/>
      <sheetName val="Pemipaan"/>
      <sheetName val="Daftar Harga Upah dan Bahan"/>
      <sheetName val="HRG SAT"/>
      <sheetName val="DAF-4"/>
      <sheetName val="iTEM hARSAT"/>
      <sheetName val="산근"/>
      <sheetName val="HSU"/>
      <sheetName val="Galian"/>
      <sheetName val="koef-beton"/>
      <sheetName val="GASATAGG.XLS"/>
      <sheetName val="HSUMUM.XLS"/>
      <sheetName val="HSDRAIN.XLS"/>
      <sheetName val="HSTANAH"/>
      <sheetName val="HSBASE"/>
      <sheetName val="HSASPAL"/>
      <sheetName val="HSBETON"/>
      <sheetName val="HSSTRUK"/>
      <sheetName val="HSMISC.XLS"/>
      <sheetName val="BM"/>
      <sheetName val="Daf.Harga-Upah"/>
      <sheetName val="Daftar Kuantitas &amp; Harga"/>
      <sheetName val="Data Info"/>
      <sheetName val="total"/>
      <sheetName val="SAT-BHN"/>
      <sheetName val="DivIV"/>
      <sheetName val="DivV"/>
      <sheetName val="DivVIII"/>
      <sheetName val="DivIII"/>
      <sheetName val="divII"/>
      <sheetName val="rekI"/>
      <sheetName val="mobilisation"/>
      <sheetName val="Customize Your Invoice"/>
      <sheetName val="Invoice"/>
      <sheetName val="ALAT1"/>
      <sheetName val="ANALIS ALAT"/>
      <sheetName val="D7(1)"/>
      <sheetName val="kalibrasi-Tank"/>
      <sheetName val="KWIT"/>
      <sheetName val="U. div 2"/>
      <sheetName val="Div 10"/>
      <sheetName val="RBP1"/>
      <sheetName val="terendah"/>
      <sheetName val="ALAT-1"/>
      <sheetName val="DEV-9"/>
      <sheetName val="ALAT-2"/>
      <sheetName val="DEV-10.3"/>
      <sheetName val="TJ1Q47"/>
      <sheetName val="HARGA SATUAN UPAH PEKERJA"/>
      <sheetName val="Unit Rate"/>
      <sheetName val="hrg-dsr"/>
      <sheetName val="PNT-QUOT-#3"/>
      <sheetName val="COAT&amp;WRAP-QIOT-#3"/>
      <sheetName val="BOQ_Rekap"/>
      <sheetName val="D-Bahan_&amp;_Upah"/>
      <sheetName val="Analisa (2)"/>
      <sheetName val="AHSrutin"/>
      <sheetName val="Analisa Upah &amp; Bahan Plum"/>
      <sheetName val="Breakdown"/>
      <sheetName val="matr aux"/>
      <sheetName val="matr engine"/>
      <sheetName val="jasa rehab"/>
      <sheetName val="jasa pondasi"/>
      <sheetName val="jasa rekon material"/>
      <sheetName val="DaftarAn"/>
      <sheetName val="6106"/>
      <sheetName val="ANAL"/>
      <sheetName val="Master 1.0"/>
      <sheetName val="BRD"/>
      <sheetName val="ALT"/>
      <sheetName val="H DSR"/>
      <sheetName val="Bhn"/>
      <sheetName val="BAG_III"/>
      <sheetName val="22"/>
      <sheetName val="analisa stroke"/>
      <sheetName val="HRS"/>
      <sheetName val="b1"/>
      <sheetName val="7a"/>
      <sheetName val="3-DIV2"/>
      <sheetName val="BBM-03"/>
      <sheetName val="Bahan.BQ"/>
      <sheetName val="7.4. ANAL Alat"/>
      <sheetName val="Catatan"/>
      <sheetName val="Ratios"/>
      <sheetName val="Formulir02"/>
      <sheetName val="REKAP MATI MC IC DES2020"/>
      <sheetName val="PersList"/>
      <sheetName val="extern"/>
      <sheetName val="PERALATAN PROYEK GOL III A"/>
      <sheetName val="TEKNIS"/>
      <sheetName val="railing"/>
      <sheetName val="Analisa &amp; Upah"/>
      <sheetName val="schtng"/>
      <sheetName val="schbhn"/>
      <sheetName val="schalt"/>
      <sheetName val="B_6"/>
      <sheetName val="B_7"/>
      <sheetName val="B_8"/>
      <sheetName val="B_9"/>
      <sheetName val="B_10 (4)"/>
      <sheetName val="AGG"/>
      <sheetName val="MT"/>
      <sheetName val="BAP Exc 320 C-Feb"/>
      <sheetName val="BAP Exc 320 A-Juli"/>
      <sheetName val="RAB-SPL2"/>
      <sheetName val="RBP2"/>
      <sheetName val="bank"/>
      <sheetName val="BL"/>
      <sheetName val="gaji"/>
      <sheetName val="PaintBreak"/>
      <sheetName val="Harga Dasar"/>
      <sheetName val="D-3 (M)"/>
      <sheetName val="D-7 (M)"/>
      <sheetName val="Ahs.2"/>
      <sheetName val="Ahs.1"/>
      <sheetName val="Bahan "/>
      <sheetName val="Pekerjaan "/>
      <sheetName val="rap rinci"/>
      <sheetName val="anal Lamp 4a"/>
      <sheetName val="Daftar Sewa"/>
      <sheetName val="Analisa Alat"/>
      <sheetName val="har-sat"/>
      <sheetName val="DAFTAR HARGA"/>
      <sheetName val="ADD 2 (1)"/>
      <sheetName val="Rumus"/>
      <sheetName val="BQ ARS"/>
      <sheetName val="공사내역"/>
      <sheetName val="Balok"/>
      <sheetName val="Factor"/>
      <sheetName val="BOQ CBM"/>
      <sheetName val="PileCap"/>
      <sheetName val="Currency_Rate"/>
      <sheetName val="STAFF"/>
      <sheetName val="AN Tdr"/>
      <sheetName val="Analisa "/>
      <sheetName val="Tie Beam"/>
      <sheetName val="AN Beton"/>
      <sheetName val="Plat"/>
      <sheetName val="Electrikal"/>
      <sheetName val="Elektronik"/>
      <sheetName val="Item Kompensasi"/>
      <sheetName val="8LT 12"/>
      <sheetName val="Temp&amp;Site"/>
      <sheetName val="DAF_1"/>
      <sheetName val="제출계산서"/>
      <sheetName val="bhn,uph,alt"/>
      <sheetName val="DAF-2"/>
      <sheetName val="PHU 05"/>
      <sheetName val="Analisa Upah _ Bahan Plum"/>
      <sheetName val="gvl"/>
      <sheetName val="Elemen Biaya"/>
      <sheetName val="Cost Center"/>
      <sheetName val="Asumsi by Own"/>
      <sheetName val="Daf-Harga"/>
      <sheetName val="95삼성급(본사)"/>
      <sheetName val="H-Dasar"/>
      <sheetName val="DPKlah"/>
      <sheetName val="Matr'l"/>
      <sheetName val="Penjumlahan"/>
      <sheetName val="STR(CANCEL)"/>
      <sheetName val="SPREAD_SHEET"/>
      <sheetName val="REKAP_TOTAL"/>
      <sheetName val="TE_TS_FA_LAN_MATV"/>
      <sheetName val="HRG_BAHAN_&amp;_UPAH_okk"/>
      <sheetName val="Analis_Kusen_okk"/>
      <sheetName val="Daftar"/>
      <sheetName val="DAF-5"/>
      <sheetName val="Rupiah"/>
      <sheetName val="HK&amp;Mat"/>
      <sheetName val="MAJOR"/>
      <sheetName val="H.DASAR"/>
      <sheetName val="Isolasi Luar Dalam"/>
      <sheetName val="Isolasi Luar"/>
      <sheetName val="품셈표"/>
      <sheetName val="anal-2"/>
      <sheetName val="MAPP"/>
      <sheetName val="antek"/>
      <sheetName val="usaid"/>
      <sheetName val="Memb_Schd3"/>
      <sheetName val="Conn__Lib3"/>
      <sheetName val="Cash_Flow_bulanan3"/>
      <sheetName val="RAB_AR&amp;STR3"/>
      <sheetName val="THREE_PASS3"/>
      <sheetName val="vessel_weight3"/>
      <sheetName val="Perm__Test3"/>
      <sheetName val="struktur_tdk_dipakai3"/>
      <sheetName val="HARGA_MATERIAL3"/>
      <sheetName val="H_Satuan3"/>
      <sheetName val="Cover_Daf_23"/>
      <sheetName val="01A-_RAB3"/>
      <sheetName val="DATA_HARGA3"/>
      <sheetName val="BQ_STP_35_M3_A&amp;B3"/>
      <sheetName val="DETAIL_RAP3"/>
      <sheetName val="Week9-Feb____3"/>
      <sheetName val="rab_-_persiapan_&amp;_lantai-13"/>
      <sheetName val="MASTER_R13"/>
      <sheetName val="_schedule_AMD-2_Rev_III3"/>
      <sheetName val="Up_&amp;_bhn2"/>
      <sheetName val="4-Basic_Price2"/>
      <sheetName val="GAGAL_PROD3"/>
      <sheetName val="Rekap_Addendum2"/>
      <sheetName val="4_042"/>
      <sheetName val="TOTAL__2"/>
      <sheetName val="Kuantitas_&amp;_Harga2"/>
      <sheetName val="Agregat_Halus_&amp;_Kasar2"/>
      <sheetName val="Breakdown_Equipment2"/>
      <sheetName val="Equipment_(2)2"/>
      <sheetName val="S_CURVE2"/>
      <sheetName val="Rekap_Biaya2"/>
      <sheetName val="AHS_Aspal2"/>
      <sheetName val="AHS_Marka2"/>
      <sheetName val="Analisa_lampu2"/>
      <sheetName val="HB_2"/>
      <sheetName val="Man_Power2"/>
      <sheetName val="Prod_15-1-_Rekap_12"/>
      <sheetName val="Cash_Flow2"/>
      <sheetName val="harga_dasar_T-M-A2"/>
      <sheetName val="Analisa_Harga_Satuan2"/>
      <sheetName val="Job_Data2"/>
      <sheetName val="DB_ET200(R__A)2"/>
      <sheetName val="REF_ONLY2"/>
      <sheetName val="ITEM_OF_WORK2"/>
      <sheetName val="BASIC_PRICE2"/>
      <sheetName val="DATA_PROYEK2"/>
      <sheetName val="B__PERSONIL2"/>
      <sheetName val="Lamp-4_Sat-Das2"/>
      <sheetName val="LAMA_(wilayah_4)2"/>
      <sheetName val="Galian_12"/>
      <sheetName val="F1c_DATA_ADM62"/>
      <sheetName val="Scheme_Mob_2"/>
      <sheetName val="Bid_Summary2"/>
      <sheetName val="HARGA_SATUAN2"/>
      <sheetName val="anal_SNI2"/>
      <sheetName val="bahan_SNI2"/>
      <sheetName val="dongia_(2)2"/>
      <sheetName val="THPDMoi__(2)2"/>
      <sheetName val="TONG_HOP_VL-NC2"/>
      <sheetName val="TONGKE3p_2"/>
      <sheetName val="TH_VL,_NC,_DDHT_Thanhphuoc2"/>
      <sheetName val="DON_GIA2"/>
      <sheetName val="t-h_HA_THE2"/>
      <sheetName val="CHITIET_VL-NC-TT_-1p2"/>
      <sheetName val="TONG_HOP_VL-NC_TT2"/>
      <sheetName val="TH_XL2"/>
      <sheetName val="CHITIET_VL-NC2"/>
      <sheetName val="CHITIET_VL-NC-TT-3p2"/>
      <sheetName val="KPVC-BD_2"/>
      <sheetName val="Input_Data2"/>
      <sheetName val="Labor_Rate2"/>
      <sheetName val="BQ_Rev__02"/>
      <sheetName val="Daf_Pekerjaan2"/>
      <sheetName val="SUM_ME2"/>
      <sheetName val="Mark_Up2"/>
      <sheetName val="HSBU_ANA2"/>
      <sheetName val="Harga_Bahan2"/>
      <sheetName val="HSA_&amp;_PAB2"/>
      <sheetName val="Harga_Upah_2"/>
      <sheetName val="Upah_2"/>
      <sheetName val="Master_Edit1"/>
      <sheetName val="Harga_Satuan_Bahan1"/>
      <sheetName val="RAB_(OK)2"/>
      <sheetName val="kont_anak11"/>
      <sheetName val="BOQ_(Diisi_dulu))1"/>
      <sheetName val="RAB_SEKRETARIAT_(1)1"/>
      <sheetName val="lkalibrasi_BENENAIN1"/>
      <sheetName val="Perhitungan_RAB1"/>
      <sheetName val="Harga_Mat_1"/>
      <sheetName val="RAB_TOTAL1"/>
      <sheetName val="ANALISA_railing1"/>
      <sheetName val="Anal_ALat1"/>
      <sheetName val="Fire_Fighting"/>
      <sheetName val="List_H_Bahan&amp;Upah1"/>
      <sheetName val="A_HARSAT_ARS1"/>
      <sheetName val="hrg_uph+bhn"/>
      <sheetName val="On_Time"/>
      <sheetName val="GALIAN_MEKANIS"/>
      <sheetName val="PT_1"/>
      <sheetName val="DAF_HRG1"/>
      <sheetName val="Analisa_Quarry1"/>
      <sheetName val="RAB_THP1"/>
      <sheetName val="UPAH_DAN_BAHAN"/>
      <sheetName val="1__Rekap_Utama"/>
      <sheetName val="(_05_)_UPAH&amp;BHN"/>
      <sheetName val="Export"/>
      <sheetName val="Data SRL"/>
      <sheetName val="Data Prod_Graf"/>
      <sheetName val="PK RM"/>
      <sheetName val="Olah"/>
      <sheetName val="Paket"/>
      <sheetName val="1. Persiapan"/>
      <sheetName val="2. PL"/>
      <sheetName val="3.PK"/>
      <sheetName val="4.AC"/>
      <sheetName val="5.EL"/>
      <sheetName val="6.EC"/>
      <sheetName val="7.GENSET"/>
      <sheetName val="8.LIFT"/>
      <sheetName val="9.PTPK"/>
      <sheetName val="Pri"/>
      <sheetName val="Qry"/>
      <sheetName val="Cur"/>
      <sheetName val="CAB_2"/>
      <sheetName val="Hrg_Sat1"/>
      <sheetName val="DATA_WP"/>
      <sheetName val="CF_WORKSHEET"/>
      <sheetName val="Har_Sat"/>
      <sheetName val="RAB_Intrn_(Approved)"/>
      <sheetName val="PLTU_1_Kalteng_EXT"/>
      <sheetName val="PLTU_1_Kalteng_EXT_(2)"/>
      <sheetName val="Harsat_EXT"/>
      <sheetName val="Kode_Pekerjaan"/>
      <sheetName val="dongia__2_"/>
      <sheetName val="THPDMoi___2_"/>
      <sheetName val="CHITIET_VL_NC"/>
      <sheetName val="CHITIET_VL_NC_TT__1p"/>
      <sheetName val="CHITIET_VL_NC_TT_3p"/>
      <sheetName val="t_h_HA_THE"/>
      <sheetName val="KPVC_BD_"/>
      <sheetName val="MSTR_200416_PU_COGS_DIVBAR"/>
      <sheetName val="Analisa_HSP"/>
      <sheetName val="PERALATAN_PROYEK_GOL_III_A"/>
      <sheetName val="Analis_harga"/>
      <sheetName val="9_PEK-HARIAN"/>
      <sheetName val="POS_1"/>
      <sheetName val="POS_2"/>
      <sheetName val="PIPA_REF"/>
      <sheetName val="Daftar_Harga_Upah_dan_Bahan"/>
      <sheetName val="REKAP_MATI_MC_IC_DES2020"/>
      <sheetName val="DIV_6"/>
      <sheetName val="DIV_7"/>
      <sheetName val="Peralatan_(2)"/>
      <sheetName val="Harga_ALAT"/>
      <sheetName val="Daftar_Harga_Pekerjaan"/>
      <sheetName val="Upah_Tenaga_Kerja"/>
      <sheetName val="Bahan_Upah"/>
      <sheetName val="COV_GRAND"/>
      <sheetName val="Isolasi_Luar_Dalam"/>
      <sheetName val="Isolasi_Luar"/>
      <sheetName val="Bill_rekap"/>
      <sheetName val="anal_rab"/>
      <sheetName val="7__Comparison_of_Asphalt_etc"/>
      <sheetName val="7a__Compar_Asphalt_(Machine)"/>
      <sheetName val="4_Equipment_Cost"/>
      <sheetName val="1__Coeficient"/>
      <sheetName val="6__Comparison_of_Sand_Volume"/>
      <sheetName val="5a__Excav__(Machine)"/>
      <sheetName val="2__Coeficient_butt_fushion"/>
      <sheetName val="Bill_of_Qty_MEP"/>
      <sheetName val="iTEM_hARSAT"/>
      <sheetName val="AHS_PL"/>
      <sheetName val="Sumber_Daya"/>
      <sheetName val="BOQ_INTERN"/>
      <sheetName val="ANALYS_EXTERN"/>
      <sheetName val="BQ_RESO"/>
      <sheetName val="REKAP_INDIRECT"/>
      <sheetName val="SUMMARY_IN"/>
      <sheetName val="INDIRECT_COST"/>
      <sheetName val="Rencana_Anggaran_Biaya"/>
      <sheetName val="Basic_P"/>
      <sheetName val="An__Alat"/>
      <sheetName val="Analisa_HS"/>
      <sheetName val="HPS_PC"/>
      <sheetName val="b)_Pengalaman_Kerja"/>
      <sheetName val="NET_Sum"/>
      <sheetName val="H_DASAR"/>
      <sheetName val="Perhit.Alat"/>
      <sheetName val="Mobilisasi"/>
      <sheetName val="bahan dan upah"/>
      <sheetName val="Jadual"/>
      <sheetName val="EQ_an"/>
      <sheetName val="analisa print"/>
      <sheetName val="AGG, C"/>
      <sheetName val="BQ-Str"/>
      <sheetName val="DIV.3"/>
      <sheetName val="An-str(krgnyr)"/>
      <sheetName val="Hsatuan-OK"/>
      <sheetName val="upah bahan"/>
      <sheetName val="HDM"/>
      <sheetName val="MTD"/>
      <sheetName val="HDA"/>
      <sheetName val="HDU"/>
      <sheetName val="analisabudget"/>
      <sheetName val="pt-perso"/>
      <sheetName val="MHR-ANLIS"/>
      <sheetName val="ALAT Ok"/>
      <sheetName val="Action Plan"/>
      <sheetName val="Harga Spare Part"/>
      <sheetName val="Cover Daf-2"/>
      <sheetName val="luar"/>
      <sheetName val="rinc hotel"/>
      <sheetName val="rinc fin t4 "/>
      <sheetName val="rinc fin t4  _3_"/>
      <sheetName val="rinc fin t4  _2_"/>
      <sheetName val="AHSbj"/>
      <sheetName val="ANALISA STR &amp; ARS.KD"/>
      <sheetName val="DAFT_ALAT,UPAH &amp; MAT.KD"/>
      <sheetName val="REKAP A BESAR"/>
      <sheetName val="Beton&amp;Perkuatan"/>
      <sheetName val="Tanah&amp;Damija"/>
      <sheetName val="2.ALS-TANAH &amp;URG"/>
      <sheetName val="14.ALS-CAT"/>
      <sheetName val="11.ALS-SANITER"/>
      <sheetName val="3.ALS-STR-PDS"/>
      <sheetName val="5&amp;6.ALS-DINDING"/>
      <sheetName val="16.ALS.JL"/>
      <sheetName val="7.ALS-KUDA-KUDA"/>
      <sheetName val="8.P-ATAP"/>
      <sheetName val="10.P-LT&amp;DDG"/>
      <sheetName val="9.ALS-PLAFONT"/>
      <sheetName val="1.ALS-PERSIAPAN"/>
      <sheetName val="17.ALS-saluran+BC"/>
      <sheetName val="EE-PROP"/>
      <sheetName val="1997"/>
      <sheetName val="Rek-Analisa"/>
      <sheetName val="Quantity"/>
      <sheetName val="NM2"/>
      <sheetName val="NW1"/>
      <sheetName val="NW2"/>
      <sheetName val="PW3"/>
      <sheetName val="PW4"/>
      <sheetName val="SC1"/>
      <sheetName val="DNW"/>
      <sheetName val="NE"/>
      <sheetName val="A H S P"/>
      <sheetName val="bhn FINAL"/>
      <sheetName val="5-ALAT (2)"/>
      <sheetName val="rekap harga satuan pek"/>
      <sheetName val="quari"/>
      <sheetName val="Anls_ME Tampil"/>
      <sheetName val="upah &amp; bahan"/>
      <sheetName val="Bahan &amp; Upah"/>
      <sheetName val="DATASHT"/>
      <sheetName val="Cashflow Analysis"/>
      <sheetName val="PR"/>
      <sheetName val="skejul"/>
      <sheetName val="TRNS-C1"/>
      <sheetName val="BOQ All Dicipline"/>
      <sheetName val="BOQ (detail )"/>
      <sheetName val="SUM BOQ"/>
      <sheetName val="AK. PENYST"/>
      <sheetName val="an. struktur"/>
      <sheetName val="Vol. Lantai Tipikal"/>
      <sheetName val="Analisa Struktur"/>
      <sheetName val="16-47"/>
      <sheetName val="ARS"/>
      <sheetName val="Finishing"/>
      <sheetName val="Pas. bata (anyar)"/>
      <sheetName val="Pas. bata"/>
      <sheetName val="Opening"/>
      <sheetName val="Preliminary"/>
      <sheetName val="Struktur"/>
      <sheetName val="PILE CAP"/>
      <sheetName val="INPUT BALOK"/>
      <sheetName val="itungan Balok"/>
      <sheetName val="SLAB"/>
      <sheetName val="RASIO SLAB"/>
      <sheetName val="TANGGA"/>
      <sheetName val="PIT LIFT"/>
      <sheetName val="Standar"/>
      <sheetName val="S.UPAH"/>
      <sheetName val="S.BAHAN"/>
      <sheetName val="Har-sat finish"/>
      <sheetName val="SKEDUL AV-05"/>
      <sheetName val="hrg dasar"/>
      <sheetName val="rekap.c"/>
      <sheetName val="Man Power &amp; Comp"/>
      <sheetName val="금액내역서"/>
      <sheetName val="Asumsi"/>
      <sheetName val="UP_an"/>
      <sheetName val="Additional"/>
      <sheetName val="pante riek"/>
      <sheetName val="Prosentase"/>
      <sheetName val="ALAMAT"/>
      <sheetName val="MEK"/>
      <sheetName val="ELEK"/>
      <sheetName val="Bhn_ELEK"/>
      <sheetName val="hardas"/>
      <sheetName val="own"/>
      <sheetName val="HB"/>
      <sheetName val="RAB2"/>
      <sheetName val="Analis"/>
      <sheetName val="Cessie"/>
      <sheetName val="Ansat"/>
      <sheetName val="BQ Utama "/>
      <sheetName val="Anl"/>
      <sheetName val="PASOK"/>
      <sheetName val="BIALANG"/>
      <sheetName val="cat"/>
      <sheetName val="HARDAS-ALAT"/>
      <sheetName val="jadual material"/>
      <sheetName val="HARDAS-UPAH"/>
      <sheetName val="HARDAS-MAT"/>
      <sheetName val="POL"/>
      <sheetName val=" anal hrg sat"/>
      <sheetName val="2-BOQ"/>
      <sheetName val="1-Rekap"/>
      <sheetName val="Boq-civil(B)"/>
      <sheetName val="Mob-Demob Alat"/>
      <sheetName val="sewa"/>
      <sheetName val="UPAH (2)"/>
      <sheetName val="D.UPH&amp;PEK"/>
      <sheetName val="Df-Kuan"/>
      <sheetName val="Eng_Hrs"/>
      <sheetName val="Table Ohm"/>
      <sheetName val="Grand summary"/>
      <sheetName val="입찰내역 발주처 양식"/>
      <sheetName val="GRAND REKAP"/>
      <sheetName val="Rekap Direct Cost"/>
      <sheetName val="Rekap Prelim"/>
      <sheetName val="Project Data"/>
      <sheetName val="BOM"/>
      <sheetName val="TRANS"/>
      <sheetName val="ASat"/>
      <sheetName val="Konf"/>
      <sheetName val="MS"/>
      <sheetName val="Harga "/>
      <sheetName val="grafik"/>
      <sheetName val="pro ra op"/>
      <sheetName val="Settings"/>
      <sheetName val="tabel berat"/>
      <sheetName val="Cont. Fabrikasi"/>
      <sheetName val="Index"/>
      <sheetName val="SATUAN"/>
      <sheetName val="AnalisaSIPIL RIIL"/>
      <sheetName val="black_out"/>
      <sheetName val="Cash2"/>
      <sheetName val="Z"/>
      <sheetName val="M"/>
      <sheetName val="AKTIVA TETAP"/>
      <sheetName val="Ex-Rate"/>
      <sheetName val="RAB J18 "/>
      <sheetName val="Calca"/>
      <sheetName val="DRUM"/>
      <sheetName val="DATA LEBAR"/>
      <sheetName val="L_23"/>
      <sheetName val="dasboard"/>
      <sheetName val="Kuantitas _ Harga"/>
      <sheetName val="Analisa MOS"/>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sheetData sheetId="296"/>
      <sheetData sheetId="297"/>
      <sheetData sheetId="298"/>
      <sheetData sheetId="299"/>
      <sheetData sheetId="300"/>
      <sheetData sheetId="301"/>
      <sheetData sheetId="302"/>
      <sheetData sheetId="303" refreshError="1"/>
      <sheetData sheetId="304" refreshError="1"/>
      <sheetData sheetId="305"/>
      <sheetData sheetId="306"/>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sheetData sheetId="568" refreshError="1"/>
      <sheetData sheetId="569" refreshError="1"/>
      <sheetData sheetId="570" refreshError="1"/>
      <sheetData sheetId="571" refreshError="1"/>
      <sheetData sheetId="572"/>
      <sheetData sheetId="573"/>
      <sheetData sheetId="574"/>
      <sheetData sheetId="575"/>
      <sheetData sheetId="576"/>
      <sheetData sheetId="577"/>
      <sheetData sheetId="578"/>
      <sheetData sheetId="579"/>
      <sheetData sheetId="580"/>
      <sheetData sheetId="581"/>
      <sheetData sheetId="582"/>
      <sheetData sheetId="583"/>
      <sheetData sheetId="584" refreshError="1"/>
      <sheetData sheetId="585" refreshError="1"/>
      <sheetData sheetId="586" refreshError="1"/>
      <sheetData sheetId="587"/>
      <sheetData sheetId="588"/>
      <sheetData sheetId="589"/>
      <sheetData sheetId="590"/>
      <sheetData sheetId="591"/>
      <sheetData sheetId="592"/>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sheetData sheetId="611"/>
      <sheetData sheetId="612"/>
      <sheetData sheetId="613"/>
      <sheetData sheetId="614"/>
      <sheetData sheetId="615"/>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refreshError="1"/>
      <sheetData sheetId="710"/>
      <sheetData sheetId="711"/>
      <sheetData sheetId="712"/>
      <sheetData sheetId="713"/>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sheetData sheetId="740"/>
      <sheetData sheetId="741"/>
      <sheetData sheetId="742"/>
      <sheetData sheetId="743"/>
      <sheetData sheetId="744"/>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sheetData sheetId="775"/>
      <sheetData sheetId="776"/>
      <sheetData sheetId="777" refreshError="1"/>
      <sheetData sheetId="778" refreshError="1"/>
      <sheetData sheetId="779" refreshError="1"/>
      <sheetData sheetId="780" refreshError="1"/>
      <sheetData sheetId="781" refreshError="1"/>
      <sheetData sheetId="782" refreshError="1"/>
      <sheetData sheetId="783" refreshError="1"/>
      <sheetData sheetId="784"/>
      <sheetData sheetId="785"/>
      <sheetData sheetId="786"/>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sheetData sheetId="819"/>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sheetData sheetId="834" refreshError="1"/>
      <sheetData sheetId="835" refreshError="1"/>
      <sheetData sheetId="836" refreshError="1"/>
      <sheetData sheetId="837" refreshError="1"/>
      <sheetData sheetId="838" refreshError="1"/>
      <sheetData sheetId="839"/>
      <sheetData sheetId="840"/>
      <sheetData sheetId="841" refreshError="1"/>
      <sheetData sheetId="842"/>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sheetData sheetId="946"/>
      <sheetData sheetId="947"/>
      <sheetData sheetId="948"/>
      <sheetData sheetId="949"/>
      <sheetData sheetId="950"/>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refreshError="1"/>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sheetData sheetId="1296"/>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Set>
  </externalBook>
</externalLink>
</file>

<file path=xl/externalLinks/externalLink28.xml><?xml version="1.0" encoding="utf-8"?>
<externalLink xmlns="http://schemas.openxmlformats.org/spreadsheetml/2006/main">
  <externalBook xmlns:r="http://schemas.openxmlformats.org/officeDocument/2006/relationships" r:id="rId1">
    <sheetNames>
      <sheetName val="ANALISA"/>
      <sheetName val="Sheet1"/>
      <sheetName val="Sheet2"/>
      <sheetName val="Sheet3"/>
      <sheetName val="MOBILISASI"/>
      <sheetName val="KAFER"/>
      <sheetName val="REKAP"/>
      <sheetName val="URAIAN"/>
      <sheetName val="ASUMSI"/>
      <sheetName val="Analisa Alat"/>
      <sheetName val="HARGA&amp;BAHAN"/>
      <sheetName val="LOADDAT"/>
      <sheetName val="List"/>
      <sheetName val="Agregat Halus &amp; Kasar"/>
      <sheetName val="BGN Cikarang"/>
      <sheetName val="FORM-X-1"/>
      <sheetName val="BTB 2016"/>
      <sheetName val="KUNCI"/>
      <sheetName val="1-BGN"/>
      <sheetName val="IM"/>
      <sheetName val="IKK"/>
      <sheetName val="BTB RESUME"/>
      <sheetName val="BTB 2017"/>
      <sheetName val="ILM"/>
      <sheetName val="SM Bgn"/>
      <sheetName val="Cvr"/>
      <sheetName val="FASILITAS"/>
      <sheetName val="HARGA"/>
      <sheetName val="data"/>
      <sheetName val="BTB 2018"/>
      <sheetName val="RAB "/>
      <sheetName val="DATA LTW"/>
      <sheetName val="Mesin"/>
      <sheetName val="Data SRL"/>
      <sheetName val="Data Prod_Graf"/>
      <sheetName val="OLDMAP"/>
      <sheetName val="PT.GENTA"/>
      <sheetName val="ALAT"/>
      <sheetName val="prg-old"/>
      <sheetName val="I-KAMAR"/>
      <sheetName val="A"/>
      <sheetName val="% Lbr vs GP"/>
      <sheetName val="TS_B-1"/>
      <sheetName val="Ringkasan"/>
      <sheetName val="struktur tdk dipakai"/>
      <sheetName val="struktur (2)"/>
      <sheetName val="struktur"/>
      <sheetName val="struktur bore"/>
      <sheetName val="arsitektur"/>
      <sheetName val="ELEKTRIKAL"/>
      <sheetName val="MEKANIKAL"/>
      <sheetName val="mtr"/>
      <sheetName val="anls"/>
      <sheetName val="import"/>
      <sheetName val="tenaga"/>
      <sheetName val="Sheet5"/>
      <sheetName val="Sheet6"/>
      <sheetName val="Sheet4"/>
      <sheetName val="Sheet3 (2)"/>
      <sheetName val="Sheet3 (3)"/>
      <sheetName val="plumbing"/>
      <sheetName val="ESCON"/>
      <sheetName val="A-ars"/>
      <sheetName val="satuan_pek_ars"/>
      <sheetName val="SAP"/>
      <sheetName val="SAT-BHN"/>
      <sheetName val="harsat"/>
      <sheetName val="BAG-2"/>
      <sheetName val="BAG_2"/>
      <sheetName val="Currency Rate"/>
      <sheetName val="anal"/>
      <sheetName val="AC"/>
      <sheetName val="Peralatan"/>
      <sheetName val="Rate"/>
      <sheetName val="STR"/>
      <sheetName val="LKVL-CK-HT-GD1"/>
      <sheetName val="chitimc"/>
      <sheetName val="dongia (2)"/>
      <sheetName val="giathanh1"/>
      <sheetName val="THPDMoi  (2)"/>
      <sheetName val="gtrinh"/>
      <sheetName val="phuluc1"/>
      <sheetName val="TONG HOP VL-NC"/>
      <sheetName val="lam-moi"/>
      <sheetName val="chitiet"/>
      <sheetName val="TONGKE3p "/>
      <sheetName val="TH VL, NC, DDHT Thanhphuoc"/>
      <sheetName val="#REF"/>
      <sheetName val="DONGIA"/>
      <sheetName val="thao-go"/>
      <sheetName val="DON GIA"/>
      <sheetName val="TONGKE-HT"/>
      <sheetName val="DG"/>
      <sheetName val="dtxl"/>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Cover"/>
      <sheetName val="HRG BHN"/>
      <sheetName val="Project_P"/>
      <sheetName val=""/>
      <sheetName val="Harga M2 tnp inflasi 18"/>
      <sheetName val="Jurnal"/>
      <sheetName val="JSiar"/>
      <sheetName val="ETAB 2"/>
      <sheetName val="Karung"/>
      <sheetName val="PK RM"/>
      <sheetName val="Sales"/>
      <sheetName val="Financials"/>
      <sheetName val="10 yr val"/>
      <sheetName val="Hrg.Sat"/>
      <sheetName val="Input"/>
      <sheetName val="TON  per Jam"/>
      <sheetName val="upah"/>
      <sheetName val="pek tanah utk irigasi"/>
      <sheetName val="Bahan"/>
      <sheetName val="EE-PROP"/>
      <sheetName val="Data Backup"/>
      <sheetName val="r.tank"/>
      <sheetName val="prelim"/>
      <sheetName val="H.Satuan"/>
      <sheetName val="HARGA MATERIAL"/>
      <sheetName val="Rekap Direct Cost"/>
      <sheetName val="Hargamaterial"/>
      <sheetName val="RK"/>
      <sheetName val="BQ"/>
      <sheetName val="Analisa_Alat"/>
      <sheetName val="SheiÞ"/>
      <sheetName val="_x0018__x0012_X8+@(Â_x0001__x0004_0+_x0014_\Þ8/´Þ8_x0012_0"/>
      <sheetName val="堀⬸"/>
      <sheetName val="[EE-JL. Setokok.xls]_x0018__x0012_X8+@"/>
      <sheetName val="Kuantitas &amp; Harga"/>
      <sheetName val="NP+"/>
      <sheetName val="An. ALAt"/>
      <sheetName val="[EE-JL. Setokok.xls]"/>
      <sheetName val="srt"/>
      <sheetName val="maker"/>
      <sheetName val="scope"/>
      <sheetName val="PRO"/>
      <sheetName val="SUMPRO"/>
      <sheetName val="sex"/>
      <sheetName val="dbp-0601"/>
      <sheetName val="GTS I PS"/>
      <sheetName val="RAB"/>
      <sheetName val="RINC FIN T4  _3_"/>
      <sheetName val="RINC FIN T4  _2_"/>
      <sheetName val="p_luar"/>
      <sheetName val="fin SB"/>
      <sheetName val="FIN PARKIR"/>
      <sheetName val="RINC FIN T4 "/>
      <sheetName val="daffin"/>
      <sheetName val="BQ AC- SEMANAN"/>
      <sheetName val="I_KAMAR"/>
      <sheetName val="boq"/>
      <sheetName val="AHS_Kusen"/>
      <sheetName val="dasboard"/>
      <sheetName val="harsat&amp;upah"/>
      <sheetName val="Menu"/>
      <sheetName val="Daf Harga"/>
      <sheetName val="Bill"/>
      <sheetName val="Rekap Bill"/>
      <sheetName val="An_ Harga"/>
      <sheetName val="Cash Flow bulanan"/>
      <sheetName val="AFORM-BQR"/>
      <sheetName val="BOW"/>
      <sheetName val="GTS_I_PS"/>
      <sheetName val="BQ_AC-_SEMANAN"/>
      <sheetName val="Currency_Rate"/>
      <sheetName val="capacity"/>
      <sheetName val="Man power"/>
      <sheetName val="Markup"/>
      <sheetName val="GTS_I_PS1"/>
      <sheetName val="BQ_AC-_SEMANAN1"/>
      <sheetName val="Currency_Rate1"/>
      <sheetName val="Daf 1"/>
      <sheetName val="L-Mechanical"/>
      <sheetName val="Perhit.Alat"/>
      <sheetName val="Kolom UT"/>
      <sheetName val="TOTAL"/>
      <sheetName val="AHAS1"/>
      <sheetName val="Harsat Bahan"/>
      <sheetName val="Harsat Upah"/>
      <sheetName val="Rekap Addendum"/>
      <sheetName val="BQ ARS"/>
      <sheetName val="Z"/>
      <sheetName val="Cash2"/>
      <sheetName val="Rek_SA"/>
      <sheetName val="ES_T_B_C"/>
      <sheetName val="VAC-1"/>
      <sheetName val="Grand summary"/>
      <sheetName val="Bill.1.VAC-Supply-A"/>
      <sheetName val="Plat"/>
      <sheetName val="BANGUNAN PENUNJANG"/>
      <sheetName val="GTS_I_PS2"/>
      <sheetName val="BQ_AC-_SEMANAN2"/>
      <sheetName val="Currency_Rate2"/>
      <sheetName val="Man_power"/>
      <sheetName val="Basic Price"/>
      <sheetName val="Agregat Halus _ Kasar"/>
      <sheetName val="div 8"/>
      <sheetName val="div 2"/>
      <sheetName val="div 3"/>
      <sheetName val="div 4"/>
      <sheetName val="div 5"/>
      <sheetName val="div 6"/>
      <sheetName val="div 7"/>
      <sheetName val="div 9"/>
      <sheetName val="L4_PemelRutin"/>
      <sheetName val="Rekap Biaya"/>
      <sheetName val="Informasi"/>
      <sheetName val="Listrik"/>
      <sheetName val="Urai _Resap pengikat"/>
      <sheetName val="STAF"/>
      <sheetName val="F ALARM"/>
      <sheetName val="INDEKS"/>
      <sheetName val="JABATAN"/>
      <sheetName val="tifico"/>
      <sheetName val="DKH"/>
      <sheetName val="luar"/>
      <sheetName val="RINC hotel"/>
      <sheetName val="Data basic price jgan diprint"/>
      <sheetName val="Sheet9"/>
      <sheetName val="rekap1"/>
      <sheetName val="Rekap RAB_kl"/>
      <sheetName val="RAB_KL"/>
      <sheetName val="Rekap RAB_Amd"/>
      <sheetName val="RAB_Amd"/>
      <sheetName val="REKAP_Dftr_Kuan_Hrg_Amd"/>
      <sheetName val="Dftr_Kuan_Hrg Amd"/>
      <sheetName val="Rekapitulasi"/>
      <sheetName val="schalt"/>
      <sheetName val="schtng"/>
      <sheetName val="schbhn"/>
      <sheetName val="luar Apart"/>
      <sheetName val="RAB-NEGO"/>
      <sheetName val="Bill rekap"/>
      <sheetName val="jadw"/>
      <sheetName val="Public Area"/>
      <sheetName val="BM"/>
      <sheetName val="Material"/>
      <sheetName val="ANALISA PEK.UMUM"/>
      <sheetName val="ANALISA KONST BTN"/>
      <sheetName val="SITE-E"/>
      <sheetName val="TE TS FA LAN MATV"/>
      <sheetName val="Estimate"/>
      <sheetName val="ana_san"/>
      <sheetName val="Analisa Str"/>
      <sheetName val="Electrikal"/>
      <sheetName val="Elektronik"/>
      <sheetName val="Fire Fighting"/>
      <sheetName val="Item Kompensasi"/>
      <sheetName val="TJ1Q47"/>
      <sheetName val="Bill of Qty"/>
      <sheetName val="351BQMCN"/>
      <sheetName val="PRICES"/>
      <sheetName val="BID"/>
      <sheetName val="hrg dasar"/>
      <sheetName val="ANA"/>
      <sheetName val="Perm. Test"/>
      <sheetName val="PROTECTION "/>
      <sheetName val="bahan-mos"/>
      <sheetName val="Ch"/>
      <sheetName val="SDY"/>
      <sheetName val="Perhitungan RAB"/>
      <sheetName val="Rencana Anggaran Biaya"/>
      <sheetName val="Harga Satuan"/>
      <sheetName val="BasicPrice"/>
      <sheetName val="AnConW"/>
      <sheetName val="AnEarthW"/>
      <sheetName val="AnStoneW"/>
      <sheetName val="Input Data"/>
      <sheetName val="대비표"/>
      <sheetName val="Kanan"/>
      <sheetName val="Hitung"/>
      <sheetName val="NP"/>
      <sheetName val="安装"/>
      <sheetName val="L-TIGA"/>
      <sheetName val="Man Power &amp; Comp"/>
      <sheetName val="磨煤加压"/>
      <sheetName val="Galian 1"/>
      <sheetName val="G"/>
      <sheetName val="Curup"/>
      <sheetName val="Prabu"/>
      <sheetName val="RAB-ME"/>
      <sheetName val="Ahs.2"/>
      <sheetName val="Ahs.1"/>
      <sheetName val="daf-3(OK)"/>
      <sheetName val="BQ-E20-02(Rp)"/>
      <sheetName val="daf-7(OK)"/>
      <sheetName val="DAF-2"/>
      <sheetName val="bahan "/>
      <sheetName val="ANALISA SNI'13 "/>
      <sheetName val="STRUCTURE"/>
      <sheetName val="Tender Review"/>
      <sheetName val="Elec_ins"/>
      <sheetName val="Elec-ins"/>
      <sheetName val="Kolom"/>
      <sheetName val="Bill of Quantity"/>
      <sheetName val="PileCap"/>
      <sheetName val="TB"/>
      <sheetName val="PNT"/>
      <sheetName val="Div2"/>
      <sheetName val="An Arsitektur"/>
      <sheetName val="GTS_I_PS3"/>
      <sheetName val="BQ_AC-_SEMANAN3"/>
      <sheetName val="Cash_Flow_bulanan"/>
      <sheetName val="fin_SB"/>
      <sheetName val="FIN_PARKIR"/>
      <sheetName val="RINC_FIN_T4_"/>
      <sheetName val="RINC_FIN_T4___3_"/>
      <sheetName val="RINC_FIN_T4___2_"/>
      <sheetName val="Currency_Rate3"/>
      <sheetName val="Daf_Harga"/>
      <sheetName val="Rekap_Bill"/>
      <sheetName val="An__Harga"/>
      <sheetName val="Basic_Price"/>
      <sheetName val="Agregat_Halus___Kasar"/>
      <sheetName val="div_8"/>
      <sheetName val="div_2"/>
      <sheetName val="div_3"/>
      <sheetName val="div_4"/>
      <sheetName val="div_5"/>
      <sheetName val="div_6"/>
      <sheetName val="div_7"/>
      <sheetName val="div_9"/>
      <sheetName val="Rekap_Biaya"/>
      <sheetName val="Bill_1_VAC-Supply-A"/>
      <sheetName val="Man_power1"/>
      <sheetName val="Rekap_Addendum"/>
      <sheetName val="BANGUNAN_PENUNJANG"/>
      <sheetName val="Harsat_Bahan"/>
      <sheetName val="Harsat_Upah"/>
      <sheetName val="r_tank"/>
      <sheetName val="BQ_ARS"/>
      <sheetName val="F_ALARM"/>
      <sheetName val="Rekap_RAB_kl"/>
      <sheetName val="Rekap_RAB_Amd"/>
      <sheetName val="Dftr_Kuan_Hrg_Amd"/>
      <sheetName val="DAF_1"/>
      <sheetName val="rcnpdp"/>
      <sheetName val="MP-PLAN"/>
      <sheetName val="NET?"/>
      <sheetName val="BQ?"/>
      <sheetName val="DIV.1"/>
      <sheetName val="PRD 01-6(I-II)"/>
      <sheetName val="PRD 01-7 alat"/>
      <sheetName val="Har Sat"/>
      <sheetName val="BASIC"/>
      <sheetName val="EVAL-ANAL"/>
      <sheetName val="MAP"/>
      <sheetName val="div-6"/>
      <sheetName val="RKP"/>
      <sheetName val="div-2"/>
      <sheetName val="Ana. PU"/>
      <sheetName val="5-ALAT(1)"/>
      <sheetName val="4-Basic Price"/>
      <sheetName val="Hsatuan-OK"/>
      <sheetName val="bq analisa"/>
      <sheetName val="CBD"/>
      <sheetName val="An HarSatPek"/>
      <sheetName val="Sat Bah &amp; Up"/>
      <sheetName val="Struk"/>
      <sheetName val="SUMMARY"/>
      <sheetName val="SPOOL"/>
      <sheetName val="COVERUSRP"/>
      <sheetName val="SITE"/>
      <sheetName val="ESCOND"/>
      <sheetName val="BQUSRP"/>
      <sheetName val="kin_OLP_xxx"/>
      <sheetName val="RINC_hotel"/>
      <sheetName val="PROTECTION_"/>
      <sheetName val="Perhitungan_RAB"/>
      <sheetName val="Rencana_Anggaran_Biaya"/>
      <sheetName val="Harga_Satuan"/>
      <sheetName val="Kolom_UT"/>
      <sheetName val="Perhit_Alat"/>
      <sheetName val="Urai__Resap_pengikat"/>
      <sheetName val="Grand_summary"/>
      <sheetName val="Public_Area"/>
      <sheetName val="H_Satuan"/>
      <sheetName val="Har_Sat"/>
      <sheetName val="struktur_tdk_dipakai"/>
      <sheetName val="luar_Apart"/>
      <sheetName val="Bill_rekap"/>
      <sheetName val="Perm__Test"/>
      <sheetName val="Man_Power_&amp;_Comp"/>
      <sheetName val="TE_TS_FA_LAN_MATV"/>
      <sheetName val="Data_basic_price_jgan_diprint"/>
      <sheetName val="Kuantitas_&amp;_Harga"/>
      <sheetName val="川崎HRSG"/>
      <sheetName val="PESANTREN"/>
      <sheetName val="On Time"/>
      <sheetName val="UPAH BAHAN"/>
      <sheetName val="schedule"/>
      <sheetName val="Penawaran"/>
      <sheetName val="CAT_HAR"/>
      <sheetName val="time schedule"/>
      <sheetName val="periode progress"/>
      <sheetName val="progres"/>
      <sheetName val="rekap progres)"/>
      <sheetName val="r_fin"/>
      <sheetName val="Luas Gross"/>
      <sheetName val="bas A"/>
      <sheetName val="bas B"/>
      <sheetName val="RINC FIN A_hotel_"/>
      <sheetName val="RINC FIN A_hotel_ _2_"/>
      <sheetName val="3-DIV5"/>
      <sheetName val="Analisa Harga"/>
      <sheetName val="analisa PUBM"/>
      <sheetName val="BAG-III"/>
      <sheetName val="Progress"/>
      <sheetName val="skejul"/>
      <sheetName val="per span 35"/>
      <sheetName val="Up"/>
      <sheetName val="1195 B1"/>
      <sheetName val="집계표(OPTION)"/>
      <sheetName val="Analisa Alat Berat"/>
      <sheetName val="concept cost code"/>
      <sheetName val="summary cost code"/>
      <sheetName val="SPK"/>
      <sheetName val="kas proyek"/>
      <sheetName val="lain lain"/>
      <sheetName val="L_TIGA"/>
      <sheetName val="Pipe"/>
      <sheetName val="valve"/>
      <sheetName val="Steel-Twr"/>
      <sheetName val="5.1.ELEKTRIKAL-ELEKTRONIK"/>
      <sheetName val="RAB AR&amp;STR"/>
      <sheetName val="MUA"/>
      <sheetName val="SORT"/>
      <sheetName val="Traf&amp;Genst"/>
      <sheetName val="REF.ONLY"/>
      <sheetName val="REQDELTA"/>
      <sheetName val="TU"/>
      <sheetName val="INDEX"/>
      <sheetName val="FR"/>
      <sheetName val="MP_PLAN"/>
      <sheetName val="10"/>
      <sheetName val="5"/>
      <sheetName val="1"/>
      <sheetName val="ANALISA1"/>
      <sheetName val="Week9-Feb    "/>
      <sheetName val="HSD"/>
      <sheetName val="FAKTOR"/>
      <sheetName val="daf isi (xref)"/>
      <sheetName val="Mob"/>
      <sheetName val="D7"/>
      <sheetName val="pro ra op"/>
      <sheetName val="grafik"/>
      <sheetName val="AG Pipe Qty Analysis"/>
      <sheetName val="Prospect 2007"/>
      <sheetName val="BPPT"/>
      <sheetName val="qty"/>
      <sheetName val="Input T. Schedule"/>
      <sheetName val="Quote"/>
      <sheetName val="FORM BQ TL PRATU 4cct"/>
      <sheetName val="Sheet01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sheetData sheetId="147"/>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Set>
  </externalBook>
</externalLink>
</file>

<file path=xl/externalLinks/externalLink29.xml><?xml version="1.0" encoding="utf-8"?>
<externalLink xmlns="http://schemas.openxmlformats.org/spreadsheetml/2006/main">
  <externalBook xmlns:r="http://schemas.openxmlformats.org/officeDocument/2006/relationships" r:id="rId1">
    <sheetNames>
      <sheetName val="OLDMAP"/>
      <sheetName val="def_tax cig"/>
      <sheetName val="def_tax kareb"/>
      <sheetName val="def_tax cons"/>
      <sheetName val="Sheet1"/>
      <sheetName val="NEWMAP"/>
      <sheetName val="HYPERION"/>
      <sheetName val="HARGA MATERIAL"/>
      <sheetName val="summary-1"/>
      <sheetName val="Trading Statement"/>
      <sheetName val="A u g"/>
      <sheetName val="F1771-2"/>
      <sheetName val="datateknis"/>
      <sheetName val="Presentasi"/>
      <sheetName val="Perhitungan"/>
      <sheetName val="Asumsi"/>
      <sheetName val="Investasi"/>
      <sheetName val="ocean voyage"/>
      <sheetName val="12"/>
      <sheetName val="Data SRL"/>
      <sheetName val="Data Prod_Graf"/>
      <sheetName val="PK RM"/>
      <sheetName val="bdrl-usg"/>
      <sheetName val="TYPE"/>
      <sheetName val="E-1-1"/>
      <sheetName val="0220"/>
      <sheetName val="Upah_Bahan"/>
      <sheetName val="BQ-E20-02(Rp)"/>
      <sheetName val="RESIDU-3"/>
      <sheetName val="JSiar"/>
      <sheetName val="Hotel"/>
      <sheetName val="Inputs"/>
      <sheetName val="SAP"/>
      <sheetName val="Resume"/>
      <sheetName val="PARA"/>
      <sheetName val="RATE"/>
      <sheetName val="MSC Product Characteristics"/>
      <sheetName val="Data"/>
      <sheetName val="Gaji"/>
      <sheetName val="PO"/>
      <sheetName val="Ten"/>
      <sheetName val="MHPP"/>
      <sheetName val="Exc. Rate"/>
      <sheetName val="CH_FL_QUAR"/>
      <sheetName val="PAD-F"/>
      <sheetName val="Inflasi"/>
      <sheetName val="WACC"/>
      <sheetName val="OFS Reda ASA-Conso"/>
      <sheetName val="OFS APG "/>
      <sheetName val="OFS CHG"/>
      <sheetName val="OFS BMP"/>
      <sheetName val="OFS JKT"/>
      <sheetName val="OFS TMV"/>
      <sheetName val="OFS ING"/>
      <sheetName val="OFS ASA-HQ"/>
      <sheetName val="OFS Caltex"/>
      <sheetName val="BALANCE"/>
      <sheetName val="DATA_feed"/>
      <sheetName val="CH_FL_YEAR"/>
      <sheetName val="INC_FUN_FIN"/>
      <sheetName val="MASTER_INPUT"/>
      <sheetName val="AVG2_JULI2003"/>
      <sheetName val="R-1"/>
      <sheetName val="AC"/>
      <sheetName val="def_tax_cig"/>
      <sheetName val="def_tax_kareb"/>
      <sheetName val="def_tax_cons"/>
      <sheetName val="HARGA_MATERIAL"/>
      <sheetName val="Trading_Statement"/>
      <sheetName val="A_u_g"/>
      <sheetName val="ocean_voyage"/>
      <sheetName val="Data_SRL"/>
      <sheetName val="Data_Prod_Graf"/>
      <sheetName val="PK_RM"/>
      <sheetName val="Exc__Rate"/>
      <sheetName val="MSC_Product_Characteristics"/>
      <sheetName val="Gambar Fisik"/>
      <sheetName val="DATA LTW"/>
      <sheetName val="direct"/>
      <sheetName val="Lease Expiry"/>
      <sheetName val="TENSCH"/>
      <sheetName val="PABRIK (2)"/>
      <sheetName val="SISIP"/>
      <sheetName val="Marshal"/>
      <sheetName val="Credit-22"/>
      <sheetName val="Statistics"/>
      <sheetName val="Art_22"/>
      <sheetName val="Analytics Summary"/>
      <sheetName val="KU-Ajt'03"/>
      <sheetName val="KB-Ajt'03"/>
      <sheetName val="KS-Ajt'03"/>
      <sheetName val="KT-Ajt'03"/>
      <sheetName val="Mill-Ajt'03"/>
      <sheetName val="J u l"/>
      <sheetName val="O c t"/>
      <sheetName val="A p r"/>
      <sheetName val="M a y"/>
      <sheetName val="S e p"/>
      <sheetName val="00 received in 01"/>
      <sheetName val="F e b"/>
      <sheetName val="Per GL J a n"/>
      <sheetName val="J u n"/>
      <sheetName val="M a r"/>
      <sheetName val="IMPUT PENERIMAAN BULK WB"/>
      <sheetName val="HUTANG PER VENDOR 09"/>
      <sheetName val="IMPUT PENERIMAAN BAG PRODUKSI"/>
      <sheetName val="PEMAKAIAN BY PRODUKSI"/>
      <sheetName val="SUMMARY"/>
      <sheetName val="Internal order"/>
      <sheetName val="FE-1771"/>
      <sheetName val="Ex_Rate"/>
      <sheetName val="Comp equip"/>
      <sheetName val="MV"/>
      <sheetName val="Freezers"/>
      <sheetName val="WPL(01)"/>
      <sheetName val="Var Analysis"/>
      <sheetName val="03ACT"/>
      <sheetName val="04BUD"/>
      <sheetName val="04Prj"/>
      <sheetName val="FE-1771$.P1"/>
      <sheetName val="mar01-strategy"/>
      <sheetName val="A"/>
      <sheetName val="TABLE"/>
      <sheetName val="Ex-Rate"/>
      <sheetName val="Permanent info"/>
      <sheetName val="Trad"/>
      <sheetName val="new IFS format"/>
      <sheetName val="Risk Analysis"/>
      <sheetName val="GeneralInfo"/>
      <sheetName val="detail (permanent)"/>
      <sheetName val="LPP"/>
      <sheetName val="DATA WP"/>
      <sheetName val="kunci"/>
      <sheetName val="kk"/>
      <sheetName val="PP"/>
      <sheetName val="MATERIALFINAL"/>
      <sheetName val="Account"/>
      <sheetName val="Center"/>
      <sheetName val="Company"/>
      <sheetName val="Classification of prov bonus"/>
      <sheetName val="PRASS99"/>
      <sheetName val="POMALAA"/>
      <sheetName val="KONSOL SUBS"/>
      <sheetName val="P&amp;L98"/>
      <sheetName val="neraca okt"/>
      <sheetName val="TB"/>
      <sheetName val="Utilities_Volume_general"/>
      <sheetName val="def_tax_cig1"/>
      <sheetName val="def_tax_kareb1"/>
      <sheetName val="def_tax_cons1"/>
      <sheetName val="Utilities Volume general"/>
      <sheetName val="def_tax_cig2"/>
      <sheetName val="def_tax_kareb2"/>
      <sheetName val="def_tax_cons2"/>
      <sheetName val="Utilities_Volume_general1"/>
      <sheetName val="A_u_g1"/>
      <sheetName val="INDIRECT DETAIL"/>
      <sheetName val="harsat"/>
      <sheetName val="C1 NOV"/>
      <sheetName val="OPNAME GOOD STOCK"/>
      <sheetName val="OPNAME SALES"/>
      <sheetName val="MASTER"/>
      <sheetName val="WPL"/>
      <sheetName val="Rekap Ore (2)"/>
      <sheetName val="TB98,oct99&amp;sap99-WPL"/>
      <sheetName val="M04 Analysis"/>
      <sheetName val="COV"/>
      <sheetName val="Detail-PARENT"/>
      <sheetName val="EX RATE"/>
      <sheetName val="Pricing"/>
      <sheetName val="SProperty"/>
      <sheetName val="Trial Balance"/>
      <sheetName val="MM.PAGE-2.X"/>
      <sheetName val="FIXED COST"/>
      <sheetName val="SE-C"/>
      <sheetName val="04114"/>
      <sheetName val="OPNAME BAD STOCK"/>
      <sheetName val="Facilities EUR"/>
      <sheetName val="Sheet2"/>
      <sheetName val="Source"/>
      <sheetName val="WCrestated"/>
      <sheetName val="Monomers"/>
      <sheetName val="00-LBK12"/>
      <sheetName val="FRN"/>
      <sheetName val="PPN BESAR"/>
      <sheetName val="JAN 2001"/>
      <sheetName val="RIRAMA"/>
      <sheetName val="工数データ"/>
      <sheetName val="Highlight"/>
      <sheetName val="BDM"/>
      <sheetName val="LOG 11"/>
      <sheetName val="Sheet01S"/>
      <sheetName val="FORM-X-1"/>
      <sheetName val="LIST"/>
      <sheetName val="As"/>
      <sheetName val="% Lbr vs GP"/>
      <sheetName val="BANGUNAN UTAMA"/>
      <sheetName val="Mar"/>
      <sheetName val="41,9&amp;36,3"/>
      <sheetName val="STR"/>
      <sheetName val="Rekap Direct Cost"/>
      <sheetName val="Analisa -Baku"/>
      <sheetName val="Bang-Non-St"/>
      <sheetName val="ANALISA"/>
      <sheetName val="BANGUNAN"/>
      <sheetName val="FAK"/>
      <sheetName val="BAHAN"/>
      <sheetName val="RAB AR&amp;STR"/>
      <sheetName val="5 yr val"/>
      <sheetName val="Input"/>
      <sheetName val="10 yr val"/>
      <sheetName val="Financials"/>
      <sheetName val=" Summ fin."/>
      <sheetName val="EE-PROP"/>
      <sheetName val="BoQ"/>
      <sheetName val="INV"/>
      <sheetName val="BCT"/>
      <sheetName val="K-9 O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sheetData sheetId="147" refreshError="1"/>
      <sheetData sheetId="148" refreshError="1"/>
      <sheetData sheetId="149" refreshError="1"/>
      <sheetData sheetId="150" refreshError="1"/>
      <sheetData sheetId="151"/>
      <sheetData sheetId="152"/>
      <sheetData sheetId="153"/>
      <sheetData sheetId="154"/>
      <sheetData sheetId="155"/>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Set>
  </externalBook>
</externalLink>
</file>

<file path=xl/externalLinks/externalLink30.xml><?xml version="1.0" encoding="utf-8"?>
<externalLink xmlns="http://schemas.openxmlformats.org/spreadsheetml/2006/main">
  <externalBook xmlns:r="http://schemas.openxmlformats.org/officeDocument/2006/relationships" r:id="rId1">
    <sheetNames>
      <sheetName val="EE-PROP"/>
      <sheetName val="Analisa"/>
      <sheetName val="SAT-BHN"/>
      <sheetName val="HRG BHN"/>
      <sheetName val="Data SRL"/>
      <sheetName val="Data Prod_Graf"/>
      <sheetName val="Rate"/>
      <sheetName val="HARGA MATERIAL"/>
      <sheetName val="AC"/>
      <sheetName val="SEX"/>
      <sheetName val="2002"/>
      <sheetName val="may'03"/>
      <sheetName val="Peralatan"/>
      <sheetName val="B D_AHS6"/>
      <sheetName val="LEMBAR1"/>
      <sheetName val="LEMBAR2"/>
      <sheetName val="LEMBAR3"/>
      <sheetName val="LEMBAR4"/>
      <sheetName val="LEMBAR5"/>
      <sheetName val="EE_PROP"/>
      <sheetName val="FORM"/>
      <sheetName val="ENG-101"/>
      <sheetName val="CLAY"/>
      <sheetName val="Cover Daf-2"/>
      <sheetName val="Foundation DA 7 charging system"/>
      <sheetName val="MHR-ANLIS"/>
      <sheetName val="Mob"/>
      <sheetName val="BoQ"/>
      <sheetName val="OLDMAP"/>
      <sheetName val="Data"/>
      <sheetName val="% Lbr vs GP"/>
      <sheetName val="Mesin"/>
      <sheetName val="5 yr val"/>
      <sheetName val="Input"/>
      <sheetName val="10 yr val"/>
      <sheetName val="Financials"/>
      <sheetName val=" Summ fin."/>
      <sheetName val="Noodles (assumptions)"/>
      <sheetName val="Export"/>
      <sheetName val="Olah"/>
      <sheetName val="R-1"/>
      <sheetName val="PABRIK (2)"/>
      <sheetName val="PO"/>
      <sheetName val="MP_PLAN"/>
      <sheetName val="목동1절주.bh01"/>
      <sheetName val="harga dasar"/>
      <sheetName val="BasicPrice"/>
      <sheetName val="ExchRate"/>
      <sheetName val="struktur tdk dipakai"/>
      <sheetName val="TRNS-C1"/>
      <sheetName val="BILL"/>
      <sheetName val="PkRp"/>
      <sheetName val="C"/>
      <sheetName val="M"/>
      <sheetName val="RAB"/>
      <sheetName val="TRANS"/>
      <sheetName val="sept"/>
      <sheetName val="a"/>
      <sheetName val="Asumsi"/>
      <sheetName val="div2"/>
      <sheetName val="Sheet6"/>
      <sheetName val="Unit-P"/>
      <sheetName val="61004"/>
      <sheetName val="61005"/>
      <sheetName val="61006"/>
      <sheetName val="61007"/>
      <sheetName val="61008"/>
      <sheetName val="BREAKSCD"/>
      <sheetName val="Dash"/>
      <sheetName val="Own"/>
      <sheetName val="PK RM"/>
      <sheetName val="LOADDAT"/>
      <sheetName val="mpp"/>
      <sheetName val="indir"/>
      <sheetName val="Equip"/>
      <sheetName val="labor"/>
      <sheetName val="Memb Schd"/>
      <sheetName val="cvlRKYS"/>
      <sheetName val="Bare Summary"/>
      <sheetName val="ESCON"/>
      <sheetName val="STR"/>
      <sheetName val="IPL_SCHEDULE"/>
      <sheetName val="Conn. Lib"/>
      <sheetName val="AN_KSN"/>
      <sheetName val="LOADING2"/>
      <sheetName val="Cash Flow bulanan"/>
      <sheetName val="RAB AR&amp;STR"/>
      <sheetName val="dia-in"/>
      <sheetName val="PPC"/>
      <sheetName val="Upah"/>
      <sheetName val="Matrl"/>
      <sheetName val="Harga"/>
      <sheetName val="Kantor"/>
      <sheetName val="NAMES"/>
      <sheetName val="villa"/>
      <sheetName val="H.Satuan"/>
      <sheetName val="Cover Daf_2"/>
      <sheetName val="GSMTOWER"/>
      <sheetName val="Estimate"/>
      <sheetName val="01A- RAB"/>
      <sheetName val="DATA HARGA"/>
      <sheetName val="BQ STP 35 M3 A&amp;B"/>
      <sheetName val="DETAIL RAP"/>
      <sheetName val="Week9-Feb    "/>
      <sheetName val="I-ME"/>
      <sheetName val="Steel-Twr"/>
      <sheetName val="rab - persiapan &amp; lantai-1"/>
      <sheetName val="MASTER R1"/>
      <sheetName val="Pipe"/>
      <sheetName val="valve-20k"/>
      <sheetName val="valve"/>
      <sheetName val="Dafmat"/>
      <sheetName val="SITE-E"/>
      <sheetName val="Bunga"/>
      <sheetName val="Perm. Test"/>
      <sheetName val="HPP"/>
      <sheetName val="name"/>
      <sheetName val="I-KAMAR"/>
      <sheetName val="Cov_bid"/>
      <sheetName val="THREE PASS"/>
      <sheetName val="vessel weight"/>
      <sheetName val="Proc_REK_1"/>
      <sheetName val="D7"/>
      <sheetName val="Rekap Addendum"/>
      <sheetName val="Rekapitulasi"/>
      <sheetName val="TOTAL  "/>
      <sheetName val="CBD"/>
      <sheetName val="PConsCS"/>
      <sheetName val="XREF"/>
      <sheetName val="TBM"/>
      <sheetName val="BAG-2"/>
      <sheetName val="BAG_2"/>
      <sheetName val="tifico"/>
      <sheetName val="Cover"/>
      <sheetName val="TU"/>
      <sheetName val="대비표"/>
      <sheetName val="Harsat"/>
      <sheetName val="SAP"/>
      <sheetName val="PLUMBING"/>
      <sheetName val="Bare_Summary"/>
      <sheetName val="Memb_Schd"/>
      <sheetName val="Conn__Lib"/>
      <sheetName val="Cash_Flow_bulanan"/>
      <sheetName val="RAB_AR&amp;STR"/>
      <sheetName val="TOWN"/>
      <sheetName val="DAF_2"/>
      <sheetName val="MarkUp"/>
      <sheetName val="TM"/>
      <sheetName val="kontrak"/>
      <sheetName val="GAGAL PROD"/>
      <sheetName val="RKP"/>
      <sheetName val=" schedule AMD-2 Rev III"/>
      <sheetName val="Productivity"/>
      <sheetName val="civil-yin"/>
      <sheetName val="Up &amp; bhn"/>
      <sheetName val="5-ALAT(1)"/>
      <sheetName val="4-Basic Price"/>
      <sheetName val="THREE_PASS"/>
      <sheetName val="vessel_weight"/>
      <sheetName val="Perm__Test"/>
      <sheetName val="struktur_tdk_dipakai"/>
      <sheetName val="HARGA_MATERIAL"/>
      <sheetName val="H_Satuan"/>
      <sheetName val="Cover_Daf_2"/>
      <sheetName val="01A-_RAB"/>
      <sheetName val="DATA_HARGA"/>
      <sheetName val="BQ_STP_35_M3_A&amp;B"/>
      <sheetName val="DETAIL_RAP"/>
      <sheetName val="Week9-Feb____"/>
      <sheetName val="rab_-_persiapan_&amp;_lantai-1"/>
      <sheetName val="MASTER_R1"/>
      <sheetName val="_schedule_AMD-2_Rev_III"/>
      <sheetName val="GAGAL_PROD"/>
      <sheetName val="Personnel"/>
      <sheetName val="BQ Rev. 0"/>
      <sheetName val="Man Power"/>
      <sheetName val="Bahan"/>
      <sheetName val="arab"/>
      <sheetName val="KUNCI"/>
      <sheetName val="1-BGN"/>
      <sheetName val="IKK"/>
      <sheetName val="ILM"/>
      <sheetName val="Primayudha"/>
      <sheetName val="Karung"/>
      <sheetName val="pek tanah utk irigasi"/>
      <sheetName val="JSiar"/>
      <sheetName val="I_KAMAR"/>
      <sheetName val="schbhn"/>
      <sheetName val="schalt"/>
      <sheetName val="schtng"/>
      <sheetName val="L-4a,b"/>
      <sheetName val="Agregat Halus &amp; Kasar"/>
      <sheetName val="TJ1Q47"/>
      <sheetName val="10"/>
      <sheetName val="5"/>
      <sheetName val="1"/>
      <sheetName val="Man Power &amp; Comp"/>
      <sheetName val="hrg dasar rc"/>
      <sheetName val="PNT"/>
      <sheetName val="6-AGREGAT"/>
      <sheetName val="Sch"/>
      <sheetName val="NP (2)"/>
      <sheetName val="RAPK NK &lt; Rp 125 Milyar"/>
      <sheetName val="JAD-PEL"/>
      <sheetName val="Rekap"/>
      <sheetName val="Additional"/>
      <sheetName val="22"/>
      <sheetName val="Currency Rate"/>
      <sheetName val="urugan"/>
      <sheetName val="luar"/>
      <sheetName val="RINC hotel"/>
      <sheetName val="RINC FIN T4 "/>
      <sheetName val="RINC FIN T4  _3_"/>
      <sheetName val="RINC FIN T4  _2_"/>
      <sheetName val="Sch-5"/>
      <sheetName val="PRD01-6"/>
      <sheetName val="PriceList"/>
      <sheetName val="HARGA SATUAN"/>
      <sheetName val="EAS"/>
      <sheetName val="NP"/>
      <sheetName val="SAT_BHN"/>
      <sheetName val="Isolasi Luar Dalam"/>
      <sheetName val="Isolasi Luar"/>
      <sheetName val="met2"/>
      <sheetName val="kalibrasi-Tank"/>
      <sheetName val="Unit Rate"/>
      <sheetName val="data-1"/>
      <sheetName val="data-3"/>
      <sheetName val="Material_Shipment"/>
      <sheetName val="Prefab-SS_ana"/>
      <sheetName val="UP_ana"/>
      <sheetName val="CH"/>
      <sheetName val="B"/>
      <sheetName val="Kurva S Landside"/>
      <sheetName val="Particular Sch"/>
      <sheetName val="pro ra op"/>
      <sheetName val="grafik"/>
      <sheetName val="rumus"/>
      <sheetName val="U_PRICE"/>
      <sheetName val="갑지"/>
      <sheetName val="Basic Price"/>
      <sheetName val="DIV-6"/>
      <sheetName val="Informasi"/>
      <sheetName val="DIV-5"/>
      <sheetName val="D6 ASBT"/>
      <sheetName val="Lalu Lintas"/>
      <sheetName val="DIV.7.7 sd 16"/>
      <sheetName val="Agg S"/>
      <sheetName val="Agg B"/>
      <sheetName val="Agg C"/>
      <sheetName val="DIV. 3"/>
      <sheetName val="Jembatan Sementara"/>
      <sheetName val="uraian analisa"/>
      <sheetName val="BASIC"/>
      <sheetName val="DATA PROYEK"/>
      <sheetName val="divI"/>
      <sheetName val="Management"/>
      <sheetName val="Connections"/>
      <sheetName val="UPH,BHN,ALT"/>
      <sheetName val="PRICES"/>
      <sheetName val="Kode kategori Nas+DVO III"/>
      <sheetName val="Material"/>
      <sheetName val="HAL-1"/>
      <sheetName val="Har_mat"/>
      <sheetName val="BQ-E20-02(Rp)"/>
      <sheetName val="dasboard"/>
      <sheetName val="Harga Mat "/>
      <sheetName val="Alat"/>
      <sheetName val="IPA1"/>
      <sheetName val="DAF-UPAH"/>
      <sheetName val="DAF-2"/>
      <sheetName val="Akun"/>
      <sheetName val="Menu"/>
      <sheetName val="G_SUMMARY"/>
      <sheetName val="Harga ME "/>
      <sheetName val="Div 2 - Drainase"/>
      <sheetName val="Summary IP"/>
      <sheetName val="HS Alat"/>
      <sheetName val="Div 3 - Tanah"/>
      <sheetName val="Div 4 - Class B, bahu"/>
      <sheetName val="Div 6 - Aspal"/>
      <sheetName val="Div 7 - Struktur"/>
      <sheetName val="Div 8 - Peng Kondisi"/>
      <sheetName val="Div 9 - Harian"/>
      <sheetName val="HS Upah"/>
      <sheetName val="HS Bahan"/>
      <sheetName val="HS Sub-Kon"/>
      <sheetName val="Anal"/>
      <sheetName val="BQ-1A prelim"/>
      <sheetName val="hrg_sat"/>
      <sheetName val="Urai _Resap pengikat"/>
      <sheetName val="STAF"/>
      <sheetName val="Komponen"/>
      <sheetName val="K210"/>
      <sheetName val="COMM"/>
      <sheetName val="FINAL"/>
      <sheetName val="Sumber Daya"/>
      <sheetName val="SCHEDULE"/>
      <sheetName val="BOQ INTERN"/>
      <sheetName val="ANALYS EXTERN"/>
      <sheetName val="WELCOME"/>
      <sheetName val="BQ RESO"/>
      <sheetName val="REKAP INDIRECT"/>
      <sheetName val="CASH FLOW"/>
      <sheetName val="ORGANIZATION"/>
      <sheetName val="MATRIX"/>
      <sheetName val="SUMMARY IN"/>
      <sheetName val="PROGRAM"/>
      <sheetName val="INDIRECT COST"/>
      <sheetName val="BoQrap"/>
      <sheetName val="TRAFFIC"/>
      <sheetName val="Database"/>
      <sheetName val="HARGA ALAT"/>
      <sheetName val="ANL_TEK.6"/>
      <sheetName val="teknis 6.3a ( 2a )"/>
      <sheetName val="AHS 6.3a ( 2a )"/>
      <sheetName val="3-DIV2"/>
      <sheetName val="Progress Aktual"/>
      <sheetName val="Analisa-Harga"/>
      <sheetName val="DAF.HRG"/>
      <sheetName val="Concrete"/>
      <sheetName val="Data Tower"/>
      <sheetName val="AHSbj"/>
      <sheetName val="Galian 1"/>
      <sheetName val="Earthwork"/>
      <sheetName val="schtot"/>
      <sheetName val="INFO"/>
      <sheetName val="Rek-Analisa"/>
      <sheetName val="Peralatan (2)"/>
      <sheetName val="II.5"/>
      <sheetName val="ana-alat"/>
      <sheetName val="Kuantitas &amp; Harga"/>
      <sheetName val="DHSD"/>
      <sheetName val="Meto"/>
      <sheetName val="rincian A"/>
      <sheetName val="FINISHING"/>
      <sheetName val="COST SUMM"/>
      <sheetName val="rap"/>
      <sheetName val="div 8"/>
      <sheetName val="div 2"/>
      <sheetName val="div 3"/>
      <sheetName val="div 5"/>
      <sheetName val="div 6"/>
      <sheetName val="div 7"/>
      <sheetName val="Baja"/>
      <sheetName val="Beton K-250"/>
      <sheetName val="div 9"/>
      <sheetName val="BQ"/>
      <sheetName val="Indirect_Const"/>
      <sheetName val="DIV 10"/>
      <sheetName val="Rekap Biaya"/>
      <sheetName val="beton"/>
      <sheetName val="Konfirm"/>
      <sheetName val="Master 1.0"/>
      <sheetName val="F1.4"/>
      <sheetName val="UP MINOR"/>
      <sheetName val="ANAL.BOW"/>
      <sheetName val="HARGA BAHAN"/>
      <sheetName val="BACK"/>
      <sheetName val="1.General Item"/>
      <sheetName val="2.Sorinangka Weir"/>
      <sheetName val="3.Irr.Canal Work"/>
      <sheetName val="4.Irr.Struc.Work"/>
      <sheetName val="6.Tertiary Work"/>
      <sheetName val="ganda"/>
      <sheetName val="colection"/>
      <sheetName val="Perhitungan"/>
      <sheetName val="Div3"/>
      <sheetName val="Cover_Daf-2"/>
      <sheetName val="Foundation_DA_7_charging_system"/>
      <sheetName val="B_D_AHS6"/>
      <sheetName val="Man_Power_&amp;_Comp"/>
      <sheetName val="hrg_dasar_rc"/>
      <sheetName val="NP_(2)"/>
      <sheetName val="RAPK_NK_&lt;_Rp_125_Milyar"/>
      <sheetName val="Harga_Dasar"/>
      <sheetName val="struktur_tdk_dipakai1"/>
      <sheetName val="Agregat_Halus_&amp;_Kasar"/>
      <sheetName val="목동1절주_bh01"/>
      <sheetName val="Currency_Rate"/>
      <sheetName val="Kurva_S_Landside"/>
      <sheetName val="Isolasi_Luar_Dalam"/>
      <sheetName val="Isolasi_Luar"/>
      <sheetName val="Unit_Rate"/>
      <sheetName val="Particular_Sch"/>
      <sheetName val="pro_ra_op"/>
      <sheetName val="HRG_BHN"/>
      <sheetName val="Kode_kategori_Nas+DVO_III"/>
      <sheetName val="Basic_Price"/>
      <sheetName val="D6_ASBT"/>
      <sheetName val="Lalu_Lintas"/>
      <sheetName val="DIV_7_7_sd_16"/>
      <sheetName val="Agg_S"/>
      <sheetName val="Agg_B"/>
      <sheetName val="Agg_C"/>
      <sheetName val="DIV__3"/>
      <sheetName val="Jembatan_Sementara"/>
      <sheetName val="4-Basic_Price"/>
      <sheetName val="Harga_Mat_"/>
      <sheetName val="uraian_analisa"/>
      <sheetName val="DATA_PROYEK"/>
      <sheetName val="FLANGE"/>
      <sheetName val="3"/>
      <sheetName val="4"/>
      <sheetName val="Sheet1"/>
      <sheetName val="Sheet2"/>
      <sheetName val="Sheet3"/>
      <sheetName val="351BQMCN"/>
      <sheetName val="DRUM"/>
      <sheetName val="COVERUSRP"/>
      <sheetName val="SITE"/>
      <sheetName val="ESCOND"/>
      <sheetName val="SORT"/>
      <sheetName val="LBK1"/>
      <sheetName val="I.4.1 (2)"/>
      <sheetName val="PROCURE"/>
      <sheetName val="grpsr2"/>
      <sheetName val="skejul"/>
      <sheetName val="BEFORE ALLOCATION"/>
      <sheetName val="Iuran Nopember 2002"/>
      <sheetName val="PPH23"/>
      <sheetName val="Hitung"/>
      <sheetName val="teknis_6_3a_(_2a_)"/>
      <sheetName val="AHS_6_3a_(_2a_)"/>
      <sheetName val="hrg uph+bhn"/>
      <sheetName val="G"/>
      <sheetName val="analt"/>
      <sheetName val="Embank"/>
      <sheetName val="TON  per Jam"/>
      <sheetName val="ocean voyage"/>
      <sheetName val="Gaji"/>
      <sheetName val="CPO 16-9-TID "/>
      <sheetName val="DATA LTW"/>
      <sheetName val="Bagan"/>
      <sheetName val="KPI"/>
      <sheetName val="PCR"/>
      <sheetName val="OLAH VS OT"/>
      <sheetName val="OLAH VS OT (2)"/>
      <sheetName val="graflbr-gp"/>
      <sheetName val="PABRIK"/>
      <sheetName val="GRAF TBS VS COST"/>
      <sheetName val="LAY"/>
      <sheetName val="PL Des"/>
      <sheetName val="PL Nov"/>
      <sheetName val="PL Okt"/>
      <sheetName val="K.Mesin"/>
      <sheetName val="PICA"/>
      <sheetName val="SOLAR"/>
      <sheetName val="AN PK"/>
      <sheetName val="LD Okt"/>
      <sheetName val="LD Nov"/>
      <sheetName val="LD Des"/>
      <sheetName val="LA03"/>
      <sheetName val="GRAF SM"/>
      <sheetName val="PK"/>
      <sheetName val="Through"/>
      <sheetName val="Rend~CPO"/>
      <sheetName val="CH Vs Er"/>
      <sheetName val="Qlt CPO"/>
      <sheetName val="Rend~Kernel"/>
      <sheetName val="Qlt KRN"/>
      <sheetName val="FFA"/>
      <sheetName val="Br Dn"/>
      <sheetName val="ER Vs FFA"/>
      <sheetName val="Qlt Vs ER"/>
      <sheetName val="CPO Loss"/>
      <sheetName val="Proses Ctr"/>
      <sheetName val="Krn Loss"/>
      <sheetName val="BD"/>
      <sheetName val="NAMA"/>
      <sheetName val="REKAP ST M"/>
      <sheetName val="PETA"/>
      <sheetName val="SRL1"/>
      <sheetName val="SRL2"/>
      <sheetName val="AREA"/>
      <sheetName val="Pab SRL 1"/>
      <sheetName val="PABRIK _2_"/>
      <sheetName val="dft bn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sheetData sheetId="405"/>
      <sheetData sheetId="406"/>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sheetData sheetId="423"/>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Set>
  </externalBook>
</externalLink>
</file>

<file path=xl/externalLinks/externalLink31.xml><?xml version="1.0" encoding="utf-8"?>
<externalLink xmlns="http://schemas.openxmlformats.org/spreadsheetml/2006/main">
  <externalBook xmlns:r="http://schemas.openxmlformats.org/officeDocument/2006/relationships" r:id="rId1">
    <sheetNames>
      <sheetName val="Asumsi"/>
      <sheetName val="RAB"/>
      <sheetName val="Neraca"/>
      <sheetName val="Laba"/>
      <sheetName val="Kas"/>
      <sheetName val="Sales"/>
      <sheetName val="Cost"/>
      <sheetName val="Susut"/>
      <sheetName val="Bank"/>
      <sheetName val="Rasio"/>
      <sheetName val="Analisis"/>
      <sheetName val="Realisasi"/>
      <sheetName val="TPK"/>
      <sheetName val="Gaji"/>
      <sheetName val="Cashflow"/>
      <sheetName val="Nilai Tanah"/>
      <sheetName val="Data Tan"/>
      <sheetName val="Rekap Nilai Tan"/>
      <sheetName val="BULAN-RC"/>
      <sheetName val="financials"/>
      <sheetName val="JSiar"/>
      <sheetName val="DATA LTW"/>
      <sheetName val="Revenue"/>
      <sheetName val="FINISHING"/>
      <sheetName val="PLUMBING"/>
      <sheetName val="STRUKTUR"/>
      <sheetName val="ISIAN"/>
      <sheetName val="5 yr val"/>
      <sheetName val="Graphs"/>
      <sheetName val="Input"/>
      <sheetName val=" Summ fin."/>
      <sheetName val="PP"/>
      <sheetName val="Nilai_Tanah"/>
      <sheetName val="Data_Tan"/>
      <sheetName val="Rekap_Nilai_Tan"/>
      <sheetName val="BAP2"/>
      <sheetName val="Foto 5-Alt"/>
      <sheetName val="JKT"/>
      <sheetName val="Prod- Plasma"/>
      <sheetName val="As"/>
      <sheetName val="10 yr val"/>
      <sheetName val="F1771-2"/>
      <sheetName val="LR"/>
      <sheetName val="WP RUKO"/>
      <sheetName val=" PETA RUKO"/>
      <sheetName val="PETA DATA PEMBANDING"/>
      <sheetName val="Data"/>
      <sheetName val="Ring"/>
      <sheetName val="12"/>
      <sheetName val="IKK"/>
      <sheetName val="List"/>
      <sheetName val="Data Psr Tanah"/>
      <sheetName val="Equity"/>
      <sheetName val="BTB"/>
      <sheetName val="Daftar No MAPPI"/>
      <sheetName val="Perhitungan"/>
      <sheetName val="AC"/>
      <sheetName val="FORM"/>
      <sheetName val="TM"/>
      <sheetName val="00 START"/>
      <sheetName val="Export"/>
      <sheetName val="Fixset"/>
      <sheetName val="Summary"/>
      <sheetName val="Hit. Tanah"/>
      <sheetName val="Produksi Tanaman-Rencana"/>
      <sheetName val="An. Beton"/>
      <sheetName val="kki"/>
      <sheetName val="fin pro centers"/>
      <sheetName val="RESIDU-3"/>
      <sheetName val="Mobilisasi"/>
      <sheetName val="BAG-2"/>
      <sheetName val="BAG_2"/>
      <sheetName val="Bang-Non-St"/>
      <sheetName val="daf-3(OK)"/>
      <sheetName val="daf-7(OK)"/>
      <sheetName val="Analisa"/>
      <sheetName val="DETIL PKS"/>
      <sheetName val="SAP"/>
      <sheetName val="FORM-X-1"/>
      <sheetName val="REKAP"/>
      <sheetName val="FIXED"/>
      <sheetName val="VARIABLE"/>
      <sheetName val="PKRAWAT"/>
      <sheetName val="PORAWAT"/>
      <sheetName val="PK RM KEBUN"/>
      <sheetName val="PO RM KEBUN"/>
      <sheetName val="PK UMUM"/>
      <sheetName val="OVERHEAD"/>
      <sheetName val="PK PANEN"/>
      <sheetName val="PO PANEN"/>
      <sheetName val="TRANSPOR"/>
      <sheetName val="PK OLAH"/>
      <sheetName val="PO OLAH"/>
      <sheetName val="PK RM PAB"/>
      <sheetName val="PO RM PABR"/>
      <sheetName val="PK O"/>
      <sheetName val="PO O"/>
      <sheetName val="PK RM"/>
      <sheetName val="PO RM PAB"/>
      <sheetName val="EE-PROP"/>
      <sheetName val="Marshal"/>
      <sheetName val="Permanent info"/>
      <sheetName val="SAT-BHN"/>
      <sheetName val="HRG BHN"/>
      <sheetName val="RUPS"/>
      <sheetName val="Mapping Kode"/>
      <sheetName val="OLDMAP"/>
      <sheetName val="Biaya"/>
      <sheetName val="tt-biaya"/>
      <sheetName val="Cash-print"/>
      <sheetName val="sensitivity"/>
      <sheetName val="BUT"/>
      <sheetName val="RATE"/>
      <sheetName val="Exc. Rate"/>
      <sheetName val="REKAP OMZET KAPAL"/>
      <sheetName val="Premi Iuran"/>
      <sheetName val="Dumtk"/>
      <sheetName val="Mesin"/>
      <sheetName val="Sheet1"/>
      <sheetName val="RAB AR&amp;STR"/>
      <sheetName val="Atur"/>
      <sheetName val="START"/>
      <sheetName val="Data SRL"/>
      <sheetName val="Data Prod_Graf"/>
      <sheetName val="Daftar Hutang"/>
      <sheetName val="BGN"/>
      <sheetName val="OE"/>
      <sheetName val="Des"/>
      <sheetName val="HB "/>
      <sheetName val="PPC"/>
      <sheetName val="COVER"/>
      <sheetName val="1200"/>
      <sheetName val="Gmd3"/>
      <sheetName val="MGR-12"/>
      <sheetName val="% Lbr vs GP"/>
      <sheetName val="RELAS"/>
      <sheetName val="KEUANGAN"/>
      <sheetName val="CAT_HRG"/>
      <sheetName val="FAK"/>
      <sheetName val="MASTER_INPUT"/>
      <sheetName val="GH Quantity"/>
      <sheetName val="Rincian Iuran"/>
      <sheetName val="CF-00"/>
      <sheetName val="Reklpj"/>
      <sheetName val="LPJ-Bm"/>
      <sheetName val="RBSB"/>
      <sheetName val="Transport "/>
      <sheetName val="Perleng &amp; Peralt "/>
      <sheetName val="Io_N"/>
      <sheetName val="FORM-B1"/>
      <sheetName val="Nilai_Tanah1"/>
      <sheetName val="Data_Tan1"/>
      <sheetName val="Rekap_Nilai_Tan1"/>
      <sheetName val="5_yr_val"/>
      <sheetName val="_Summ_fin_"/>
      <sheetName val="DATA_LTW"/>
      <sheetName val="Prod-_Plasma"/>
      <sheetName val="Foto_5-Alt"/>
      <sheetName val="10_yr_val"/>
      <sheetName val="WP_RUKO"/>
      <sheetName val="_PETA_RUKO"/>
      <sheetName val="PETA_DATA_PEMBANDING"/>
      <sheetName val="HALAMAN 1-60"/>
      <sheetName val="kode Baru "/>
      <sheetName val="WBS2"/>
      <sheetName val="PABRIK (2)"/>
      <sheetName val="PO"/>
      <sheetName val="H.Satuan"/>
      <sheetName val="SEX"/>
      <sheetName val="SISIP"/>
      <sheetName val="pek tanah utk irigasi"/>
      <sheetName val="Bahan"/>
      <sheetName val="SPM-1"/>
      <sheetName val="Material"/>
      <sheetName val="PETUNJUK"/>
      <sheetName val="4-01"/>
      <sheetName val="Hal 1"/>
      <sheetName val="Hal 2"/>
      <sheetName val="0-START"/>
      <sheetName val="BTB-BGN"/>
      <sheetName val="Elektrikal"/>
      <sheetName val="Mob"/>
      <sheetName val="spread-sheet"/>
      <sheetName val="spread_sheet"/>
      <sheetName val="SBAT01"/>
      <sheetName val="BoQ"/>
      <sheetName val="PAK_03"/>
      <sheetName val="PAK-03"/>
      <sheetName val="harsat"/>
      <sheetName val="MEMO"/>
      <sheetName val="gby"/>
      <sheetName val="FA sd APRIL 07"/>
      <sheetName val="DataWP"/>
      <sheetName val="A"/>
      <sheetName val="CPO 16-9-TID "/>
      <sheetName val="escon"/>
      <sheetName val="TON  per Jam"/>
      <sheetName val="Kolom"/>
      <sheetName val="Bill of Quantity"/>
      <sheetName val="PileCap"/>
      <sheetName val="TB"/>
      <sheetName val="DAF_2"/>
      <sheetName val="Call"/>
      <sheetName val="Std-Industri"/>
      <sheetName val="SIRK"/>
      <sheetName val="Currency Rate"/>
      <sheetName val="MPK"/>
      <sheetName val="INDIRECT DETAIL"/>
      <sheetName val="DIRECT COST"/>
      <sheetName val="Sirkulasi PAK"/>
      <sheetName val="Srt Permhn"/>
      <sheetName val="mpk revie new"/>
      <sheetName val="SKC"/>
      <sheetName val="RKC"/>
      <sheetName val="Persediaan Bit_Moro"/>
      <sheetName val="BNI_105C"/>
      <sheetName val="BNI_115C1"/>
      <sheetName val="BNI_115C2"/>
      <sheetName val="BNI_115C3"/>
      <sheetName val="BNI_116C "/>
      <sheetName val="BNI_117C"/>
      <sheetName val="BNI_119C250 "/>
      <sheetName val="BNI_119C"/>
      <sheetName val="KEU"/>
      <sheetName val="NRC"/>
      <sheetName val="SKK3bln"/>
      <sheetName val="SKK9bln"/>
      <sheetName val="SKK_KKU"/>
      <sheetName val="Price"/>
      <sheetName val="LCC"/>
      <sheetName val="RUKO TYPE 1"/>
      <sheetName val="PB(B)"/>
      <sheetName val="Rupiah"/>
      <sheetName val="HK&amp;Mat"/>
    </sheetNames>
    <sheetDataSet>
      <sheetData sheetId="0"/>
      <sheetData sheetId="1" refreshError="1"/>
      <sheetData sheetId="2"/>
      <sheetData sheetId="3"/>
      <sheetData sheetId="4" refreshError="1"/>
      <sheetData sheetId="5"/>
      <sheetData sheetId="6" refreshError="1"/>
      <sheetData sheetId="7"/>
      <sheetData sheetId="8" refreshError="1"/>
      <sheetData sheetId="9" refreshError="1"/>
      <sheetData sheetId="10" refreshError="1"/>
      <sheetData sheetId="1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Set>
  </externalBook>
</externalLink>
</file>

<file path=xl/externalLinks/externalLink32.xml><?xml version="1.0" encoding="utf-8"?>
<externalLink xmlns="http://schemas.openxmlformats.org/spreadsheetml/2006/main">
  <externalBook xmlns:r="http://schemas.openxmlformats.org/officeDocument/2006/relationships" r:id="rId1">
    <sheetNames>
      <sheetName val="AC"/>
    </sheetNames>
    <sheetDataSet>
      <sheetData sheetId="0" refreshError="1"/>
    </sheetDataSet>
  </externalBook>
</externalLink>
</file>

<file path=xl/externalLinks/externalLink33.xml><?xml version="1.0" encoding="utf-8"?>
<externalLink xmlns="http://schemas.openxmlformats.org/spreadsheetml/2006/main">
  <externalBook xmlns:r="http://schemas.openxmlformats.org/officeDocument/2006/relationships" r:id="rId1">
    <sheetNames>
      <sheetName val="AC"/>
      <sheetName val="K.TambahAC"/>
      <sheetName val="FH"/>
      <sheetName val="K.TambahFH"/>
      <sheetName val="Pipe"/>
      <sheetName val="valve"/>
      <sheetName val="valve 16k"/>
      <sheetName val="ASS-PL"/>
      <sheetName val="Fitting"/>
      <sheetName val="Ana duct"/>
      <sheetName val="Hsd Duct"/>
      <sheetName val="Grille"/>
      <sheetName val="DM"/>
      <sheetName val="ANALISA"/>
      <sheetName val="RAB AR&amp;STR"/>
      <sheetName val="EE-PROP"/>
      <sheetName val="Gaji"/>
      <sheetName val="OLDMAP"/>
      <sheetName val="Olah"/>
      <sheetName val="Data SRL"/>
      <sheetName val="Data Prod_Graf"/>
      <sheetName val="PK RM"/>
      <sheetName val="BoQ"/>
      <sheetName val="Reka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34.xml><?xml version="1.0" encoding="utf-8"?>
<externalLink xmlns="http://schemas.openxmlformats.org/spreadsheetml/2006/main">
  <externalBook xmlns:r="http://schemas.openxmlformats.org/officeDocument/2006/relationships" r:id="rId1">
    <sheetNames>
      <sheetName val="rekap rap"/>
      <sheetName val="Sheet1"/>
      <sheetName val="harsat"/>
      <sheetName val="AN BONGKARAN"/>
      <sheetName val="ANALISA"/>
      <sheetName val="AN kusen"/>
      <sheetName val="AN beton"/>
      <sheetName val="REKAP"/>
      <sheetName val="upah bahan"/>
      <sheetName val="RAB BONGKARAN"/>
      <sheetName val="bq tam-penghub"/>
      <sheetName val="RAB AR&amp;STR"/>
      <sheetName val="RAB M&amp;E"/>
      <sheetName val="RAB AR_STR"/>
      <sheetName val="rekap_rap"/>
      <sheetName val="AN_BONGKARAN"/>
      <sheetName val="AN_kusen"/>
      <sheetName val="AN_beton"/>
      <sheetName val="upah_bahan"/>
      <sheetName val="RAB_BONGKARAN"/>
      <sheetName val="bq_tam-penghub"/>
      <sheetName val="RAB_AR&amp;STR"/>
      <sheetName val="RAB_M&amp;E"/>
      <sheetName val="RAB_AR_STR"/>
      <sheetName val="Listrik"/>
      <sheetName val="Pag_hal"/>
      <sheetName val="Bill No 6 Koord &amp; Attendance"/>
      <sheetName val="BQ Kantor&amp;Pabrik(beton)"/>
      <sheetName val="AnalisaSIPIL RIIL"/>
      <sheetName val="Upah"/>
      <sheetName val="analis azaa"/>
      <sheetName val="SAP"/>
      <sheetName val="SEX"/>
      <sheetName val="Isolasi Luar Dalam"/>
      <sheetName val="Isolasi Luar"/>
      <sheetName val="AC"/>
      <sheetName val="I-KAMAR"/>
      <sheetName val="I_KAMAR"/>
      <sheetName val="tifico"/>
      <sheetName val="01A- RAB"/>
      <sheetName val="Analisa ARS"/>
      <sheetName val="BAG-2"/>
      <sheetName val="RAP"/>
      <sheetName val="BQ"/>
      <sheetName val="rekap.c"/>
      <sheetName val="HRG BHN"/>
      <sheetName val="DAF-1"/>
      <sheetName val="ESCON"/>
      <sheetName val="COVERUSRP"/>
      <sheetName val="SITE"/>
      <sheetName val="ESCOND"/>
      <sheetName val="BQUSRP"/>
      <sheetName val="H.Satuan"/>
      <sheetName val="A"/>
      <sheetName val="Urai _Resap pengikat"/>
      <sheetName val="STAF"/>
      <sheetName val="jadwal"/>
      <sheetName val="Ch"/>
      <sheetName val="Currency Rate"/>
      <sheetName val="Bill_No_6_Koord_&amp;_Attendance"/>
      <sheetName val="Rekap Prelim"/>
      <sheetName val="FINISHING"/>
      <sheetName val="Daftar Upah"/>
      <sheetName val="Quantity"/>
      <sheetName val="STR"/>
      <sheetName val="Volume"/>
      <sheetName val="chitimc"/>
      <sheetName val="dongia (2)"/>
      <sheetName val="LKVL-CK-HT-GD1"/>
      <sheetName val="giathanh1"/>
      <sheetName val="THPDMoi  (2)"/>
      <sheetName val="gtrinh"/>
      <sheetName val="phuluc1"/>
      <sheetName val="TONG HOP VL-NC"/>
      <sheetName val="lam-moi"/>
      <sheetName val="chitiet"/>
      <sheetName val="TONGKE3p "/>
      <sheetName val="TH VL, NC, DDHT Thanhphuoc"/>
      <sheetName val="#REF"/>
      <sheetName val="DONGIA"/>
      <sheetName val="thao-go"/>
      <sheetName val="DON GIA"/>
      <sheetName val="TONGKE-HT"/>
      <sheetName val="DG"/>
      <sheetName val="dtxl"/>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Pipe"/>
      <sheetName val="B - Norelec"/>
      <sheetName val="Pt"/>
      <sheetName val="rekap_rap1"/>
      <sheetName val="AN_BONGKARAN1"/>
      <sheetName val="AN_kusen1"/>
      <sheetName val="AN_beton1"/>
      <sheetName val="upah_bahan1"/>
      <sheetName val="RAB_BONGKARAN1"/>
      <sheetName val="bq_tam-penghub1"/>
      <sheetName val="RAB_AR&amp;STR1"/>
      <sheetName val="RAB_M&amp;E1"/>
      <sheetName val="RAB_AR_STR1"/>
      <sheetName val="BQ_Kantor&amp;Pabrik(beton)"/>
      <sheetName val="AnalisaSIPIL_RIIL"/>
      <sheetName val="analis_azaa"/>
      <sheetName val="Isolasi_Luar_Dalam"/>
      <sheetName val="Isolasi_Luar"/>
      <sheetName val="01A-_RAB"/>
      <sheetName val="BL"/>
      <sheetName val="perkerasan rigid"/>
      <sheetName val="10"/>
      <sheetName val="5"/>
      <sheetName val="UPH,BHN,ALT"/>
      <sheetName val="Analis harga"/>
      <sheetName val="boq"/>
      <sheetName val="Unit Rate"/>
      <sheetName val="Analisa_ARS"/>
      <sheetName val="rekap_c"/>
      <sheetName val="HRG_BHN"/>
      <sheetName val="H_Satuan"/>
      <sheetName val="DAF-2"/>
      <sheetName val="Lat gach san nha"/>
      <sheetName val="Lat_gach_san_nha"/>
      <sheetName val="Cover"/>
      <sheetName val="EE-PROP"/>
      <sheetName val="Material"/>
      <sheetName val="L-Mechanical"/>
      <sheetName val="WT-LIST"/>
      <sheetName val="TB2004"/>
      <sheetName val="ocean voyage"/>
      <sheetName val="Gaji"/>
      <sheetName val="LOADDAT"/>
      <sheetName val="Blk-Mnl"/>
      <sheetName val="Klm-Mnl"/>
      <sheetName val="PC"/>
      <sheetName val="BQ_TIMAHR1"/>
      <sheetName val="F ALARM"/>
      <sheetName val="Alat"/>
      <sheetName val="Bahan"/>
      <sheetName val="Sub"/>
      <sheetName val="RAP1"/>
      <sheetName val="HARGA ALAT"/>
      <sheetName val="UMUM"/>
      <sheetName val="BASIC"/>
      <sheetName val="Electrikal"/>
      <sheetName val="Elektronik"/>
      <sheetName val="Plumbing"/>
      <sheetName val="Fire Fighting"/>
      <sheetName val="Item Kompensasi"/>
      <sheetName val="BAG_2"/>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sheetData sheetId="126"/>
      <sheetData sheetId="127"/>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Set>
  </externalBook>
</externalLink>
</file>

<file path=xl/externalLinks/externalLink35.xml><?xml version="1.0" encoding="utf-8"?>
<externalLink xmlns="http://schemas.openxmlformats.org/spreadsheetml/2006/main">
  <externalBook xmlns:r="http://schemas.openxmlformats.org/officeDocument/2006/relationships" r:id="rId1">
    <sheetNames>
      <sheetName val="ESCON"/>
    </sheetNames>
    <sheetDataSet>
      <sheetData sheetId="0" refreshError="1"/>
    </sheetDataSet>
  </externalBook>
</externalLink>
</file>

<file path=xl/externalLinks/externalLink36.xml><?xml version="1.0" encoding="utf-8"?>
<externalLink xmlns="http://schemas.openxmlformats.org/spreadsheetml/2006/main">
  <externalBook xmlns:r="http://schemas.openxmlformats.org/officeDocument/2006/relationships" r:id="rId1">
    <sheetNames>
      <sheetName val="Off"/>
      <sheetName val="Cov"/>
      <sheetName val="Rekp"/>
      <sheetName val="Rab"/>
      <sheetName val="Mob"/>
      <sheetName val="D3"/>
      <sheetName val="ND3"/>
      <sheetName val="D4"/>
      <sheetName val="ND4"/>
      <sheetName val="D6"/>
      <sheetName val="ND6"/>
      <sheetName val="D8"/>
      <sheetName val="ND8"/>
      <sheetName val="Ag H&amp;K"/>
      <sheetName val="BOW"/>
      <sheetName val="Basic"/>
      <sheetName val="Alat"/>
      <sheetName val="Alat Utama"/>
      <sheetName val="Sched"/>
      <sheetName val="Subkon"/>
      <sheetName val="MM"/>
      <sheetName val="%"/>
      <sheetName val="Ranking %"/>
      <sheetName val="D2"/>
      <sheetName val="ND2"/>
      <sheetName val="D7"/>
      <sheetName val="ND7"/>
      <sheetName val="K-Anl"/>
      <sheetName val="D5"/>
      <sheetName val="ND5"/>
      <sheetName val="D-3 (M)"/>
      <sheetName val="D-7 (M)"/>
      <sheetName val="K"/>
      <sheetName val="ESCON"/>
      <sheetName val="AC"/>
      <sheetName val="Up &amp; bhn"/>
      <sheetName val="harga"/>
      <sheetName val="Gaji"/>
      <sheetName val="RAB AR&amp;STR"/>
      <sheetName val="BoQ"/>
      <sheetName val="Rekap"/>
    </sheetNames>
    <sheetDataSet>
      <sheetData sheetId="0" refreshError="1"/>
      <sheetData sheetId="1" refreshError="1"/>
      <sheetData sheetId="2"/>
      <sheetData sheetId="3"/>
      <sheetData sheetId="4"/>
      <sheetData sheetId="5" refreshError="1"/>
      <sheetData sheetId="6" refreshError="1"/>
      <sheetData sheetId="7" refreshError="1"/>
      <sheetData sheetId="8" refreshError="1"/>
      <sheetData sheetId="9"/>
      <sheetData sheetId="10" refreshError="1"/>
      <sheetData sheetId="11"/>
      <sheetData sheetId="12" refreshError="1"/>
      <sheetData sheetId="13"/>
      <sheetData sheetId="14" refreshError="1"/>
      <sheetData sheetId="15"/>
      <sheetData sheetId="16"/>
      <sheetData sheetId="17" refreshError="1"/>
      <sheetData sheetId="18" refreshError="1"/>
      <sheetData sheetId="19" refreshError="1"/>
      <sheetData sheetId="20" refreshError="1"/>
      <sheetData sheetId="21" refreshError="1"/>
      <sheetData sheetId="22"/>
      <sheetData sheetId="23"/>
      <sheetData sheetId="24" refreshError="1"/>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37.xml><?xml version="1.0" encoding="utf-8"?>
<externalLink xmlns="http://schemas.openxmlformats.org/spreadsheetml/2006/main">
  <externalBook xmlns:r="http://schemas.openxmlformats.org/officeDocument/2006/relationships" r:id="rId1">
    <sheetNames>
      <sheetName val="PO"/>
      <sheetName val="PK"/>
      <sheetName val="Data SRL"/>
      <sheetName val="Data Prod_Graf"/>
      <sheetName val="PABRIK (2)"/>
      <sheetName val="FISIK RAB 2000"/>
      <sheetName val="Asumsi"/>
      <sheetName val="DATA LTW"/>
      <sheetName val="CH_FL_QUAR"/>
      <sheetName val="BALANCE"/>
      <sheetName val="DATA_feed"/>
      <sheetName val="CH_FL_YEAR"/>
      <sheetName val="INC_FUN_FIN"/>
      <sheetName val="Identitas"/>
      <sheetName val="PK RM"/>
      <sheetName val="RUPS"/>
      <sheetName val="ocean voyage"/>
      <sheetName val="Sheet1"/>
      <sheetName val="12"/>
      <sheetName val="FISIK_RAB_2000"/>
      <sheetName val="PABRIK_(2)"/>
      <sheetName val="Data_SRL"/>
      <sheetName val="Data_Prod_Graf"/>
      <sheetName val="Olah"/>
      <sheetName val="datateknis"/>
      <sheetName val="TON  per Jam"/>
      <sheetName val="Premi Iuran"/>
      <sheetName val="Cashflow"/>
      <sheetName val="Data"/>
      <sheetName val="ESCON"/>
      <sheetName val="% Lbr vs GP"/>
      <sheetName val="BCT"/>
      <sheetName val="WBS1"/>
      <sheetName val="tabel"/>
      <sheetName val="rate"/>
      <sheetName val="Ex-Rate"/>
      <sheetName val="hectarage"/>
      <sheetName val="CFBNGE"/>
      <sheetName val="CFDIV9"/>
      <sheetName val="CFDIV10"/>
      <sheetName val="CFDIV11"/>
      <sheetName val="CFDIV12"/>
      <sheetName val="crop"/>
      <sheetName val="PPPTPH"/>
      <sheetName val="AKAYU"/>
      <sheetName val="RENDAHAN"/>
      <sheetName val="Spot Spraying"/>
      <sheetName val="LALANG"/>
      <sheetName val="GAWANGAN"/>
      <sheetName val="SURVEY"/>
      <sheetName val="ALATTRANSPORT"/>
      <sheetName val="JALANUTAMA"/>
      <sheetName val="JALANKOLEKSI"/>
      <sheetName val="JEMBATAN"/>
      <sheetName val="GORONG"/>
      <sheetName val="TITIPANEN"/>
      <sheetName val="PARITUTAMA"/>
      <sheetName val="PARITKOLEKSI"/>
      <sheetName val="TERAS"/>
      <sheetName val="TAPAKKUDA"/>
      <sheetName val="SENSUSPOKOK"/>
      <sheetName val="SISIPAN"/>
      <sheetName val="TUNASRUTIN"/>
      <sheetName val="TUNASPINGGIRJALAN"/>
      <sheetName val="SENSUSHAMADAUN"/>
      <sheetName val="BERANTASHAMADAUN"/>
      <sheetName val="TIKUS"/>
      <sheetName val="HAMALAIN"/>
      <sheetName val="PENYAKIT"/>
      <sheetName val="ANALISADAUN"/>
      <sheetName val="SENSUSBBC"/>
      <sheetName val="PUPUK"/>
      <sheetName val="Pupuk Asli"/>
      <sheetName val="JAN"/>
      <sheetName val="FEB"/>
      <sheetName val="MAR"/>
      <sheetName val="APR"/>
      <sheetName val="MAY"/>
      <sheetName val="JUN"/>
      <sheetName val="JUL"/>
      <sheetName val="AUG"/>
      <sheetName val="SEP"/>
      <sheetName val="OCT"/>
      <sheetName val="NOV"/>
      <sheetName val="DEC"/>
      <sheetName val="TIMBANG BRONDOLAN"/>
      <sheetName val="PANEN"/>
      <sheetName val="Spot_Spraying"/>
      <sheetName val="Pupuk_Asli"/>
      <sheetName val="TIMBANG_BRONDOLAN"/>
      <sheetName val="2002"/>
      <sheetName val="BUDGET_1999"/>
      <sheetName val="data-hujan"/>
      <sheetName val="OLDMAP"/>
      <sheetName val="HARGA MATERIAL"/>
      <sheetName val="Names"/>
      <sheetName val="Yield"/>
      <sheetName val="LookUP"/>
      <sheetName val="Art_22"/>
      <sheetName val="Karung"/>
      <sheetName val="Export"/>
      <sheetName val="I-KAMAR"/>
      <sheetName val="97EST120_ok"/>
      <sheetName val="DIRECT COST"/>
      <sheetName val="DAT_1"/>
      <sheetName val="D-base"/>
      <sheetName val="INTERVAL"/>
      <sheetName val="MANU"/>
      <sheetName val="Data_STD"/>
      <sheetName val="Pk prod"/>
      <sheetName val="TBM"/>
      <sheetName val="TB"/>
      <sheetName val="Financials"/>
      <sheetName val="10 yr val"/>
      <sheetName val="Input"/>
      <sheetName val="AOP-SK"/>
      <sheetName val="TM"/>
      <sheetName val="SOURCE"/>
      <sheetName val="WS"/>
      <sheetName val="Biaya"/>
      <sheetName val="Diagram"/>
      <sheetName val="Std-Prod KS"/>
      <sheetName val="ANGGARAN"/>
      <sheetName val="Range"/>
      <sheetName val="Sheet1 (3)"/>
      <sheetName val="Rinci-Biaya"/>
      <sheetName val="Rinci-Pendapatan"/>
      <sheetName val="Pro-Base"/>
      <sheetName val="MM.PAGE-2.X"/>
      <sheetName val="TABEL HARGA"/>
      <sheetName val="Langsir"/>
      <sheetName val="LTW"/>
      <sheetName val="II"/>
      <sheetName val="Komp Biaya"/>
      <sheetName val="List"/>
      <sheetName val="Cash Flow bulanan"/>
      <sheetName val="WP Tanah"/>
      <sheetName val="upah"/>
      <sheetName val="B-Ops-Sawit"/>
      <sheetName val="Inv"/>
      <sheetName val="Biaya-Inv"/>
      <sheetName val="Perhitungan"/>
      <sheetName val="JSiar"/>
      <sheetName val="Prog. Pupuk (2)"/>
      <sheetName val="Rupiah"/>
      <sheetName val="Lease Expiry"/>
      <sheetName val="TENSCH"/>
      <sheetName val="April"/>
      <sheetName val="GRAFTANKOS"/>
      <sheetName val="Data Cost1"/>
      <sheetName val="land"/>
      <sheetName val="Dt Breakdown"/>
      <sheetName val="PK Olah"/>
      <sheetName val="Graf SRL"/>
      <sheetName val="KPI"/>
      <sheetName val="PCr"/>
      <sheetName val="Janload"/>
      <sheetName val="GRAF COST"/>
      <sheetName val="DATA COST"/>
      <sheetName val="CPO"/>
      <sheetName val="PABRIK"/>
      <sheetName val="LA02"/>
      <sheetName val="LA03"/>
      <sheetName val="LAJan"/>
      <sheetName val="LAFeb"/>
      <sheetName val="LAMar"/>
      <sheetName val="Peta"/>
      <sheetName val="Slow"/>
      <sheetName val="Fast"/>
      <sheetName val="Insurance"/>
      <sheetName val="Dead"/>
      <sheetName val="Bagan"/>
      <sheetName val="REKAP"/>
      <sheetName val="MONITOR"/>
      <sheetName val="BBM"/>
      <sheetName val="SOlar"/>
      <sheetName val="po-ho"/>
      <sheetName val="SPB-HO"/>
      <sheetName val="LAY"/>
      <sheetName val="I_KAMAR"/>
      <sheetName val="pek tanah utk irigasi"/>
      <sheetName val="Bahan"/>
      <sheetName val="SISIP"/>
      <sheetName val="OPR-99"/>
      <sheetName val="QR"/>
      <sheetName val="MUTU BUAH"/>
      <sheetName val="Mesin"/>
      <sheetName val="Income Statement"/>
      <sheetName val="Operating Cycle"/>
      <sheetName val="Sources &amp; Uses"/>
      <sheetName val="Rkp-Jdwl"/>
      <sheetName val="Div2"/>
      <sheetName val="Div3"/>
      <sheetName val="RESIDU"/>
      <sheetName val="GR COST"/>
      <sheetName val="Gaji"/>
      <sheetName val="BoQ"/>
      <sheetName val=" BP22A"/>
      <sheetName val="alamat"/>
      <sheetName val="Noodles (assumptions)"/>
      <sheetName val="Price"/>
      <sheetName val="NRC"/>
      <sheetName val="List PT"/>
      <sheetName val="dft bns"/>
      <sheetName val="JLSNER-HD99_"/>
      <sheetName val="Harga"/>
      <sheetName val="98MM-COS"/>
      <sheetName val="Rincian Iuran"/>
      <sheetName val="Inventaris"/>
      <sheetName val="Dumtk"/>
      <sheetName val="Rumus"/>
      <sheetName val="KUD1"/>
      <sheetName val="Kerj_alat"/>
      <sheetName val="Ulasan"/>
      <sheetName val="14"/>
      <sheetName val="20"/>
      <sheetName val="26"/>
      <sheetName val="28"/>
      <sheetName val="INDIRECT DETAIL"/>
      <sheetName val="HK Effektif &amp; Rate Upah"/>
      <sheetName val="Ner"/>
      <sheetName val="daf kh"/>
      <sheetName val="HARSAT"/>
      <sheetName val="div7"/>
      <sheetName val="ACC.CODE"/>
      <sheetName val="STORE CODE"/>
      <sheetName val="Ex_Rate"/>
      <sheetName val="TBM 0"/>
      <sheetName val="FISIK_RAB_20001"/>
      <sheetName val="PABRIK_(2)1"/>
      <sheetName val="Data_SRL1"/>
      <sheetName val="Data_Prod_Graf1"/>
      <sheetName val="DATA_LTW"/>
      <sheetName val="ocean_voyage"/>
      <sheetName val="Premi_Iuran"/>
      <sheetName val="PK_RM"/>
      <sheetName val="TON__per_Jam"/>
      <sheetName val="TBS 05"/>
      <sheetName val="NPK Mg Bo"/>
      <sheetName val="%_Lbr_vs_GP"/>
      <sheetName val="DIRECT_COST"/>
      <sheetName val="Spot_Spraying1"/>
      <sheetName val="Pupuk_Asli1"/>
      <sheetName val="TIMBANG_BRONDOLAN1"/>
      <sheetName val="Div4"/>
      <sheetName val="SAP"/>
      <sheetName val="Ag Hls &amp; Ksr"/>
      <sheetName val="U&amp;B"/>
      <sheetName val="PPN BESAR"/>
      <sheetName val="#REF"/>
      <sheetName val="SK HTM"/>
      <sheetName val="Entry  HTM"/>
      <sheetName val="Statistics"/>
      <sheetName val="summary-1"/>
      <sheetName val="SD"/>
      <sheetName val="基準ﾘｽﾄ"/>
      <sheetName val="PABRIK_(2)2"/>
      <sheetName val="FISIK_RAB_20002"/>
      <sheetName val="Data_SRL2"/>
      <sheetName val="Data_Prod_Graf2"/>
      <sheetName val="FORM-B1"/>
      <sheetName val="Sensitivity"/>
      <sheetName val="Mkt Area"/>
      <sheetName val="FORM-X-1"/>
      <sheetName val="Exc. Rate"/>
      <sheetName val="EE-PROP"/>
      <sheetName val="AC"/>
      <sheetName val="Act"/>
      <sheetName val="(43)9.1"/>
      <sheetName val="MILL-EXP"/>
      <sheetName val="plumbing"/>
      <sheetName val="Summary"/>
      <sheetName val="Data Blok"/>
      <sheetName val="Rekap BTL"/>
      <sheetName val="Capex"/>
      <sheetName val="Unit Info"/>
      <sheetName val="Premi Panen"/>
      <sheetName val="HARGA_MATERIAL"/>
      <sheetName val="Tenancy Sch"/>
      <sheetName val="Capitalisation"/>
      <sheetName val="Outgoings"/>
      <sheetName val="STR - 2B"/>
      <sheetName val="SEX"/>
      <sheetName val="analisa"/>
      <sheetName val="bobot"/>
      <sheetName val="RAB"/>
      <sheetName val="BSHO Report"/>
      <sheetName val="rekap rap"/>
      <sheetName val="AN BONGKARAN"/>
      <sheetName val="AN kusen"/>
      <sheetName val="AN beton"/>
      <sheetName val="upah bahan"/>
      <sheetName val="RAB BONGKARAN"/>
      <sheetName val="bq tam-penghub"/>
      <sheetName val="RAB AR&amp;STR"/>
      <sheetName val="RAB M&amp;E"/>
      <sheetName val="RAB AR_STR"/>
      <sheetName val="rekap_rap"/>
      <sheetName val="AN_BONGKARAN"/>
      <sheetName val="AN_kusen"/>
      <sheetName val="AN_beton"/>
      <sheetName val="upah_bahan"/>
      <sheetName val="RAB_BONGKARAN"/>
      <sheetName val="bq_tam-penghub"/>
      <sheetName val="RAB_AR&amp;STR"/>
      <sheetName val="RAB_M&amp;E"/>
      <sheetName val="RAB_AR_STR"/>
      <sheetName val="Listrik"/>
      <sheetName val="Pag_hal"/>
      <sheetName val="Bill No 6 Koord &amp; Attendance"/>
      <sheetName val="BQ Kantor&amp;Pabrik(beton)"/>
      <sheetName val="AnalisaSIPIL RIIL"/>
      <sheetName val="analis azaa"/>
      <sheetName val="Isolasi Luar Dalam"/>
      <sheetName val="Isolasi Luar"/>
      <sheetName val="tifico"/>
      <sheetName val="01A- RAB"/>
      <sheetName val="Analisa ARS"/>
      <sheetName val="BAG-2"/>
      <sheetName val="RAP"/>
      <sheetName val="BQ"/>
      <sheetName val="rekap.c"/>
      <sheetName val="HRG BHN"/>
      <sheetName val="DAF-1"/>
      <sheetName val="COVERUSRP"/>
      <sheetName val="SITE"/>
      <sheetName val="ESCOND"/>
      <sheetName val="BQUSRP"/>
      <sheetName val="H.Satuan"/>
      <sheetName val="A"/>
      <sheetName val="Urai _Resap pengikat"/>
      <sheetName val="STAF"/>
      <sheetName val="jadwal"/>
      <sheetName val="TB2004"/>
      <sheetName val="Ch"/>
      <sheetName val="Currency Rate"/>
      <sheetName val="Bill_No_6_Koord_&amp;_Attendance"/>
      <sheetName val="Rekap Prelim"/>
      <sheetName val="FINISHING"/>
      <sheetName val="Daftar Upah"/>
      <sheetName val="Quantity"/>
      <sheetName val="STR"/>
      <sheetName val="Volume"/>
      <sheetName val="chitimc"/>
      <sheetName val="dongia (2)"/>
      <sheetName val="LKVL-CK-HT-GD1"/>
      <sheetName val="giathanh1"/>
      <sheetName val="THPDMoi  (2)"/>
      <sheetName val="gtrinh"/>
      <sheetName val="phuluc1"/>
      <sheetName val="TONG HOP VL-NC"/>
      <sheetName val="lam-moi"/>
      <sheetName val="chitiet"/>
      <sheetName val="TONGKE3p "/>
      <sheetName val="TH VL, NC, DDHT Thanhphuoc"/>
      <sheetName val="DONGIA"/>
      <sheetName val="thao-go"/>
      <sheetName val="DON GIA"/>
      <sheetName val="TONGKE-HT"/>
      <sheetName val="DG"/>
      <sheetName val="dtxl"/>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Pipe"/>
      <sheetName val="B - Norelec"/>
      <sheetName val="Pt"/>
      <sheetName val="rekap_rap1"/>
      <sheetName val="AN_BONGKARAN1"/>
      <sheetName val="AN_kusen1"/>
      <sheetName val="AN_beton1"/>
      <sheetName val="upah_bahan1"/>
      <sheetName val="RAB_BONGKARAN1"/>
      <sheetName val="bq_tam-penghub1"/>
      <sheetName val="RAB_AR&amp;STR1"/>
      <sheetName val="RAB_M&amp;E1"/>
      <sheetName val="RAB_AR_STR1"/>
      <sheetName val="BQ_Kantor&amp;Pabrik(beton)"/>
      <sheetName val="AnalisaSIPIL_RIIL"/>
      <sheetName val="analis_azaa"/>
      <sheetName val="Isolasi_Luar_Dalam"/>
      <sheetName val="Isolasi_Luar"/>
      <sheetName val="01A-_RAB"/>
      <sheetName val="BL"/>
      <sheetName val="perkerasan rigid"/>
      <sheetName val="10"/>
      <sheetName val="5"/>
      <sheetName val="UPH,BHN,ALT"/>
      <sheetName val="Analis harga"/>
      <sheetName val="Unit Rate"/>
      <sheetName val="Analisa_ARS"/>
      <sheetName val="rekap_c"/>
      <sheetName val="HRG_BHN"/>
      <sheetName val="H_Satuan"/>
      <sheetName val="DAF-2"/>
      <sheetName val="Lat gach san nha"/>
      <sheetName val="Lat_gach_san_nha"/>
      <sheetName val="Cover"/>
      <sheetName val="Material"/>
      <sheetName val="L-Mechanical"/>
      <sheetName val="WT-LIST"/>
      <sheetName val="LOADDAT"/>
      <sheetName val="2"/>
      <sheetName val="3"/>
      <sheetName val="4"/>
      <sheetName val="6"/>
      <sheetName val="7"/>
      <sheetName val="8"/>
      <sheetName val="9"/>
      <sheetName val="11"/>
      <sheetName val="WP_Tanah"/>
      <sheetName val="Pk_prod"/>
      <sheetName val="Std-Prod_KS"/>
      <sheetName val="Sheet1_(3)"/>
      <sheetName val="MM_PAGE-2_X"/>
      <sheetName val="TABEL_HARGA"/>
      <sheetName val="Komp_Biaya"/>
      <sheetName val="10_yr_val"/>
      <sheetName val="DATA_LTW1"/>
      <sheetName val="ocean_voyage1"/>
      <sheetName val="PK_RM1"/>
      <sheetName val="Premi_Iuran1"/>
      <sheetName val="TON__per_Jam1"/>
      <sheetName val="%_Lbr_vs_GP1"/>
      <sheetName val="Spot_Spraying2"/>
      <sheetName val="Pupuk_Asli2"/>
      <sheetName val="TIMBANG_BRONDOLAN2"/>
      <sheetName val="HARGA_MATERIAL1"/>
      <sheetName val="DIRECT_COST1"/>
      <sheetName val="WP_Tanah1"/>
      <sheetName val="Pk_prod1"/>
      <sheetName val="Std-Prod_KS1"/>
      <sheetName val="Sheet1_(3)1"/>
      <sheetName val="MM_PAGE-2_X1"/>
      <sheetName val="TABEL_HARGA1"/>
      <sheetName val="Komp_Biaya1"/>
      <sheetName val="10_yr_val1"/>
      <sheetName val="PABRIK_(2)3"/>
      <sheetName val="FISIK_RAB_20003"/>
      <sheetName val="Data_SRL3"/>
      <sheetName val="Data_Prod_Graf3"/>
      <sheetName val="DATA_LTW2"/>
      <sheetName val="ocean_voyage2"/>
      <sheetName val="PK_RM2"/>
      <sheetName val="Premi_Iuran2"/>
      <sheetName val="TON__per_Jam2"/>
      <sheetName val="%_Lbr_vs_GP2"/>
      <sheetName val="Spot_Spraying3"/>
      <sheetName val="Pupuk_Asli3"/>
      <sheetName val="TIMBANG_BRONDOLAN3"/>
      <sheetName val="HARGA_MATERIAL2"/>
      <sheetName val="DIRECT_COST2"/>
      <sheetName val="WP_Tanah2"/>
      <sheetName val="Pk_prod2"/>
      <sheetName val="Std-Prod_KS2"/>
      <sheetName val="Sheet1_(3)2"/>
      <sheetName val="MM_PAGE-2_X2"/>
      <sheetName val="TABEL_HARGA2"/>
      <sheetName val="Komp_Biaya2"/>
      <sheetName val="10_yr_val2"/>
      <sheetName val="at"/>
      <sheetName val="PC_1"/>
      <sheetName val="PC_2"/>
      <sheetName val="PC_3"/>
      <sheetName val="ATK (2)"/>
      <sheetName val="Parameter"/>
      <sheetName val="MASTER_INPUT"/>
      <sheetName val="COA (3)"/>
      <sheetName val="DETAIL"/>
      <sheetName val="TBS BLOK"/>
      <sheetName val="HK&amp;Mat"/>
      <sheetName val="RENPEN"/>
      <sheetName val="Info"/>
      <sheetName val="Setup Hyperion Options"/>
      <sheetName val="1997"/>
      <sheetName val="jul05 ok"/>
      <sheetName val="Gmd3"/>
      <sheetName val="OE"/>
      <sheetName val="Des"/>
      <sheetName val="Hal-12 "/>
      <sheetName val="XXXXXXXXXXXX"/>
      <sheetName val="TAX SUMMARY"/>
      <sheetName val="CustomerList"/>
      <sheetName val="BY TM 99 "/>
      <sheetName val="Inves-2"/>
      <sheetName val="12-06-ins"/>
      <sheetName val="Cash_Flow_bulanan"/>
      <sheetName val="GR_COST"/>
      <sheetName val="PPN_BESAR"/>
      <sheetName val="Lease_Expiry"/>
      <sheetName val="pek_tanah_utk_irigasi"/>
      <sheetName val="Prog__Pupuk_(2)"/>
      <sheetName val="MUTU_BUAH"/>
      <sheetName val="Income_Statement"/>
      <sheetName val="Operating_Cycle"/>
      <sheetName val="Sources_&amp;_Uses"/>
      <sheetName val="Exc__Rate"/>
      <sheetName val="BSHO_Report"/>
      <sheetName val="Rincian_Iuran"/>
      <sheetName val="INDIRECT_DETAIL"/>
      <sheetName val="HK_Effektif_&amp;_Rate_Upah"/>
      <sheetName val="daf_kh"/>
      <sheetName val="TBM_0"/>
      <sheetName val="_BP22A"/>
      <sheetName val="Noodles_(assumptions)"/>
      <sheetName val="List_PT"/>
      <sheetName val="dft_bns"/>
      <sheetName val="ACC_CODE"/>
      <sheetName val="STORE_CODE"/>
      <sheetName val="TBS_05"/>
      <sheetName val="NPK_Mg_Bo"/>
      <sheetName val="SK_HTM"/>
      <sheetName val="Entry__HTM"/>
      <sheetName val="Data_Blok"/>
      <sheetName val="Rekap_BTL"/>
      <sheetName val="Unit_Info"/>
      <sheetName val="Premi_Panen"/>
      <sheetName val="Ag_Hls_&amp;_Ksr"/>
      <sheetName val="Data_Cost1"/>
      <sheetName val="Dt_Breakdown"/>
      <sheetName val="PK_Olah"/>
      <sheetName val="Graf_SRL"/>
      <sheetName val="GRAF_COST"/>
      <sheetName val="DATA_COST"/>
      <sheetName val="Mkt_Area"/>
      <sheetName val="(43)9_1"/>
      <sheetName val="Man Power"/>
      <sheetName val="Details"/>
      <sheetName val="Data Library"/>
      <sheetName val="MPK"/>
      <sheetName val="CHECKLIS"/>
      <sheetName val="kelayakan"/>
      <sheetName val="CF"/>
      <sheetName val="5 yr val"/>
      <sheetName val="Graphs"/>
      <sheetName val=" Summ fin."/>
      <sheetName val="Coll-KAMAR"/>
      <sheetName val="II.MAIN-LOB"/>
      <sheetName val="III.FASADE"/>
      <sheetName val="IV. POOL DECK"/>
      <sheetName val="V.BALLROOM"/>
      <sheetName val="VI.CANOPY"/>
      <sheetName val="VII.CAR &amp; LIFT"/>
      <sheetName val="IX.ATRIUM"/>
      <sheetName val="X.LANDSCAPE"/>
      <sheetName val="Summary "/>
      <sheetName val="Cover-OP"/>
      <sheetName val="Summary-op"/>
      <sheetName val="Rb"/>
      <sheetName val="PLB-Basement 2.8.2-R1"/>
      <sheetName val="Tenancy_Sch"/>
      <sheetName val="STR_-_2B"/>
      <sheetName val="Other charges _income_"/>
      <sheetName val="peb'03"/>
      <sheetName val="PULP"/>
      <sheetName val="Comp equip"/>
      <sheetName val="C"/>
      <sheetName val="DPLA"/>
      <sheetName val="LR"/>
      <sheetName val="input monthly capex"/>
      <sheetName val="Indeks"/>
      <sheetName val="urugan pasir"/>
      <sheetName val="kapal"/>
      <sheetName val="#REF!"/>
      <sheetName val="DP Volume"/>
      <sheetName val="Detail-PARENT"/>
      <sheetName val="assets"/>
      <sheetName val="Menu"/>
      <sheetName val="BBM-03"/>
      <sheetName val="RIRAMA"/>
      <sheetName val="貸出比較"/>
      <sheetName val="TRADING PROFIT"/>
      <sheetName val="holding"/>
      <sheetName val="TBSv"/>
      <sheetName val="USD"/>
      <sheetName val="FKT_PJK"/>
      <sheetName val="rt"/>
      <sheetName val="Research Rec"/>
      <sheetName val="Actuarial"/>
      <sheetName val="Shareholding"/>
      <sheetName val="Business"/>
      <sheetName val="Rec Table"/>
      <sheetName val="Monomers"/>
      <sheetName val="B2 (Act by Mth) Total"/>
      <sheetName val="2003 Bgt"/>
      <sheetName val="HO"/>
      <sheetName val="L2"/>
      <sheetName val="INCOMING"/>
      <sheetName val="Carrying Cost"/>
      <sheetName val="Drivers"/>
      <sheetName val="ABK.04.AWALR+CO+TAB.RUPS"/>
      <sheetName val="ged"/>
      <sheetName val="Trading Statement"/>
      <sheetName val="DAF.INVEN U.O"/>
      <sheetName val="CHEM"/>
      <sheetName val="ABK_04_AWALR+CO+TAB_RUPS"/>
      <sheetName val="PENJELASAN"/>
      <sheetName val="exf"/>
      <sheetName val="JSA"/>
      <sheetName val="MS"/>
      <sheetName val="STFEB"/>
      <sheetName val="EVOLUTION"/>
      <sheetName val="PC-1"/>
      <sheetName val="TO"/>
      <sheetName val="bang-non-st"/>
      <sheetName val="Hit Bgn"/>
      <sheetName val="Taxation"/>
      <sheetName val="I Hours"/>
      <sheetName val="Charges Income Spec."/>
      <sheetName val="I Finance"/>
      <sheetName val="I Hir As"/>
      <sheetName val="I Int Exp"/>
      <sheetName val="I Int Rev"/>
      <sheetName val="I YTD Exp"/>
      <sheetName val="I Balance"/>
      <sheetName val="Data2"/>
      <sheetName val="MPP0102"/>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refreshError="1"/>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refreshError="1"/>
      <sheetData sheetId="54"/>
      <sheetData sheetId="55"/>
      <sheetData sheetId="56"/>
      <sheetData sheetId="57"/>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sheetData sheetId="92" refreshError="1"/>
      <sheetData sheetId="93"/>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sheetData sheetId="316"/>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refreshError="1"/>
      <sheetData sheetId="532"/>
      <sheetData sheetId="533"/>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sheetData sheetId="559"/>
      <sheetData sheetId="560"/>
      <sheetData sheetId="561"/>
      <sheetData sheetId="562"/>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Set>
  </externalBook>
</externalLink>
</file>

<file path=xl/externalLinks/externalLink38.xml><?xml version="1.0" encoding="utf-8"?>
<externalLink xmlns="http://schemas.openxmlformats.org/spreadsheetml/2006/main">
  <externalBook xmlns:r="http://schemas.openxmlformats.org/officeDocument/2006/relationships" r:id="rId1">
    <sheetNames>
      <sheetName val="2"/>
      <sheetName val="3"/>
      <sheetName val="4"/>
      <sheetName val="5"/>
      <sheetName val="6"/>
      <sheetName val="7"/>
      <sheetName val="8"/>
      <sheetName val="9"/>
      <sheetName val="10"/>
      <sheetName val="11"/>
      <sheetName val="per Jenis"/>
      <sheetName val="1"/>
      <sheetName val="Gab Offshore sbg Pend. Jasa"/>
      <sheetName val="PK"/>
      <sheetName val="Export"/>
      <sheetName val="Karung"/>
      <sheetName val="SEX"/>
      <sheetName val="ESCON"/>
      <sheetName val="PABRIK (2)"/>
      <sheetName val="P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39.xml><?xml version="1.0" encoding="utf-8"?>
<externalLink xmlns="http://schemas.openxmlformats.org/spreadsheetml/2006/main">
  <externalBook xmlns:r="http://schemas.openxmlformats.org/officeDocument/2006/relationships" r:id="rId1">
    <sheetNames>
      <sheetName val="BoQ"/>
      <sheetName val="Sheet2"/>
      <sheetName val="L-10"/>
      <sheetName val="L-2b,c"/>
      <sheetName val="L-2a"/>
      <sheetName val="Rekap"/>
      <sheetName val="L-3a,4"/>
      <sheetName val="L-4a,b"/>
      <sheetName val="L-7"/>
      <sheetName val="L-11"/>
    </sheetNames>
    <sheetDataSet>
      <sheetData sheetId="0" refreshError="1"/>
      <sheetData sheetId="1"/>
      <sheetData sheetId="2"/>
      <sheetData sheetId="3"/>
      <sheetData sheetId="4"/>
      <sheetData sheetId="5" refreshError="1"/>
      <sheetData sheetId="6"/>
      <sheetData sheetId="7" refreshError="1"/>
      <sheetData sheetId="8"/>
      <sheetData sheetId="9"/>
    </sheetDataSet>
  </externalBook>
</externalLink>
</file>

<file path=xl/externalLinks/externalLink40.xml><?xml version="1.0" encoding="utf-8"?>
<externalLink xmlns="http://schemas.openxmlformats.org/spreadsheetml/2006/main">
  <externalBook xmlns:r="http://schemas.openxmlformats.org/officeDocument/2006/relationships" r:id="rId1">
    <sheetNames>
      <sheetName val="Sheet2"/>
      <sheetName val="L-10"/>
      <sheetName val="L-2b,c"/>
      <sheetName val="L-2a"/>
      <sheetName val="Rekap"/>
      <sheetName val="BoQ"/>
      <sheetName val="L-3a,4"/>
      <sheetName val="L-4a,b"/>
      <sheetName val="L-7"/>
      <sheetName val="L-11"/>
      <sheetName val="2"/>
      <sheetName val="3"/>
      <sheetName val="4"/>
      <sheetName val="5"/>
      <sheetName val="6"/>
      <sheetName val="7"/>
      <sheetName val="8"/>
      <sheetName val="9"/>
      <sheetName val="10"/>
      <sheetName val="11"/>
      <sheetName val="DATA LTW"/>
      <sheetName val="UPAH"/>
      <sheetName val="Act"/>
      <sheetName val="IF"/>
      <sheetName val="VH"/>
      <sheetName val="Karung"/>
      <sheetName val="PT.GENTA"/>
      <sheetName val="Data"/>
    </sheetNames>
    <sheetDataSet>
      <sheetData sheetId="0"/>
      <sheetData sheetId="1"/>
      <sheetData sheetId="2"/>
      <sheetData sheetId="3"/>
      <sheetData sheetId="4" refreshError="1"/>
      <sheetData sheetId="5" refreshError="1"/>
      <sheetData sheetId="6"/>
      <sheetData sheetId="7" refreshError="1"/>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41.xml><?xml version="1.0" encoding="utf-8"?>
<externalLink xmlns="http://schemas.openxmlformats.org/spreadsheetml/2006/main">
  <externalBook xmlns:r="http://schemas.openxmlformats.org/officeDocument/2006/relationships" r:id="rId1">
    <sheetNames>
      <sheetName val="Sheet2"/>
      <sheetName val="L-10"/>
      <sheetName val="L-2b,c"/>
      <sheetName val="L-2a"/>
      <sheetName val="Rekap"/>
      <sheetName val="BoQ"/>
      <sheetName val="L-3a,4"/>
      <sheetName val="L-4a,b"/>
      <sheetName val="L-7"/>
      <sheetName val="L-11"/>
      <sheetName val="BTB 2018"/>
      <sheetName val="IM"/>
      <sheetName val="KUNCI"/>
      <sheetName val="IKK"/>
      <sheetName val="1-BGN"/>
      <sheetName val="ILM"/>
      <sheetName val="3-TANAH"/>
      <sheetName val="5-RESUME "/>
      <sheetName val="PABRIK (2)"/>
      <sheetName val="PO"/>
      <sheetName val="Marshal"/>
      <sheetName val="Permanent info"/>
    </sheetNames>
    <sheetDataSet>
      <sheetData sheetId="0"/>
      <sheetData sheetId="1"/>
      <sheetData sheetId="2"/>
      <sheetData sheetId="3"/>
      <sheetData sheetId="4" refreshError="1"/>
      <sheetData sheetId="5" refreshError="1"/>
      <sheetData sheetId="6"/>
      <sheetData sheetId="7" refreshError="1"/>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42.xml><?xml version="1.0" encoding="utf-8"?>
<externalLink xmlns="http://schemas.openxmlformats.org/spreadsheetml/2006/main">
  <externalBook xmlns:r="http://schemas.openxmlformats.org/officeDocument/2006/relationships" r:id="rId1">
    <sheetNames>
      <sheetName val="Inputing-Data"/>
      <sheetName val="Tie-In Investment"/>
      <sheetName val="Initial-Cost"/>
      <sheetName val="Storage"/>
      <sheetName val="Lokasi"/>
      <sheetName val="Flow Product-Raw Material"/>
      <sheetName val="Resum-Handling"/>
      <sheetName val="Basis Perhitungan"/>
      <sheetName val="Rekap"/>
      <sheetName val="Consumption"/>
      <sheetName val="Raw Material"/>
      <sheetName val="Utilitas Barat"/>
      <sheetName val="Investment"/>
      <sheetName val="Organisasi"/>
      <sheetName val="Man power"/>
      <sheetName val="Working - Capital"/>
      <sheetName val="Analisa Finansial"/>
      <sheetName val="Loan-Calculation"/>
      <sheetName val="Data Risk"/>
      <sheetName val="RVT1"/>
      <sheetName val="Table1"/>
      <sheetName val="Chart1"/>
      <sheetName val="Chart2"/>
      <sheetName val="Chart3"/>
      <sheetName val="Chart4"/>
      <sheetName val="Chart5"/>
      <sheetName val="SRT1"/>
      <sheetName val="Table2"/>
      <sheetName val="Profile1"/>
      <sheetName val="BoQ"/>
      <sheetName val="2"/>
      <sheetName val="3"/>
      <sheetName val="4"/>
      <sheetName val="5"/>
      <sheetName val="6"/>
      <sheetName val="7"/>
      <sheetName val="8"/>
      <sheetName val="9"/>
      <sheetName val="10"/>
      <sheetName val="11"/>
    </sheetNames>
    <sheetDataSet>
      <sheetData sheetId="0" refreshError="1"/>
      <sheetData sheetId="1" refreshError="1"/>
      <sheetData sheetId="2" refreshError="1"/>
      <sheetData sheetId="3" refreshError="1"/>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43.xml><?xml version="1.0" encoding="utf-8"?>
<externalLink xmlns="http://schemas.openxmlformats.org/spreadsheetml/2006/main">
  <externalBook xmlns:r="http://schemas.openxmlformats.org/officeDocument/2006/relationships" r:id="rId1">
    <sheetNames>
      <sheetName val="PT.GENTA"/>
      <sheetName val="00000000"/>
      <sheetName val="REKAP. TANAH"/>
      <sheetName val="cover"/>
      <sheetName val="Foto 1"/>
      <sheetName val="Foto 1 (2)"/>
      <sheetName val="Foto 1 (3)"/>
      <sheetName val="Foto 1 (4)"/>
      <sheetName val="Foto 1 (5)"/>
      <sheetName val="Analisa (2)"/>
      <sheetName val="peta"/>
      <sheetName val="List"/>
      <sheetName val="Inputing-Data"/>
      <sheetName val="Tie-In Investment"/>
      <sheetName val="Initial-Cost"/>
      <sheetName val="Storage"/>
      <sheetName val="JSiar"/>
      <sheetName val="Market Positioning"/>
      <sheetName val="Mesin"/>
      <sheetName val="Olah"/>
      <sheetName val="Data SRL"/>
      <sheetName val="Data Prod_Graf"/>
      <sheetName val="PK RM"/>
      <sheetName val="GS"/>
      <sheetName val="struktur tdk dipakai"/>
      <sheetName val="Cvr1"/>
      <sheetName val="BoQ"/>
    </sheetNames>
    <sheetDataSet>
      <sheetData sheetId="0" refreshError="1"/>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44.xml><?xml version="1.0" encoding="utf-8"?>
<externalLink xmlns="http://schemas.openxmlformats.org/spreadsheetml/2006/main">
  <externalBook xmlns:r="http://schemas.openxmlformats.org/officeDocument/2006/relationships" r:id="rId1">
    <sheetNames>
      <sheetName val="Data"/>
      <sheetName val="% Lbr vs GP"/>
      <sheetName val="Throughput"/>
      <sheetName val="Rend~CPO"/>
      <sheetName val="FFA"/>
      <sheetName val="Rend~Kernel"/>
      <sheetName val="Breakdown"/>
      <sheetName val="PK Olah"/>
      <sheetName val="PO  Olah"/>
      <sheetName val="PK  RM"/>
      <sheetName val="PO  RM"/>
      <sheetName val="Land Aplikasi"/>
      <sheetName val="Solar"/>
      <sheetName val="Smatr"/>
      <sheetName val="_ Lbr vs GP"/>
      <sheetName val="PK"/>
      <sheetName val="TON  per Jam"/>
      <sheetName val="Data SRL"/>
      <sheetName val="Data Prod_Graf"/>
      <sheetName val="PK RM"/>
      <sheetName val="Olah"/>
      <sheetName val="TB"/>
      <sheetName val="PT.GENTA"/>
      <sheetName val="SAT-BHN"/>
      <sheetName val="ESC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45.xml><?xml version="1.0" encoding="utf-8"?>
<externalLink xmlns="http://schemas.openxmlformats.org/spreadsheetml/2006/main">
  <externalBook xmlns:r="http://schemas.openxmlformats.org/officeDocument/2006/relationships" r:id="rId1">
    <sheetNames>
      <sheetName val="ANA"/>
      <sheetName val="Rkap 4x4 ok"/>
      <sheetName val="RaB 4x4 ok"/>
      <sheetName val="HSBU ANA"/>
      <sheetName val="Upah"/>
      <sheetName val="HARGA SATUAN"/>
      <sheetName val="Vol. gd"/>
      <sheetName val="Vol. Psr"/>
      <sheetName val="Anlsis Gbr"/>
      <sheetName val="Rkap"/>
      <sheetName val="RaB"/>
      <sheetName val="Rkap 4x4"/>
      <sheetName val="RaB 4x4"/>
      <sheetName val="Data"/>
      <sheetName val="% Lbr vs GP"/>
      <sheetName val="PABRIK (2)"/>
      <sheetName val="PO"/>
      <sheetName val="PT.GENTA"/>
      <sheetName val="Mesin"/>
      <sheetName val="BSHO Report"/>
      <sheetName val="TON  per Jam"/>
      <sheetName val="Analis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46.xml><?xml version="1.0" encoding="utf-8"?>
<externalLink xmlns="http://schemas.openxmlformats.org/spreadsheetml/2006/main">
  <externalBook xmlns:r="http://schemas.openxmlformats.org/officeDocument/2006/relationships" r:id="rId1">
    <sheetNames>
      <sheetName val="TON  per Jam"/>
      <sheetName val="TAXREAL"/>
      <sheetName val="BREAK DOWN"/>
      <sheetName val="LOSSES"/>
      <sheetName val="GRD LTW"/>
      <sheetName val="GRD LTT"/>
      <sheetName val="GRD MMG"/>
      <sheetName val="FFA per jam"/>
      <sheetName val="CPO per PT "/>
      <sheetName val="Karung"/>
      <sheetName val="Analisa"/>
      <sheetName val="DATA LTW"/>
      <sheetName val="Mesin"/>
      <sheetName val="FORM-X-1"/>
      <sheetName val="PABRIK (2)"/>
      <sheetName val="PO"/>
      <sheetName val="Data"/>
      <sheetName val="ANA"/>
      <sheetName val="PK"/>
      <sheetName val="YY"/>
      <sheetName val="PB(B)"/>
      <sheetName val="% Lbr vs GP"/>
      <sheetName val="5 yr val"/>
      <sheetName val="Input"/>
      <sheetName val="10 yr val"/>
      <sheetName val="Financials"/>
      <sheetName val=" Summ fin."/>
      <sheetName val="DAT_1"/>
      <sheetName val="GeneralInfo"/>
      <sheetName val="Val-sum"/>
      <sheetName val="List"/>
      <sheetName val="dft bns"/>
      <sheetName val="Data SRL"/>
      <sheetName val="Data Prod_Graf"/>
      <sheetName val="Olah"/>
      <sheetName val="PK RM"/>
      <sheetName val="CATAT2"/>
      <sheetName val="Exch.rate"/>
      <sheetName val="Harga Sat"/>
      <sheetName val="A"/>
      <sheetName val="G"/>
      <sheetName val="J"/>
      <sheetName val="B"/>
      <sheetName val="C"/>
      <sheetName val="D"/>
      <sheetName val="E"/>
      <sheetName val="F"/>
      <sheetName val="H"/>
      <sheetName val="P04-02"/>
      <sheetName val="PROTECTION "/>
      <sheetName val="KEU"/>
      <sheetName val="JKT"/>
      <sheetName val="PP"/>
      <sheetName val="NERACA"/>
      <sheetName val="351BQMCN"/>
      <sheetName val="Mobilisasi"/>
      <sheetName val="Income Statement"/>
      <sheetName val="Operating Cycle"/>
      <sheetName val="Sources &amp; Uses"/>
      <sheetName val="PT.GENTA"/>
      <sheetName val="PUMP"/>
      <sheetName val="prg-old"/>
      <sheetName val="BAG-III"/>
      <sheetName val="412src2"/>
      <sheetName val="412"/>
      <sheetName val="SELISIHKURSSOURCE"/>
      <sheetName val="rekap harga satuan pek"/>
      <sheetName val="pek. tanah"/>
      <sheetName val="cat"/>
      <sheetName val="PEK.PONDASI"/>
      <sheetName val="pek.dinding"/>
      <sheetName val="AC"/>
      <sheetName val="BoQ"/>
      <sheetName val="Perhitungan"/>
    </sheetNames>
    <sheetDataSet>
      <sheetData sheetId="0" refreshError="1"/>
      <sheetData sheetId="1" refreshError="1"/>
      <sheetData sheetId="2" refreshError="1"/>
      <sheetData sheetId="3" refreshError="1"/>
      <sheetData sheetId="4" refreshError="1"/>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Set>
  </externalBook>
</externalLink>
</file>

<file path=xl/externalLinks/externalLink47.xml><?xml version="1.0" encoding="utf-8"?>
<externalLink xmlns="http://schemas.openxmlformats.org/spreadsheetml/2006/main">
  <externalBook xmlns:r="http://schemas.openxmlformats.org/officeDocument/2006/relationships" r:id="rId1">
    <sheetNames>
      <sheetName val="TON  per Jam"/>
      <sheetName val="TAXREAL"/>
      <sheetName val="BREAK DOWN"/>
      <sheetName val="LOSSES"/>
      <sheetName val="GRD LTW"/>
      <sheetName val="GRD LTT"/>
      <sheetName val="GRD MMG"/>
      <sheetName val="FFA per jam"/>
      <sheetName val="CPO per PT "/>
      <sheetName val="Karung"/>
      <sheetName val="Analisa"/>
      <sheetName val="PABRIK (2)"/>
      <sheetName val="Data Prod_Graf"/>
      <sheetName val="Data"/>
      <sheetName val="DATA LTW"/>
      <sheetName val="Data SRL"/>
      <sheetName val="PO"/>
      <sheetName val="ANA"/>
      <sheetName val="% Lbr vs GP"/>
      <sheetName val="as"/>
      <sheetName val="2"/>
      <sheetName val="3"/>
      <sheetName val="4"/>
      <sheetName val="5"/>
      <sheetName val="6"/>
      <sheetName val="7"/>
      <sheetName val="8"/>
      <sheetName val="9"/>
      <sheetName val="10"/>
      <sheetName val="11"/>
      <sheetName val="Mesin"/>
      <sheetName val="MM.PAGE-2.X"/>
      <sheetName val="P04-02"/>
      <sheetName val="351BQMCN"/>
      <sheetName val="Mobilisasi"/>
      <sheetName val="NERACA"/>
      <sheetName val="JSiar"/>
      <sheetName val="T.material"/>
      <sheetName val="SAP"/>
      <sheetName val="LOADDAT"/>
      <sheetName val="BoQ"/>
      <sheetName val="OLDMAP"/>
      <sheetName val="RAWAT TM"/>
    </sheetNames>
    <sheetDataSet>
      <sheetData sheetId="0" refreshError="1"/>
      <sheetData sheetId="1" refreshError="1"/>
      <sheetData sheetId="2" refreshError="1"/>
      <sheetData sheetId="3" refreshError="1"/>
      <sheetData sheetId="4" refreshError="1"/>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48.xml><?xml version="1.0" encoding="utf-8"?>
<externalLink xmlns="http://schemas.openxmlformats.org/spreadsheetml/2006/main">
  <externalBook xmlns:r="http://schemas.openxmlformats.org/officeDocument/2006/relationships" r:id="rId1">
    <sheetNames>
      <sheetName val="TON  per Jam"/>
      <sheetName val="TAXREAL"/>
      <sheetName val="BREAK DOWN"/>
      <sheetName val="LOSSES"/>
      <sheetName val="GRD LTW"/>
      <sheetName val="GRD LTT"/>
      <sheetName val="GRD MMG"/>
      <sheetName val="FFA per jam"/>
      <sheetName val="CPO per PT "/>
      <sheetName val="Karung"/>
      <sheetName val="Analisa"/>
      <sheetName val="DATA LTW"/>
      <sheetName val="Mesin"/>
      <sheetName val="FORM-X-1"/>
      <sheetName val="PABRIK (2)"/>
      <sheetName val="PO"/>
      <sheetName val="P04_02"/>
      <sheetName val="Data SRL"/>
      <sheetName val="Data Prod_Graf"/>
      <sheetName val="data"/>
      <sheetName val="List"/>
      <sheetName val="alok_bunga"/>
      <sheetName val="% Lbr vs GP"/>
      <sheetName val="5 yr val"/>
      <sheetName val="Input"/>
      <sheetName val="10 yr val"/>
      <sheetName val="Financials"/>
      <sheetName val=" Summ fin."/>
      <sheetName val="DAT_1"/>
      <sheetName val="YY"/>
      <sheetName val="PB(B)"/>
      <sheetName val="Olah"/>
      <sheetName val="PK RM"/>
      <sheetName val="ANA"/>
      <sheetName val="Exch.rate"/>
      <sheetName val="GeneralInfo"/>
      <sheetName val="Val-sum"/>
      <sheetName val="dft bns"/>
      <sheetName val="CATAT2"/>
      <sheetName val="PROTECTION "/>
      <sheetName val="Resume"/>
      <sheetName val="As"/>
      <sheetName val="2010"/>
      <sheetName val="INPUT 3"/>
      <sheetName val="INPUT 2"/>
      <sheetName val="Revenue"/>
      <sheetName val="i-kamar"/>
      <sheetName val="A. BGN"/>
      <sheetName val="BCT SPL"/>
      <sheetName val="RUKO TYPE 1"/>
      <sheetName val="JSiar"/>
      <sheetName val="T.material"/>
      <sheetName val="351BQMCN"/>
      <sheetName val="JKT"/>
      <sheetName val="PP"/>
      <sheetName val="anal rab"/>
      <sheetName val="Asumsi"/>
      <sheetName val="RAWAT TM"/>
      <sheetName val="Biaya"/>
      <sheetName val="tt-biaya"/>
      <sheetName val="Cash-print"/>
      <sheetName val="sensitivity"/>
    </sheetNames>
    <sheetDataSet>
      <sheetData sheetId="0" refreshError="1"/>
      <sheetData sheetId="1" refreshError="1"/>
      <sheetData sheetId="2" refreshError="1"/>
      <sheetData sheetId="3" refreshError="1"/>
      <sheetData sheetId="4" refreshError="1"/>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49.xml><?xml version="1.0" encoding="utf-8"?>
<externalLink xmlns="http://schemas.openxmlformats.org/spreadsheetml/2006/main">
  <externalBook xmlns:r="http://schemas.openxmlformats.org/officeDocument/2006/relationships" r:id="rId1">
    <sheetNames>
      <sheetName val=" "/>
      <sheetName val="NPV&amp;IRR"/>
      <sheetName val="Asumsi"/>
      <sheetName val="P04-02"/>
      <sheetName val="P04_02"/>
      <sheetName val="TON  per Jam"/>
      <sheetName val="Biaya"/>
      <sheetName val="tt-biaya"/>
      <sheetName val="Cash-print"/>
      <sheetName val="sensitivity"/>
      <sheetName val="PAD-F"/>
      <sheetName val="Data"/>
      <sheetName val="RELAS"/>
      <sheetName val="Currency Rate"/>
      <sheetName val="BQ-Str"/>
      <sheetName val="STR"/>
      <sheetName val="pak.03"/>
      <sheetName val="bq"/>
      <sheetName val="TAMKUR "/>
      <sheetName val="Std-Industri"/>
      <sheetName val="escon"/>
      <sheetName val="Gaji"/>
      <sheetName val="Sheet1"/>
      <sheetName val="harsat"/>
      <sheetName val="MPK-1"/>
      <sheetName val="MPK-2"/>
      <sheetName val="MPK-3"/>
      <sheetName val="Macros"/>
      <sheetName val="Karung"/>
      <sheetName val="pek tanah utk irigasi"/>
      <sheetName val="DATA LTW"/>
    </sheetNames>
    <sheetDataSet>
      <sheetData sheetId="0" refreshError="1"/>
      <sheetData sheetId="1" refreshError="1"/>
      <sheetData sheetId="2" refreshError="1"/>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50.xml><?xml version="1.0" encoding="utf-8"?>
<externalLink xmlns="http://schemas.openxmlformats.org/spreadsheetml/2006/main">
  <externalBook xmlns:r="http://schemas.openxmlformats.org/officeDocument/2006/relationships" r:id="rId1">
    <sheetNames>
      <sheetName val="DATA LTW"/>
      <sheetName val="REKAP"/>
      <sheetName val="FIXED"/>
      <sheetName val="VARIABLE"/>
      <sheetName val="PKRAWAT"/>
      <sheetName val="PORAWAT"/>
      <sheetName val="PK RM KEBUN"/>
      <sheetName val="PO RM KEBUN"/>
      <sheetName val="PK UMUM"/>
      <sheetName val="OVERHEAD"/>
      <sheetName val="PK PANEN"/>
      <sheetName val="PO PANEN"/>
      <sheetName val="TRANSPOR"/>
      <sheetName val="PK OLAH"/>
      <sheetName val="PO OLAH"/>
      <sheetName val="PK RM PAB"/>
      <sheetName val="PO RM PABR"/>
      <sheetName val="PK O"/>
      <sheetName val="PO O"/>
      <sheetName val="PK RM"/>
      <sheetName val="PO RM PAB"/>
      <sheetName val="dft bns"/>
      <sheetName val="Data"/>
      <sheetName val="% Lbr vs GP"/>
      <sheetName val="TON  per Jam"/>
      <sheetName val="P04_02"/>
      <sheetName val="PABRIK (2)"/>
      <sheetName val="PO"/>
      <sheetName val="FORM-1"/>
      <sheetName val="Isian"/>
      <sheetName val="FORM-X-1"/>
      <sheetName val="database"/>
      <sheetName val="Kertas Kerja"/>
      <sheetName val="Karung"/>
      <sheetName val="DATA UMUM"/>
      <sheetName val="datateknis"/>
      <sheetName val="Marshal"/>
      <sheetName val="Permanent info"/>
      <sheetName val="ANALIS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51.xml><?xml version="1.0" encoding="utf-8"?>
<externalLink xmlns="http://schemas.openxmlformats.org/spreadsheetml/2006/main">
  <externalBook xmlns:r="http://schemas.openxmlformats.org/officeDocument/2006/relationships" r:id="rId1">
    <sheetNames>
      <sheetName val="DATA LTW"/>
      <sheetName val="REKAP"/>
      <sheetName val="FIXED"/>
      <sheetName val="VARIABLE"/>
      <sheetName val="PKRAWAT"/>
      <sheetName val="PORAWAT"/>
      <sheetName val="PK RM KEBUN"/>
      <sheetName val="PO RM KEBUN"/>
      <sheetName val="PK UMUM"/>
      <sheetName val="OVERHEAD"/>
      <sheetName val="PK PANEN"/>
      <sheetName val="PO PANEN"/>
      <sheetName val="TRANSPOR"/>
      <sheetName val="PK OLAH"/>
      <sheetName val="PO OLAH"/>
      <sheetName val="PK RM PAB"/>
      <sheetName val="PO RM PABR"/>
      <sheetName val="PK O"/>
      <sheetName val="PO O"/>
      <sheetName val="PK RM"/>
      <sheetName val="PO RM PAB"/>
      <sheetName val="Data"/>
      <sheetName val="TON  per Jam"/>
      <sheetName val="P04_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52.xml><?xml version="1.0" encoding="utf-8"?>
<externalLink xmlns="http://schemas.openxmlformats.org/spreadsheetml/2006/main">
  <externalBook xmlns:r="http://schemas.openxmlformats.org/officeDocument/2006/relationships" r:id="rId1">
    <sheetNames>
      <sheetName val="DATA LTW"/>
      <sheetName val="REKAP"/>
      <sheetName val="FIXED"/>
      <sheetName val="VARIABLE"/>
      <sheetName val="PKRAWAT"/>
      <sheetName val="PORAWAT"/>
      <sheetName val="PK RM KEBUN"/>
      <sheetName val="PO RM KEBUN"/>
      <sheetName val="PK UMUM"/>
      <sheetName val="OVERHEAD"/>
      <sheetName val="PK PANEN"/>
      <sheetName val="PO PANEN"/>
      <sheetName val="TRANSPOR"/>
      <sheetName val="PK OLAH"/>
      <sheetName val="PO OLAH"/>
      <sheetName val="PK RM PAB"/>
      <sheetName val="PO RM PABR"/>
      <sheetName val="PK O"/>
      <sheetName val="PO O"/>
      <sheetName val="PK RM"/>
      <sheetName val="PO RM PAB"/>
      <sheetName val="dft bns"/>
      <sheetName val="Data"/>
      <sheetName val="% Lbr vs GP"/>
      <sheetName val="TON  per Ja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53.xml><?xml version="1.0" encoding="utf-8"?>
<externalLink xmlns="http://schemas.openxmlformats.org/spreadsheetml/2006/main">
  <externalBook xmlns:r="http://schemas.openxmlformats.org/officeDocument/2006/relationships" r:id="rId1">
    <sheetNames>
      <sheetName val="Data"/>
      <sheetName val="Throughput"/>
      <sheetName val="Rend~CPO"/>
      <sheetName val="FFA"/>
      <sheetName val="Rend~Kernel"/>
      <sheetName val="Breakdown"/>
      <sheetName val="PK Olah"/>
      <sheetName val="PO  Olah"/>
      <sheetName val="PK  RM"/>
      <sheetName val="PO  RM"/>
      <sheetName val="% Lbr vs GP"/>
      <sheetName val="Land Aplikasi"/>
      <sheetName val="Solar"/>
      <sheetName val="Smatr"/>
      <sheetName val="_ Lbr vs GP"/>
      <sheetName val="PK"/>
      <sheetName val="TON  per Jam"/>
      <sheetName val="Data SRL"/>
      <sheetName val="Data Prod_Graf"/>
      <sheetName val="PK RM"/>
      <sheetName val="Olah"/>
      <sheetName val="TB"/>
      <sheetName val="DATA LTW"/>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54.xml><?xml version="1.0" encoding="utf-8"?>
<externalLink xmlns="http://schemas.openxmlformats.org/spreadsheetml/2006/main">
  <externalBook xmlns:r="http://schemas.openxmlformats.org/officeDocument/2006/relationships" r:id="rId1">
    <sheetNames>
      <sheetName val="P04-02"/>
      <sheetName val=" "/>
      <sheetName val="NPV&amp;IRR"/>
      <sheetName val="Asumsi"/>
      <sheetName val="P04_02"/>
      <sheetName val="Data"/>
      <sheetName val="PABRIK (2)"/>
      <sheetName val="PO"/>
      <sheetName val="struktur tdk dipakai"/>
    </sheetNames>
    <sheetDataSet>
      <sheetData sheetId="0" refreshError="1"/>
      <sheetData sheetId="1" refreshError="1"/>
      <sheetData sheetId="2" refreshError="1"/>
      <sheetData sheetId="3"/>
      <sheetData sheetId="4"/>
      <sheetData sheetId="5" refreshError="1"/>
      <sheetData sheetId="6" refreshError="1"/>
      <sheetData sheetId="7" refreshError="1"/>
      <sheetData sheetId="8" refreshError="1"/>
    </sheetDataSet>
  </externalBook>
</externalLink>
</file>

<file path=xl/externalLinks/externalLink55.xml><?xml version="1.0" encoding="utf-8"?>
<externalLink xmlns="http://schemas.openxmlformats.org/spreadsheetml/2006/main">
  <externalBook xmlns:r="http://schemas.openxmlformats.org/officeDocument/2006/relationships" r:id="rId1">
    <sheetNames>
      <sheetName val="PABRIK (2)"/>
      <sheetName val="PO"/>
      <sheetName val="MENU"/>
      <sheetName val="Bagan"/>
      <sheetName val="KPI"/>
      <sheetName val="PCR"/>
      <sheetName val="OLAH VS OT"/>
      <sheetName val="OLAH VS OT (2)"/>
      <sheetName val="graflbr-gp"/>
      <sheetName val="PABRIK"/>
      <sheetName val="GRAF TBS VS COST"/>
      <sheetName val="LAY"/>
      <sheetName val="PL Des"/>
      <sheetName val="PL Nov"/>
      <sheetName val="PL Okt"/>
      <sheetName val="K.Mesin"/>
      <sheetName val="PICA"/>
      <sheetName val="SOLAR"/>
      <sheetName val="AN PK"/>
      <sheetName val="LD Okt"/>
      <sheetName val="LD Nov"/>
      <sheetName val="LD Des"/>
      <sheetName val="LA03"/>
      <sheetName val="GRAF SM"/>
      <sheetName val="PK"/>
      <sheetName val="Through"/>
      <sheetName val="Rend~CPO"/>
      <sheetName val="CH Vs Er"/>
      <sheetName val="Qlt CPO"/>
      <sheetName val="Rend~Kernel"/>
      <sheetName val="Qlt KRN"/>
      <sheetName val="FFA"/>
      <sheetName val="Br Dn"/>
      <sheetName val="ER Vs FFA"/>
      <sheetName val="Qlt Vs ER"/>
      <sheetName val="CPO Loss"/>
      <sheetName val="Proses Ctr"/>
      <sheetName val="Krn Loss"/>
      <sheetName val="BD"/>
      <sheetName val="Data"/>
      <sheetName val="NAMA"/>
      <sheetName val="MPP"/>
      <sheetName val="REKAP ST M"/>
      <sheetName val="PETA"/>
      <sheetName val="SRL1"/>
      <sheetName val="SRL2"/>
      <sheetName val="AREA"/>
      <sheetName val="Pab SRL 1"/>
      <sheetName val="PABRIK _2_"/>
      <sheetName val="P04-02"/>
      <sheetName val="TON  per Jam"/>
      <sheetName val="DATA LTW"/>
      <sheetName val="PT.GENTA"/>
      <sheetName val="Data SRL"/>
      <sheetName val="Data Prod_Graf"/>
      <sheetName val="Olah"/>
      <sheetName val="dft bns"/>
      <sheetName val="% Lbr vs GP"/>
      <sheetName val="TB"/>
      <sheetName val="PK RM"/>
      <sheetName val="h"/>
      <sheetName val="Standar"/>
      <sheetName val="Kontrak "/>
      <sheetName val="BCT Kandang"/>
      <sheetName val="Pengawasan"/>
      <sheetName val="datateknis"/>
      <sheetName val="F1771-2"/>
      <sheetName val="alok_bunga"/>
      <sheetName val="Rinci-Biaya"/>
      <sheetName val="Rinci-Pendapatan"/>
      <sheetName val="Pro-Base"/>
      <sheetName val="Sheet1 (3)"/>
      <sheetName val="BCT"/>
      <sheetName val="As"/>
      <sheetName val="List"/>
      <sheetName val="Analysis"/>
      <sheetName val="FORM-X-1"/>
      <sheetName val="STR"/>
      <sheetName val="p_luar"/>
      <sheetName val="RINC FIN T4  _3_"/>
      <sheetName val="RINC FIN T4  _2_"/>
      <sheetName val="fin SB"/>
      <sheetName val="FIN PARKIR"/>
      <sheetName val="RINC FIN T4 "/>
      <sheetName val="daffin"/>
      <sheetName val="ANA"/>
      <sheetName val="NERACA"/>
      <sheetName val="Sat Bah &amp; Up"/>
      <sheetName val="KEU"/>
      <sheetName val="ESCON"/>
      <sheetName val="Fixset"/>
      <sheetName val="Cutleries"/>
      <sheetName val="ISIAN"/>
      <sheetName val="TJ1Q47"/>
      <sheetName val="AC"/>
      <sheetName val="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Set>
  </externalBook>
</externalLink>
</file>

<file path=xl/externalLinks/externalLink56.xml><?xml version="1.0" encoding="utf-8"?>
<externalLink xmlns="http://schemas.openxmlformats.org/spreadsheetml/2006/main">
  <externalBook xmlns:r="http://schemas.openxmlformats.org/officeDocument/2006/relationships" r:id="rId1">
    <sheetNames>
      <sheetName val="Data SRL"/>
      <sheetName val="Data Prod_Graf"/>
      <sheetName val="April"/>
      <sheetName val="GRAFTANKOS"/>
      <sheetName val="Data Cost1"/>
      <sheetName val="land"/>
      <sheetName val="Dt Breakdown"/>
      <sheetName val="PK Olah"/>
      <sheetName val="PK RM"/>
      <sheetName val="Graf SRL"/>
      <sheetName val="KPI"/>
      <sheetName val="PCr"/>
      <sheetName val="Janload"/>
      <sheetName val="Feb"/>
      <sheetName val="Mar"/>
      <sheetName val="GRAF COST"/>
      <sheetName val="DATA COST"/>
      <sheetName val="CPO"/>
      <sheetName val="PABRIK"/>
      <sheetName val="LA02"/>
      <sheetName val="LA03"/>
      <sheetName val="LAJan"/>
      <sheetName val="LAFeb"/>
      <sheetName val="LAMar"/>
      <sheetName val="Peta"/>
      <sheetName val="Slow"/>
      <sheetName val="Fast"/>
      <sheetName val="Insurance"/>
      <sheetName val="Dead"/>
      <sheetName val="Olah"/>
      <sheetName val="Sheet1"/>
      <sheetName val="Bagan"/>
      <sheetName val="REKAP"/>
      <sheetName val="MONITOR"/>
      <sheetName val="BBM"/>
      <sheetName val="SOlar"/>
      <sheetName val="po-ho"/>
      <sheetName val="SPB-HO"/>
      <sheetName val="LAY"/>
      <sheetName val="Data"/>
      <sheetName val="% Lbr vs GP"/>
      <sheetName val="List"/>
      <sheetName val="RESUME (3)"/>
      <sheetName val="DATA LTW"/>
      <sheetName val="TB"/>
      <sheetName val="PABRIK (2)"/>
      <sheetName val="PO"/>
      <sheetName val="P04-02"/>
    </sheetNames>
    <sheetDataSet>
      <sheetData sheetId="0" refreshError="1"/>
      <sheetData sheetId="1" refreshError="1"/>
      <sheetData sheetId="2"/>
      <sheetData sheetId="3" refreshError="1"/>
      <sheetData sheetId="4"/>
      <sheetData sheetId="5"/>
      <sheetData sheetId="6"/>
      <sheetData sheetId="7"/>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sheetData sheetId="31"/>
      <sheetData sheetId="32"/>
      <sheetData sheetId="33"/>
      <sheetData sheetId="34"/>
      <sheetData sheetId="35"/>
      <sheetData sheetId="36"/>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57.xml><?xml version="1.0" encoding="utf-8"?>
<externalLink xmlns="http://schemas.openxmlformats.org/spreadsheetml/2006/main">
  <externalBook xmlns:r="http://schemas.openxmlformats.org/officeDocument/2006/relationships" r:id="rId1">
    <sheetNames>
      <sheetName val="escon"/>
      <sheetName val="srt"/>
      <sheetName val="maker"/>
      <sheetName val="scope"/>
      <sheetName val="bq"/>
      <sheetName val="PRO"/>
      <sheetName val="SUMPRO"/>
      <sheetName val="sex"/>
      <sheetName val="dbp-0601"/>
      <sheetName val="GTS I PS"/>
      <sheetName val="RAB"/>
      <sheetName val="RINC FIN T4  _3_"/>
      <sheetName val="RINC FIN T4  _2_"/>
      <sheetName val="STR"/>
      <sheetName val="p_luar"/>
      <sheetName val="fin SB"/>
      <sheetName val="FIN PARKIR"/>
      <sheetName val="RINC FIN T4 "/>
      <sheetName val="daffin"/>
      <sheetName val="BQ AC- SEMANAN"/>
      <sheetName val="I-KAMAR"/>
      <sheetName val="I_KAMAR"/>
      <sheetName val="boq"/>
      <sheetName val="AHS_Kusen"/>
      <sheetName val="dasboard"/>
      <sheetName val="harsat&amp;upah"/>
      <sheetName val="Menu"/>
      <sheetName val="Daf Harga"/>
      <sheetName val="Bill"/>
      <sheetName val="Rekap Bill"/>
      <sheetName val="An_ Harga"/>
      <sheetName val="Cash Flow bulanan"/>
      <sheetName val="AFORM-BQR"/>
      <sheetName val="Currency Rate"/>
      <sheetName val="BOW"/>
      <sheetName val="GTS_I_PS"/>
      <sheetName val="BQ_AC-_SEMANAN"/>
      <sheetName val="Currency_Rate"/>
      <sheetName val="AC"/>
      <sheetName val="capacity"/>
      <sheetName val="Man power"/>
      <sheetName val="Markup"/>
      <sheetName val="GTS_I_PS1"/>
      <sheetName val="BQ_AC-_SEMANAN1"/>
      <sheetName val="Currency_Rate1"/>
      <sheetName val="Daf 1"/>
      <sheetName val="L-Mechanical"/>
      <sheetName val="Perhit.Alat"/>
      <sheetName val="Kolom UT"/>
      <sheetName val="TOTAL"/>
      <sheetName val="AHAS1"/>
      <sheetName val="Harsat Bahan"/>
      <sheetName val="Harsat Upah"/>
      <sheetName val="Rekap Addendum"/>
      <sheetName val="r.tank"/>
      <sheetName val="prelim"/>
      <sheetName val="BQ ARS"/>
      <sheetName val="SAT-BHN"/>
      <sheetName val="LOADDAT"/>
      <sheetName val="Z"/>
      <sheetName val="Cash2"/>
      <sheetName val="Rek_SA"/>
      <sheetName val="ES_T_B_C"/>
      <sheetName val="VAC-1"/>
      <sheetName val="Grand summary"/>
      <sheetName val="Bill.1.VAC-Supply-A"/>
      <sheetName val="HARSAT"/>
      <sheetName val="Plat"/>
      <sheetName val="BANGUNAN PENUNJANG"/>
      <sheetName val="GTS_I_PS2"/>
      <sheetName val="BQ_AC-_SEMANAN2"/>
      <sheetName val="Currency_Rate2"/>
      <sheetName val="Man_power"/>
      <sheetName val="BAG_2"/>
      <sheetName val="Basic Price"/>
      <sheetName val="Agregat Halus _ Kasar"/>
      <sheetName val="Peralatan"/>
      <sheetName val="div 8"/>
      <sheetName val="div 2"/>
      <sheetName val="div 3"/>
      <sheetName val="div 4"/>
      <sheetName val="div 5"/>
      <sheetName val="div 6"/>
      <sheetName val="div 7"/>
      <sheetName val="div 9"/>
      <sheetName val="L4_PemelRutin"/>
      <sheetName val="Rekap Biaya"/>
      <sheetName val="Informasi"/>
      <sheetName val="Listrik"/>
      <sheetName val="A"/>
      <sheetName val="Urai _Resap pengikat"/>
      <sheetName val="STAF"/>
      <sheetName val="COVER"/>
      <sheetName val="H.Satuan"/>
      <sheetName val="F ALARM"/>
      <sheetName val="INDEKS"/>
      <sheetName val="JABATAN"/>
      <sheetName val="DATA"/>
      <sheetName val="Analisa"/>
      <sheetName val="tifico"/>
      <sheetName val="TENAGA"/>
      <sheetName val="DKH"/>
      <sheetName val="luar"/>
      <sheetName val="RINC hotel"/>
      <sheetName val="Data basic price jgan diprint"/>
      <sheetName val="Sheet9"/>
      <sheetName val="rekap1"/>
      <sheetName val="Rekap RAB_kl"/>
      <sheetName val="RAB_KL"/>
      <sheetName val="Rekap RAB_Amd"/>
      <sheetName val="RAB_Amd"/>
      <sheetName val="REKAP_Dftr_Kuan_Hrg_Amd"/>
      <sheetName val="Dftr_Kuan_Hrg Amd"/>
      <sheetName val="Rekapitulasi"/>
      <sheetName val="struktur tdk dipakai"/>
      <sheetName val="schalt"/>
      <sheetName val="schtng"/>
      <sheetName val="schbhn"/>
      <sheetName val="luar Apart"/>
      <sheetName val="Anal"/>
      <sheetName val="RAB-NEGO"/>
      <sheetName val="Bill rekap"/>
      <sheetName val="jadw"/>
      <sheetName val="Public Area"/>
      <sheetName val="BM"/>
      <sheetName val="Material"/>
      <sheetName val="ANALISA PEK.UMUM"/>
      <sheetName val="BAHAN"/>
      <sheetName val="ANALISA KONST BTN"/>
      <sheetName val="SITE-E"/>
      <sheetName val="TE TS FA LAN MATV"/>
      <sheetName val="Estimate"/>
      <sheetName val="ana_san"/>
      <sheetName val="Analisa Str"/>
      <sheetName val="Sheet1"/>
      <sheetName val="Electrikal"/>
      <sheetName val="Elektronik"/>
      <sheetName val="Plumbing"/>
      <sheetName val="Fire Fighting"/>
      <sheetName val="Item Kompensasi"/>
      <sheetName val="Agregat Halus &amp; Kasar"/>
      <sheetName val="TJ1Q47"/>
      <sheetName val="Bill of Qty"/>
      <sheetName val="351BQMCN"/>
      <sheetName val="PRICES"/>
      <sheetName val="BID"/>
      <sheetName val="hrg dasar"/>
      <sheetName val="ANA"/>
      <sheetName val="Perm. Test"/>
      <sheetName val="PROTECTION "/>
      <sheetName val="bahan-mos"/>
      <sheetName val="Ch"/>
      <sheetName val="SDY"/>
      <sheetName val="Perhitungan RAB"/>
      <sheetName val="Rencana Anggaran Biaya"/>
      <sheetName val="Harga Satuan"/>
      <sheetName val="BasicPrice"/>
      <sheetName val="AnConW"/>
      <sheetName val="AnEarthW"/>
      <sheetName val="AnStoneW"/>
      <sheetName val="Input Data"/>
      <sheetName val="대비표"/>
      <sheetName val="SAP"/>
      <sheetName val="Kanan"/>
      <sheetName val="Hitung"/>
      <sheetName val="NP"/>
      <sheetName val="安装"/>
      <sheetName val="L-TIGA"/>
      <sheetName val="Man Power &amp; Comp"/>
      <sheetName val="磨煤加压"/>
      <sheetName val="Galian 1"/>
      <sheetName val="G"/>
      <sheetName val="Curup"/>
      <sheetName val="Prabu"/>
      <sheetName val="RAB-ME"/>
      <sheetName val="Ahs.2"/>
      <sheetName val="Ahs.1"/>
      <sheetName val="daf-3(OK)"/>
      <sheetName val="BQ-E20-02(Rp)"/>
      <sheetName val="daf-7(OK)"/>
      <sheetName val="DAF-2"/>
      <sheetName val="bahan "/>
      <sheetName val="ANALISA SNI'13 "/>
      <sheetName val="STRUCTURE"/>
      <sheetName val="Tender Review"/>
      <sheetName val="Elec_ins"/>
      <sheetName val="Elec-ins"/>
      <sheetName val="#REF"/>
      <sheetName val="DONGIA"/>
      <sheetName val="dtxl"/>
      <sheetName val="TONGKE-HT"/>
      <sheetName val="phuluc1"/>
      <sheetName val="lam-moi"/>
      <sheetName val="chitimc"/>
      <sheetName val="THPDMoi  (2)"/>
      <sheetName val="giathanh1"/>
      <sheetName val="t-h HA THE"/>
      <sheetName val="CHITIET VL-NC-TT -1p"/>
      <sheetName val="dongia (2)"/>
      <sheetName val="TONG HOP VL-NC TT"/>
      <sheetName val="TH XL"/>
      <sheetName val="gtrinh"/>
      <sheetName val="thao-go"/>
      <sheetName val="TONG HOP VL-NC"/>
      <sheetName val="chitiet"/>
      <sheetName val="TONGKE3p "/>
      <sheetName val="TH VL, NC, DDHT Thanhphuoc"/>
      <sheetName val="DON GIA"/>
      <sheetName val="LKVL-CK-HT-GD1"/>
      <sheetName val="TNHCHINH"/>
      <sheetName val="CHITIET VL-NC"/>
      <sheetName val="Kolom"/>
      <sheetName val="Bill of Quantity"/>
      <sheetName val="PileCap"/>
      <sheetName val="TB"/>
      <sheetName val="Jurnal"/>
      <sheetName val="PNT"/>
      <sheetName val="Div2"/>
      <sheetName val="An Arsitektur"/>
      <sheetName val="Project_P"/>
      <sheetName val="GTS_I_PS3"/>
      <sheetName val="BQ_AC-_SEMANAN3"/>
      <sheetName val="Cash_Flow_bulanan"/>
      <sheetName val="fin_SB"/>
      <sheetName val="FIN_PARKIR"/>
      <sheetName val="RINC_FIN_T4_"/>
      <sheetName val="RINC_FIN_T4___3_"/>
      <sheetName val="RINC_FIN_T4___2_"/>
      <sheetName val="Currency_Rate3"/>
      <sheetName val="Daf_Harga"/>
      <sheetName val="Rekap_Bill"/>
      <sheetName val="An__Harga"/>
      <sheetName val="Basic_Price"/>
      <sheetName val="Agregat_Halus___Kasar"/>
      <sheetName val="div_8"/>
      <sheetName val="div_2"/>
      <sheetName val="div_3"/>
      <sheetName val="div_4"/>
      <sheetName val="div_5"/>
      <sheetName val="div_6"/>
      <sheetName val="div_7"/>
      <sheetName val="div_9"/>
      <sheetName val="Rekap_Biaya"/>
      <sheetName val="Bill_1_VAC-Supply-A"/>
      <sheetName val="Man_power1"/>
      <sheetName val="Rekap_Addendum"/>
      <sheetName val="BANGUNAN_PENUNJANG"/>
      <sheetName val="Harsat_Bahan"/>
      <sheetName val="Harsat_Upah"/>
      <sheetName val="r_tank"/>
      <sheetName val="BQ_ARS"/>
      <sheetName val="F_ALARM"/>
      <sheetName val="Rekap_RAB_kl"/>
      <sheetName val="Rekap_RAB_Amd"/>
      <sheetName val="Dftr_Kuan_Hrg_Amd"/>
      <sheetName val="DAF_1"/>
      <sheetName val="Kuantitas &amp; Harga"/>
      <sheetName val="rcnpdp"/>
      <sheetName val="harga"/>
      <sheetName val="upah"/>
      <sheetName val="MP-PLAN"/>
      <sheetName val="EE-PROP"/>
      <sheetName val="NET?"/>
      <sheetName val="BQ?"/>
      <sheetName val="DIV.1"/>
      <sheetName val="PRD 01-6(I-II)"/>
      <sheetName val="PRD 01-7 alat"/>
      <sheetName val="Har Sat"/>
      <sheetName val="BASIC"/>
      <sheetName val="EVAL-ANAL"/>
      <sheetName val="MAP"/>
      <sheetName val="div-6"/>
      <sheetName val="RKP"/>
      <sheetName val="div-2"/>
      <sheetName val="Ana. PU"/>
      <sheetName val="5-ALAT(1)"/>
      <sheetName val="4-Basic Price"/>
      <sheetName val="Rekap"/>
      <sheetName val="Hsatuan-OK"/>
      <sheetName val="bq analisa"/>
      <sheetName val="CBD"/>
      <sheetName val="An HarSatPek"/>
      <sheetName val="Sat Bah &amp; Up"/>
      <sheetName val="Struk"/>
      <sheetName val="SUMMARY"/>
      <sheetName val="SPOOL"/>
      <sheetName val="DG"/>
      <sheetName val="COVERUSRP"/>
      <sheetName val="SITE"/>
      <sheetName val="ESCOND"/>
      <sheetName val="BQUSRP"/>
      <sheetName val="kin_OLP_xxx"/>
      <sheetName val="RINC_hotel"/>
      <sheetName val="PROTECTION_"/>
      <sheetName val="Perhitungan_RAB"/>
      <sheetName val="Rencana_Anggaran_Biaya"/>
      <sheetName val="Harga_Satuan"/>
      <sheetName val="Kolom_UT"/>
      <sheetName val="Perhit_Alat"/>
      <sheetName val="Urai__Resap_pengikat"/>
      <sheetName val="Grand_summary"/>
      <sheetName val="Public_Area"/>
      <sheetName val="H_Satuan"/>
      <sheetName val="Har_Sat"/>
      <sheetName val="struktur_tdk_dipakai"/>
      <sheetName val="luar_Apart"/>
      <sheetName val="Bill_rekap"/>
      <sheetName val="Perm__Test"/>
      <sheetName val="Man_Power_&amp;_Comp"/>
      <sheetName val="TE_TS_FA_LAN_MATV"/>
      <sheetName val="Data_basic_price_jgan_diprint"/>
      <sheetName val="Kuantitas_&amp;_Harga"/>
      <sheetName val="川崎HRSG"/>
      <sheetName val="PESANTREN"/>
      <sheetName val="On Time"/>
      <sheetName val="UPAH BAHAN"/>
      <sheetName val="schedule"/>
      <sheetName val="Penawaran"/>
      <sheetName val="CAT_HAR"/>
      <sheetName val="time schedule"/>
      <sheetName val="periode progress"/>
      <sheetName val="progres"/>
      <sheetName val="rekap progres)"/>
      <sheetName val="r_fin"/>
      <sheetName val="Luas Gross"/>
      <sheetName val="bas A"/>
      <sheetName val="bas B"/>
      <sheetName val="RINC FIN A_hotel_"/>
      <sheetName val="RINC FIN A_hotel_ _2_"/>
      <sheetName val="3-DIV5"/>
      <sheetName val="Analisa Harga"/>
      <sheetName val="analisa PUBM"/>
      <sheetName val="BAG-III"/>
      <sheetName val="Progress"/>
      <sheetName val="skejul"/>
      <sheetName val="per span 35"/>
      <sheetName val="Up"/>
      <sheetName val="1195 B1"/>
      <sheetName val="집계표(OPTION)"/>
      <sheetName val="Analisa Alat Berat"/>
      <sheetName val="concept cost code"/>
      <sheetName val="summary cost code"/>
      <sheetName val="SPK"/>
      <sheetName val="kas proyek"/>
      <sheetName val="lain lain"/>
      <sheetName val="L_TIGA"/>
      <sheetName val="Pipe"/>
      <sheetName val="valve"/>
      <sheetName val="Steel-Twr"/>
      <sheetName val="5.1.ELEKTRIKAL-ELEKTRONIK"/>
      <sheetName val="RAB AR&amp;STR"/>
      <sheetName val="Input"/>
      <sheetName val="MUA"/>
      <sheetName val="SORT"/>
      <sheetName val="Traf&amp;Genst"/>
      <sheetName val="REF.ONLY"/>
      <sheetName val="REQDELTA"/>
      <sheetName val="TU"/>
      <sheetName val="INDEX"/>
      <sheetName val="FR"/>
      <sheetName val="MP_PLAN"/>
      <sheetName val="10"/>
      <sheetName val="5"/>
      <sheetName val="1"/>
      <sheetName val="ANALISA1"/>
      <sheetName val="Week9-Feb    "/>
      <sheetName val="HSD"/>
      <sheetName val="FAKTOR"/>
      <sheetName val="daf isi (xref)"/>
      <sheetName val="Mob"/>
      <sheetName val="D7"/>
      <sheetName val="pro ra op"/>
      <sheetName val="grafik"/>
      <sheetName val="AG Pipe Qty Analysis"/>
      <sheetName val="Data SRL"/>
      <sheetName val="Data Prod_Graf"/>
      <sheetName val="DATA LTW"/>
      <sheetName val="PABRIK (2)"/>
      <sheetName val="PO"/>
      <sheetName val="L 1"/>
      <sheetName val="ANL_TEK.6"/>
      <sheetName val="Rincian"/>
      <sheetName val="HARGA AT"/>
      <sheetName val="Waktu"/>
      <sheetName val="Anls"/>
      <sheetName val="SAT_BHN"/>
      <sheetName val="GTS_I_PS4"/>
      <sheetName val="BQ_AC-_SEMANAN4"/>
      <sheetName val="Currency_Rate4"/>
      <sheetName val="Man_power2"/>
      <sheetName val="fin_SB1"/>
      <sheetName val="FIN_PARKIR1"/>
      <sheetName val="RINC_FIN_T4_1"/>
      <sheetName val="RINC_FIN_T4___3_1"/>
      <sheetName val="RINC_FIN_T4___2_1"/>
      <sheetName val="Rekap_Addendum1"/>
      <sheetName val="Bill_1_VAC-Supply-A1"/>
      <sheetName val="Daf_Harga1"/>
      <sheetName val="Rekap_Bill1"/>
      <sheetName val="An__Harga1"/>
      <sheetName val="Cash_Flow_bulanan1"/>
      <sheetName val="BANGUNAN_PENUNJANG1"/>
      <sheetName val="Basic_Price1"/>
      <sheetName val="Agregat_Halus___Kasar1"/>
      <sheetName val="div_81"/>
      <sheetName val="div_21"/>
      <sheetName val="div_31"/>
      <sheetName val="div_41"/>
      <sheetName val="div_51"/>
      <sheetName val="div_61"/>
      <sheetName val="div_71"/>
      <sheetName val="div_91"/>
      <sheetName val="Rekap_Biaya1"/>
      <sheetName val="Ahs_2"/>
      <sheetName val="Ahs_1"/>
      <sheetName val="hrg_dasar"/>
      <sheetName val="Tender_Review"/>
      <sheetName val="THPDMoi__(2)"/>
      <sheetName val="t-h_HA_THE"/>
      <sheetName val="CHITIET_VL-NC-TT_-1p"/>
      <sheetName val="dongia_(2)"/>
      <sheetName val="TONG_HOP_VL-NC_TT"/>
      <sheetName val="TH_XL"/>
      <sheetName val="TONG_HOP_VL-NC"/>
      <sheetName val="TONGKE3p_"/>
      <sheetName val="TH_VL,_NC,_DDHT_Thanhphuoc"/>
      <sheetName val="DON_GIA"/>
      <sheetName val="CHITIET_VL-NC"/>
      <sheetName val="bahan_"/>
      <sheetName val="ANALISA_SNI'13_"/>
      <sheetName val="Bill_of_Quantity"/>
      <sheetName val="#REF!"/>
      <sheetName val="FitOutConfCentre"/>
      <sheetName val="Fill this out first___"/>
      <sheetName val="3.4-PIPE"/>
      <sheetName val="HRG BAHAN &amp; UPAH okk"/>
      <sheetName val="Analis Kusen okk"/>
      <sheetName val="HARGA PIPA"/>
      <sheetName val="NET_"/>
      <sheetName val="BQ_"/>
      <sheetName val="Upah "/>
      <sheetName val="5-Peralatan"/>
      <sheetName val="HARGA MATERIAL"/>
      <sheetName val="HSP"/>
      <sheetName val="CALC"/>
      <sheetName val="BUSWAY"/>
      <sheetName val="Harsat.Alat"/>
      <sheetName val="MAPP"/>
      <sheetName val="har-sat"/>
      <sheetName val="BQ_IABK"/>
      <sheetName val="BQ-IABK"/>
      <sheetName val="Tuk Koef"/>
      <sheetName val="Rekapitulasi Harga Satuan"/>
      <sheetName val="Daftar Harga Material"/>
      <sheetName val="Thiet bi"/>
      <sheetName val="DM.ChiPhi"/>
      <sheetName val="PNT-QUOT-#3"/>
      <sheetName val="COAT&amp;WRAP-QIOT-#3"/>
      <sheetName val="D7(1)"/>
      <sheetName val="villa"/>
      <sheetName val="노임단가"/>
      <sheetName val="6MONTHS"/>
      <sheetName val="負荷集計（断熱不燃）"/>
      <sheetName val="침하계"/>
      <sheetName val="Basement (2)"/>
      <sheetName val="Analysis"/>
      <sheetName val="galian saluran"/>
      <sheetName val="CH-RANC"/>
      <sheetName val="PSB"/>
      <sheetName val="Analisa-Harga"/>
      <sheetName val="KS-P"/>
      <sheetName val="Upah&amp;Bahan"/>
      <sheetName val="Analisa1-10"/>
      <sheetName val="Vibro_Roller"/>
      <sheetName val="KPVC-BD "/>
      <sheetName val="SAT"/>
      <sheetName val="rap rinci"/>
      <sheetName val="Analisa Harga Satuan"/>
      <sheetName val="Daftar Harga"/>
      <sheetName val="Analisa Prelim"/>
      <sheetName val="area"/>
      <sheetName val="Rekapitulasi Akhir"/>
      <sheetName val="Bill.1 Persiapan"/>
      <sheetName val="Bill.4 tambah kurang"/>
      <sheetName val="REKAP ARSITEKTUR"/>
      <sheetName val="REKAP STRKTR"/>
      <sheetName val="Volume"/>
      <sheetName val="Harga Satuan Bahan"/>
      <sheetName val="fas"/>
      <sheetName val="typ 10_25"/>
      <sheetName val="ph26"/>
      <sheetName val="ph27"/>
      <sheetName val="kor_un"/>
      <sheetName val="kor"/>
      <sheetName val="Column"/>
      <sheetName val="Cover (x)"/>
      <sheetName val="Cor Apt"/>
      <sheetName val="Sales"/>
      <sheetName val="Piping"/>
      <sheetName val="Bill-19"/>
      <sheetName val="sum-bill22"/>
      <sheetName val="An Struktur"/>
      <sheetName val="DAF-1"/>
      <sheetName val="daf_3_OK_"/>
      <sheetName val="daf_7_OK_"/>
      <sheetName val="HRG BHN"/>
      <sheetName val="Project Data"/>
      <sheetName val="Confidential PAS HMI"/>
      <sheetName val="sept"/>
      <sheetName val="Div3"/>
      <sheetName val="Div4"/>
      <sheetName val="Analisa &amp; Upah"/>
      <sheetName val="Analisa 2"/>
      <sheetName val="NP (2)"/>
      <sheetName val="149-2"/>
      <sheetName val="???1"/>
      <sheetName val="ANALISA HARGA   "/>
      <sheetName val="DPKlah"/>
      <sheetName val="AHS"/>
      <sheetName val="NET表"/>
      <sheetName val="BQ表"/>
      <sheetName val="Tiepdia"/>
      <sheetName val="TDTKP"/>
      <sheetName val="VCV-BE-TONG"/>
      <sheetName val="DG duoi"/>
      <sheetName val="Takeoff"/>
      <sheetName val="264"/>
      <sheetName val="Cable ko co giap bao ve "/>
      <sheetName val="Cash Flow"/>
      <sheetName val="실행"/>
      <sheetName val="NHAP"/>
      <sheetName val="XUAT"/>
      <sheetName val="electrical"/>
      <sheetName val="SALING"/>
      <sheetName val="Config"/>
      <sheetName val="Chiết tính BS"/>
      <sheetName val="CP HMC"/>
      <sheetName val="Du thau"/>
      <sheetName val="Tong hop DT XDCT"/>
      <sheetName val="TH_CPTB"/>
      <sheetName val="CP Khac cuoc VC"/>
      <sheetName val="Bill_of_Qty"/>
      <sheetName val="ANALISA_PEK_UMUM"/>
      <sheetName val="ANALISA_KONST_BTN"/>
      <sheetName val="Analisa_Str"/>
      <sheetName val="Fire_Fighting"/>
      <sheetName val="Item_Kompensasi"/>
      <sheetName val="An_Arsitektur"/>
      <sheetName val="Galian_1"/>
      <sheetName val="time_schedule"/>
      <sheetName val="periode_progress"/>
      <sheetName val="rekap_progres)"/>
      <sheetName val="目次"/>
      <sheetName val="ocean voyage"/>
      <sheetName val="D6"/>
      <sheetName val="D8"/>
      <sheetName val="Isolasi Luar"/>
      <sheetName val="FINISHING"/>
      <sheetName val="an.pemel.rutin"/>
      <sheetName val="an.mobilisasi"/>
      <sheetName val="an.dmpu"/>
      <sheetName val="daftar.kuantita"/>
      <sheetName val="alat"/>
      <sheetName val="metode.dmpu"/>
      <sheetName val="AFORM-BQR.xls"/>
      <sheetName val="Notes"/>
      <sheetName val="Quantity"/>
      <sheetName val="gia vt"/>
      <sheetName val="1.BILL MOI THAU CAN THUONG"/>
      <sheetName val="gVL"/>
      <sheetName val="Struktur Atas"/>
      <sheetName val="Persiap"/>
      <sheetName val="BAHAN MEP"/>
      <sheetName val="HSA &amp; PAB"/>
      <sheetName val="upah_borong"/>
      <sheetName val="satuan_pek"/>
      <sheetName val="Memb Schd"/>
      <sheetName val="Master Edit"/>
      <sheetName val="KP-XL"/>
      <sheetName val="TESİSAT"/>
      <sheetName val="UNIT_P"/>
      <sheetName val="F&amp;S"/>
      <sheetName val="XL4Poppy"/>
      <sheetName val="PNT_QUOT__3"/>
      <sheetName val="COAT_WRAP_QIOT__3"/>
      <sheetName val="4-Lane bridge"/>
      <sheetName val="토공"/>
      <sheetName val="GTS_I_PS5"/>
      <sheetName val="BQ_AC-_SEMANAN5"/>
      <sheetName val="Currency_Rate5"/>
      <sheetName val="Man_power3"/>
      <sheetName val="fin_SB2"/>
      <sheetName val="FIN_PARKIR2"/>
      <sheetName val="RINC_FIN_T4_2"/>
      <sheetName val="RINC_FIN_T4___3_2"/>
      <sheetName val="RINC_FIN_T4___2_2"/>
      <sheetName val="Rekap_Addendum2"/>
      <sheetName val="Bill_1_VAC-Supply-A2"/>
      <sheetName val="BANGUNAN_PENUNJANG2"/>
      <sheetName val="Daf_Harga2"/>
      <sheetName val="Rekap_Bill2"/>
      <sheetName val="An__Harga2"/>
      <sheetName val="Cash_Flow_bulanan2"/>
      <sheetName val="Basic_Price2"/>
      <sheetName val="Agregat_Halus___Kasar2"/>
      <sheetName val="div_82"/>
      <sheetName val="div_22"/>
      <sheetName val="div_32"/>
      <sheetName val="div_42"/>
      <sheetName val="div_52"/>
      <sheetName val="div_62"/>
      <sheetName val="div_72"/>
      <sheetName val="div_92"/>
      <sheetName val="Rekap_Biaya2"/>
      <sheetName val="Harsat_Bahan1"/>
      <sheetName val="Harsat_Upah1"/>
      <sheetName val="r_tank1"/>
      <sheetName val="BQ_ARS1"/>
      <sheetName val="Kolom_UT1"/>
      <sheetName val="Perhit_Alat1"/>
      <sheetName val="Urai__Resap_pengikat1"/>
      <sheetName val="F_ALARM1"/>
      <sheetName val="Rekap_RAB_kl1"/>
      <sheetName val="Rekap_RAB_Amd1"/>
      <sheetName val="Dftr_Kuan_Hrg_Amd1"/>
      <sheetName val="Public_Area1"/>
      <sheetName val="RINC_hotel1"/>
      <sheetName val="PROTECTION_1"/>
      <sheetName val="Perhitungan_RAB1"/>
      <sheetName val="Rencana_Anggaran_Biaya1"/>
      <sheetName val="Harga_Satuan1"/>
      <sheetName val="H_Satuan1"/>
      <sheetName val="TE_TS_FA_LAN_MATV1"/>
      <sheetName val="Man_Power_&amp;_Comp1"/>
      <sheetName val="Grand_summary1"/>
      <sheetName val="struktur_tdk_dipakai1"/>
      <sheetName val="luar_Apart1"/>
      <sheetName val="Bill_rekap1"/>
      <sheetName val="hrg_dasar1"/>
      <sheetName val="Ahs_21"/>
      <sheetName val="Ahs_11"/>
      <sheetName val="bahan_1"/>
      <sheetName val="ANALISA_SNI'13_1"/>
      <sheetName val="Tender_Review1"/>
      <sheetName val="THPDMoi__(2)1"/>
      <sheetName val="t-h_HA_THE1"/>
      <sheetName val="CHITIET_VL-NC-TT_-1p1"/>
      <sheetName val="dongia_(2)1"/>
      <sheetName val="TONG_HOP_VL-NC_TT1"/>
      <sheetName val="TH_XL1"/>
      <sheetName val="TONG_HOP_VL-NC1"/>
      <sheetName val="TONGKE3p_1"/>
      <sheetName val="TH_VL,_NC,_DDHT_Thanhphuoc1"/>
      <sheetName val="DON_GIA1"/>
      <sheetName val="CHITIET_VL-NC1"/>
      <sheetName val="Bill_of_Quantity1"/>
      <sheetName val="Perm__Test1"/>
      <sheetName val="Thiet_bi"/>
      <sheetName val="DM_ChiPhi"/>
      <sheetName val="concept_cost_code"/>
      <sheetName val="summary_cost_code"/>
      <sheetName val="kas_proyek"/>
      <sheetName val="lain_lain"/>
      <sheetName val="Luas_Gross"/>
      <sheetName val="bas_A"/>
      <sheetName val="bas_B"/>
      <sheetName val="RINC_FIN_A_hotel_"/>
      <sheetName val="RINC_FIN_A_hotel___2_"/>
      <sheetName val="REF_ONLY"/>
      <sheetName val="Analisa_Harga"/>
      <sheetName val="RAB_AR&amp;STR"/>
      <sheetName val="analisa_PUBM"/>
      <sheetName val="조명시설"/>
      <sheetName val="Tra_bang"/>
      <sheetName val="Bill of Qty MEP"/>
      <sheetName val="Temp&amp;Site"/>
      <sheetName val="Pack-3"/>
      <sheetName val="QUOTATION"/>
      <sheetName val="QUOTATION (2)"/>
      <sheetName val="BAB_3_2_scd"/>
      <sheetName val="BAB_5_13_Anal"/>
      <sheetName val="Pricing"/>
      <sheetName val="3-DIV3"/>
      <sheetName val="JAD-PEL"/>
      <sheetName val="ANALISA SNI NUSA"/>
      <sheetName val="ANALISA SNI"/>
      <sheetName val="DETAIL LT11-13"/>
      <sheetName val="me"/>
      <sheetName val="Bunga"/>
      <sheetName val="analis"/>
      <sheetName val="Mẫu"/>
      <sheetName val="LEGEND"/>
      <sheetName val="B3A - TOWER A"/>
      <sheetName val="MTO REV.2(ARMOR)"/>
      <sheetName val="GTS_I_PS6"/>
      <sheetName val="BQ_AC-_SEMANAN6"/>
      <sheetName val="Currency_Rate6"/>
      <sheetName val="HRG"/>
      <sheetName val="PERALATAN PROYEK GOL III A"/>
      <sheetName val="harga dasar T-M-A"/>
      <sheetName val="6-AGREGAT"/>
      <sheetName val="CUACA"/>
      <sheetName val="DIV1"/>
      <sheetName val="telp"/>
      <sheetName val="Df-Hg"/>
      <sheetName val="HS-Ban"/>
      <sheetName val="HB "/>
      <sheetName val="LG"/>
      <sheetName val="DESCRIPTION"/>
      <sheetName val="BM DATA SHEET"/>
      <sheetName val="Man_power4"/>
      <sheetName val="fin_SB3"/>
      <sheetName val="FIN_PARKIR3"/>
      <sheetName val="RINC_FIN_T4_3"/>
      <sheetName val="RINC_FIN_T4___3_3"/>
      <sheetName val="RINC_FIN_T4___2_3"/>
      <sheetName val="Rekap_Addendum3"/>
      <sheetName val="Bill_1_VAC-Supply-A3"/>
      <sheetName val="BANGUNAN_PENUNJANG3"/>
      <sheetName val="Daf_Harga3"/>
      <sheetName val="Rekap_Bill3"/>
      <sheetName val="ALAT1"/>
      <sheetName val="ALAT2"/>
      <sheetName val="BreakDown"/>
      <sheetName val="TDC COA Sumry"/>
      <sheetName val="TDC Item Dets"/>
      <sheetName val="TDC Item Sumry"/>
      <sheetName val="TDC Key Qty Sumry"/>
      <sheetName val="List - Components"/>
      <sheetName val="List - Equipment"/>
      <sheetName val="COA Sumry - Std Imp"/>
      <sheetName val="Contr TDC - Std Imp"/>
      <sheetName val="Item Sumry - Std Imp"/>
      <sheetName val="Unit Costs - Std Imp"/>
      <sheetName val="Unit MH - Std Imp"/>
      <sheetName val="Proj TIC - Std Imp"/>
      <sheetName val="F1.4"/>
      <sheetName val="anal rab"/>
      <sheetName val="analis standar(20m)"/>
      <sheetName val="ANAL BETON"/>
      <sheetName val="Sec I ML"/>
      <sheetName val="1.B"/>
      <sheetName val="OwnEq"/>
      <sheetName val="61004"/>
      <sheetName val="61007"/>
      <sheetName val="61008"/>
      <sheetName val="61005"/>
      <sheetName val="61006"/>
      <sheetName val="RECORD"/>
      <sheetName val="Rencana Anggaran Beaya"/>
      <sheetName val="Rencana_Anggaran_Beaya"/>
      <sheetName val="Print"/>
      <sheetName val="amtek"/>
      <sheetName val="Rekap 1"/>
      <sheetName val="RPP01 3"/>
      <sheetName val="EDTL"/>
      <sheetName val="MAP2"/>
      <sheetName val="anal-mpu"/>
      <sheetName val="___1"/>
      <sheetName val="Identitas"/>
      <sheetName val="NP 7"/>
      <sheetName val="Analisa SNI STANDART "/>
      <sheetName val="Daf_11"/>
      <sheetName val="Har_Sat1"/>
      <sheetName val="Data_basic_price_jgan_diprint1"/>
      <sheetName val="Kuantitas_&amp;_Harga1"/>
      <sheetName val="DIV_1"/>
      <sheetName val="PRD_01-6(I-II)"/>
      <sheetName val="PRD_01-7_alat"/>
      <sheetName val="Ana__PU"/>
      <sheetName val="4-Basic_Price"/>
      <sheetName val="bq_analisa"/>
      <sheetName val="An_HarSatPek"/>
      <sheetName val="Sat_Bah_&amp;_Up"/>
      <sheetName val="Agregat_Halus_&amp;_Kasar"/>
      <sheetName val="Input_Data"/>
      <sheetName val="ANL_TEK_6"/>
      <sheetName val="HARGA_AT"/>
      <sheetName val="per_span_35"/>
      <sheetName val="UPAH_BAHAN"/>
      <sheetName val="Upah_"/>
      <sheetName val="L_1"/>
      <sheetName val="Week9-Feb____"/>
      <sheetName val="HARGA_MATERIAL"/>
      <sheetName val="Harsat_Alat"/>
      <sheetName val="Analisa_Alat_Berat"/>
      <sheetName val="Shedule"/>
      <sheetName val="Termin"/>
      <sheetName val="MING I"/>
      <sheetName val="Term konsPHO&amp;FHO"/>
      <sheetName val="B"/>
      <sheetName val="Koordinat"/>
      <sheetName val="BOQ-Indonesia"/>
      <sheetName val="GRAFIK "/>
      <sheetName val="ALATSEWA"/>
      <sheetName val="GENERAL"/>
      <sheetName val="U. div 2"/>
      <sheetName val="AN-K"/>
      <sheetName val="HSU 2016"/>
      <sheetName val="G Dinas Pendidikan"/>
      <sheetName val="BAG-2"/>
      <sheetName val="jgn dihapus!"/>
      <sheetName val="Bank"/>
      <sheetName val="Isolasi Luar Dalam"/>
      <sheetName val="REKAP BQ "/>
      <sheetName val="bhn"/>
      <sheetName val="data_dci"/>
      <sheetName val="data_mci"/>
      <sheetName val="Main"/>
      <sheetName val="DAF-5"/>
      <sheetName val="IN OUT"/>
      <sheetName val="HB"/>
      <sheetName val="An__Harga3"/>
      <sheetName val="Cash_Flow_bulanan3"/>
      <sheetName val="Basic_Price3"/>
      <sheetName val="Agregat_Halus___Kasar3"/>
      <sheetName val="div_83"/>
      <sheetName val="div_23"/>
      <sheetName val="div_33"/>
      <sheetName val="PE-F-42 Rev 01 Manpower"/>
      <sheetName val="div_43"/>
      <sheetName val="div_53"/>
      <sheetName val="div_63"/>
      <sheetName val="div_73"/>
      <sheetName val="div_93"/>
      <sheetName val="Rekap_Biaya3"/>
      <sheetName val="Harsat_Bahan2"/>
      <sheetName val="Harsat_Upah2"/>
      <sheetName val="r_tank2"/>
      <sheetName val="BQ_ARS2"/>
      <sheetName val="Kolom_UT2"/>
      <sheetName val="Perhit_Alat2"/>
      <sheetName val="Urai__Resap_pengikat2"/>
      <sheetName val="F_ALARM2"/>
      <sheetName val="Rekap_RAB_kl2"/>
      <sheetName val="Rekap_RAB_Amd2"/>
      <sheetName val="Dftr_Kuan_Hrg_Amd2"/>
      <sheetName val="Public_Area2"/>
      <sheetName val="RINC_hotel2"/>
      <sheetName val="PROTECTION_2"/>
      <sheetName val="Perhitungan_RAB2"/>
      <sheetName val="Rencana_Anggaran_Biaya2"/>
      <sheetName val="Harga_Satuan2"/>
      <sheetName val="H_Satuan2"/>
      <sheetName val="TE_TS_FA_LAN_MATV2"/>
      <sheetName val="Man_Power_&amp;_Comp2"/>
      <sheetName val="Grand_summary2"/>
      <sheetName val="struktur_tdk_dipakai2"/>
      <sheetName val="luar_Apart2"/>
      <sheetName val="Bill_rekap2"/>
      <sheetName val="hrg_dasar2"/>
      <sheetName val="Ahs_22"/>
      <sheetName val="Ahs_12"/>
      <sheetName val="bahan_2"/>
      <sheetName val="ANALISA_SNI'13_2"/>
      <sheetName val="Tender_Review2"/>
      <sheetName val="THPDMoi__(2)2"/>
      <sheetName val="t-h_HA_THE2"/>
      <sheetName val="CHITIET_VL-NC-TT_-1p2"/>
      <sheetName val="dongia_(2)2"/>
      <sheetName val="TONG_HOP_VL-NC_TT2"/>
      <sheetName val="TH_XL2"/>
      <sheetName val="TONG_HOP_VL-NC2"/>
      <sheetName val="TONGKE3p_2"/>
      <sheetName val="TH_VL,_NC,_DDHT_Thanhphuoc2"/>
      <sheetName val="DON_GIA2"/>
      <sheetName val="CHITIET_VL-NC2"/>
      <sheetName val="Bill_of_Quantity2"/>
      <sheetName val="Perm__Test2"/>
      <sheetName val="Bill_of_Qty1"/>
      <sheetName val="ANALISA_PEK_UMUM1"/>
      <sheetName val="ANALISA_KONST_BTN1"/>
      <sheetName val="Analisa_Str1"/>
      <sheetName val="Fire_Fighting1"/>
      <sheetName val="Item_Kompensasi1"/>
      <sheetName val="An_Arsitektur1"/>
      <sheetName val="Galian_11"/>
      <sheetName val="Thiet_bi1"/>
      <sheetName val="DM_ChiPhi1"/>
      <sheetName val="time_schedule1"/>
      <sheetName val="periode_progress1"/>
      <sheetName val="rekap_progres)1"/>
      <sheetName val="concept_cost_code1"/>
      <sheetName val="summary_cost_code1"/>
      <sheetName val="kas_proyek1"/>
      <sheetName val="lain_lain1"/>
      <sheetName val="RAB_AR&amp;STR1"/>
      <sheetName val="DG_duoi"/>
      <sheetName val="Luas_Gross1"/>
      <sheetName val="bas_A1"/>
      <sheetName val="bas_B1"/>
      <sheetName val="RINC_FIN_A_hotel_1"/>
      <sheetName val="RINC_FIN_A_hotel___2_1"/>
      <sheetName val="REF_ONLY1"/>
      <sheetName val="Analisa_Harga1"/>
      <sheetName val="analisa_PUBM1"/>
      <sheetName val="4-Lane_bridge"/>
      <sheetName val="Cash_Flow"/>
      <sheetName val="Chiết_tính_BS"/>
      <sheetName val="CP_HMC"/>
      <sheetName val="Du_thau"/>
      <sheetName val="Tong_hop_DT_XDCT"/>
      <sheetName val="CP_Khac_cuoc_VC"/>
      <sheetName val="Basement_(2)"/>
      <sheetName val="Fill_this_out_first___"/>
      <sheetName val="Rekapitulasi_Harga_Satuan"/>
      <sheetName val="Daftar_Harga_Material"/>
      <sheetName val="daf_isi_(xref)"/>
      <sheetName val="Cable_ko_co_giap_bao_ve_"/>
      <sheetName val="AFORM-BQR_xls"/>
      <sheetName val="gia_vt"/>
      <sheetName val="1_BILL_MOI_THAU_CAN_THUONG"/>
      <sheetName val="5_1_ELEKTRIKAL-ELEKTRONIK"/>
      <sheetName val="On_Time"/>
      <sheetName val="pro_ra_op"/>
      <sheetName val="Tuk_Koef"/>
      <sheetName val="An_Struktur"/>
      <sheetName val="MTP"/>
      <sheetName val="GTS_I_PS7"/>
      <sheetName val="BQ_AC-_SEMANAN7"/>
      <sheetName val="Currency_Rate7"/>
      <sheetName val="Man_power5"/>
      <sheetName val="fin_SB4"/>
      <sheetName val="FIN_PARKIR4"/>
      <sheetName val="RINC_FIN_T4_4"/>
      <sheetName val="RINC_FIN_T4___3_4"/>
      <sheetName val="RINC_FIN_T4___2_4"/>
      <sheetName val="Rekap_Addendum4"/>
      <sheetName val="Bill_1_VAC-Supply-A4"/>
      <sheetName val="BANGUNAN_PENUNJANG4"/>
      <sheetName val="Daf_Harga4"/>
      <sheetName val="Rekap_Bill4"/>
      <sheetName val="An__Harga4"/>
      <sheetName val="Cash_Flow_bulanan4"/>
      <sheetName val="Basic_Price4"/>
      <sheetName val="Agregat_Halus___Kasar4"/>
      <sheetName val="div_84"/>
      <sheetName val="div_24"/>
      <sheetName val="div_34"/>
      <sheetName val="div_44"/>
      <sheetName val="div_54"/>
      <sheetName val="div_64"/>
      <sheetName val="div_74"/>
      <sheetName val="div_94"/>
      <sheetName val="Rekap_Biaya4"/>
      <sheetName val="Harsat_Bahan3"/>
      <sheetName val="Harsat_Upah3"/>
      <sheetName val="r_tank3"/>
      <sheetName val="BQ_ARS3"/>
      <sheetName val="Kolom_UT3"/>
      <sheetName val="Perhit_Alat3"/>
      <sheetName val="Urai__Resap_pengikat3"/>
      <sheetName val="F_ALARM3"/>
      <sheetName val="Rekap_RAB_kl3"/>
      <sheetName val="Rekap_RAB_Amd3"/>
      <sheetName val="Dftr_Kuan_Hrg_Amd3"/>
      <sheetName val="Public_Area3"/>
      <sheetName val="RINC_hotel3"/>
      <sheetName val="PROTECTION_3"/>
      <sheetName val="Perhitungan_RAB3"/>
      <sheetName val="Rencana_Anggaran_Biaya3"/>
      <sheetName val="Harga_Satuan3"/>
      <sheetName val="H_Satuan3"/>
      <sheetName val="TE_TS_FA_LAN_MATV3"/>
      <sheetName val="Man_Power_&amp;_Comp3"/>
      <sheetName val="Grand_summary3"/>
      <sheetName val="struktur_tdk_dipakai3"/>
      <sheetName val="luar_Apart3"/>
      <sheetName val="Bill_rekap3"/>
      <sheetName val="hrg_dasar3"/>
      <sheetName val="Ahs_23"/>
      <sheetName val="Ahs_13"/>
      <sheetName val="bahan_3"/>
      <sheetName val="ANALISA_SNI'13_3"/>
      <sheetName val="Tender_Review3"/>
      <sheetName val="THPDMoi__(2)3"/>
      <sheetName val="t-h_HA_THE3"/>
      <sheetName val="CHITIET_VL-NC-TT_-1p3"/>
      <sheetName val="dongia_(2)3"/>
      <sheetName val="TONG_HOP_VL-NC_TT3"/>
      <sheetName val="TH_XL3"/>
      <sheetName val="TONG_HOP_VL-NC3"/>
      <sheetName val="TONGKE3p_3"/>
      <sheetName val="TH_VL,_NC,_DDHT_Thanhphuoc3"/>
      <sheetName val="DON_GIA3"/>
      <sheetName val="CHITIET_VL-NC3"/>
      <sheetName val="Bill_of_Quantity3"/>
      <sheetName val="Perm__Test3"/>
      <sheetName val="Bill_of_Qty2"/>
      <sheetName val="ANALISA_PEK_UMUM2"/>
      <sheetName val="ANALISA_KONST_BTN2"/>
      <sheetName val="Analisa_Str2"/>
      <sheetName val="Fire_Fighting2"/>
      <sheetName val="Item_Kompensasi2"/>
      <sheetName val="An_Arsitektur2"/>
      <sheetName val="Data_basic_price_jgan_diprint2"/>
      <sheetName val="Galian_12"/>
      <sheetName val="Thiet_bi2"/>
      <sheetName val="DM_ChiPhi2"/>
      <sheetName val="time_schedule2"/>
      <sheetName val="periode_progress2"/>
      <sheetName val="rekap_progres)2"/>
      <sheetName val="concept_cost_code2"/>
      <sheetName val="summary_cost_code2"/>
      <sheetName val="kas_proyek2"/>
      <sheetName val="lain_lain2"/>
      <sheetName val="RAB_AR&amp;STR2"/>
      <sheetName val="Cash_Flow1"/>
      <sheetName val="DG_duoi1"/>
      <sheetName val="Luas_Gross2"/>
      <sheetName val="bas_A2"/>
      <sheetName val="bas_B2"/>
      <sheetName val="RINC_FIN_A_hotel_2"/>
      <sheetName val="RINC_FIN_A_hotel___2_2"/>
      <sheetName val="REF_ONLY2"/>
      <sheetName val="Analisa_Harga2"/>
      <sheetName val="analisa_PUBM2"/>
      <sheetName val="Input_Data1"/>
      <sheetName val="UPAH_BAHAN1"/>
      <sheetName val="Agregat_Halus_&amp;_Kasar1"/>
      <sheetName val="Cable_ko_co_giap_bao_ve_1"/>
      <sheetName val="Basement_(2)1"/>
      <sheetName val="Fill_this_out_first___1"/>
      <sheetName val="Rekapitulasi_Harga_Satuan1"/>
      <sheetName val="Daftar_Harga_Material1"/>
      <sheetName val="Kuantitas_&amp;_Harga2"/>
      <sheetName val="daf_isi_(xref)1"/>
      <sheetName val="4-Basic_Price1"/>
      <sheetName val="Chiết_tính_BS1"/>
      <sheetName val="CP_HMC1"/>
      <sheetName val="Du_thau1"/>
      <sheetName val="Tong_hop_DT_XDCT1"/>
      <sheetName val="CP_Khac_cuoc_VC1"/>
      <sheetName val="4-Lane_bridge1"/>
      <sheetName val="AFORM-BQR_xls1"/>
      <sheetName val="gia_vt1"/>
      <sheetName val="1_BILL_MOI_THAU_CAN_THUONG1"/>
      <sheetName val="Week9-Feb____1"/>
      <sheetName val="5_1_ELEKTRIKAL-ELEKTRONIK1"/>
      <sheetName val="L_11"/>
      <sheetName val="Analisa_Alat_Berat1"/>
      <sheetName val="On_Time1"/>
      <sheetName val="pro_ra_op1"/>
      <sheetName val="ANL_TEK_61"/>
      <sheetName val="bq_analisa1"/>
      <sheetName val="per_span_351"/>
      <sheetName val="An_HarSatPek1"/>
      <sheetName val="Sat_Bah_&amp;_Up1"/>
      <sheetName val="Tuk_Koef1"/>
      <sheetName val="Har_Sat2"/>
      <sheetName val="DIV_11"/>
      <sheetName val="PRD_01-6(I-II)1"/>
      <sheetName val="PRD_01-7_alat1"/>
      <sheetName val="Ana__PU1"/>
      <sheetName val="HARGA_AT1"/>
      <sheetName val="An_Struktur1"/>
      <sheetName val="hs-str"/>
      <sheetName val="LAMP_A"/>
      <sheetName val="Persiapan"/>
      <sheetName val="Budget"/>
      <sheetName val="anal_rab"/>
      <sheetName val="analis_standar(20m)"/>
      <sheetName val="ANAL_BETON"/>
      <sheetName val="DKH-E2"/>
      <sheetName val="SKEDUL AV-05"/>
      <sheetName val="CF-Rp-USD"/>
      <sheetName val="colection"/>
      <sheetName val="sdm"/>
      <sheetName val="RekapBOQ"/>
      <sheetName val="Module2"/>
      <sheetName val="STK-JUN"/>
      <sheetName val="Peralatan (2)"/>
      <sheetName val="Absen"/>
      <sheetName val="StrukGj"/>
      <sheetName val="CURVA-S"/>
      <sheetName val="BAR-CHART"/>
      <sheetName val="Dhsp"/>
      <sheetName val="Dhsd"/>
      <sheetName val="R.Persiapan"/>
      <sheetName val="Ahs. Pek. Persiapan K3"/>
      <sheetName val="Ahs.Persiapan"/>
      <sheetName val="Ahs.Tanah"/>
      <sheetName val="Ahs.Pondasi"/>
      <sheetName val="Ahs.Bekisting"/>
      <sheetName val="Ahs.Pembesian"/>
      <sheetName val="Ahs.K300"/>
      <sheetName val="Ahs.K250"/>
      <sheetName val="Ahs.Arsitektur"/>
      <sheetName val="Ahs.Perkerasan"/>
      <sheetName val="PHU2017"/>
      <sheetName val="RKAP.2018"/>
      <sheetName val="Penwrn"/>
      <sheetName val="SDE"/>
      <sheetName val="H Satuan Dasar"/>
      <sheetName val="Bill 1 - Preliminaries "/>
      <sheetName val="Bill No. 2 - Preambles"/>
      <sheetName val="Bill No. 3 Str Works"/>
      <sheetName val="Bill No. 4 Arch Works"/>
      <sheetName val="Bill 5 - MEP"/>
      <sheetName val="Bill No. 6 External"/>
      <sheetName val="ANALISA SNI'07(Bangli)"/>
      <sheetName val="Sheet2"/>
      <sheetName val="Sheet3"/>
      <sheetName val="LIST HARGA BARU"/>
      <sheetName val="Basic Cost"/>
      <sheetName val="8LT 12"/>
      <sheetName val="PK RM"/>
      <sheetName val="indirect"/>
      <sheetName val="Biaya-Lat"/>
      <sheetName val="SAT-UP"/>
      <sheetName val="PPC"/>
      <sheetName val="AG_Pipe_Qty_Analysis"/>
      <sheetName val="1195_B1"/>
      <sheetName val="HRG_BAHAN_&amp;_UPAH_okk"/>
      <sheetName val="Analis_Kusen_okk"/>
      <sheetName val="HARGA_PIPA"/>
      <sheetName val="Upah_1"/>
      <sheetName val="HARGA_MATERIAL1"/>
      <sheetName val="Harsat_Alat1"/>
      <sheetName val="ANALISA_HARGA___"/>
      <sheetName val="F1_4"/>
      <sheetName val="NP_(2)"/>
      <sheetName val="IN_OUT"/>
      <sheetName val="Analisa_SNI_STANDART_"/>
      <sheetName val="harga_dasar_T-M-A"/>
      <sheetName val="REKAP_ARSITEKTUR"/>
      <sheetName val="REKAP_STRKTR"/>
      <sheetName val="1_B"/>
      <sheetName val="Harga_Satuan_Bahan"/>
      <sheetName val="galian_saluran"/>
      <sheetName val="BM_DATA_SHEET"/>
      <sheetName val="Rencana_Anggaran_Beaya1"/>
      <sheetName val="PERALATAN_PROYEK_GOL_III_A"/>
      <sheetName val="KPVC-BD_"/>
      <sheetName val="rap_rinci"/>
      <sheetName val="MING_I"/>
      <sheetName val="Term_konsPHO&amp;FHO"/>
      <sheetName val="Project_Data"/>
      <sheetName val="Confidential_PAS_HMI"/>
      <sheetName val="Sec_I_ML"/>
      <sheetName val="Agregat_Halus_&amp;_Kasar2"/>
      <sheetName val="Data_basic_price_jgan_diprint3"/>
      <sheetName val="Input_Data2"/>
      <sheetName val="Daf_12"/>
      <sheetName val="DIV_12"/>
      <sheetName val="PRD_01-6(I-II)2"/>
      <sheetName val="PRD_01-7_alat2"/>
      <sheetName val="Har_Sat3"/>
      <sheetName val="Ana__PU2"/>
      <sheetName val="Kuantitas_&amp;_Harga3"/>
      <sheetName val="4-Basic_Price2"/>
      <sheetName val="bq_analisa2"/>
      <sheetName val="An_HarSatPek2"/>
      <sheetName val="Sat_Bah_&amp;_Up2"/>
      <sheetName val="UPAH_BAHAN2"/>
      <sheetName val="per_span_352"/>
      <sheetName val="Analisa_Alat_Berat2"/>
      <sheetName val="Week9-Feb____2"/>
      <sheetName val="AG_Pipe_Qty_Analysis1"/>
      <sheetName val="1195_B11"/>
      <sheetName val="HARGA_AT2"/>
      <sheetName val="HRG_BAHAN_&amp;_UPAH_okk1"/>
      <sheetName val="Analis_Kusen_okk1"/>
      <sheetName val="HARGA_PIPA1"/>
      <sheetName val="ANL_TEK_62"/>
      <sheetName val="Upah_2"/>
      <sheetName val="L_12"/>
      <sheetName val="HARGA_MATERIAL2"/>
      <sheetName val="Harsat_Alat2"/>
      <sheetName val="ANALISA_HARGA___1"/>
      <sheetName val="F1_41"/>
      <sheetName val="NP_(2)1"/>
      <sheetName val="IN_OUT1"/>
      <sheetName val="Analisa_SNI_STANDART_1"/>
      <sheetName val="harga_dasar_T-M-A1"/>
      <sheetName val="REKAP_ARSITEKTUR1"/>
      <sheetName val="REKAP_STRKTR1"/>
      <sheetName val="1_B1"/>
      <sheetName val="Harga_Satuan_Bahan1"/>
      <sheetName val="galian_saluran1"/>
      <sheetName val="BM_DATA_SHEET1"/>
      <sheetName val="Rencana_Anggaran_Beaya2"/>
      <sheetName val="PERALATAN_PROYEK_GOL_III_A1"/>
      <sheetName val="KPVC-BD_1"/>
      <sheetName val="rap_rinci1"/>
      <sheetName val="MING_I1"/>
      <sheetName val="Term_konsPHO&amp;FHO1"/>
      <sheetName val="Project_Data1"/>
      <sheetName val="Confidential_PAS_HMI1"/>
      <sheetName val="Sec_I_ML1"/>
      <sheetName val="Analisa HSP"/>
      <sheetName val="dasar"/>
      <sheetName val="lkalibrasi BENENAIN"/>
      <sheetName val="ANALISA ALAT ANGKUT"/>
      <sheetName val="00000000"/>
      <sheetName val="RBP- 2"/>
      <sheetName val="RBP-3.1PP"/>
      <sheetName val="RBP-3.1.2"/>
      <sheetName val="BQ Banding "/>
      <sheetName val="RBP-5"/>
      <sheetName val="VERSI-PP"/>
      <sheetName val="RBP-1"/>
      <sheetName val="Analisa Quarry"/>
      <sheetName val="HB_"/>
      <sheetName val="lkalibrasi_BENENAIN"/>
      <sheetName val="ANALISA_ALAT_ANGKUT"/>
      <sheetName val="Analisa_Harga_Satuan"/>
      <sheetName val="U__div_2"/>
      <sheetName val="RBP-_2"/>
      <sheetName val="RBP-3_1PP"/>
      <sheetName val="RBP-3_1_2"/>
      <sheetName val="BQ_Banding_"/>
      <sheetName val="Analisa_Quarry"/>
      <sheetName val="H.Material, Upah &amp; Alat"/>
      <sheetName val="Analisa H.Sat.Pek."/>
      <sheetName val="EQ_an"/>
      <sheetName val="fw-ugirder"/>
      <sheetName val="7.1(3)"/>
      <sheetName val="harga dasar"/>
      <sheetName val="HS-2"/>
      <sheetName val="MAP-Prog"/>
      <sheetName val="ANSTRUK"/>
      <sheetName val="GP-WB"/>
      <sheetName val="HPP X Q'TY"/>
      <sheetName val="RINCIAN-SC"/>
      <sheetName val="Rate"/>
      <sheetName val="IDX06"/>
      <sheetName val="NOTE"/>
      <sheetName val="BK-PU 2011"/>
      <sheetName val="HS"/>
      <sheetName val="BHN-ALAT"/>
      <sheetName val="ANAL_P4"/>
      <sheetName val="TNG"/>
      <sheetName val="PkRp"/>
      <sheetName val="3-DIV2"/>
      <sheetName val="Sheet6"/>
      <sheetName val="Olah"/>
      <sheetName val="TON  per Jam"/>
      <sheetName val="P04-02"/>
      <sheetName val="TOWN"/>
      <sheetName val="BBM-03"/>
      <sheetName val="AN Tdr"/>
      <sheetName val="LS-Rutin"/>
      <sheetName val="MEJA"/>
      <sheetName val="KURSI"/>
      <sheetName val="Rumus"/>
      <sheetName val="WORKSTATION"/>
      <sheetName val="REVERENSI KURSI"/>
      <sheetName val="As"/>
      <sheetName val="DIRECT"/>
      <sheetName val="ETAB 2"/>
      <sheetName val="Karung"/>
      <sheetName val="data-hujan"/>
      <sheetName val="analisa tea"/>
      <sheetName val="Cutleries"/>
      <sheetName val="Noodles (assumptions)"/>
      <sheetName val="Gmd3"/>
      <sheetName val="Based Data_wacc"/>
      <sheetName val="tabel"/>
      <sheetName val="RBP-3.1-3(2)"/>
      <sheetName val="RBP-3.1-2"/>
      <sheetName val="RBP-3.1-1"/>
      <sheetName val="satuan_pek_ars"/>
      <sheetName val="304_06"/>
      <sheetName val="Rekap-link"/>
      <sheetName val="SAT UPAH RAPI"/>
      <sheetName val="D6-1b"/>
      <sheetName val="rek det 1-3"/>
      <sheetName val="Material-mr"/>
      <sheetName val="Sch"/>
      <sheetName val="PaintBreak"/>
      <sheetName val="Sat~Bahu"/>
      <sheetName val="B.T"/>
      <sheetName val="AHS - Personel"/>
      <sheetName val="AHS - Non Personel"/>
      <sheetName val="B D_AHS6"/>
      <sheetName val="1 OF 7"/>
      <sheetName val="EQUIP LIST"/>
      <sheetName val="Bill 5 - Carpark"/>
      <sheetName val="SUM-AIR-Submit"/>
      <sheetName val="jobhist"/>
      <sheetName val="VL"/>
      <sheetName val="ND"/>
      <sheetName val="Book 1 Summary"/>
      <sheetName val="0000"/>
      <sheetName val="Net sum"/>
      <sheetName val="0-Grand Summary"/>
      <sheetName val="FP-(B&amp;EDECK)-Breakdown"/>
      <sheetName val="FP-(BLOCK B1)-Breakdown"/>
      <sheetName val="FP-(BLOCK B2)-Breakdown"/>
      <sheetName val="FP-(BLOCK B3)-Breakdown"/>
      <sheetName val="FP-(Club House)-Breadown"/>
      <sheetName val="Bangia"/>
      <sheetName val="入力作成表"/>
      <sheetName val="Earthwork"/>
      <sheetName val="CT"/>
      <sheetName val="Fabrication"/>
      <sheetName val="Bill_of_Qty_MEP"/>
      <sheetName val="QUOTATION_(2)"/>
      <sheetName val="Daftar_Harga"/>
      <sheetName val="Analisa_Prelim"/>
      <sheetName val="Rekapitulasi_Akhir"/>
      <sheetName val="Bill_1_Persiapan"/>
      <sheetName val="Bill_4_tambah_kurang"/>
      <sheetName val="typ_10_25"/>
      <sheetName val="Cover_(x)"/>
      <sheetName val="Cor_Apt"/>
      <sheetName val="BAHAN_MEP"/>
      <sheetName val="Isolasi_Luar"/>
      <sheetName val="ocean_voyage"/>
      <sheetName val="Memb_Schd"/>
      <sheetName val="Master_Edit"/>
      <sheetName val="TDC_COA_Sumry"/>
      <sheetName val="TDC_Item_Dets"/>
      <sheetName val="TDC_Item_Sumry"/>
      <sheetName val="TDC_Key_Qty_Sumry"/>
      <sheetName val="List_-_Components"/>
      <sheetName val="List_-_Equipment"/>
      <sheetName val="COA_Sumry_-_Std_Imp"/>
      <sheetName val="Contr_TDC_-_Std_Imp"/>
      <sheetName val="Item_Sumry_-_Std_Imp"/>
      <sheetName val="Unit_Costs_-_Std_Imp"/>
      <sheetName val="Unit_MH_-_Std_Imp"/>
      <sheetName val="Proj_TIC_-_Std_Imp"/>
      <sheetName val="KL THÉP MÓNG,DẦM, SÀN, CỘT B2"/>
      <sheetName val="THKLTT THÉP B2"/>
      <sheetName val="bke7"/>
      <sheetName val="Priced BOQ"/>
      <sheetName val="a.2"/>
      <sheetName val="a.4"/>
      <sheetName val="Satuan"/>
      <sheetName val="SAT_UP"/>
      <sheetName val="Balok L.1"/>
      <sheetName val="TBM"/>
      <sheetName val="Daftarharga"/>
      <sheetName val="HARGA ME"/>
      <sheetName val="PAGAR DEPAN"/>
      <sheetName val="KM&amp;WC musolla"/>
      <sheetName val="URAIAN "/>
      <sheetName val="Analisa (2)"/>
      <sheetName val="Brdw"/>
      <sheetName val="DATA PROYEK"/>
      <sheetName val="Rates"/>
      <sheetName val="items"/>
      <sheetName val="SUMBER DAYA"/>
      <sheetName val="Log"/>
      <sheetName val="Master 1.0"/>
      <sheetName val="Analisa SNI "/>
      <sheetName val="Data Konsultan"/>
      <sheetName val="Data Masukan"/>
      <sheetName val="Fisik 2012"/>
      <sheetName val="Pek. Persiapan"/>
      <sheetName val="Rekap Anl.K"/>
      <sheetName val="Rekap Anl.SNI"/>
      <sheetName val="HARGA SAT"/>
      <sheetName val="Penjumlahan"/>
      <sheetName val="div7-1"/>
      <sheetName val="ANSAT"/>
      <sheetName val="Allowance"/>
      <sheetName val="SPJ"/>
      <sheetName val="Gaji"/>
      <sheetName val="MasterSheet"/>
      <sheetName val="idx-03"/>
      <sheetName val="Mob-Demob-Hotmix"/>
      <sheetName val="Harga material_1"/>
      <sheetName val="terbilang"/>
      <sheetName val="COMP"/>
      <sheetName val="tr-28202"/>
      <sheetName val="TS (A3)"/>
      <sheetName val="Unit Rate"/>
      <sheetName val="Analisa_HSP"/>
      <sheetName val="ANALISA_SNI_NUSA"/>
      <sheetName val="ANALISA_SNI"/>
      <sheetName val="R_Persiapan"/>
      <sheetName val="Ahs__Pek__Persiapan_K3"/>
      <sheetName val="Ahs_Persiapan"/>
      <sheetName val="Ahs_Tanah"/>
      <sheetName val="Ahs_Pondasi"/>
      <sheetName val="Ahs_Bekisting"/>
      <sheetName val="Ahs_Pembesian"/>
      <sheetName val="Ahs_K300"/>
      <sheetName val="Ahs_K250"/>
      <sheetName val="Ahs_Arsitektur"/>
      <sheetName val="Ahs_Perkerasan"/>
      <sheetName val="RKAP_2018"/>
      <sheetName val="H_Satuan_Dasar"/>
      <sheetName val="Peralatan_(2)"/>
      <sheetName val="HRG_BHN"/>
      <sheetName val="SKEDUL_AV-05"/>
      <sheetName val="HSU_2016"/>
      <sheetName val="VC"/>
      <sheetName val="CHITIET VL-NC-TT-3p"/>
      <sheetName val="TDTKP1"/>
      <sheetName val="DAF.HRG"/>
      <sheetName val="hs_str"/>
      <sheetName val="HD ALAT"/>
      <sheetName val="DIV_3 _2_"/>
      <sheetName val="AT 1"/>
      <sheetName val="AT 2"/>
      <sheetName val="DIV7"/>
      <sheetName val="UPH,BHN,ALT"/>
      <sheetName val="Analis harga"/>
      <sheetName val="Harga bahan"/>
      <sheetName val="Analisa_Str3"/>
      <sheetName val="F_ALARM4"/>
      <sheetName val="Bill_rekap4"/>
      <sheetName val="Bill_of_Qty3"/>
      <sheetName val="Fire_Fighting3"/>
      <sheetName val="Item_Kompensasi3"/>
      <sheetName val="struktur_tdk_dipakai4"/>
      <sheetName val="Agregat_Halus_&amp;_Kasar3"/>
      <sheetName val="r_tank4"/>
      <sheetName val="H_Satuan4"/>
      <sheetName val="Harsat_Bahan4"/>
      <sheetName val="Harsat_Upah4"/>
      <sheetName val="BQ_ARS4"/>
      <sheetName val="Rekap_RAB_kl4"/>
      <sheetName val="Rekap_RAB_Amd4"/>
      <sheetName val="Dftr_Kuan_Hrg_Amd4"/>
      <sheetName val="luar_Apart4"/>
      <sheetName val="Urai__Resap_pengikat4"/>
      <sheetName val="Kolom_UT4"/>
      <sheetName val="Perhit_Alat4"/>
      <sheetName val="Public_Area4"/>
      <sheetName val="RINC_hotel4"/>
      <sheetName val="Data_basic_price_jgan_diprint4"/>
      <sheetName val="Perm__Test4"/>
      <sheetName val="PROTECTION_4"/>
      <sheetName val="Perhitungan_RAB4"/>
      <sheetName val="Rencana_Anggaran_Biaya4"/>
      <sheetName val="Harga_Satuan4"/>
      <sheetName val="Input_Data3"/>
      <sheetName val="Man_Power_&amp;_Comp4"/>
      <sheetName val="TE_TS_FA_LAN_MATV4"/>
      <sheetName val="Galian_13"/>
      <sheetName val="Grand_summary4"/>
      <sheetName val="ANALISA_PEK_UMUM3"/>
      <sheetName val="ANALISA_KONST_BTN3"/>
      <sheetName val="An_Arsitektur3"/>
      <sheetName val="DIV_13"/>
      <sheetName val="PRD_01-6(I-II)3"/>
      <sheetName val="PRD_01-7_alat3"/>
      <sheetName val="Har_Sat4"/>
      <sheetName val="Ana__PU3"/>
      <sheetName val="Kuantitas_&amp;_Harga4"/>
      <sheetName val="4-Basic_Price3"/>
      <sheetName val="bq_analisa3"/>
      <sheetName val="An_HarSatPek3"/>
      <sheetName val="Sat_Bah_&amp;_Up3"/>
      <sheetName val="On_Time2"/>
      <sheetName val="UPAH_BAHAN3"/>
      <sheetName val="time_schedule3"/>
      <sheetName val="periode_progress3"/>
      <sheetName val="rekap_progres)3"/>
      <sheetName val="Luas_Gross3"/>
      <sheetName val="bas_A3"/>
      <sheetName val="bas_B3"/>
      <sheetName val="RINC_FIN_A_hotel_3"/>
      <sheetName val="RINC_FIN_A_hotel___2_3"/>
      <sheetName val="Analisa_Harga3"/>
      <sheetName val="analisa_PUBM3"/>
      <sheetName val="pro_ra_op2"/>
      <sheetName val="per_span_353"/>
      <sheetName val="Analisa_Alat_Berat3"/>
      <sheetName val="concept_cost_code3"/>
      <sheetName val="summary_cost_code3"/>
      <sheetName val="kas_proyek3"/>
      <sheetName val="lain_lain3"/>
      <sheetName val="5_1_ELEKTRIKAL-ELEKTRONIK2"/>
      <sheetName val="RAB_AR&amp;STR3"/>
      <sheetName val="REF_ONLY3"/>
      <sheetName val="Week9-Feb____3"/>
      <sheetName val="daf_isi_(xref)2"/>
      <sheetName val="AG_Pipe_Qty_Analysis2"/>
      <sheetName val="1195_B12"/>
      <sheetName val="HARGA_AT3"/>
      <sheetName val="HRG_BAHAN_&amp;_UPAH_okk2"/>
      <sheetName val="Analis_Kusen_okk2"/>
      <sheetName val="HARGA_PIPA2"/>
      <sheetName val="ANL_TEK_63"/>
      <sheetName val="Upah_3"/>
      <sheetName val="L_13"/>
      <sheetName val="HARGA_MATERIAL3"/>
      <sheetName val="Harsat_Alat3"/>
      <sheetName val="ANALISA_HARGA___2"/>
      <sheetName val="F1_42"/>
      <sheetName val="NP_(2)2"/>
      <sheetName val="IN_OUT2"/>
      <sheetName val="Basement_(2)2"/>
      <sheetName val="Fill_this_out_first___2"/>
      <sheetName val="Rekapitulasi_Harga_Satuan2"/>
      <sheetName val="Daftar_Harga_Material2"/>
      <sheetName val="Analisa_SNI_STANDART_2"/>
      <sheetName val="harga_dasar_T-M-A2"/>
      <sheetName val="REKAP_ARSITEKTUR2"/>
      <sheetName val="REKAP_STRKTR2"/>
      <sheetName val="1_B2"/>
      <sheetName val="Harga_Satuan_Bahan2"/>
      <sheetName val="galian_saluran2"/>
      <sheetName val="BM_DATA_SHEET2"/>
      <sheetName val="Rencana_Anggaran_Beaya3"/>
      <sheetName val="PERALATAN_PROYEK_GOL_III_A2"/>
      <sheetName val="Tuk_Koef2"/>
      <sheetName val="KPVC-BD_2"/>
      <sheetName val="rap_rinci2"/>
      <sheetName val="MING_I2"/>
      <sheetName val="Term_konsPHO&amp;FHO2"/>
      <sheetName val="Project_Data2"/>
      <sheetName val="Confidential_PAS_HMI2"/>
      <sheetName val="Sec_I_ML2"/>
      <sheetName val="Rekap_1"/>
      <sheetName val="RPP01_3"/>
      <sheetName val="NP_7"/>
      <sheetName val="Analisa_&amp;_Upah"/>
      <sheetName val="Analisa_2"/>
      <sheetName val="an_pemel_rutin"/>
      <sheetName val="an_mobilisasi"/>
      <sheetName val="an_dmpu"/>
      <sheetName val="daftar_kuantita"/>
      <sheetName val="metode_dmpu"/>
      <sheetName val="REKAP A BESAR"/>
      <sheetName val="ISIAN"/>
      <sheetName val="BETON"/>
      <sheetName val="DKH_2"/>
      <sheetName val="Stay Cable-1"/>
      <sheetName val="DKH_1"/>
      <sheetName val="610.04"/>
      <sheetName val="HD BAHAN"/>
      <sheetName val="UG Excav"/>
      <sheetName val="BOQ CONTRACT WK"/>
      <sheetName val="PU DAN COGS ERP"/>
      <sheetName val="Umum"/>
      <sheetName val="DAFTAR ISI"/>
      <sheetName val="IKHT"/>
      <sheetName val="RAB Original"/>
      <sheetName val="Daftar Kuantitas dan Harga"/>
      <sheetName val="Normalisasi"/>
      <sheetName val="RM IA"/>
      <sheetName val="GRAND TOTAL"/>
      <sheetName val="DHS AC"/>
      <sheetName val="TABEL BAJA"/>
      <sheetName val="D-1"/>
      <sheetName val="2_2"/>
      <sheetName val=" PE-F-42 MR 9 Manpower"/>
      <sheetName val="PEF25_0I_mnhr"/>
      <sheetName val="PEF24_0I_mnpwr"/>
      <sheetName val="Anal uph"/>
      <sheetName val="UP_an"/>
      <sheetName val="GKP"/>
      <sheetName val="HB_1"/>
      <sheetName val="Analisa_Harga_Satuan1"/>
      <sheetName val="Basic_Cost"/>
      <sheetName val="HSA_&amp;_PAB"/>
      <sheetName val="U__div_21"/>
      <sheetName val="lkalibrasi_BENENAIN1"/>
      <sheetName val="ANALISA_ALAT_ANGKUT1"/>
      <sheetName val="RBP-_21"/>
      <sheetName val="RBP-3_1PP1"/>
      <sheetName val="RBP-3_1_21"/>
      <sheetName val="BQ_Banding_1"/>
      <sheetName val="Analisa_Quarry1"/>
      <sheetName val="GRAFIK_"/>
      <sheetName val="8LT_12"/>
      <sheetName val="B3A_-_TOWER_A"/>
      <sheetName val="MTO_REV_2(ARMOR)"/>
      <sheetName val="3_4-PIPE"/>
      <sheetName val="H_Material,_Upah_&amp;_Alat"/>
      <sheetName val="Analisa_H_Sat_Pek_"/>
      <sheetName val="7_1(3)"/>
      <sheetName val="harga_dasar"/>
      <sheetName val="HPP_X_Q'TY"/>
      <sheetName val="BK-PU_2011"/>
      <sheetName val="HD_ALAT"/>
      <sheetName val="GTS_I_PS8"/>
      <sheetName val="BQ_AC-_SEMANAN8"/>
      <sheetName val="RINC_FIN_T4___3_5"/>
      <sheetName val="RINC_FIN_T4___2_5"/>
      <sheetName val="fin_SB5"/>
      <sheetName val="FIN_PARKIR5"/>
      <sheetName val="RINC_FIN_T4_5"/>
      <sheetName val="Analisa_Str4"/>
      <sheetName val="Currency_Rate8"/>
      <sheetName val="Fire_Fighting4"/>
      <sheetName val="Item_Kompensasi4"/>
      <sheetName val="Bill_1_VAC-Supply-A5"/>
      <sheetName val="Cash_Flow_bulanan5"/>
      <sheetName val="F_ALARM5"/>
      <sheetName val="struktur_tdk_dipakai5"/>
      <sheetName val="Agregat_Halus_&amp;_Kasar4"/>
      <sheetName val="r_tank5"/>
      <sheetName val="Daf_Harga5"/>
      <sheetName val="Rekap_Bill5"/>
      <sheetName val="An__Harga5"/>
      <sheetName val="H_Satuan5"/>
      <sheetName val="Basic_Price5"/>
      <sheetName val="Agregat_Halus___Kasar5"/>
      <sheetName val="div_85"/>
      <sheetName val="div_25"/>
      <sheetName val="div_35"/>
      <sheetName val="div_45"/>
      <sheetName val="div_55"/>
      <sheetName val="div_65"/>
      <sheetName val="div_75"/>
      <sheetName val="div_95"/>
      <sheetName val="Rekap_Biaya5"/>
      <sheetName val="Man_power6"/>
      <sheetName val="Rekap_Addendum5"/>
      <sheetName val="BANGUNAN_PENUNJANG5"/>
      <sheetName val="Harsat_Bahan5"/>
      <sheetName val="Harsat_Upah5"/>
      <sheetName val="BQ_ARS5"/>
      <sheetName val="Rekap_RAB_kl5"/>
      <sheetName val="Rekap_RAB_Amd5"/>
      <sheetName val="Dftr_Kuan_Hrg_Amd5"/>
      <sheetName val="luar_Apart5"/>
      <sheetName val="Bill_rekap5"/>
      <sheetName val="Urai__Resap_pengikat5"/>
      <sheetName val="Bill_of_Qty4"/>
      <sheetName val="Kolom_UT5"/>
      <sheetName val="Perhit_Alat5"/>
      <sheetName val="Public_Area5"/>
      <sheetName val="RINC_hotel5"/>
      <sheetName val="Data_basic_price_jgan_diprint5"/>
      <sheetName val="hrg_dasar4"/>
      <sheetName val="Perm__Test5"/>
      <sheetName val="PROTECTION_5"/>
      <sheetName val="Perhitungan_RAB5"/>
      <sheetName val="Rencana_Anggaran_Biaya5"/>
      <sheetName val="Harga_Satuan5"/>
      <sheetName val="Input_Data4"/>
      <sheetName val="Man_Power_&amp;_Comp5"/>
      <sheetName val="TE_TS_FA_LAN_MATV5"/>
      <sheetName val="Galian_14"/>
      <sheetName val="Grand_summary5"/>
      <sheetName val="Ahs_24"/>
      <sheetName val="Ahs_14"/>
      <sheetName val="bahan_4"/>
      <sheetName val="ANALISA_SNI'13_4"/>
      <sheetName val="Tender_Review4"/>
      <sheetName val="THPDMoi__(2)4"/>
      <sheetName val="t-h_HA_THE4"/>
      <sheetName val="CHITIET_VL-NC-TT_-1p4"/>
      <sheetName val="dongia_(2)4"/>
      <sheetName val="TONG_HOP_VL-NC_TT4"/>
      <sheetName val="TH_XL4"/>
      <sheetName val="TONG_HOP_VL-NC4"/>
      <sheetName val="TONGKE3p_4"/>
      <sheetName val="TH_VL,_NC,_DDHT_Thanhphuoc4"/>
      <sheetName val="DON_GIA4"/>
      <sheetName val="CHITIET_VL-NC4"/>
      <sheetName val="Bill_of_Quantity4"/>
      <sheetName val="ANALISA_PEK_UMUM4"/>
      <sheetName val="ANALISA_KONST_BTN4"/>
      <sheetName val="Kuantitas_&amp;_Harga5"/>
      <sheetName val="An_Arsitektur4"/>
      <sheetName val="DIV_14"/>
      <sheetName val="PRD_01-6(I-II)4"/>
      <sheetName val="PRD_01-7_alat4"/>
      <sheetName val="Har_Sat5"/>
      <sheetName val="Ana__PU4"/>
      <sheetName val="4-Basic_Price4"/>
      <sheetName val="bq_analisa4"/>
      <sheetName val="An_HarSatPek4"/>
      <sheetName val="Sat_Bah_&amp;_Up4"/>
      <sheetName val="On_Time3"/>
      <sheetName val="UPAH_BAHAN4"/>
      <sheetName val="time_schedule4"/>
      <sheetName val="periode_progress4"/>
      <sheetName val="rekap_progres)4"/>
      <sheetName val="Luas_Gross4"/>
      <sheetName val="bas_A4"/>
      <sheetName val="bas_B4"/>
      <sheetName val="RINC_FIN_A_hotel_4"/>
      <sheetName val="RINC_FIN_A_hotel___2_4"/>
      <sheetName val="Analisa_Harga4"/>
      <sheetName val="analisa_PUBM4"/>
      <sheetName val="per_span_354"/>
      <sheetName val="Analisa_Alat_Berat4"/>
      <sheetName val="concept_cost_code4"/>
      <sheetName val="summary_cost_code4"/>
      <sheetName val="kas_proyek4"/>
      <sheetName val="lain_lain4"/>
      <sheetName val="5_1_ELEKTRIKAL-ELEKTRONIK3"/>
      <sheetName val="RAB_AR&amp;STR4"/>
      <sheetName val="REF_ONLY4"/>
      <sheetName val="Week9-Feb____4"/>
      <sheetName val="daf_isi_(xref)3"/>
      <sheetName val="pro_ra_op3"/>
      <sheetName val="AG_Pipe_Qty_Analysis3"/>
      <sheetName val="1195_B13"/>
      <sheetName val="HARGA_AT4"/>
      <sheetName val="HRG_BAHAN_&amp;_UPAH_okk3"/>
      <sheetName val="Analis_Kusen_okk3"/>
      <sheetName val="HARGA_PIPA3"/>
      <sheetName val="ANL_TEK_64"/>
      <sheetName val="Upah_4"/>
      <sheetName val="L_14"/>
      <sheetName val="HARGA_MATERIAL4"/>
      <sheetName val="Harsat_Alat4"/>
      <sheetName val="ANALISA_HARGA___3"/>
      <sheetName val="F1_43"/>
      <sheetName val="NP_(2)3"/>
      <sheetName val="IN_OUT3"/>
      <sheetName val="Thiet_bi3"/>
      <sheetName val="DM_ChiPhi3"/>
      <sheetName val="Basement_(2)3"/>
      <sheetName val="Fill_this_out_first___3"/>
      <sheetName val="Rekapitulasi_Harga_Satuan3"/>
      <sheetName val="Daftar_Harga_Material3"/>
      <sheetName val="Analisa_SNI_STANDART_3"/>
      <sheetName val="harga_dasar_T-M-A3"/>
      <sheetName val="REKAP_ARSITEKTUR3"/>
      <sheetName val="REKAP_STRKTR3"/>
      <sheetName val="1_B3"/>
      <sheetName val="Harga_Satuan_Bahan3"/>
      <sheetName val="galian_saluran3"/>
      <sheetName val="BM_DATA_SHEET3"/>
      <sheetName val="Rencana_Anggaran_Beaya4"/>
      <sheetName val="PERALATAN_PROYEK_GOL_III_A3"/>
      <sheetName val="rap_rinci3"/>
      <sheetName val="KPVC-BD_3"/>
      <sheetName val="Tuk_Koef3"/>
      <sheetName val="MING_I3"/>
      <sheetName val="Term_konsPHO&amp;FHO3"/>
      <sheetName val="Project_Data3"/>
      <sheetName val="Confidential_PAS_HMI3"/>
      <sheetName val="Sec_I_ML3"/>
      <sheetName val="BAHAN_MEP1"/>
      <sheetName val="HB_2"/>
      <sheetName val="TDC_COA_Sumry1"/>
      <sheetName val="TDC_Item_Dets1"/>
      <sheetName val="TDC_Item_Sumry1"/>
      <sheetName val="TDC_Key_Qty_Sumry1"/>
      <sheetName val="List_-_Components1"/>
      <sheetName val="List_-_Equipment1"/>
      <sheetName val="COA_Sumry_-_Std_Imp1"/>
      <sheetName val="Contr_TDC_-_Std_Imp1"/>
      <sheetName val="Item_Sumry_-_Std_Imp1"/>
      <sheetName val="Unit_Costs_-_Std_Imp1"/>
      <sheetName val="Unit_MH_-_Std_Imp1"/>
      <sheetName val="Proj_TIC_-_Std_Imp1"/>
      <sheetName val="Analisa_Harga_Satuan2"/>
      <sheetName val="Daftar_Harga1"/>
      <sheetName val="Analisa_Prelim1"/>
      <sheetName val="Rekapitulasi_Akhir1"/>
      <sheetName val="Bill_1_Persiapan1"/>
      <sheetName val="Bill_4_tambah_kurang1"/>
      <sheetName val="Cover_(x)1"/>
      <sheetName val="Cor_Apt1"/>
      <sheetName val="Analisa_&amp;_Upah1"/>
      <sheetName val="Analisa_21"/>
      <sheetName val="HRG_BHN1"/>
      <sheetName val="typ_10_251"/>
      <sheetName val="Bill_of_Qty_MEP1"/>
      <sheetName val="QUOTATION_(2)1"/>
      <sheetName val="ocean_voyage1"/>
      <sheetName val="Isolasi_Luar1"/>
      <sheetName val="an_pemel_rutin1"/>
      <sheetName val="an_mobilisasi1"/>
      <sheetName val="an_dmpu1"/>
      <sheetName val="daftar_kuantita1"/>
      <sheetName val="metode_dmpu1"/>
      <sheetName val="Basic_Cost1"/>
      <sheetName val="Peralatan_(2)1"/>
      <sheetName val="SKEDUL_AV-051"/>
      <sheetName val="Rekap_11"/>
      <sheetName val="RPP01_31"/>
      <sheetName val="NP_71"/>
      <sheetName val="ANALISA_SNI_NUSA1"/>
      <sheetName val="ANALISA_SNI1"/>
      <sheetName val="R_Persiapan1"/>
      <sheetName val="Ahs__Pek__Persiapan_K31"/>
      <sheetName val="Ahs_Persiapan1"/>
      <sheetName val="Ahs_Tanah1"/>
      <sheetName val="Ahs_Pondasi1"/>
      <sheetName val="Ahs_Bekisting1"/>
      <sheetName val="Ahs_Pembesian1"/>
      <sheetName val="Ahs_K3001"/>
      <sheetName val="Ahs_K2501"/>
      <sheetName val="Ahs_Arsitektur1"/>
      <sheetName val="Ahs_Perkerasan1"/>
      <sheetName val="RKAP_20181"/>
      <sheetName val="H_Satuan_Dasar1"/>
      <sheetName val="Memb_Schd1"/>
      <sheetName val="Master_Edit1"/>
      <sheetName val="Analisa_HSP1"/>
      <sheetName val="HSA_&amp;_PAB1"/>
      <sheetName val="U__div_22"/>
      <sheetName val="lkalibrasi_BENENAIN2"/>
      <sheetName val="ANALISA_ALAT_ANGKUT2"/>
      <sheetName val="RBP-_22"/>
      <sheetName val="RBP-3_1PP2"/>
      <sheetName val="RBP-3_1_22"/>
      <sheetName val="BQ_Banding_2"/>
      <sheetName val="Analisa_Quarry2"/>
      <sheetName val="GRAFIK_1"/>
      <sheetName val="anal_rab1"/>
      <sheetName val="analis_standar(20m)1"/>
      <sheetName val="ANAL_BETON1"/>
      <sheetName val="8LT_121"/>
      <sheetName val="B3A_-_TOWER_A1"/>
      <sheetName val="MTO_REV_2(ARMOR)1"/>
      <sheetName val="3_4-PIPE1"/>
      <sheetName val="H_Material,_Upah_&amp;_Alat1"/>
      <sheetName val="Analisa_H_Sat_Pek_1"/>
      <sheetName val="7_1(3)1"/>
      <sheetName val="HSU_20161"/>
      <sheetName val="harga_dasar1"/>
      <sheetName val="HPP_X_Q'TY1"/>
      <sheetName val="BK-PU_20111"/>
      <sheetName val="HD_ALAT1"/>
      <sheetName val="RAB 1"/>
      <sheetName val="D3"/>
      <sheetName val="D2"/>
      <sheetName val="rutin"/>
      <sheetName val="LEMBAR2"/>
      <sheetName val="LEMBAR3"/>
      <sheetName val="LEMBAR4"/>
      <sheetName val="LEMBAR5"/>
      <sheetName val="LEMBAR1"/>
      <sheetName val="BOQ R JALAN"/>
      <sheetName val="ALAT Ok"/>
      <sheetName val="MC-4 DIPAKAI"/>
      <sheetName val="Harga Mat "/>
      <sheetName val="Unit-P"/>
      <sheetName val="Dash"/>
      <sheetName val=" HARGA"/>
      <sheetName val="UP MINOR"/>
      <sheetName val="lap minggu"/>
      <sheetName val="REN2000"/>
      <sheetName val="mVAC"/>
      <sheetName val="Pas. Batu Gng"/>
      <sheetName val="BAG_III"/>
      <sheetName val="HRG SAT"/>
      <sheetName val="B - Norelec"/>
      <sheetName val="ABB_Trans"/>
      <sheetName val="Main Feeder"/>
      <sheetName val="Capacitor"/>
      <sheetName val="Input_Data-1"/>
      <sheetName val="PE Wire"/>
      <sheetName val="XLPE_Cable"/>
      <sheetName val="Master"/>
      <sheetName val="係数"/>
      <sheetName val="MTO REV_0"/>
      <sheetName val="Elec LG"/>
      <sheetName val="BOQ_MECH"/>
      <sheetName val="BOQ_ELEC"/>
      <sheetName val="IBMS"/>
      <sheetName val="Builder"/>
      <sheetName val="BND"/>
      <sheetName val="FUEL FILLER"/>
      <sheetName val="DG_duoi2"/>
      <sheetName val="Cable_ko_co_giap_bao_ve_2"/>
      <sheetName val="Cash_Flow2"/>
      <sheetName val="Chiết_tính_BS2"/>
      <sheetName val="CP_HMC2"/>
      <sheetName val="Du_thau2"/>
      <sheetName val="Tong_hop_DT_XDCT2"/>
      <sheetName val="CP_Khac_cuoc_VC2"/>
      <sheetName val="AFORM-BQR_xls2"/>
      <sheetName val="gia_vt2"/>
      <sheetName val="1_BILL_MOI_THAU_CAN_THUONG2"/>
      <sheetName val="4-Lane_bridge2"/>
      <sheetName val="An_Struktur2"/>
      <sheetName val="Net_sum"/>
      <sheetName val="0-Grand_Summary"/>
      <sheetName val="FP-(BLOCK_B1)-Breakdown"/>
      <sheetName val="FP-(BLOCK_B2)-Breakdown"/>
      <sheetName val="FP-(BLOCK_B3)-Breakdown"/>
      <sheetName val="FP-(Club_House)-Breadown"/>
      <sheetName val="Elec_LG"/>
      <sheetName val="KL_THÉP_MÓNG,DẦM,_SÀN,_CỘT_B2"/>
      <sheetName val="THKLTT_THÉP_B2"/>
      <sheetName val="PE-F-42_Rev_01_Manpower"/>
      <sheetName val="Book_1_Summary"/>
      <sheetName val="Priced_BOQ"/>
      <sheetName val="유림골조"/>
      <sheetName val="Sheet4"/>
      <sheetName val="설계내역서"/>
      <sheetName val="CE(E)"/>
      <sheetName val="arsitektur"/>
      <sheetName val="Perhitungan KC ke SUBKON"/>
      <sheetName val="CAT"/>
      <sheetName val="surat "/>
      <sheetName val="Ajuan"/>
      <sheetName val="Hit"/>
      <sheetName val="基本"/>
      <sheetName val="FAB별"/>
      <sheetName val="Duc_bk"/>
      <sheetName val="Office Tower"/>
      <sheetName val="valve-20k"/>
      <sheetName val="Det Str BT"/>
      <sheetName val="F4-F7"/>
      <sheetName val="SCOPE OF WORK"/>
      <sheetName val="CFS3"/>
      <sheetName val="Data Sheet"/>
      <sheetName val="Sheet"/>
      <sheetName val="금융"/>
      <sheetName val="GTS_I_PS9"/>
      <sheetName val="BQ_AC-_SEMANAN9"/>
      <sheetName val="Currency_Rate9"/>
      <sheetName val="Man_power7"/>
      <sheetName val="fin_SB6"/>
      <sheetName val="FIN_PARKIR6"/>
      <sheetName val="RINC_FIN_T4_6"/>
      <sheetName val="RINC_FIN_T4___3_6"/>
      <sheetName val="RINC_FIN_T4___2_6"/>
      <sheetName val="Rekap_Addendum6"/>
      <sheetName val="Bill_1_VAC-Supply-A6"/>
      <sheetName val="BANGUNAN_PENUNJANG6"/>
      <sheetName val="Daf_Harga6"/>
      <sheetName val="Rekap_Bill6"/>
      <sheetName val="An__Harga6"/>
      <sheetName val="Cash_Flow_bulanan6"/>
      <sheetName val="Basic_Price6"/>
      <sheetName val="Agregat_Halus___Kasar6"/>
      <sheetName val="div_86"/>
      <sheetName val="div_26"/>
      <sheetName val="div_36"/>
      <sheetName val="div_46"/>
      <sheetName val="div_56"/>
      <sheetName val="div_66"/>
      <sheetName val="div_76"/>
      <sheetName val="div_96"/>
      <sheetName val="Rekap_Biaya6"/>
      <sheetName val="hrg_dasar5"/>
      <sheetName val="Ahs_25"/>
      <sheetName val="Ahs_15"/>
      <sheetName val="bahan_5"/>
      <sheetName val="ANALISA_SNI'13_5"/>
      <sheetName val="Tender_Review5"/>
      <sheetName val="THPDMoi__(2)5"/>
      <sheetName val="t-h_HA_THE5"/>
      <sheetName val="CHITIET_VL-NC-TT_-1p5"/>
      <sheetName val="dongia_(2)5"/>
      <sheetName val="TONG_HOP_VL-NC_TT5"/>
      <sheetName val="TH_XL5"/>
      <sheetName val="TONG_HOP_VL-NC5"/>
      <sheetName val="TONGKE3p_5"/>
      <sheetName val="TH_VL,_NC,_DDHT_Thanhphuoc5"/>
      <sheetName val="DON_GIA5"/>
      <sheetName val="CHITIET_VL-NC5"/>
      <sheetName val="Bill_of_Quantity5"/>
      <sheetName val="Thiet_bi4"/>
      <sheetName val="DM_ChiPhi4"/>
      <sheetName val="DG_duoi3"/>
      <sheetName val="Cash_Flow3"/>
      <sheetName val="Cable_ko_co_giap_bao_ve_3"/>
      <sheetName val="Chiết_tính_BS3"/>
      <sheetName val="CP_HMC3"/>
      <sheetName val="Du_thau3"/>
      <sheetName val="Tong_hop_DT_XDCT3"/>
      <sheetName val="CP_Khac_cuoc_VC3"/>
      <sheetName val="AFORM-BQR_xls3"/>
      <sheetName val="gia_vt3"/>
      <sheetName val="1_BILL_MOI_THAU_CAN_THUONG3"/>
      <sheetName val="4-Lane_bridge3"/>
      <sheetName val="An_Struktur3"/>
      <sheetName val="Net_sum1"/>
      <sheetName val="0-Grand_Summary1"/>
      <sheetName val="FP-(BLOCK_B1)-Breakdown1"/>
      <sheetName val="FP-(BLOCK_B2)-Breakdown1"/>
      <sheetName val="FP-(BLOCK_B3)-Breakdown1"/>
      <sheetName val="FP-(Club_House)-Breadown1"/>
      <sheetName val="KL_THÉP_MÓNG,DẦM,_SÀN,_CỘT_B21"/>
      <sheetName val="THKLTT_THÉP_B21"/>
      <sheetName val="PE-F-42_Rev_01_Manpower1"/>
      <sheetName val="Book_1_Summary1"/>
      <sheetName val="Elec_LG1"/>
      <sheetName val="Priced_BOQ1"/>
      <sheetName val="FUEL_FILLER"/>
      <sheetName val="Main_Feeder"/>
      <sheetName val="PE_Wire"/>
      <sheetName val="MTO_REV_0"/>
      <sheetName val="DETAIL_LT11-13"/>
      <sheetName val="Bill_5_-_Carpark"/>
      <sheetName val="SCOPE_OF_WORK"/>
      <sheetName val="HE SO"/>
      <sheetName val="Elektrikal"/>
      <sheetName val="Unit Rate (2)"/>
      <sheetName val="anal-2"/>
      <sheetName val="antek"/>
      <sheetName val="usaid"/>
      <sheetName val="7.공정표"/>
      <sheetName val="산근"/>
      <sheetName val="perGas"/>
      <sheetName val="AOP-SK"/>
      <sheetName val="DATA WP"/>
      <sheetName val="TL"/>
      <sheetName val="EVALUASI"/>
      <sheetName val="BLOK-BJR"/>
      <sheetName val="AnalisaSIPIL RIIL"/>
      <sheetName val="igp-03"/>
      <sheetName val="H-SAT"/>
      <sheetName val="F1771-V"/>
      <sheetName val="Df-Kuan"/>
      <sheetName val="smt"/>
      <sheetName val="K"/>
      <sheetName val="Urugan Pasir"/>
      <sheetName val="PEMBAGIAN"/>
      <sheetName val="bbt-1999"/>
      <sheetName val="RPP-6"/>
      <sheetName val="TEKNIS"/>
      <sheetName val="BoQ ME"/>
      <sheetName val="合成単価作成表-BLDG"/>
      <sheetName val="SDMTA"/>
      <sheetName val="R.A.B."/>
      <sheetName val="DIVISI 3"/>
      <sheetName val="DATA MENTAH"/>
      <sheetName val="HS Alat"/>
      <sheetName val="H-BHN"/>
      <sheetName val="Uraian Analisa Alat (3)"/>
      <sheetName val=" TAMBAH KURANG"/>
      <sheetName val="AN_Tdr"/>
      <sheetName val="AN_Tdr1"/>
      <sheetName val="Analisa_Str5"/>
      <sheetName val="Fire_Fighting5"/>
      <sheetName val="Item_Kompensasi5"/>
      <sheetName val="F_ALARM6"/>
      <sheetName val="struktur_tdk_dipakai6"/>
      <sheetName val="Agregat_Halus_&amp;_Kasar5"/>
      <sheetName val="r_tank6"/>
      <sheetName val="H_Satuan6"/>
      <sheetName val="Harsat_Bahan6"/>
      <sheetName val="Harsat_Upah6"/>
      <sheetName val="BQ_ARS6"/>
      <sheetName val="Rekap_RAB_kl6"/>
      <sheetName val="Rekap_RAB_Amd6"/>
      <sheetName val="Dftr_Kuan_Hrg_Amd6"/>
      <sheetName val="luar_Apart6"/>
      <sheetName val="Bill_rekap6"/>
      <sheetName val="Urai__Resap_pengikat6"/>
      <sheetName val="Bill_of_Qty5"/>
      <sheetName val="Kolom_UT6"/>
      <sheetName val="Perhit_Alat6"/>
      <sheetName val="Public_Area6"/>
      <sheetName val="RINC_hotel6"/>
      <sheetName val="Data_basic_price_jgan_diprint6"/>
      <sheetName val="Perm__Test6"/>
      <sheetName val="PROTECTION_6"/>
      <sheetName val="Perhitungan_RAB6"/>
      <sheetName val="Rencana_Anggaran_Biaya6"/>
      <sheetName val="Harga_Satuan6"/>
      <sheetName val="Input_Data5"/>
      <sheetName val="Man_Power_&amp;_Comp6"/>
      <sheetName val="TE_TS_FA_LAN_MATV6"/>
      <sheetName val="Galian_15"/>
      <sheetName val="Grand_summary6"/>
      <sheetName val="ANALISA_PEK_UMUM5"/>
      <sheetName val="ANALISA_KONST_BTN5"/>
      <sheetName val="Kuantitas_&amp;_Harga6"/>
      <sheetName val="An_Arsitektur5"/>
      <sheetName val="DIV_15"/>
      <sheetName val="PRD_01-6(I-II)5"/>
      <sheetName val="PRD_01-7_alat5"/>
      <sheetName val="Har_Sat6"/>
      <sheetName val="Ana__PU5"/>
      <sheetName val="4-Basic_Price5"/>
      <sheetName val="bq_analisa5"/>
      <sheetName val="An_HarSatPek5"/>
      <sheetName val="Sat_Bah_&amp;_Up5"/>
      <sheetName val="On_Time4"/>
      <sheetName val="UPAH_BAHAN5"/>
      <sheetName val="time_schedule5"/>
      <sheetName val="periode_progress5"/>
      <sheetName val="rekap_progres)5"/>
      <sheetName val="Luas_Gross5"/>
      <sheetName val="bas_A5"/>
      <sheetName val="bas_B5"/>
      <sheetName val="RINC_FIN_A_hotel_5"/>
      <sheetName val="RINC_FIN_A_hotel___2_5"/>
      <sheetName val="Analisa_Harga5"/>
      <sheetName val="analisa_PUBM5"/>
      <sheetName val="per_span_355"/>
      <sheetName val="Analisa_Alat_Berat5"/>
      <sheetName val="concept_cost_code5"/>
      <sheetName val="summary_cost_code5"/>
      <sheetName val="kas_proyek5"/>
      <sheetName val="lain_lain5"/>
      <sheetName val="5_1_ELEKTRIKAL-ELEKTRONIK4"/>
      <sheetName val="RAB_AR&amp;STR5"/>
      <sheetName val="REF_ONLY5"/>
      <sheetName val="Week9-Feb____5"/>
      <sheetName val="daf_isi_(xref)4"/>
      <sheetName val="pro_ra_op4"/>
      <sheetName val="AG_Pipe_Qty_Analysis4"/>
      <sheetName val="1195_B14"/>
      <sheetName val="HARGA_AT5"/>
      <sheetName val="HRG_BAHAN_&amp;_UPAH_okk4"/>
      <sheetName val="Analis_Kusen_okk4"/>
      <sheetName val="HARGA_PIPA4"/>
      <sheetName val="ANL_TEK_65"/>
      <sheetName val="Upah_5"/>
      <sheetName val="L_15"/>
      <sheetName val="HARGA_MATERIAL5"/>
      <sheetName val="Harsat_Alat5"/>
      <sheetName val="galian_saluran4"/>
      <sheetName val="ANALISA_HARGA___4"/>
      <sheetName val="F1_44"/>
      <sheetName val="NP_(2)4"/>
      <sheetName val="IN_OUT4"/>
      <sheetName val="Basement_(2)4"/>
      <sheetName val="Fill_this_out_first___4"/>
      <sheetName val="Rekapitulasi_Harga_Satuan4"/>
      <sheetName val="Daftar_Harga_Material4"/>
      <sheetName val="Analisa_SNI_STANDART_4"/>
      <sheetName val="harga_dasar_T-M-A4"/>
      <sheetName val="REKAP_ARSITEKTUR4"/>
      <sheetName val="REKAP_STRKTR4"/>
      <sheetName val="1_B4"/>
      <sheetName val="Harga_Satuan_Bahan4"/>
      <sheetName val="BM_DATA_SHEET4"/>
      <sheetName val="Rencana_Anggaran_Beaya5"/>
      <sheetName val="PERALATAN_PROYEK_GOL_III_A4"/>
      <sheetName val="AN_Tdr2"/>
      <sheetName val="typ_10_252"/>
      <sheetName val="ANALISA_SNI_NUSA2"/>
      <sheetName val="ANALISA_SNI2"/>
      <sheetName val="Tuk_Koef4"/>
      <sheetName val="rap_rinci4"/>
      <sheetName val="KPVC-BD_4"/>
      <sheetName val="MING_I4"/>
      <sheetName val="Term_konsPHO&amp;FHO4"/>
      <sheetName val="Project_Data4"/>
      <sheetName val="Confidential_PAS_HMI4"/>
      <sheetName val="Sec_I_ML4"/>
      <sheetName val="BAHAN_MEP2"/>
      <sheetName val="TDC_COA_Sumry2"/>
      <sheetName val="TDC_Item_Dets2"/>
      <sheetName val="TDC_Item_Sumry2"/>
      <sheetName val="TDC_Key_Qty_Sumry2"/>
      <sheetName val="List_-_Components2"/>
      <sheetName val="List_-_Equipment2"/>
      <sheetName val="COA_Sumry_-_Std_Imp2"/>
      <sheetName val="Contr_TDC_-_Std_Imp2"/>
      <sheetName val="Item_Sumry_-_Std_Imp2"/>
      <sheetName val="Unit_Costs_-_Std_Imp2"/>
      <sheetName val="Unit_MH_-_Std_Imp2"/>
      <sheetName val="Proj_TIC_-_Std_Imp2"/>
      <sheetName val="Daftar_Harga2"/>
      <sheetName val="Analisa_Prelim2"/>
      <sheetName val="Rekapitulasi_Akhir2"/>
      <sheetName val="Bill_1_Persiapan2"/>
      <sheetName val="Bill_4_tambah_kurang2"/>
      <sheetName val="Cover_(x)2"/>
      <sheetName val="Cor_Apt2"/>
      <sheetName val="Analisa_&amp;_Upah2"/>
      <sheetName val="Analisa_22"/>
      <sheetName val="HRG_BHN2"/>
      <sheetName val="Bill_of_Qty_MEP2"/>
      <sheetName val="QUOTATION_(2)2"/>
      <sheetName val="ocean_voyage2"/>
      <sheetName val="Isolasi_Luar2"/>
      <sheetName val="an_pemel_rutin2"/>
      <sheetName val="an_mobilisasi2"/>
      <sheetName val="an_dmpu2"/>
      <sheetName val="daftar_kuantita2"/>
      <sheetName val="metode_dmpu2"/>
      <sheetName val="Basic_Cost2"/>
      <sheetName val="Peralatan_(2)2"/>
      <sheetName val="SKEDUL_AV-052"/>
      <sheetName val="Rekap_12"/>
      <sheetName val="RPP01_32"/>
      <sheetName val="NP_72"/>
      <sheetName val="R_Persiapan2"/>
      <sheetName val="Ahs__Pek__Persiapan_K32"/>
      <sheetName val="Ahs_Persiapan2"/>
      <sheetName val="Ahs_Tanah2"/>
      <sheetName val="Ahs_Pondasi2"/>
      <sheetName val="Ahs_Bekisting2"/>
      <sheetName val="Ahs_Pembesian2"/>
      <sheetName val="Ahs_K3002"/>
      <sheetName val="Ahs_K2502"/>
      <sheetName val="Ahs_Arsitektur2"/>
      <sheetName val="Ahs_Perkerasan2"/>
      <sheetName val="RKAP_20182"/>
      <sheetName val="H_Satuan_Dasar2"/>
      <sheetName val="Memb_Schd2"/>
      <sheetName val="Master_Edit2"/>
      <sheetName val="Analisa_HSP2"/>
      <sheetName val="a_2"/>
      <sheetName val="a_4"/>
      <sheetName val="Bill_1_-_Preliminaries_"/>
      <sheetName val="Bill_No__2_-_Preambles"/>
      <sheetName val="Bill_No__3_Str_Works"/>
      <sheetName val="Bill_No__4_Arch_Works"/>
      <sheetName val="Bill_5_-_MEP"/>
      <sheetName val="Bill_No__6_External"/>
      <sheetName val="Analisa (me)"/>
      <sheetName val="behind"/>
      <sheetName val="PRO_DCI"/>
      <sheetName val="INST_DCI"/>
      <sheetName val="HVAC_DCI"/>
      <sheetName val="PIPE_DCI"/>
      <sheetName val="ALT"/>
      <sheetName val="SUB"/>
      <sheetName val="UPH"/>
      <sheetName val="운반"/>
      <sheetName val="Cashflow Analysis"/>
      <sheetName val="Calculation Sheet "/>
      <sheetName val="總表"/>
      <sheetName val="tra-vat-lieu"/>
      <sheetName val="입찰안"/>
      <sheetName val="4"/>
      <sheetName val="Budget Code"/>
      <sheetName val="F2"/>
      <sheetName val="F3a"/>
      <sheetName val="G1"/>
      <sheetName val="G3"/>
      <sheetName val="G4a"/>
      <sheetName val="H. Satuan Upah &amp; Bahan"/>
      <sheetName val="H. Satuan Pekerjaan"/>
      <sheetName val="besi"/>
      <sheetName val="Consumables"/>
      <sheetName val="Benchmark"/>
      <sheetName val="Fee Rate Summary"/>
      <sheetName val="6PILE  (돌출)"/>
      <sheetName val="Land Dev't. Ph-1"/>
      <sheetName val="1995 Cellular"/>
      <sheetName val="Rev. History"/>
      <sheetName val="MTO REV_2_ARMOR_"/>
      <sheetName val="대비"/>
      <sheetName val="Detail"/>
      <sheetName val="Final Summary"/>
      <sheetName val="Bill 04 - FP"/>
      <sheetName val="현장별"/>
      <sheetName val="PNTEXT"/>
      <sheetName val="개산공사비"/>
      <sheetName val="CTEMCOST"/>
      <sheetName val="TOSHIBA-Structure"/>
      <sheetName val="ERECIN"/>
      <sheetName val="pasca"/>
      <sheetName val="EQ"/>
      <sheetName val="Annex B"/>
      <sheetName val="BoQ (ABBOTT)"/>
      <sheetName val="GAEYO"/>
      <sheetName val="공통비총괄표"/>
      <sheetName val="h-013211-2"/>
      <sheetName val="Electrical Breakdown"/>
      <sheetName val="Factor"/>
      <sheetName val="BXLDL"/>
      <sheetName val="NKC6"/>
      <sheetName val="hf-4"/>
      <sheetName val="bq-str"/>
      <sheetName val="KH-Q1,Q2,01"/>
      <sheetName val="Analis Alat"/>
      <sheetName val="Upah,Bahan,Alat"/>
      <sheetName val="AnPipa&amp;acc"/>
      <sheetName val="Koef"/>
      <sheetName val="harsat_str"/>
      <sheetName val="graph"/>
      <sheetName val="k341k612"/>
      <sheetName val="hrg sat1"/>
      <sheetName val="sub_total_bag_7"/>
      <sheetName val="Bag_9"/>
      <sheetName val="Comps"/>
      <sheetName val="trans"/>
      <sheetName val="ANalisa "/>
      <sheetName val="Analisa Biaya Alat"/>
      <sheetName val="OPALT"/>
      <sheetName val="UPH_BHN"/>
      <sheetName val="304-06"/>
      <sheetName val="SAT PL"/>
      <sheetName val="Calca"/>
      <sheetName val="Sub Kont"/>
      <sheetName val="RT13526 CPI"/>
      <sheetName val="011C101"/>
      <sheetName val="TEST1"/>
      <sheetName val="Eng_Hrs (HO)"/>
      <sheetName val="Sew-Tahan"/>
      <sheetName val="TABLE-A"/>
      <sheetName val="INSSUBCON"/>
      <sheetName val="HX"/>
      <sheetName val="S"/>
      <sheetName val="BQMPALOC"/>
      <sheetName val="石炭性状"/>
      <sheetName val="연돌일위집계"/>
      <sheetName val="Bill.2. PL - SUPPLY A"/>
      <sheetName val="Equiv.Length"/>
      <sheetName val="Parameter"/>
      <sheetName val="slipsumpR"/>
      <sheetName val="GTS_I_PS10"/>
      <sheetName val="BQ_AC-_SEMANAN10"/>
      <sheetName val="Currency_Rate10"/>
      <sheetName val="fin_SB7"/>
      <sheetName val="FIN_PARKIR7"/>
      <sheetName val="RINC_FIN_T4_7"/>
      <sheetName val="bahan_6"/>
      <sheetName val="Man_power8"/>
      <sheetName val="Bill_1_VAC-Supply-A7"/>
      <sheetName val="RINC_FIN_T4___3_7"/>
      <sheetName val="RINC_FIN_T4___2_7"/>
      <sheetName val="Rekap_Addendum7"/>
      <sheetName val="BANGUNAN_PENUNJANG7"/>
      <sheetName val="Cash_Flow_bulanan7"/>
      <sheetName val="Daf_Harga7"/>
      <sheetName val="Rekap_Bill7"/>
      <sheetName val="An__Harga7"/>
      <sheetName val="Basic_Price7"/>
      <sheetName val="Agregat_Halus___Kasar7"/>
      <sheetName val="div_87"/>
      <sheetName val="div_27"/>
      <sheetName val="div_37"/>
      <sheetName val="div_47"/>
      <sheetName val="div_57"/>
      <sheetName val="div_67"/>
      <sheetName val="div_77"/>
      <sheetName val="div_97"/>
      <sheetName val="Rekap_Biaya7"/>
      <sheetName val="Ahs_26"/>
      <sheetName val="Ahs_16"/>
      <sheetName val="ANALISA_SNI'13_6"/>
      <sheetName val="hrg_dasar6"/>
      <sheetName val="Tender_Review6"/>
      <sheetName val="THPDMoi__(2)6"/>
      <sheetName val="t-h_HA_THE6"/>
      <sheetName val="CHITIET_VL-NC-TT_-1p6"/>
      <sheetName val="dongia_(2)6"/>
      <sheetName val="TONG_HOP_VL-NC_TT6"/>
      <sheetName val="TH_XL6"/>
      <sheetName val="TONG_HOP_VL-NC6"/>
      <sheetName val="TONGKE3p_6"/>
      <sheetName val="TH_VL,_NC,_DDHT_Thanhphuoc6"/>
      <sheetName val="DON_GIA6"/>
      <sheetName val="CHITIET_VL-NC6"/>
      <sheetName val="Bill_of_Quantity6"/>
      <sheetName val="Thiet_bi5"/>
      <sheetName val="DM_ChiPhi5"/>
      <sheetName val="An_Struktur4"/>
      <sheetName val="Analisa_Harga_Satuan3"/>
      <sheetName val="DG_duoi4"/>
      <sheetName val="Cash_Flow4"/>
      <sheetName val="Cable_ko_co_giap_bao_ve_4"/>
      <sheetName val="Chiết_tính_BS4"/>
      <sheetName val="CP_HMC4"/>
      <sheetName val="Du_thau4"/>
      <sheetName val="Tong_hop_DT_XDCT4"/>
      <sheetName val="CP_Khac_cuoc_VC4"/>
      <sheetName val="AFORM-BQR_xls4"/>
      <sheetName val="gia_vt4"/>
      <sheetName val="1_BILL_MOI_THAU_CAN_THUONG4"/>
      <sheetName val="4-Lane_bridge4"/>
      <sheetName val="B3A_-_TOWER_A2"/>
      <sheetName val="MTO_REV_2(ARMOR)2"/>
      <sheetName val="anal_rab2"/>
      <sheetName val="analis_standar(20m)2"/>
      <sheetName val="ANAL_BETON2"/>
      <sheetName val="jgn_dihapus!"/>
      <sheetName val="Isolasi_Luar_Dalam"/>
      <sheetName val="REKAP_BQ_"/>
      <sheetName val="HB_3"/>
      <sheetName val="HSA_&amp;_PAB2"/>
      <sheetName val="PE-F-42_Rev_01_Manpower2"/>
      <sheetName val="Bill_5_-_Carpark1"/>
      <sheetName val="DETAIL_LT11-131"/>
      <sheetName val="G_Dinas_Pendidikan"/>
      <sheetName val="1_OF_7"/>
      <sheetName val="EQUIP_LIST"/>
      <sheetName val="H_Material,_Upah_&amp;_Alat2"/>
      <sheetName val="Analisa_H_Sat_Pek_2"/>
      <sheetName val="Book_1_Summary2"/>
      <sheetName val="Net_sum2"/>
      <sheetName val="0-Grand_Summary2"/>
      <sheetName val="FP-(BLOCK_B1)-Breakdown2"/>
      <sheetName val="FP-(BLOCK_B2)-Breakdown2"/>
      <sheetName val="FP-(BLOCK_B3)-Breakdown2"/>
      <sheetName val="FP-(Club_House)-Breadown2"/>
      <sheetName val="GRAFIK_2"/>
      <sheetName val="U__div_23"/>
      <sheetName val="HSU_20162"/>
      <sheetName val="KL_THÉP_MÓNG,DẦM,_SÀN,_CỘT_B22"/>
      <sheetName val="THKLTT_THÉP_B22"/>
      <sheetName val="Priced_BOQ2"/>
      <sheetName val="8LT_122"/>
      <sheetName val="GRAND_TOTAL"/>
      <sheetName val="DHS_AC"/>
      <sheetName val="TABEL_BAJA"/>
      <sheetName val="_PE-F-42_MR_9_Manpower"/>
      <sheetName val="3_4-PIPE2"/>
      <sheetName val="REVERENSI_KURSI"/>
      <sheetName val="Main_Feeder1"/>
      <sheetName val="PE_Wire1"/>
      <sheetName val="MTO_REV_01"/>
      <sheetName val="Elec_LG2"/>
      <sheetName val="FUEL_FILLER1"/>
      <sheetName val="Perhitungan_KC_ke_SUBKON"/>
      <sheetName val="surat_"/>
      <sheetName val="lkalibrasi_BENENAIN3"/>
      <sheetName val="ANALISA_ALAT_ANGKUT3"/>
      <sheetName val="7_1(3)2"/>
      <sheetName val="Unit_Rate_(2)"/>
      <sheetName val="RBP-_23"/>
      <sheetName val="RBP-3_1PP3"/>
      <sheetName val="RBP-3_1_23"/>
      <sheetName val="BQ_Banding_3"/>
      <sheetName val="Analisa_Quarry3"/>
      <sheetName val="harga_dasar2"/>
      <sheetName val="HPP_X_Q'TY2"/>
      <sheetName val="BK-PU_20112"/>
      <sheetName val="SAT_UPAH_RAPI"/>
      <sheetName val="rek_det_1-3"/>
      <sheetName val="B_T"/>
      <sheetName val="AHS_-_Personel"/>
      <sheetName val="AHS_-_Non_Personel"/>
      <sheetName val="B_D_AHS6"/>
      <sheetName val="Balok_L_1"/>
      <sheetName val="HD_ALAT2"/>
      <sheetName val="DIV_3__2_"/>
      <sheetName val="AT_1"/>
      <sheetName val="AT_2"/>
      <sheetName val="Analis_harga"/>
      <sheetName val="Harga_bahan"/>
      <sheetName val="RBP-3_1-3(2)"/>
      <sheetName val="RBP-3_1-2"/>
      <sheetName val="RBP-3_1-1"/>
      <sheetName val="HARGA_ME"/>
      <sheetName val="PAGAR_DEPAN"/>
      <sheetName val="KM&amp;WC_musolla"/>
      <sheetName val="URAIAN_"/>
      <sheetName val="Analisa_(2)"/>
      <sheetName val="RM_IA"/>
      <sheetName val="Anal_uph"/>
      <sheetName val="Analisa_(me)"/>
      <sheetName val="Office_Tower"/>
      <sheetName val="SCOPE_OF_WORK1"/>
      <sheetName val="Data_Sheet"/>
      <sheetName val="HE_SO"/>
      <sheetName val="Det_Str_BT"/>
      <sheetName val="Struktur_Atas"/>
      <sheetName val="Cashflow_Analysis"/>
      <sheetName val="HARGA_SAT"/>
      <sheetName val="Calculation_Sheet_"/>
      <sheetName val="LIST_HARGA_BARU"/>
      <sheetName val="ANALISA_SNI'07(Bangli)"/>
      <sheetName val="Budget_Code"/>
      <sheetName val="HS_Alat"/>
      <sheetName val="Analisa_SNI_"/>
      <sheetName val="H__Satuan_Upah_&amp;_Bahan"/>
      <sheetName val="H__Satuan_Pekerjaan"/>
      <sheetName val="Fee_Rate_Summary"/>
      <sheetName val="6PILE__(돌출)"/>
      <sheetName val="Land_Dev't__Ph-1"/>
      <sheetName val="1995_Cellular"/>
      <sheetName val="Rev__History"/>
      <sheetName val="MTO_REV_2_ARMOR_"/>
      <sheetName val="Final_Summary"/>
      <sheetName val="Bill_04_-_FP"/>
      <sheetName val="Uraian_Analisa_Alat_(3)"/>
      <sheetName val="DATA_PROYEK"/>
      <sheetName val="SUMBER_DAYA"/>
      <sheetName val="Master_1_0"/>
      <sheetName val="Harga_material_1"/>
      <sheetName val="HRG_SAT"/>
      <sheetName val="Analis_Alat"/>
      <sheetName val="TS_(A3)"/>
      <sheetName val="HD_BAHAN"/>
      <sheetName val="UG_Excav"/>
      <sheetName val="BOQ_CONTRACT_WK"/>
      <sheetName val="DATA_WP"/>
      <sheetName val="AnalisaSIPIL_RIIL"/>
      <sheetName val="Annex_B"/>
      <sheetName val="BoQ_(ABBOTT)"/>
      <sheetName val="DAFTAR_ISI"/>
      <sheetName val="RAB_Original"/>
      <sheetName val="Daftar_Kuantitas_dan_Harga"/>
      <sheetName val="REKAP_A_BESAR"/>
      <sheetName val="Stay_Cable-1"/>
      <sheetName val="610_04"/>
      <sheetName val="PU_DAN_COGS_ERP"/>
      <sheetName val="Electrical_Breakdown"/>
      <sheetName val="Data_Konsultan"/>
      <sheetName val="Data_Masukan"/>
      <sheetName val="Fisik_2012"/>
      <sheetName val="Pek__Persiapan"/>
      <sheetName val="Rekap_Anl_K"/>
      <sheetName val="Rekap_Anl_SNI"/>
      <sheetName val="Up &amp; bhn"/>
      <sheetName val="SKJ Tetap"/>
      <sheetName val="Kosong"/>
      <sheetName val="Galian u Bahu"/>
      <sheetName val="5-ALAT (2)"/>
      <sheetName val="Harga Alat"/>
      <sheetName val="Cover Daf-2"/>
      <sheetName val="STRUKTUR"/>
      <sheetName val="Analisa Upah &amp; Bahan Plum"/>
      <sheetName val="Hrg.Sat"/>
      <sheetName val="BoQ C4"/>
      <sheetName val="CONTRIBUSI"/>
      <sheetName val="1.Unit Price"/>
      <sheetName val="AN-E"/>
      <sheetName val="STAFF"/>
      <sheetName val="BJ"/>
      <sheetName val="C1"/>
      <sheetName val="MTL$-INTER"/>
      <sheetName val="공사개요-C"/>
      <sheetName val="Parem"/>
      <sheetName val="Yield"/>
      <sheetName val="Graphs"/>
      <sheetName val="Du_lieu"/>
      <sheetName val="갑지(추정)"/>
      <sheetName val="GIAVLIEU"/>
      <sheetName val="TÍNH TOÁN KHỐI LƯỢNG P6"/>
      <sheetName val="INFO"/>
      <sheetName val="THCT"/>
      <sheetName val="THDZ0,4"/>
      <sheetName val="TH DZ35"/>
      <sheetName val="공통부대비"/>
      <sheetName val="차액보증"/>
      <sheetName val="TinhGiaNC"/>
      <sheetName val="INLAND FACTOR DISTANCE"/>
      <sheetName val="R"/>
      <sheetName val="PANEL"/>
      <sheetName val="r a b"/>
      <sheetName val="Analisa Pek1"/>
      <sheetName val="Harga Dasar bahan"/>
      <sheetName val="Harga Dasar Upah"/>
      <sheetName val="Buy vs. Lease Car"/>
      <sheetName val="Thoat nuoc"/>
      <sheetName val="갑지"/>
      <sheetName val="12.MPĐ"/>
      <sheetName val="GTS_I_PS11"/>
      <sheetName val="BQ_AC-_SEMANAN11"/>
      <sheetName val="Currency_Rate11"/>
      <sheetName val="Man_power9"/>
      <sheetName val="BANGUNAN_PENUNJANG8"/>
      <sheetName val="fin_SB8"/>
      <sheetName val="FIN_PARKIR8"/>
      <sheetName val="RINC_FIN_T4_8"/>
      <sheetName val="RINC_FIN_T4___3_8"/>
      <sheetName val="RINC_FIN_T4___2_8"/>
      <sheetName val="Rekap_Addendum8"/>
      <sheetName val="Bill_1_VAC-Supply-A8"/>
      <sheetName val="Cash_Flow_bulanan8"/>
      <sheetName val="Daf_Harga8"/>
      <sheetName val="Rekap_Bill8"/>
      <sheetName val="An__Harga8"/>
      <sheetName val="Basic_Price8"/>
      <sheetName val="Agregat_Halus___Kasar8"/>
      <sheetName val="div_88"/>
      <sheetName val="div_28"/>
      <sheetName val="div_38"/>
      <sheetName val="div_48"/>
      <sheetName val="div_58"/>
      <sheetName val="div_68"/>
      <sheetName val="div_78"/>
      <sheetName val="div_98"/>
      <sheetName val="Rekap_Biaya8"/>
      <sheetName val="Grand_summary7"/>
      <sheetName val="r_tank7"/>
      <sheetName val="Harsat_Bahan7"/>
      <sheetName val="Harsat_Upah7"/>
      <sheetName val="BQ_ARS7"/>
      <sheetName val="Kolom_UT7"/>
      <sheetName val="Perhit_Alat7"/>
      <sheetName val="Urai__Resap_pengikat7"/>
      <sheetName val="F_ALARM7"/>
      <sheetName val="Rekap_RAB_kl7"/>
      <sheetName val="Rekap_RAB_Amd7"/>
      <sheetName val="Dftr_Kuan_Hrg_Amd7"/>
      <sheetName val="Public_Area7"/>
      <sheetName val="H_Satuan7"/>
      <sheetName val="TE_TS_FA_LAN_MATV7"/>
      <sheetName val="Man_Power_&amp;_Comp7"/>
      <sheetName val="RINC_hotel7"/>
      <sheetName val="PROTECTION_7"/>
      <sheetName val="Perhitungan_RAB7"/>
      <sheetName val="Rencana_Anggaran_Biaya7"/>
      <sheetName val="Harga_Satuan7"/>
      <sheetName val="struktur_tdk_dipakai7"/>
      <sheetName val="luar_Apart7"/>
      <sheetName val="Bill_rekap7"/>
      <sheetName val="Ahs_27"/>
      <sheetName val="Ahs_17"/>
      <sheetName val="hrg_dasar7"/>
      <sheetName val="Tender_Review7"/>
      <sheetName val="THPDMoi__(2)7"/>
      <sheetName val="t-h_HA_THE7"/>
      <sheetName val="CHITIET_VL-NC-TT_-1p7"/>
      <sheetName val="dongia_(2)7"/>
      <sheetName val="TONG_HOP_VL-NC_TT7"/>
      <sheetName val="TH_XL7"/>
      <sheetName val="TONG_HOP_VL-NC7"/>
      <sheetName val="TONGKE3p_7"/>
      <sheetName val="TH_VL,_NC,_DDHT_Thanhphuoc7"/>
      <sheetName val="DON_GIA7"/>
      <sheetName val="CHITIET_VL-NC7"/>
      <sheetName val="bahan_7"/>
      <sheetName val="ANALISA_SNI'13_7"/>
      <sheetName val="Bill_of_Quantity7"/>
      <sheetName val="Perm__Test7"/>
      <sheetName val="Bill_of_Qty6"/>
      <sheetName val="ANALISA_PEK_UMUM6"/>
      <sheetName val="ANALISA_KONST_BTN6"/>
      <sheetName val="Analisa_Str6"/>
      <sheetName val="Fire_Fighting6"/>
      <sheetName val="Item_Kompensasi6"/>
      <sheetName val="An_Arsitektur6"/>
      <sheetName val="Galian_16"/>
      <sheetName val="time_schedule6"/>
      <sheetName val="periode_progress6"/>
      <sheetName val="rekap_progres)6"/>
      <sheetName val="concept_cost_code6"/>
      <sheetName val="summary_cost_code6"/>
      <sheetName val="kas_proyek6"/>
      <sheetName val="lain_lain6"/>
      <sheetName val="Luas_Gross6"/>
      <sheetName val="bas_A6"/>
      <sheetName val="bas_B6"/>
      <sheetName val="RINC_FIN_A_hotel_6"/>
      <sheetName val="RINC_FIN_A_hotel___2_6"/>
      <sheetName val="REF_ONLY6"/>
      <sheetName val="Analisa_Harga6"/>
      <sheetName val="RAB_AR&amp;STR6"/>
      <sheetName val="analisa_PUBM6"/>
      <sheetName val="Thiet_bi6"/>
      <sheetName val="DM_ChiPhi6"/>
      <sheetName val="Fill_this_out_first___5"/>
      <sheetName val="Rekapitulasi_Harga_Satuan5"/>
      <sheetName val="Daftar_Harga_Material5"/>
      <sheetName val="daf_isi_(xref)5"/>
      <sheetName val="Basement_(2)5"/>
      <sheetName val="DG_duoi5"/>
      <sheetName val="Cable_ko_co_giap_bao_ve_5"/>
      <sheetName val="Cash_Flow5"/>
      <sheetName val="Chiết_tính_BS5"/>
      <sheetName val="CP_HMC5"/>
      <sheetName val="Du_thau5"/>
      <sheetName val="Tong_hop_DT_XDCT5"/>
      <sheetName val="CP_Khac_cuoc_VC5"/>
      <sheetName val="AFORM-BQR_xls5"/>
      <sheetName val="5_1_ELEKTRIKAL-ELEKTRONIK5"/>
      <sheetName val="On_Time5"/>
      <sheetName val="pro_ra_op5"/>
      <sheetName val="Tuk_Koef5"/>
      <sheetName val="An_Struktur5"/>
      <sheetName val="gia_vt5"/>
      <sheetName val="1_BILL_MOI_THAU_CAN_THUONG5"/>
      <sheetName val="4-Lane_bridge5"/>
      <sheetName val="Bill_of_Qty_MEP3"/>
      <sheetName val="QUOTATION_(2)3"/>
      <sheetName val="Daftar_Harga3"/>
      <sheetName val="Analisa_Prelim3"/>
      <sheetName val="Rekapitulasi_Akhir3"/>
      <sheetName val="Bill_1_Persiapan3"/>
      <sheetName val="Bill_4_tambah_kurang3"/>
      <sheetName val="typ_10_253"/>
      <sheetName val="Cover_(x)3"/>
      <sheetName val="Cor_Apt3"/>
      <sheetName val="B3A_-_TOWER_A3"/>
      <sheetName val="MTO_REV_2(ARMOR)3"/>
      <sheetName val="ocean_voyage3"/>
      <sheetName val="Isolasi_Luar3"/>
      <sheetName val="an_pemel_rutin3"/>
      <sheetName val="an_mobilisasi3"/>
      <sheetName val="an_dmpu3"/>
      <sheetName val="daftar_kuantita3"/>
      <sheetName val="metode_dmpu3"/>
      <sheetName val="BAHAN_MEP3"/>
      <sheetName val="Analisa_&amp;_Upah3"/>
      <sheetName val="Analisa_23"/>
      <sheetName val="HRG_BHN3"/>
      <sheetName val="Book_1_Summary3"/>
      <sheetName val="Net_sum3"/>
      <sheetName val="0-Grand_Summary3"/>
      <sheetName val="FP-(BLOCK_B1)-Breakdown3"/>
      <sheetName val="FP-(BLOCK_B2)-Breakdown3"/>
      <sheetName val="FP-(BLOCK_B3)-Breakdown3"/>
      <sheetName val="FP-(Club_House)-Breadown3"/>
      <sheetName val="KL_THÉP_MÓNG,DẦM,_SÀN,_CỘT_B23"/>
      <sheetName val="THKLTT_THÉP_B23"/>
      <sheetName val="PE-F-42_Rev_01_Manpower3"/>
      <sheetName val="Memb_Schd3"/>
      <sheetName val="Master_Edit3"/>
      <sheetName val="TDC_COA_Sumry3"/>
      <sheetName val="TDC_Item_Dets3"/>
      <sheetName val="TDC_Item_Sumry3"/>
      <sheetName val="TDC_Key_Qty_Sumry3"/>
      <sheetName val="List_-_Components3"/>
      <sheetName val="List_-_Equipment3"/>
      <sheetName val="COA_Sumry_-_Std_Imp3"/>
      <sheetName val="Contr_TDC_-_Std_Imp3"/>
      <sheetName val="Item_Sumry_-_Std_Imp3"/>
      <sheetName val="Unit_Costs_-_Std_Imp3"/>
      <sheetName val="Unit_MH_-_Std_Imp3"/>
      <sheetName val="Proj_TIC_-_Std_Imp3"/>
      <sheetName val="Elec_LG3"/>
      <sheetName val="Priced_BOQ3"/>
      <sheetName val="DETAIL_LT11-132"/>
      <sheetName val="FUEL_FILLER2"/>
      <sheetName val="Main_Feeder2"/>
      <sheetName val="PE_Wire2"/>
      <sheetName val="MTO_REV_02"/>
      <sheetName val="Bill_5_-_Carpark2"/>
      <sheetName val="jgn_dihapus!1"/>
      <sheetName val="Isolasi_Luar_Dalam1"/>
      <sheetName val="REKAP_BQ_1"/>
      <sheetName val="1_OF_71"/>
      <sheetName val="EQUIP_LIST1"/>
      <sheetName val="G_Dinas_Pendidikan1"/>
      <sheetName val="Bill_1_-_Preliminaries_1"/>
      <sheetName val="Bill_No__2_-_Preambles1"/>
      <sheetName val="Bill_No__3_Str_Works1"/>
      <sheetName val="Bill_No__4_Arch_Works1"/>
      <sheetName val="Bill_5_-_MEP1"/>
      <sheetName val="Bill_No__6_External1"/>
      <sheetName val="a_21"/>
      <sheetName val="a_41"/>
      <sheetName val="SCOPE_OF_WORK2"/>
      <sheetName val="Office_Tower1"/>
      <sheetName val="HE_SO1"/>
      <sheetName val="Data_Sheet1"/>
      <sheetName val="Perhitungan_KC_ke_SUBKON1"/>
      <sheetName val="surat_1"/>
      <sheetName val="Budget_Code1"/>
      <sheetName val="Unit_Rate_(2)1"/>
      <sheetName val="Det_Str_BT1"/>
      <sheetName val="6PILE__(돌출)1"/>
      <sheetName val="Land_Dev't__Ph-11"/>
      <sheetName val="1995_Cellular1"/>
      <sheetName val="Final_Summary1"/>
      <sheetName val="Bill_04_-_FP1"/>
      <sheetName val="Annex_B1"/>
      <sheetName val="BoQ_(ABBOTT)1"/>
      <sheetName val="Struktur_Atas1"/>
      <sheetName val="Rev__History1"/>
      <sheetName val="MTO_REV_2_ARMOR_1"/>
      <sheetName val="GRAND_TOTAL1"/>
      <sheetName val="DHS_AC1"/>
      <sheetName val="TABEL_BAJA1"/>
      <sheetName val="_PE-F-42_MR_9_Manpower1"/>
      <sheetName val="REVERENSI_KURSI1"/>
      <sheetName val="SAT_UPAH_RAPI1"/>
      <sheetName val="rek_det_1-31"/>
      <sheetName val="B_T1"/>
      <sheetName val="AHS_-_Personel1"/>
      <sheetName val="AHS_-_Non_Personel1"/>
      <sheetName val="B_D_AHS61"/>
      <sheetName val="Balok_L_11"/>
      <sheetName val="DIV_3__2_1"/>
      <sheetName val="AT_11"/>
      <sheetName val="AT_21"/>
      <sheetName val="Analis_harga1"/>
      <sheetName val="Harga_bahan1"/>
      <sheetName val="RBP-3_1-3(2)1"/>
      <sheetName val="RBP-3_1-21"/>
      <sheetName val="RBP-3_1-11"/>
      <sheetName val="HARGA_ME1"/>
      <sheetName val="PAGAR_DEPAN1"/>
      <sheetName val="KM&amp;WC_musolla1"/>
      <sheetName val="URAIAN_1"/>
      <sheetName val="Analisa_(2)1"/>
      <sheetName val="RM_IA1"/>
      <sheetName val="Anal_uph1"/>
      <sheetName val="Analisa_(me)1"/>
      <sheetName val="KTCK"/>
      <sheetName val="Sum ELE  CAP S1-4  "/>
      <sheetName val="Dinh muc CP KTCB khac"/>
      <sheetName val="TH May TC"/>
      <sheetName val="KLDT DIEN"/>
      <sheetName val="PTVT DIEN"/>
      <sheetName val="TH kinh phi"/>
      <sheetName val="Thong ke thiet bi"/>
      <sheetName val="TH vat tu"/>
      <sheetName val="실행철강하도"/>
      <sheetName val="집계표"/>
      <sheetName val="경비2내역"/>
      <sheetName val="Potongan Material"/>
      <sheetName val="チューブ仕様"/>
      <sheetName val="Item#9.3"/>
      <sheetName val="Item#1.9"/>
      <sheetName val="Item#6.7"/>
      <sheetName val="Item#2.6"/>
      <sheetName val="Item#4.10"/>
      <sheetName val="Item#5.8"/>
      <sheetName val="Item#7.21"/>
      <sheetName val="Item#3.8"/>
      <sheetName val="Item#8.7"/>
      <sheetName val="날개벽수량표"/>
      <sheetName val="백분율"/>
      <sheetName val="DHEQSUPT"/>
      <sheetName val="DESBASTE"/>
      <sheetName val="cable"/>
      <sheetName val="입찰내역 발주처 양식"/>
      <sheetName val="Sum"/>
      <sheetName val="ME Mall"/>
      <sheetName val="ANA-PEK"/>
      <sheetName val="M.Pekerjaan"/>
      <sheetName val="PV"/>
      <sheetName val="Lantai 1 ME"/>
      <sheetName val="BOQENT01"/>
      <sheetName val="Daf Bahan"/>
      <sheetName val="daftar harga satuan alat"/>
      <sheetName val="daftar harga satuan bahan"/>
      <sheetName val="daftar harga satuan upah"/>
      <sheetName val="SENSITIVITAS"/>
      <sheetName val="Assumption"/>
      <sheetName val="Hsat-A"/>
      <sheetName val="Change Order Log"/>
      <sheetName val="수입"/>
      <sheetName val="coeff"/>
      <sheetName val="DATASHT"/>
      <sheetName val="Data_SRL"/>
      <sheetName val="Data_Prod_Graf"/>
      <sheetName val="PABRIK_(2)"/>
      <sheetName val="DATA_LTW"/>
      <sheetName val="PK_RM"/>
      <sheetName val="3-DIV4"/>
      <sheetName val="BoQ(APBN)"/>
      <sheetName val="harsat sdy"/>
      <sheetName val="Laboratorium"/>
    </sheetNames>
    <sheetDataSet>
      <sheetData sheetId="0" refreshError="1"/>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refreshError="1"/>
      <sheetData sheetId="553" refreshError="1"/>
      <sheetData sheetId="554" refreshError="1"/>
      <sheetData sheetId="555" refreshError="1"/>
      <sheetData sheetId="556" refreshError="1"/>
      <sheetData sheetId="557"/>
      <sheetData sheetId="558"/>
      <sheetData sheetId="559"/>
      <sheetData sheetId="560"/>
      <sheetData sheetId="561"/>
      <sheetData sheetId="562"/>
      <sheetData sheetId="563"/>
      <sheetData sheetId="564"/>
      <sheetData sheetId="565"/>
      <sheetData sheetId="566"/>
      <sheetData sheetId="567"/>
      <sheetData sheetId="568"/>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refreshError="1"/>
      <sheetData sheetId="639" refreshError="1"/>
      <sheetData sheetId="640" refreshError="1"/>
      <sheetData sheetId="641"/>
      <sheetData sheetId="642"/>
      <sheetData sheetId="643"/>
      <sheetData sheetId="644"/>
      <sheetData sheetId="645"/>
      <sheetData sheetId="646"/>
      <sheetData sheetId="647"/>
      <sheetData sheetId="648"/>
      <sheetData sheetId="649"/>
      <sheetData sheetId="650"/>
      <sheetData sheetId="651"/>
      <sheetData sheetId="652" refreshError="1"/>
      <sheetData sheetId="653" refreshError="1"/>
      <sheetData sheetId="654" refreshError="1"/>
      <sheetData sheetId="655" refreshError="1"/>
      <sheetData sheetId="656"/>
      <sheetData sheetId="657" refreshError="1"/>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sheetData sheetId="695"/>
      <sheetData sheetId="696"/>
      <sheetData sheetId="697" refreshError="1"/>
      <sheetData sheetId="698" refreshError="1"/>
      <sheetData sheetId="699" refreshError="1"/>
      <sheetData sheetId="700" refreshError="1"/>
      <sheetData sheetId="701" refreshError="1"/>
      <sheetData sheetId="702"/>
      <sheetData sheetId="703" refreshError="1"/>
      <sheetData sheetId="704" refreshError="1"/>
      <sheetData sheetId="705" refreshError="1"/>
      <sheetData sheetId="706" refreshError="1"/>
      <sheetData sheetId="707" refreshError="1"/>
      <sheetData sheetId="708" refreshError="1"/>
      <sheetData sheetId="709" refreshError="1"/>
      <sheetData sheetId="710"/>
      <sheetData sheetId="711"/>
      <sheetData sheetId="712"/>
      <sheetData sheetId="713"/>
      <sheetData sheetId="714"/>
      <sheetData sheetId="715"/>
      <sheetData sheetId="716"/>
      <sheetData sheetId="717"/>
      <sheetData sheetId="718"/>
      <sheetData sheetId="719"/>
      <sheetData sheetId="720"/>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sheetData sheetId="813"/>
      <sheetData sheetId="814"/>
      <sheetData sheetId="815"/>
      <sheetData sheetId="816"/>
      <sheetData sheetId="817"/>
      <sheetData sheetId="818"/>
      <sheetData sheetId="819" refreshError="1"/>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refreshError="1"/>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sheetData sheetId="1095"/>
      <sheetData sheetId="1096"/>
      <sheetData sheetId="1097"/>
      <sheetData sheetId="1098"/>
      <sheetData sheetId="1099"/>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sheetData sheetId="1204" refreshError="1"/>
      <sheetData sheetId="1205" refreshError="1"/>
      <sheetData sheetId="1206"/>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sheetData sheetId="1244"/>
      <sheetData sheetId="1245"/>
      <sheetData sheetId="1246"/>
      <sheetData sheetId="1247"/>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sheetData sheetId="1282"/>
      <sheetData sheetId="1283"/>
      <sheetData sheetId="1284"/>
      <sheetData sheetId="1285"/>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refreshError="1"/>
      <sheetData sheetId="1327"/>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sheetData sheetId="1358" refreshError="1"/>
      <sheetData sheetId="1359" refreshError="1"/>
      <sheetData sheetId="1360" refreshError="1"/>
      <sheetData sheetId="1361" refreshError="1"/>
      <sheetData sheetId="1362"/>
      <sheetData sheetId="1363" refreshError="1"/>
      <sheetData sheetId="1364" refreshError="1"/>
      <sheetData sheetId="1365" refreshError="1"/>
      <sheetData sheetId="1366" refreshError="1"/>
      <sheetData sheetId="1367" refreshError="1"/>
      <sheetData sheetId="1368" refreshError="1"/>
      <sheetData sheetId="1369" refreshError="1"/>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sheetData sheetId="1550"/>
      <sheetData sheetId="1551"/>
      <sheetData sheetId="1552" refreshError="1"/>
      <sheetData sheetId="1553"/>
      <sheetData sheetId="1554"/>
      <sheetData sheetId="1555"/>
      <sheetData sheetId="1556"/>
      <sheetData sheetId="1557"/>
      <sheetData sheetId="1558"/>
      <sheetData sheetId="1559"/>
      <sheetData sheetId="1560"/>
      <sheetData sheetId="1561"/>
      <sheetData sheetId="1562"/>
      <sheetData sheetId="1563" refreshError="1"/>
      <sheetData sheetId="1564" refreshError="1"/>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sheetData sheetId="1625"/>
      <sheetData sheetId="1626"/>
      <sheetData sheetId="1627"/>
      <sheetData sheetId="1628"/>
      <sheetData sheetId="1629"/>
      <sheetData sheetId="1630"/>
      <sheetData sheetId="163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sheetData sheetId="1846"/>
      <sheetData sheetId="1847"/>
      <sheetData sheetId="1848" refreshError="1"/>
      <sheetData sheetId="1849" refreshError="1"/>
      <sheetData sheetId="1850" refreshError="1"/>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sheetData sheetId="1882"/>
      <sheetData sheetId="1883"/>
      <sheetData sheetId="1884"/>
      <sheetData sheetId="1885"/>
      <sheetData sheetId="1886"/>
      <sheetData sheetId="1887"/>
      <sheetData sheetId="1888" refreshError="1"/>
      <sheetData sheetId="1889" refreshError="1"/>
      <sheetData sheetId="1890" refreshError="1"/>
      <sheetData sheetId="1891" refreshError="1"/>
      <sheetData sheetId="1892" refreshError="1"/>
      <sheetData sheetId="1893" refreshError="1"/>
      <sheetData sheetId="1894" refreshError="1"/>
      <sheetData sheetId="1895"/>
      <sheetData sheetId="1896" refreshError="1"/>
      <sheetData sheetId="1897" refreshError="1"/>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sheetData sheetId="1911"/>
      <sheetData sheetId="1912"/>
      <sheetData sheetId="1913"/>
      <sheetData sheetId="1914"/>
      <sheetData sheetId="1915"/>
      <sheetData sheetId="1916"/>
      <sheetData sheetId="1917"/>
      <sheetData sheetId="1918"/>
      <sheetData sheetId="1919"/>
      <sheetData sheetId="1920"/>
      <sheetData sheetId="1921"/>
      <sheetData sheetId="1922"/>
      <sheetData sheetId="1923"/>
      <sheetData sheetId="1924"/>
      <sheetData sheetId="1925"/>
      <sheetData sheetId="1926"/>
      <sheetData sheetId="1927"/>
      <sheetData sheetId="1928"/>
      <sheetData sheetId="1929"/>
      <sheetData sheetId="1930"/>
      <sheetData sheetId="1931"/>
      <sheetData sheetId="1932"/>
      <sheetData sheetId="1933"/>
      <sheetData sheetId="1934"/>
      <sheetData sheetId="1935"/>
      <sheetData sheetId="1936"/>
      <sheetData sheetId="1937"/>
      <sheetData sheetId="1938"/>
      <sheetData sheetId="1939"/>
      <sheetData sheetId="1940"/>
      <sheetData sheetId="1941"/>
      <sheetData sheetId="1942"/>
      <sheetData sheetId="1943"/>
      <sheetData sheetId="1944"/>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sheetData sheetId="2031"/>
      <sheetData sheetId="2032"/>
      <sheetData sheetId="2033"/>
      <sheetData sheetId="2034"/>
      <sheetData sheetId="2035"/>
      <sheetData sheetId="2036"/>
      <sheetData sheetId="2037"/>
      <sheetData sheetId="2038"/>
      <sheetData sheetId="2039"/>
      <sheetData sheetId="2040"/>
      <sheetData sheetId="2041"/>
      <sheetData sheetId="2042"/>
      <sheetData sheetId="2043"/>
      <sheetData sheetId="2044"/>
      <sheetData sheetId="2045"/>
      <sheetData sheetId="2046"/>
      <sheetData sheetId="2047"/>
      <sheetData sheetId="2048"/>
      <sheetData sheetId="2049"/>
      <sheetData sheetId="2050"/>
      <sheetData sheetId="2051"/>
      <sheetData sheetId="2052"/>
      <sheetData sheetId="2053"/>
      <sheetData sheetId="2054"/>
      <sheetData sheetId="2055"/>
      <sheetData sheetId="2056"/>
      <sheetData sheetId="2057"/>
      <sheetData sheetId="2058"/>
      <sheetData sheetId="2059"/>
      <sheetData sheetId="2060"/>
      <sheetData sheetId="2061"/>
      <sheetData sheetId="2062"/>
      <sheetData sheetId="2063"/>
      <sheetData sheetId="2064"/>
      <sheetData sheetId="2065"/>
      <sheetData sheetId="2066"/>
      <sheetData sheetId="2067"/>
      <sheetData sheetId="2068"/>
      <sheetData sheetId="2069"/>
      <sheetData sheetId="2070"/>
      <sheetData sheetId="2071"/>
      <sheetData sheetId="2072"/>
      <sheetData sheetId="2073"/>
      <sheetData sheetId="2074"/>
      <sheetData sheetId="2075"/>
      <sheetData sheetId="2076"/>
      <sheetData sheetId="2077"/>
      <sheetData sheetId="2078"/>
      <sheetData sheetId="2079"/>
      <sheetData sheetId="2080"/>
      <sheetData sheetId="2081"/>
      <sheetData sheetId="2082"/>
      <sheetData sheetId="2083"/>
      <sheetData sheetId="2084"/>
      <sheetData sheetId="2085"/>
      <sheetData sheetId="2086"/>
      <sheetData sheetId="2087"/>
      <sheetData sheetId="2088"/>
      <sheetData sheetId="2089"/>
      <sheetData sheetId="2090"/>
      <sheetData sheetId="2091"/>
      <sheetData sheetId="2092"/>
      <sheetData sheetId="2093"/>
      <sheetData sheetId="2094"/>
      <sheetData sheetId="2095"/>
      <sheetData sheetId="2096"/>
      <sheetData sheetId="2097"/>
      <sheetData sheetId="2098"/>
      <sheetData sheetId="2099"/>
      <sheetData sheetId="2100"/>
      <sheetData sheetId="2101"/>
      <sheetData sheetId="2102"/>
      <sheetData sheetId="2103"/>
      <sheetData sheetId="2104"/>
      <sheetData sheetId="2105"/>
      <sheetData sheetId="2106"/>
      <sheetData sheetId="2107"/>
      <sheetData sheetId="2108"/>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sheetData sheetId="2128"/>
      <sheetData sheetId="2129"/>
      <sheetData sheetId="2130"/>
      <sheetData sheetId="2131"/>
      <sheetData sheetId="2132"/>
      <sheetData sheetId="2133"/>
      <sheetData sheetId="2134"/>
      <sheetData sheetId="2135"/>
      <sheetData sheetId="2136"/>
      <sheetData sheetId="2137"/>
      <sheetData sheetId="2138"/>
      <sheetData sheetId="2139"/>
      <sheetData sheetId="2140"/>
      <sheetData sheetId="2141"/>
      <sheetData sheetId="2142"/>
      <sheetData sheetId="2143"/>
      <sheetData sheetId="2144"/>
      <sheetData sheetId="2145"/>
      <sheetData sheetId="2146"/>
      <sheetData sheetId="2147"/>
      <sheetData sheetId="2148"/>
      <sheetData sheetId="2149"/>
      <sheetData sheetId="2150"/>
      <sheetData sheetId="2151"/>
      <sheetData sheetId="2152"/>
      <sheetData sheetId="2153"/>
      <sheetData sheetId="2154"/>
      <sheetData sheetId="2155"/>
      <sheetData sheetId="2156"/>
      <sheetData sheetId="2157"/>
      <sheetData sheetId="2158"/>
      <sheetData sheetId="2159"/>
      <sheetData sheetId="2160"/>
      <sheetData sheetId="2161"/>
      <sheetData sheetId="2162"/>
      <sheetData sheetId="2163"/>
      <sheetData sheetId="2164"/>
      <sheetData sheetId="2165"/>
      <sheetData sheetId="2166"/>
      <sheetData sheetId="2167"/>
      <sheetData sheetId="2168"/>
      <sheetData sheetId="2169"/>
      <sheetData sheetId="2170"/>
      <sheetData sheetId="2171"/>
      <sheetData sheetId="2172"/>
      <sheetData sheetId="2173"/>
      <sheetData sheetId="2174"/>
      <sheetData sheetId="2175"/>
      <sheetData sheetId="2176"/>
      <sheetData sheetId="2177"/>
      <sheetData sheetId="2178"/>
      <sheetData sheetId="2179"/>
      <sheetData sheetId="2180"/>
      <sheetData sheetId="2181"/>
      <sheetData sheetId="2182"/>
      <sheetData sheetId="2183"/>
      <sheetData sheetId="2184"/>
      <sheetData sheetId="2185"/>
      <sheetData sheetId="2186"/>
      <sheetData sheetId="2187"/>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sheetData sheetId="2208"/>
      <sheetData sheetId="2209"/>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efreshError="1"/>
      <sheetData sheetId="2271" refreshError="1"/>
      <sheetData sheetId="2272" refreshError="1"/>
      <sheetData sheetId="2273" refreshError="1"/>
      <sheetData sheetId="2274" refreshError="1"/>
      <sheetData sheetId="2275" refreshError="1"/>
      <sheetData sheetId="2276" refreshError="1"/>
      <sheetData sheetId="2277" refreshError="1"/>
      <sheetData sheetId="2278" refreshError="1"/>
      <sheetData sheetId="2279" refreshError="1"/>
      <sheetData sheetId="2280" refreshError="1"/>
      <sheetData sheetId="2281"/>
      <sheetData sheetId="2282"/>
      <sheetData sheetId="2283"/>
      <sheetData sheetId="2284"/>
      <sheetData sheetId="2285"/>
      <sheetData sheetId="2286"/>
      <sheetData sheetId="2287"/>
      <sheetData sheetId="2288"/>
      <sheetData sheetId="2289"/>
      <sheetData sheetId="2290"/>
      <sheetData sheetId="2291"/>
      <sheetData sheetId="2292"/>
      <sheetData sheetId="2293"/>
      <sheetData sheetId="2294"/>
      <sheetData sheetId="2295"/>
      <sheetData sheetId="2296"/>
      <sheetData sheetId="2297"/>
      <sheetData sheetId="2298"/>
      <sheetData sheetId="2299"/>
      <sheetData sheetId="2300"/>
      <sheetData sheetId="2301"/>
      <sheetData sheetId="2302"/>
      <sheetData sheetId="2303"/>
      <sheetData sheetId="2304"/>
      <sheetData sheetId="2305"/>
      <sheetData sheetId="2306"/>
      <sheetData sheetId="2307"/>
      <sheetData sheetId="2308"/>
      <sheetData sheetId="2309"/>
      <sheetData sheetId="2310"/>
      <sheetData sheetId="2311"/>
      <sheetData sheetId="2312"/>
      <sheetData sheetId="2313"/>
      <sheetData sheetId="2314"/>
      <sheetData sheetId="2315"/>
      <sheetData sheetId="2316"/>
      <sheetData sheetId="2317"/>
      <sheetData sheetId="2318"/>
      <sheetData sheetId="2319"/>
      <sheetData sheetId="2320"/>
      <sheetData sheetId="2321"/>
      <sheetData sheetId="2322"/>
      <sheetData sheetId="2323"/>
      <sheetData sheetId="2324"/>
      <sheetData sheetId="2325"/>
      <sheetData sheetId="2326"/>
      <sheetData sheetId="2327"/>
      <sheetData sheetId="2328"/>
      <sheetData sheetId="2329"/>
      <sheetData sheetId="2330"/>
      <sheetData sheetId="2331"/>
      <sheetData sheetId="2332"/>
      <sheetData sheetId="2333"/>
      <sheetData sheetId="2334"/>
      <sheetData sheetId="2335"/>
      <sheetData sheetId="2336"/>
      <sheetData sheetId="2337"/>
      <sheetData sheetId="2338"/>
      <sheetData sheetId="2339"/>
      <sheetData sheetId="2340"/>
      <sheetData sheetId="2341"/>
      <sheetData sheetId="2342"/>
      <sheetData sheetId="2343"/>
      <sheetData sheetId="2344"/>
      <sheetData sheetId="2345"/>
      <sheetData sheetId="2346"/>
      <sheetData sheetId="2347"/>
      <sheetData sheetId="2348"/>
      <sheetData sheetId="2349"/>
      <sheetData sheetId="2350"/>
      <sheetData sheetId="2351"/>
      <sheetData sheetId="2352"/>
      <sheetData sheetId="2353"/>
      <sheetData sheetId="2354"/>
      <sheetData sheetId="2355"/>
      <sheetData sheetId="2356"/>
      <sheetData sheetId="2357"/>
      <sheetData sheetId="2358"/>
      <sheetData sheetId="2359"/>
      <sheetData sheetId="2360"/>
      <sheetData sheetId="2361"/>
      <sheetData sheetId="2362"/>
      <sheetData sheetId="2363"/>
      <sheetData sheetId="2364"/>
      <sheetData sheetId="2365"/>
      <sheetData sheetId="2366"/>
      <sheetData sheetId="2367"/>
      <sheetData sheetId="2368"/>
      <sheetData sheetId="2369"/>
      <sheetData sheetId="2370"/>
      <sheetData sheetId="2371"/>
      <sheetData sheetId="2372"/>
      <sheetData sheetId="2373"/>
      <sheetData sheetId="2374"/>
      <sheetData sheetId="2375"/>
      <sheetData sheetId="2376"/>
      <sheetData sheetId="2377"/>
      <sheetData sheetId="2378"/>
      <sheetData sheetId="2379"/>
      <sheetData sheetId="2380"/>
      <sheetData sheetId="2381"/>
      <sheetData sheetId="2382"/>
      <sheetData sheetId="2383"/>
      <sheetData sheetId="2384"/>
      <sheetData sheetId="2385"/>
      <sheetData sheetId="2386"/>
      <sheetData sheetId="2387"/>
      <sheetData sheetId="2388"/>
      <sheetData sheetId="2389"/>
      <sheetData sheetId="2390"/>
      <sheetData sheetId="2391"/>
      <sheetData sheetId="2392"/>
      <sheetData sheetId="2393"/>
      <sheetData sheetId="2394"/>
      <sheetData sheetId="2395"/>
      <sheetData sheetId="2396"/>
      <sheetData sheetId="2397"/>
      <sheetData sheetId="2398"/>
      <sheetData sheetId="2399"/>
      <sheetData sheetId="2400"/>
      <sheetData sheetId="2401"/>
      <sheetData sheetId="2402"/>
      <sheetData sheetId="2403"/>
      <sheetData sheetId="2404"/>
      <sheetData sheetId="2405"/>
      <sheetData sheetId="2406"/>
      <sheetData sheetId="2407"/>
      <sheetData sheetId="2408"/>
      <sheetData sheetId="2409"/>
      <sheetData sheetId="2410"/>
      <sheetData sheetId="2411"/>
      <sheetData sheetId="2412"/>
      <sheetData sheetId="2413"/>
      <sheetData sheetId="2414"/>
      <sheetData sheetId="2415"/>
      <sheetData sheetId="2416"/>
      <sheetData sheetId="2417"/>
      <sheetData sheetId="2418"/>
      <sheetData sheetId="2419"/>
      <sheetData sheetId="2420"/>
      <sheetData sheetId="2421"/>
      <sheetData sheetId="2422"/>
      <sheetData sheetId="2423"/>
      <sheetData sheetId="2424"/>
      <sheetData sheetId="2425"/>
      <sheetData sheetId="2426"/>
      <sheetData sheetId="2427"/>
      <sheetData sheetId="2428"/>
      <sheetData sheetId="2429"/>
      <sheetData sheetId="2430"/>
      <sheetData sheetId="2431"/>
      <sheetData sheetId="2432"/>
      <sheetData sheetId="2433"/>
      <sheetData sheetId="2434"/>
      <sheetData sheetId="2435"/>
      <sheetData sheetId="2436"/>
      <sheetData sheetId="2437"/>
      <sheetData sheetId="2438"/>
      <sheetData sheetId="2439"/>
      <sheetData sheetId="2440"/>
      <sheetData sheetId="2441"/>
      <sheetData sheetId="2442"/>
      <sheetData sheetId="2443"/>
      <sheetData sheetId="2444"/>
      <sheetData sheetId="2445"/>
      <sheetData sheetId="2446"/>
      <sheetData sheetId="2447"/>
      <sheetData sheetId="2448"/>
      <sheetData sheetId="2449"/>
      <sheetData sheetId="2450"/>
      <sheetData sheetId="2451"/>
      <sheetData sheetId="2452"/>
      <sheetData sheetId="2453"/>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sheetData sheetId="2567"/>
      <sheetData sheetId="2568"/>
      <sheetData sheetId="2569"/>
      <sheetData sheetId="2570"/>
      <sheetData sheetId="2571"/>
      <sheetData sheetId="2572"/>
      <sheetData sheetId="2573"/>
      <sheetData sheetId="2574"/>
      <sheetData sheetId="2575"/>
      <sheetData sheetId="2576"/>
      <sheetData sheetId="2577"/>
      <sheetData sheetId="2578"/>
      <sheetData sheetId="2579"/>
      <sheetData sheetId="2580"/>
      <sheetData sheetId="2581"/>
      <sheetData sheetId="2582"/>
      <sheetData sheetId="2583"/>
      <sheetData sheetId="2584"/>
      <sheetData sheetId="2585"/>
      <sheetData sheetId="2586"/>
      <sheetData sheetId="2587"/>
      <sheetData sheetId="2588"/>
      <sheetData sheetId="2589"/>
      <sheetData sheetId="2590"/>
      <sheetData sheetId="2591"/>
      <sheetData sheetId="2592"/>
      <sheetData sheetId="2593"/>
      <sheetData sheetId="2594"/>
      <sheetData sheetId="2595"/>
      <sheetData sheetId="2596"/>
      <sheetData sheetId="2597"/>
      <sheetData sheetId="2598"/>
      <sheetData sheetId="2599"/>
      <sheetData sheetId="2600"/>
      <sheetData sheetId="2601"/>
      <sheetData sheetId="2602"/>
      <sheetData sheetId="2603"/>
      <sheetData sheetId="2604"/>
      <sheetData sheetId="2605"/>
      <sheetData sheetId="2606"/>
      <sheetData sheetId="2607"/>
      <sheetData sheetId="2608"/>
      <sheetData sheetId="2609"/>
      <sheetData sheetId="2610"/>
      <sheetData sheetId="2611"/>
      <sheetData sheetId="2612"/>
      <sheetData sheetId="2613"/>
      <sheetData sheetId="2614"/>
      <sheetData sheetId="2615"/>
      <sheetData sheetId="2616"/>
      <sheetData sheetId="2617"/>
      <sheetData sheetId="2618"/>
      <sheetData sheetId="2619"/>
      <sheetData sheetId="2620"/>
      <sheetData sheetId="2621"/>
      <sheetData sheetId="2622"/>
      <sheetData sheetId="2623"/>
      <sheetData sheetId="2624"/>
      <sheetData sheetId="2625"/>
      <sheetData sheetId="2626"/>
      <sheetData sheetId="2627"/>
      <sheetData sheetId="2628"/>
      <sheetData sheetId="2629"/>
      <sheetData sheetId="2630"/>
      <sheetData sheetId="2631"/>
      <sheetData sheetId="2632"/>
      <sheetData sheetId="2633"/>
      <sheetData sheetId="2634"/>
      <sheetData sheetId="2635"/>
      <sheetData sheetId="2636"/>
      <sheetData sheetId="2637"/>
      <sheetData sheetId="2638"/>
      <sheetData sheetId="2639"/>
      <sheetData sheetId="2640"/>
      <sheetData sheetId="2641"/>
      <sheetData sheetId="2642"/>
      <sheetData sheetId="2643"/>
      <sheetData sheetId="2644"/>
      <sheetData sheetId="2645"/>
      <sheetData sheetId="2646"/>
      <sheetData sheetId="2647"/>
      <sheetData sheetId="2648"/>
      <sheetData sheetId="2649"/>
      <sheetData sheetId="2650"/>
      <sheetData sheetId="2651"/>
      <sheetData sheetId="2652"/>
      <sheetData sheetId="2653"/>
      <sheetData sheetId="2654"/>
      <sheetData sheetId="2655"/>
      <sheetData sheetId="2656"/>
      <sheetData sheetId="2657"/>
      <sheetData sheetId="2658"/>
      <sheetData sheetId="2659"/>
      <sheetData sheetId="2660"/>
      <sheetData sheetId="2661"/>
      <sheetData sheetId="2662"/>
      <sheetData sheetId="2663"/>
      <sheetData sheetId="2664"/>
      <sheetData sheetId="2665"/>
      <sheetData sheetId="2666"/>
      <sheetData sheetId="2667"/>
      <sheetData sheetId="2668"/>
      <sheetData sheetId="2669"/>
      <sheetData sheetId="2670"/>
      <sheetData sheetId="2671"/>
      <sheetData sheetId="2672"/>
      <sheetData sheetId="2673"/>
      <sheetData sheetId="2674"/>
      <sheetData sheetId="2675"/>
      <sheetData sheetId="2676"/>
      <sheetData sheetId="2677"/>
      <sheetData sheetId="2678"/>
      <sheetData sheetId="2679"/>
      <sheetData sheetId="2680"/>
      <sheetData sheetId="2681"/>
      <sheetData sheetId="2682"/>
      <sheetData sheetId="2683"/>
      <sheetData sheetId="2684"/>
      <sheetData sheetId="2685"/>
      <sheetData sheetId="2686"/>
      <sheetData sheetId="2687"/>
      <sheetData sheetId="2688"/>
      <sheetData sheetId="2689"/>
      <sheetData sheetId="2690"/>
      <sheetData sheetId="2691"/>
      <sheetData sheetId="2692"/>
      <sheetData sheetId="2693"/>
      <sheetData sheetId="2694"/>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sheetData sheetId="2740"/>
      <sheetData sheetId="2741"/>
      <sheetData sheetId="2742"/>
      <sheetData sheetId="2743"/>
      <sheetData sheetId="2744"/>
      <sheetData sheetId="2745"/>
      <sheetData sheetId="2746"/>
      <sheetData sheetId="2747"/>
      <sheetData sheetId="2748"/>
      <sheetData sheetId="2749"/>
      <sheetData sheetId="2750"/>
      <sheetData sheetId="2751"/>
      <sheetData sheetId="2752"/>
      <sheetData sheetId="2753"/>
      <sheetData sheetId="2754" refreshError="1"/>
      <sheetData sheetId="2755" refreshError="1"/>
      <sheetData sheetId="2756" refreshError="1"/>
      <sheetData sheetId="2757" refreshError="1"/>
      <sheetData sheetId="2758" refreshError="1"/>
      <sheetData sheetId="2759" refreshError="1"/>
      <sheetData sheetId="2760" refreshError="1"/>
      <sheetData sheetId="2761" refreshError="1"/>
      <sheetData sheetId="2762" refreshError="1"/>
      <sheetData sheetId="2763" refreshError="1"/>
      <sheetData sheetId="2764" refreshError="1"/>
      <sheetData sheetId="2765" refreshError="1"/>
      <sheetData sheetId="2766" refreshError="1"/>
      <sheetData sheetId="2767" refreshError="1"/>
      <sheetData sheetId="2768" refreshError="1"/>
      <sheetData sheetId="2769" refreshError="1"/>
      <sheetData sheetId="2770" refreshError="1"/>
      <sheetData sheetId="2771" refreshError="1"/>
      <sheetData sheetId="2772" refreshError="1"/>
      <sheetData sheetId="2773" refreshError="1"/>
      <sheetData sheetId="2774" refreshError="1"/>
      <sheetData sheetId="2775" refreshError="1"/>
      <sheetData sheetId="2776" refreshError="1"/>
      <sheetData sheetId="2777" refreshError="1"/>
      <sheetData sheetId="2778" refreshError="1"/>
      <sheetData sheetId="2779" refreshError="1"/>
      <sheetData sheetId="2780" refreshError="1"/>
      <sheetData sheetId="2781" refreshError="1"/>
      <sheetData sheetId="2782" refreshError="1"/>
      <sheetData sheetId="2783" refreshError="1"/>
      <sheetData sheetId="2784" refreshError="1"/>
      <sheetData sheetId="2785" refreshError="1"/>
      <sheetData sheetId="2786" refreshError="1"/>
      <sheetData sheetId="2787" refreshError="1"/>
      <sheetData sheetId="2788" refreshError="1"/>
      <sheetData sheetId="2789" refreshError="1"/>
      <sheetData sheetId="2790" refreshError="1"/>
      <sheetData sheetId="2791" refreshError="1"/>
      <sheetData sheetId="2792" refreshError="1"/>
      <sheetData sheetId="2793" refreshError="1"/>
      <sheetData sheetId="2794" refreshError="1"/>
      <sheetData sheetId="2795" refreshError="1"/>
      <sheetData sheetId="2796" refreshError="1"/>
      <sheetData sheetId="2797" refreshError="1"/>
      <sheetData sheetId="2798" refreshError="1"/>
      <sheetData sheetId="2799" refreshError="1"/>
      <sheetData sheetId="2800" refreshError="1"/>
      <sheetData sheetId="2801" refreshError="1"/>
      <sheetData sheetId="2802" refreshError="1"/>
      <sheetData sheetId="2803" refreshError="1"/>
      <sheetData sheetId="2804" refreshError="1"/>
      <sheetData sheetId="2805" refreshError="1"/>
      <sheetData sheetId="2806" refreshError="1"/>
      <sheetData sheetId="2807" refreshError="1"/>
      <sheetData sheetId="2808" refreshError="1"/>
      <sheetData sheetId="2809" refreshError="1"/>
    </sheetDataSet>
  </externalBook>
</externalLink>
</file>

<file path=xl/externalLinks/externalLink58.xml><?xml version="1.0" encoding="utf-8"?>
<externalLink xmlns="http://schemas.openxmlformats.org/spreadsheetml/2006/main">
  <externalBook xmlns:r="http://schemas.openxmlformats.org/officeDocument/2006/relationships" r:id="rId1">
    <sheetNames>
      <sheetName val="Data SRL"/>
      <sheetName val="Data Prod_Graf"/>
      <sheetName val="Olah"/>
      <sheetName val="April"/>
      <sheetName val="GRAFTANKOS"/>
      <sheetName val="Data Cost1"/>
      <sheetName val="land"/>
      <sheetName val="Dt Breakdown"/>
      <sheetName val="PK Olah"/>
      <sheetName val="PK RM"/>
      <sheetName val="Graf SRL"/>
      <sheetName val="KPI"/>
      <sheetName val="PCr"/>
      <sheetName val="Janload"/>
      <sheetName val="Feb"/>
      <sheetName val="Mar"/>
      <sheetName val="GRAF COST"/>
      <sheetName val="DATA COST"/>
      <sheetName val="CPO"/>
      <sheetName val="PABRIK"/>
      <sheetName val="LA02"/>
      <sheetName val="LA03"/>
      <sheetName val="LAJan"/>
      <sheetName val="LAFeb"/>
      <sheetName val="LAMar"/>
      <sheetName val="Peta"/>
      <sheetName val="Slow"/>
      <sheetName val="Fast"/>
      <sheetName val="Insurance"/>
      <sheetName val="Dead"/>
      <sheetName val="Sheet1"/>
      <sheetName val="Bagan"/>
      <sheetName val="REKAP"/>
      <sheetName val="MONITOR"/>
      <sheetName val="BBM"/>
      <sheetName val="SOlar"/>
      <sheetName val="po-ho"/>
      <sheetName val="SPB-HO"/>
      <sheetName val="LAY"/>
      <sheetName val="ANALISA PEK.UMUM"/>
      <sheetName val="escon"/>
      <sheetName val="TON  per Jam"/>
      <sheetName val="pek tanah utk irigasi"/>
      <sheetName val="Bahan"/>
    </sheetNames>
    <sheetDataSet>
      <sheetData sheetId="0" refreshError="1"/>
      <sheetData sheetId="1" refreshError="1"/>
      <sheetData sheetId="2" refreshError="1"/>
      <sheetData sheetId="3" refreshError="1"/>
      <sheetData sheetId="4"/>
      <sheetData sheetId="5"/>
      <sheetData sheetId="6"/>
      <sheetData sheetId="7"/>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sheetData sheetId="31"/>
      <sheetData sheetId="32"/>
      <sheetData sheetId="33"/>
      <sheetData sheetId="34"/>
      <sheetData sheetId="35"/>
      <sheetData sheetId="36"/>
      <sheetData sheetId="37"/>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59.xml><?xml version="1.0" encoding="utf-8"?>
<externalLink xmlns="http://schemas.openxmlformats.org/spreadsheetml/2006/main">
  <externalBook xmlns:r="http://schemas.openxmlformats.org/officeDocument/2006/relationships" r:id="rId1">
    <sheetNames>
      <sheetName val="PABRIK (2)"/>
      <sheetName val="PO"/>
      <sheetName val="MENU"/>
      <sheetName val="Bagan"/>
      <sheetName val="KPI"/>
      <sheetName val="PCR"/>
      <sheetName val="OLAH VS OT"/>
      <sheetName val="OLAH VS OT (2)"/>
      <sheetName val="graflbr-gp"/>
      <sheetName val="PABRIK"/>
      <sheetName val="GRAF TBS VS COST"/>
      <sheetName val="LAY"/>
      <sheetName val="PL Des"/>
      <sheetName val="PL Nov"/>
      <sheetName val="PL Okt"/>
      <sheetName val="K.Mesin"/>
      <sheetName val="PICA"/>
      <sheetName val="SOLAR"/>
      <sheetName val="AN PK"/>
      <sheetName val="LD Okt"/>
      <sheetName val="LD Nov"/>
      <sheetName val="LD Des"/>
      <sheetName val="LA03"/>
      <sheetName val="GRAF SM"/>
      <sheetName val="PK"/>
      <sheetName val="Through"/>
      <sheetName val="Rend~CPO"/>
      <sheetName val="CH Vs Er"/>
      <sheetName val="Qlt CPO"/>
      <sheetName val="Rend~Kernel"/>
      <sheetName val="Qlt KRN"/>
      <sheetName val="FFA"/>
      <sheetName val="Br Dn"/>
      <sheetName val="ER Vs FFA"/>
      <sheetName val="Qlt Vs ER"/>
      <sheetName val="CPO Loss"/>
      <sheetName val="Proses Ctr"/>
      <sheetName val="Krn Loss"/>
      <sheetName val="BD"/>
      <sheetName val="Data"/>
      <sheetName val="NAMA"/>
      <sheetName val="MPP"/>
      <sheetName val="REKAP ST M"/>
      <sheetName val="PETA"/>
      <sheetName val="SRL1"/>
      <sheetName val="SRL2"/>
      <sheetName val="AREA"/>
      <sheetName val="Pab SRL 1"/>
      <sheetName val="PABRIK _2_"/>
      <sheetName val="Olah"/>
      <sheetName val="dft bns"/>
      <sheetName val="Data SRL"/>
      <sheetName val="Data Prod_Graf"/>
      <sheetName val="PK RM"/>
      <sheetName val="% Lbr vs GP"/>
      <sheetName val="Bahan Mekanikal"/>
      <sheetName val="PB(B)"/>
      <sheetName val="KEU"/>
      <sheetName val="5 yr val"/>
      <sheetName val="Input"/>
      <sheetName val="10 yr val"/>
      <sheetName val="Financials"/>
      <sheetName val=" Summ fin."/>
      <sheetName val="Add-trans"/>
      <sheetName val="S-2"/>
      <sheetName val="Pro-Base"/>
      <sheetName val="S-1"/>
      <sheetName val="Revenue"/>
      <sheetName val="Add-rev"/>
      <sheetName val="Exist"/>
      <sheetName val="Tot"/>
      <sheetName val="Tranponder"/>
      <sheetName val="escon"/>
      <sheetName val="JSiar"/>
      <sheetName val="Lease Expiry"/>
      <sheetName val="TENSCH"/>
      <sheetName val="List"/>
      <sheetName val="DATA LTW"/>
      <sheetName val="H.Satuan"/>
      <sheetName val="Dumtk"/>
      <sheetName val="Q4 2003"/>
      <sheetName val="PKB"/>
      <sheetName val="HKNE"/>
      <sheetName val="harsat"/>
      <sheetName val="RT"/>
      <sheetName val="gvl"/>
      <sheetName val="ANALISA"/>
      <sheetName val="Based Data_wacc"/>
      <sheetName val="analisa tea"/>
      <sheetName val="Cutleries"/>
      <sheetName val="Anal-Banci"/>
      <sheetName val="Huruf-INV"/>
      <sheetName val="BCT"/>
      <sheetName val="TB"/>
      <sheetName val="h"/>
      <sheetName val="Standar"/>
      <sheetName val="Kontrak "/>
      <sheetName val="BCT Kandang"/>
      <sheetName val="Pengawasan"/>
      <sheetName val="datateknis"/>
      <sheetName val="TON  per Jam"/>
      <sheetName val="F1771-2"/>
      <sheetName val="alok_bunga"/>
      <sheetName val="Rinci-Biaya"/>
      <sheetName val="Rinci-Pendapatan"/>
      <sheetName val="Sheet1 (3)"/>
      <sheetName val="As"/>
      <sheetName val="Analysis"/>
      <sheetName val="FORM-X-1"/>
      <sheetName val="Bang-Non-St"/>
      <sheetName val="Hit Bgn"/>
      <sheetName val="SAT-BHN"/>
      <sheetName val="HRG BHN"/>
      <sheetName val="RUPS"/>
      <sheetName val="OLDMAP"/>
      <sheetName val="Gaji"/>
      <sheetName val="RINCIAN NRC"/>
      <sheetName val="F1.2"/>
      <sheetName val="Cashflow"/>
      <sheetName val="FS-FORECAST"/>
      <sheetName val="LEADSCHEDULE"/>
      <sheetName val="Karung"/>
      <sheetName val="Act"/>
      <sheetName val="IF"/>
      <sheetName val="VH"/>
      <sheetName val="REMUNERASISTANDAR"/>
      <sheetName val="exf"/>
      <sheetName val="TABEL_DETASIR"/>
      <sheetName val="BCA"/>
      <sheetName val="AHS_Kusen"/>
      <sheetName val="harsat&amp;upah"/>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Set>
  </externalBook>
</externalLink>
</file>

<file path=xl/externalLinks/externalLink60.xml><?xml version="1.0" encoding="utf-8"?>
<externalLink xmlns="http://schemas.openxmlformats.org/spreadsheetml/2006/main">
  <externalBook xmlns:r="http://schemas.openxmlformats.org/officeDocument/2006/relationships" r:id="rId1">
    <sheetNames>
      <sheetName val="KEU"/>
      <sheetName val="Sirkulasi PAK"/>
      <sheetName val="Srt Permhn"/>
      <sheetName val="mpk revie new"/>
      <sheetName val="SKC"/>
      <sheetName val="RKC"/>
      <sheetName val="Persediaan Bit_Moro"/>
      <sheetName val="BNI_105C"/>
      <sheetName val="BNI_115C1"/>
      <sheetName val="BNI_115C2"/>
      <sheetName val="BNI_115C3"/>
      <sheetName val="BNI_116C "/>
      <sheetName val="BNI_117C"/>
      <sheetName val="BNI_119C250 "/>
      <sheetName val="BNI_119C"/>
      <sheetName val="NRC"/>
      <sheetName val="SKK3bln"/>
      <sheetName val="SKK9bln"/>
      <sheetName val="SKK_KKU"/>
      <sheetName val="Sheet1"/>
      <sheetName val="PABRIK (2)"/>
      <sheetName val="PO"/>
      <sheetName val="Data SRL"/>
      <sheetName val="Data Prod_Graf"/>
      <sheetName val="Mesin"/>
      <sheetName val="Olah"/>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61.xml><?xml version="1.0" encoding="utf-8"?>
<externalLink xmlns="http://schemas.openxmlformats.org/spreadsheetml/2006/main">
  <externalBook xmlns:r="http://schemas.openxmlformats.org/officeDocument/2006/relationships" r:id="rId1">
    <sheetNames>
      <sheetName val="PABRIK (2)"/>
      <sheetName val="PO"/>
      <sheetName val="MENU"/>
      <sheetName val="Bagan"/>
      <sheetName val="KPI"/>
      <sheetName val="PCR"/>
      <sheetName val="OLAH VS OT"/>
      <sheetName val="OLAH VS OT (2)"/>
      <sheetName val="graflbr-gp"/>
      <sheetName val="PABRIK"/>
      <sheetName val="GRAF TBS VS COST"/>
      <sheetName val="LAY"/>
      <sheetName val="PL Des"/>
      <sheetName val="PL Nov"/>
      <sheetName val="PL Okt"/>
      <sheetName val="K.Mesin"/>
      <sheetName val="PICA"/>
      <sheetName val="SOLAR"/>
      <sheetName val="AN PK"/>
      <sheetName val="LD Okt"/>
      <sheetName val="LD Nov"/>
      <sheetName val="LD Des"/>
      <sheetName val="LA03"/>
      <sheetName val="GRAF SM"/>
      <sheetName val="PK"/>
      <sheetName val="Through"/>
      <sheetName val="Rend~CPO"/>
      <sheetName val="CH Vs Er"/>
      <sheetName val="Qlt CPO"/>
      <sheetName val="Rend~Kernel"/>
      <sheetName val="Qlt KRN"/>
      <sheetName val="FFA"/>
      <sheetName val="Br Dn"/>
      <sheetName val="ER Vs FFA"/>
      <sheetName val="Qlt Vs ER"/>
      <sheetName val="CPO Loss"/>
      <sheetName val="Proses Ctr"/>
      <sheetName val="Krn Loss"/>
      <sheetName val="BD"/>
      <sheetName val="Data"/>
      <sheetName val="NAMA"/>
      <sheetName val="MPP"/>
      <sheetName val="REKAP ST M"/>
      <sheetName val="PETA"/>
      <sheetName val="SRL1"/>
      <sheetName val="SRL2"/>
      <sheetName val="AREA"/>
      <sheetName val="Pab SRL 1"/>
      <sheetName val="PABRIK _2_"/>
      <sheetName val="Olah"/>
      <sheetName val="dft bns"/>
      <sheetName val="Data SRL"/>
      <sheetName val="Data Prod_Graf"/>
      <sheetName val="PK RM"/>
      <sheetName val="% Lbr vs GP"/>
      <sheetName val="KEU"/>
      <sheetName val="Huruf-INV"/>
      <sheetName val="DATA LTW"/>
      <sheetName val="DIRECT COST"/>
      <sheetName val="INDIRECT DETAIL"/>
      <sheetName val="alok_bunga"/>
      <sheetName val="Rinci-Biaya"/>
      <sheetName val="Rinci-Pendapatan"/>
      <sheetName val="Pro-Base"/>
      <sheetName val="Sheet1 (3)"/>
      <sheetName val="BCT"/>
      <sheetName val="As"/>
      <sheetName val="List"/>
      <sheetName val="TB"/>
      <sheetName val="h"/>
      <sheetName val="Standar"/>
      <sheetName val="Kontrak "/>
      <sheetName val="BCT Kandang"/>
      <sheetName val="Pengawasan"/>
      <sheetName val="datateknis"/>
      <sheetName val="F1771-2"/>
      <sheetName val="TON  per Jam"/>
      <sheetName val="Export"/>
      <sheetName val="Analysis(17)"/>
      <sheetName val="P04-02"/>
      <sheetName val="Financials"/>
      <sheetName val="10 yr val"/>
      <sheetName val="Input"/>
      <sheetName val="Analysis"/>
      <sheetName val="FORM-X-1"/>
      <sheetName val="Bang-Non-St"/>
      <sheetName val="Hit Bgn"/>
      <sheetName val="RUPS"/>
      <sheetName val="SAT-BHN"/>
      <sheetName val="HRG BHN"/>
      <sheetName val="Revenue"/>
      <sheetName val="Sheet8"/>
      <sheetName val="STR"/>
      <sheetName val="luar"/>
      <sheetName val="RINC hotel"/>
      <sheetName val="RINC FIN T4 "/>
      <sheetName val="RINC FIN T4  _3_"/>
      <sheetName val="RINC FIN T4  _2_"/>
      <sheetName val="Karung"/>
      <sheetName val="Upah SKUB"/>
      <sheetName val="ETAB 2"/>
      <sheetName val="Bill rekap"/>
      <sheetName val="escon"/>
      <sheetName val="kki"/>
      <sheetName val="fin pro centers"/>
      <sheetName val="SUMMARY"/>
      <sheetName val="Noodles (assumptions)"/>
      <sheetName val="ANALISA"/>
      <sheetName val="DAFTAR UPAH"/>
      <sheetName val="Cutleries"/>
      <sheetName val="analisa tea"/>
      <sheetName val="REKAP GROSS"/>
      <sheetName val="Sat Bah &amp; Up"/>
      <sheetName val="2010"/>
      <sheetName val="A. BGN"/>
      <sheetName val="BCT SP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Set>
  </externalBook>
</externalLink>
</file>

<file path=xl/externalLinks/externalLink62.xml><?xml version="1.0" encoding="utf-8"?>
<externalLink xmlns="http://schemas.openxmlformats.org/spreadsheetml/2006/main">
  <externalBook xmlns:r="http://schemas.openxmlformats.org/officeDocument/2006/relationships" r:id="rId1">
    <sheetNames>
      <sheetName val="Karung"/>
      <sheetName val="GRAFIK"/>
      <sheetName val="Grd LTW"/>
      <sheetName val="Grd LTT"/>
      <sheetName val="Grd MMG"/>
      <sheetName val="Losses"/>
      <sheetName val="Ton per jam"/>
      <sheetName val="GRAD"/>
      <sheetName val="% OT"/>
      <sheetName val="Grafik loading"/>
      <sheetName val="Ton Jam  kanban"/>
      <sheetName val="Monitor problem"/>
      <sheetName val="Loading"/>
      <sheetName val="TON  per Jam"/>
      <sheetName val="Rkp-Jdwl"/>
      <sheetName val="PABRIK (2)"/>
      <sheetName val="PO"/>
      <sheetName val="PK"/>
      <sheetName val="I-KAMAR"/>
      <sheetName val="Export"/>
      <sheetName val="EE-PROP"/>
      <sheetName val="DATA LTW"/>
      <sheetName val="Data SRL"/>
      <sheetName val="Data Prod_Graf"/>
      <sheetName val="PK RM"/>
      <sheetName val="Biaya"/>
      <sheetName val="tt-biaya"/>
      <sheetName val="Cash-print"/>
      <sheetName val="sensitivity"/>
      <sheetName val="Olah"/>
      <sheetName val="12"/>
      <sheetName val="FORM-ANA1"/>
      <sheetName val="FORM-X-1"/>
      <sheetName val="datateknis"/>
      <sheetName val="I_KAMAR"/>
      <sheetName val="Data"/>
      <sheetName val="Fixset"/>
      <sheetName val="Tanah"/>
      <sheetName val="dft bns"/>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63.xml><?xml version="1.0" encoding="utf-8"?>
<externalLink xmlns="http://schemas.openxmlformats.org/spreadsheetml/2006/main">
  <externalBook xmlns:r="http://schemas.openxmlformats.org/officeDocument/2006/relationships" r:id="rId1">
    <sheetNames>
      <sheetName val="I-KAMAR"/>
      <sheetName val="Coll-KAMAR"/>
      <sheetName val="II.MAIN-LOB"/>
      <sheetName val="III.FASADE"/>
      <sheetName val="IV. POOL DECK"/>
      <sheetName val="V.BALLROOM"/>
      <sheetName val="VI.CANOPY"/>
      <sheetName val="VII.CAR &amp; LIFT"/>
      <sheetName val="IX.ATRIUM"/>
      <sheetName val="X.LANDSCAPE"/>
      <sheetName val="Cover"/>
      <sheetName val="Summary "/>
      <sheetName val="Cover-OP"/>
      <sheetName val="Summary-op"/>
      <sheetName val="Rb"/>
      <sheetName val="PLB-Basement 2.8.2-R1"/>
      <sheetName val="PABRIK (2)"/>
      <sheetName val="PO"/>
      <sheetName val="Currency Rate"/>
      <sheetName val="Karung"/>
      <sheetName val="bct"/>
      <sheetName val="TON  per Jam"/>
      <sheetName val="harsat"/>
      <sheetName val="Mesi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64.xml><?xml version="1.0" encoding="utf-8"?>
<externalLink xmlns="http://schemas.openxmlformats.org/spreadsheetml/2006/main">
  <externalBook xmlns:r="http://schemas.openxmlformats.org/officeDocument/2006/relationships" r:id="rId1">
    <sheetNames>
      <sheetName val="I-KAMAR"/>
      <sheetName val="Coll-KAMAR"/>
      <sheetName val="II.MAIN-LOB"/>
      <sheetName val="III.FASADE"/>
      <sheetName val="IV. POOL DECK"/>
      <sheetName val="V.BALLROOM"/>
      <sheetName val="VI.CANOPY"/>
      <sheetName val="VII.CAR &amp; LIFT"/>
      <sheetName val="IX.ATRIUM"/>
      <sheetName val="X.LANDSCAPE"/>
      <sheetName val="Cover"/>
      <sheetName val="Summary "/>
      <sheetName val="Cover-OP"/>
      <sheetName val="Summary-op"/>
      <sheetName val="Rb"/>
      <sheetName val="PLB-Basement 2.8.2-R1"/>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65.xml><?xml version="1.0" encoding="utf-8"?>
<externalLink xmlns="http://schemas.openxmlformats.org/spreadsheetml/2006/main">
  <externalBook xmlns:r="http://schemas.openxmlformats.org/officeDocument/2006/relationships" r:id="rId1">
    <sheetNames>
      <sheetName val="I-KAMAR"/>
      <sheetName val="Coll-KAMAR"/>
      <sheetName val="II.MAIN-LOB"/>
      <sheetName val="III.FASADE"/>
      <sheetName val="IV. POOL DECK"/>
      <sheetName val="V.BALLROOM"/>
      <sheetName val="VI.CANOPY"/>
      <sheetName val="VII.CAR &amp; LIFT"/>
      <sheetName val="IX.ATRIUM"/>
      <sheetName val="X.LANDSCAPE"/>
      <sheetName val="Cover"/>
      <sheetName val="Summary "/>
      <sheetName val="Cover-OP"/>
      <sheetName val="Summary-op"/>
      <sheetName val="Rb"/>
      <sheetName val="PLB-Basement 2.8.2-R1"/>
      <sheetName val="Karung"/>
      <sheetName val="BAG-III"/>
      <sheetName val="FORM X COST"/>
      <sheetName val="As"/>
      <sheetName val="P04_02"/>
      <sheetName val="Analisa"/>
      <sheetName val="Sat Bah &amp; U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66.xml><?xml version="1.0" encoding="utf-8"?>
<externalLink xmlns="http://schemas.openxmlformats.org/spreadsheetml/2006/main">
  <externalBook xmlns:r="http://schemas.openxmlformats.org/officeDocument/2006/relationships" r:id="rId1">
    <sheetNames>
      <sheetName val="I-KAMAR"/>
      <sheetName val="Coll-KAMAR"/>
      <sheetName val="II.MAIN-LOB"/>
      <sheetName val="III.FASADE"/>
      <sheetName val="IV. POOL DECK"/>
      <sheetName val="V.BALLROOM"/>
      <sheetName val="VI.CANOPY"/>
      <sheetName val="VII.CAR &amp; LIFT"/>
      <sheetName val="IX.ATRIUM"/>
      <sheetName val="X.LANDSCAPE"/>
      <sheetName val="Cover"/>
      <sheetName val="Summary "/>
      <sheetName val="Cover-OP"/>
      <sheetName val="Summary-op"/>
      <sheetName val="Rb"/>
      <sheetName val="PLB-Basement 2.8.2-R1"/>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67.xml><?xml version="1.0" encoding="utf-8"?>
<externalLink xmlns="http://schemas.openxmlformats.org/spreadsheetml/2006/main">
  <externalBook xmlns:r="http://schemas.openxmlformats.org/officeDocument/2006/relationships" r:id="rId1">
    <sheetNames>
      <sheetName val="Karung"/>
      <sheetName val="GRAFIK"/>
      <sheetName val="Grd LTW"/>
      <sheetName val="Grd LTT"/>
      <sheetName val="Grd MMG"/>
      <sheetName val="Losses"/>
      <sheetName val="Ton per jam"/>
      <sheetName val="GRAD"/>
      <sheetName val="% OT"/>
      <sheetName val="Grafik loading"/>
      <sheetName val="Ton Jam  kanban"/>
      <sheetName val="Monitor problem"/>
      <sheetName val="Loading"/>
      <sheetName val="TON  per Jam"/>
      <sheetName val="Rkp-Jdwl"/>
      <sheetName val="PABRIK (2)"/>
      <sheetName val="PO"/>
      <sheetName val="PK"/>
      <sheetName val="I-KAMAR"/>
      <sheetName val="Bill rekap"/>
      <sheetName val="Data SRL"/>
      <sheetName val="Data Prod_Graf"/>
      <sheetName val="KEU"/>
      <sheetName val="RINC FIN T4  _3_"/>
      <sheetName val="RINC FIN T4  _2_"/>
      <sheetName val="Mesin"/>
      <sheetName val="Gmd3"/>
      <sheetName val="Data"/>
      <sheetName val="Hrg.Sat"/>
      <sheetName val="INPUT 3"/>
      <sheetName val="INPUT 2"/>
      <sheetName val="1_boq"/>
      <sheetName val="Cash Flow bulanan"/>
      <sheetName val="DIRECT"/>
      <sheetName val="escon"/>
      <sheetName val="ANALISA"/>
      <sheetName val="Hit Bgn"/>
      <sheetName val="Anal-Banci"/>
      <sheetName val="Bang-Non-St"/>
      <sheetName val="A. BGN"/>
      <sheetName val="BCT SPL"/>
      <sheetName val="Perhitungan"/>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68.xml><?xml version="1.0" encoding="utf-8"?>
<externalLink xmlns="http://schemas.openxmlformats.org/spreadsheetml/2006/main">
  <externalBook xmlns:r="http://schemas.openxmlformats.org/officeDocument/2006/relationships" r:id="rId1">
    <sheetNames>
      <sheetName val="Karung"/>
      <sheetName val="GRAFIK"/>
      <sheetName val="Grd LTW"/>
      <sheetName val="Grd LTT"/>
      <sheetName val="Grd MMG"/>
      <sheetName val="Losses"/>
      <sheetName val="Ton per jam"/>
      <sheetName val="GRAD"/>
      <sheetName val="% OT"/>
      <sheetName val="Grafik loading"/>
      <sheetName val="Ton Jam  kanban"/>
      <sheetName val="Monitor problem"/>
      <sheetName val="Loading"/>
      <sheetName val="I-KAMAR"/>
      <sheetName val="TON  per Jam"/>
      <sheetName val="PABRIK (2)"/>
      <sheetName val="PO"/>
      <sheetName val="I_KAMAR"/>
      <sheetName val="Mesin"/>
      <sheetName val="PK"/>
      <sheetName val="Ex_Rate"/>
      <sheetName val="pek tanah utk irigasi"/>
      <sheetName val="Bahan"/>
      <sheetName val="ETAB 2"/>
      <sheetName val="Data SRL"/>
      <sheetName val="Data Prod_Graf"/>
      <sheetName val="Biaya"/>
      <sheetName val="tt-biaya"/>
      <sheetName val="Cash-print"/>
      <sheetName val="sensitivity"/>
      <sheetName val="bhn_upah"/>
      <sheetName val="As"/>
      <sheetName val="kki"/>
      <sheetName val="fin pro centers"/>
      <sheetName val="SUMMARY"/>
      <sheetName val="BBM"/>
      <sheetName val="Hit Bgn"/>
      <sheetName val="RAB MEK 15 M MB "/>
      <sheetName val="9.1.3"/>
      <sheetName val="escon"/>
      <sheetName val="PRINT CF"/>
      <sheetName val="Sat-Tan"/>
      <sheetName val="Machine"/>
      <sheetName val="Cashfl"/>
      <sheetName val="PKS"/>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69.xml><?xml version="1.0" encoding="utf-8"?>
<externalLink xmlns="http://schemas.openxmlformats.org/spreadsheetml/2006/main">
  <externalBook xmlns:r="http://schemas.openxmlformats.org/officeDocument/2006/relationships" r:id="rId1">
    <sheetNames>
      <sheetName val="Bill rekap"/>
      <sheetName val="Bill of Qty"/>
      <sheetName val="Catatan"/>
      <sheetName val="Upah"/>
      <sheetName val="Material Baku"/>
      <sheetName val="Material"/>
      <sheetName val="Analisa Baku"/>
      <sheetName val="Analisa"/>
      <sheetName val="Rekap Prelim"/>
      <sheetName val="Home"/>
      <sheetName val="Analisa -Baku"/>
      <sheetName val="Analisa 063"/>
      <sheetName val="Prelim Tampilan"/>
      <sheetName val="Rekap Direct Cost"/>
      <sheetName val="Pivot-tabel-Analisa"/>
      <sheetName val="Pivot-tabel-Copy Database"/>
      <sheetName val="Module1"/>
      <sheetName val="Module3"/>
      <sheetName val="Analisa 054"/>
      <sheetName val="Pivot-tabel-Isi Data"/>
      <sheetName val="Ahs.1"/>
      <sheetName val="Ahs.2"/>
      <sheetName val="Deep Well"/>
      <sheetName val="Pek Luar"/>
      <sheetName val="Mall"/>
      <sheetName val="Parkir"/>
      <sheetName val="Analisa 2"/>
      <sheetName val="Cover"/>
      <sheetName val="BQ-E20-02(Rp)"/>
      <sheetName val="HARGA ALAT"/>
      <sheetName val="Daf 1"/>
      <sheetName val="DAF-1"/>
      <sheetName val="DAF_1"/>
      <sheetName val="Anls"/>
      <sheetName val="harsat"/>
      <sheetName val="BQ"/>
      <sheetName val="BQ_E20_02_Rp_"/>
      <sheetName val="Plumbing"/>
      <sheetName val="Bangunan Utama"/>
      <sheetName val="Alat"/>
      <sheetName val="Analisa Gabungan"/>
      <sheetName val="Sub"/>
      <sheetName val="BAG_2"/>
      <sheetName val="TENAGA"/>
      <sheetName val="BQ-1A prelim"/>
      <sheetName val="H-BHN"/>
      <sheetName val="Harga"/>
      <sheetName val="I-KAMAR"/>
      <sheetName val="PKK"/>
      <sheetName val="FINISHING"/>
      <sheetName val="___1"/>
      <sheetName val="Quantity"/>
      <sheetName val="Data"/>
      <sheetName val="Barang"/>
      <sheetName val="???1"/>
      <sheetName val="MAPP"/>
      <sheetName val="rek det 1-3"/>
      <sheetName val="Up &amp; bhn"/>
      <sheetName val="Str"/>
      <sheetName val="Currency Rate"/>
      <sheetName val="r.tank"/>
      <sheetName val="prelim"/>
      <sheetName val="Bag_9"/>
      <sheetName val="H.Satuan"/>
      <sheetName val="Elektrikal"/>
      <sheetName val="I_KAMAR"/>
      <sheetName val="escon"/>
      <sheetName val="BOOKING FORM"/>
      <sheetName val="Rate"/>
      <sheetName val="Sat Bah _ Up"/>
      <sheetName val="Karung"/>
      <sheetName val="P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Set>
  </externalBook>
</externalLink>
</file>

<file path=xl/externalLinks/externalLink70.xml><?xml version="1.0" encoding="utf-8"?>
<externalLink xmlns="http://schemas.openxmlformats.org/spreadsheetml/2006/main">
  <externalBook xmlns:r="http://schemas.openxmlformats.org/officeDocument/2006/relationships" r:id="rId1">
    <sheetNames>
      <sheetName val="I-KAMAR"/>
      <sheetName val="I_KAMAR"/>
      <sheetName val="Coll-KAMAR"/>
      <sheetName val="II.MAIN-LOB"/>
      <sheetName val="III.FASADE"/>
      <sheetName val="IV. POOL DECK"/>
      <sheetName val="V.BALLROOM"/>
      <sheetName val="VI.CANOPY"/>
      <sheetName val="VII.CAR &amp; LIFT"/>
      <sheetName val="IX.ATRIUM"/>
      <sheetName val="X.LANDSCAPE"/>
      <sheetName val="Cover"/>
      <sheetName val="Summary "/>
      <sheetName val="Cover-OP"/>
      <sheetName val="Summary-op"/>
      <sheetName val="Rb"/>
      <sheetName val="D3.1"/>
      <sheetName val="REKAP"/>
      <sheetName val="chitimc"/>
      <sheetName val="THPDMoi  (2)"/>
      <sheetName val="dongia (2)"/>
      <sheetName val="gtrinh"/>
      <sheetName val="phuluc1"/>
      <sheetName val="TONG HOP VL-NC"/>
      <sheetName val="lam-moi"/>
      <sheetName val="chitiet"/>
      <sheetName val="TONGKE3p "/>
      <sheetName val="giathanh1"/>
      <sheetName val="TH VL, NC, DDHT Thanhphuoc"/>
      <sheetName val="#REF"/>
      <sheetName val="DONGIA"/>
      <sheetName val="thao-go"/>
      <sheetName val="DON GIA"/>
      <sheetName val="TONGKE-HT"/>
      <sheetName val="DG"/>
      <sheetName val="dtxl"/>
      <sheetName val="LKVL-CK-HT-GD1"/>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Bill.1.VAC-Supply-A"/>
      <sheetName val="ESCON"/>
      <sheetName val="GTS I PS"/>
      <sheetName val="PPC"/>
      <sheetName val="Analisa"/>
      <sheetName val="Summary"/>
      <sheetName val="3.1"/>
      <sheetName val="3.2"/>
      <sheetName val="3.3"/>
      <sheetName val="3.4"/>
      <sheetName val="Sum"/>
      <sheetName val="B4-TC "/>
      <sheetName val="FinSum"/>
      <sheetName val="Instalasi"/>
      <sheetName val="Instalasi EAP"/>
      <sheetName val="Round Duct IMP"/>
      <sheetName val="Air Reg"/>
      <sheetName val="Cable power"/>
      <sheetName val="Pasang AC Split "/>
      <sheetName val="Panel Intimuara 22 Sept 10"/>
      <sheetName val="SUM 200"/>
      <sheetName val="Plat"/>
      <sheetName val="Penjumlahan"/>
      <sheetName val="daffin"/>
      <sheetName val="daftar harsat"/>
      <sheetName val="G_SUMMARY"/>
      <sheetName val="HARGA ALAT"/>
      <sheetName val="UMUM"/>
      <sheetName val="BASIC"/>
      <sheetName val="ubah"/>
      <sheetName val="SPK"/>
      <sheetName val="bill 3.9"/>
      <sheetName val="main summary"/>
      <sheetName val="Pek.Luar"/>
      <sheetName val="II_MAIN-LOB"/>
      <sheetName val="III_FASADE"/>
      <sheetName val="IV__POOL_DECK"/>
      <sheetName val="V_BALLROOM"/>
      <sheetName val="VI_CANOPY"/>
      <sheetName val="VII_CAR_&amp;_LIFT"/>
      <sheetName val="IX_ATRIUM"/>
      <sheetName val="X_LANDSCAPE"/>
      <sheetName val="Summary_"/>
      <sheetName val="D3_1"/>
      <sheetName val="GTS_I_PS"/>
      <sheetName val="VAC-1"/>
      <sheetName val="CBD"/>
      <sheetName val="SEX"/>
      <sheetName val="fas"/>
      <sheetName val="typ 10_25"/>
      <sheetName val="ph26"/>
      <sheetName val="ph27"/>
      <sheetName val="kor_un"/>
      <sheetName val="kor"/>
      <sheetName val="I. Prelim"/>
      <sheetName val="BAG_2"/>
      <sheetName val="Bag_9"/>
      <sheetName val="SUB ME"/>
      <sheetName val="mechanical asrama"/>
      <sheetName val="electrical asrama"/>
      <sheetName val="ME. Kelas"/>
      <sheetName val="analisa alat"/>
      <sheetName val="alat"/>
      <sheetName val="bahan"/>
      <sheetName val="upah"/>
      <sheetName val="SUB LAIN2"/>
      <sheetName val="SUB KUSEN"/>
      <sheetName val="analisa pekerjaan"/>
      <sheetName val="ars asrama "/>
      <sheetName val="str asrama"/>
      <sheetName val="ars kelas"/>
      <sheetName val="str kelas"/>
      <sheetName val="REKAP MERAH"/>
      <sheetName val="Statprod gab"/>
      <sheetName val="daily (12)"/>
      <sheetName val="THPDMoi__(2)"/>
      <sheetName val="dongia_(2)"/>
      <sheetName val="TONG_HOP_VL-NC"/>
      <sheetName val="TONGKE3p_"/>
      <sheetName val="TH_VL,_NC,_DDHT_Thanhphuoc"/>
      <sheetName val="DON_GIA"/>
      <sheetName val="t-h_HA_THE"/>
      <sheetName val="CHITIET_VL-NC-TT_-1p"/>
      <sheetName val="TONG_HOP_VL-NC_TT"/>
      <sheetName val="TH_XL"/>
      <sheetName val="CHITIET_VL-NC"/>
      <sheetName val="CHITIET_VL-NC-TT-3p"/>
      <sheetName val="KPVC-BD_"/>
      <sheetName val="Bill_1_VAC-Supply-A"/>
      <sheetName val="3_1"/>
      <sheetName val="3_2"/>
      <sheetName val="3_3"/>
      <sheetName val="3_4"/>
      <sheetName val="B4-TC_"/>
      <sheetName val="Instalasi_EAP"/>
      <sheetName val="Round_Duct_IMP"/>
      <sheetName val="Air_Reg"/>
      <sheetName val="Cable_power"/>
      <sheetName val="Pasang_AC_Split_"/>
      <sheetName val="Panel_Intimuara_22_Sept_10"/>
      <sheetName val="SUM_200"/>
      <sheetName val="Evaluasi"/>
      <sheetName val="r.tank"/>
      <sheetName val="prelim"/>
      <sheetName val="BAG-2"/>
      <sheetName val="A"/>
      <sheetName val="4"/>
      <sheetName val="iTEM hARSAT"/>
      <sheetName val="Cash Flow bulanan"/>
      <sheetName val="AHAS1"/>
      <sheetName val="HB "/>
      <sheetName val="5.1-5.4(1)-5.4(2)"/>
      <sheetName val="304_06"/>
      <sheetName val="jobhist"/>
      <sheetName val="Hrg.Sat"/>
      <sheetName val="Elektrikal"/>
      <sheetName val="DETAIL LT11-13"/>
      <sheetName val="REKAP TOTAL (1)"/>
      <sheetName val="Bill_1_VAC_Supply_A"/>
      <sheetName val="RINC FIN T4  _3_"/>
      <sheetName val="RINC FIN T4  _2_"/>
      <sheetName val="Harga ME "/>
      <sheetName val="harga"/>
      <sheetName val="PL"/>
      <sheetName val="PK"/>
      <sheetName val="Pembongkaran"/>
      <sheetName val="DAF-4"/>
      <sheetName val="STR"/>
      <sheetName val="Fill this out first___"/>
      <sheetName val="DAF_2"/>
      <sheetName val="Coll_KAMAR"/>
      <sheetName val="Har-mat"/>
      <sheetName val="Fire Fighting"/>
      <sheetName val="Plumbing"/>
      <sheetName val="TOTAL"/>
      <sheetName val="Kolom UT"/>
      <sheetName val="PROTECTION "/>
      <sheetName val="HSP"/>
      <sheetName val="OHD"/>
      <sheetName val="Anal"/>
      <sheetName val="RAB-NEGO"/>
      <sheetName val="Harsat"/>
      <sheetName val="cargo"/>
      <sheetName val="PLB-Basement 2.8.2-R1"/>
      <sheetName val="Resume"/>
      <sheetName val="Kuantitas &amp; Harga"/>
      <sheetName val="Analisa &amp; Upah"/>
      <sheetName val="Analisa _ Upah"/>
      <sheetName val="Analisa Harga"/>
      <sheetName val="hst  LAMP_1 _2_"/>
      <sheetName val="Daf 1"/>
      <sheetName val="HARGA DASAR"/>
      <sheetName val="DIV.8"/>
      <sheetName val="DIV.9"/>
      <sheetName val="LBK"/>
      <sheetName val="EST-1CV"/>
      <sheetName val="3.a LBK"/>
      <sheetName val="Cover Daf-2"/>
      <sheetName val="Kode Bahan"/>
      <sheetName val="STR _A_"/>
      <sheetName val="boq"/>
      <sheetName val="struktur tdk dipakai"/>
      <sheetName val="Harga Satuan"/>
      <sheetName val="luar"/>
      <sheetName val="RINC hotel"/>
      <sheetName val="RINC FIN T4 "/>
      <sheetName val="ALL"/>
      <sheetName val="Bill rekap"/>
      <sheetName val="Bill of Qty"/>
      <sheetName val="BQ"/>
      <sheetName val="NET?"/>
      <sheetName val="BQ?"/>
      <sheetName val="HARGA MATERIAL"/>
      <sheetName val="III_FAu_x0012__x0003_"/>
      <sheetName val="~X3HV3`²/~X3~V3."/>
      <sheetName val="!_x0004_"/>
      <sheetName val=""/>
      <sheetName val=""/>
      <sheetName val="Junior PTI"/>
      <sheetName val="SMP"/>
      <sheetName val="TOWN"/>
      <sheetName val="1+580"/>
      <sheetName val="~X3HV3�`�/~X3~V3."/>
      <sheetName val="NAMES"/>
      <sheetName val="II_MAIN-LOB1"/>
      <sheetName val="III_FASADE1"/>
      <sheetName val="IV__POOL_DECK1"/>
      <sheetName val="V_BALLROOM1"/>
      <sheetName val="VI_CANOPY1"/>
      <sheetName val="VII_CAR_&amp;_LIFT1"/>
      <sheetName val="IX_ATRIUM1"/>
      <sheetName val="X_LANDSCAPE1"/>
      <sheetName val="Summary_1"/>
      <sheetName val="GTS_I_PS1"/>
      <sheetName val="D3_11"/>
      <sheetName val="THPDMoi__(2)1"/>
      <sheetName val="dongia_(2)1"/>
      <sheetName val="TONG_HOP_VL-NC1"/>
      <sheetName val="TONGKE3p_1"/>
      <sheetName val="TH_VL,_NC,_DDHT_Thanhphuoc1"/>
      <sheetName val="DON_GIA1"/>
      <sheetName val="t-h_HA_THE1"/>
      <sheetName val="CHITIET_VL-NC-TT_-1p1"/>
      <sheetName val="TONG_HOP_VL-NC_TT1"/>
      <sheetName val="TH_XL1"/>
      <sheetName val="CHITIET_VL-NC1"/>
      <sheetName val="CHITIET_VL-NC-TT-3p1"/>
      <sheetName val="KPVC-BD_1"/>
      <sheetName val="Bill_1_VAC-Supply-A1"/>
      <sheetName val="3_11"/>
      <sheetName val="3_21"/>
      <sheetName val="3_31"/>
      <sheetName val="3_41"/>
      <sheetName val="B4-TC_1"/>
      <sheetName val="Instalasi_EAP1"/>
      <sheetName val="Round_Duct_IMP1"/>
      <sheetName val="Air_Reg1"/>
      <sheetName val="Cable_power1"/>
      <sheetName val="Pasang_AC_Split_1"/>
      <sheetName val="Panel_Intimuara_22_Sept_101"/>
      <sheetName val="SUM_2001"/>
      <sheetName val="daftar_harsat"/>
      <sheetName val="typ_10_25"/>
      <sheetName val="I__Prelim"/>
      <sheetName val="daily_(12)"/>
      <sheetName val="SUB_ME"/>
      <sheetName val="mechanical_asrama"/>
      <sheetName val="electrical_asrama"/>
      <sheetName val="ME__Kelas"/>
      <sheetName val="analisa_alat"/>
      <sheetName val="SUB_LAIN2"/>
      <sheetName val="SUB_KUSEN"/>
      <sheetName val="analisa_pekerjaan"/>
      <sheetName val="ars_asrama_"/>
      <sheetName val="str_asrama"/>
      <sheetName val="ars_kelas"/>
      <sheetName val="str_kelas"/>
      <sheetName val="REKAP_MERAH"/>
      <sheetName val="HB_"/>
      <sheetName val="Statprod_gab"/>
      <sheetName val="5_1-5_4(1)-5_4(2)"/>
      <sheetName val="main_summary"/>
      <sheetName val="Pek_Luar"/>
      <sheetName val="r_tank"/>
      <sheetName val="iTEM_hARSAT"/>
      <sheetName val="Hrg_Sat"/>
      <sheetName val="DETAIL_LT11-13"/>
      <sheetName val="Harga_ME_"/>
      <sheetName val="Fill_this_out_first___"/>
      <sheetName val="RINC_FIN_T4___3_"/>
      <sheetName val="RINC_FIN_T4___2_"/>
      <sheetName val="bill_3_9"/>
      <sheetName val="Vibro_Roller"/>
      <sheetName val="TU"/>
      <sheetName val="Urai _Resap pengikat"/>
      <sheetName val="III_FA"/>
      <sheetName val="!_x0004_"/>
      <sheetName val="NET_"/>
      <sheetName val="BQ_"/>
      <sheetName val="STRUKTUR"/>
      <sheetName val="AHS"/>
      <sheetName val="III_FA?u_x0012__x0003_"/>
      <sheetName val="?~X3?????????HV3?`²/~X3?~V3?.?"/>
      <sheetName val="!_x0004_??"/>
      <sheetName val="?"/>
      <sheetName val="?~X3?????????HV3?�`�/~X3?~V3?.?"/>
      <sheetName val="概総括1"/>
      <sheetName val="harga bahan"/>
      <sheetName val="harga "/>
      <sheetName val="LISTRIK"/>
      <sheetName val="SAP"/>
      <sheetName val="BQ ARS"/>
      <sheetName val="304-06"/>
      <sheetName val="3`²/~X3~V3.._x0001_tÏ 0!"/>
      <sheetName val="Valve"/>
      <sheetName val="Unit ahu-fcu"/>
      <sheetName val="Pipa"/>
      <sheetName val="Grille"/>
      <sheetName val="Duct"/>
      <sheetName val="PU"/>
      <sheetName val="RAB"/>
      <sheetName val="TH Vÿÿÿÿÿÿÿÿÿÿÿÿÿÿÿÿÿÿîîü3"/>
      <sheetName val="DAF-7"/>
      <sheetName val="III_FA_u_x0012__x0003_"/>
      <sheetName val="_~X3_________HV3_`²_~X3_~V3_._"/>
      <sheetName val="!_x0004___"/>
      <sheetName val="_"/>
      <sheetName val="_~X3_________HV3_�`�_~X3_~V3_._"/>
      <sheetName val="MK"/>
      <sheetName val="3?`²/~X3?~V3?.???.???_x0001_???tÏ 0!"/>
      <sheetName val="_x0019_E_x0005_"/>
      <sheetName val="R2&lt;_x001c_0&lt;;be/R2&lt;R0&lt;."/>
      <sheetName val="TE TS FA LAN MATV"/>
      <sheetName val="Perm. Test"/>
      <sheetName val="RAB_DK"/>
      <sheetName val="Bill No.1"/>
      <sheetName val="BASEMENT"/>
      <sheetName val="Anls"/>
      <sheetName val="DAF-1"/>
      <sheetName val="LAMP-A"/>
      <sheetName val="Hargamat"/>
      <sheetName val="Rincian "/>
      <sheetName val="revisiSTR-pondasi"/>
      <sheetName val="~X3HV3?`?/~X3~V3."/>
      <sheetName val="3?`?/~X3~V3.._x0001_t??0!"/>
      <sheetName val="3??`?/~X3?~V3?.???.???_x0001_???t??0!"/>
      <sheetName val="?~X3?????????HV3??`?/~X3?~V3?.?"/>
      <sheetName val="3"/>
      <sheetName val="3_`²_~X3_~V3_.___.____x0001____tÏ 0!"/>
      <sheetName val="3__`__~X3_~V3_.___.____x0001____t__0!"/>
      <sheetName val="_~X3_________HV3__`__~X3_~V3_._"/>
      <sheetName val="?_x0019_E_x0005_"/>
      <sheetName val="?R2&lt;?????????_x001c_0&lt;?;be/R2&lt;?R0&lt;?.?"/>
      <sheetName val="baja"/>
      <sheetName val="List_Berat"/>
      <sheetName val="Mat_Tower1"/>
      <sheetName val="Mat_Tower"/>
      <sheetName val="Internal_Summary"/>
      <sheetName val="BS_pricing"/>
      <sheetName val="NMS_Configuration"/>
      <sheetName val="63_Swap"/>
      <sheetName val="Antenna"/>
      <sheetName val="Parameter"/>
      <sheetName val="bobot"/>
      <sheetName val="Harga_Baut"/>
      <sheetName val="Pipe"/>
      <sheetName val="BOM"/>
      <sheetName val="Project_Summary"/>
      <sheetName val="DATA-BASE"/>
      <sheetName val="Factors"/>
      <sheetName val="Assumptions"/>
      <sheetName val="Rekapsub-total-ME"/>
      <sheetName val="lookup"/>
      <sheetName val="Factor"/>
      <sheetName val="margin"/>
      <sheetName val="X-file"/>
      <sheetName val="KURS"/>
      <sheetName val="Data"/>
      <sheetName val="GLP-DISCOUNT"/>
      <sheetName val="GLP_s_changed_from_previous"/>
      <sheetName val="CONV_TAB"/>
      <sheetName val="GLP_2001"/>
      <sheetName val="Cap_Mah"/>
      <sheetName val="MU&amp;MB"/>
      <sheetName val="Ladder"/>
      <sheetName val="Material_Mounting1"/>
      <sheetName val="Lampiran_MTO1"/>
      <sheetName val="Rekap-ME"/>
      <sheetName val="Calc__Overview"/>
      <sheetName val="Sheet2"/>
      <sheetName val="PriceList"/>
      <sheetName val="SALES_ITEMS"/>
      <sheetName val="General"/>
      <sheetName val="PSPC_LE_Pnext_Current"/>
      <sheetName val="Input_Log__Set-up"/>
      <sheetName val="Sch-5"/>
      <sheetName val="AM-MARGIN"/>
      <sheetName val="Material_List_T_55_M_"/>
      <sheetName val="GLP's_and_PSPC's"/>
      <sheetName val="US_indoor_vs_macro_outdoor"/>
      <sheetName val="koef"/>
      <sheetName val="PROGRESS"/>
      <sheetName val="ahs_utama"/>
      <sheetName val="FISIK"/>
      <sheetName val="schtng"/>
      <sheetName val="schbhn"/>
      <sheetName val="schalt"/>
      <sheetName val="UPAH BAHAN"/>
      <sheetName val="bahan-mos"/>
      <sheetName val="Analisa ARS"/>
      <sheetName val="ASPAL"/>
      <sheetName val="Estimate"/>
      <sheetName val="Non JO"/>
      <sheetName val="PEKAN 23"/>
      <sheetName val="Renc &amp; real Non KSO"/>
      <sheetName val="Sheet9"/>
      <sheetName val="Normalisasi"/>
      <sheetName val="Rekap Addendum"/>
      <sheetName val="lkalibrasi BENENAIN"/>
      <sheetName val="Rencana Anggaran Biaya"/>
      <sheetName val="SAT-BHN"/>
      <sheetName val="BAHAN STRUKTUR"/>
      <sheetName val="KH-Q1,Q2,01"/>
      <sheetName val="INDEX"/>
      <sheetName val="REKAP_Akap"/>
      <sheetName val="__x0019_E_x0005_"/>
      <sheetName val="_R2&lt;__________x001c_0&lt;_;be_R2&lt;_R0&lt;_._"/>
      <sheetName val="Material"/>
      <sheetName val="DAF-2"/>
      <sheetName val="???1"/>
      <sheetName val="_~X3_________HV3_?`?_~X3_~V3_._"/>
      <sheetName val="Roman"/>
      <sheetName val="Str Green lake"/>
      <sheetName val="Peralatan"/>
      <sheetName val="Analisa "/>
      <sheetName val="BAHAN "/>
      <sheetName val="BQ Elektrikal"/>
      <sheetName val="ES_PARK"/>
      <sheetName val="RAB AR&amp;STR"/>
      <sheetName val="D_6"/>
      <sheetName val="D_7"/>
      <sheetName val="Sheet1"/>
      <sheetName val="ARS "/>
      <sheetName val="p_luar"/>
      <sheetName val="fin SB"/>
      <sheetName val="FIN PARKIR"/>
      <sheetName val="Bill No 6 Koord &amp; Attendance"/>
      <sheetName val="AC_C"/>
      <sheetName val="Bill_2_ PL_6_ FF _ SUPPLY A"/>
      <sheetName val="PL_FF_SUPPLY A final"/>
      <sheetName val="List PO"/>
      <sheetName val="PERALATAN UTAMA AC"/>
      <sheetName val="PERLATAN UTAMA PL"/>
      <sheetName val="PEMIPAAN PL"/>
      <sheetName val="PANEL TR"/>
      <sheetName val="STRUKTUR ATAS"/>
      <sheetName val="&lt;;be/R2&lt;R0&lt;.._x0001_/Z0!"/>
      <sheetName val="PLB-Basement_2_8_2-R1"/>
      <sheetName val="Kuantitas_&amp;_Harga"/>
      <sheetName val="Panel"/>
      <sheetName val="~X3HV3ˆ`²/~X3~V3."/>
      <sheetName val="_~X3_________HV3_ˆ`²_~X3_~V3_._"/>
      <sheetName val="?~X3?????????HV3?ˆ`²/~X3?~V3?.?"/>
      <sheetName val="sipil"/>
      <sheetName val="BANGUNAN PENUNJANG"/>
      <sheetName val="___1"/>
      <sheetName val="BOQ-E"/>
      <sheetName val="Pt"/>
      <sheetName val="QTO-11P"/>
      <sheetName val="HARGA_DASAR"/>
      <sheetName val="DIV_8"/>
      <sheetName val="DIV_9"/>
      <sheetName val="Concrete"/>
      <sheetName val="Pekerjaan "/>
      <sheetName val="Basic Price"/>
      <sheetName val="HA/´|`Ó0.Ó"/>
      <sheetName val="D7(1)"/>
      <sheetName val="4-Basic Price"/>
      <sheetName val="D2"/>
      <sheetName val="lanscap_All"/>
      <sheetName val="Ch"/>
      <sheetName val="당초"/>
      <sheetName val="수입"/>
      <sheetName val="instalasi penerangan"/>
      <sheetName val="kabel tray&amp;ladder"/>
      <sheetName val="&lt;?;be/R2&lt;?R0&lt;?.???.???_x0001_???/Z0!"/>
      <sheetName val="??"/>
      <sheetName val="!_x005f_x0004_"/>
      <sheetName val="III_FA_x005f_x0000_u_x005f_x0012__x005f_x0003_"/>
      <sheetName val="_x005f_x0000_~X3_x005f_x0000__x005f_x0000__x005f_x0000_"/>
      <sheetName val="!_x005f_x0004__x005f_x0000__x005f_x0000_"/>
      <sheetName val="_x005f_x0000_"/>
      <sheetName val="Currency Rate"/>
      <sheetName val="Bill.2. PL - SUPPLY A"/>
      <sheetName val="BM"/>
      <sheetName val="NP (2)"/>
      <sheetName val="NP"/>
      <sheetName val="III_FA_u_x005f_x0012__x005f_x0003_"/>
      <sheetName val="!_x005f_x0004___"/>
      <sheetName val="3_x005f_x0000_`²_~X3_x005f_x0000_~V3_x0000"/>
      <sheetName val="3_`²_~X3_~V3_.___.____x005f_x0001___"/>
      <sheetName val="_x005f_x0000__x005f_x0019_E_x005f_x0005_"/>
      <sheetName val="_x005f_x0000_R2&lt;_x005f_x0000__x005f_x0000__x005f_x0000_"/>
      <sheetName val="MPK"/>
      <sheetName val="BQ Gdg 7&amp;8"/>
      <sheetName val="BQ Gdg 5&amp;6"/>
      <sheetName val="BOQ-Indonesia"/>
      <sheetName val="RAB Pintu Gerbang&amp;Ticket"/>
      <sheetName val="RAW MATERIALS "/>
      <sheetName val="COST-PERSON-J.O."/>
      <sheetName val="RENTAL1"/>
      <sheetName val="Rekapitulasi"/>
      <sheetName val="%"/>
      <sheetName val="Volume"/>
      <sheetName val="Rupiah"/>
      <sheetName val="telp"/>
      <sheetName val="Elektronik"/>
      <sheetName val="Electrikal"/>
      <sheetName val="AC"/>
      <sheetName val="Item Kompensasi"/>
      <sheetName val="Data alat"/>
      <sheetName val="금액내역서"/>
      <sheetName val="UP MINOR"/>
      <sheetName val="ADDENDUM"/>
      <sheetName val="Harsat_marina"/>
      <sheetName val="SCH"/>
      <sheetName val="MOKDONG(1)"/>
      <sheetName val="LT.2"/>
      <sheetName val="LT.3"/>
      <sheetName val="LT.4"/>
      <sheetName val="LT.5"/>
      <sheetName val="LT.11"/>
      <sheetName val="LT.ATAP"/>
      <sheetName val="SELASAR"/>
      <sheetName val="Sat Bahan"/>
      <sheetName val="Sat Alat"/>
      <sheetName val="Sat Upah"/>
      <sheetName val="bahan+upah"/>
      <sheetName val="CH-RANC"/>
      <sheetName val="인원계획"/>
      <sheetName val="PNT"/>
      <sheetName val="4-MVAC"/>
      <sheetName val="Bill of Qty MEP"/>
      <sheetName val="&lt;"/>
      <sheetName val="HA/´|`"/>
      <sheetName val="Neraca"/>
      <sheetName val="DIRECT COST"/>
      <sheetName val="INDIRECT DETAIL"/>
      <sheetName val="Analisa Upah &amp; Bahan Plum"/>
      <sheetName val="Analisa Str"/>
      <sheetName val="Up &amp; bhn"/>
      <sheetName val="III_FAu_x0012__x0003_"/>
      <sheetName val="~X3HV3`²/~X3~V3."/>
      <sheetName val="~X3HV3�`�/~X3~V3."/>
      <sheetName val="_x0019_E_x0005_"/>
      <sheetName val="R2&lt;_x001c_0&lt;;be/R2&lt;R0&lt;."/>
      <sheetName val="~X3HV3?`?/~X3~V3."/>
      <sheetName val="3?`?/~X3~V3.._x0001_t??0!"/>
      <sheetName val="&lt;;be/R2&lt;R0&lt;.._x0001_/Z0!"/>
      <sheetName val="~X3HV3ˆ`²/~X3~V3."/>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sheetData sheetId="455"/>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Set>
  </externalBook>
</externalLink>
</file>

<file path=xl/externalLinks/externalLink71.xml><?xml version="1.0" encoding="utf-8"?>
<externalLink xmlns="http://schemas.openxmlformats.org/spreadsheetml/2006/main">
  <externalBook xmlns:r="http://schemas.openxmlformats.org/officeDocument/2006/relationships" r:id="rId1">
    <sheetNames>
      <sheetName val="I-KAMAR"/>
      <sheetName val="Coll-KAMAR"/>
      <sheetName val="II.MAIN-LOB"/>
      <sheetName val="III.FASADE"/>
      <sheetName val="IV. POOL DECK"/>
      <sheetName val="V.BALLROOM"/>
      <sheetName val="VI.CANOPY"/>
      <sheetName val="VII.CAR &amp; LIFT"/>
      <sheetName val="IX.ATRIUM"/>
      <sheetName val="X.LANDSCAPE"/>
      <sheetName val="Cover"/>
      <sheetName val="Summary "/>
      <sheetName val="Cover-OP"/>
      <sheetName val="Summary-op"/>
      <sheetName val="Rb"/>
      <sheetName val="PLB-Basement 2.8.2-R1"/>
      <sheetName val="PO"/>
      <sheetName val="Mesin"/>
      <sheetName val="PK"/>
      <sheetName val="Bill rekap"/>
      <sheetName val="Analisa"/>
      <sheetName val="BoQ"/>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72.xml><?xml version="1.0" encoding="utf-8"?>
<externalLink xmlns="http://schemas.openxmlformats.org/spreadsheetml/2006/main">
  <externalBook xmlns:r="http://schemas.openxmlformats.org/officeDocument/2006/relationships" r:id="rId1">
    <sheetNames>
      <sheetName val="Mesin"/>
      <sheetName val="Mars"/>
      <sheetName val="Karung"/>
      <sheetName val="I-KAMAR"/>
      <sheetName val="Cash-print"/>
      <sheetName val="Resume"/>
      <sheetName val="Cashflow"/>
      <sheetName val="Sat-Tan"/>
      <sheetName val="Infrastruktur"/>
      <sheetName val="FORM-X-1"/>
      <sheetName val="PT.GENTA"/>
      <sheetName val="Sales "/>
      <sheetName val="Tanaman"/>
      <sheetName val="PRINT CF"/>
      <sheetName val="Machine"/>
      <sheetName val="PKS"/>
      <sheetName val="XXXX"/>
      <sheetName val="Pembanding"/>
      <sheetName val="Ruko"/>
      <sheetName val="Tanah"/>
      <sheetName val="Bangunan"/>
      <sheetName val="Sarana"/>
      <sheetName val="Map"/>
      <sheetName val="Export"/>
      <sheetName val="Ex-Rate"/>
      <sheetName val="INPUT 3"/>
      <sheetName val="INPUT 2"/>
      <sheetName val="Bill rekap"/>
      <sheetName val="Data SRL"/>
      <sheetName val="Data Prod_Graf"/>
      <sheetName val="Noodles (assumptions)"/>
      <sheetName val="NERACA"/>
      <sheetName val="TON  per Jam"/>
      <sheetName val="daffin"/>
      <sheetName val="NO2PUMP REARNC ALL LEVER NEUTRA"/>
      <sheetName val="NO2REARNCPUMP SWING FULL STRUK "/>
      <sheetName val="NO1PUMPSWING RELIEFRNC"/>
      <sheetName val="SWING ENG FULL RELIEF LH"/>
      <sheetName val="BOMRAISEATHEAVYSWITCH.ON"/>
      <sheetName val="RHTRAVEL FOR&amp;REV REAR PUMP"/>
      <sheetName val="AUTO OFF P7 CONC"/>
      <sheetName val="AUTO OFF P8 MAIN"/>
      <sheetName val="LH SWING P8 MAIN "/>
      <sheetName val="PABRIK (2)"/>
      <sheetName val="PO"/>
      <sheetName val="GRAFIK"/>
      <sheetName val="Grd LTW"/>
      <sheetName val="Grd LTT"/>
      <sheetName val="Grd MMG"/>
      <sheetName val="Losses"/>
      <sheetName val="Ton per jam"/>
      <sheetName val="GRAD"/>
      <sheetName val="% OT"/>
      <sheetName val="Grafik loading"/>
      <sheetName val="Ton Jam  kanban"/>
      <sheetName val="Monitor problem"/>
      <sheetName val="Loading"/>
      <sheetName val="Rkp-Jdwl"/>
      <sheetName val="PK"/>
      <sheetName val="BoQ"/>
      <sheetName val="D7(1)"/>
      <sheetName val="4-Basic Price"/>
      <sheetName val="Rekap"/>
      <sheetName val="Sat Bah &amp; Up"/>
      <sheetName val="Add-trans"/>
      <sheetName val="Revenue"/>
      <sheetName val="Pro-Base"/>
      <sheetName val="Add-rev"/>
      <sheetName val="Exist"/>
      <sheetName val="Tot"/>
      <sheetName val="Tranponder"/>
      <sheetName val="LPPH"/>
      <sheetName val="DATA"/>
      <sheetName val="daf_3_OK_"/>
      <sheetName val="daf_7_OK_"/>
      <sheetName val="Hit Bgn"/>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73.xml><?xml version="1.0" encoding="utf-8"?>
<externalLink xmlns="http://schemas.openxmlformats.org/spreadsheetml/2006/main">
  <externalBook xmlns:r="http://schemas.openxmlformats.org/officeDocument/2006/relationships" r:id="rId1">
    <sheetNames>
      <sheetName val="RATE"/>
      <sheetName val="PROJECT"/>
      <sheetName val="august 01"/>
      <sheetName val="sept 01"/>
      <sheetName val="Okt 01"/>
      <sheetName val="Nov 01"/>
      <sheetName val="Dec 01"/>
      <sheetName val="Jan 02"/>
      <sheetName val="Feb 02"/>
      <sheetName val="Mar 02"/>
      <sheetName val="Apr 02"/>
      <sheetName val="As"/>
      <sheetName val="BAG-2"/>
      <sheetName val="Past LK"/>
      <sheetName val="InvRp&amp;$"/>
      <sheetName val="InvRp-$"/>
      <sheetName val="Skedul"/>
      <sheetName val="LK"/>
      <sheetName val="JSiar"/>
      <sheetName val="PB"/>
      <sheetName val="Jad"/>
      <sheetName val="AP"/>
      <sheetName val="Sheet1"/>
      <sheetName val="Asumsi"/>
      <sheetName val="T.material"/>
      <sheetName val="PB(B)"/>
      <sheetName val="Cvr"/>
      <sheetName val="#REF!"/>
      <sheetName val="10 yr val"/>
      <sheetName val="Input"/>
      <sheetName val="Fixset"/>
      <sheetName val="Scenario"/>
      <sheetName val="Sensitivity"/>
      <sheetName val="BEKASI"/>
      <sheetName val="AT"/>
      <sheetName val="B-Ops-Sawit"/>
      <sheetName val="Inv"/>
      <sheetName val="Biaya-Inv"/>
      <sheetName val="September"/>
      <sheetName val="Akomodasi"/>
      <sheetName val="Sheet1 (3)"/>
      <sheetName val="Telephone &amp; KSO Rev"/>
      <sheetName val="LR"/>
      <sheetName val="kki"/>
      <sheetName val="fin pro centers"/>
      <sheetName val="SUMMARY"/>
      <sheetName val="RESIDU"/>
      <sheetName val="List"/>
      <sheetName val="Assumptions"/>
      <sheetName val="BCA"/>
      <sheetName val="Revenue"/>
      <sheetName val="BBM-03"/>
      <sheetName val="Past_LK"/>
      <sheetName val="Export"/>
      <sheetName val="STR - 2B"/>
      <sheetName val="ENG-101"/>
      <sheetName val="BCT 2014"/>
      <sheetName val="JKT"/>
      <sheetName val="PP"/>
      <sheetName val="Financials"/>
      <sheetName val="Inputing data"/>
      <sheetName val="INDIRECT DETAIL"/>
      <sheetName val="Premi Iuran"/>
      <sheetName val="TBM"/>
      <sheetName val="Gmd3"/>
      <sheetName val="5 yr val"/>
      <sheetName val="Graphs"/>
      <sheetName val=" Summ fin."/>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74.xml><?xml version="1.0" encoding="utf-8"?>
<externalLink xmlns="http://schemas.openxmlformats.org/spreadsheetml/2006/main">
  <externalBook xmlns:r="http://schemas.openxmlformats.org/officeDocument/2006/relationships" r:id="rId1">
    <sheetNames>
      <sheetName val="RATE"/>
      <sheetName val="PROJECT"/>
      <sheetName val="august 01"/>
      <sheetName val="sept 01"/>
      <sheetName val="Okt 01"/>
      <sheetName val="Nov 01"/>
      <sheetName val="Dec 01"/>
      <sheetName val="Jan 02"/>
      <sheetName val="Feb 02"/>
      <sheetName val="Mar 02"/>
      <sheetName val="Apr 02"/>
      <sheetName val="Juni 02"/>
      <sheetName val="Mei 02"/>
      <sheetName val="Juli 02"/>
      <sheetName val="Agustus 02"/>
      <sheetName val="September 02"/>
      <sheetName val="Oktober 02"/>
      <sheetName val="November 02"/>
      <sheetName val="December 02"/>
      <sheetName val="January 03"/>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75.xml><?xml version="1.0" encoding="utf-8"?>
<externalLink xmlns="http://schemas.openxmlformats.org/spreadsheetml/2006/main">
  <externalBook xmlns:r="http://schemas.openxmlformats.org/officeDocument/2006/relationships" r:id="rId1">
    <sheetNames>
      <sheetName val="Sat Bah &amp; Up"/>
      <sheetName val="Sat Bah _ Up"/>
      <sheetName val="dasboard"/>
      <sheetName val="Rek Total"/>
      <sheetName val="Rek Arsit"/>
      <sheetName val="Arsit"/>
      <sheetName val="Rek Struk"/>
      <sheetName val="Struk"/>
      <sheetName val="Rek ME"/>
      <sheetName val="ME"/>
      <sheetName val="Rek Int"/>
      <sheetName val="Interior Melekat"/>
      <sheetName val="Rek SiteDevel"/>
      <sheetName val="Site Dev"/>
      <sheetName val="An HarSatPek"/>
      <sheetName val="Hargamaterial"/>
      <sheetName val="SAP"/>
      <sheetName val="Elektronik"/>
      <sheetName val="Plumbing"/>
      <sheetName val="Electrikal"/>
      <sheetName val="AC"/>
      <sheetName val="Fire Fighting"/>
      <sheetName val="Item Kompensasi"/>
      <sheetName val="I_KAMAR"/>
      <sheetName val="HARGA ALAT"/>
      <sheetName val="BQ-E20-02(Rp)"/>
      <sheetName val="Cover"/>
      <sheetName val="harsat"/>
      <sheetName val="PAD-F"/>
      <sheetName val="hs_str"/>
      <sheetName val="I-KAMAR"/>
      <sheetName val="MAP2"/>
      <sheetName val="rab"/>
      <sheetName val="61004"/>
      <sheetName val="61005"/>
      <sheetName val="61006"/>
      <sheetName val="61007"/>
      <sheetName val="61008"/>
      <sheetName val="MAP"/>
      <sheetName val="div7-1"/>
      <sheetName val="anal-mpu"/>
      <sheetName val="hs-str"/>
      <sheetName val="BAHAN"/>
      <sheetName val="DAF-5"/>
      <sheetName val="Sheet1"/>
      <sheetName val="List"/>
      <sheetName val="chitimc"/>
      <sheetName val="dongia (2)"/>
      <sheetName val="LKVL-CK-HT-GD1"/>
      <sheetName val="giathanh1"/>
      <sheetName val="TONG HOP VL-NC"/>
      <sheetName val="chitiet"/>
      <sheetName val="DONGIA"/>
      <sheetName val="TNHCHINH"/>
      <sheetName val="TONGKE3p "/>
      <sheetName val="CHITIET VL-NC"/>
      <sheetName val="TDTKP"/>
      <sheetName val="Harga Satuan"/>
      <sheetName val="Har-mat"/>
      <sheetName val="BQ-BJTamansari 12 April 2005 (D"/>
      <sheetName val="Rek_Total"/>
      <sheetName val="Rek_Arsit"/>
      <sheetName val="Rek_Struk"/>
      <sheetName val="Rek_ME"/>
      <sheetName val="Rek_Int"/>
      <sheetName val="Interior_Melekat"/>
      <sheetName val="Rek_SiteDevel"/>
      <sheetName val="Site_Dev"/>
      <sheetName val="Sat_Bah_&amp;_Up"/>
      <sheetName val="An_HarSatPek"/>
      <sheetName val="Sat_Bah___Up"/>
      <sheetName val="BQ-BJTamansari_12_April_2005_(D"/>
      <sheetName val="RAP Poltekkes"/>
      <sheetName val="ANALISA"/>
      <sheetName val="THPDMoi  (2)"/>
      <sheetName val="gtrinh"/>
      <sheetName val="lam-moi"/>
      <sheetName val="TONGKE-HT"/>
      <sheetName val="DG"/>
      <sheetName val="#REF"/>
      <sheetName val="dtxl"/>
      <sheetName val="thao-go"/>
      <sheetName val="SNI 21-3-09"/>
      <sheetName val="Analisa 2"/>
      <sheetName val="metode"/>
      <sheetName val="Cash Flow bulanan"/>
      <sheetName val="upah"/>
      <sheetName val="analisa SNI"/>
      <sheetName val="harga bahan"/>
      <sheetName val="Mesin"/>
      <sheetName val="Resume"/>
      <sheetName val="INPUT 3"/>
      <sheetName val="INPUT 2"/>
      <sheetName val="Rek_Total1"/>
      <sheetName val="Rek_Arsit1"/>
      <sheetName val="Rek_Struk1"/>
      <sheetName val="Rek_ME1"/>
      <sheetName val="Rek_Int1"/>
      <sheetName val="Interior_Melekat1"/>
      <sheetName val="Rek_SiteDevel1"/>
      <sheetName val="Site_Dev1"/>
      <sheetName val="Sat_Bah_&amp;_Up1"/>
      <sheetName val="An_HarSatPek1"/>
      <sheetName val="Sat_Bah___Up1"/>
      <sheetName val="dongia_(2)"/>
      <sheetName val="TONG_HOP_VL-NC"/>
      <sheetName val="TONGKE3p_"/>
      <sheetName val="CHITIET_VL-NC"/>
      <sheetName val="Fire_Fighting"/>
      <sheetName val="Item_Kompensasi"/>
      <sheetName val="HARGA_ALAT"/>
      <sheetName val="Harga_Satuan"/>
      <sheetName val="BQ-BJTamansari_12_April_2005_(1"/>
      <sheetName val="RAP_Poltekkes"/>
      <sheetName val="THPDMoi__(2)"/>
      <sheetName val="MAPP"/>
      <sheetName val="rek det 1-3"/>
      <sheetName val="HSD"/>
      <sheetName val="RAB-SPL2"/>
      <sheetName val="SEX"/>
      <sheetName val="ESCON"/>
      <sheetName val="BQ"/>
      <sheetName val="hsp-STR-ARS"/>
      <sheetName val="H.Satuan"/>
      <sheetName val="DAF-BAHAN"/>
      <sheetName val="DAF-UPAH"/>
      <sheetName val="struktur tdk dipakai"/>
      <sheetName val="HARSAT BAHAN"/>
      <sheetName val="Kolom UT"/>
      <sheetName val="BK-PU"/>
      <sheetName val="juni"/>
      <sheetName val="TE TS FA LAN MATV"/>
      <sheetName val="Rek_Total2"/>
      <sheetName val="Rek_Arsit2"/>
      <sheetName val="Rek_Struk2"/>
      <sheetName val="Rek_ME2"/>
      <sheetName val="Rek_Int2"/>
      <sheetName val="Interior_Melekat2"/>
      <sheetName val="Rek_SiteDevel2"/>
      <sheetName val="Site_Dev2"/>
      <sheetName val="Sat_Bah_&amp;_Up2"/>
      <sheetName val="An_HarSatPek2"/>
      <sheetName val="Sat_Bah___Up2"/>
      <sheetName val="Fire_Fighting1"/>
      <sheetName val="Item_Kompensasi1"/>
      <sheetName val="HARGA_ALAT1"/>
      <sheetName val="Harga_Satuan1"/>
      <sheetName val="BQ-BJTamansari_12_April_2005_(2"/>
      <sheetName val="dongia_(2)1"/>
      <sheetName val="RAP_Poltekkes1"/>
      <sheetName val="THPDMoi__(2)1"/>
      <sheetName val="TONGKE3p_1"/>
      <sheetName val="analisa_SNI1"/>
      <sheetName val="SNI_21-3-091"/>
      <sheetName val="Analisa_21"/>
      <sheetName val="TONG_HOP_VL-NC1"/>
      <sheetName val="CHITIET_VL-NC1"/>
      <sheetName val="Cash_Flow_bulanan1"/>
      <sheetName val="harga_bahan1"/>
      <sheetName val="rek_det_1-31"/>
      <sheetName val="analisa_SNI"/>
      <sheetName val="SNI_21-3-09"/>
      <sheetName val="Analisa_2"/>
      <sheetName val="Cash_Flow_bulanan"/>
      <sheetName val="harga_bahan"/>
      <sheetName val="rek_det_1-3"/>
      <sheetName val="Rek_Total3"/>
      <sheetName val="Rek_Arsit3"/>
      <sheetName val="Rek_Struk3"/>
      <sheetName val="Rek_ME3"/>
      <sheetName val="Rek_Int3"/>
      <sheetName val="Interior_Melekat3"/>
      <sheetName val="Rek_SiteDevel3"/>
      <sheetName val="Site_Dev3"/>
      <sheetName val="Sat_Bah_&amp;_Up3"/>
      <sheetName val="An_HarSatPek3"/>
      <sheetName val="Sat_Bah___Up3"/>
      <sheetName val="Fire_Fighting2"/>
      <sheetName val="Item_Kompensasi2"/>
      <sheetName val="HARGA_ALAT2"/>
      <sheetName val="Harga_Satuan2"/>
      <sheetName val="BQ-BJTamansari_12_April_2005_(3"/>
      <sheetName val="dongia_(2)2"/>
      <sheetName val="RAP_Poltekkes2"/>
      <sheetName val="THPDMoi__(2)2"/>
      <sheetName val="TONGKE3p_2"/>
      <sheetName val="analisa_SNI2"/>
      <sheetName val="SNI_21-3-092"/>
      <sheetName val="Analisa_22"/>
      <sheetName val="TONG_HOP_VL-NC2"/>
      <sheetName val="CHITIET_VL-NC2"/>
      <sheetName val="Cash_Flow_bulanan2"/>
      <sheetName val="harga_bahan2"/>
      <sheetName val="rek_det_1-32"/>
      <sheetName val="Material"/>
      <sheetName val="Har_mat"/>
      <sheetName val="met bab3"/>
      <sheetName val="anal bab8"/>
      <sheetName val="Man Power &amp; Comp"/>
      <sheetName val="Currency Rate"/>
      <sheetName val="AHS"/>
      <sheetName val="Unit Rate"/>
      <sheetName val="Unit Rate (2)"/>
      <sheetName val="An Arsitektur"/>
      <sheetName val="An Struktur"/>
      <sheetName val="STR"/>
      <sheetName val="Rek_Total4"/>
      <sheetName val="Rek_Arsit4"/>
      <sheetName val="Rek_Struk4"/>
      <sheetName val="Rek_ME4"/>
      <sheetName val="Rek_Int4"/>
      <sheetName val="Interior_Melekat4"/>
      <sheetName val="Rek_SiteDevel4"/>
      <sheetName val="Site_Dev4"/>
      <sheetName val="Sat_Bah_&amp;_Up4"/>
      <sheetName val="An_HarSatPek4"/>
      <sheetName val="Sat_Bah___Up4"/>
      <sheetName val="Fire_Fighting3"/>
      <sheetName val="Item_Kompensasi3"/>
      <sheetName val="HARGA_ALAT3"/>
      <sheetName val="Harga_Satuan3"/>
      <sheetName val="BQ-BJTamansari_12_April_2005_(4"/>
      <sheetName val="dongia_(2)3"/>
      <sheetName val="RAP_Poltekkes3"/>
      <sheetName val="THPDMoi__(2)3"/>
      <sheetName val="TONGKE3p_3"/>
      <sheetName val="analisa_SNI3"/>
      <sheetName val="SNI_21-3-093"/>
      <sheetName val="Analisa_23"/>
      <sheetName val="TONG_HOP_VL-NC3"/>
      <sheetName val="CHITIET_VL-NC3"/>
      <sheetName val="Cash_Flow_bulanan3"/>
      <sheetName val="harga_bahan3"/>
      <sheetName val="rek_det_1-33"/>
      <sheetName val="FINISHING"/>
      <sheetName val="Sheet2"/>
      <sheetName val="Harga Satuan Bahan"/>
      <sheetName val="Daftar Harga Pekerjaan"/>
      <sheetName val="Upah Tenaga Kerja"/>
      <sheetName val="TH VL, NC, DDHT Thanhphuoc"/>
      <sheetName val="DON GIA"/>
      <sheetName val="phuluc1"/>
      <sheetName val="t-h HA THE"/>
      <sheetName val="TONG HOP VL-NC TT"/>
      <sheetName val="TH XL"/>
      <sheetName val="Tiepdia"/>
      <sheetName val="CHITIET VL-NC-TT-3p"/>
      <sheetName val="TDTKP1"/>
      <sheetName val="VCV-BE-TONG"/>
      <sheetName val="CHITIET VL-NC-TT -1p"/>
      <sheetName val="satuan"/>
      <sheetName val="VC"/>
      <sheetName val="KPVC-BD "/>
      <sheetName val="34"/>
      <sheetName val="35"/>
      <sheetName val="27"/>
      <sheetName val="46"/>
      <sheetName val="4"/>
      <sheetName val="33"/>
      <sheetName val="9"/>
      <sheetName val="8"/>
      <sheetName val="26"/>
      <sheetName val="42"/>
      <sheetName val="32"/>
      <sheetName val="41"/>
      <sheetName val="31"/>
      <sheetName val="64.6"/>
      <sheetName val="37"/>
      <sheetName val="62"/>
      <sheetName val="7"/>
      <sheetName val="61"/>
      <sheetName val="24"/>
      <sheetName val="43"/>
      <sheetName val="53 "/>
      <sheetName val="54"/>
      <sheetName val="MH CIVIL"/>
      <sheetName val="30"/>
      <sheetName val="64.14"/>
      <sheetName val="64.1"/>
      <sheetName val="64.2"/>
      <sheetName val="64.3"/>
      <sheetName val="64.4"/>
      <sheetName val="64.5"/>
      <sheetName val="17"/>
      <sheetName val="51"/>
      <sheetName val="38"/>
      <sheetName val="52"/>
      <sheetName val="23"/>
      <sheetName val="20"/>
      <sheetName val="49"/>
      <sheetName val="29"/>
      <sheetName val="36.3"/>
      <sheetName val="36.4"/>
      <sheetName val="36.2"/>
      <sheetName val="36.1"/>
      <sheetName val="44"/>
      <sheetName val="45"/>
      <sheetName val="63"/>
      <sheetName val="MT-C"/>
      <sheetName val="Cash-print"/>
      <sheetName val="translat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refreshError="1"/>
      <sheetData sheetId="185" refreshError="1"/>
      <sheetData sheetId="186" refreshError="1"/>
      <sheetData sheetId="187" refreshError="1"/>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sheetData sheetId="219"/>
      <sheetData sheetId="220"/>
      <sheetData sheetId="221"/>
      <sheetData sheetId="222"/>
      <sheetData sheetId="223"/>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Set>
  </externalBook>
</externalLink>
</file>

<file path=xl/externalLinks/externalLink76.xml><?xml version="1.0" encoding="utf-8"?>
<externalLink xmlns="http://schemas.openxmlformats.org/spreadsheetml/2006/main">
  <externalBook xmlns:r="http://schemas.openxmlformats.org/officeDocument/2006/relationships" r:id="rId1">
    <sheetNames>
      <sheetName val="FORM-X-1"/>
      <sheetName val="Comparable"/>
      <sheetName val="kop"/>
      <sheetName val="LAP-1"/>
      <sheetName val="LAP-2"/>
      <sheetName val="FOTO"/>
      <sheetName val="GAMBAR"/>
      <sheetName val=" ceklist "/>
      <sheetName val="1"/>
      <sheetName val="2"/>
      <sheetName val="3"/>
      <sheetName val="Mesin"/>
      <sheetName val="Sat Bah &amp; Up"/>
      <sheetName val="Karung"/>
      <sheetName val="Data"/>
      <sheetName val="% Lbr vs GP"/>
      <sheetName val="ETAB 2"/>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77.xml><?xml version="1.0" encoding="utf-8"?>
<externalLink xmlns="http://schemas.openxmlformats.org/spreadsheetml/2006/main">
  <externalBook xmlns:r="http://schemas.openxmlformats.org/officeDocument/2006/relationships" r:id="rId1">
    <sheetNames>
      <sheetName val="INPUT 3"/>
      <sheetName val="INPUT 2"/>
      <sheetName val="CATATAN"/>
      <sheetName val="INPUT 1"/>
      <sheetName val="PRINT 1"/>
      <sheetName val="PRINT 2"/>
      <sheetName val="PRINT 3"/>
      <sheetName val="PRINT 4"/>
      <sheetName val="tul kol Rev1BJTD-24SwyOrd"/>
      <sheetName val="Karung"/>
      <sheetName val="Sat Bah &amp; Up"/>
      <sheetName val="FORM-X-1"/>
      <sheetName val="Marshal"/>
      <sheetName val="Permanent info"/>
      <sheetName val="datasheet"/>
      <sheetName val="Mesin"/>
      <sheetName val="PK"/>
      <sheetName val="DATA LTW"/>
      <sheetName val="RATE"/>
      <sheetName val="Export"/>
      <sheetName val="upah"/>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78.xml><?xml version="1.0" encoding="utf-8"?>
<externalLink xmlns="http://schemas.openxmlformats.org/spreadsheetml/2006/main">
  <externalBook xmlns:r="http://schemas.openxmlformats.org/officeDocument/2006/relationships" r:id="rId1">
    <sheetNames>
      <sheetName val="ETAB 2"/>
      <sheetName val="DATA"/>
      <sheetName val="INPUT"/>
      <sheetName val="ETAB 1"/>
      <sheetName val="PRINT 1"/>
      <sheetName val="PRINT 2"/>
      <sheetName val="PRINT 3"/>
      <sheetName val="PRINT 4"/>
      <sheetName val="GAMBAR"/>
      <sheetName val="SAMBUNGAN"/>
      <sheetName val="INPUT 3"/>
      <sheetName val="INPUT 2"/>
      <sheetName val="FORM-X-1"/>
      <sheetName val="Mesin"/>
      <sheetName val="Karung"/>
      <sheetName val="PK"/>
      <sheetName val="ANA"/>
      <sheetName val="Sat Bah &amp; Up"/>
      <sheetName val="Currency Rat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79.xml><?xml version="1.0" encoding="utf-8"?>
<externalLink xmlns="http://schemas.openxmlformats.org/spreadsheetml/2006/main">
  <externalBook xmlns:r="http://schemas.openxmlformats.org/officeDocument/2006/relationships" r:id="rId1">
    <sheetNames>
      <sheetName val="Rekapitulasi"/>
      <sheetName val="sheet1"/>
      <sheetName val="Sheet2"/>
      <sheetName val="Real Cost"/>
      <sheetName val="rincian biaya"/>
      <sheetName val="harga sat"/>
      <sheetName val="upah"/>
      <sheetName val="Bahan "/>
      <sheetName val="Analisa"/>
      <sheetName val="ES-aLL"/>
      <sheetName val="ana_str"/>
      <sheetName val="rumus"/>
      <sheetName val="atap"/>
      <sheetName val="Bill_2"/>
      <sheetName val="dasboard"/>
      <sheetName val="Sat Bah &amp; Up"/>
      <sheetName val="DAF-2"/>
      <sheetName val="RAB"/>
      <sheetName val="Daftar Harga Material"/>
      <sheetName val="anal"/>
      <sheetName val="DAF_2"/>
      <sheetName val="BAG-III"/>
      <sheetName val="HSD"/>
      <sheetName val="RAB-SPL2"/>
      <sheetName val="Real_Cost"/>
      <sheetName val="rincian_biaya"/>
      <sheetName val="harga_sat"/>
      <sheetName val="Bahan_"/>
      <sheetName val="Sat_Bah_&amp;_Up"/>
      <sheetName val="BQ-1A prelim"/>
      <sheetName val="analis azaa"/>
      <sheetName val="Indirect"/>
      <sheetName val="Fill this out first___"/>
      <sheetName val="TOWN"/>
      <sheetName val="AC"/>
      <sheetName val="U&amp;B"/>
      <sheetName val="Bill-2"/>
      <sheetName val="Cashflow"/>
      <sheetName val="Sat-Tan"/>
      <sheetName val="Infrastruktur"/>
      <sheetName val="ETAB 2"/>
      <sheetName val="Cash-print"/>
      <sheetName val="PRINT CF"/>
      <sheetName val="bahan"/>
      <sheetName val="analisa Str"/>
      <sheetName val="SEX"/>
      <sheetName val="BQBI3"/>
      <sheetName val="Material"/>
      <sheetName val="OLDMAP"/>
      <sheetName val="ESCON"/>
      <sheetName val="RATE"/>
      <sheetName val="plumbing"/>
      <sheetName val="Real_Cost1"/>
      <sheetName val="rincian_biaya1"/>
      <sheetName val="harga_sat1"/>
      <sheetName val="Bahan_1"/>
      <sheetName val="Sat_Bah_&amp;_Up1"/>
      <sheetName val="analis_azaa"/>
      <sheetName val="Fill_this_out_first___"/>
      <sheetName val="Daftar_Harga_Material"/>
      <sheetName val="BQ-1A_prelim"/>
      <sheetName val="SAT-BHN"/>
      <sheetName val="ALAT1"/>
      <sheetName val="BASIC"/>
      <sheetName val="UIC-71-ENV1991-3"/>
      <sheetName val="US-SI"/>
      <sheetName val="struktur tdk dipakai"/>
      <sheetName val="harsat"/>
      <sheetName val="FINISHING"/>
      <sheetName val="I-KAMAR"/>
      <sheetName val="Cover"/>
      <sheetName val="Ahs.2"/>
      <sheetName val="Ahs.1"/>
      <sheetName val="DAF-4"/>
      <sheetName val="chitimc"/>
      <sheetName val="dongia (2)"/>
      <sheetName val="LKVL-CK-HT-GD1"/>
      <sheetName val="giathanh1"/>
      <sheetName val="H_Satuan"/>
      <sheetName val="Real_Cost2"/>
      <sheetName val="rincian_biaya2"/>
      <sheetName val="harga_sat2"/>
      <sheetName val="Bahan_2"/>
      <sheetName val="Daftar_Harga_Material1"/>
      <sheetName val="Sat_Bah_&amp;_Up2"/>
      <sheetName val="BQ-1A_prelim1"/>
      <sheetName val="analisa_Str1"/>
      <sheetName val="analis_azaa1"/>
      <sheetName val="Fill_this_out_first___1"/>
      <sheetName val="struktur_tdk_dipakai1"/>
      <sheetName val="Cash_Flow_bulanan1"/>
      <sheetName val="analisa_Str"/>
      <sheetName val="struktur_tdk_dipakai"/>
      <sheetName val="Cash_Flow_bulanan"/>
      <sheetName val="Cash Flow bulanan"/>
      <sheetName val="Real_Cost3"/>
      <sheetName val="rincian_biaya3"/>
      <sheetName val="harga_sat3"/>
      <sheetName val="Bahan_3"/>
      <sheetName val="Daftar_Harga_Material2"/>
      <sheetName val="Sat_Bah_&amp;_Up3"/>
      <sheetName val="BQ-1A_prelim2"/>
      <sheetName val="analisa_Str2"/>
      <sheetName val="analis_azaa2"/>
      <sheetName val="Fill_this_out_first___2"/>
      <sheetName val="struktur_tdk_dipakai2"/>
      <sheetName val="Cash_Flow_bulanan2"/>
      <sheetName val="hs_str"/>
      <sheetName val="SAP"/>
      <sheetName val="Sat Bah _ Up"/>
      <sheetName val="tifico"/>
      <sheetName val="Hgsat07"/>
      <sheetName val="Real_Cost4"/>
      <sheetName val="rincian_biaya4"/>
      <sheetName val="harga_sat4"/>
      <sheetName val="Bahan_4"/>
      <sheetName val="Daftar_Harga_Material3"/>
      <sheetName val="Sat_Bah_&amp;_Up4"/>
      <sheetName val="BQ-1A_prelim3"/>
      <sheetName val="analisa_Str3"/>
      <sheetName val="analis_azaa3"/>
      <sheetName val="Fill_this_out_first___3"/>
      <sheetName val="struktur_tdk_dipakai3"/>
      <sheetName val="Cash_Flow_bulanan3"/>
      <sheetName val="34"/>
      <sheetName val="35"/>
      <sheetName val="27"/>
      <sheetName val="46"/>
      <sheetName val="4"/>
      <sheetName val="33"/>
      <sheetName val="9"/>
      <sheetName val="8"/>
      <sheetName val="26"/>
      <sheetName val="42"/>
      <sheetName val="32"/>
      <sheetName val="41"/>
      <sheetName val="31"/>
      <sheetName val="64.6"/>
      <sheetName val="37"/>
      <sheetName val="62"/>
      <sheetName val="7"/>
      <sheetName val="61"/>
      <sheetName val="24"/>
      <sheetName val="43"/>
      <sheetName val="53 "/>
      <sheetName val="54"/>
      <sheetName val="MH CIVIL"/>
      <sheetName val="30"/>
      <sheetName val="64.14"/>
      <sheetName val="64.1"/>
      <sheetName val="64.2"/>
      <sheetName val="64.3"/>
      <sheetName val="64.4"/>
      <sheetName val="64.5"/>
      <sheetName val="17"/>
      <sheetName val="51"/>
      <sheetName val="38"/>
      <sheetName val="52"/>
      <sheetName val="23"/>
      <sheetName val="22"/>
      <sheetName val="20"/>
      <sheetName val="49"/>
      <sheetName val="28"/>
      <sheetName val="29"/>
      <sheetName val="36.3"/>
      <sheetName val="36.4"/>
      <sheetName val="36.2"/>
      <sheetName val="36.1"/>
      <sheetName val="44"/>
      <sheetName val="45"/>
      <sheetName val="63"/>
      <sheetName val="Harsat Bahan"/>
      <sheetName val="Harsat Upah"/>
      <sheetName val="Traf&amp;Genst"/>
      <sheetName val="kurva S (detail)"/>
      <sheetName val="Kolom UT"/>
      <sheetName val="BELAGIO"/>
      <sheetName val="ARTAGDING"/>
      <sheetName val="MANHATTAN"/>
      <sheetName val="SENTUL"/>
      <sheetName val="T.ABANG"/>
      <sheetName val="SEMANAN"/>
      <sheetName val="BKPM"/>
      <sheetName val="01A- RAB"/>
      <sheetName val="A"/>
      <sheetName val="BQ"/>
      <sheetName val="Upah_Bahan"/>
      <sheetName val="Anls_BKL"/>
      <sheetName val="Mobilisasi"/>
      <sheetName val="RUKO TYPE 1"/>
      <sheetName val="Karung"/>
      <sheetName val="INPUT 3"/>
      <sheetName val="INPUT 2"/>
      <sheetName val="ANA"/>
      <sheetName val="Sensitivity"/>
      <sheetName val="Harga Satuan"/>
      <sheetName val="RESUME FINANSIAL"/>
      <sheetName val="ASUMSI"/>
      <sheetName val="Office Tower 1-Sewa"/>
      <sheetName val="SCHEDULE"/>
      <sheetName val="TOWER 1"/>
      <sheetName val="KOMERSIAL OFFICE"/>
      <sheetName val="TOWER 3"/>
      <sheetName val="OFFICE"/>
      <sheetName val="TOWER 4"/>
      <sheetName val="TOWER 5"/>
      <sheetName val="TOWER 6"/>
      <sheetName val="TOWER 7"/>
      <sheetName val="DAF-5"/>
      <sheetName val="ANAL2"/>
      <sheetName val="ANAL1"/>
      <sheetName val="Mob"/>
      <sheetName val="Hs_Bhn"/>
      <sheetName val="Compare"/>
      <sheetName val="Rincian"/>
      <sheetName val="Analisa HSP"/>
      <sheetName val="BAG_III"/>
      <sheetName val="Harga Mat "/>
      <sheetName val="Alat"/>
      <sheetName val="Du_lieu"/>
      <sheetName val="Daf-4.5_Final"/>
      <sheetName val="BQ-E20-02(Rp)"/>
      <sheetName val="ELEC STIS"/>
      <sheetName val="ME UMY"/>
      <sheetName val="Pipe"/>
      <sheetName val="main summary"/>
      <sheetName val="HARGA MATERIAL"/>
      <sheetName val="Kuantitas &amp; Harga"/>
      <sheetName val="Analisa Upah &amp; Bahan Plum"/>
      <sheetName val="data"/>
      <sheetName val="code"/>
      <sheetName val="VAC-1"/>
      <sheetName val="I_KAMAR"/>
      <sheetName val="Analisa Alat Berat"/>
      <sheetName val="Real_Cost5"/>
      <sheetName val="rincian_biaya5"/>
      <sheetName val="harga_sat5"/>
      <sheetName val="Bahan_5"/>
      <sheetName val="Daftar_Harga_Material4"/>
      <sheetName val="Sat_Bah_&amp;_Up5"/>
      <sheetName val="BQ-1A_prelim4"/>
      <sheetName val="analis_azaa4"/>
      <sheetName val="Fill_this_out_first___4"/>
      <sheetName val="analisa_Str4"/>
      <sheetName val="struktur_tdk_dipakai4"/>
      <sheetName val="Ahs_2"/>
      <sheetName val="Ahs_1"/>
      <sheetName val="dongia_(2)"/>
      <sheetName val="Cash_Flow_bulanan4"/>
      <sheetName val="Sat_Bah___Up"/>
      <sheetName val="Kolom_UT"/>
      <sheetName val="Harsat_Bahan"/>
      <sheetName val="Harsat_Upah"/>
      <sheetName val="T_ABANG"/>
      <sheetName val="01A-_RAB"/>
      <sheetName val="64_6"/>
      <sheetName val="53_"/>
      <sheetName val="MH_CIVIL"/>
      <sheetName val="64_14"/>
      <sheetName val="64_1"/>
      <sheetName val="64_2"/>
      <sheetName val="64_3"/>
      <sheetName val="64_4"/>
      <sheetName val="64_5"/>
      <sheetName val="36_3"/>
      <sheetName val="36_4"/>
      <sheetName val="36_2"/>
      <sheetName val="36_1"/>
      <sheetName val="kurva_S_(detail)"/>
      <sheetName val="RESUME_FINANSIAL"/>
      <sheetName val="Harga_Satuan"/>
      <sheetName val="Office_Tower_1-Sewa"/>
      <sheetName val="TOWER_1"/>
      <sheetName val="KOMERSIAL_OFFICE"/>
      <sheetName val="TOWER_3"/>
      <sheetName val="TOWER_4"/>
      <sheetName val="TOWER_5"/>
      <sheetName val="TOWER_6"/>
      <sheetName val="TOWER_7"/>
      <sheetName val="Daf-4_5_Final"/>
      <sheetName val="TONG HOP VL-NC"/>
      <sheetName val="CHITIET VL-NC"/>
      <sheetName val="Real_Cost6"/>
      <sheetName val="rincian_biaya6"/>
      <sheetName val="harga_sat6"/>
      <sheetName val="Bahan_6"/>
      <sheetName val="Daftar_Harga_Material5"/>
      <sheetName val="Sat_Bah_&amp;_Up6"/>
      <sheetName val="BQ-1A_prelim5"/>
      <sheetName val="analis_azaa5"/>
      <sheetName val="Fill_this_out_first___5"/>
      <sheetName val="analisa_Str5"/>
      <sheetName val="struktur_tdk_dipakai5"/>
      <sheetName val="Ahs_21"/>
      <sheetName val="Ahs_11"/>
      <sheetName val="dongia_(2)1"/>
      <sheetName val="Cash_Flow_bulanan5"/>
      <sheetName val="Sat_Bah___Up1"/>
      <sheetName val="Kolom_UT1"/>
      <sheetName val="Harsat_Bahan1"/>
      <sheetName val="Harsat_Upah1"/>
      <sheetName val="T_ABANG1"/>
      <sheetName val="01A-_RAB1"/>
      <sheetName val="64_61"/>
      <sheetName val="53_1"/>
      <sheetName val="MH_CIVIL1"/>
      <sheetName val="64_141"/>
      <sheetName val="64_11"/>
      <sheetName val="64_21"/>
      <sheetName val="64_31"/>
      <sheetName val="64_41"/>
      <sheetName val="64_51"/>
      <sheetName val="36_31"/>
      <sheetName val="36_41"/>
      <sheetName val="36_21"/>
      <sheetName val="36_11"/>
      <sheetName val="kurva_S_(detail)1"/>
      <sheetName val="RESUME_FINANSIAL1"/>
      <sheetName val="Harga_Satuan1"/>
      <sheetName val="Office_Tower_1-Sewa1"/>
      <sheetName val="TOWER_11"/>
      <sheetName val="KOMERSIAL_OFFICE1"/>
      <sheetName val="TOWER_31"/>
      <sheetName val="TOWER_41"/>
      <sheetName val="TOWER_51"/>
      <sheetName val="TOWER_61"/>
      <sheetName val="TOWER_71"/>
      <sheetName val="Daf-4_5_Final1"/>
      <sheetName val="351BQMCN"/>
      <sheetName val="INPUT"/>
      <sheetName val="anal alat"/>
      <sheetName val="ANL STR"/>
      <sheetName val="metode "/>
      <sheetName val="ANALISA-1"/>
      <sheetName val="ANALISA-2"/>
      <sheetName val="BQ1"/>
      <sheetName val="Rekap"/>
      <sheetName val="RAB STRUKTUR"/>
      <sheetName val="hs-str"/>
      <sheetName val="Assumption"/>
      <sheetName val="H.Satuan"/>
      <sheetName val="ANALISA PEK.UMUM"/>
      <sheetName val="TON  per Jam"/>
      <sheetName val="Currency Rate"/>
      <sheetName val="FORM-X-1"/>
      <sheetName val="NERACA"/>
      <sheetName val="ETAB_2"/>
      <sheetName val="ETAB_21"/>
      <sheetName val="ETAB_24"/>
      <sheetName val="INPUT_31"/>
      <sheetName val="INPUT_21"/>
      <sheetName val="ETAB_22"/>
      <sheetName val="ETAB_23"/>
      <sheetName val="INPUT_3"/>
      <sheetName val="INPUT_2"/>
      <sheetName val="D7(1)"/>
      <sheetName val="BOQ"/>
      <sheetName val="5-ALAT(1)"/>
      <sheetName val="4-Basic Price"/>
      <sheetName val="administrasi"/>
      <sheetName val="Data SRL"/>
      <sheetName val="Data Prod_Graf"/>
      <sheetName val="Olah"/>
      <sheetName val="RBSB"/>
      <sheetName val="Rkp-Jdwl"/>
      <sheetName val="NS"/>
      <sheetName val="RESIDU-3"/>
      <sheetName val="Site progress"/>
      <sheetName val="JobCode"/>
      <sheetName val="Price List"/>
      <sheetName val="DAFTAR UPAH"/>
      <sheetName val="Biaya"/>
      <sheetName val="tt-biaya"/>
      <sheetName val="Marshal"/>
      <sheetName val="Permanent info"/>
      <sheetName val="Mars"/>
      <sheetName val="Mesin"/>
      <sheetName val="Resume"/>
      <sheetName val="PT.GENTA"/>
      <sheetName val="Peralatan"/>
      <sheetName val="ana-str"/>
      <sheetName val="Real_Cost7"/>
      <sheetName val="rincian_biaya7"/>
      <sheetName val="harga_sat7"/>
      <sheetName val="Bahan_7"/>
      <sheetName val="Daftar_Harga_Material6"/>
      <sheetName val="Sat_Bah_&amp;_Up7"/>
      <sheetName val="BQ-1A_prelim6"/>
      <sheetName val="analis_azaa6"/>
      <sheetName val="Fill_this_out_first___6"/>
      <sheetName val="analisa_Str6"/>
      <sheetName val="struktur_tdk_dipakai6"/>
      <sheetName val="Ahs_22"/>
      <sheetName val="Ahs_12"/>
      <sheetName val="dongia_(2)2"/>
      <sheetName val="Cash_Flow_bulanan6"/>
      <sheetName val="Sat_Bah___Up2"/>
      <sheetName val="Kolom_UT2"/>
      <sheetName val="Harsat_Bahan2"/>
      <sheetName val="Harsat_Upah2"/>
      <sheetName val="T_ABANG2"/>
      <sheetName val="01A-_RAB2"/>
      <sheetName val="64_62"/>
      <sheetName val="53_2"/>
      <sheetName val="MH_CIVIL2"/>
      <sheetName val="64_142"/>
      <sheetName val="64_12"/>
      <sheetName val="64_22"/>
      <sheetName val="64_32"/>
      <sheetName val="64_42"/>
      <sheetName val="64_52"/>
      <sheetName val="36_32"/>
      <sheetName val="36_42"/>
      <sheetName val="36_22"/>
      <sheetName val="36_12"/>
      <sheetName val="kurva_S_(detail)2"/>
      <sheetName val="RESUME_FINANSIAL2"/>
      <sheetName val="Harga_Satuan2"/>
      <sheetName val="Office_Tower_1-Sewa2"/>
      <sheetName val="TOWER_12"/>
      <sheetName val="KOMERSIAL_OFFICE2"/>
      <sheetName val="TOWER_32"/>
      <sheetName val="TOWER_42"/>
      <sheetName val="TOWER_52"/>
      <sheetName val="TOWER_62"/>
      <sheetName val="TOWER_72"/>
      <sheetName val="Daf-4_5_Final2"/>
      <sheetName val="Analisa_HSP"/>
      <sheetName val="Harga_Mat_"/>
      <sheetName val="ELEC_STIS"/>
      <sheetName val="ME_UMY"/>
      <sheetName val="main_summary"/>
      <sheetName val="HARGA_MATERIAL"/>
      <sheetName val="Kuantitas_&amp;_Harga"/>
      <sheetName val="Analisa_Upah_&amp;_Bahan_Plum"/>
      <sheetName val="TONG_HOP_VL-NC"/>
      <sheetName val="CHITIET_VL-NC"/>
      <sheetName val="Analisa_Alat_Berat"/>
      <sheetName val="anal_alat"/>
      <sheetName val="ANL_STR"/>
      <sheetName val="metode_"/>
      <sheetName val="RAB_STRUKTUR"/>
      <sheetName val="H_Satuan1"/>
      <sheetName val="Pek. Persiapan"/>
      <sheetName val="Upah "/>
      <sheetName val="Urai _Resap pengikat"/>
      <sheetName val="DAF_1"/>
      <sheetName val="RAB THP1"/>
      <sheetName val="schtot"/>
      <sheetName val="RAB TOTAL"/>
      <sheetName val="Daf-Har-Pening"/>
      <sheetName val="DHSD"/>
      <sheetName val="Perm. Test"/>
      <sheetName val="AI"/>
      <sheetName val="Analisa Harga Satuan"/>
      <sheetName val="Lamp. Bahan"/>
      <sheetName val="Basic Price"/>
      <sheetName val="sai"/>
      <sheetName val="LS"/>
      <sheetName val="AH"/>
      <sheetName val="AH3"/>
      <sheetName val="AH2"/>
      <sheetName val="ISIAN"/>
      <sheetName val="Bldg"/>
      <sheetName val="PriceList"/>
      <sheetName val="daf-3(OK)"/>
      <sheetName val="daf-7(OK)"/>
      <sheetName val="Alat (2)"/>
      <sheetName val="hit-pasif-311202-rsij"/>
      <sheetName val="DivVII"/>
      <sheetName val="LIST ANHARSAT"/>
      <sheetName val="Harga satuan sintel"/>
      <sheetName val="rap"/>
      <sheetName val="Unit-P"/>
      <sheetName val="Own"/>
      <sheetName val="대비표"/>
      <sheetName val="DAFTAR HARGA SATUAN MATERIAL"/>
      <sheetName val="BOQ-Indonesia"/>
      <sheetName val="LOADDAT"/>
      <sheetName val="GRAND REKAP"/>
      <sheetName val="ANALIS"/>
      <sheetName val="PTKP"/>
      <sheetName val="analis standar(20m)"/>
      <sheetName val="Plumbing &amp; Fire"/>
      <sheetName val="ANAL BETON"/>
      <sheetName val="Tanaman"/>
      <sheetName val="Rin1"/>
      <sheetName val="Elekt"/>
      <sheetName val="공조기설계(게파트)"/>
      <sheetName val="index"/>
      <sheetName val="110 cs EW"/>
      <sheetName val="name"/>
      <sheetName val="hs pipa"/>
      <sheetName val="unit_rate"/>
      <sheetName val="PK RM"/>
      <sheetName val="10.ANS.BGN"/>
      <sheetName val="14.BCT"/>
      <sheetName val="16.DT"/>
      <sheetName val="12.IMM"/>
      <sheetName val="B. NOMINATIF"/>
      <sheetName val="13.KB"/>
      <sheetName val="REFF"/>
      <sheetName val="17. SARANA"/>
      <sheetName val="Real_Cost8"/>
      <sheetName val="rincian_biaya8"/>
      <sheetName val="harga_sat8"/>
      <sheetName val="Bahan_8"/>
      <sheetName val="Daftar_Harga_Material7"/>
      <sheetName val="Sat_Bah_&amp;_Up8"/>
      <sheetName val="BQ-1A_prelim7"/>
      <sheetName val="analis_azaa7"/>
      <sheetName val="Fill_this_out_first___7"/>
      <sheetName val="analisa_Str7"/>
      <sheetName val="struktur_tdk_dipakai7"/>
      <sheetName val="Ahs_23"/>
      <sheetName val="Ahs_13"/>
      <sheetName val="dongia_(2)3"/>
      <sheetName val="Cash_Flow_bulanan7"/>
      <sheetName val="Sat_Bah___Up3"/>
      <sheetName val="Harsat_Bahan3"/>
      <sheetName val="Harsat_Upah3"/>
      <sheetName val="kurva_S_(detail)3"/>
      <sheetName val="Kolom_UT3"/>
      <sheetName val="T_ABANG3"/>
      <sheetName val="01A-_RAB3"/>
      <sheetName val="64_63"/>
      <sheetName val="53_3"/>
      <sheetName val="MH_CIVIL3"/>
      <sheetName val="64_143"/>
      <sheetName val="64_13"/>
      <sheetName val="64_23"/>
      <sheetName val="64_33"/>
      <sheetName val="64_43"/>
      <sheetName val="64_53"/>
      <sheetName val="36_33"/>
      <sheetName val="36_43"/>
      <sheetName val="36_23"/>
      <sheetName val="36_13"/>
      <sheetName val="RESUME_FINANSIAL3"/>
      <sheetName val="Harga_Satuan3"/>
      <sheetName val="Office_Tower_1-Sewa3"/>
      <sheetName val="TOWER_13"/>
      <sheetName val="KOMERSIAL_OFFICE3"/>
      <sheetName val="TOWER_33"/>
      <sheetName val="TOWER_43"/>
      <sheetName val="TOWER_53"/>
      <sheetName val="TOWER_63"/>
      <sheetName val="TOWER_73"/>
      <sheetName val="Daf-4_5_Final3"/>
      <sheetName val="Analisa_HSP1"/>
      <sheetName val="Harga_Mat_1"/>
      <sheetName val="ELEC_STIS1"/>
      <sheetName val="ME_UMY1"/>
      <sheetName val="main_summary1"/>
      <sheetName val="HARGA_MATERIAL1"/>
      <sheetName val="Kuantitas_&amp;_Harga1"/>
      <sheetName val="Analisa_Upah_&amp;_Bahan_Plum1"/>
      <sheetName val="Analisa_Alat_Berat1"/>
      <sheetName val="TONG_HOP_VL-NC1"/>
      <sheetName val="CHITIET_VL-NC1"/>
      <sheetName val="anal_alat1"/>
      <sheetName val="ANL_STR1"/>
      <sheetName val="metode_1"/>
      <sheetName val="RAB_STRUKTUR1"/>
      <sheetName val="H_Satuan2"/>
      <sheetName val="Pek__Persiapan"/>
      <sheetName val="Upah_"/>
      <sheetName val="Urai__Resap_pengikat"/>
      <sheetName val="RAB_THP1"/>
      <sheetName val="RAB_TOTAL"/>
      <sheetName val="Currency_Rate"/>
      <sheetName val="Perm__Test"/>
      <sheetName val="Analisa_Harga_Satuan"/>
      <sheetName val="Lamp__Bahan"/>
      <sheetName val="Basic_Price"/>
      <sheetName val="RUKO_TYPE_1"/>
      <sheetName val="Alat_(2)"/>
      <sheetName val="LIST_ANHARSAT"/>
      <sheetName val="Harga_satuan_sintel"/>
      <sheetName val="DAFTAR_HARGA_SATUAN_MATERIAL"/>
      <sheetName val="GRAND_REKAP"/>
      <sheetName val="HRG BHN"/>
      <sheetName val="ANAL.BOW"/>
      <sheetName val="arab"/>
      <sheetName val="PAJE-2007"/>
      <sheetName val="Rupiah"/>
      <sheetName val="HK&amp;Mat"/>
      <sheetName val="Machine"/>
      <sheetName val="Cashfl"/>
      <sheetName val="PKS"/>
      <sheetName val="kki"/>
      <sheetName val="fin pro centers"/>
      <sheetName val="SUMMARY"/>
      <sheetName val="Ch"/>
      <sheetName val="Export"/>
      <sheetName val="Klm Bantu"/>
      <sheetName val="Valuation"/>
      <sheetName val="Aspek Operasional"/>
      <sheetName val="Historis"/>
      <sheetName val="Pemadatan Tanah (Jalan)"/>
      <sheetName val="Capex"/>
      <sheetName val="Assumptions"/>
      <sheetName val="Reference"/>
      <sheetName val="data-hujan"/>
      <sheetName val="tabel"/>
      <sheetName val="Profit Loss-MC"/>
      <sheetName val="PPH1298S"/>
      <sheetName val="Detail-PARENT"/>
      <sheetName val="chitiet"/>
      <sheetName val="TONGKE3p "/>
      <sheetName val="TH VL, NC, DDHT Thanhphuoc"/>
      <sheetName val="#REF"/>
      <sheetName val="DONGIA"/>
      <sheetName val="DON GIA"/>
      <sheetName val="DG"/>
      <sheetName val="TNHCHINH"/>
      <sheetName val="Tiepdia"/>
      <sheetName val="TDTKP"/>
      <sheetName val="VCV-BE-TONG"/>
      <sheetName val="Usulan Wimax UNER1 2010"/>
      <sheetName val="ah sanitary"/>
      <sheetName val="Belmera"/>
      <sheetName val="Cawang Tomang Cengkareng"/>
      <sheetName val="Jakarta Cikampek"/>
      <sheetName val="Citarum"/>
      <sheetName val="Jagorawi"/>
      <sheetName val="Jakarta Merak"/>
      <sheetName val="Padalarang Cileunyi"/>
      <sheetName val="Palikanci"/>
      <sheetName val="Semarang"/>
      <sheetName val="Surabaya Gempol Mojokerto"/>
      <sheetName val="SE-C"/>
      <sheetName val="g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sheetData sheetId="96"/>
      <sheetData sheetId="97"/>
      <sheetData sheetId="98"/>
      <sheetData sheetId="99"/>
      <sheetData sheetId="100"/>
      <sheetData sheetId="101"/>
      <sheetData sheetId="102"/>
      <sheetData sheetId="103"/>
      <sheetData sheetId="104"/>
      <sheetData sheetId="105"/>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refreshError="1"/>
      <sheetData sheetId="280" refreshError="1"/>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Set>
  </externalBook>
</externalLink>
</file>

<file path=xl/externalLinks/externalLink80.xml><?xml version="1.0" encoding="utf-8"?>
<externalLink xmlns="http://schemas.openxmlformats.org/spreadsheetml/2006/main">
  <externalBook xmlns:r="http://schemas.openxmlformats.org/officeDocument/2006/relationships" r:id="rId1">
    <sheetNames>
      <sheetName val="Currency Rate"/>
      <sheetName val="Unit Price M"/>
      <sheetName val="REF.ONLY"/>
      <sheetName val="Elektrikal"/>
      <sheetName val="ES-aLL"/>
      <sheetName val="price"/>
      <sheetName val="FINISHING"/>
      <sheetName val="REQDELTA"/>
      <sheetName val="Material"/>
      <sheetName val="Upah"/>
      <sheetName val="Analisa SNI STANDART "/>
      <sheetName val="Mech_Breakdown_Formula"/>
      <sheetName val="escon"/>
      <sheetName val="An Arsitektur"/>
      <sheetName val="Unit Rate (2)"/>
      <sheetName val="REF_ONLY"/>
      <sheetName val="ARSITEKTUR"/>
      <sheetName val="STRUKTUR"/>
      <sheetName val="PLUMBING"/>
      <sheetName val="Currency_Rate"/>
      <sheetName val="Unit_Price_M"/>
      <sheetName val="DAF-2"/>
      <sheetName val="BANGUNAN PENUNJANG"/>
      <sheetName val="Analisa"/>
      <sheetName val="dasboard"/>
      <sheetName val="Analisa_SNI_STANDART_"/>
      <sheetName val="Kuantitas &amp; Harga"/>
      <sheetName val="Peralatan"/>
      <sheetName val="Basic Price"/>
      <sheetName val="Bahan "/>
      <sheetName val="Pekerjaan "/>
      <sheetName val="I_KAMAR"/>
      <sheetName val="Anal"/>
      <sheetName val="RAB-NEGO"/>
      <sheetName val="Bill rekap"/>
      <sheetName val="Kolom UT"/>
      <sheetName val="304_06"/>
      <sheetName val="TOWER D"/>
      <sheetName val="satuan_pek_ars"/>
      <sheetName val="Rkp"/>
      <sheetName val="Str"/>
      <sheetName val="概総括1"/>
      <sheetName val="Cover Daf_2"/>
      <sheetName val="Rekap Direct Cost"/>
      <sheetName val="Bill of Qty MEP"/>
      <sheetName val="Cash Flow bulanan"/>
      <sheetName val="mat_me pipa"/>
      <sheetName val="DAF_2"/>
      <sheetName val="chitimc"/>
      <sheetName val="dongia (2)"/>
      <sheetName val="LKVL-CK-HT-GD1"/>
      <sheetName val="giathanh1"/>
      <sheetName val="THPDMoi  (2)"/>
      <sheetName val="gtrinh"/>
      <sheetName val="phuluc1"/>
      <sheetName val="TONG HOP VL-NC"/>
      <sheetName val="lam-moi"/>
      <sheetName val="chitiet"/>
      <sheetName val="TONGKE3p "/>
      <sheetName val="TH VL, NC, DDHT Thanhphuoc"/>
      <sheetName val="#REF"/>
      <sheetName val="DONGIA"/>
      <sheetName val="thao-go"/>
      <sheetName val="DON GIA"/>
      <sheetName val="TONGKE-HT"/>
      <sheetName val="DG"/>
      <sheetName val="dtxl"/>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Pricing"/>
      <sheetName val="OP. ALAT"/>
      <sheetName val="OP. PERJAM"/>
      <sheetName val="B. PERSONIL"/>
      <sheetName val="KAN. LOKAL"/>
      <sheetName val="Volume"/>
      <sheetName val="TOWN"/>
      <sheetName val="Breakdown"/>
      <sheetName val="Rate"/>
      <sheetName val="Cover"/>
      <sheetName val="bq"/>
      <sheetName val=" anal hrg sat"/>
      <sheetName val="PO-2"/>
      <sheetName val="Bunga"/>
      <sheetName val="I-KAMAR"/>
      <sheetName val="SAP"/>
      <sheetName val="metode "/>
      <sheetName val="BQ-E20-02(Rp)"/>
      <sheetName val="Bldg"/>
      <sheetName val="REKAP"/>
      <sheetName val="NET表"/>
      <sheetName val="BQ表"/>
      <sheetName val="SITE-E"/>
      <sheetName val="HSD"/>
      <sheetName val="RAB-SPL2"/>
      <sheetName val="Hrg.Sat"/>
      <sheetName val="D &amp; W sizes"/>
      <sheetName val="REF_ONLY1"/>
      <sheetName val="An_Arsitektur"/>
      <sheetName val="Unit_Rate_(2)"/>
      <sheetName val="Currency_Rate1"/>
      <sheetName val="Unit_Price_M1"/>
      <sheetName val="REF_ONLY2"/>
      <sheetName val="Analisa_SNI_STANDART_1"/>
      <sheetName val="An_Arsitektur1"/>
      <sheetName val="Unit_Rate_(2)1"/>
      <sheetName val="BQ_ME"/>
      <sheetName val="analisa Str"/>
      <sheetName val="LISTRIK"/>
      <sheetName val="Mall"/>
      <sheetName val="Alat Kerja"/>
      <sheetName val="Daf 1"/>
      <sheetName val="Estimate"/>
      <sheetName val="H.Satuan"/>
      <sheetName val="villa"/>
      <sheetName val="#REF!"/>
      <sheetName val="HRG BHN"/>
      <sheetName val="Analisa Upah &amp; Bahan Plum"/>
      <sheetName val="Currency_Rate2"/>
      <sheetName val="Unit_Price_M2"/>
      <sheetName val="REF_ONLY3"/>
      <sheetName val="Analisa_SNI_STANDART_2"/>
      <sheetName val="An_Arsitektur2"/>
      <sheetName val="Unit_Rate_(2)2"/>
      <sheetName val="BANGUNAN_PENUNJANG"/>
      <sheetName val="index"/>
      <sheetName val="5.2."/>
      <sheetName val="AN-ALT"/>
      <sheetName val="Ahs.1"/>
      <sheetName val="Ahs.2"/>
      <sheetName val="Koef"/>
      <sheetName val="Analisa  (2)"/>
      <sheetName val="PPC"/>
      <sheetName val="rab"/>
      <sheetName val="Basic"/>
      <sheetName val="Perm. Test"/>
      <sheetName val="B"/>
      <sheetName val="BAG_III"/>
      <sheetName val="AC"/>
      <sheetName val="hrg dasar"/>
      <sheetName val="EE-PROP"/>
      <sheetName val="clg fin"/>
      <sheetName val="flr fin"/>
      <sheetName val="Col"/>
      <sheetName val="Rif_Col"/>
      <sheetName val="timber frame"/>
      <sheetName val="Wall Qty"/>
      <sheetName val="roof fin"/>
      <sheetName val="Flr, Rf Bm"/>
      <sheetName val="Rif_PCap"/>
      <sheetName val="Flr Slb, stair"/>
      <sheetName val="Gd Bm"/>
      <sheetName val="PC, G.Slab"/>
      <sheetName val="wall fin"/>
      <sheetName val="Cover Daf-2"/>
      <sheetName val="Bill 2 Summary"/>
      <sheetName val="Harsat"/>
      <sheetName val="Metode"/>
      <sheetName val="Analisa DMPU"/>
      <sheetName val="???1"/>
      <sheetName val="NET?"/>
      <sheetName val="BQ?"/>
      <sheetName val="Deep Well"/>
      <sheetName val="Pek Luar"/>
      <sheetName val="Parkir"/>
      <sheetName val="Bahan"/>
      <sheetName val="prime coal"/>
      <sheetName val="REKAP REV.SHARING"/>
      <sheetName val="Analisa (me)"/>
      <sheetName val="ETAB 2"/>
      <sheetName val="CATU DAYA LISTRIK PLB"/>
      <sheetName val="CATU DAYA LISTRIK PK"/>
      <sheetName val="PERALATAN &amp; KATUP2 PK"/>
      <sheetName val="PERALATAN UTAMA PK"/>
      <sheetName val="PERALATAN &amp; KATUP2 PLB"/>
      <sheetName val="PERALATAN UTAMA PLB"/>
      <sheetName val="PEMIPAAN PK"/>
      <sheetName val="PEMIPAAN PLB"/>
      <sheetName val="OFFICE 2 LT"/>
      <sheetName val="Penjumlahan"/>
      <sheetName val="upahbahan"/>
      <sheetName val="Master 1.0"/>
      <sheetName val="A"/>
      <sheetName val="HB "/>
      <sheetName val="___1"/>
      <sheetName val="NET_"/>
      <sheetName val="BQ_"/>
      <sheetName val="Markup"/>
      <sheetName val="Har-mat"/>
      <sheetName val="Hargamat"/>
      <sheetName val="Kuantitas_&amp;_Harga"/>
      <sheetName val="Cash_Flow_bulanan"/>
      <sheetName val="Basic_Price"/>
      <sheetName val="Bill_rekap"/>
      <sheetName val="Bahan_"/>
      <sheetName val="Pekerjaan_"/>
      <sheetName val="_anal_hrg_sat"/>
      <sheetName val="Cover_Daf_2"/>
      <sheetName val="Rekap_Direct_Cost"/>
      <sheetName val="Bill_of_Qty_MEP"/>
      <sheetName val="Hrg_Sat"/>
      <sheetName val="Kolom_UT"/>
      <sheetName val="Urai _Resap pengikat"/>
      <sheetName val="대비표"/>
      <sheetName val="Sheet"/>
      <sheetName val="Cover1"/>
      <sheetName val="DAF-1"/>
      <sheetName val="Pt"/>
      <sheetName val="mu"/>
      <sheetName val="Anls"/>
      <sheetName val="CCe"/>
      <sheetName val="Currency_Rate4"/>
      <sheetName val="Unit_Price_M4"/>
      <sheetName val="REF_ONLY5"/>
      <sheetName val="Analisa_SNI_STANDART_4"/>
      <sheetName val="An_Arsitektur4"/>
      <sheetName val="Unit_Rate_(2)4"/>
      <sheetName val="BANGUNAN_PENUNJANG2"/>
      <sheetName val="Cash_Flow_bulanan1"/>
      <sheetName val="Bill_rekap1"/>
      <sheetName val="Bahan_1"/>
      <sheetName val="Pekerjaan_1"/>
      <sheetName val="_anal_hrg_sat1"/>
      <sheetName val="Kuantitas_&amp;_Harga1"/>
      <sheetName val="Basic_Price1"/>
      <sheetName val="Cover_Daf_21"/>
      <sheetName val="Rekap_Direct_Cost1"/>
      <sheetName val="Bill_of_Qty_MEP1"/>
      <sheetName val="dongia_(2)1"/>
      <sheetName val="THPDMoi__(2)1"/>
      <sheetName val="TONG_HOP_VL-NC1"/>
      <sheetName val="TONGKE3p_1"/>
      <sheetName val="TH_VL,_NC,_DDHT_Thanhphuoc1"/>
      <sheetName val="DON_GIA1"/>
      <sheetName val="t-h_HA_THE1"/>
      <sheetName val="CHITIET_VL-NC-TT_-1p1"/>
      <sheetName val="TONG_HOP_VL-NC_TT1"/>
      <sheetName val="TH_XL1"/>
      <sheetName val="CHITIET_VL-NC1"/>
      <sheetName val="CHITIET_VL-NC-TT-3p1"/>
      <sheetName val="KPVC-BD_1"/>
      <sheetName val="Kolom_UT1"/>
      <sheetName val="analisa_Str1"/>
      <sheetName val="Hrg_Sat1"/>
      <sheetName val="D_&amp;_W_sizes1"/>
      <sheetName val="OFFICE_2_LT1"/>
      <sheetName val="Analisa_DMPU1"/>
      <sheetName val="Alat_Kerja1"/>
      <sheetName val="Daf_11"/>
      <sheetName val="Analisa__(2)1"/>
      <sheetName val="mat_me_pipa1"/>
      <sheetName val="TOWER_D1"/>
      <sheetName val="HRG_BHN1"/>
      <sheetName val="Analisa_Upah_&amp;_Bahan_Plum1"/>
      <sheetName val="5_2_1"/>
      <sheetName val="H_Satuan1"/>
      <sheetName val="HB_1"/>
      <sheetName val="Ahs_11"/>
      <sheetName val="Ahs_21"/>
      <sheetName val="Currency_Rate3"/>
      <sheetName val="Unit_Price_M3"/>
      <sheetName val="REF_ONLY4"/>
      <sheetName val="Analisa_SNI_STANDART_3"/>
      <sheetName val="An_Arsitektur3"/>
      <sheetName val="Unit_Rate_(2)3"/>
      <sheetName val="BANGUNAN_PENUNJANG1"/>
      <sheetName val="dongia_(2)"/>
      <sheetName val="THPDMoi__(2)"/>
      <sheetName val="TONG_HOP_VL-NC"/>
      <sheetName val="TONGKE3p_"/>
      <sheetName val="TH_VL,_NC,_DDHT_Thanhphuoc"/>
      <sheetName val="DON_GIA"/>
      <sheetName val="t-h_HA_THE"/>
      <sheetName val="CHITIET_VL-NC-TT_-1p"/>
      <sheetName val="TONG_HOP_VL-NC_TT"/>
      <sheetName val="TH_XL"/>
      <sheetName val="CHITIET_VL-NC"/>
      <sheetName val="CHITIET_VL-NC-TT-3p"/>
      <sheetName val="KPVC-BD_"/>
      <sheetName val="analisa_Str"/>
      <sheetName val="D_&amp;_W_sizes"/>
      <sheetName val="OFFICE_2_LT"/>
      <sheetName val="Analisa_DMPU"/>
      <sheetName val="Alat_Kerja"/>
      <sheetName val="Daf_1"/>
      <sheetName val="Analisa__(2)"/>
      <sheetName val="mat_me_pipa"/>
      <sheetName val="TOWER_D"/>
      <sheetName val="HRG_BHN"/>
      <sheetName val="Analisa_Upah_&amp;_Bahan_Plum"/>
      <sheetName val="5_2_"/>
      <sheetName val="H_Satuan"/>
      <sheetName val="HB_"/>
      <sheetName val="Ahs_1"/>
      <sheetName val="Ahs_2"/>
      <sheetName val="Currency_Rate5"/>
      <sheetName val="Unit_Price_M5"/>
      <sheetName val="REF_ONLY6"/>
      <sheetName val="Analisa_SNI_STANDART_5"/>
      <sheetName val="An_Arsitektur5"/>
      <sheetName val="Unit_Rate_(2)5"/>
      <sheetName val="BANGUNAN_PENUNJANG3"/>
      <sheetName val="Cash_Flow_bulanan2"/>
      <sheetName val="Bill_rekap2"/>
      <sheetName val="Bahan_2"/>
      <sheetName val="Pekerjaan_2"/>
      <sheetName val="_anal_hrg_sat2"/>
      <sheetName val="Kuantitas_&amp;_Harga2"/>
      <sheetName val="Basic_Price2"/>
      <sheetName val="Cover_Daf_22"/>
      <sheetName val="Rekap_Direct_Cost2"/>
      <sheetName val="Bill_of_Qty_MEP2"/>
      <sheetName val="dongia_(2)2"/>
      <sheetName val="THPDMoi__(2)2"/>
      <sheetName val="TONG_HOP_VL-NC2"/>
      <sheetName val="TONGKE3p_2"/>
      <sheetName val="TH_VL,_NC,_DDHT_Thanhphuoc2"/>
      <sheetName val="DON_GIA2"/>
      <sheetName val="t-h_HA_THE2"/>
      <sheetName val="CHITIET_VL-NC-TT_-1p2"/>
      <sheetName val="TONG_HOP_VL-NC_TT2"/>
      <sheetName val="TH_XL2"/>
      <sheetName val="CHITIET_VL-NC2"/>
      <sheetName val="CHITIET_VL-NC-TT-3p2"/>
      <sheetName val="KPVC-BD_2"/>
      <sheetName val="Kolom_UT2"/>
      <sheetName val="analisa_Str2"/>
      <sheetName val="Hrg_Sat2"/>
      <sheetName val="D_&amp;_W_sizes2"/>
      <sheetName val="OFFICE_2_LT2"/>
      <sheetName val="Analisa_DMPU2"/>
      <sheetName val="Alat_Kerja2"/>
      <sheetName val="Daf_12"/>
      <sheetName val="Analisa__(2)2"/>
      <sheetName val="mat_me_pipa2"/>
      <sheetName val="TOWER_D2"/>
      <sheetName val="HRG_BHN2"/>
      <sheetName val="Analisa_Upah_&amp;_Bahan_Plum2"/>
      <sheetName val="5_2_2"/>
      <sheetName val="H_Satuan2"/>
      <sheetName val="HB_2"/>
      <sheetName val="Ahs_12"/>
      <sheetName val="Ahs_22"/>
      <sheetName val="Alat R.oke"/>
      <sheetName val="Market"/>
      <sheetName val="BU ok"/>
      <sheetName val="BM vs BB"/>
      <sheetName val="Bahan oke"/>
      <sheetName val="Bill sipil"/>
      <sheetName val="VAC-1"/>
      <sheetName val="RAB AR&amp;STR"/>
      <sheetName val="BAG-2"/>
      <sheetName val="FORM X COST"/>
      <sheetName val="BAG_2"/>
      <sheetName val="SEX"/>
      <sheetName val="RFP003"/>
      <sheetName val="RFP007"/>
      <sheetName val="RFP004"/>
      <sheetName val="RFP009"/>
      <sheetName val="tifico"/>
      <sheetName val="An Struktur"/>
      <sheetName val="RFP006"/>
      <sheetName val="RFP002"/>
      <sheetName val="Piping"/>
      <sheetName val="Elec_ins"/>
      <sheetName val="Duc-3"/>
      <sheetName val="Duc_3"/>
      <sheetName val="sort2"/>
      <sheetName val="manhour"/>
      <sheetName val="BANGUNAN_PENUNJANG4"/>
      <sheetName val="An_Struktur4"/>
      <sheetName val="Currency_Rate6"/>
      <sheetName val="Unit_Price_M6"/>
      <sheetName val="REF_ONLY7"/>
      <sheetName val="Analisa_SNI_STANDART_6"/>
      <sheetName val="An_Arsitektur6"/>
      <sheetName val="Unit_Rate_(2)6"/>
      <sheetName val="BANGUNAN_PENUNJANG5"/>
      <sheetName val="L-Mechanical"/>
      <sheetName val="Cover (x)"/>
      <sheetName val="Cor Apt"/>
      <sheetName val="struktur tdk dipakai"/>
      <sheetName val="共機計算"/>
      <sheetName val="共機J"/>
      <sheetName val="ch"/>
      <sheetName val="Breakdown Architecture"/>
      <sheetName val="Lambersering"/>
      <sheetName val="Temp&amp;Site"/>
      <sheetName val="Fill this out first___"/>
      <sheetName val="3.5 STR PH-2 "/>
      <sheetName val="Anl-Umum"/>
      <sheetName val="Perhitungan"/>
      <sheetName val="DAF.INVEN U.O"/>
      <sheetName val="me"/>
      <sheetName val="BTB 2018"/>
      <sheetName val="IM"/>
      <sheetName val="Sheet1"/>
      <sheetName val="DAF-5"/>
      <sheetName val="Cashflow"/>
      <sheetName val="Sat-Tan"/>
      <sheetName val="Infrastruktur"/>
      <sheetName val="RUPS"/>
      <sheetName val="gmd3"/>
      <sheetName val="Up &amp; bhn"/>
      <sheetName val="Bill-19"/>
      <sheetName val="sum-bill22"/>
      <sheetName val="rab me (by owner) "/>
      <sheetName val="BQ (by owner)"/>
      <sheetName val="rab me (fisik)"/>
      <sheetName val="Elec-ins"/>
      <sheetName val="予算票"/>
      <sheetName val="Data basic price jgan diprint"/>
      <sheetName val="BOQ"/>
      <sheetName val="4-Basic Price"/>
      <sheetName val="5-ALAT(1)"/>
      <sheetName val="D7(1)"/>
      <sheetName val="dongia _2_"/>
      <sheetName val="LKVL_CK_HT_GD1"/>
      <sheetName val="THPDMoi  _2_"/>
      <sheetName val="TONG HOP VL_NC"/>
      <sheetName val="lam_moi"/>
      <sheetName val="TH VL_ NC_ DDHT Thanhphuoc"/>
      <sheetName val="_REF"/>
      <sheetName val="thao_go"/>
      <sheetName val="TONGKE_HT"/>
      <sheetName val="t_h HA THE"/>
      <sheetName val="CHITIET VL_NC_TT _1p"/>
      <sheetName val="TONG HOP VL_NC TT"/>
      <sheetName val="CHITIET VL_NC"/>
      <sheetName val="CHITIET VL_NC_TT_3p"/>
      <sheetName val="KPVC_BD "/>
      <sheetName val="VCV_BE_TONG"/>
      <sheetName val="PASANG"/>
      <sheetName val="Agregat Halus &amp; Kasar"/>
      <sheetName val="Harga Satuan"/>
      <sheetName val="Mob"/>
      <sheetName val="ANAL lump sum"/>
      <sheetName val="RAP"/>
      <sheetName val="Cash_Flow_bulanan3"/>
      <sheetName val="Bill_rekap3"/>
      <sheetName val="Bahan_3"/>
      <sheetName val="Pekerjaan_3"/>
      <sheetName val="_anal_hrg_sat3"/>
      <sheetName val="Kuantitas_&amp;_Harga3"/>
      <sheetName val="Basic_Price3"/>
      <sheetName val="Cover_Daf_23"/>
      <sheetName val="Rekap_Direct_Cost3"/>
      <sheetName val="Bill_of_Qty_MEP3"/>
      <sheetName val="dongia_(2)3"/>
      <sheetName val="THPDMoi__(2)3"/>
      <sheetName val="TONG_HOP_VL-NC3"/>
      <sheetName val="TONGKE3p_3"/>
      <sheetName val="TH_VL,_NC,_DDHT_Thanhphuoc3"/>
      <sheetName val="DON_GIA3"/>
      <sheetName val="t-h_HA_THE3"/>
      <sheetName val="CHITIET_VL-NC-TT_-1p3"/>
      <sheetName val="TONG_HOP_VL-NC_TT3"/>
      <sheetName val="TH_XL3"/>
      <sheetName val="CHITIET_VL-NC3"/>
      <sheetName val="CHITIET_VL-NC-TT-3p3"/>
      <sheetName val="KPVC-BD_3"/>
      <sheetName val="Kolom_UT3"/>
      <sheetName val="analisa_Str3"/>
      <sheetName val="Hrg_Sat3"/>
      <sheetName val="D_&amp;_W_sizes3"/>
      <sheetName val="OFFICE_2_LT3"/>
      <sheetName val="Analisa_DMPU3"/>
      <sheetName val="Alat_Kerja3"/>
      <sheetName val="Daf_13"/>
      <sheetName val="Analisa__(2)3"/>
      <sheetName val="mat_me_pipa3"/>
      <sheetName val="TOWER_D3"/>
      <sheetName val="HRG_BHN3"/>
      <sheetName val="Analisa_Upah_&amp;_Bahan_Plum3"/>
      <sheetName val="5_2_3"/>
      <sheetName val="H_Satuan3"/>
      <sheetName val="HB_3"/>
      <sheetName val="Ahs_13"/>
      <sheetName val="Ahs_23"/>
      <sheetName val="DAFTAR 7"/>
      <sheetName val="dashboard"/>
      <sheetName val="AS'97"/>
      <sheetName val="ES_PARK"/>
      <sheetName val="SKEDUL AV-05"/>
      <sheetName val="DAF-3"/>
      <sheetName val="Identitas"/>
      <sheetName val="Ex-Rate"/>
      <sheetName val="Fill this out first..."/>
      <sheetName val="ANALISA TENDER"/>
      <sheetName val="BOQ Summary"/>
      <sheetName val="___ "/>
      <sheetName val="BQ(CME)"/>
      <sheetName val="B1form (2)"/>
      <sheetName val="GinRev1"/>
      <sheetName val="BiPokSurya"/>
      <sheetName val="PercProp"/>
      <sheetName val="PLN"/>
      <sheetName val="Purchase Order"/>
      <sheetName val="Customize Your Purchase Order"/>
      <sheetName val="經企室"/>
      <sheetName val="Analisa Harga Satuan"/>
      <sheetName val="Bhn"/>
      <sheetName val="Pipe"/>
      <sheetName val="FA"/>
      <sheetName val="Analisa HS"/>
      <sheetName val="MTP"/>
      <sheetName val="6MONTHS"/>
      <sheetName val="C-LOAD(L-FACTORY.)"/>
      <sheetName val="C-LOAD(L-FACTORY_)"/>
      <sheetName val="MTO REV_2_ARMOR_"/>
      <sheetName val="ana_str"/>
      <sheetName val="Z"/>
      <sheetName val="Cash2"/>
      <sheetName val="D+W"/>
      <sheetName val="komponen"/>
      <sheetName val="Public Area"/>
      <sheetName val="Analisa Upah _ Bahan Plum"/>
      <sheetName val="EXTERNAL WORK"/>
      <sheetName val="Feb Audited"/>
      <sheetName val="parapet baru"/>
      <sheetName val="AVP"/>
      <sheetName val="DCF"/>
      <sheetName val="Financial Summary"/>
      <sheetName val="Estimates"/>
      <sheetName val="Valuation Summary"/>
      <sheetName val="Ownership"/>
      <sheetName val="Shares Traded"/>
      <sheetName val="Public &amp; Private Valuation"/>
      <sheetName val="Momentum"/>
      <sheetName val="Factor"/>
      <sheetName val="FORM-X-1"/>
      <sheetName val="List"/>
      <sheetName val="PABRIK (2)"/>
      <sheetName val="PO"/>
      <sheetName val="Bang-Non-St"/>
      <sheetName val="Sat Bah _ Up"/>
      <sheetName val="Rek Total"/>
      <sheetName val="Rek Arsit"/>
      <sheetName val="Arsit"/>
      <sheetName val="Rek Struk"/>
      <sheetName val="Struk"/>
      <sheetName val="Rek ME"/>
      <sheetName val="Rek Int"/>
      <sheetName val="Interior Melekat"/>
      <sheetName val="Rek SiteDevel"/>
      <sheetName val="Site Dev"/>
      <sheetName val="Sat Bah &amp; Up"/>
      <sheetName val="An HarSatPek"/>
      <sheetName val="Hargamaterial"/>
      <sheetName val="Elektronik"/>
      <sheetName val="Electrikal"/>
      <sheetName val="Fire Fighting"/>
      <sheetName val="Item Kompensasi"/>
      <sheetName val="HARGA ALAT"/>
      <sheetName val="PAD-F"/>
      <sheetName val="hs_str"/>
      <sheetName val="hs-str"/>
      <sheetName val="BQ-BJTamansari 12 April 2005 (D"/>
      <sheetName val="Rek_Total"/>
      <sheetName val="Rek_Arsit"/>
      <sheetName val="Rek_Struk"/>
      <sheetName val="Rek_ME"/>
      <sheetName val="Rek_Int"/>
      <sheetName val="Interior_Melekat"/>
      <sheetName val="Rek_SiteDevel"/>
      <sheetName val="Site_Dev"/>
      <sheetName val="Sat_Bah_&amp;_Up"/>
      <sheetName val="An_HarSatPek"/>
      <sheetName val="Sat_Bah___Up"/>
      <sheetName val="BQ-BJTamansari_12_April_2005_(D"/>
      <sheetName val="RAP Poltekkes"/>
      <sheetName val="SNI 21-3-09"/>
      <sheetName val="Analisa 2"/>
      <sheetName val="analisa SNI"/>
      <sheetName val="harga bahan"/>
      <sheetName val="Rek_Total1"/>
      <sheetName val="Rek_Arsit1"/>
      <sheetName val="Rek_Struk1"/>
      <sheetName val="Rek_ME1"/>
      <sheetName val="Rek_Int1"/>
      <sheetName val="Interior_Melekat1"/>
      <sheetName val="Rek_SiteDevel1"/>
      <sheetName val="Site_Dev1"/>
      <sheetName val="Sat_Bah_&amp;_Up1"/>
      <sheetName val="An_HarSatPek1"/>
      <sheetName val="Sat_Bah___Up1"/>
      <sheetName val="Fire_Fighting"/>
      <sheetName val="Item_Kompensasi"/>
      <sheetName val="HARGA_ALAT"/>
      <sheetName val="Harga_Satuan"/>
      <sheetName val="BQ-BJTamansari_12_April_2005_(1"/>
      <sheetName val="RAP_Poltekkes"/>
      <sheetName val="MAPP"/>
      <sheetName val="rek det 1-3"/>
      <sheetName val="hsp-STR-ARS"/>
      <sheetName val="DAF-BAHAN"/>
      <sheetName val="DAF-UPAH"/>
      <sheetName val="HARSAT BAHAN"/>
      <sheetName val="BK-PU"/>
      <sheetName val="juni"/>
      <sheetName val="TE TS FA LAN MATV"/>
      <sheetName val="Rek_Total2"/>
      <sheetName val="Rek_Arsit2"/>
      <sheetName val="Rek_Struk2"/>
      <sheetName val="Rek_ME2"/>
      <sheetName val="Rek_Int2"/>
      <sheetName val="Interior_Melekat2"/>
      <sheetName val="Rek_SiteDevel2"/>
      <sheetName val="Site_Dev2"/>
      <sheetName val="Sat_Bah_&amp;_Up2"/>
      <sheetName val="An_HarSatPek2"/>
      <sheetName val="Sat_Bah___Up2"/>
      <sheetName val="Fire_Fighting1"/>
      <sheetName val="Item_Kompensasi1"/>
      <sheetName val="HARGA_ALAT1"/>
      <sheetName val="Harga_Satuan1"/>
      <sheetName val="BQ-BJTamansari_12_April_2005_(2"/>
      <sheetName val="RAP_Poltekkes1"/>
      <sheetName val="analisa_SNI1"/>
      <sheetName val="SNI_21-3-091"/>
      <sheetName val="Analisa_21"/>
      <sheetName val="harga_bahan1"/>
      <sheetName val="rek_det_1-31"/>
      <sheetName val="analisa_SNI"/>
      <sheetName val="SNI_21-3-09"/>
      <sheetName val="Analisa_2"/>
      <sheetName val="harga_bahan"/>
      <sheetName val="rek_det_1-3"/>
      <sheetName val="Rek_Total3"/>
      <sheetName val="Rek_Arsit3"/>
      <sheetName val="Rek_Struk3"/>
      <sheetName val="Rek_ME3"/>
      <sheetName val="Rek_Int3"/>
      <sheetName val="Interior_Melekat3"/>
      <sheetName val="Rek_SiteDevel3"/>
      <sheetName val="Site_Dev3"/>
      <sheetName val="Sat_Bah_&amp;_Up3"/>
      <sheetName val="An_HarSatPek3"/>
      <sheetName val="Sat_Bah___Up3"/>
      <sheetName val="Fire_Fighting2"/>
      <sheetName val="Item_Kompensasi2"/>
      <sheetName val="HARGA_ALAT2"/>
      <sheetName val="Harga_Satuan2"/>
      <sheetName val="BQ-BJTamansari_12_April_2005_(3"/>
      <sheetName val="RAP_Poltekkes2"/>
      <sheetName val="analisa_SNI2"/>
      <sheetName val="SNI_21-3-092"/>
      <sheetName val="Analisa_22"/>
      <sheetName val="harga_bahan2"/>
      <sheetName val="rek_det_1-32"/>
      <sheetName val="Har_mat"/>
      <sheetName val="met bab3"/>
      <sheetName val="anal bab8"/>
      <sheetName val="Man Power &amp; Comp"/>
      <sheetName val="AHS"/>
      <sheetName val="Unit Rate"/>
      <sheetName val="Rek_Total4"/>
      <sheetName val="Rek_Arsit4"/>
      <sheetName val="Rek_Struk4"/>
      <sheetName val="Rek_ME4"/>
      <sheetName val="Rek_Int4"/>
      <sheetName val="Interior_Melekat4"/>
      <sheetName val="Rek_SiteDevel4"/>
      <sheetName val="Site_Dev4"/>
      <sheetName val="Sat_Bah_&amp;_Up4"/>
      <sheetName val="An_HarSatPek4"/>
      <sheetName val="Sat_Bah___Up4"/>
      <sheetName val="Fire_Fighting3"/>
      <sheetName val="Item_Kompensasi3"/>
      <sheetName val="HARGA_ALAT3"/>
      <sheetName val="Harga_Satuan3"/>
      <sheetName val="BQ-BJTamansari_12_April_2005_(4"/>
      <sheetName val="RAP_Poltekkes3"/>
      <sheetName val="analisa_SNI3"/>
      <sheetName val="SNI_21-3-093"/>
      <sheetName val="Analisa_23"/>
      <sheetName val="harga_bahan3"/>
      <sheetName val="rek_det_1-33"/>
      <sheetName val="61007"/>
      <sheetName val="61008"/>
      <sheetName val="Sheet2"/>
      <sheetName val="Harga Satuan Bahan"/>
      <sheetName val="Daftar Harga Pekerjaan"/>
      <sheetName val="Upah Tenaga Kerja"/>
      <sheetName val="MAP2"/>
      <sheetName val="61004"/>
      <sheetName val="61005"/>
      <sheetName val="61006"/>
      <sheetName val="MAP"/>
      <sheetName val="div7-1"/>
      <sheetName val="anal-mpu"/>
      <sheetName val="satuan"/>
      <sheetName val="34"/>
      <sheetName val="35"/>
      <sheetName val="27"/>
      <sheetName val="46"/>
      <sheetName val="4"/>
      <sheetName val="33"/>
      <sheetName val="9"/>
      <sheetName val="8"/>
      <sheetName val="26"/>
      <sheetName val="42"/>
      <sheetName val="32"/>
      <sheetName val="41"/>
      <sheetName val="31"/>
      <sheetName val="64.6"/>
      <sheetName val="37"/>
      <sheetName val="62"/>
      <sheetName val="7"/>
      <sheetName val="61"/>
      <sheetName val="24"/>
      <sheetName val="43"/>
      <sheetName val="53 "/>
      <sheetName val="54"/>
      <sheetName val="MH CIVIL"/>
      <sheetName val="30"/>
      <sheetName val="64.14"/>
      <sheetName val="64.1"/>
      <sheetName val="64.2"/>
      <sheetName val="64.3"/>
      <sheetName val="64.4"/>
      <sheetName val="64.5"/>
      <sheetName val="17"/>
      <sheetName val="51"/>
      <sheetName val="38"/>
      <sheetName val="52"/>
      <sheetName val="23"/>
      <sheetName val="20"/>
      <sheetName val="49"/>
      <sheetName val="29"/>
      <sheetName val="36.3"/>
      <sheetName val="36.4"/>
      <sheetName val="36.2"/>
      <sheetName val="36.1"/>
      <sheetName val="44"/>
      <sheetName val="45"/>
      <sheetName val="63"/>
      <sheetName val="Mesin"/>
      <sheetName val="Resume"/>
      <sheetName val="TON  per Jam"/>
      <sheetName val="NERACA"/>
      <sheetName val="INPUT 3"/>
      <sheetName val="INPUT 2"/>
      <sheetName val="BQ AC- SEMANAN"/>
      <sheetName val="MCP-E"/>
      <sheetName val="Sch"/>
      <sheetName val="SAT-BHN"/>
      <sheetName val="Mg_I"/>
      <sheetName val="SAT UPAH RAPI"/>
      <sheetName val="Material-mr"/>
      <sheetName val="Rekapitulasi"/>
      <sheetName val="BOW"/>
      <sheetName val="UMUM"/>
      <sheetName val="alue deah teungoh"/>
      <sheetName val="jeulingke"/>
      <sheetName val="lambaro skep"/>
      <sheetName val="matang rayeuk"/>
      <sheetName val="tibang"/>
      <sheetName val="deah raya"/>
      <sheetName val="harga"/>
      <sheetName val="AnAlISiS"/>
      <sheetName val="MTO REV.2(ARMOR)"/>
      <sheetName val="AC_C"/>
      <sheetName val="BASEMENT"/>
      <sheetName val="A+Supl."/>
      <sheetName val="Ana"/>
      <sheetName val="DAFTAR_8"/>
      <sheetName val="POS 1"/>
      <sheetName val="POS 2"/>
      <sheetName val="PNT"/>
      <sheetName val="RAPI"/>
      <sheetName val="Harga Dasar"/>
      <sheetName val="Daftar Hutang"/>
      <sheetName val="OVERHEAD"/>
      <sheetName val="alat"/>
      <sheetName val="DivVII"/>
      <sheetName val="Balok"/>
      <sheetName val="BOQ CBM"/>
      <sheetName val="PileCap"/>
      <sheetName val="DAF-4"/>
      <sheetName val="iTEM hARSAT"/>
      <sheetName val="Peralatan (2)"/>
      <sheetName val="REKAP BQ "/>
      <sheetName val="GRAND TOTAL"/>
      <sheetName val="TB"/>
      <sheetName val="Spec ME"/>
      <sheetName val="AN Tdr"/>
      <sheetName val="Analisa "/>
      <sheetName val="Tie Beam"/>
      <sheetName val="AN Beton"/>
      <sheetName val="BQ Ars"/>
      <sheetName val="Plat"/>
      <sheetName val="공사내역"/>
      <sheetName val="UP_an"/>
      <sheetName val="analis standar(20m)"/>
      <sheetName val="ANAL BETON"/>
      <sheetName val="CashFlwProjections"/>
      <sheetName val="Category 1"/>
      <sheetName val="XLS100((L)"/>
      <sheetName val="BQ-Str"/>
      <sheetName val="DATA"/>
      <sheetName val="Analisa -Baku"/>
      <sheetName val="BQNSC"/>
      <sheetName val="YTD'97 Sales"/>
      <sheetName val="Week9-Feb    "/>
      <sheetName val="jobhist"/>
      <sheetName val="電気設備表"/>
      <sheetName val="Currency_Rate7"/>
      <sheetName val="Unit_Price_M7"/>
      <sheetName val="REF_ONLY8"/>
      <sheetName val="Analisa_SNI_STANDART_7"/>
      <sheetName val="An_Arsitektur7"/>
      <sheetName val="Unit_Rate_(2)7"/>
      <sheetName val="BANGUNAN_PENUNJANG6"/>
      <sheetName val="D_&amp;_W_sizes4"/>
      <sheetName val="Bahan_4"/>
      <sheetName val="Pekerjaan_4"/>
      <sheetName val="Kuantitas_&amp;_Harga4"/>
      <sheetName val="Basic_Price4"/>
      <sheetName val="HRG_BHN4"/>
      <sheetName val="Analisa_Upah_&amp;_Bahan_Plum4"/>
      <sheetName val="Rekap_Direct_Cost4"/>
      <sheetName val="Cover_Daf_24"/>
      <sheetName val="Kolom_UT4"/>
      <sheetName val="Bill_of_Qty_MEP4"/>
      <sheetName val="Cash_Flow_bulanan4"/>
      <sheetName val="analisa_Str4"/>
      <sheetName val="Bill_rekap4"/>
      <sheetName val="dongia_(2)4"/>
      <sheetName val="THPDMoi__(2)4"/>
      <sheetName val="TONG_HOP_VL-NC4"/>
      <sheetName val="TONGKE3p_4"/>
      <sheetName val="TH_VL,_NC,_DDHT_Thanhphuoc4"/>
      <sheetName val="DON_GIA4"/>
      <sheetName val="t-h_HA_THE4"/>
      <sheetName val="CHITIET_VL-NC-TT_-1p4"/>
      <sheetName val="TONG_HOP_VL-NC_TT4"/>
      <sheetName val="TH_XL4"/>
      <sheetName val="CHITIET_VL-NC4"/>
      <sheetName val="CHITIET_VL-NC-TT-3p4"/>
      <sheetName val="KPVC-BD_4"/>
      <sheetName val="Hrg_Sat4"/>
      <sheetName val="Alat_Kerja4"/>
      <sheetName val="Daf_14"/>
      <sheetName val="5_2_4"/>
      <sheetName val="Analisa_DMPU4"/>
      <sheetName val="mat_me_pipa4"/>
      <sheetName val="TOWER_D4"/>
      <sheetName val="Cover_Daf-2"/>
      <sheetName val="_anal_hrg_sat4"/>
      <sheetName val="metode_"/>
      <sheetName val="Ahs_14"/>
      <sheetName val="Ahs_24"/>
      <sheetName val="H_Satuan4"/>
      <sheetName val="Analisa__(2)4"/>
      <sheetName val="HB_4"/>
      <sheetName val="Bill_2_Summary"/>
      <sheetName val="FORM_X_COST"/>
      <sheetName val="An_Struktur"/>
      <sheetName val="OFFICE_2_LT4"/>
      <sheetName val="Deep_Well"/>
      <sheetName val="Pek_Luar"/>
      <sheetName val="Master_1_0"/>
      <sheetName val="OP__ALAT"/>
      <sheetName val="OP__PERJAM"/>
      <sheetName val="B__PERSONIL"/>
      <sheetName val="KAN__LOKAL"/>
      <sheetName val="Perm__Test"/>
      <sheetName val="prime_coal"/>
      <sheetName val="REKAP_REV_SHARING"/>
      <sheetName val="Analisa_(me)"/>
      <sheetName val="Fill_this_out_first___"/>
      <sheetName val="Cover_(x)"/>
      <sheetName val="Cor_Apt"/>
      <sheetName val="Breakdown_Architecture"/>
      <sheetName val="RAB_AR&amp;STR"/>
      <sheetName val="struktur_tdk_dipakai"/>
      <sheetName val="rab_me_(by_owner)_"/>
      <sheetName val="BQ_(by_owner)"/>
      <sheetName val="rab_me_(fisik)"/>
      <sheetName val="Urai__Resap_pengikat"/>
      <sheetName val="3_5_STR_PH-2_"/>
      <sheetName val="Data_basic_price_jgan_diprint"/>
      <sheetName val="CATU_DAYA_LISTRIK_PLB"/>
      <sheetName val="CATU_DAYA_LISTRIK_PK"/>
      <sheetName val="PERALATAN_&amp;_KATUP2_PK"/>
      <sheetName val="PERALATAN_UTAMA_PK"/>
      <sheetName val="PERALATAN_&amp;_KATUP2_PLB"/>
      <sheetName val="PERALATAN_UTAMA_PLB"/>
      <sheetName val="PEMIPAAN_PK"/>
      <sheetName val="PEMIPAAN_PLB"/>
      <sheetName val="4-Basic_Price"/>
      <sheetName val="Up_&amp;_bhn"/>
      <sheetName val="Alat_R_oke"/>
      <sheetName val="BU_ok"/>
      <sheetName val="BM_vs_BB"/>
      <sheetName val="Bahan_oke"/>
      <sheetName val="Analisa_HS"/>
      <sheetName val="B1form_(2)"/>
      <sheetName val="____"/>
      <sheetName val="ANAL_lump_sum"/>
      <sheetName val="C-LOAD(L-FACTORY_)1"/>
      <sheetName val="MTO_REV_2_ARMOR_"/>
      <sheetName val="Bill_sipil"/>
      <sheetName val="DAFTAR_7"/>
      <sheetName val="Fill_this_out_first___1"/>
      <sheetName val="Purchase_Order"/>
      <sheetName val="Customize_Your_Purchase_Order"/>
      <sheetName val="SKEDUL_AV-05"/>
      <sheetName val="BOQ_Summary"/>
      <sheetName val="dongia__2_"/>
      <sheetName val="THPDMoi___2_"/>
      <sheetName val="TONG_HOP_VL_NC"/>
      <sheetName val="TH_VL__NC__DDHT_Thanhphuoc"/>
      <sheetName val="t_h_HA_THE"/>
      <sheetName val="CHITIET_VL_NC_TT__1p"/>
      <sheetName val="TONG_HOP_VL_NC_TT"/>
      <sheetName val="CHITIET_VL_NC"/>
      <sheetName val="CHITIET_VL_NC_TT_3p"/>
      <sheetName val="KPVC_BD_"/>
      <sheetName val="Agregat_Halus_&amp;_Kasar"/>
      <sheetName val="TRANS"/>
      <sheetName val="BqSipil"/>
      <sheetName val="BqME"/>
      <sheetName val="dasar"/>
      <sheetName val="hitungan"/>
      <sheetName val="lisbq"/>
      <sheetName val="Div2"/>
      <sheetName val="RAB J18 "/>
      <sheetName val="Panel"/>
      <sheetName val="95삼성급(본사)"/>
      <sheetName val="Manhole"/>
      <sheetName val="ALAT1"/>
      <sheetName val="ana_san"/>
      <sheetName val="D_14"/>
      <sheetName val="Analisa  _2_"/>
      <sheetName val="CIVIL-1"/>
      <sheetName val="BU"/>
      <sheetName val="lm7-11"/>
      <sheetName val="uba"/>
      <sheetName val="Statprod gab"/>
      <sheetName val="hrg_dasar"/>
      <sheetName val="clg_fin"/>
      <sheetName val="flr_fin"/>
      <sheetName val="timber_frame"/>
      <sheetName val="Wall_Qty"/>
      <sheetName val="roof_fin"/>
      <sheetName val="Flr,_Rf_Bm"/>
      <sheetName val="Flr_Slb,_stair"/>
      <sheetName val="Gd_Bm"/>
      <sheetName val="PC,_G_Slab"/>
      <sheetName val="wall_fin"/>
      <sheetName val="SAT_UPAH_RAPI"/>
      <sheetName val="OP__ALAT1"/>
      <sheetName val="OP__PERJAM1"/>
      <sheetName val="B__PERSONIL1"/>
      <sheetName val="KAN__LOKAL1"/>
      <sheetName val="metode_1"/>
      <sheetName val="hrg_dasar1"/>
      <sheetName val="clg_fin1"/>
      <sheetName val="flr_fin1"/>
      <sheetName val="timber_frame1"/>
      <sheetName val="Wall_Qty1"/>
      <sheetName val="roof_fin1"/>
      <sheetName val="Flr,_Rf_Bm1"/>
      <sheetName val="Flr_Slb,_stair1"/>
      <sheetName val="Gd_Bm1"/>
      <sheetName val="PC,_G_Slab1"/>
      <sheetName val="wall_fin1"/>
      <sheetName val="Deep_Well1"/>
      <sheetName val="Pek_Luar1"/>
      <sheetName val="Perm__Test1"/>
      <sheetName val="Cover_Daf-21"/>
      <sheetName val="Bill_2_Summary1"/>
      <sheetName val="SAT_UPAH_RAPI1"/>
      <sheetName val="SKEDUL_AV-051"/>
      <sheetName val="struktur_tdk_dipakai1"/>
      <sheetName val="Analisa_(me)1"/>
      <sheetName val="BAG-III"/>
      <sheetName val="Cth"/>
      <sheetName val="Procurement"/>
      <sheetName val="Analisa Harga"/>
      <sheetName val="Summary"/>
      <sheetName val="rumus"/>
      <sheetName val="dftr harga"/>
      <sheetName val="hrg. sat pek"/>
      <sheetName val="prhit tulangan"/>
      <sheetName val="vol pek"/>
      <sheetName val="Form 4 &amp; 4-A"/>
      <sheetName val="TTL Project Level-2"/>
      <sheetName val="B - Norelec"/>
      <sheetName val="grafik"/>
      <sheetName val="pro ra op"/>
      <sheetName val="F2"/>
      <sheetName val="F3a"/>
      <sheetName val="G1"/>
      <sheetName val="G3"/>
      <sheetName val="G4a"/>
      <sheetName val="BQ (1)"/>
      <sheetName val="koef-beton"/>
      <sheetName val="GASATAGG.XLS"/>
      <sheetName val="HSUMUM.XLS"/>
      <sheetName val="HSDRAIN.XLS"/>
      <sheetName val="HSTANAH"/>
      <sheetName val="HSBASE"/>
      <sheetName val="HSASPAL"/>
      <sheetName val="HSBETON"/>
      <sheetName val="HSSTRUK"/>
      <sheetName val="HSMISC.XLS"/>
      <sheetName val="anal Lamp 4a"/>
      <sheetName val="STAF"/>
      <sheetName val="GRILL"/>
      <sheetName val="Harga "/>
      <sheetName val="DHS AC"/>
      <sheetName val="S.UPAH"/>
      <sheetName val="S.BAHAN"/>
      <sheetName val="ANALISA_TENDER"/>
      <sheetName val="Public_Area"/>
      <sheetName val="Analisa_Upah___Bahan_Plum"/>
      <sheetName val="EXTERNAL_WORK"/>
      <sheetName val="Feb_Audited"/>
      <sheetName val="A+Supl_"/>
      <sheetName val="parapet_baru"/>
      <sheetName val="Financial_Summary"/>
      <sheetName val="Valuation_Summary"/>
      <sheetName val="Shares_Traded"/>
      <sheetName val="Public_&amp;_Private_Valuation"/>
      <sheetName val="BOQ_CBM"/>
      <sheetName val="iTEM_hARSAT"/>
      <sheetName val="Peralatan_(2)"/>
      <sheetName val="REKAP_BQ_"/>
      <sheetName val="GRAND_TOTAL"/>
      <sheetName val="Spec_ME"/>
      <sheetName val="AN_Tdr"/>
      <sheetName val="Analisa_"/>
      <sheetName val="Tie_Beam"/>
      <sheetName val="AN_Beton"/>
      <sheetName val="BQ_Ars"/>
      <sheetName val="analis_standar(20m)"/>
      <sheetName val="ANAL_BETON"/>
      <sheetName val="Category_1"/>
      <sheetName val="MTO_REV_2(ARMOR)"/>
      <sheetName val="alue_deah_teungoh"/>
      <sheetName val="lambaro_skep"/>
      <sheetName val="matang_rayeuk"/>
      <sheetName val="deah_raya"/>
      <sheetName val="Harga_Dasar"/>
      <sheetName val="Analisa_Harga_Satuan"/>
      <sheetName val="Daftar_Hutang"/>
      <sheetName val="TE_TS_FA_LAN_MATV"/>
      <sheetName val="Currency_Rate8"/>
      <sheetName val="Unit_Price_M8"/>
      <sheetName val="REF_ONLY9"/>
      <sheetName val="Analisa_SNI_STANDART_8"/>
      <sheetName val="BANGUNAN_PENUNJANG7"/>
      <sheetName val="An_Arsitektur8"/>
      <sheetName val="Unit_Rate_(2)8"/>
      <sheetName val="Cash_Flow_bulanan5"/>
      <sheetName val="dongia_(2)5"/>
      <sheetName val="THPDMoi__(2)5"/>
      <sheetName val="TONG_HOP_VL-NC5"/>
      <sheetName val="TONGKE3p_5"/>
      <sheetName val="TH_VL,_NC,_DDHT_Thanhphuoc5"/>
      <sheetName val="DON_GIA5"/>
      <sheetName val="t-h_HA_THE5"/>
      <sheetName val="CHITIET_VL-NC-TT_-1p5"/>
      <sheetName val="TONG_HOP_VL-NC_TT5"/>
      <sheetName val="TH_XL5"/>
      <sheetName val="CHITIET_VL-NC5"/>
      <sheetName val="CHITIET_VL-NC-TT-3p5"/>
      <sheetName val="KPVC-BD_5"/>
      <sheetName val="Bahan_5"/>
      <sheetName val="Pekerjaan_5"/>
      <sheetName val="Cover_Daf_25"/>
      <sheetName val="Rekap_Direct_Cost5"/>
      <sheetName val="D_&amp;_W_sizes5"/>
      <sheetName val="Kuantitas_&amp;_Harga5"/>
      <sheetName val="Basic_Price5"/>
      <sheetName val="Kolom_UT5"/>
      <sheetName val="Bill_of_Qty_MEP5"/>
      <sheetName val="Bill_rekap5"/>
      <sheetName val="Hrg_Sat5"/>
      <sheetName val="Ahs_15"/>
      <sheetName val="Ahs_25"/>
      <sheetName val="Analisa_Upah_&amp;_Bahan_Plum5"/>
      <sheetName val="HRG_BHN5"/>
      <sheetName val="mat_me_pipa5"/>
      <sheetName val="TOWER_D5"/>
      <sheetName val="5_2_5"/>
      <sheetName val="Alat_Kerja5"/>
      <sheetName val="Daf_15"/>
      <sheetName val="H_Satuan5"/>
      <sheetName val="_anal_hrg_sat5"/>
      <sheetName val="Analisa__(2)5"/>
      <sheetName val="Analisa_DMPU5"/>
      <sheetName val="FORM_X_COST1"/>
      <sheetName val="An_Struktur1"/>
      <sheetName val="OFFICE_2_LT5"/>
      <sheetName val="Master_1_01"/>
      <sheetName val="prime_coal1"/>
      <sheetName val="REKAP_REV_SHARING1"/>
      <sheetName val="Fill_this_out_first___2"/>
      <sheetName val="____1"/>
      <sheetName val="HB_5"/>
      <sheetName val="Cover_(x)1"/>
      <sheetName val="Cor_Apt1"/>
      <sheetName val="rab_me_(by_owner)_1"/>
      <sheetName val="BQ_(by_owner)1"/>
      <sheetName val="rab_me_(fisik)1"/>
      <sheetName val="RAB_AR&amp;STR1"/>
      <sheetName val="3_5_STR_PH-2_1"/>
      <sheetName val="Urai__Resap_pengikat1"/>
      <sheetName val="Breakdown_Architecture1"/>
      <sheetName val="B1form_(2)1"/>
      <sheetName val="Up_&amp;_bhn1"/>
      <sheetName val="Data_basic_price_jgan_diprint1"/>
      <sheetName val="CATU_DAYA_LISTRIK_PLB1"/>
      <sheetName val="CATU_DAYA_LISTRIK_PK1"/>
      <sheetName val="PERALATAN_&amp;_KATUP2_PK1"/>
      <sheetName val="PERALATAN_UTAMA_PK1"/>
      <sheetName val="PERALATAN_&amp;_KATUP2_PLB1"/>
      <sheetName val="PERALATAN_UTAMA_PLB1"/>
      <sheetName val="PEMIPAAN_PK1"/>
      <sheetName val="PEMIPAAN_PLB1"/>
      <sheetName val="4-Basic_Price1"/>
      <sheetName val="Alat_R_oke1"/>
      <sheetName val="BU_ok1"/>
      <sheetName val="BM_vs_BB1"/>
      <sheetName val="Bahan_oke1"/>
      <sheetName val="Bill_sipil1"/>
      <sheetName val="DAFTAR_71"/>
      <sheetName val="Fill_this_out_first___3"/>
      <sheetName val="BOQ_Summary1"/>
      <sheetName val="Purchase_Order1"/>
      <sheetName val="Customize_Your_Purchase_Order1"/>
      <sheetName val="ANALISA_TENDER1"/>
      <sheetName val="dongia__2_1"/>
      <sheetName val="THPDMoi___2_1"/>
      <sheetName val="TONG_HOP_VL_NC1"/>
      <sheetName val="TH_VL__NC__DDHT_Thanhphuoc1"/>
      <sheetName val="t_h_HA_THE1"/>
      <sheetName val="CHITIET_VL_NC_TT__1p1"/>
      <sheetName val="TONG_HOP_VL_NC_TT1"/>
      <sheetName val="CHITIET_VL_NC1"/>
      <sheetName val="CHITIET_VL_NC_TT_3p1"/>
      <sheetName val="KPVC_BD_1"/>
      <sheetName val="Agregat_Halus_&amp;_Kasar1"/>
      <sheetName val="ANAL_lump_sum1"/>
      <sheetName val="Analisa_HS1"/>
      <sheetName val="C-LOAD(L-FACTORY_)2"/>
      <sheetName val="MTO_REV_2_ARMOR_1"/>
      <sheetName val="Public_Area1"/>
      <sheetName val="Analisa_Upah___Bahan_Plum1"/>
      <sheetName val="EXTERNAL_WORK1"/>
      <sheetName val="Feb_Audited1"/>
      <sheetName val="A+Supl_1"/>
      <sheetName val="parapet_baru1"/>
      <sheetName val="Financial_Summary1"/>
      <sheetName val="Valuation_Summary1"/>
      <sheetName val="Shares_Traded1"/>
      <sheetName val="Public_&amp;_Private_Valuation1"/>
      <sheetName val="BOQ_CBM1"/>
      <sheetName val="iTEM_hARSAT1"/>
      <sheetName val="Peralatan_(2)1"/>
      <sheetName val="REKAP_BQ_1"/>
      <sheetName val="GRAND_TOTAL1"/>
      <sheetName val="Spec_ME1"/>
      <sheetName val="AN_Tdr1"/>
      <sheetName val="Analisa_1"/>
      <sheetName val="Tie_Beam1"/>
      <sheetName val="AN_Beton1"/>
      <sheetName val="BQ_Ars1"/>
      <sheetName val="analis_standar(20m)1"/>
      <sheetName val="ANAL_BETON1"/>
      <sheetName val="Category_11"/>
      <sheetName val="MTO_REV_2(ARMOR)1"/>
      <sheetName val="alue_deah_teungoh1"/>
      <sheetName val="lambaro_skep1"/>
      <sheetName val="matang_rayeuk1"/>
      <sheetName val="deah_raya1"/>
      <sheetName val="Harga_Dasar1"/>
      <sheetName val="Analisa_Harga_Satuan1"/>
      <sheetName val="Daftar_Hutang1"/>
      <sheetName val="TE_TS_FA_LAN_MATV1"/>
      <sheetName val="AHU"/>
      <sheetName val="SUM-AIR-Submit"/>
      <sheetName val="Elec LG"/>
      <sheetName val="tong hop"/>
      <sheetName val="8 QD957"/>
      <sheetName val="入力作成表"/>
      <sheetName val="gvl"/>
      <sheetName val="1.Requisition(E)"/>
      <sheetName val="ABB_Trans"/>
      <sheetName val="Main Feeder"/>
      <sheetName val="Capacitor"/>
      <sheetName val="Input_Data-1"/>
      <sheetName val="PE Wire"/>
      <sheetName val="XLPE_Cable"/>
      <sheetName val="Budget Code"/>
      <sheetName val="XL4Poppy"/>
      <sheetName val="Earthwork"/>
      <sheetName val="8521"/>
      <sheetName val="試運転項目"/>
      <sheetName val="ABILITY"/>
      <sheetName val="目次"/>
      <sheetName val="analisa_gedung"/>
      <sheetName val="Koordinat"/>
      <sheetName val="LOTUS-EE1"/>
      <sheetName val="Master"/>
      <sheetName val="FitOutConfCentre"/>
      <sheetName val="Fans"/>
      <sheetName val="electrical"/>
      <sheetName val="전기"/>
      <sheetName val="RumusTB 1 bln"/>
      <sheetName val="351BQMCN"/>
      <sheetName val="hrg dasar rc"/>
      <sheetName val="Daftar BOQ"/>
      <sheetName val="Reference"/>
      <sheetName val="TOTAL"/>
      <sheetName val="Isolasi Luar Dalam"/>
      <sheetName val="Isolasi Luar"/>
      <sheetName val="std.wt."/>
      <sheetName val="손익차총괄2"/>
      <sheetName val="NP"/>
      <sheetName val="PEF25_0I_mnhr"/>
      <sheetName val="Alatt"/>
      <sheetName val="3a"/>
      <sheetName val="5a"/>
      <sheetName val="On Time"/>
      <sheetName val="Curup"/>
      <sheetName val="Prabu"/>
      <sheetName val="PESANTREN"/>
      <sheetName val="G"/>
      <sheetName val="BQMPALOC"/>
      <sheetName val="10.1(3)"/>
      <sheetName val="AHS 6.1(2)"/>
      <sheetName val="Metode 8.1(5)"/>
      <sheetName val="1.Unit Price"/>
      <sheetName val="4-MVAC"/>
      <sheetName val="daf-3(OK)"/>
      <sheetName val="daf-7(OK)"/>
      <sheetName val="HARGA MATERIAL"/>
      <sheetName val="Analisa Gabungan"/>
      <sheetName val="Sub"/>
      <sheetName val="Sec I ML"/>
      <sheetName val="Bank"/>
      <sheetName val="PEF24_0I_mnpwr"/>
      <sheetName val="Analisa_(me)2"/>
      <sheetName val="lkalibrasi BENENAIN"/>
      <sheetName val="1"/>
      <sheetName val="Conn. Lib"/>
      <sheetName val="Balok L_2"/>
      <sheetName val="Pengalaman Per"/>
      <sheetName val="BBM-03"/>
      <sheetName val="U&amp;B"/>
      <sheetName val="Analysis"/>
      <sheetName val="Rek-Analisa"/>
      <sheetName val="anl"/>
      <sheetName val="Anal alat"/>
      <sheetName val="schtng"/>
      <sheetName val="schbhn"/>
      <sheetName val="schalt"/>
      <sheetName val="UPH,BHN,ALT"/>
      <sheetName val="F1c DATA ADM6"/>
      <sheetName val="Master Edit"/>
      <sheetName val="Data Alat"/>
      <sheetName val="bialangsung"/>
      <sheetName val="SUMBER DAYA"/>
      <sheetName val="AHS2 Partisi,Curtain,Pnt,Jndla"/>
      <sheetName val="Rekap B.L."/>
      <sheetName val="BoQ."/>
      <sheetName val="pivot"/>
      <sheetName val="3.1.(3)"/>
      <sheetName val="13.Nangakara Weir"/>
      <sheetName val="14.Irr.Canal Work"/>
      <sheetName val="15.Irr. Struc.Work"/>
      <sheetName val="16.Pipe Inst."/>
      <sheetName val="18.Lateral Pipe"/>
      <sheetName val="1.General Item"/>
      <sheetName val="2.Sorinangka Weir"/>
      <sheetName val="3.Irr.Canal Work"/>
      <sheetName val="4.Irr.Struc.Work"/>
      <sheetName val="6.Tertiary Work"/>
      <sheetName val="TYPICAL"/>
      <sheetName val="HS-1"/>
      <sheetName val="12CGOU"/>
      <sheetName val="Galian 1"/>
      <sheetName val="Harsat Upah"/>
      <sheetName val="Daf-harga"/>
      <sheetName val=" HARGA"/>
      <sheetName val="Lamp_V"/>
      <sheetName val="SCEDUL"/>
      <sheetName val="REKAP MC 02"/>
      <sheetName val="Har Sat"/>
      <sheetName val="BAU"/>
      <sheetName val="Atur"/>
      <sheetName val="304-06"/>
      <sheetName val="Harga Sat"/>
      <sheetName val="Harga_Sat"/>
      <sheetName val="pro_ra_op"/>
      <sheetName val="ANALISA SNI'13 "/>
      <sheetName val="ANALISA1"/>
      <sheetName val="Analat"/>
      <sheetName val="skejul"/>
      <sheetName val="Antek"/>
      <sheetName val="RAB.SEKRETARIAT (1)"/>
      <sheetName val="L-TIGA"/>
      <sheetName val="Bill"/>
      <sheetName val="bhn-upah"/>
      <sheetName val="Lt. 1 (A)"/>
      <sheetName val="Currency_Rate9"/>
      <sheetName val="Unit_Price_M9"/>
      <sheetName val="REF_ONLY10"/>
      <sheetName val="Analisa_SNI_STANDART_9"/>
      <sheetName val="An_Arsitektur9"/>
      <sheetName val="Unit_Rate_(2)9"/>
      <sheetName val="BANGUNAN_PENUNJANG8"/>
      <sheetName val="Rekap_Direct_Cost6"/>
      <sheetName val="Kuantitas_&amp;_Harga6"/>
      <sheetName val="Basic_Price6"/>
      <sheetName val="Cover_Daf_26"/>
      <sheetName val="Bill_of_Qty_MEP6"/>
      <sheetName val="Kolom_UT6"/>
      <sheetName val="analisa_Str6"/>
      <sheetName val="Bill_rekap6"/>
      <sheetName val="Cash_Flow_bulanan6"/>
      <sheetName val="D_&amp;_W_sizes6"/>
      <sheetName val="Bahan_6"/>
      <sheetName val="Pekerjaan_6"/>
      <sheetName val="HRG_BHN6"/>
      <sheetName val="Analisa_Upah_&amp;_Bahan_Plum6"/>
      <sheetName val="Alat_Kerja6"/>
      <sheetName val="Daf_16"/>
      <sheetName val="_anal_hrg_sat6"/>
      <sheetName val="H_Satuan6"/>
      <sheetName val="mat_me_pipa6"/>
      <sheetName val="TOWER_D6"/>
      <sheetName val="5_2_6"/>
      <sheetName val="Hrg_Sat6"/>
      <sheetName val="dongia_(2)6"/>
      <sheetName val="THPDMoi__(2)6"/>
      <sheetName val="TONG_HOP_VL-NC6"/>
      <sheetName val="TONGKE3p_6"/>
      <sheetName val="TH_VL,_NC,_DDHT_Thanhphuoc6"/>
      <sheetName val="DON_GIA6"/>
      <sheetName val="t-h_HA_THE6"/>
      <sheetName val="CHITIET_VL-NC-TT_-1p6"/>
      <sheetName val="TONG_HOP_VL-NC_TT6"/>
      <sheetName val="TH_XL6"/>
      <sheetName val="CHITIET_VL-NC6"/>
      <sheetName val="CHITIET_VL-NC-TT-3p6"/>
      <sheetName val="KPVC-BD_6"/>
      <sheetName val="Ahs_16"/>
      <sheetName val="Ahs_26"/>
      <sheetName val="Analisa__(2)6"/>
      <sheetName val="Analisa_DMPU6"/>
      <sheetName val="Deep_Well2"/>
      <sheetName val="Pek_Luar2"/>
      <sheetName val="OFFICE_2_LT6"/>
      <sheetName val="Master_1_02"/>
      <sheetName val="CATU_DAYA_LISTRIK_PLB2"/>
      <sheetName val="CATU_DAYA_LISTRIK_PK2"/>
      <sheetName val="PERALATAN_&amp;_KATUP2_PK2"/>
      <sheetName val="PERALATAN_UTAMA_PK2"/>
      <sheetName val="PERALATAN_&amp;_KATUP2_PLB2"/>
      <sheetName val="PERALATAN_UTAMA_PLB2"/>
      <sheetName val="PEMIPAAN_PK2"/>
      <sheetName val="PEMIPAAN_PLB2"/>
      <sheetName val="prime_coal2"/>
      <sheetName val="REKAP_REV_SHARING2"/>
      <sheetName val="OP__ALAT2"/>
      <sheetName val="OP__PERJAM2"/>
      <sheetName val="B__PERSONIL2"/>
      <sheetName val="KAN__LOKAL2"/>
      <sheetName val="Perm__Test2"/>
      <sheetName val="HB_6"/>
      <sheetName val="Cover_Daf-22"/>
      <sheetName val="Bill_2_Summary2"/>
      <sheetName val="metode_2"/>
      <sheetName val="Urai__Resap_pengikat2"/>
      <sheetName val="Alat_R_oke2"/>
      <sheetName val="BU_ok2"/>
      <sheetName val="BM_vs_BB2"/>
      <sheetName val="Bahan_oke2"/>
      <sheetName val="RAB_AR&amp;STR2"/>
      <sheetName val="FORM_X_COST2"/>
      <sheetName val="An_Struktur2"/>
      <sheetName val="Cover_(x)2"/>
      <sheetName val="Cor_Apt2"/>
      <sheetName val="struktur_tdk_dipakai2"/>
      <sheetName val="Breakdown_Architecture2"/>
      <sheetName val="3_5_STR_PH-2_2"/>
      <sheetName val="Up_&amp;_bhn2"/>
      <sheetName val="rab_me_(by_owner)_2"/>
      <sheetName val="BQ_(by_owner)2"/>
      <sheetName val="rab_me_(fisik)2"/>
      <sheetName val="DAFTAR_72"/>
      <sheetName val="Data_basic_price_jgan_diprint2"/>
      <sheetName val="4-Basic_Price2"/>
      <sheetName val="SKEDUL_AV-052"/>
      <sheetName val="lamp2"/>
      <sheetName val="BYYALAT"/>
      <sheetName val="HS"/>
      <sheetName val="H.Material, Upah &amp; Alat"/>
      <sheetName val="Analisa H.Sat.Pek."/>
      <sheetName val="ANA.ALAT"/>
      <sheetName val=""/>
      <sheetName val="rINCIAN"/>
      <sheetName val="外気負荷"/>
      <sheetName val="Mark-up"/>
      <sheetName val="DHSD"/>
      <sheetName val="CCY"/>
      <sheetName val="UNIT"/>
      <sheetName val="DAC"/>
      <sheetName val="TT DZ35"/>
      <sheetName val="THCT"/>
      <sheetName val="THDZ0,4"/>
      <sheetName val="TH DZ35"/>
      <sheetName val="시산표"/>
      <sheetName val="B3A - TOWER A"/>
      <sheetName val="Tro giup"/>
      <sheetName val="FAB별"/>
      <sheetName val="總表"/>
      <sheetName val="실행철강하도"/>
      <sheetName val="노임단가"/>
      <sheetName val="Peralatan (1)"/>
      <sheetName val="销售"/>
      <sheetName val="进货"/>
      <sheetName val="MAT&amp;LABOR"/>
      <sheetName val="PAVEMENT"/>
      <sheetName val="TRNS-C1"/>
      <sheetName val="ANL STR"/>
      <sheetName val="Supl.X"/>
      <sheetName val="D.78"/>
      <sheetName val="D.79"/>
      <sheetName val="D.80"/>
      <sheetName val="D.81"/>
      <sheetName val="D.82"/>
      <sheetName val="D.83"/>
      <sheetName val="D.84"/>
      <sheetName val="D.85"/>
      <sheetName val="D.86"/>
      <sheetName val="D.87"/>
      <sheetName val="D.88"/>
      <sheetName val="D.89"/>
      <sheetName val="D.91"/>
      <sheetName val="D.92"/>
      <sheetName val="D.93"/>
      <sheetName val="D.94"/>
      <sheetName val="D.95"/>
      <sheetName val="D.96"/>
      <sheetName val="Analisa BOW"/>
      <sheetName val="SORT"/>
      <sheetName val="PRY01-1(2)"/>
      <sheetName val="hf-4"/>
      <sheetName val="Mortar (pnw)"/>
      <sheetName val="LOADDAT"/>
      <sheetName val="atap"/>
      <sheetName val="DAILY WORKER"/>
      <sheetName val="bahan_upah"/>
      <sheetName val="Ana Ars"/>
      <sheetName val="Pola Belanja"/>
      <sheetName val="7.3 RAB per SDY"/>
      <sheetName val="Ana Str"/>
      <sheetName val="RABT VS RABP"/>
      <sheetName val="RAB IFFLC"/>
      <sheetName val="DAFTAR ISI"/>
      <sheetName val="RPP-6"/>
      <sheetName val="HRG"/>
      <sheetName val="D-3 (M)"/>
      <sheetName val="D-7 (M)"/>
      <sheetName val="AI"/>
      <sheetName val="Mob _ demob"/>
      <sheetName val="DivIV"/>
      <sheetName val="DivV"/>
      <sheetName val="DivVIII"/>
      <sheetName val="DivIII"/>
      <sheetName val="divII"/>
      <sheetName val="mobilisation"/>
      <sheetName val="rekI"/>
      <sheetName val="Vibro_Roller"/>
      <sheetName val="SCHEDULLE"/>
      <sheetName val="BRD"/>
      <sheetName val="SUMBER"/>
      <sheetName val="DIV.3"/>
      <sheetName val="BS"/>
      <sheetName val="SM Bgn"/>
      <sheetName val="SM Tnh"/>
      <sheetName val="anal.K"/>
      <sheetName val="5.1(1)sep"/>
      <sheetName val="5.1(1)okt"/>
      <sheetName val="FAK"/>
      <sheetName val="Gaji"/>
      <sheetName val="ALAT2"/>
      <sheetName val="Balance Sheet_Holding"/>
      <sheetName val="IS_Holding"/>
      <sheetName val="HARGADASAR"/>
      <sheetName val="arab"/>
      <sheetName val="ana-alat"/>
      <sheetName val="RINC FIN T4  _3_"/>
      <sheetName val="RINC FIN T4  _2_"/>
      <sheetName val="luar"/>
      <sheetName val="RINC hotel"/>
      <sheetName val="RINC FIN T4 "/>
      <sheetName val="Anls teknis"/>
      <sheetName val="Pas. Batu Gng"/>
      <sheetName val="Prelim"/>
      <sheetName val="ALS1"/>
      <sheetName val="ALS5"/>
      <sheetName val="ALS3"/>
      <sheetName val="ALS4"/>
      <sheetName val="harsat&amp;upah"/>
      <sheetName val="INPUT HARGA"/>
      <sheetName val="rab_str"/>
      <sheetName val="All"/>
      <sheetName val="DataTeknis"/>
      <sheetName val="bqtoltp"/>
      <sheetName val="Data by Drawing"/>
      <sheetName val="개산공사비"/>
      <sheetName val="Rev. History"/>
      <sheetName val="analisa GRC"/>
      <sheetName val="U,B"/>
      <sheetName val="Lain2"/>
      <sheetName val="AHS Marka"/>
      <sheetName val="Tabel2"/>
      <sheetName val="BOQ-Indonesia"/>
      <sheetName val="hrg-sat.pek"/>
      <sheetName val="Perhit.Alat"/>
      <sheetName val="Buis beton"/>
      <sheetName val="Bronjong"/>
      <sheetName val="eakTG"/>
      <sheetName val="AREA"/>
      <sheetName val="datasht"/>
      <sheetName val="hs_ars"/>
      <sheetName val="COV"/>
      <sheetName val="analisa_Str5"/>
      <sheetName val="Currency_Rate10"/>
      <sheetName val="Unit_Price_M10"/>
      <sheetName val="REF_ONLY11"/>
      <sheetName val="Analisa_SNI_STANDART_10"/>
      <sheetName val="An_Arsitektur10"/>
      <sheetName val="Unit_Rate_(2)10"/>
      <sheetName val="BANGUNAN_PENUNJANG9"/>
      <sheetName val="Rekap_Direct_Cost7"/>
      <sheetName val="Kuantitas_&amp;_Harga7"/>
      <sheetName val="Basic_Price7"/>
      <sheetName val="Cover_Daf_27"/>
      <sheetName val="Bill_of_Qty_MEP7"/>
      <sheetName val="Kolom_UT7"/>
      <sheetName val="analisa_Str7"/>
      <sheetName val="Bill_rekap7"/>
      <sheetName val="Cash_Flow_bulanan7"/>
      <sheetName val="D_&amp;_W_sizes7"/>
      <sheetName val="Bahan_7"/>
      <sheetName val="Pekerjaan_7"/>
      <sheetName val="HRG_BHN7"/>
      <sheetName val="Analisa_Upah_&amp;_Bahan_Plum7"/>
      <sheetName val="Alat_Kerja7"/>
      <sheetName val="Daf_17"/>
      <sheetName val="_anal_hrg_sat7"/>
      <sheetName val="H_Satuan7"/>
      <sheetName val="mat_me_pipa7"/>
      <sheetName val="TOWER_D7"/>
      <sheetName val="5_2_7"/>
      <sheetName val="Hrg_Sat7"/>
      <sheetName val="dongia_(2)7"/>
      <sheetName val="THPDMoi__(2)7"/>
      <sheetName val="TONG_HOP_VL-NC7"/>
      <sheetName val="TONGKE3p_7"/>
      <sheetName val="TH_VL,_NC,_DDHT_Thanhphuoc7"/>
      <sheetName val="DON_GIA7"/>
      <sheetName val="t-h_HA_THE7"/>
      <sheetName val="CHITIET_VL-NC-TT_-1p7"/>
      <sheetName val="TONG_HOP_VL-NC_TT7"/>
      <sheetName val="TH_XL7"/>
      <sheetName val="CHITIET_VL-NC7"/>
      <sheetName val="CHITIET_VL-NC-TT-3p7"/>
      <sheetName val="KPVC-BD_7"/>
      <sheetName val="Ahs_17"/>
      <sheetName val="Ahs_27"/>
      <sheetName val="Analisa__(2)7"/>
      <sheetName val="Analisa_DMPU7"/>
      <sheetName val="Deep_Well3"/>
      <sheetName val="Pek_Luar3"/>
      <sheetName val="OFFICE_2_LT7"/>
      <sheetName val="Master_1_03"/>
      <sheetName val="Analisa_(me)3"/>
      <sheetName val="CATU_DAYA_LISTRIK_PLB3"/>
      <sheetName val="CATU_DAYA_LISTRIK_PK3"/>
      <sheetName val="PERALATAN_&amp;_KATUP2_PK3"/>
      <sheetName val="PERALATAN_UTAMA_PK3"/>
      <sheetName val="PERALATAN_&amp;_KATUP2_PLB3"/>
      <sheetName val="PERALATAN_UTAMA_PLB3"/>
      <sheetName val="PEMIPAAN_PK3"/>
      <sheetName val="PEMIPAAN_PLB3"/>
      <sheetName val="prime_coal3"/>
      <sheetName val="REKAP_REV_SHARING3"/>
      <sheetName val="OP__ALAT3"/>
      <sheetName val="OP__PERJAM3"/>
      <sheetName val="B__PERSONIL3"/>
      <sheetName val="KAN__LOKAL3"/>
      <sheetName val="Perm__Test3"/>
      <sheetName val="HB_7"/>
      <sheetName val="Cover_Daf-23"/>
      <sheetName val="Bill_2_Summary3"/>
      <sheetName val="metode_3"/>
      <sheetName val="Urai__Resap_pengikat3"/>
      <sheetName val="Alat_R_oke3"/>
      <sheetName val="BU_ok3"/>
      <sheetName val="BM_vs_BB3"/>
      <sheetName val="Bahan_oke3"/>
      <sheetName val="RAB_AR&amp;STR3"/>
      <sheetName val="FORM_X_COST3"/>
      <sheetName val="An_Struktur3"/>
      <sheetName val="Cover_(x)3"/>
      <sheetName val="Cor_Apt3"/>
      <sheetName val="struktur_tdk_dipakai3"/>
      <sheetName val="Breakdown_Architecture3"/>
      <sheetName val="3_5_STR_PH-2_3"/>
      <sheetName val="Up_&amp;_bhn3"/>
      <sheetName val="rab_me_(by_owner)_3"/>
      <sheetName val="BQ_(by_owner)3"/>
      <sheetName val="rab_me_(fisik)3"/>
      <sheetName val="DAFTAR_73"/>
      <sheetName val="Data_basic_price_jgan_diprint3"/>
      <sheetName val="4-Basic_Price3"/>
      <sheetName val="SKEDUL_AV-053"/>
      <sheetName val="Currency_Rate17"/>
      <sheetName val="Unit_Price_M17"/>
      <sheetName val="REF_ONLY17"/>
      <sheetName val="Analisa_SNI_STANDART_16"/>
      <sheetName val="An_Arsitektur16"/>
      <sheetName val="Unit_Rate_(2)16"/>
      <sheetName val="BANGUNAN_PENUNJANG15"/>
      <sheetName val="Rekap_Direct_Cost13"/>
      <sheetName val="Kuantitas_&amp;_Harga13"/>
      <sheetName val="Basic_Price13"/>
      <sheetName val="Cover_Daf_213"/>
      <sheetName val="Bill_of_Qty_MEP13"/>
      <sheetName val="Kolom_UT13"/>
      <sheetName val="analisa_Str13"/>
      <sheetName val="Bill_rekap13"/>
      <sheetName val="Cash_Flow_bulanan13"/>
      <sheetName val="D_&amp;_W_sizes13"/>
      <sheetName val="Bahan_13"/>
      <sheetName val="Pekerjaan_13"/>
      <sheetName val="HRG_BHN13"/>
      <sheetName val="Analisa_Upah_&amp;_Bahan_Plum13"/>
      <sheetName val="Alat_Kerja13"/>
      <sheetName val="Daf_113"/>
      <sheetName val="_anal_hrg_sat13"/>
      <sheetName val="H_Satuan13"/>
      <sheetName val="mat_me_pipa13"/>
      <sheetName val="TOWER_D13"/>
      <sheetName val="5_2_13"/>
      <sheetName val="Hrg_Sat13"/>
      <sheetName val="dongia_(2)13"/>
      <sheetName val="THPDMoi__(2)13"/>
      <sheetName val="TONG_HOP_VL-NC13"/>
      <sheetName val="TONGKE3p_13"/>
      <sheetName val="TH_VL,_NC,_DDHT_Thanhphuoc13"/>
      <sheetName val="DON_GIA13"/>
      <sheetName val="t-h_HA_THE13"/>
      <sheetName val="CHITIET_VL-NC-TT_-1p13"/>
      <sheetName val="TONG_HOP_VL-NC_TT13"/>
      <sheetName val="TH_XL13"/>
      <sheetName val="CHITIET_VL-NC13"/>
      <sheetName val="CHITIET_VL-NC-TT-3p13"/>
      <sheetName val="KPVC-BD_13"/>
      <sheetName val="Ahs_113"/>
      <sheetName val="Ahs_213"/>
      <sheetName val="Analisa__(2)13"/>
      <sheetName val="Analisa_DMPU13"/>
      <sheetName val="Deep_Well9"/>
      <sheetName val="Pek_Luar9"/>
      <sheetName val="OFFICE_2_LT13"/>
      <sheetName val="Master_1_09"/>
      <sheetName val="Analisa_(me)9"/>
      <sheetName val="CATU_DAYA_LISTRIK_PLB9"/>
      <sheetName val="CATU_DAYA_LISTRIK_PK9"/>
      <sheetName val="PERALATAN_&amp;_KATUP2_PK9"/>
      <sheetName val="PERALATAN_UTAMA_PK9"/>
      <sheetName val="PERALATAN_&amp;_KATUP2_PLB9"/>
      <sheetName val="PERALATAN_UTAMA_PLB9"/>
      <sheetName val="PEMIPAAN_PK9"/>
      <sheetName val="PEMIPAAN_PLB9"/>
      <sheetName val="prime_coal9"/>
      <sheetName val="REKAP_REV_SHARING9"/>
      <sheetName val="OP__ALAT9"/>
      <sheetName val="OP__PERJAM9"/>
      <sheetName val="B__PERSONIL9"/>
      <sheetName val="KAN__LOKAL9"/>
      <sheetName val="Perm__Test9"/>
      <sheetName val="HB_13"/>
      <sheetName val="Cover_Daf-29"/>
      <sheetName val="Bill_2_Summary9"/>
      <sheetName val="metode_9"/>
      <sheetName val="Urai__Resap_pengikat9"/>
      <sheetName val="Alat_R_oke9"/>
      <sheetName val="BU_ok9"/>
      <sheetName val="BM_vs_BB9"/>
      <sheetName val="Bahan_oke9"/>
      <sheetName val="RAB_AR&amp;STR9"/>
      <sheetName val="FORM_X_COST9"/>
      <sheetName val="An_Struktur10"/>
      <sheetName val="Cover_(x)9"/>
      <sheetName val="Cor_Apt9"/>
      <sheetName val="struktur_tdk_dipakai9"/>
      <sheetName val="Fill_this_out_first___9"/>
      <sheetName val="Breakdown_Architecture9"/>
      <sheetName val="3_5_STR_PH-2_9"/>
      <sheetName val="Up_&amp;_bhn9"/>
      <sheetName val="rab_me_(by_owner)_9"/>
      <sheetName val="BQ_(by_owner)9"/>
      <sheetName val="rab_me_(fisik)9"/>
      <sheetName val="DAFTAR_79"/>
      <sheetName val="Data_basic_price_jgan_diprint9"/>
      <sheetName val="4-Basic_Price9"/>
      <sheetName val="SKEDUL_AV-059"/>
      <sheetName val="Currency_Rate11"/>
      <sheetName val="Unit_Price_M11"/>
      <sheetName val="REF_ONLY12"/>
      <sheetName val="Analisa_SNI_STANDART_11"/>
      <sheetName val="An_Arsitektur11"/>
      <sheetName val="Unit_Rate_(2)11"/>
      <sheetName val="BANGUNAN_PENUNJANG10"/>
      <sheetName val="Rekap_Direct_Cost8"/>
      <sheetName val="Kuantitas_&amp;_Harga8"/>
      <sheetName val="Basic_Price8"/>
      <sheetName val="Cover_Daf_28"/>
      <sheetName val="Bill_of_Qty_MEP8"/>
      <sheetName val="Kolom_UT8"/>
      <sheetName val="analisa_Str8"/>
      <sheetName val="Bill_rekap8"/>
      <sheetName val="Cash_Flow_bulanan8"/>
      <sheetName val="D_&amp;_W_sizes8"/>
      <sheetName val="Bahan_8"/>
      <sheetName val="Pekerjaan_8"/>
      <sheetName val="HRG_BHN8"/>
      <sheetName val="Analisa_Upah_&amp;_Bahan_Plum8"/>
      <sheetName val="Alat_Kerja8"/>
      <sheetName val="Daf_18"/>
      <sheetName val="_anal_hrg_sat8"/>
      <sheetName val="H_Satuan8"/>
      <sheetName val="mat_me_pipa8"/>
      <sheetName val="TOWER_D8"/>
      <sheetName val="5_2_8"/>
      <sheetName val="Hrg_Sat8"/>
      <sheetName val="dongia_(2)8"/>
      <sheetName val="THPDMoi__(2)8"/>
      <sheetName val="TONG_HOP_VL-NC8"/>
      <sheetName val="TONGKE3p_8"/>
      <sheetName val="TH_VL,_NC,_DDHT_Thanhphuoc8"/>
      <sheetName val="DON_GIA8"/>
      <sheetName val="t-h_HA_THE8"/>
      <sheetName val="CHITIET_VL-NC-TT_-1p8"/>
      <sheetName val="TONG_HOP_VL-NC_TT8"/>
      <sheetName val="TH_XL8"/>
      <sheetName val="CHITIET_VL-NC8"/>
      <sheetName val="CHITIET_VL-NC-TT-3p8"/>
      <sheetName val="KPVC-BD_8"/>
      <sheetName val="Ahs_18"/>
      <sheetName val="Ahs_28"/>
      <sheetName val="Analisa__(2)8"/>
      <sheetName val="Analisa_DMPU8"/>
      <sheetName val="Deep_Well4"/>
      <sheetName val="Pek_Luar4"/>
      <sheetName val="OFFICE_2_LT8"/>
      <sheetName val="Master_1_04"/>
      <sheetName val="Analisa_(me)4"/>
      <sheetName val="CATU_DAYA_LISTRIK_PLB4"/>
      <sheetName val="CATU_DAYA_LISTRIK_PK4"/>
      <sheetName val="PERALATAN_&amp;_KATUP2_PK4"/>
      <sheetName val="PERALATAN_UTAMA_PK4"/>
      <sheetName val="PERALATAN_&amp;_KATUP2_PLB4"/>
      <sheetName val="PERALATAN_UTAMA_PLB4"/>
      <sheetName val="PEMIPAAN_PK4"/>
      <sheetName val="PEMIPAAN_PLB4"/>
      <sheetName val="prime_coal4"/>
      <sheetName val="REKAP_REV_SHARING4"/>
      <sheetName val="OP__ALAT4"/>
      <sheetName val="OP__PERJAM4"/>
      <sheetName val="B__PERSONIL4"/>
      <sheetName val="KAN__LOKAL4"/>
      <sheetName val="Perm__Test4"/>
      <sheetName val="HB_8"/>
      <sheetName val="Cover_Daf-24"/>
      <sheetName val="Bill_2_Summary4"/>
      <sheetName val="metode_4"/>
      <sheetName val="Urai__Resap_pengikat4"/>
      <sheetName val="Alat_R_oke4"/>
      <sheetName val="BU_ok4"/>
      <sheetName val="BM_vs_BB4"/>
      <sheetName val="Bahan_oke4"/>
      <sheetName val="RAB_AR&amp;STR4"/>
      <sheetName val="FORM_X_COST4"/>
      <sheetName val="An_Struktur5"/>
      <sheetName val="Cover_(x)4"/>
      <sheetName val="Cor_Apt4"/>
      <sheetName val="struktur_tdk_dipakai4"/>
      <sheetName val="Fill_this_out_first___4"/>
      <sheetName val="Breakdown_Architecture4"/>
      <sheetName val="3_5_STR_PH-2_4"/>
      <sheetName val="Up_&amp;_bhn4"/>
      <sheetName val="rab_me_(by_owner)_4"/>
      <sheetName val="BQ_(by_owner)4"/>
      <sheetName val="rab_me_(fisik)4"/>
      <sheetName val="DAFTAR_74"/>
      <sheetName val="Data_basic_price_jgan_diprint4"/>
      <sheetName val="4-Basic_Price4"/>
      <sheetName val="SKEDUL_AV-054"/>
      <sheetName val="Currency_Rate12"/>
      <sheetName val="Unit_Price_M12"/>
      <sheetName val="REF_ONLY13"/>
      <sheetName val="Analisa_SNI_STANDART_12"/>
      <sheetName val="An_Arsitektur12"/>
      <sheetName val="Unit_Rate_(2)12"/>
      <sheetName val="BANGUNAN_PENUNJANG11"/>
      <sheetName val="Rekap_Direct_Cost9"/>
      <sheetName val="Kuantitas_&amp;_Harga9"/>
      <sheetName val="Basic_Price9"/>
      <sheetName val="Cover_Daf_29"/>
      <sheetName val="Bill_of_Qty_MEP9"/>
      <sheetName val="Kolom_UT9"/>
      <sheetName val="analisa_Str9"/>
      <sheetName val="Bill_rekap9"/>
      <sheetName val="Cash_Flow_bulanan9"/>
      <sheetName val="D_&amp;_W_sizes9"/>
      <sheetName val="Bahan_9"/>
      <sheetName val="Pekerjaan_9"/>
      <sheetName val="HRG_BHN9"/>
      <sheetName val="Analisa_Upah_&amp;_Bahan_Plum9"/>
      <sheetName val="Alat_Kerja9"/>
      <sheetName val="Daf_19"/>
      <sheetName val="_anal_hrg_sat9"/>
      <sheetName val="H_Satuan9"/>
      <sheetName val="mat_me_pipa9"/>
      <sheetName val="TOWER_D9"/>
      <sheetName val="5_2_9"/>
      <sheetName val="Hrg_Sat9"/>
      <sheetName val="dongia_(2)9"/>
      <sheetName val="THPDMoi__(2)9"/>
      <sheetName val="TONG_HOP_VL-NC9"/>
      <sheetName val="TONGKE3p_9"/>
      <sheetName val="TH_VL,_NC,_DDHT_Thanhphuoc9"/>
      <sheetName val="DON_GIA9"/>
      <sheetName val="t-h_HA_THE9"/>
      <sheetName val="CHITIET_VL-NC-TT_-1p9"/>
      <sheetName val="TONG_HOP_VL-NC_TT9"/>
      <sheetName val="TH_XL9"/>
      <sheetName val="CHITIET_VL-NC9"/>
      <sheetName val="CHITIET_VL-NC-TT-3p9"/>
      <sheetName val="KPVC-BD_9"/>
      <sheetName val="Ahs_19"/>
      <sheetName val="Ahs_29"/>
      <sheetName val="Analisa__(2)9"/>
      <sheetName val="Analisa_DMPU9"/>
      <sheetName val="Deep_Well5"/>
      <sheetName val="Pek_Luar5"/>
      <sheetName val="OFFICE_2_LT9"/>
      <sheetName val="Master_1_05"/>
      <sheetName val="Analisa_(me)5"/>
      <sheetName val="CATU_DAYA_LISTRIK_PLB5"/>
      <sheetName val="CATU_DAYA_LISTRIK_PK5"/>
      <sheetName val="PERALATAN_&amp;_KATUP2_PK5"/>
      <sheetName val="PERALATAN_UTAMA_PK5"/>
      <sheetName val="PERALATAN_&amp;_KATUP2_PLB5"/>
      <sheetName val="PERALATAN_UTAMA_PLB5"/>
      <sheetName val="PEMIPAAN_PK5"/>
      <sheetName val="PEMIPAAN_PLB5"/>
      <sheetName val="prime_coal5"/>
      <sheetName val="REKAP_REV_SHARING5"/>
      <sheetName val="OP__ALAT5"/>
      <sheetName val="OP__PERJAM5"/>
      <sheetName val="B__PERSONIL5"/>
      <sheetName val="KAN__LOKAL5"/>
      <sheetName val="Perm__Test5"/>
      <sheetName val="HB_9"/>
      <sheetName val="Cover_Daf-25"/>
      <sheetName val="Bill_2_Summary5"/>
      <sheetName val="metode_5"/>
      <sheetName val="Urai__Resap_pengikat5"/>
      <sheetName val="Alat_R_oke5"/>
      <sheetName val="BU_ok5"/>
      <sheetName val="BM_vs_BB5"/>
      <sheetName val="Bahan_oke5"/>
      <sheetName val="RAB_AR&amp;STR5"/>
      <sheetName val="FORM_X_COST5"/>
      <sheetName val="An_Struktur6"/>
      <sheetName val="Cover_(x)5"/>
      <sheetName val="Cor_Apt5"/>
      <sheetName val="struktur_tdk_dipakai5"/>
      <sheetName val="Fill_this_out_first___5"/>
      <sheetName val="Breakdown_Architecture5"/>
      <sheetName val="3_5_STR_PH-2_5"/>
      <sheetName val="Up_&amp;_bhn5"/>
      <sheetName val="rab_me_(by_owner)_5"/>
      <sheetName val="BQ_(by_owner)5"/>
      <sheetName val="rab_me_(fisik)5"/>
      <sheetName val="DAFTAR_75"/>
      <sheetName val="Data_basic_price_jgan_diprint5"/>
      <sheetName val="4-Basic_Price5"/>
      <sheetName val="SKEDUL_AV-055"/>
      <sheetName val="Currency_Rate13"/>
      <sheetName val="Unit_Price_M13"/>
      <sheetName val="REF_ONLY14"/>
      <sheetName val="Analisa_SNI_STANDART_13"/>
      <sheetName val="An_Arsitektur13"/>
      <sheetName val="Unit_Rate_(2)13"/>
      <sheetName val="BANGUNAN_PENUNJANG12"/>
      <sheetName val="Rekap_Direct_Cost10"/>
      <sheetName val="Kuantitas_&amp;_Harga10"/>
      <sheetName val="Basic_Price10"/>
      <sheetName val="Cover_Daf_210"/>
      <sheetName val="Bill_of_Qty_MEP10"/>
      <sheetName val="Kolom_UT10"/>
      <sheetName val="analisa_Str10"/>
      <sheetName val="Bill_rekap10"/>
      <sheetName val="Cash_Flow_bulanan10"/>
      <sheetName val="D_&amp;_W_sizes10"/>
      <sheetName val="Bahan_10"/>
      <sheetName val="Pekerjaan_10"/>
      <sheetName val="HRG_BHN10"/>
      <sheetName val="Analisa_Upah_&amp;_Bahan_Plum10"/>
      <sheetName val="Alat_Kerja10"/>
      <sheetName val="Daf_110"/>
      <sheetName val="_anal_hrg_sat10"/>
      <sheetName val="H_Satuan10"/>
      <sheetName val="mat_me_pipa10"/>
      <sheetName val="TOWER_D10"/>
      <sheetName val="5_2_10"/>
      <sheetName val="Hrg_Sat10"/>
      <sheetName val="dongia_(2)10"/>
      <sheetName val="THPDMoi__(2)10"/>
      <sheetName val="TONG_HOP_VL-NC10"/>
      <sheetName val="TONGKE3p_10"/>
      <sheetName val="TH_VL,_NC,_DDHT_Thanhphuoc10"/>
      <sheetName val="DON_GIA10"/>
      <sheetName val="t-h_HA_THE10"/>
      <sheetName val="CHITIET_VL-NC-TT_-1p10"/>
      <sheetName val="TONG_HOP_VL-NC_TT10"/>
      <sheetName val="TH_XL10"/>
      <sheetName val="CHITIET_VL-NC10"/>
      <sheetName val="CHITIET_VL-NC-TT-3p10"/>
      <sheetName val="KPVC-BD_10"/>
      <sheetName val="Ahs_110"/>
      <sheetName val="Ahs_210"/>
      <sheetName val="Analisa__(2)10"/>
      <sheetName val="Analisa_DMPU10"/>
      <sheetName val="Deep_Well6"/>
      <sheetName val="Pek_Luar6"/>
      <sheetName val="OFFICE_2_LT10"/>
      <sheetName val="Master_1_06"/>
      <sheetName val="Analisa_(me)6"/>
      <sheetName val="CATU_DAYA_LISTRIK_PLB6"/>
      <sheetName val="CATU_DAYA_LISTRIK_PK6"/>
      <sheetName val="PERALATAN_&amp;_KATUP2_PK6"/>
      <sheetName val="PERALATAN_UTAMA_PK6"/>
      <sheetName val="PERALATAN_&amp;_KATUP2_PLB6"/>
      <sheetName val="PERALATAN_UTAMA_PLB6"/>
      <sheetName val="PEMIPAAN_PK6"/>
      <sheetName val="PEMIPAAN_PLB6"/>
      <sheetName val="prime_coal6"/>
      <sheetName val="REKAP_REV_SHARING6"/>
      <sheetName val="OP__ALAT6"/>
      <sheetName val="OP__PERJAM6"/>
      <sheetName val="B__PERSONIL6"/>
      <sheetName val="KAN__LOKAL6"/>
      <sheetName val="Perm__Test6"/>
      <sheetName val="HB_10"/>
      <sheetName val="Cover_Daf-26"/>
      <sheetName val="Bill_2_Summary6"/>
      <sheetName val="metode_6"/>
      <sheetName val="Urai__Resap_pengikat6"/>
      <sheetName val="Alat_R_oke6"/>
      <sheetName val="BU_ok6"/>
      <sheetName val="BM_vs_BB6"/>
      <sheetName val="Bahan_oke6"/>
      <sheetName val="RAB_AR&amp;STR6"/>
      <sheetName val="FORM_X_COST6"/>
      <sheetName val="An_Struktur7"/>
      <sheetName val="Cover_(x)6"/>
      <sheetName val="Cor_Apt6"/>
      <sheetName val="struktur_tdk_dipakai6"/>
      <sheetName val="Fill_this_out_first___6"/>
      <sheetName val="Breakdown_Architecture6"/>
      <sheetName val="3_5_STR_PH-2_6"/>
      <sheetName val="Up_&amp;_bhn6"/>
      <sheetName val="rab_me_(by_owner)_6"/>
      <sheetName val="BQ_(by_owner)6"/>
      <sheetName val="rab_me_(fisik)6"/>
      <sheetName val="DAFTAR_76"/>
      <sheetName val="Data_basic_price_jgan_diprint6"/>
      <sheetName val="4-Basic_Price6"/>
      <sheetName val="SKEDUL_AV-056"/>
      <sheetName val="Currency_Rate14"/>
      <sheetName val="Unit_Price_M14"/>
      <sheetName val="Currency_Rate15"/>
      <sheetName val="Unit_Price_M15"/>
      <sheetName val="REF_ONLY15"/>
      <sheetName val="Analisa_SNI_STANDART_14"/>
      <sheetName val="An_Arsitektur14"/>
      <sheetName val="Unit_Rate_(2)14"/>
      <sheetName val="BANGUNAN_PENUNJANG13"/>
      <sheetName val="Rekap_Direct_Cost11"/>
      <sheetName val="Kuantitas_&amp;_Harga11"/>
      <sheetName val="Basic_Price11"/>
      <sheetName val="Cover_Daf_211"/>
      <sheetName val="Bill_of_Qty_MEP11"/>
      <sheetName val="Kolom_UT11"/>
      <sheetName val="analisa_Str11"/>
      <sheetName val="Bill_rekap11"/>
      <sheetName val="Cash_Flow_bulanan11"/>
      <sheetName val="D_&amp;_W_sizes11"/>
      <sheetName val="Bahan_11"/>
      <sheetName val="Pekerjaan_11"/>
      <sheetName val="HRG_BHN11"/>
      <sheetName val="Analisa_Upah_&amp;_Bahan_Plum11"/>
      <sheetName val="Alat_Kerja11"/>
      <sheetName val="Daf_111"/>
      <sheetName val="_anal_hrg_sat11"/>
      <sheetName val="H_Satuan11"/>
      <sheetName val="mat_me_pipa11"/>
      <sheetName val="TOWER_D11"/>
      <sheetName val="5_2_11"/>
      <sheetName val="Hrg_Sat11"/>
      <sheetName val="dongia_(2)11"/>
      <sheetName val="THPDMoi__(2)11"/>
      <sheetName val="TONG_HOP_VL-NC11"/>
      <sheetName val="TONGKE3p_11"/>
      <sheetName val="TH_VL,_NC,_DDHT_Thanhphuoc11"/>
      <sheetName val="DON_GIA11"/>
      <sheetName val="t-h_HA_THE11"/>
      <sheetName val="CHITIET_VL-NC-TT_-1p11"/>
      <sheetName val="TONG_HOP_VL-NC_TT11"/>
      <sheetName val="TH_XL11"/>
      <sheetName val="CHITIET_VL-NC11"/>
      <sheetName val="CHITIET_VL-NC-TT-3p11"/>
      <sheetName val="KPVC-BD_11"/>
      <sheetName val="Ahs_111"/>
      <sheetName val="Ahs_211"/>
      <sheetName val="Analisa__(2)11"/>
      <sheetName val="Analisa_DMPU11"/>
      <sheetName val="Deep_Well7"/>
      <sheetName val="Pek_Luar7"/>
      <sheetName val="OFFICE_2_LT11"/>
      <sheetName val="Master_1_07"/>
      <sheetName val="Analisa_(me)7"/>
      <sheetName val="CATU_DAYA_LISTRIK_PLB7"/>
      <sheetName val="CATU_DAYA_LISTRIK_PK7"/>
      <sheetName val="PERALATAN_&amp;_KATUP2_PK7"/>
      <sheetName val="PERALATAN_UTAMA_PK7"/>
      <sheetName val="PERALATAN_&amp;_KATUP2_PLB7"/>
      <sheetName val="PERALATAN_UTAMA_PLB7"/>
      <sheetName val="PEMIPAAN_PK7"/>
      <sheetName val="PEMIPAAN_PLB7"/>
      <sheetName val="prime_coal7"/>
      <sheetName val="REKAP_REV_SHARING7"/>
      <sheetName val="OP__ALAT7"/>
      <sheetName val="OP__PERJAM7"/>
      <sheetName val="B__PERSONIL7"/>
      <sheetName val="KAN__LOKAL7"/>
      <sheetName val="Perm__Test7"/>
      <sheetName val="HB_11"/>
      <sheetName val="Cover_Daf-27"/>
      <sheetName val="Bill_2_Summary7"/>
      <sheetName val="metode_7"/>
      <sheetName val="Urai__Resap_pengikat7"/>
      <sheetName val="Alat_R_oke7"/>
      <sheetName val="BU_ok7"/>
      <sheetName val="BM_vs_BB7"/>
      <sheetName val="Bahan_oke7"/>
      <sheetName val="RAB_AR&amp;STR7"/>
      <sheetName val="FORM_X_COST7"/>
      <sheetName val="An_Struktur8"/>
      <sheetName val="Cover_(x)7"/>
      <sheetName val="Cor_Apt7"/>
      <sheetName val="struktur_tdk_dipakai7"/>
      <sheetName val="Fill_this_out_first___7"/>
      <sheetName val="Breakdown_Architecture7"/>
      <sheetName val="3_5_STR_PH-2_7"/>
      <sheetName val="Up_&amp;_bhn7"/>
      <sheetName val="rab_me_(by_owner)_7"/>
      <sheetName val="BQ_(by_owner)7"/>
      <sheetName val="rab_me_(fisik)7"/>
      <sheetName val="DAFTAR_77"/>
      <sheetName val="Data_basic_price_jgan_diprint7"/>
      <sheetName val="4-Basic_Price7"/>
      <sheetName val="SKEDUL_AV-057"/>
      <sheetName val="Currency_Rate16"/>
      <sheetName val="Unit_Price_M16"/>
      <sheetName val="REF_ONLY16"/>
      <sheetName val="Analisa_SNI_STANDART_15"/>
      <sheetName val="An_Arsitektur15"/>
      <sheetName val="Unit_Rate_(2)15"/>
      <sheetName val="BANGUNAN_PENUNJANG14"/>
      <sheetName val="Rekap_Direct_Cost12"/>
      <sheetName val="Kuantitas_&amp;_Harga12"/>
      <sheetName val="Basic_Price12"/>
      <sheetName val="Cover_Daf_212"/>
      <sheetName val="Bill_of_Qty_MEP12"/>
      <sheetName val="Kolom_UT12"/>
      <sheetName val="analisa_Str12"/>
      <sheetName val="Bill_rekap12"/>
      <sheetName val="Cash_Flow_bulanan12"/>
      <sheetName val="D_&amp;_W_sizes12"/>
      <sheetName val="Bahan_12"/>
      <sheetName val="Pekerjaan_12"/>
      <sheetName val="HRG_BHN12"/>
      <sheetName val="Analisa_Upah_&amp;_Bahan_Plum12"/>
      <sheetName val="Alat_Kerja12"/>
      <sheetName val="Daf_112"/>
      <sheetName val="_anal_hrg_sat12"/>
      <sheetName val="H_Satuan12"/>
      <sheetName val="mat_me_pipa12"/>
      <sheetName val="TOWER_D12"/>
      <sheetName val="5_2_12"/>
      <sheetName val="Hrg_Sat12"/>
      <sheetName val="dongia_(2)12"/>
      <sheetName val="THPDMoi__(2)12"/>
      <sheetName val="TONG_HOP_VL-NC12"/>
      <sheetName val="TONGKE3p_12"/>
      <sheetName val="TH_VL,_NC,_DDHT_Thanhphuoc12"/>
      <sheetName val="DON_GIA12"/>
      <sheetName val="t-h_HA_THE12"/>
      <sheetName val="CHITIET_VL-NC-TT_-1p12"/>
      <sheetName val="TONG_HOP_VL-NC_TT12"/>
      <sheetName val="TH_XL12"/>
      <sheetName val="CHITIET_VL-NC12"/>
      <sheetName val="CHITIET_VL-NC-TT-3p12"/>
      <sheetName val="KPVC-BD_12"/>
      <sheetName val="Ahs_112"/>
      <sheetName val="Ahs_212"/>
      <sheetName val="Analisa__(2)12"/>
      <sheetName val="Analisa_DMPU12"/>
      <sheetName val="Deep_Well8"/>
      <sheetName val="Pek_Luar8"/>
      <sheetName val="OFFICE_2_LT12"/>
      <sheetName val="Master_1_08"/>
      <sheetName val="Analisa_(me)8"/>
      <sheetName val="CATU_DAYA_LISTRIK_PLB8"/>
      <sheetName val="CATU_DAYA_LISTRIK_PK8"/>
      <sheetName val="PERALATAN_&amp;_KATUP2_PK8"/>
      <sheetName val="PERALATAN_UTAMA_PK8"/>
      <sheetName val="PERALATAN_&amp;_KATUP2_PLB8"/>
      <sheetName val="PERALATAN_UTAMA_PLB8"/>
      <sheetName val="PEMIPAAN_PK8"/>
      <sheetName val="PEMIPAAN_PLB8"/>
      <sheetName val="prime_coal8"/>
      <sheetName val="REKAP_REV_SHARING8"/>
      <sheetName val="OP__ALAT8"/>
      <sheetName val="OP__PERJAM8"/>
      <sheetName val="B__PERSONIL8"/>
      <sheetName val="KAN__LOKAL8"/>
      <sheetName val="Perm__Test8"/>
      <sheetName val="HB_12"/>
      <sheetName val="Cover_Daf-28"/>
      <sheetName val="Bill_2_Summary8"/>
      <sheetName val="metode_8"/>
      <sheetName val="Urai__Resap_pengikat8"/>
      <sheetName val="Alat_R_oke8"/>
      <sheetName val="BU_ok8"/>
      <sheetName val="BM_vs_BB8"/>
      <sheetName val="Bahan_oke8"/>
      <sheetName val="RAB_AR&amp;STR8"/>
      <sheetName val="FORM_X_COST8"/>
      <sheetName val="An_Struktur9"/>
      <sheetName val="Cover_(x)8"/>
      <sheetName val="Cor_Apt8"/>
      <sheetName val="struktur_tdk_dipakai8"/>
      <sheetName val="Fill_this_out_first___8"/>
      <sheetName val="Breakdown_Architecture8"/>
      <sheetName val="3_5_STR_PH-2_8"/>
      <sheetName val="Up_&amp;_bhn8"/>
      <sheetName val="rab_me_(by_owner)_8"/>
      <sheetName val="BQ_(by_owner)8"/>
      <sheetName val="rab_me_(fisik)8"/>
      <sheetName val="DAFTAR_78"/>
      <sheetName val="Data_basic_price_jgan_diprint8"/>
      <sheetName val="4-Basic_Price8"/>
      <sheetName val="SKEDUL_AV-058"/>
      <sheetName val="Currency_Rate18"/>
      <sheetName val="Unit_Price_M18"/>
      <sheetName val="REF_ONLY18"/>
      <sheetName val="Analisa_SNI_STANDART_17"/>
      <sheetName val="An_Arsitektur17"/>
      <sheetName val="Unit_Rate_(2)17"/>
      <sheetName val="BANGUNAN_PENUNJANG16"/>
      <sheetName val="Rekap_Direct_Cost14"/>
      <sheetName val="Kuantitas_&amp;_Harga14"/>
      <sheetName val="Basic_Price14"/>
      <sheetName val="Cover_Daf_214"/>
      <sheetName val="Bill_of_Qty_MEP14"/>
      <sheetName val="Kolom_UT14"/>
      <sheetName val="analisa_Str14"/>
      <sheetName val="Bill_rekap14"/>
      <sheetName val="Cash_Flow_bulanan14"/>
      <sheetName val="D_&amp;_W_sizes14"/>
      <sheetName val="Bahan_14"/>
      <sheetName val="Pekerjaan_14"/>
      <sheetName val="HRG_BHN14"/>
      <sheetName val="Analisa_Upah_&amp;_Bahan_Plum14"/>
      <sheetName val="Alat_Kerja14"/>
      <sheetName val="Daf_114"/>
      <sheetName val="_anal_hrg_sat14"/>
      <sheetName val="H_Satuan14"/>
      <sheetName val="mat_me_pipa14"/>
      <sheetName val="TOWER_D14"/>
      <sheetName val="5_2_14"/>
      <sheetName val="Hrg_Sat14"/>
      <sheetName val="dongia_(2)14"/>
      <sheetName val="THPDMoi__(2)14"/>
      <sheetName val="TONG_HOP_VL-NC14"/>
      <sheetName val="TONGKE3p_14"/>
      <sheetName val="TH_VL,_NC,_DDHT_Thanhphuoc14"/>
      <sheetName val="DON_GIA14"/>
      <sheetName val="t-h_HA_THE14"/>
      <sheetName val="CHITIET_VL-NC-TT_-1p14"/>
      <sheetName val="TONG_HOP_VL-NC_TT14"/>
      <sheetName val="TH_XL14"/>
      <sheetName val="CHITIET_VL-NC14"/>
      <sheetName val="CHITIET_VL-NC-TT-3p14"/>
      <sheetName val="KPVC-BD_14"/>
      <sheetName val="Ahs_114"/>
      <sheetName val="Ahs_214"/>
      <sheetName val="Analisa__(2)14"/>
      <sheetName val="Analisa_DMPU14"/>
      <sheetName val="Deep_Well10"/>
      <sheetName val="Pek_Luar10"/>
      <sheetName val="OFFICE_2_LT14"/>
      <sheetName val="Master_1_010"/>
      <sheetName val="Analisa_(me)10"/>
      <sheetName val="CATU_DAYA_LISTRIK_PLB10"/>
      <sheetName val="CATU_DAYA_LISTRIK_PK10"/>
      <sheetName val="PERALATAN_&amp;_KATUP2_PK10"/>
      <sheetName val="PERALATAN_UTAMA_PK10"/>
      <sheetName val="PERALATAN_&amp;_KATUP2_PLB10"/>
      <sheetName val="PERALATAN_UTAMA_PLB10"/>
      <sheetName val="PEMIPAAN_PK10"/>
      <sheetName val="PEMIPAAN_PLB10"/>
      <sheetName val="prime_coal10"/>
      <sheetName val="REKAP_REV_SHARING10"/>
      <sheetName val="OP__ALAT10"/>
      <sheetName val="OP__PERJAM10"/>
      <sheetName val="B__PERSONIL10"/>
      <sheetName val="KAN__LOKAL10"/>
      <sheetName val="Perm__Test10"/>
      <sheetName val="HB_14"/>
      <sheetName val="Cover_Daf-210"/>
      <sheetName val="Bill_2_Summary10"/>
      <sheetName val="metode_10"/>
      <sheetName val="Urai__Resap_pengikat10"/>
      <sheetName val="Alat_R_oke10"/>
      <sheetName val="BU_ok10"/>
      <sheetName val="BM_vs_BB10"/>
      <sheetName val="Bahan_oke10"/>
      <sheetName val="RAB_AR&amp;STR10"/>
      <sheetName val="FORM_X_COST10"/>
      <sheetName val="An_Struktur11"/>
      <sheetName val="Cover_(x)10"/>
      <sheetName val="Cor_Apt10"/>
      <sheetName val="struktur_tdk_dipakai10"/>
      <sheetName val="Fill_this_out_first___10"/>
      <sheetName val="Breakdown_Architecture10"/>
      <sheetName val="3_5_STR_PH-2_10"/>
      <sheetName val="Up_&amp;_bhn10"/>
      <sheetName val="rab_me_(by_owner)_10"/>
      <sheetName val="BQ_(by_owner)10"/>
      <sheetName val="rab_me_(fisik)10"/>
      <sheetName val="DAFTAR_710"/>
      <sheetName val="Data_basic_price_jgan_diprint10"/>
      <sheetName val="4-Basic_Price10"/>
      <sheetName val="SKEDUL_AV-0510"/>
      <sheetName val="Fill_this_out_first___11"/>
      <sheetName val="On_Time"/>
      <sheetName val="Sec_I_ML"/>
      <sheetName val="Lt__1_(A)"/>
      <sheetName val="Analisa_Gabungan"/>
      <sheetName val="HARGA_MATERIAL"/>
      <sheetName val="Isolasi_Luar_Dalam"/>
      <sheetName val="Isolasi_Luar"/>
      <sheetName val="Alat (2)"/>
      <sheetName val="BOQ_Aula"/>
      <sheetName val="LIST ANHARSAT"/>
      <sheetName val="Harga satuan sintel"/>
      <sheetName val="witholding tax list cji 2001"/>
      <sheetName val="Compare"/>
      <sheetName val="uraian analisa"/>
      <sheetName val="summsht"/>
      <sheetName val="Step"/>
      <sheetName val="Traf&amp;Genst"/>
      <sheetName val="Insts"/>
      <sheetName val="F1.4"/>
      <sheetName val="Trafo"/>
      <sheetName val="Elekt"/>
      <sheetName val="auto-PPN"/>
      <sheetName val="Data Base"/>
      <sheetName val="PRICE LIST"/>
      <sheetName val="____2"/>
      <sheetName val="B1form_(2)2"/>
      <sheetName val="Bill_sipil2"/>
      <sheetName val="BOQ_Summary2"/>
      <sheetName val="Purchase_Order2"/>
      <sheetName val="Customize_Your_Purchase_Order2"/>
      <sheetName val="ANALISA_TENDER2"/>
      <sheetName val="dongia__2_2"/>
      <sheetName val="THPDMoi___2_2"/>
      <sheetName val="TONG_HOP_VL_NC2"/>
      <sheetName val="TH_VL__NC__DDHT_Thanhphuoc2"/>
      <sheetName val="t_h_HA_THE2"/>
      <sheetName val="CHITIET_VL_NC_TT__1p2"/>
      <sheetName val="TONG_HOP_VL_NC_TT2"/>
      <sheetName val="CHITIET_VL_NC2"/>
      <sheetName val="CHITIET_VL_NC_TT_3p2"/>
      <sheetName val="KPVC_BD_2"/>
      <sheetName val="Agregat_Halus_&amp;_Kasar2"/>
      <sheetName val="ANAL_lump_sum2"/>
      <sheetName val="clg_fin2"/>
      <sheetName val="flr_fin2"/>
      <sheetName val="timber_frame2"/>
      <sheetName val="Wall_Qty2"/>
      <sheetName val="roof_fin2"/>
      <sheetName val="Flr,_Rf_Bm2"/>
      <sheetName val="Flr_Slb,_stair2"/>
      <sheetName val="Gd_Bm2"/>
      <sheetName val="PC,_G_Slab2"/>
      <sheetName val="wall_fin2"/>
      <sheetName val="hrg_dasar2"/>
      <sheetName val="Analisa_HS2"/>
      <sheetName val="C-LOAD(L-FACTORY_)3"/>
      <sheetName val="MTO_REV_2_ARMOR_2"/>
      <sheetName val="Public_Area2"/>
      <sheetName val="Analisa_Upah___Bahan_Plum2"/>
      <sheetName val="EXTERNAL_WORK2"/>
      <sheetName val="Feb_Audited2"/>
      <sheetName val="A+Supl_2"/>
      <sheetName val="parapet_baru2"/>
      <sheetName val="Financial_Summary2"/>
      <sheetName val="Valuation_Summary2"/>
      <sheetName val="Shares_Traded2"/>
      <sheetName val="Public_&amp;_Private_Valuation2"/>
      <sheetName val="BOQ_CBM2"/>
      <sheetName val="iTEM_hARSAT2"/>
      <sheetName val="Peralatan_(2)2"/>
      <sheetName val="REKAP_BQ_2"/>
      <sheetName val="GRAND_TOTAL2"/>
      <sheetName val="Spec_ME2"/>
      <sheetName val="AN_Tdr2"/>
      <sheetName val="Tie_Beam2"/>
      <sheetName val="AN_Beton2"/>
      <sheetName val="BQ_Ars2"/>
      <sheetName val="analis_standar(20m)2"/>
      <sheetName val="ANAL_BETON2"/>
      <sheetName val="Category_12"/>
      <sheetName val="MTO_REV_2(ARMOR)2"/>
      <sheetName val="alue_deah_teungoh2"/>
      <sheetName val="lambaro_skep2"/>
      <sheetName val="matang_rayeuk2"/>
      <sheetName val="deah_raya2"/>
      <sheetName val="SAT_UPAH_RAPI2"/>
      <sheetName val="Harga_Dasar2"/>
      <sheetName val="Analisa_Harga_Satuan2"/>
      <sheetName val="Daftar_Hutang2"/>
      <sheetName val="TE_TS_FA_LAN_MATV2"/>
      <sheetName val="YTD'97_Sales"/>
      <sheetName val="Week9-Feb____"/>
      <sheetName val="RAB_J18_"/>
      <sheetName val="Analisa_-Baku"/>
      <sheetName val="Analisa___2_"/>
      <sheetName val="Statprod_gab"/>
      <sheetName val="Elec_LG"/>
      <sheetName val="tong_hop"/>
      <sheetName val="8_QD957"/>
      <sheetName val="BQ_AC-_SEMANAN"/>
      <sheetName val="1_Requisition(E)"/>
      <sheetName val="Main_Feeder"/>
      <sheetName val="PE_Wire"/>
      <sheetName val="Budget_Code"/>
      <sheetName val="met_bab3"/>
      <sheetName val="anal_bab8"/>
      <sheetName val="dftr_harga"/>
      <sheetName val="hrg__sat_pek"/>
      <sheetName val="prhit_tulangan"/>
      <sheetName val="vol_pek"/>
      <sheetName val="GASATAGG_XLS"/>
      <sheetName val="HSUMUM_XLS"/>
      <sheetName val="HSDRAIN_XLS"/>
      <sheetName val="HSMISC_XLS"/>
      <sheetName val="anal_Lamp_4a"/>
      <sheetName val="S_UPAH"/>
      <sheetName val="S_BAHAN"/>
      <sheetName val="Harga_"/>
      <sheetName val="ANA_ALAT"/>
      <sheetName val="Form_4_&amp;_4-A"/>
      <sheetName val="TTL_Project_Level-2"/>
      <sheetName val="B_-_Norelec"/>
      <sheetName val="BQ_(1)"/>
      <sheetName val="hrg_dasar_rc"/>
      <sheetName val="DHS_AC"/>
      <sheetName val="Daftar_BOQ"/>
      <sheetName val="std_wt_"/>
      <sheetName val="lkalibrasi_BENENAIN"/>
      <sheetName val="Conn__Lib"/>
      <sheetName val="Balok_L_2"/>
      <sheetName val="Pengalaman_Per"/>
      <sheetName val="Anal_alat"/>
      <sheetName val="10_1(3)"/>
      <sheetName val="AHS_6_1(2)"/>
      <sheetName val="Metode_8_1(5)"/>
      <sheetName val="TT_DZ35"/>
      <sheetName val="TH_DZ35"/>
      <sheetName val="B3A_-_TOWER_A"/>
      <sheetName val="Tro_giup"/>
      <sheetName val="Peralatan_(1)"/>
      <sheetName val="AHS2_Partisi,Curtain,Pnt,Jndla"/>
      <sheetName val="Rekap_B_L_"/>
      <sheetName val="BoQ_"/>
      <sheetName val="Analisa_Harga"/>
      <sheetName val="Rev__History"/>
      <sheetName val="Mortar_(pnw)"/>
      <sheetName val="RumusTB_1_bln"/>
      <sheetName val="1_Unit_Price"/>
      <sheetName val="Tabel Harga Tiket"/>
      <sheetName val="OwningCost"/>
      <sheetName val="A.HARSAT ARS"/>
      <sheetName val="Analisa (3)"/>
      <sheetName val="Analisa (2)"/>
      <sheetName val="MTa"/>
      <sheetName val="Bag_1"/>
      <sheetName val="BOQPUSJAL"/>
      <sheetName val="amtek"/>
      <sheetName val="ANALISA-1"/>
      <sheetName val="ANALISA-2"/>
      <sheetName val="Rencana Anggaran Biaya"/>
      <sheetName val="Biaya-Lat"/>
      <sheetName val="Traffic(2a)"/>
      <sheetName val="ts411"/>
      <sheetName val="daf_3_OK_"/>
      <sheetName val="daf_7_OK_"/>
      <sheetName val="satpek"/>
      <sheetName val="Timbunan "/>
      <sheetName val="hrg-dsr"/>
      <sheetName val="Unit-P"/>
      <sheetName val="INF"/>
      <sheetName val="Sheet15"/>
      <sheetName val="D5"/>
      <sheetName val="SD"/>
      <sheetName val="ANEX1"/>
      <sheetName val="NP2"/>
      <sheetName val="SNI"/>
      <sheetName val="Analisa  BOW"/>
      <sheetName val="analisa mek"/>
      <sheetName val="analisa el"/>
      <sheetName val="AN-ALAT"/>
      <sheetName val="Pandua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sheetData sheetId="564"/>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sheetData sheetId="1270"/>
      <sheetData sheetId="127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efreshError="1"/>
      <sheetData sheetId="2271" refreshError="1"/>
      <sheetData sheetId="2272" refreshError="1"/>
      <sheetData sheetId="2273" refreshError="1"/>
      <sheetData sheetId="2274" refreshError="1"/>
      <sheetData sheetId="2275" refreshError="1"/>
      <sheetData sheetId="2276" refreshError="1"/>
      <sheetData sheetId="2277" refreshError="1"/>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refreshError="1"/>
      <sheetData sheetId="2455" refreshError="1"/>
      <sheetData sheetId="2456" refreshError="1"/>
      <sheetData sheetId="2457" refreshError="1"/>
      <sheetData sheetId="2458" refreshError="1"/>
      <sheetData sheetId="2459" refreshError="1"/>
      <sheetData sheetId="2460" refreshError="1"/>
      <sheetData sheetId="2461" refreshError="1"/>
      <sheetData sheetId="2462" refreshError="1"/>
      <sheetData sheetId="2463" refreshError="1"/>
      <sheetData sheetId="2464" refreshError="1"/>
    </sheetDataSet>
  </externalBook>
</externalLink>
</file>

<file path=xl/externalLinks/externalLink81.xml><?xml version="1.0" encoding="utf-8"?>
<externalLink xmlns="http://schemas.openxmlformats.org/spreadsheetml/2006/main">
  <externalBook xmlns:r="http://schemas.openxmlformats.org/officeDocument/2006/relationships" r:id="rId1">
    <sheetNames>
      <sheetName val="BAG-III"/>
      <sheetName val="TOTAL"/>
      <sheetName val="CAT-HRG"/>
      <sheetName val="bag-1"/>
      <sheetName val="bag-2"/>
      <sheetName val="BAG-IV"/>
      <sheetName val="Currency Rate"/>
      <sheetName val="harsat"/>
      <sheetName val="Upah"/>
      <sheetName val="S.UPAH"/>
      <sheetName val="S.BAHA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82.xml><?xml version="1.0" encoding="utf-8"?>
<externalLink xmlns="http://schemas.openxmlformats.org/spreadsheetml/2006/main">
  <externalBook xmlns:r="http://schemas.openxmlformats.org/officeDocument/2006/relationships" r:id="rId1">
    <sheetNames>
      <sheetName val="S.BAHAN"/>
      <sheetName val="ANLS-struktur&amp;ars"/>
      <sheetName val="ANALISA-RAB"/>
      <sheetName val="S.UPAH"/>
      <sheetName val="bau"/>
      <sheetName val="GAJI"/>
      <sheetName val="REKAP"/>
      <sheetName val="BAG-III"/>
      <sheetName val="SAP"/>
      <sheetName val="ETAB 2"/>
      <sheetName val="Currency Rate"/>
      <sheetName val="DAF-3"/>
      <sheetName val="S_BAHAN"/>
      <sheetName val="S_UPAH"/>
      <sheetName val="Bang-Non-St"/>
      <sheetName val="Cashflow"/>
      <sheetName val="Sat-Tan"/>
      <sheetName val="Infrastruktur"/>
      <sheetName val="kki"/>
      <sheetName val="fin pro centers"/>
      <sheetName val="PABRIK (2)"/>
      <sheetName val="PO"/>
      <sheetName val="Hit Bgn"/>
      <sheetName val="Aset Siantar Top"/>
      <sheetName val="CATATAN"/>
      <sheetName val="INPUT 1"/>
      <sheetName val="INPUT 2"/>
      <sheetName val="INPUT 3"/>
      <sheetName val="PRINT 1"/>
      <sheetName val="PRINT 2"/>
      <sheetName val="PRINT 3"/>
      <sheetName val="PRINT 4"/>
      <sheetName val="tul kol Rev1BJTD-24SwyOrd"/>
      <sheetName val="Karung"/>
      <sheetName val="FORM-X-1"/>
      <sheetName val="Sat Bah &amp; Up"/>
      <sheetName val="Marshal"/>
      <sheetName val="Permanent info"/>
      <sheetName val="datasheet"/>
      <sheetName val="Mesin"/>
      <sheetName val="PK"/>
      <sheetName val="DATA LTW"/>
      <sheetName val="RATE"/>
      <sheetName val="Export"/>
      <sheetName val="Harga satuan"/>
      <sheetName val="REKAP.VOLUME"/>
      <sheetName val="anal Lamp 4a"/>
      <sheetName val="HB"/>
      <sheetName val="upah"/>
      <sheetName val="Cash-print"/>
      <sheetName val="Tanaman"/>
      <sheetName val="TON  per Jam"/>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83.xml><?xml version="1.0" encoding="utf-8"?>
<externalLink xmlns="http://schemas.openxmlformats.org/spreadsheetml/2006/main">
  <externalBook xmlns:r="http://schemas.openxmlformats.org/officeDocument/2006/relationships" r:id="rId1">
    <sheetNames>
      <sheetName val="inv pom"/>
      <sheetName val="WIPpom"/>
      <sheetName val="Exc. Rate"/>
      <sheetName val="Exc_ Rate"/>
      <sheetName val="RATE"/>
      <sheetName val="List"/>
      <sheetName val="AT"/>
      <sheetName val="NAMES"/>
      <sheetName val="JSiar"/>
      <sheetName val="Ex-Rate"/>
      <sheetName val="ACT Cashflow"/>
      <sheetName val="status"/>
      <sheetName val="9"/>
      <sheetName val="Ex_Rate"/>
      <sheetName val="EXC-R2004"/>
      <sheetName val="인사현황(부서)"/>
      <sheetName val="C1 NOV"/>
      <sheetName val="AGING"/>
      <sheetName val="Salesdata01-10 2004"/>
      <sheetName val="DIV"/>
      <sheetName val="12-06-ins"/>
      <sheetName val="Assump"/>
      <sheetName val="TBM"/>
      <sheetName val="Desc "/>
      <sheetName val="A-GL-SUMMARY"/>
      <sheetName val="R Lead"/>
      <sheetName val="CE"/>
      <sheetName val="WPL"/>
      <sheetName val="Profile"/>
      <sheetName val="Constants"/>
      <sheetName val="SUMMARY"/>
      <sheetName val="Assumption"/>
      <sheetName val="Value &amp; Sensitivites"/>
      <sheetName val="TCM Lists"/>
      <sheetName val="Supply Chain"/>
      <sheetName val="Vendor-scr5"/>
      <sheetName val="PA Result"/>
      <sheetName val="Data_Cust (2)"/>
      <sheetName val="OFFICE"/>
      <sheetName val="Income"/>
      <sheetName val="ocean voyage"/>
      <sheetName val="ISIAN"/>
      <sheetName val="PDMP"/>
      <sheetName val="PCE"/>
      <sheetName val="PRODUK"/>
      <sheetName val="TOOL-ME"/>
      <sheetName val="Loan"/>
      <sheetName val="Fin Exp"/>
      <sheetName val="Analisa  (2)"/>
      <sheetName val="PB(B)"/>
      <sheetName val="Mesin"/>
      <sheetName val="NAME"/>
      <sheetName val="12"/>
      <sheetName val="FAK"/>
      <sheetName val="BCT"/>
      <sheetName val="data"/>
      <sheetName val="EX RATE"/>
      <sheetName val="CRA-Detail"/>
      <sheetName val="EXC-R"/>
      <sheetName val="BGN"/>
      <sheetName val="Bang-Non-St"/>
      <sheetName val="SAP"/>
      <sheetName val="MASTER_INPUT"/>
      <sheetName val="PABRIK (2)"/>
      <sheetName val="premi iuran"/>
      <sheetName val="Gaji"/>
      <sheetName val="Revenue"/>
      <sheetName val="(43)9.1"/>
      <sheetName val="analisa bct permanen"/>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Set>
  </externalBook>
</externalLink>
</file>

<file path=xl/externalLinks/externalLink84.xml><?xml version="1.0" encoding="utf-8"?>
<externalLink xmlns="http://schemas.openxmlformats.org/spreadsheetml/2006/main">
  <externalBook xmlns:r="http://schemas.openxmlformats.org/officeDocument/2006/relationships" r:id="rId1">
    <sheetNames>
      <sheetName val="Sheet8"/>
      <sheetName val="pmk"/>
      <sheetName val="sale'sept'05"/>
      <sheetName val="ratio"/>
      <sheetName val="Ak.Tetap Dlm Ribuan"/>
      <sheetName val="cover"/>
      <sheetName val="contents"/>
      <sheetName val="Beban Usaha"/>
      <sheetName val="HPP"/>
      <sheetName val="Rinc.Penjualan'05"/>
      <sheetName val="Rinc.Penjualan'06"/>
      <sheetName val="Hutang Usaha"/>
      <sheetName val="Persediaan"/>
      <sheetName val="Piutang Usaha"/>
      <sheetName val="note-4"/>
      <sheetName val="note-3"/>
      <sheetName val="note-2"/>
      <sheetName val="note-1"/>
      <sheetName val="arus-kas"/>
      <sheetName val="ekuitas"/>
      <sheetName val="laba-rugi"/>
      <sheetName val="NERAC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85.xml><?xml version="1.0" encoding="utf-8"?>
<externalLink xmlns="http://schemas.openxmlformats.org/spreadsheetml/2006/main">
  <externalBook xmlns:r="http://schemas.openxmlformats.org/officeDocument/2006/relationships" r:id="rId1">
    <sheetNames>
      <sheetName val="NERACA"/>
      <sheetName val="Sheet8"/>
      <sheetName val="pmk"/>
      <sheetName val="sale'sept'05"/>
      <sheetName val="ratio"/>
      <sheetName val="Ak.Tetap Dlm Ribuan"/>
      <sheetName val="cover"/>
      <sheetName val="contents"/>
      <sheetName val="Beban Usaha"/>
      <sheetName val="HPP"/>
      <sheetName val="Rinc.Penjualan'05"/>
      <sheetName val="Rinc.Penjualan'06"/>
      <sheetName val="Hutang Usaha"/>
      <sheetName val="Persediaan"/>
      <sheetName val="Piutang Usaha"/>
      <sheetName val="note-4"/>
      <sheetName val="note-3"/>
      <sheetName val="note-2"/>
      <sheetName val="note-1"/>
      <sheetName val="arus-kas"/>
      <sheetName val="ekuitas"/>
      <sheetName val="laba-rugi"/>
      <sheetName val="Cashflow"/>
      <sheetName val="Sat-Tan"/>
      <sheetName val="Infrastruktur"/>
      <sheetName val="BCT"/>
      <sheetName val="Karung"/>
      <sheetName val="S.UPAH"/>
      <sheetName val="S.BAHAN"/>
      <sheetName val="Data"/>
      <sheetName val="Ring"/>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86.xml><?xml version="1.0" encoding="utf-8"?>
<externalLink xmlns="http://schemas.openxmlformats.org/spreadsheetml/2006/main">
  <externalBook xmlns:r="http://schemas.openxmlformats.org/officeDocument/2006/relationships" r:id="rId1">
    <sheetNames>
      <sheetName val="ICOME STATEMENT"/>
      <sheetName val="BALANCE SHEET"/>
      <sheetName val="Exc. Rate"/>
      <sheetName val="Sheet3"/>
      <sheetName val="Exc_ Rate"/>
      <sheetName val="RATE"/>
      <sheetName val="Ex_Rate"/>
      <sheetName val="W-RATE"/>
      <sheetName val="Ex-Rate"/>
      <sheetName val="CIP_USD"/>
      <sheetName val="Salesdata01-10 2004"/>
      <sheetName val="EX RATE"/>
      <sheetName val="OFF"/>
      <sheetName val="C1 NOV"/>
      <sheetName val="Deptcode"/>
      <sheetName val="POTO MAC"/>
      <sheetName val="NAP"/>
      <sheetName val="BUDGET_1999"/>
      <sheetName val="ocean voyage"/>
      <sheetName val="List"/>
      <sheetName val="Hit Bgn"/>
      <sheetName val="Perhitungan"/>
      <sheetName val="Asumsi"/>
      <sheetName val="Data SRL"/>
      <sheetName val="Data Prod_Graf"/>
      <sheetName val="MASTER_INPUT"/>
      <sheetName val="(43)9.1"/>
      <sheetName val="OLDMAP"/>
      <sheetName val="HARGA MATERIAL"/>
      <sheetName val="LR"/>
      <sheetName val="BoQ"/>
      <sheetName val="Mesin"/>
      <sheetName val="JSiar"/>
      <sheetName val="premi iuran"/>
      <sheetName val="Income Statement"/>
      <sheetName val="tb-dec05"/>
      <sheetName val="sa-lamp"/>
      <sheetName val="Daftar Harga"/>
      <sheetName val="NERACA"/>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87.xml><?xml version="1.0" encoding="utf-8"?>
<externalLink xmlns="http://schemas.openxmlformats.org/spreadsheetml/2006/main">
  <externalBook xmlns:r="http://schemas.openxmlformats.org/officeDocument/2006/relationships" r:id="rId1">
    <sheetNames>
      <sheetName val="ETAB 2"/>
      <sheetName val="DATA"/>
      <sheetName val="ETAB 1"/>
      <sheetName val="INPUT"/>
      <sheetName val="PRINT 1"/>
      <sheetName val="PRINT 2"/>
      <sheetName val="PRINT 3"/>
      <sheetName val="PRINT 4"/>
      <sheetName val="GAMBAR"/>
      <sheetName val="SAMBUNGAN"/>
      <sheetName val="NERACA"/>
      <sheetName val="S.UPAH"/>
      <sheetName val="S.BAHAN"/>
      <sheetName val="DCF Jual-Sewa"/>
      <sheetName val="Material"/>
      <sheetName val="LR"/>
      <sheetName val="INPUT 3"/>
      <sheetName val="INPUT 2"/>
      <sheetName val="Karung"/>
      <sheetName val="Exc. Rate"/>
      <sheetName val="TON  per Jam"/>
      <sheetName val="BOQ"/>
      <sheetName val="5-ALAT(1)"/>
      <sheetName val="4-Basic Price"/>
      <sheetName val="D7(1)"/>
      <sheetName val="BAG-III"/>
      <sheetName val="LKVL-CK-HT-GD1"/>
      <sheetName val="TONG HOP VL-NC"/>
      <sheetName val="chitiet"/>
      <sheetName val="TONGKE3p "/>
      <sheetName val="TH VL, NC, DDHT Thanhphuoc"/>
      <sheetName val="#REF"/>
      <sheetName val="DONGIA"/>
      <sheetName val="DON GIA"/>
      <sheetName val="DG"/>
      <sheetName val="TNHCHINH"/>
      <sheetName val="CHITIET VL-NC"/>
      <sheetName val="Tiepdia"/>
      <sheetName val="TDTKP"/>
      <sheetName val="VCV-BE-TONG"/>
    </sheetNames>
    <sheetDataSet>
      <sheetData sheetId="0" refreshError="1"/>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88.xml><?xml version="1.0" encoding="utf-8"?>
<externalLink xmlns="http://schemas.openxmlformats.org/spreadsheetml/2006/main">
  <externalBook xmlns:r="http://schemas.openxmlformats.org/officeDocument/2006/relationships" r:id="rId1">
    <sheetNames>
      <sheetName val="A"/>
      <sheetName val="B"/>
      <sheetName val="rekap A"/>
      <sheetName val="rekap b"/>
      <sheetName val="grand sum"/>
      <sheetName val="sampul"/>
      <sheetName val="pEMBATAS"/>
      <sheetName val="ETAB 2"/>
      <sheetName val="Mesin"/>
    </sheetNames>
    <sheetDataSet>
      <sheetData sheetId="0"/>
      <sheetData sheetId="1"/>
      <sheetData sheetId="2"/>
      <sheetData sheetId="3"/>
      <sheetData sheetId="4"/>
      <sheetData sheetId="5"/>
      <sheetData sheetId="6"/>
      <sheetData sheetId="7" refreshError="1"/>
      <sheetData sheetId="8" refreshError="1"/>
    </sheetDataSet>
  </externalBook>
</externalLink>
</file>

<file path=xl/externalLinks/externalLink89.xml><?xml version="1.0" encoding="utf-8"?>
<externalLink xmlns="http://schemas.openxmlformats.org/spreadsheetml/2006/main">
  <externalBook xmlns:r="http://schemas.openxmlformats.org/officeDocument/2006/relationships" r:id="rId1">
    <sheetNames>
      <sheetName val="LKVL-CK-HT-GD1"/>
      <sheetName val="TONG HOP VL-NC"/>
      <sheetName val="chitiet"/>
      <sheetName val="TONGKE3p "/>
      <sheetName val="TH VL, NC, DDHT Thanhphuoc"/>
      <sheetName val="#REF"/>
      <sheetName val="DONGIA"/>
      <sheetName val="DON GIA"/>
      <sheetName val="DG"/>
      <sheetName val="TNHCHINH"/>
      <sheetName val="CHITIET VL-NC"/>
      <sheetName val="Tiepdia"/>
      <sheetName val="TDTKP"/>
      <sheetName val="VCV-BE-TONG"/>
      <sheetName val="Tam"/>
      <sheetName val="Du_lieu"/>
      <sheetName val="KH-Q1,Q2,01"/>
      <sheetName val="CHITIET VL-NC-TT -1p"/>
      <sheetName val="TDTKP1"/>
      <sheetName val="phuluc1"/>
      <sheetName val="TONG HOP VL-NC TT"/>
      <sheetName val="KPVC-BD "/>
      <sheetName val="gvl"/>
      <sheetName val="CHITIET VL-NC-TT-3p"/>
      <sheetName val="VC"/>
      <sheetName val="THPDMoi  (2)"/>
      <sheetName val="t-h HA THE"/>
      <sheetName val="giathanh1"/>
      <sheetName val="TONGKE-HT"/>
      <sheetName val="dongia (2)"/>
      <sheetName val="chitimc"/>
      <sheetName val="dtxl"/>
      <sheetName val="gtrinh"/>
      <sheetName val="lam-moi"/>
      <sheetName val="TH XL"/>
      <sheetName val="thao-go"/>
      <sheetName val="BAOGIATHANG"/>
      <sheetName val="vanchuyen TC"/>
      <sheetName val="DAODAT"/>
      <sheetName val="dongiaXD"/>
      <sheetName val="A"/>
      <sheetName val="bhn-upah"/>
      <sheetName val="Primayudha"/>
      <sheetName val="ETAB 2"/>
      <sheetName val="S.UPAH"/>
      <sheetName val="S.BAHAN"/>
      <sheetName val="Mobilisas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90.xml><?xml version="1.0" encoding="utf-8"?>
<externalLink xmlns="http://schemas.openxmlformats.org/spreadsheetml/2006/main">
  <externalBook xmlns:r="http://schemas.openxmlformats.org/officeDocument/2006/relationships" r:id="rId1">
    <sheetNames>
      <sheetName val="harsat"/>
      <sheetName val="ana"/>
      <sheetName val="1"/>
      <sheetName val="2"/>
      <sheetName val="3"/>
      <sheetName val="4"/>
      <sheetName val="5"/>
      <sheetName val="6"/>
      <sheetName val="7"/>
      <sheetName val="BILL NO.1"/>
      <sheetName val="BILL NO. 2"/>
      <sheetName val="BILL NO. 3"/>
      <sheetName val="BILL NO. 4"/>
      <sheetName val="BILL NO. 5"/>
      <sheetName val="BILL NO. 6"/>
      <sheetName val="BILL NO. 7"/>
      <sheetName val="Kerja tambah"/>
      <sheetName val="BILL NO. 8"/>
      <sheetName val="REKAP"/>
      <sheetName val="Analisa Gabungan"/>
      <sheetName val="Sub"/>
      <sheetName val="LKVL-CK-HT-GD1"/>
      <sheetName val="TONG HOP VL-NC"/>
      <sheetName val="chitiet"/>
      <sheetName val="TONGKE3p "/>
      <sheetName val="TH VL, NC, DDHT Thanhphuoc"/>
      <sheetName val="#REF"/>
      <sheetName val="DONGIA"/>
      <sheetName val="DON GIA"/>
      <sheetName val="DG"/>
      <sheetName val="TNHCHINH"/>
      <sheetName val="CHITIET VL-NC"/>
      <sheetName val="Tiepdia"/>
      <sheetName val="TDTKP"/>
      <sheetName val="VCV-BE-TONG"/>
      <sheetName val="A"/>
      <sheetName val="Harga satuan"/>
      <sheetName val="DAF-4"/>
      <sheetName val="atap"/>
      <sheetName val="upah"/>
      <sheetName val="bhn-upah"/>
      <sheetName val="List"/>
      <sheetName val="ovh"/>
      <sheetName val="rmk"/>
      <sheetName val="oa"/>
      <sheetName val="umum"/>
      <sheetName val="budget_up"/>
      <sheetName val="data_1"/>
      <sheetName val="prod"/>
      <sheetName val="Karung"/>
      <sheetName val="PT.GENTA"/>
      <sheetName val="Gmd3"/>
      <sheetName val="Sat Bah &amp; Up"/>
      <sheetName val="Eva Spek"/>
      <sheetName val="LP-CRT"/>
      <sheetName val="SAP"/>
      <sheetName val="PLB"/>
      <sheetName val="SITE-E"/>
      <sheetName val="daf-3(OK)"/>
      <sheetName val="daf-7(OK)"/>
      <sheetName val="lamp-d"/>
      <sheetName val="Foundation"/>
      <sheetName val="Material"/>
      <sheetName val="DAF-2"/>
      <sheetName val="plumbing"/>
      <sheetName val="Cover"/>
      <sheetName val="ah sanitary"/>
      <sheetName val="CONSUMABLE"/>
      <sheetName val="Currency Rate"/>
      <sheetName val="Steel-Twr"/>
      <sheetName val="BAG-III"/>
      <sheetName val="BAG_III"/>
      <sheetName val="Eva_Spek"/>
      <sheetName val="Harga_Satuan"/>
      <sheetName val="BQ"/>
      <sheetName val="BQ ARS"/>
      <sheetName val="Elektrikal"/>
      <sheetName val="Fill this out first..."/>
      <sheetName val="ESCON"/>
      <sheetName val="I-KAMAR"/>
      <sheetName val="daf_3_OK_"/>
      <sheetName val="daf_7_OK_"/>
      <sheetName val="Kolom"/>
      <sheetName val="ah_sanitary"/>
      <sheetName val="Currency_Rate"/>
      <sheetName val="DAF_2"/>
      <sheetName val="Daf 1"/>
      <sheetName val="BAG-2"/>
      <sheetName val="2_2"/>
      <sheetName val="LS_Rutin"/>
      <sheetName val="Analisa"/>
      <sheetName val="Bahan "/>
      <sheetName val="Pekerjaan "/>
      <sheetName val="FINISHING"/>
      <sheetName val="STRUKTUR"/>
      <sheetName val="SAT-BHN"/>
      <sheetName val="Bill_1_VAC_Supply_A"/>
      <sheetName val="INPUT DATAS"/>
      <sheetName val="Sch.1"/>
      <sheetName val="Scd_RAB"/>
      <sheetName val="Penwrn"/>
      <sheetName val="H.Satuan"/>
      <sheetName val="Rate"/>
      <sheetName val="Harga ME "/>
      <sheetName val="STR"/>
      <sheetName val="BQ atap bengkel"/>
      <sheetName val="str bengkel"/>
      <sheetName val="price"/>
      <sheetName val="SEX"/>
      <sheetName val="Total Load List"/>
      <sheetName val="chitimc"/>
      <sheetName val="Bgt_Jun-05"/>
      <sheetName val="BAG_2"/>
      <sheetName val="Eva_Spek1"/>
      <sheetName val="Harga_Satuan1"/>
      <sheetName val="BQ_ARS"/>
      <sheetName val="Daf_1"/>
      <sheetName val="hrg sat1"/>
      <sheetName val="F_I"/>
      <sheetName val="PAR"/>
      <sheetName val="RF"/>
      <sheetName val="Code"/>
      <sheetName val="MDB"/>
      <sheetName val="Fill this out first___"/>
      <sheetName val="sheet1"/>
      <sheetName val="Isolasi Luar"/>
      <sheetName val="TE TS FA LAN MATV"/>
      <sheetName val="Bill rekap"/>
      <sheetName val="Bill of Qty"/>
      <sheetName val="ALAT"/>
      <sheetName val="Isolasi Luar Dalam"/>
      <sheetName val="Persiapan"/>
      <sheetName val="sort"/>
      <sheetName val="A+Supl."/>
      <sheetName val="Bldg"/>
      <sheetName val="ALEK"/>
      <sheetName val="Bahan"/>
      <sheetName val="Peralatan (2)"/>
      <sheetName val="DAFTAR HARGA"/>
      <sheetName val="drain"/>
      <sheetName val="Structure"/>
      <sheetName val="machinery"/>
      <sheetName val="walk way"/>
      <sheetName val="Architecture"/>
      <sheetName val="Pt"/>
      <sheetName val="UNIT CHILLER"/>
      <sheetName val="BoQ"/>
      <sheetName val="HS_TRG"/>
      <sheetName val="data"/>
      <sheetName val="Cover1"/>
      <sheetName val="DAF-1"/>
      <sheetName val="mu"/>
      <sheetName val="#REF!"/>
      <sheetName val="REF.ONLY"/>
      <sheetName val="INDEX"/>
      <sheetName val="Rekapitulasi"/>
      <sheetName val="mat_me pipa"/>
      <sheetName val="BQ-Str"/>
      <sheetName val="Bhn"/>
      <sheetName val="PT."/>
      <sheetName val="Input"/>
      <sheetName val="Huruf"/>
      <sheetName val="mat baja"/>
      <sheetName val="harga baja"/>
      <sheetName val="dongia (2)"/>
      <sheetName val="giathanh1"/>
      <sheetName val="THPDMoi  (2)"/>
      <sheetName val="gtrinh"/>
      <sheetName val="phuluc1"/>
      <sheetName val="lam-moi"/>
      <sheetName val="thao-go"/>
      <sheetName val="TONGKE-HT"/>
      <sheetName val="dtxl"/>
      <sheetName val="t-h HA THE"/>
      <sheetName val="CHITIET VL-NC-TT -1p"/>
      <sheetName val="TONG HOP VL-NC TT"/>
      <sheetName val="TH XL"/>
      <sheetName val="VC"/>
      <sheetName val="CHITIET VL-NC-TT-3p"/>
      <sheetName val="TDTKP1"/>
      <sheetName val="KPVC-BD "/>
      <sheetName val="Rekap Direct Cost"/>
      <sheetName val="Penjumlahan"/>
      <sheetName val="Hrg.Sat"/>
      <sheetName val="SPEC"/>
      <sheetName val="Ahs.2"/>
      <sheetName val="Ahs.1"/>
      <sheetName val="RAB MEK 15 M MB "/>
      <sheetName val="VAC-1"/>
      <sheetName val="rab me (by owner) "/>
      <sheetName val="BQ (by owner)"/>
      <sheetName val="rab me (fisik)"/>
      <sheetName val="Mob"/>
      <sheetName val="HB "/>
      <sheetName val="AC"/>
      <sheetName val="304_06"/>
      <sheetName val="Cash Flow bulanan"/>
      <sheetName val="I_KAMAR"/>
      <sheetName val="Jurnal"/>
      <sheetName val="Analisa STR"/>
      <sheetName val="Listrik"/>
      <sheetName val="Perm. Test"/>
      <sheetName val="Biaya-Lat"/>
      <sheetName val="Sat Bahan"/>
      <sheetName val="Sat Alat"/>
      <sheetName val="Sat Upah"/>
      <sheetName val="合成単価作成表-BLDG"/>
      <sheetName val="TOWN"/>
      <sheetName val="Tataudara"/>
      <sheetName val="DATA GRAFIK"/>
      <sheetName val="rumus"/>
      <sheetName val="Koef"/>
      <sheetName val="Analisa  (2)"/>
      <sheetName val="UNIT PRICE ANALYSIS (KSN)"/>
      <sheetName val="H.SAT"/>
      <sheetName val="prime coal"/>
      <sheetName val="arab"/>
      <sheetName val="RAB"/>
      <sheetName val="Volume"/>
      <sheetName val="HRG BHN"/>
      <sheetName val="analysis"/>
      <sheetName val="L-TIGA"/>
      <sheetName val="L_TIGA"/>
      <sheetName val="Fab+erect"/>
      <sheetName val="HARGA ALAT"/>
      <sheetName val="RKP"/>
      <sheetName val="met bab3"/>
      <sheetName val="anal bab8"/>
      <sheetName val="ah_sanitary1"/>
      <sheetName val="Currency_Rate1"/>
      <sheetName val="Fill_this_out_first___"/>
      <sheetName val="Analisa Upah &amp; Bahan Plum"/>
      <sheetName val="???????-BLDG"/>
      <sheetName val="_______-BLDG"/>
      <sheetName val="R_Srikana"/>
      <sheetName val="UPAH~K"/>
      <sheetName val="ANALIS"/>
      <sheetName val="BAHAN~"/>
      <sheetName val="Kuantitas &amp; Harga"/>
      <sheetName val="AHS Marka"/>
      <sheetName val="AHS Aspal"/>
      <sheetName val="jobhist"/>
      <sheetName val="Fire Fighting"/>
      <sheetName val="HB me"/>
      <sheetName val="BQ (1)"/>
      <sheetName val="Bill of Qty MEP"/>
      <sheetName val="Tabel Berat"/>
      <sheetName val="Column"/>
      <sheetName val="Steel"/>
      <sheetName val="DAF-5"/>
      <sheetName val="DAF_5"/>
      <sheetName val="FACTOR"/>
      <sheetName val="r.tank"/>
      <sheetName val="prelim"/>
      <sheetName val="satuan_pek_ars"/>
      <sheetName val="RAB-ARS"/>
      <sheetName val="HSBU"/>
      <sheetName val="D7"/>
      <sheetName val="Reference-SL"/>
      <sheetName val="Analisa Teknik"/>
      <sheetName val="schtng"/>
      <sheetName val="schbhn"/>
      <sheetName val="schalt"/>
      <sheetName val="wo 276&amp;1050 (98-99)"/>
      <sheetName val="bilangan"/>
      <sheetName val="Laboratorium"/>
      <sheetName val="Pengaturan air"/>
      <sheetName val="Pemeliharaan LL"/>
      <sheetName val="Kebutuhan alat I"/>
      <sheetName val="Produktif. alat"/>
      <sheetName val="Item-01.20(01) to (09) Abov (2)"/>
      <sheetName val="Rekap Seksi 2"/>
      <sheetName val="CEK1"/>
      <sheetName val="form"/>
      <sheetName val="CEK2"/>
      <sheetName val="info umum"/>
      <sheetName val="anal pek tanah"/>
      <sheetName val="concrete paver"/>
      <sheetName val="analisa owning cost"/>
      <sheetName val="form ANALISA"/>
      <sheetName val="MAJOR SDY"/>
      <sheetName val="harsat sdy"/>
      <sheetName val="RAB SDY"/>
      <sheetName val="HITUNGAN"/>
      <sheetName val="bq analisa"/>
      <sheetName val="sum boq"/>
      <sheetName val="BQ SUSUKAN"/>
      <sheetName val="BQ PENGGARON"/>
      <sheetName val="Daftar Kuantitas dan Harga"/>
      <sheetName val="sumblank"/>
      <sheetName val="bqblank"/>
      <sheetName val="hsp-STR-ARS"/>
      <sheetName val="8LT 12"/>
      <sheetName val="Bsc"/>
      <sheetName val="Alt"/>
      <sheetName val="Analisa Harga Satuan"/>
      <sheetName val="ANALISA PEK.UMUM"/>
      <sheetName val="ANALISA KONST BTN"/>
      <sheetName val="Coord"/>
      <sheetName val="MAPDC"/>
      <sheetName val="E_TRIKAL"/>
      <sheetName val="E_TRONIK"/>
      <sheetName val="MEK"/>
      <sheetName val="ANAL_HPS"/>
      <sheetName val="Rekap1"/>
      <sheetName val="ARSITEK"/>
      <sheetName val="MUA"/>
      <sheetName val="HB"/>
      <sheetName val="Sal"/>
      <sheetName val="Normalisasi"/>
      <sheetName val="ES STG"/>
      <sheetName val="Dashboard"/>
      <sheetName val="Cover "/>
      <sheetName val="Daftar-Isi"/>
      <sheetName val="PEMBATAS"/>
      <sheetName val="RPD"/>
      <sheetName val="SPD"/>
      <sheetName val="PO2"/>
      <sheetName val="LBP-01 "/>
      <sheetName val="Sheet2"/>
      <sheetName val="PBK-01"/>
      <sheetName val="CFP-11"/>
      <sheetName val="hutang-lapangan "/>
      <sheetName val="CASH-lapangan"/>
      <sheetName val="CASH-Divisi"/>
      <sheetName val="Hutang-Divisi"/>
      <sheetName val="Rekap klad"/>
      <sheetName val="daftarhutang"/>
      <sheetName val="LPP-101"/>
      <sheetName val="RLP-01"/>
      <sheetName val="ASAT"/>
      <sheetName val="RRK-01"/>
      <sheetName val="PU DANA KERJA"/>
      <sheetName val="LPF-01"/>
      <sheetName val="MOS-01 "/>
      <sheetName val="RSK-01"/>
      <sheetName val="RTS-11"/>
      <sheetName val="RTS-21"/>
      <sheetName val="antisipasi"/>
      <sheetName val="RAPA"/>
      <sheetName val="AAK-01"/>
      <sheetName val="DAFTAR HUTANG"/>
      <sheetName val="KARTU PIUTANG"/>
      <sheetName val="LAP ALAT"/>
      <sheetName val="PROGRESS DIAKUI"/>
      <sheetName val="KKP-1"/>
      <sheetName val="M-RESIKO "/>
      <sheetName val="PANJR"/>
      <sheetName val="FM-MR01 "/>
      <sheetName val="FM-MR02 "/>
      <sheetName val="FM-MR03 Lap Bulan Agus"/>
      <sheetName val="FOTO"/>
      <sheetName val="DATA PROYEK"/>
      <sheetName val="RUANG LINGKUP"/>
      <sheetName val="4-MVAC"/>
      <sheetName val="BASE_PL1_H_shape__OLD_"/>
      <sheetName val="AHSbj"/>
      <sheetName val=" anal hrg sat"/>
      <sheetName val="C-FLOW JUNI"/>
      <sheetName val="Sat Bah _ Up"/>
      <sheetName val="Basic Price"/>
      <sheetName val="hs-str"/>
      <sheetName val="hs_str"/>
      <sheetName val="ANALIS ALAT"/>
      <sheetName val="Vibro_Roller"/>
      <sheetName val="Based Data_wacc"/>
      <sheetName val="Koefisien"/>
      <sheetName val="BQ-E20-02(Rp)"/>
      <sheetName val="Hrg"/>
      <sheetName val="G_SUMMARY"/>
      <sheetName val="Eva_Spek3"/>
      <sheetName val="Harga_Satuan3"/>
      <sheetName val="ah_sanitary3"/>
      <sheetName val="Currency_Rate3"/>
      <sheetName val="BQ_ARS2"/>
      <sheetName val="Fill_this_out_first___3"/>
      <sheetName val="Daf_12"/>
      <sheetName val="INPUT_DATAS1"/>
      <sheetName val="Sch_11"/>
      <sheetName val="Total_Load_List1"/>
      <sheetName val="Bahan_1"/>
      <sheetName val="Pekerjaan_1"/>
      <sheetName val="Isolasi_Luar1"/>
      <sheetName val="Fill_this_out_first___4"/>
      <sheetName val="H_Satuan1"/>
      <sheetName val="TE_TS_FA_LAN_MATV1"/>
      <sheetName val="Harga_ME_1"/>
      <sheetName val="Bill_rekap1"/>
      <sheetName val="Bill_of_Qty1"/>
      <sheetName val="BQ_atap_bengkel1"/>
      <sheetName val="str_bengkel1"/>
      <sheetName val="mat_me_pipa1"/>
      <sheetName val="Isolasi_Luar_Dalam1"/>
      <sheetName val="DAFTAR_HARGA1"/>
      <sheetName val="A+Supl_1"/>
      <sheetName val="Hrg_Sat1"/>
      <sheetName val="Peralatan_(2)1"/>
      <sheetName val="Ahs_21"/>
      <sheetName val="Ahs_11"/>
      <sheetName val="HRG_BHN1"/>
      <sheetName val="HARGA_ALAT1"/>
      <sheetName val="Bill_No__21"/>
      <sheetName val="walk_way1"/>
      <sheetName val="UNIT_PRICE_ANALYSIS_(KSN)1"/>
      <sheetName val="RAB_MEK_15_M_MB_1"/>
      <sheetName val="PT_1"/>
      <sheetName val="Kuantitas_&amp;_Harga1"/>
      <sheetName val="AHS_Marka1"/>
      <sheetName val="AHS_Aspal1"/>
      <sheetName val="REF_ONLY1"/>
      <sheetName val="Cash_Flow_bulanan1"/>
      <sheetName val="mat_baja1"/>
      <sheetName val="harga_baja1"/>
      <sheetName val="Rekap_Direct_Cost1"/>
      <sheetName val="rab_me_(by_owner)_1"/>
      <sheetName val="BQ_(by_owner)1"/>
      <sheetName val="rab_me_(fisik)1"/>
      <sheetName val="Analisa_Teknik1"/>
      <sheetName val="UNIT_CHILLER1"/>
      <sheetName val="Perm__Test1"/>
      <sheetName val="dongia_(2)1"/>
      <sheetName val="THPDMoi__(2)1"/>
      <sheetName val="TONG_HOP_VL-NC1"/>
      <sheetName val="TONGKE3p_1"/>
      <sheetName val="TH_VL,_NC,_DDHT_Thanhphuoc1"/>
      <sheetName val="DON_GIA1"/>
      <sheetName val="t-h_HA_THE1"/>
      <sheetName val="CHITIET_VL-NC-TT_-1p1"/>
      <sheetName val="TONG_HOP_VL-NC_TT1"/>
      <sheetName val="TH_XL1"/>
      <sheetName val="CHITIET_VL-NC1"/>
      <sheetName val="CHITIET_VL-NC-TT-3p1"/>
      <sheetName val="KPVC-BD_1"/>
      <sheetName val="HB_1"/>
      <sheetName val="DATA_GRAFIK1"/>
      <sheetName val="Analisa_STR1"/>
      <sheetName val="Analisa__(2)1"/>
      <sheetName val="prime_coal1"/>
      <sheetName val="Pengaturan_air1"/>
      <sheetName val="Pemeliharaan_LL1"/>
      <sheetName val="Kebutuhan_alat_I1"/>
      <sheetName val="Produktif__alat1"/>
      <sheetName val="Item-01_20(01)_to_(09)_Abov_(21"/>
      <sheetName val="Rekap_Seksi_21"/>
      <sheetName val="info_umum1"/>
      <sheetName val="anal_pek_tanah1"/>
      <sheetName val="concrete_paver1"/>
      <sheetName val="analisa_owning_cost1"/>
      <sheetName val="form_ANALISA1"/>
      <sheetName val="MAJOR_SDY1"/>
      <sheetName val="harsat_sdy1"/>
      <sheetName val="RAB_SDY1"/>
      <sheetName val="bq_analisa1"/>
      <sheetName val="sum_boq1"/>
      <sheetName val="BQ_SUSUKAN1"/>
      <sheetName val="BQ_PENGGARON1"/>
      <sheetName val="Daftar_Kuantitas_dan_Harga1"/>
      <sheetName val="HB_me1"/>
      <sheetName val="Sat_Bahan1"/>
      <sheetName val="Sat_Alat1"/>
      <sheetName val="Sat_Upah1"/>
      <sheetName val="H_SAT1"/>
      <sheetName val="met_bab31"/>
      <sheetName val="anal_bab81"/>
      <sheetName val="Analisa_Upah_&amp;_Bahan_Plum1"/>
      <sheetName val="BQ_(1)1"/>
      <sheetName val="Bill_of_Qty_MEP1"/>
      <sheetName val="Tabel_Berat1"/>
      <sheetName val="Eva_Spek2"/>
      <sheetName val="Harga_Satuan2"/>
      <sheetName val="ah_sanitary2"/>
      <sheetName val="Currency_Rate2"/>
      <sheetName val="BQ_ARS1"/>
      <sheetName val="Fill_this_out_first___1"/>
      <sheetName val="Daf_11"/>
      <sheetName val="INPUT_DATAS"/>
      <sheetName val="Sch_1"/>
      <sheetName val="Total_Load_List"/>
      <sheetName val="Bahan_"/>
      <sheetName val="Pekerjaan_"/>
      <sheetName val="Isolasi_Luar"/>
      <sheetName val="Fill_this_out_first___2"/>
      <sheetName val="H_Satuan"/>
      <sheetName val="TE_TS_FA_LAN_MATV"/>
      <sheetName val="Harga_ME_"/>
      <sheetName val="Bill_rekap"/>
      <sheetName val="Bill_of_Qty"/>
      <sheetName val="BQ_atap_bengkel"/>
      <sheetName val="str_bengkel"/>
      <sheetName val="mat_me_pipa"/>
      <sheetName val="Isolasi_Luar_Dalam"/>
      <sheetName val="DAFTAR_HARGA"/>
      <sheetName val="A+Supl_"/>
      <sheetName val="Hrg_Sat"/>
      <sheetName val="Peralatan_(2)"/>
      <sheetName val="Ahs_2"/>
      <sheetName val="Ahs_1"/>
      <sheetName val="HRG_BHN"/>
      <sheetName val="HARGA_ALAT"/>
      <sheetName val="Bill_No__2"/>
      <sheetName val="walk_way"/>
      <sheetName val="UNIT_PRICE_ANALYSIS_(KSN)"/>
      <sheetName val="RAB_MEK_15_M_MB_"/>
      <sheetName val="PT_"/>
      <sheetName val="Kuantitas_&amp;_Harga"/>
      <sheetName val="AHS_Marka"/>
      <sheetName val="AHS_Aspal"/>
      <sheetName val="REF_ONLY"/>
      <sheetName val="Cash_Flow_bulanan"/>
      <sheetName val="mat_baja"/>
      <sheetName val="harga_baja"/>
      <sheetName val="Rekap_Direct_Cost"/>
      <sheetName val="rab_me_(by_owner)_"/>
      <sheetName val="BQ_(by_owner)"/>
      <sheetName val="rab_me_(fisik)"/>
      <sheetName val="Analisa_Teknik"/>
      <sheetName val="UNIT_CHILLER"/>
      <sheetName val="Perm__Test"/>
      <sheetName val="dongia_(2)"/>
      <sheetName val="THPDMoi__(2)"/>
      <sheetName val="TONG_HOP_VL-NC"/>
      <sheetName val="TONGKE3p_"/>
      <sheetName val="TH_VL,_NC,_DDHT_Thanhphuoc"/>
      <sheetName val="DON_GIA"/>
      <sheetName val="t-h_HA_THE"/>
      <sheetName val="CHITIET_VL-NC-TT_-1p"/>
      <sheetName val="TONG_HOP_VL-NC_TT"/>
      <sheetName val="TH_XL"/>
      <sheetName val="CHITIET_VL-NC"/>
      <sheetName val="CHITIET_VL-NC-TT-3p"/>
      <sheetName val="KPVC-BD_"/>
      <sheetName val="HB_"/>
      <sheetName val="DATA_GRAFIK"/>
      <sheetName val="Analisa_STR"/>
      <sheetName val="Analisa__(2)"/>
      <sheetName val="prime_coal"/>
      <sheetName val="Pengaturan_air"/>
      <sheetName val="Pemeliharaan_LL"/>
      <sheetName val="Kebutuhan_alat_I"/>
      <sheetName val="Produktif__alat"/>
      <sheetName val="Item-01_20(01)_to_(09)_Abov_(2)"/>
      <sheetName val="Rekap_Seksi_2"/>
      <sheetName val="info_umum"/>
      <sheetName val="anal_pek_tanah"/>
      <sheetName val="concrete_paver"/>
      <sheetName val="analisa_owning_cost"/>
      <sheetName val="form_ANALISA"/>
      <sheetName val="MAJOR_SDY"/>
      <sheetName val="harsat_sdy"/>
      <sheetName val="RAB_SDY"/>
      <sheetName val="bq_analisa"/>
      <sheetName val="sum_boq"/>
      <sheetName val="BQ_SUSUKAN"/>
      <sheetName val="BQ_PENGGARON"/>
      <sheetName val="Daftar_Kuantitas_dan_Harga"/>
      <sheetName val="Sat_Bahan"/>
      <sheetName val="Sat_Alat"/>
      <sheetName val="Sat_Upah"/>
      <sheetName val="H_SAT"/>
      <sheetName val="BQ_(1)"/>
      <sheetName val="Bill_of_Qty_MEP"/>
      <sheetName val="Tabel_Berat"/>
      <sheetName val="HB_me"/>
      <sheetName val="met_bab3"/>
      <sheetName val="anal_bab8"/>
      <sheetName val="Analisa_Upah_&amp;_Bahan_Plum"/>
      <sheetName val="Eva_Spek4"/>
      <sheetName val="Harga_Satuan4"/>
      <sheetName val="ah_sanitary4"/>
      <sheetName val="Currency_Rate4"/>
      <sheetName val="BQ_ARS3"/>
      <sheetName val="Fill_this_out_first___5"/>
      <sheetName val="Daf_13"/>
      <sheetName val="INPUT_DATAS2"/>
      <sheetName val="Sch_12"/>
      <sheetName val="Total_Load_List2"/>
      <sheetName val="Bahan_2"/>
      <sheetName val="Pekerjaan_2"/>
      <sheetName val="Isolasi_Luar2"/>
      <sheetName val="Fill_this_out_first___6"/>
      <sheetName val="H_Satuan2"/>
      <sheetName val="TE_TS_FA_LAN_MATV2"/>
      <sheetName val="Harga_ME_2"/>
      <sheetName val="Bill_rekap2"/>
      <sheetName val="Bill_of_Qty2"/>
      <sheetName val="BQ_atap_bengkel2"/>
      <sheetName val="str_bengkel2"/>
      <sheetName val="mat_me_pipa2"/>
      <sheetName val="Isolasi_Luar_Dalam2"/>
      <sheetName val="DAFTAR_HARGA2"/>
      <sheetName val="A+Supl_2"/>
      <sheetName val="Hrg_Sat2"/>
      <sheetName val="Peralatan_(2)2"/>
      <sheetName val="Ahs_22"/>
      <sheetName val="Ahs_12"/>
      <sheetName val="HRG_BHN2"/>
      <sheetName val="HARGA_ALAT2"/>
      <sheetName val="Bill_No__22"/>
      <sheetName val="walk_way2"/>
      <sheetName val="UNIT_PRICE_ANALYSIS_(KSN)2"/>
      <sheetName val="RAB_MEK_15_M_MB_2"/>
      <sheetName val="PT_2"/>
      <sheetName val="Kuantitas_&amp;_Harga2"/>
      <sheetName val="AHS_Marka2"/>
      <sheetName val="AHS_Aspal2"/>
      <sheetName val="REF_ONLY2"/>
      <sheetName val="Cash_Flow_bulanan2"/>
      <sheetName val="mat_baja2"/>
      <sheetName val="harga_baja2"/>
      <sheetName val="Rekap_Direct_Cost2"/>
      <sheetName val="rab_me_(by_owner)_2"/>
      <sheetName val="BQ_(by_owner)2"/>
      <sheetName val="rab_me_(fisik)2"/>
      <sheetName val="Analisa_Teknik2"/>
      <sheetName val="UNIT_CHILLER2"/>
      <sheetName val="Perm__Test2"/>
      <sheetName val="dongia_(2)2"/>
      <sheetName val="THPDMoi__(2)2"/>
      <sheetName val="TONG_HOP_VL-NC2"/>
      <sheetName val="TONGKE3p_2"/>
      <sheetName val="TH_VL,_NC,_DDHT_Thanhphuoc2"/>
      <sheetName val="DON_GIA2"/>
      <sheetName val="t-h_HA_THE2"/>
      <sheetName val="CHITIET_VL-NC-TT_-1p2"/>
      <sheetName val="TONG_HOP_VL-NC_TT2"/>
      <sheetName val="TH_XL2"/>
      <sheetName val="CHITIET_VL-NC2"/>
      <sheetName val="CHITIET_VL-NC-TT-3p2"/>
      <sheetName val="KPVC-BD_2"/>
      <sheetName val="HB_2"/>
      <sheetName val="DATA_GRAFIK2"/>
      <sheetName val="Analisa_STR2"/>
      <sheetName val="Analisa__(2)2"/>
      <sheetName val="prime_coal2"/>
      <sheetName val="Pengaturan_air2"/>
      <sheetName val="Pemeliharaan_LL2"/>
      <sheetName val="Kebutuhan_alat_I2"/>
      <sheetName val="Produktif__alat2"/>
      <sheetName val="Item-01_20(01)_to_(09)_Abov_(22"/>
      <sheetName val="Rekap_Seksi_22"/>
      <sheetName val="info_umum2"/>
      <sheetName val="anal_pek_tanah2"/>
      <sheetName val="SKEDUL AV-05"/>
      <sheetName val="금액내역서"/>
      <sheetName val="AO_UMUM"/>
      <sheetName val="CERT"/>
      <sheetName val="Smry Wk (P I)"/>
      <sheetName val="304-06"/>
      <sheetName val="concrete_paver2"/>
      <sheetName val="analisa_owning_cost2"/>
      <sheetName val="form_ANALISA2"/>
      <sheetName val="MAJOR_SDY2"/>
      <sheetName val="harsat_sdy2"/>
      <sheetName val="RAB_SDY2"/>
      <sheetName val="bq_analisa2"/>
      <sheetName val="sum_boq2"/>
      <sheetName val="BQ_SUSUKAN2"/>
      <sheetName val="BQ_PENGGARON2"/>
      <sheetName val="Daftar_Kuantitas_dan_Harga2"/>
      <sheetName val="HB_me2"/>
      <sheetName val="Sat_Bahan2"/>
      <sheetName val="Sat_Alat2"/>
      <sheetName val="BBM-03"/>
      <sheetName val="Mesin"/>
      <sheetName val="DATA LTW"/>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sheetData sheetId="134" refreshError="1"/>
      <sheetData sheetId="135" refreshError="1"/>
      <sheetData sheetId="136" refreshError="1"/>
      <sheetData sheetId="137" refreshError="1"/>
      <sheetData sheetId="138" refreshError="1"/>
      <sheetData sheetId="139"/>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refreshError="1"/>
      <sheetData sheetId="643" refreshError="1"/>
      <sheetData sheetId="644" refreshError="1"/>
      <sheetData sheetId="645" refreshError="1"/>
      <sheetData sheetId="646" refreshError="1"/>
      <sheetData sheetId="647" refreshError="1"/>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refreshError="1"/>
      <sheetData sheetId="663" refreshError="1"/>
      <sheetData sheetId="664" refreshError="1"/>
    </sheetDataSet>
  </externalBook>
</externalLink>
</file>

<file path=xl/externalLinks/externalLink91.xml><?xml version="1.0" encoding="utf-8"?>
<externalLink xmlns="http://schemas.openxmlformats.org/spreadsheetml/2006/main">
  <externalBook xmlns:r="http://schemas.openxmlformats.org/officeDocument/2006/relationships" r:id="rId1">
    <sheetNames>
      <sheetName val="Harga satuan"/>
      <sheetName val="dasboard"/>
      <sheetName val="Sub Gardu"/>
      <sheetName val="Rekap (3)"/>
      <sheetName val="Rekap (2)"/>
      <sheetName val="Rekap"/>
      <sheetName val="Struktur"/>
      <sheetName val="Arsitektur"/>
      <sheetName val="Mekanikal"/>
      <sheetName val="Elektrikal final"/>
      <sheetName val="Elektronika Final"/>
      <sheetName val="F. Parkir"/>
      <sheetName val="An.Ars"/>
      <sheetName val="Analisa"/>
      <sheetName val="daftar mat"/>
      <sheetName val="daftar alat"/>
      <sheetName val="Upah borong"/>
      <sheetName val="Dashboard Baja ttp"/>
      <sheetName val="harsat"/>
      <sheetName val="GRAND REKAP"/>
      <sheetName val="Mobilisasi"/>
      <sheetName val="LKVL-CK-HT-GD1"/>
      <sheetName val="TONG HOP VL-NC"/>
      <sheetName val="chitiet"/>
      <sheetName val="TONGKE3p "/>
      <sheetName val="TH VL, NC, DDHT Thanhphuoc"/>
      <sheetName val="#REF"/>
      <sheetName val="DONGIA"/>
      <sheetName val="DON GIA"/>
      <sheetName val="DG"/>
      <sheetName val="TNHCHINH"/>
      <sheetName val="CHITIET VL-NC"/>
      <sheetName val="Tiepdia"/>
      <sheetName val="TDTKP"/>
      <sheetName val="VCV-BE-TONG"/>
      <sheetName val="JSia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sheetData sheetId="13"/>
      <sheetData sheetId="14" refreshError="1"/>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92.xml><?xml version="1.0" encoding="utf-8"?>
<externalLink xmlns="http://schemas.openxmlformats.org/spreadsheetml/2006/main">
  <externalBook xmlns:r="http://schemas.openxmlformats.org/officeDocument/2006/relationships" r:id="rId1">
    <sheetNames>
      <sheetName val="harsat"/>
      <sheetName val="struktur(BQ)"/>
      <sheetName val="Arsitektur ( BQ )"/>
      <sheetName val="Tambah"/>
      <sheetName val="anal"/>
      <sheetName val="BAU"/>
      <sheetName val="RekapBTL"/>
      <sheetName val="Gaji"/>
      <sheetName val="Persiapan"/>
      <sheetName val="Alat"/>
      <sheetName val="Bank"/>
      <sheetName val="Rupa"/>
      <sheetName val="DaftSub"/>
      <sheetName val="Daftmat"/>
      <sheetName val="rekap"/>
      <sheetName val="dash"/>
      <sheetName val="Harga satuan"/>
      <sheetName val="JSiar"/>
      <sheetName val="JKT"/>
      <sheetName val="PP"/>
      <sheetName val="Analis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93.xml><?xml version="1.0" encoding="utf-8"?>
<externalLink xmlns="http://schemas.openxmlformats.org/spreadsheetml/2006/main">
  <externalBook xmlns:r="http://schemas.openxmlformats.org/officeDocument/2006/relationships" r:id="rId1">
    <sheetNames>
      <sheetName val="Analisa"/>
      <sheetName val="SC-FIN"/>
      <sheetName val="Spek Kusen"/>
      <sheetName val="Sheet1"/>
      <sheetName val="Kusen"/>
      <sheetName val="AN-Prelim"/>
      <sheetName val="AN-M&amp;E"/>
      <sheetName val="BD"/>
      <sheetName val="Gross Area"/>
      <sheetName val="Vol-M&amp;E"/>
      <sheetName val="T-Sch"/>
      <sheetName val="Remark"/>
      <sheetName val="TOTAL"/>
      <sheetName val="PRELIM"/>
      <sheetName val="RUKAN"/>
      <sheetName val="harsat"/>
      <sheetName val="B-BS"/>
      <sheetName val="MAIN"/>
      <sheetName val="Hrg.Sat"/>
    </sheetNames>
    <sheetDataSet>
      <sheetData sheetId="0" refreshError="1"/>
      <sheetData sheetId="1"/>
      <sheetData sheetId="2"/>
      <sheetData sheetId="3"/>
      <sheetData sheetId="4"/>
      <sheetData sheetId="5"/>
      <sheetData sheetId="6" refreshError="1"/>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Set>
  </externalBook>
</externalLink>
</file>

<file path=xl/externalLinks/externalLink94.xml><?xml version="1.0" encoding="utf-8"?>
<externalLink xmlns="http://schemas.openxmlformats.org/spreadsheetml/2006/main">
  <externalBook xmlns:r="http://schemas.openxmlformats.org/officeDocument/2006/relationships" r:id="rId1">
    <sheetNames>
      <sheetName val="BSHO Report"/>
    </sheetNames>
    <sheetDataSet>
      <sheetData sheetId="0" refreshError="1"/>
    </sheetDataSet>
  </externalBook>
</externalLink>
</file>

<file path=xl/externalLinks/externalLink95.xml><?xml version="1.0" encoding="utf-8"?>
<externalLink xmlns="http://schemas.openxmlformats.org/spreadsheetml/2006/main">
  <externalBook xmlns:r="http://schemas.openxmlformats.org/officeDocument/2006/relationships" r:id="rId1">
    <sheetNames>
      <sheetName val="BSHO Report"/>
      <sheetName val="Front"/>
      <sheetName val="Check Sheet"/>
      <sheetName val="PLHO Report"/>
      <sheetName val="PLHOENG"/>
      <sheetName val="ETAB 2"/>
      <sheetName val="Analisa"/>
    </sheetNames>
    <sheetDataSet>
      <sheetData sheetId="0" refreshError="1"/>
      <sheetData sheetId="1"/>
      <sheetData sheetId="2" refreshError="1"/>
      <sheetData sheetId="3"/>
      <sheetData sheetId="4"/>
      <sheetData sheetId="5" refreshError="1"/>
      <sheetData sheetId="6" refreshError="1"/>
    </sheetDataSet>
  </externalBook>
</externalLink>
</file>

<file path=xl/externalLinks/externalLink96.xml><?xml version="1.0" encoding="utf-8"?>
<externalLink xmlns="http://schemas.openxmlformats.org/spreadsheetml/2006/main">
  <externalBook xmlns:r="http://schemas.openxmlformats.org/officeDocument/2006/relationships" r:id="rId1">
    <sheetNames>
      <sheetName val="Hrg.Sat"/>
      <sheetName val="DBREal"/>
      <sheetName val="Ana-prel"/>
      <sheetName val="Analisa-struktur"/>
      <sheetName val="aNA-BETON"/>
      <sheetName val="DAFTAR ISI"/>
      <sheetName val="REKAP"/>
      <sheetName val="aDDITIONAL"/>
      <sheetName val="BANGUNAN UTAMA"/>
      <sheetName val="BANGUNAN PENUNJANG"/>
      <sheetName val="BSHO Report"/>
      <sheetName val="Revenue"/>
      <sheetName val="DataWP"/>
      <sheetName val="Analisa"/>
      <sheetName val="ISIA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97.xml><?xml version="1.0" encoding="utf-8"?>
<externalLink xmlns="http://schemas.openxmlformats.org/spreadsheetml/2006/main">
  <externalBook xmlns:r="http://schemas.openxmlformats.org/officeDocument/2006/relationships" r:id="rId1">
    <sheetNames>
      <sheetName val="PABRIK (2)"/>
    </sheetNames>
    <sheetDataSet>
      <sheetData sheetId="0" refreshError="1"/>
    </sheetDataSet>
  </externalBook>
</externalLink>
</file>

<file path=xl/externalLinks/externalLink98.xml><?xml version="1.0" encoding="utf-8"?>
<externalLink xmlns="http://schemas.openxmlformats.org/spreadsheetml/2006/main">
  <externalBook xmlns:r="http://schemas.openxmlformats.org/officeDocument/2006/relationships" r:id="rId1">
    <sheetNames>
      <sheetName val="Sheet2"/>
      <sheetName val="Gmd1"/>
      <sheetName val="Gmd2"/>
      <sheetName val="Sensitif"/>
      <sheetName val="Gmd3"/>
      <sheetName val="Gmd4"/>
      <sheetName val="Gmd5"/>
      <sheetName val="Katar"/>
      <sheetName val="Bab6"/>
      <sheetName val="Sheet1"/>
      <sheetName val="Hal 1"/>
      <sheetName val="TERM OF PAYMENT"/>
      <sheetName val="Sarana"/>
      <sheetName val="Peralatan juli 2009"/>
      <sheetName val="Hal_1"/>
      <sheetName val="List"/>
      <sheetName val="NERACA"/>
      <sheetName val="TBSP (fisik) (2)"/>
      <sheetName val="JSiar"/>
      <sheetName val="5 yr val"/>
      <sheetName val="Graphs"/>
      <sheetName val="Input"/>
      <sheetName val="10 yr val"/>
      <sheetName val="Financials"/>
      <sheetName val=" Summ fin."/>
      <sheetName val="Market Positioning"/>
      <sheetName val="Gmd-e"/>
      <sheetName val="Fixset"/>
      <sheetName val="Sheet01S"/>
      <sheetName val="Ner-KIE"/>
      <sheetName val="Analisa Nilai Properti"/>
      <sheetName val="FORM X COST"/>
      <sheetName val="Data"/>
      <sheetName val="Peta _ Denah 6 (2)"/>
      <sheetName val="LKH"/>
      <sheetName val="BBM-03"/>
      <sheetName val="As"/>
      <sheetName val="PABRIK (2)"/>
      <sheetName val="PO"/>
      <sheetName val="KKTanah "/>
      <sheetName val="JADI"/>
      <sheetName val="Kolom UT"/>
      <sheetName val="Mar"/>
      <sheetName val="CP TARGET"/>
      <sheetName val="CP PROYEK"/>
      <sheetName val="Valuation"/>
      <sheetName val="Asumsi"/>
      <sheetName val="REKAP"/>
      <sheetName val="deposito"/>
      <sheetName val="prg-old"/>
      <sheetName val="RATE"/>
      <sheetName val="Exc. Rate"/>
      <sheetName val="Inputs"/>
      <sheetName val="UPAH &amp; BAHAN"/>
      <sheetName val="Hal_11"/>
      <sheetName val="TERM_OF_PAYMENT"/>
      <sheetName val="Peralatan_juli_2009"/>
      <sheetName val="TBSP_(fisik)_(2)"/>
      <sheetName val="5_yr_val"/>
      <sheetName val="10_yr_val"/>
      <sheetName val="_Summ_fin_"/>
      <sheetName val="Market_Positioning"/>
      <sheetName val="Analisa_Nilai_Properti"/>
      <sheetName val="Peta___Denah_6_(2)"/>
      <sheetName val="FORM_X_COST"/>
      <sheetName val="RKP PLUMBING"/>
      <sheetName val="Input-Expected Case"/>
      <sheetName val="Bill_2"/>
      <sheetName val="Revenue"/>
      <sheetName val="datasheet"/>
      <sheetName val="B-Ops-KS"/>
      <sheetName val="LCC"/>
      <sheetName val="Prod-_Plasma"/>
      <sheetName val="PUMP"/>
      <sheetName val="Hal_12"/>
      <sheetName val="TERM_OF_PAYMENT1"/>
      <sheetName val="Peralatan_juli_20091"/>
      <sheetName val="TBSP_(fisik)_(2)1"/>
      <sheetName val="5_yr_val1"/>
      <sheetName val="10_yr_val1"/>
      <sheetName val="_Summ_fin_1"/>
      <sheetName val="Market_Positioning1"/>
      <sheetName val="FORM_X_COST1"/>
      <sheetName val="Analisa_Nilai_Properti1"/>
      <sheetName val="Peta___Denah_6_(2)1"/>
      <sheetName val="rab_50"/>
      <sheetName val="Matrix"/>
      <sheetName val="Kolom"/>
      <sheetName val="Analisa"/>
      <sheetName val="Bill of Quantity"/>
      <sheetName val="PileCap"/>
      <sheetName val="TB"/>
      <sheetName val="FORM-X-1"/>
      <sheetName val="Primayudha"/>
      <sheetName val="SUM"/>
      <sheetName val="Olah"/>
      <sheetName val="Penjumlahan"/>
      <sheetName val="SM-Insan 07"/>
      <sheetName val="Hit"/>
      <sheetName val="Analisa Bangunan"/>
      <sheetName val="Report Tanah"/>
      <sheetName val="Report Bangunan"/>
      <sheetName val="Report Sarana Pelengkap"/>
      <sheetName val="Resume "/>
      <sheetName val="GAMBAR 2"/>
      <sheetName val="Peta"/>
      <sheetName val="JKT"/>
      <sheetName val="fin pro centers"/>
      <sheetName val="HSP"/>
      <sheetName val="PK RM"/>
      <sheetName val="REG.INV "/>
      <sheetName val="Detail-PARENT"/>
      <sheetName val="WBS"/>
      <sheetName val="Cvr"/>
      <sheetName val="SM Bgn"/>
      <sheetName val="SM Tnh"/>
      <sheetName val="Parameter (Jangan di edit)"/>
      <sheetName val="ISIAN"/>
      <sheetName val="Cadang-Pangian Timur"/>
      <sheetName val="REKAB NON-TANAM"/>
      <sheetName val="rekap harga satuan pek"/>
      <sheetName val="pek. tanah"/>
      <sheetName val="cat"/>
      <sheetName val="PEK.PONDASI"/>
      <sheetName val="pek.dinding"/>
      <sheetName val="KKTanah_"/>
      <sheetName val="PABRIK_(2)"/>
      <sheetName val="Kolom_UT"/>
      <sheetName val="Exc__Rate"/>
      <sheetName val="UPAH_&amp;_BAHAN"/>
      <sheetName val="U-EK"/>
      <sheetName val="H-Dasar"/>
      <sheetName val="Analisa-H"/>
      <sheetName val="Investment Valuation"/>
      <sheetName val="Sheet8"/>
      <sheetName val="Prog Kend. Msn TJE"/>
      <sheetName val="Prog Non Tan New"/>
      <sheetName val="Export"/>
      <sheetName val="Rkp-Jdwl"/>
      <sheetName val="Tan"/>
      <sheetName val="bobot"/>
      <sheetName val="Profit Loss"/>
      <sheetName val="RESIDU-3"/>
      <sheetName val=""/>
      <sheetName val="exf"/>
      <sheetName val="DETIL PKS"/>
      <sheetName val="RencanaKerja"/>
      <sheetName val="Sheet1 (3)"/>
      <sheetName val="RKP_PLUMBING"/>
      <sheetName val="Instalasi,Kendaraan,Inventaris"/>
      <sheetName val="CMLS"/>
      <sheetName val="droplist"/>
      <sheetName val="OLDMAP"/>
      <sheetName val="BSHO Report"/>
      <sheetName val="SAT-BHN"/>
      <sheetName val="2-asi-00"/>
      <sheetName val="Mesin"/>
      <sheetName val="Rincian"/>
      <sheetName val="PPC"/>
      <sheetName val="HB "/>
      <sheetName val="datateknis"/>
      <sheetName val="OE"/>
      <sheetName val="Des"/>
      <sheetName val="Ring"/>
      <sheetName val="Analisa Harga"/>
      <sheetName val="Summary"/>
      <sheetName val="BCT"/>
      <sheetName val="PT.GENTA"/>
      <sheetName val="Harga Satuan"/>
      <sheetName val=""/>
      <sheetName val="TON  per Jam"/>
      <sheetName val="_x005f_x0000__x005f_x0000__x005f_x0000_"/>
      <sheetName val="Hal_15"/>
      <sheetName val="TERM_OF_PAYMENT4"/>
      <sheetName val="Peralatan_juli_20094"/>
      <sheetName val="TBSP_(fisik)_(2)4"/>
      <sheetName val="5_yr_val4"/>
      <sheetName val="10_yr_val4"/>
      <sheetName val="_Summ_fin_5"/>
      <sheetName val="Market_Positioning4"/>
      <sheetName val="Analisa_Nilai_Properti4"/>
      <sheetName val="FORM_X_COST4"/>
      <sheetName val="Peta___Denah_6_(2)4"/>
      <sheetName val="KKTanah_3"/>
      <sheetName val="Kolom_UT3"/>
      <sheetName val="PABRIK_(2)3"/>
      <sheetName val="Exc__Rate3"/>
      <sheetName val="RKP_PLUMBING2"/>
      <sheetName val="UPAH_&amp;_BAHAN3"/>
      <sheetName val="CP_TARGET2"/>
      <sheetName val="CP_PROYEK2"/>
      <sheetName val="Bill_of_Quantity2"/>
      <sheetName val="Input-Expected_Case2"/>
      <sheetName val="SM-Insan_072"/>
      <sheetName val="Analisa_Bangunan2"/>
      <sheetName val="Report_Tanah2"/>
      <sheetName val="Report_Bangunan2"/>
      <sheetName val="Report_Sarana_Pelengkap2"/>
      <sheetName val="Resume_2"/>
      <sheetName val="GAMBAR_22"/>
      <sheetName val="fin_pro_centers2"/>
      <sheetName val="REG_INV_2"/>
      <sheetName val="SM_Bgn2"/>
      <sheetName val="SM_Tnh2"/>
      <sheetName val="PK_RM2"/>
      <sheetName val="Parameter_(Jangan_di_edit)2"/>
      <sheetName val="DETIL_PKS2"/>
      <sheetName val="Cadang-Pangian_Timur2"/>
      <sheetName val="REKAB_NON-TANAM2"/>
      <sheetName val="rekap_harga_satuan_pek2"/>
      <sheetName val="pek__tanah2"/>
      <sheetName val="PEK_PONDASI2"/>
      <sheetName val="pek_dinding2"/>
      <sheetName val="Prog_Kend__Msn_TJE2"/>
      <sheetName val="Prog_Non_Tan_New2"/>
      <sheetName val="Hal_13"/>
      <sheetName val="TERM_OF_PAYMENT2"/>
      <sheetName val="Peralatan_juli_20092"/>
      <sheetName val="TBSP_(fisik)_(2)2"/>
      <sheetName val="5_yr_val2"/>
      <sheetName val="10_yr_val2"/>
      <sheetName val="_Summ_fin_2"/>
      <sheetName val="Analisa_Nilai_Properti2"/>
      <sheetName val="Market_Positioning2"/>
      <sheetName val="FORM_X_COST2"/>
      <sheetName val="Peta___Denah_6_(2)2"/>
      <sheetName val="KKTanah_1"/>
      <sheetName val="PABRIK_(2)1"/>
      <sheetName val="Kolom_UT1"/>
      <sheetName val="Exc__Rate1"/>
      <sheetName val="UPAH_&amp;_BAHAN1"/>
      <sheetName val="CP_TARGET"/>
      <sheetName val="CP_PROYEK"/>
      <sheetName val="Bill_of_Quantity"/>
      <sheetName val="Input-Expected_Case"/>
      <sheetName val="SM-Insan_07"/>
      <sheetName val="Analisa_Bangunan"/>
      <sheetName val="Report_Tanah"/>
      <sheetName val="Report_Bangunan"/>
      <sheetName val="Report_Sarana_Pelengkap"/>
      <sheetName val="Resume_"/>
      <sheetName val="GAMBAR_2"/>
      <sheetName val="fin_pro_centers"/>
      <sheetName val="PK_RM"/>
      <sheetName val="Parameter_(Jangan_di_edit)"/>
      <sheetName val="REG_INV_"/>
      <sheetName val="SM_Bgn"/>
      <sheetName val="SM_Tnh"/>
      <sheetName val="DETIL_PKS"/>
      <sheetName val="Cadang-Pangian_Timur"/>
      <sheetName val="REKAB_NON-TANAM"/>
      <sheetName val="rekap_harga_satuan_pek"/>
      <sheetName val="pek__tanah"/>
      <sheetName val="PEK_PONDASI"/>
      <sheetName val="pek_dinding"/>
      <sheetName val="Prog_Kend__Msn_TJE"/>
      <sheetName val="Prog_Non_Tan_New"/>
      <sheetName val="Hal_14"/>
      <sheetName val="TERM_OF_PAYMENT3"/>
      <sheetName val="Peralatan_juli_20093"/>
      <sheetName val="TBSP_(fisik)_(2)3"/>
      <sheetName val="5_yr_val3"/>
      <sheetName val="10_yr_val3"/>
      <sheetName val="_Summ_fin_3"/>
      <sheetName val="Analisa_Nilai_Properti3"/>
      <sheetName val="Market_Positioning3"/>
      <sheetName val="FORM_X_COST3"/>
      <sheetName val="Peta___Denah_6_(2)3"/>
      <sheetName val="KKTanah_2"/>
      <sheetName val="PABRIK_(2)2"/>
      <sheetName val="Kolom_UT2"/>
      <sheetName val="Exc__Rate2"/>
      <sheetName val="RKP_PLUMBING1"/>
      <sheetName val="UPAH_&amp;_BAHAN2"/>
      <sheetName val="CP_TARGET1"/>
      <sheetName val="CP_PROYEK1"/>
      <sheetName val="Bill_of_Quantity1"/>
      <sheetName val="Input-Expected_Case1"/>
      <sheetName val="SM-Insan_071"/>
      <sheetName val="Analisa_Bangunan1"/>
      <sheetName val="Report_Tanah1"/>
      <sheetName val="Report_Bangunan1"/>
      <sheetName val="Report_Sarana_Pelengkap1"/>
      <sheetName val="Resume_1"/>
      <sheetName val="GAMBAR_21"/>
      <sheetName val="fin_pro_centers1"/>
      <sheetName val="PK_RM1"/>
      <sheetName val="Parameter_(Jangan_di_edit)1"/>
      <sheetName val="REG_INV_1"/>
      <sheetName val="SM_Bgn1"/>
      <sheetName val="SM_Tnh1"/>
      <sheetName val="DETIL_PKS1"/>
      <sheetName val="Cadang-Pangian_Timur1"/>
      <sheetName val="REKAB_NON-TANAM1"/>
      <sheetName val="rekap_harga_satuan_pek1"/>
      <sheetName val="pek__tanah1"/>
      <sheetName val="PEK_PONDASI1"/>
      <sheetName val="pek_dinding1"/>
      <sheetName val="Prog_Kend__Msn_TJE1"/>
      <sheetName val="Prog_Non_Tan_New1"/>
      <sheetName val="_Summ_fin_4"/>
      <sheetName val="_Summ_fin_6"/>
      <sheetName val="Hal_16"/>
      <sheetName val="TERM_OF_PAYMENT5"/>
      <sheetName val="Peralatan_juli_20095"/>
      <sheetName val="TBSP_(fisik)_(2)5"/>
      <sheetName val="5_yr_val5"/>
      <sheetName val="10_yr_val5"/>
      <sheetName val="_Summ_fin_7"/>
      <sheetName val="Market_Positioning5"/>
      <sheetName val="Analisa_Nilai_Properti5"/>
      <sheetName val="FORM_X_COST5"/>
      <sheetName val="Peta___Denah_6_(2)5"/>
      <sheetName val="KKTanah_4"/>
      <sheetName val="Kolom_UT4"/>
      <sheetName val="PABRIK_(2)4"/>
      <sheetName val="Exc__Rate4"/>
      <sheetName val="RKP_PLUMBING3"/>
      <sheetName val="UPAH_&amp;_BAHAN4"/>
      <sheetName val="CP_TARGET3"/>
      <sheetName val="CP_PROYEK3"/>
      <sheetName val="Bill_of_Quantity3"/>
      <sheetName val="Input-Expected_Case3"/>
      <sheetName val="SM-Insan_073"/>
      <sheetName val="Analisa_Bangunan3"/>
      <sheetName val="Report_Tanah3"/>
      <sheetName val="Report_Bangunan3"/>
      <sheetName val="Report_Sarana_Pelengkap3"/>
      <sheetName val="Resume_3"/>
      <sheetName val="GAMBAR_23"/>
      <sheetName val="fin_pro_centers3"/>
      <sheetName val="REG_INV_3"/>
      <sheetName val="SM_Bgn3"/>
      <sheetName val="SM_Tnh3"/>
      <sheetName val="PK_RM3"/>
      <sheetName val="Parameter_(Jangan_di_edit)3"/>
      <sheetName val="DETIL_PKS3"/>
      <sheetName val="Cadang-Pangian_Timur3"/>
      <sheetName val="REKAB_NON-TANAM3"/>
      <sheetName val="rekap_harga_satuan_pek3"/>
      <sheetName val="pek__tanah3"/>
      <sheetName val="PEK_PONDASI3"/>
      <sheetName val="pek_dinding3"/>
      <sheetName val="Prog_Kend__Msn_TJE3"/>
      <sheetName val="Prog_Non_Tan_New3"/>
      <sheetName val="Bag_1"/>
      <sheetName val="Bag_2"/>
      <sheetName val="Bag_9"/>
      <sheetName val="HARGA ALAT &amp; BAHAN"/>
      <sheetName val="chemcal"/>
      <sheetName val="RUKO TYPE 1"/>
      <sheetName val="Rinci-Biaya"/>
      <sheetName val="Rinci-Pendapatan"/>
      <sheetName val="analisa tea"/>
      <sheetName val="bill_8 Ceiling mb"/>
      <sheetName val="Val-sum"/>
      <sheetName val="___"/>
      <sheetName val="BQ-E20-02(Rp)"/>
      <sheetName val="P04-02"/>
      <sheetName val="Comps"/>
      <sheetName val="pek tanah utk irigasi"/>
      <sheetName val="Bahan"/>
      <sheetName val="Cutleries"/>
      <sheetName val="upah"/>
      <sheetName val="351BQMCN"/>
      <sheetName val="Noodles (assumptions)"/>
      <sheetName val="BY6"/>
      <sheetName val="Premi Iuran"/>
      <sheetName val="Umur Ekonomis"/>
      <sheetName val="Mapping Kode"/>
      <sheetName val="ocean voyage"/>
      <sheetName val="cost recovery"/>
      <sheetName val="Cover"/>
      <sheetName val="BUT DKI 2018"/>
      <sheetName val="BGN"/>
      <sheetName val="ESCON"/>
      <sheetName val="I-KAMAR"/>
      <sheetName val="ANALISA PEK.UMUM"/>
      <sheetName val="BEKASI"/>
      <sheetName val="_x005f_x005f_x005f_x0000__x005f_x005f_x005f_x0000__x005"/>
      <sheetName val="Cashflow"/>
      <sheetName val="Sat-Tan"/>
      <sheetName val="Infrastruktur"/>
      <sheetName val="FASILITAS"/>
      <sheetName val="Add-trans"/>
      <sheetName val="S-2"/>
      <sheetName val="Pro-Base"/>
      <sheetName val="S-1"/>
      <sheetName val="HARGA"/>
      <sheetName val="Add-rev"/>
      <sheetName val="Exist"/>
      <sheetName val="Tot"/>
      <sheetName val="Tranponder"/>
      <sheetName val="DAF-1"/>
      <sheetName val="FINISHING"/>
      <sheetName val="PLUMBING"/>
      <sheetName val="STRUKTUR"/>
      <sheetName val="AC"/>
      <sheetName val="Cash-print"/>
      <sheetName val="Tanaman"/>
      <sheetName val=" 45KVA-1"/>
      <sheetName val="XXXXXXXXXXXX"/>
      <sheetName val="_x005f_x0000__x005f_x0000__x005"/>
      <sheetName val="REKAP OMZET KAPAL"/>
      <sheetName val="Bang-Non-St"/>
      <sheetName val="harsat"/>
      <sheetName val="translate"/>
      <sheetName val="rab lt 2 bo"/>
      <sheetName val="Assump"/>
      <sheetName val="H.Satuan"/>
      <sheetName val="BAG-2"/>
      <sheetName val="TAN-COST"/>
      <sheetName val="AOP-SK"/>
      <sheetName val="LOADDAT"/>
      <sheetName val="Hrg.Sat"/>
      <sheetName val="NAME"/>
      <sheetName val="???"/>
      <sheetName val="Karung"/>
      <sheetName val="tr-28202"/>
      <sheetName val="Kode Akun"/>
      <sheetName val="Kode Bantu"/>
      <sheetName val="Sg-4.1"/>
      <sheetName val="NORMA"/>
      <sheetName val="DATA LTW"/>
      <sheetName val="Bank"/>
      <sheetName val="KAS $"/>
      <sheetName val="."/>
      <sheetName val="MacPro"/>
      <sheetName val="e-th"/>
      <sheetName val="1"/>
      <sheetName val="2"/>
      <sheetName val="3"/>
      <sheetName val="4"/>
      <sheetName val="5"/>
      <sheetName val="6"/>
      <sheetName val="7"/>
      <sheetName val="8"/>
      <sheetName val="9"/>
      <sheetName val="10"/>
      <sheetName val="11"/>
      <sheetName val="12"/>
      <sheetName val="21"/>
      <sheetName val="data (2)"/>
      <sheetName val="PC-1"/>
      <sheetName val="SSP-1"/>
      <sheetName val="Wil 1"/>
      <sheetName val="OWP Farm"/>
      <sheetName val="Scorecard ER - HRBP"/>
      <sheetName val="#REF!"/>
      <sheetName val="2.1"/>
      <sheetName val="1.1"/>
      <sheetName val="KK"/>
      <sheetName val="Hutang"/>
      <sheetName val="Asumsi Harga"/>
      <sheetName val="Nilai Bibitan "/>
      <sheetName val="HALAMAN 1-60"/>
      <sheetName val="PPH1298S"/>
      <sheetName val="Metodology (2)"/>
      <sheetName val="RT"/>
      <sheetName val="budgetsched1-17"/>
      <sheetName val="2002"/>
      <sheetName val="B-BS"/>
      <sheetName val="#REF"/>
      <sheetName val="villa"/>
      <sheetName val="HRG BHN"/>
      <sheetName val="BOQ"/>
      <sheetName val="5-ALAT(1)"/>
      <sheetName val="4-Basic Price"/>
      <sheetName val="D7(1)"/>
      <sheetName val="Investment_Valuation"/>
      <sheetName val="BSHO_Report"/>
      <sheetName val="PT_GENTA"/>
      <sheetName val="Harga_Satuan"/>
      <sheetName val="Hrg_Sat"/>
      <sheetName val="Profit_Loss"/>
      <sheetName val="kumpulan"/>
      <sheetName val="BQ_E20_02_Rp_"/>
      <sheetName val="PLL"/>
      <sheetName val="PP"/>
      <sheetName val="AT"/>
      <sheetName val="DCF_VDF"/>
      <sheetName val="NOPAT_VDF"/>
      <sheetName val="Invested capital_VDF"/>
      <sheetName val="PV of Op Leases_VDF"/>
      <sheetName val="Income Statement_VDF"/>
      <sheetName val="WACC_VDF"/>
      <sheetName val="Hatchery TOR"/>
      <sheetName val="Price"/>
      <sheetName val="Usul Pnn"/>
      <sheetName val="tabel"/>
      <sheetName val="PC_1"/>
      <sheetName val="PC_2"/>
      <sheetName val="ASSUM-COMB-Prop"/>
      <sheetName val="Assumption"/>
      <sheetName val="Action Plan"/>
      <sheetName val="rumusas"/>
      <sheetName val="tab"/>
      <sheetName val="Budget 2002"/>
      <sheetName val="INPUT HARGA"/>
      <sheetName val="PRLKP BNGN"/>
      <sheetName val="IC."/>
      <sheetName val="2011"/>
      <sheetName val="UMGR-KPR"/>
      <sheetName val="Account"/>
      <sheetName val="Sat Bah &amp; Up"/>
      <sheetName val="PETUNJUK"/>
      <sheetName val="Agregat Halus &amp; Kasar"/>
      <sheetName val="January"/>
      <sheetName val="Q-PC1"/>
      <sheetName val="Q-PC2"/>
      <sheetName val="CIPA"/>
      <sheetName val="Sale-Leaseback (2)"/>
      <sheetName val="IKK 2018"/>
      <sheetName val="Key"/>
      <sheetName val="TBS"/>
      <sheetName val="Bill rekap"/>
      <sheetName val="HARSAT_BAH"/>
      <sheetName val="Mobilisasi"/>
      <sheetName val="BTB 2018"/>
      <sheetName val="LBO_MAN"/>
      <sheetName val="A"/>
      <sheetName val=" INCOME STATEMENT"/>
      <sheetName val="Variables"/>
      <sheetName val="Hal_17"/>
      <sheetName val="TERM_OF_PAYMENT6"/>
      <sheetName val="Peralatan_juli_20096"/>
      <sheetName val="TBSP_(fisik)_(2)6"/>
      <sheetName val="5_yr_val6"/>
      <sheetName val="10_yr_val6"/>
      <sheetName val="_Summ_fin_8"/>
      <sheetName val="Market_Positioning6"/>
      <sheetName val="Analisa_Nilai_Properti6"/>
      <sheetName val="Peta___Denah_6_(2)6"/>
      <sheetName val="FORM_X_COST6"/>
      <sheetName val="KKTanah_5"/>
      <sheetName val="PABRIK_(2)5"/>
      <sheetName val="Exc__Rate5"/>
      <sheetName val="UPAH_&amp;_BAHAN5"/>
      <sheetName val="Kolom_UT5"/>
      <sheetName val="CP_TARGET4"/>
      <sheetName val="CP_PROYEK4"/>
      <sheetName val="RKP_PLUMBING4"/>
      <sheetName val="Input-Expected_Case4"/>
      <sheetName val="SM-Insan_074"/>
      <sheetName val="Analisa_Bangunan4"/>
      <sheetName val="Report_Tanah4"/>
      <sheetName val="Report_Bangunan4"/>
      <sheetName val="Report_Sarana_Pelengkap4"/>
      <sheetName val="Resume_4"/>
      <sheetName val="GAMBAR_24"/>
      <sheetName val="fin_pro_centers4"/>
      <sheetName val="Bill_of_Quantity4"/>
      <sheetName val="SM_Bgn4"/>
      <sheetName val="SM_Tnh4"/>
      <sheetName val="REG_INV_4"/>
      <sheetName val="Parameter_(Jangan_di_edit)4"/>
      <sheetName val="PK_RM4"/>
      <sheetName val="Cadang-Pangian_Timur4"/>
      <sheetName val="REKAB_NON-TANAM4"/>
      <sheetName val="rekap_harga_satuan_pek4"/>
      <sheetName val="pek__tanah4"/>
      <sheetName val="PEK_PONDASI4"/>
      <sheetName val="pek_dinding4"/>
      <sheetName val="Prog_Kend__Msn_TJE4"/>
      <sheetName val="Prog_Non_Tan_New4"/>
      <sheetName val="DETIL_PKS4"/>
      <sheetName val="Sheet1_(3)"/>
      <sheetName val="HB_"/>
      <sheetName val="TON__per_Jam"/>
      <sheetName val="HARGA_ALAT_&amp;_BAHAN"/>
      <sheetName val="RUKO_TYPE_1"/>
      <sheetName val="bill_8_Ceiling_mb"/>
      <sheetName val="analisa_tea"/>
      <sheetName val="pek_tanah_utk_irigasi"/>
      <sheetName val="Premi_Iuran"/>
      <sheetName val="cost_recovery"/>
      <sheetName val="_45KVA-1"/>
      <sheetName val="Analisa_Harga"/>
      <sheetName val="Noodles_(assumptions)"/>
      <sheetName val="ocean_voyage"/>
      <sheetName val="Umur_Ekonomis"/>
      <sheetName val="Mapping_Kode"/>
      <sheetName val="ANALISA_PEK_UMUM"/>
      <sheetName val="BUT_DKI_2018"/>
      <sheetName val="rab_lt_2_bo"/>
      <sheetName val="00-MEMO"/>
      <sheetName val="struktur(BQ)"/>
      <sheetName val="Arsitektur ( BQ )"/>
      <sheetName val="Tambah"/>
      <sheetName val="anal"/>
      <sheetName val="BAU"/>
      <sheetName val="RekapBTL"/>
      <sheetName val="Gaji"/>
      <sheetName val="Persiapan"/>
      <sheetName val="Alat"/>
      <sheetName val="Rupa"/>
      <sheetName val="DaftSub"/>
      <sheetName val="Daftmat"/>
      <sheetName val="dash"/>
      <sheetName val="(43)9.1"/>
      <sheetName val="RE Reconciliation"/>
      <sheetName val="Harga Material Lokal"/>
      <sheetName val="FS-FORECAST"/>
      <sheetName val="LEADSCHEDULE"/>
      <sheetName val="K"/>
      <sheetName val="BBM"/>
      <sheetName val="T.material"/>
      <sheetName val="Kebun 510 kav o6"/>
      <sheetName val="RY&amp;Prov"/>
      <sheetName val="M-TS"/>
      <sheetName val="M-DB"/>
      <sheetName val="data07fib"/>
      <sheetName val="LKVL-CK-HT-GD1"/>
      <sheetName val="TONG HOP VL-NC"/>
      <sheetName val="chitiet"/>
      <sheetName val="TONGKE3p "/>
      <sheetName val="TH VL, NC, DDHT Thanhphuoc"/>
      <sheetName val="DONGIA"/>
      <sheetName val="DON GIA"/>
      <sheetName val="DG"/>
      <sheetName val="TNHCHINH"/>
      <sheetName val="CHITIET VL-NC"/>
      <sheetName val="Tiepdia"/>
      <sheetName val="TDTKP"/>
      <sheetName val="VCV-BE-TONG"/>
      <sheetName val="Data Base (Sheet ini Jgn Diruba"/>
      <sheetName val="00000"/>
      <sheetName val="Tanah"/>
      <sheetName val="Bangunan"/>
      <sheetName val="Sheet3"/>
      <sheetName val="Text"/>
      <sheetName val="Analisa Safety Margin"/>
      <sheetName val="Surat"/>
      <sheetName val="Pernyataan"/>
      <sheetName val="Form Tanah"/>
      <sheetName val="Form Bangunan"/>
      <sheetName val="Kendaraan"/>
      <sheetName val="Kesimpulan"/>
      <sheetName val="Data Pasar"/>
      <sheetName val="Data 1"/>
      <sheetName val="Data 2"/>
      <sheetName val="Data 3"/>
      <sheetName val="Data 4"/>
      <sheetName val="Data 5"/>
      <sheetName val="Daftar No MAPPI"/>
      <sheetName val="DATA UMUM"/>
      <sheetName val="HBU"/>
      <sheetName val="Sertipikat"/>
      <sheetName val="Safety Margin"/>
      <sheetName val="1-Cover Depan"/>
      <sheetName val="2-Daftar Isi"/>
      <sheetName val="3-Pendahuluan"/>
      <sheetName val="4-Cover Dalam"/>
      <sheetName val="5-Laporan T &amp; B"/>
      <sheetName val="6-Mesin"/>
      <sheetName val="7-Laporan Kendaraan"/>
      <sheetName val="8-Laporan Inventaris"/>
      <sheetName val="Foto-Foto"/>
      <sheetName val="Lembar Asistensi (2)"/>
      <sheetName val="Lembar QC"/>
      <sheetName val="Text NP Tanah"/>
      <sheetName val="Text Total NP"/>
      <sheetName val="Text Total Likuidasi"/>
      <sheetName val="Text Likuidasi Tanah"/>
      <sheetName val="COPYWRITE"/>
      <sheetName val="Analisa Bgn"/>
      <sheetName val="Luas Bangunan"/>
      <sheetName val="Resume"/>
      <sheetName val="Prod (LBE)"/>
      <sheetName val="Hitungan Bangunan"/>
      <sheetName val="Bg lt 4"/>
      <sheetName val="Traf&amp;Genst"/>
      <sheetName val="Daf 1"/>
      <sheetName val="Marshal"/>
      <sheetName val="shareholders"/>
      <sheetName val="Lampiran"/>
      <sheetName val="BRI I"/>
      <sheetName val="Depresiasi"/>
      <sheetName val="ue"/>
      <sheetName val="Konversi"/>
      <sheetName val="LB"/>
      <sheetName val="Sumuringin06"/>
      <sheetName val="Sb Arum06"/>
      <sheetName val="1Sumber Arum"/>
      <sheetName val="Ponco06"/>
      <sheetName val="2Ponco"/>
      <sheetName val="Parengan06"/>
      <sheetName val="3Parengan"/>
      <sheetName val="Rayung06"/>
      <sheetName val="4Rayung"/>
      <sheetName val="Raya Bangilan06"/>
      <sheetName val="5Raya Bangilan"/>
      <sheetName val="Rondokuning06"/>
      <sheetName val="6Rondo Kuning"/>
      <sheetName val="DesaBangilan06"/>
      <sheetName val="7Desa Bangilan"/>
      <sheetName val="Kutorejo06"/>
      <sheetName val="8Kutorejo"/>
      <sheetName val="Sriti"/>
      <sheetName val="Bangilan"/>
      <sheetName val="Sidotentrem"/>
      <sheetName val="Mojorranu"/>
      <sheetName val="AF"/>
      <sheetName val="BRI_I"/>
      <sheetName val="Sb_Arum06"/>
      <sheetName val="1Sumber_Arum"/>
      <sheetName val="Raya_Bangilan06"/>
      <sheetName val="5Raya_Bangilan"/>
      <sheetName val="6Rondo_Kuning"/>
      <sheetName val="7Desa_Bangilan"/>
      <sheetName val="Daftar_No_MAPPI"/>
      <sheetName val="DATA_UMUM"/>
      <sheetName val="Safety_Margin"/>
      <sheetName val="1-Cover_Depan"/>
      <sheetName val="2-Daftar_Isi"/>
      <sheetName val="4-Cover_Dalam"/>
      <sheetName val="5-Laporan_T_&amp;_B"/>
      <sheetName val="7-Laporan_Kendaraan"/>
      <sheetName val="8-Laporan_Inventaris"/>
      <sheetName val="Lembar_Asistensi_(2)"/>
      <sheetName val="Lembar_QC"/>
      <sheetName val="Data_1"/>
      <sheetName val="Data_2"/>
      <sheetName val="Data_3"/>
      <sheetName val="Data_4"/>
      <sheetName val="Data_5"/>
      <sheetName val="Text_NP_Tanah"/>
      <sheetName val="Text_Total_NP"/>
      <sheetName val="Text_Total_Likuidasi"/>
      <sheetName val="Text_Likuidasi_Tanah"/>
      <sheetName val="FORM-B1"/>
      <sheetName val="Biaya PKS"/>
      <sheetName val="Produksi &amp; Scedule"/>
      <sheetName val="Project Cost"/>
      <sheetName val="Balance"/>
      <sheetName val="Risk Analisis"/>
      <sheetName val="BEP"/>
      <sheetName val="Depre"/>
      <sheetName val="PINJAMAN-Bank"/>
      <sheetName val="INCOME"/>
      <sheetName val="Pemeliharaan"/>
      <sheetName val="Cash-flow"/>
      <sheetName val="IRR"/>
      <sheetName val="IRR ALL"/>
      <sheetName val="Lab&amp;Bengkel"/>
      <sheetName val="FORM-ANA1"/>
      <sheetName val="PKS"/>
      <sheetName val="Bahan Upah"/>
      <sheetName val="BOW"/>
      <sheetName val="UPAH DAN BAHAN"/>
      <sheetName val="Harsat Bahan"/>
      <sheetName val="Harsat Upah"/>
      <sheetName val="effectif2006"/>
      <sheetName val="BRI_I1"/>
      <sheetName val="Sb_Arum061"/>
      <sheetName val="1Sumber_Arum1"/>
      <sheetName val="Raya_Bangilan061"/>
      <sheetName val="5Raya_Bangilan1"/>
      <sheetName val="6Rondo_Kuning1"/>
      <sheetName val="7Desa_Bangilan1"/>
      <sheetName val="Daftar_No_MAPPI1"/>
      <sheetName val="DATA_UMUM1"/>
      <sheetName val="Safety_Margin1"/>
      <sheetName val="1-Cover_Depan1"/>
      <sheetName val="2-Daftar_Isi1"/>
      <sheetName val="4-Cover_Dalam1"/>
      <sheetName val="5-Laporan_T_&amp;_B1"/>
      <sheetName val="7-Laporan_Kendaraan1"/>
      <sheetName val="8-Laporan_Inventaris1"/>
      <sheetName val="Lembar_Asistensi_(2)1"/>
      <sheetName val="Lembar_QC1"/>
      <sheetName val="Data_11"/>
      <sheetName val="Data_21"/>
      <sheetName val="Data_31"/>
      <sheetName val="Data_41"/>
      <sheetName val="Data_51"/>
      <sheetName val="Text_NP_Tanah1"/>
      <sheetName val="Text_Total_NP1"/>
      <sheetName val="Text_Total_Likuidasi1"/>
      <sheetName val="Text_Likuidasi_Tanah1"/>
      <sheetName val="Sales (Pabrik lc)"/>
      <sheetName val="FORM B"/>
      <sheetName val="FORM X"/>
      <sheetName val="Hit Bgn"/>
      <sheetName val="BCT-2013"/>
      <sheetName val="may'03"/>
      <sheetName val="Io_N"/>
      <sheetName val="données"/>
      <sheetName val="Invesment"/>
      <sheetName val="STR"/>
      <sheetName val="TB98,oct99&amp;sap99-WPL"/>
      <sheetName val="ARSITEKTUR"/>
      <sheetName val="2-Daftar@_x001c__x0003_"/>
      <sheetName val="] h[ `^"/>
      <sheetName val="._uko Padi Mas dr BATAM_xls_._u"/>
      <sheetName val="Surat Ga kepake"/>
      <sheetName val="Personnaliser votre facture"/>
      <sheetName val="Facture"/>
      <sheetName val="Biaya_PKS"/>
      <sheetName val="Produksi_&amp;_Scedule"/>
      <sheetName val="Project_Cost"/>
      <sheetName val="Risk_Analisis"/>
      <sheetName val="IRR_ALL"/>
      <sheetName val="Bahan_Upah"/>
      <sheetName val="DENAH"/>
      <sheetName val="2-Daftar@_x005f_x001c__x005f_x0003_"/>
      <sheetName val="_x005f_x0000__ _x005f_x0000__x005f_x0000__x005f_x0000_"/>
      <sheetName val="B-Sut"/>
      <sheetName val="INV"/>
      <sheetName val="Bor Pile"/>
      <sheetName val="Harga Bahan"/>
      <sheetName val="Input O&amp;M"/>
      <sheetName val="Workshop"/>
      <sheetName val="PAGAR"/>
      <sheetName val="FORM_X_1"/>
      <sheetName val="Ruko"/>
      <sheetName val="BBNE"/>
      <sheetName val="BLNE"/>
      <sheetName val="ITNE"/>
      <sheetName val="KAA"/>
      <sheetName val="KMYE"/>
      <sheetName val="KT"/>
      <sheetName val="KTTG"/>
      <sheetName val="MDLE"/>
      <sheetName val="SAMAN"/>
      <sheetName val="SFRE"/>
      <sheetName val="TPZE"/>
      <sheetName val="TRG"/>
      <sheetName val="__ _________h_ _`^"/>
      <sheetName val="Analisa_Safety_Margin"/>
      <sheetName val="Form_Tanah"/>
      <sheetName val="Form_Bangunan"/>
      <sheetName val="Data_Pasar"/>
      <sheetName val="Analisa_Bgn"/>
      <sheetName val="Luas_Bangunan"/>
      <sheetName val="Prod_(LBE)"/>
      <sheetName val="Hitungan_Bangunan"/>
      <sheetName val="Bg_lt_4"/>
      <sheetName val="Daf_1"/>
      <sheetName val="?] ?????????h[ ?`^"/>
      <sheetName val="BRI_I2"/>
      <sheetName val="Sb_Arum062"/>
      <sheetName val="1Sumber_Arum2"/>
      <sheetName val="Raya_Bangilan062"/>
      <sheetName val="5Raya_Bangilan2"/>
      <sheetName val="6Rondo_Kuning2"/>
      <sheetName val="7Desa_Bangilan2"/>
      <sheetName val="Daftar_No_MAPPI2"/>
      <sheetName val="DATA_UMUM2"/>
      <sheetName val="Safety_Margin2"/>
      <sheetName val="1-Cover_Depan2"/>
      <sheetName val="2-Daftar_Isi2"/>
      <sheetName val="4-Cover_Dalam2"/>
      <sheetName val="5-Laporan_T_&amp;_B2"/>
      <sheetName val="7-Laporan_Kendaraan2"/>
      <sheetName val="8-Laporan_Inventaris2"/>
      <sheetName val="Lembar_Asistensi_(2)2"/>
      <sheetName val="Lembar_QC2"/>
      <sheetName val="Data_12"/>
      <sheetName val="Data_22"/>
      <sheetName val="Data_32"/>
      <sheetName val="Data_42"/>
      <sheetName val="Data_52"/>
      <sheetName val="Text_NP_Tanah2"/>
      <sheetName val="Text_Total_NP2"/>
      <sheetName val="Text_Total_Likuidasi2"/>
      <sheetName val="Text_Likuidasi_Tanah2"/>
      <sheetName val="Biaya_PKS1"/>
      <sheetName val="Produksi_&amp;_Scedule1"/>
      <sheetName val="Project_Cost1"/>
      <sheetName val="Risk_Analisis1"/>
      <sheetName val="IRR_ALL1"/>
      <sheetName val="Bahan_Upah1"/>
      <sheetName val="UPAH_DAN_BAHAN"/>
      <sheetName val="HRG_BHN"/>
      <sheetName val="Harsat_Bahan"/>
      <sheetName val="Harsat_Upah"/>
      <sheetName val="Surat_Ga_kepake"/>
      <sheetName val="Sales_(Pabrik_lc)"/>
      <sheetName val="Analisa Bang"/>
      <sheetName val="SRT 1-2"/>
      <sheetName val="D.109"/>
      <sheetName val="D.103"/>
      <sheetName val="D.115"/>
      <sheetName val="D.116"/>
      <sheetName val="D.118"/>
      <sheetName val="D.119"/>
      <sheetName val="SALDO_BD"/>
      <sheetName val="KALENDER"/>
      <sheetName val="Nilai_Kbn_mitra"/>
      <sheetName val="Jdw-KI"/>
      <sheetName val="FORM-BANGUNAN"/>
      <sheetName val="Isian ok"/>
      <sheetName val="206 Kendaraan"/>
      <sheetName val="2-Daftar@_x005f_x005f_x005f_x001c__x005f_x005f_x"/>
      <sheetName val="_x005f_x005f_x005f_x0000__ _x005f_x005f_x005f_x0000__x"/>
      <sheetName val="RATIO"/>
      <sheetName val="Income Statement"/>
      <sheetName val="PD_Budget"/>
      <sheetName val="Debt"/>
      <sheetName val="Cash"/>
      <sheetName val="OPEX_Budget"/>
      <sheetName val="Std-Prod KS"/>
      <sheetName val="bq"/>
      <sheetName val="PL98"/>
      <sheetName val="SERV.EQ"/>
      <sheetName val="data-hujan"/>
      <sheetName val="Capex"/>
      <sheetName val="Assumptions"/>
      <sheetName val="GeneralInfo"/>
      <sheetName val="Faktor Likuidasi"/>
      <sheetName val="Data Sarana"/>
      <sheetName val="BTB Jakarta"/>
      <sheetName val="IKK"/>
      <sheetName val="Rek.Analisa"/>
      <sheetName val="MASTER"/>
      <sheetName val="di"/>
      <sheetName val="Data-Umum"/>
      <sheetName val="Input_O&amp;M"/>
      <sheetName val="Analisa_Safety_Margin1"/>
      <sheetName val="Form_Tanah1"/>
      <sheetName val="Form_Bangunan1"/>
      <sheetName val="Data_Pasar1"/>
      <sheetName val="Analisa_Bgn1"/>
      <sheetName val="Luas_Bangunan1"/>
      <sheetName val="Hitungan_Bangunan1"/>
      <sheetName val="Prod_(LBE)1"/>
      <sheetName val="Bg_lt_41"/>
      <sheetName val="BPP"/>
      <sheetName val="Rata2 Bpp"/>
      <sheetName val="Rata2 Smd"/>
      <sheetName val="SMD"/>
      <sheetName val="Tenancy Sch"/>
      <sheetName val="Capitalisation"/>
      <sheetName val="Outgoings"/>
      <sheetName val="BRI_I3"/>
      <sheetName val="Sb_Arum063"/>
      <sheetName val="1Sumber_Arum3"/>
      <sheetName val="Raya_Bangilan063"/>
      <sheetName val="5Raya_Bangilan3"/>
      <sheetName val="6Rondo_Kuning3"/>
      <sheetName val="7Desa_Bangilan3"/>
      <sheetName val="Daftar_No_MAPPI3"/>
      <sheetName val="DATA_UMUM3"/>
      <sheetName val="Safety_Margin3"/>
      <sheetName val="1-Cover_Depan3"/>
      <sheetName val="2-Daftar_Isi3"/>
      <sheetName val="4-Cover_Dalam3"/>
      <sheetName val="5-Laporan_T_&amp;_B3"/>
      <sheetName val="7-Laporan_Kendaraan3"/>
      <sheetName val="8-Laporan_Inventaris3"/>
      <sheetName val="Lembar_Asistensi_(2)3"/>
      <sheetName val="Lembar_QC3"/>
      <sheetName val="Data_13"/>
      <sheetName val="Data_23"/>
      <sheetName val="Data_33"/>
      <sheetName val="Data_43"/>
      <sheetName val="Data_53"/>
      <sheetName val="Text_NP_Tanah3"/>
      <sheetName val="Text_Total_NP3"/>
      <sheetName val="Text_Total_Likuidasi3"/>
      <sheetName val="Text_Likuidasi_Tanah3"/>
      <sheetName val="Biaya_PKS2"/>
      <sheetName val="Produksi_&amp;_Scedule2"/>
      <sheetName val="Project_Cost2"/>
      <sheetName val="Risk_Analisis2"/>
      <sheetName val="IRR_ALL2"/>
      <sheetName val="Bahan_Upah2"/>
      <sheetName val="UPAH_DAN_BAHAN1"/>
      <sheetName val="pek_tanah_utk_irigasi1"/>
      <sheetName val="cost_recovery1"/>
      <sheetName val="HRG_BHN1"/>
      <sheetName val="Harsat_Bahan1"/>
      <sheetName val="Harsat_Upah1"/>
      <sheetName val="]_h[_`^"/>
      <sheetName val="Personnaliser_votre_facture"/>
      <sheetName val="Surat_Ga_kepake1"/>
      <sheetName val="Sales_(Pabrik_lc)1"/>
      <sheetName val="Isian_ok"/>
      <sheetName val="__uko_Padi_Mas_dr_BATAM_xls___u"/>
      <sheetName val="_x005f_x0000____x005f_x0000__x005f_x0000__x005f_x0000_"/>
      <sheetName val="Harga_Bahan"/>
      <sheetName val="?]_?????????h[_?`^"/>
      <sheetName val="ARPU-override"/>
      <sheetName val="WS"/>
      <sheetName val="BA"/>
      <sheetName val="Perhitungan Besi"/>
      <sheetName val="anal pipa"/>
      <sheetName val="AHSbj"/>
      <sheetName val="Sched-Ex"/>
      <sheetName val="_x005f_x0000_] _x005f_x0000__x005f_x0000__x005f_x0000_"/>
      <sheetName val="2-Daftar@_x005f_x005f_x005f_x005f_x005f_x005f_x00"/>
      <sheetName val="_x005f_x005f_x005f_x005f_x005f_x005f_x005f_x0000__ _x0"/>
      <sheetName val="_ "/>
      <sheetName val="_x005f_x005f_x005f_x005f_x005f_x005f_x005f_x005f_x005f_x005f_"/>
      <sheetName val="_x005f_x005f_x005f_x0000_] _x005f_x005f_x005f_x0000__x"/>
      <sheetName val="bdrl-usg"/>
      <sheetName val="Bilanz Bus.plan 2002"/>
      <sheetName val="Retail"/>
      <sheetName val="CF-Q(1)"/>
      <sheetName val="Deskrip"/>
      <sheetName val="List PT"/>
      <sheetName val="Harga Sat"/>
      <sheetName val="/´&#10;\_x0017_"/>
      <sheetName val="WBS2"/>
      <sheetName val="Log"/>
      <sheetName val="Penjom"/>
      <sheetName val="Corp Inputs"/>
      <sheetName val="Scenarios"/>
      <sheetName val="Huruf-INV"/>
      <sheetName val="kki"/>
      <sheetName val="2-Daftar@_x005f_x001c__x"/>
      <sheetName val="_x005f_x0000__ _x005f_x0000__x"/>
      <sheetName val="Concrete"/>
      <sheetName val="RAB"/>
      <sheetName val="Biaya"/>
      <sheetName val="Flow Product-Raw Material"/>
      <sheetName val="UND"/>
      <sheetName val="Draft"/>
      <sheetName val="Umur Bgn"/>
      <sheetName val="Analisa Harga Satuan"/>
      <sheetName val="BÆ%0,.o_x000c_°ëeBÆ%0©*_x0004_j(PoÈ"/>
      <sheetName val="[Bang Mandiri Eddy Basir Tanah."/>
      <sheetName val="__h__`^"/>
      <sheetName val="__"/>
      <sheetName val="____________h___`^"/>
      <sheetName val="_´__"/>
      <sheetName val="2-Daftar@_x005f_x005f_x00"/>
      <sheetName val="_x005f_x005f_x005f_x0000__ _x0"/>
      <sheetName val="_x005f_x005f_x005f_x005f_"/>
      <sheetName val="2-Daftar@_x001c__x"/>
      <sheetName val="_ _x"/>
      <sheetName val="2-Daftar@_x00"/>
      <sheetName val="_x005f_x0000__ _x0"/>
      <sheetName val="_x005f_x005f_"/>
      <sheetName val="PENILAI"/>
      <sheetName val="SUB"/>
      <sheetName val="Go"/>
      <sheetName val="Pasar-02"/>
      <sheetName val="Valid"/>
      <sheetName val="IM"/>
      <sheetName val="BTB"/>
      <sheetName val="Ringkasan"/>
      <sheetName val="_x005f_x005f_x005f_x0000____x005f_x005f_x005f_x0000__x"/>
      <sheetName val="_x005f_x005f_x005f_x005f_x005f_x005f_x005f_x0000_] _x0"/>
      <sheetName val="/´&#10;\_x005f_x0000__x005f_x0000__x005f_x0017__x0000"/>
      <sheetName val="_ _x0"/>
      <sheetName val="_"/>
      <sheetName val="_x005f_x0000____x005f_x0000__x"/>
      <sheetName val="_´___x0017__x0000"/>
      <sheetName val="tb-mar"/>
      <sheetName val="Analisa BCT"/>
      <sheetName val="Kaliandra"/>
      <sheetName val="Data Material Lokal"/>
      <sheetName val="Hit - Bgn"/>
      <sheetName val="An. Beton"/>
      <sheetName val="P&amp;L BSheet CFlow"/>
      <sheetName val="upah-bahan satker_revisi"/>
      <sheetName val="Pemadatan Tanah (Jalan)"/>
      <sheetName val="struktur tdk dipakai"/>
      <sheetName val="PB(B)"/>
      <sheetName val="kurs"/>
      <sheetName val="K-9 Ok"/>
      <sheetName val="d1"/>
      <sheetName val="BRI_I5"/>
      <sheetName val="Sb_Arum065"/>
      <sheetName val="1Sumber_Arum5"/>
      <sheetName val="Raya_Bangilan065"/>
      <sheetName val="5Raya_Bangilan5"/>
      <sheetName val="6Rondo_Kuning5"/>
      <sheetName val="7Desa_Bangilan5"/>
      <sheetName val="Daftar_No_MAPPI5"/>
      <sheetName val="DATA_UMUM5"/>
      <sheetName val="Safety_Margin5"/>
      <sheetName val="1-Cover_Depan5"/>
      <sheetName val="2-Daftar_Isi5"/>
      <sheetName val="4-Cover_Dalam5"/>
      <sheetName val="5-Laporan_T_&amp;_B5"/>
      <sheetName val="7-Laporan_Kendaraan5"/>
      <sheetName val="8-Laporan_Inventaris5"/>
      <sheetName val="Lembar_Asistensi_(2)5"/>
      <sheetName val="Lembar_QC5"/>
      <sheetName val="Data_15"/>
      <sheetName val="Data_25"/>
      <sheetName val="Data_35"/>
      <sheetName val="Data_45"/>
      <sheetName val="Data_55"/>
      <sheetName val="Text_NP_Tanah5"/>
      <sheetName val="Text_Total_NP5"/>
      <sheetName val="Text_Total_Likuidasi5"/>
      <sheetName val="Text_Likuidasi_Tanah5"/>
      <sheetName val="Biaya_PKS4"/>
      <sheetName val="Produksi_&amp;_Scedule4"/>
      <sheetName val="Project_Cost4"/>
      <sheetName val="Risk_Analisis4"/>
      <sheetName val="IRR_ALL4"/>
      <sheetName val="Bahan_Upah4"/>
      <sheetName val="UPAH_DAN_BAHAN3"/>
      <sheetName val="pek_tanah_utk_irigasi3"/>
      <sheetName val="Bg_lt_43"/>
      <sheetName val="HRG_BHN3"/>
      <sheetName val="Harsat_Bahan3"/>
      <sheetName val="Harsat_Upah3"/>
      <sheetName val="cost_recovery3"/>
      <sheetName val="Analisa_Safety_Margin3"/>
      <sheetName val="Form_Tanah3"/>
      <sheetName val="Form_Bangunan3"/>
      <sheetName val="Data_Pasar3"/>
      <sheetName val="Analisa_Bgn3"/>
      <sheetName val="Luas_Bangunan3"/>
      <sheetName val="Prod_(LBE)3"/>
      <sheetName val="Hitungan_Bangunan3"/>
      <sheetName val="Sales_(Pabrik_lc)3"/>
      <sheetName val="Surat_Ga_kepake3"/>
      <sheetName val="Personnaliser_votre_facture2"/>
      <sheetName val="Daf_12"/>
      <sheetName val="__uko_Padi_Mas_dr_BATAM_xls___2"/>
      <sheetName val="Harga_Bahan2"/>
      <sheetName val="Isian_ok2"/>
      <sheetName val="_x005f_x0000____x005f_x0000__x005f_x0000__x00002"/>
      <sheetName val="?]_?????????h[_?`^2"/>
      <sheetName val="_x005f_x005f_x005f_x0000____x005f_x005f_x005f_x0000__2"/>
      <sheetName val="Income_Statement2"/>
      <sheetName val="Std-Prod_KS2"/>
      <sheetName val="FORM_B2"/>
      <sheetName val="FORM_X2"/>
      <sheetName val="Input_O&amp;M2"/>
      <sheetName val="Hit_Bgn2"/>
      <sheetName val="Analisa_Bang2"/>
      <sheetName val="206_Kendaraan2"/>
      <sheetName val="Bor_Pile1"/>
      <sheetName val="_x005f_x0000_]__x005f_x0000__x005f_x0000__x00001"/>
      <sheetName val="BRI_I4"/>
      <sheetName val="Sb_Arum064"/>
      <sheetName val="1Sumber_Arum4"/>
      <sheetName val="Raya_Bangilan064"/>
      <sheetName val="5Raya_Bangilan4"/>
      <sheetName val="6Rondo_Kuning4"/>
      <sheetName val="7Desa_Bangilan4"/>
      <sheetName val="Daftar_No_MAPPI4"/>
      <sheetName val="DATA_UMUM4"/>
      <sheetName val="Safety_Margin4"/>
      <sheetName val="1-Cover_Depan4"/>
      <sheetName val="2-Daftar_Isi4"/>
      <sheetName val="4-Cover_Dalam4"/>
      <sheetName val="5-Laporan_T_&amp;_B4"/>
      <sheetName val="7-Laporan_Kendaraan4"/>
      <sheetName val="8-Laporan_Inventaris4"/>
      <sheetName val="Lembar_Asistensi_(2)4"/>
      <sheetName val="Lembar_QC4"/>
      <sheetName val="Data_14"/>
      <sheetName val="Data_24"/>
      <sheetName val="Data_34"/>
      <sheetName val="Data_44"/>
      <sheetName val="Data_54"/>
      <sheetName val="Text_NP_Tanah4"/>
      <sheetName val="Text_Total_NP4"/>
      <sheetName val="Text_Total_Likuidasi4"/>
      <sheetName val="Text_Likuidasi_Tanah4"/>
      <sheetName val="Biaya_PKS3"/>
      <sheetName val="Produksi_&amp;_Scedule3"/>
      <sheetName val="Project_Cost3"/>
      <sheetName val="Risk_Analisis3"/>
      <sheetName val="IRR_ALL3"/>
      <sheetName val="Bahan_Upah3"/>
      <sheetName val="UPAH_DAN_BAHAN2"/>
      <sheetName val="pek_tanah_utk_irigasi2"/>
      <sheetName val="Bg_lt_42"/>
      <sheetName val="HRG_BHN2"/>
      <sheetName val="Harsat_Bahan2"/>
      <sheetName val="Harsat_Upah2"/>
      <sheetName val="cost_recovery2"/>
      <sheetName val="Surat_Ga_kepake2"/>
      <sheetName val="Analisa_Safety_Margin2"/>
      <sheetName val="Form_Tanah2"/>
      <sheetName val="CF-Projection"/>
      <sheetName val="donnees"/>
      <sheetName val="Form_Bangunan2"/>
      <sheetName val="Data_Pasar2"/>
      <sheetName val="Analisa_Bgn2"/>
      <sheetName val="Luas_Bangunan2"/>
      <sheetName val="Prod_(LBE)2"/>
      <sheetName val="Hitungan_Bangunan2"/>
      <sheetName val="Personnaliser_votre_facture1"/>
      <sheetName val="Sales_(Pabrik_lc)2"/>
      <sheetName val="Daf_11"/>
      <sheetName val="__uko_Padi_Mas_dr_BATAM_xls___1"/>
      <sheetName val="Harga_Bahan1"/>
      <sheetName val="Isian_ok1"/>
      <sheetName val="_x005f_x0000____x005f_x0000__x005f_x0000__x00001"/>
      <sheetName val="?]_?????????h[_?`^1"/>
      <sheetName val="_x005f_x005f_x005f_x0000____x005f_x005f_x005f_x0000__1"/>
      <sheetName val="Income_Statement1"/>
      <sheetName val="Std-Prod_KS1"/>
      <sheetName val="FORM_B1"/>
      <sheetName val="FORM_X1"/>
      <sheetName val="Input_O&amp;M1"/>
      <sheetName val="Hit_Bgn1"/>
      <sheetName val="Analisa_Bang1"/>
      <sheetName val="206_Kendaraan1"/>
      <sheetName val="Income_Statement"/>
      <sheetName val="Std-Prod_KS"/>
      <sheetName val="FORM_B"/>
      <sheetName val="FORM_X"/>
      <sheetName val="Hit_Bgn"/>
      <sheetName val="Analisa_Bang"/>
      <sheetName val="206_Kendaraan"/>
      <sheetName val="Bor_Pile"/>
      <sheetName val="_x005f_x0000_]__x005f_x0000__x005f_x0000__x005f_x0000_"/>
      <sheetName val="FORM-ANA2"/>
      <sheetName val="RCN Objk"/>
      <sheetName val="SRT"/>
      <sheetName val="Rupiah"/>
      <sheetName val="HK&amp;Mat"/>
      <sheetName val="DAF-2"/>
      <sheetName val="REMUNERASISTANDAR"/>
      <sheetName val="TABEL-DETASIR"/>
      <sheetName val="BTB-H"/>
      <sheetName val="Rekap Direct Cost"/>
      <sheetName val="8LT 12"/>
      <sheetName val="/´&#10;\"/>
      <sheetName val="Pipe"/>
      <sheetName val="HSBU ANA"/>
      <sheetName val="HDasar"/>
      <sheetName val="RESIDU"/>
      <sheetName val="daf_3_OK_"/>
      <sheetName val="daf_7_OK_"/>
      <sheetName val="Transport "/>
      <sheetName val="Reklpj"/>
      <sheetName val="LAPIUT"/>
      <sheetName val="FORM"/>
      <sheetName val="_´&#10;__x0017_"/>
      <sheetName val="TNH"/>
      <sheetName val="IKK1"/>
      <sheetName val="Go!"/>
      <sheetName val="IKK2"/>
      <sheetName val="_´&#10;_"/>
      <sheetName val="Neraca detail per book"/>
      <sheetName val="K.6DEPOSIT"/>
      <sheetName val="MB51 (Issue Jun)"/>
      <sheetName val="General Info"/>
      <sheetName val="F1771-2"/>
      <sheetName val="vs LY Const"/>
      <sheetName val="POTO MAC"/>
      <sheetName val="P-1 Acc Payroll"/>
      <sheetName val="WBS1"/>
      <sheetName val="HARVEST02"/>
      <sheetName val="JUAL_STD"/>
      <sheetName val="Asumsi 2007"/>
      <sheetName val="FAI4"/>
      <sheetName val="B"/>
      <sheetName val="P&amp;L_Highlights 2008"/>
      <sheetName val="BB-JAN 1999"/>
      <sheetName val="KP23"/>
      <sheetName val="I.1"/>
      <sheetName val="déf04"/>
      <sheetName val="IDR Curves"/>
      <sheetName val="Set-up"/>
      <sheetName val="Penjualan2"/>
      <sheetName val="TBSv"/>
      <sheetName val="Budget 2008"/>
      <sheetName val="RUPS"/>
      <sheetName val="R-L"/>
      <sheetName val="P&amp;B"/>
      <sheetName val="Biaya2"/>
      <sheetName val="eqpmad2"/>
      <sheetName val="SW-TEO"/>
      <sheetName val="TRIAL BALANCE"/>
      <sheetName val="notes98"/>
      <sheetName val="MPP0102"/>
      <sheetName val="Man_Power_Const"/>
      <sheetName val="Laba"/>
      <sheetName val="cons workpapers"/>
      <sheetName val="LP-01b"/>
      <sheetName val="Permanent info"/>
      <sheetName val="cons_workpapers"/>
      <sheetName val="Permanent_info"/>
      <sheetName val="REKAP_OMZET_KAPAL"/>
      <sheetName val="Kode_Akun"/>
      <sheetName val="Kode_Bantu"/>
      <sheetName val="Sg-4_1"/>
      <sheetName val="DATA_LTW"/>
      <sheetName val="KAS_$"/>
      <sheetName val="data_(2)"/>
      <sheetName val="Wil_1"/>
      <sheetName val="OWP_Farm"/>
      <sheetName val="Scorecard_ER_-_HRBP"/>
      <sheetName val="2_1"/>
      <sheetName val="1_1"/>
      <sheetName val="Sale-Leaseback_(2)"/>
      <sheetName val="Fill this out first___"/>
      <sheetName val="Metod TWR"/>
      <sheetName val="I. COA Definition &amp; Responsible"/>
      <sheetName val="HA_STATEMENT"/>
      <sheetName val="KD_KERJA"/>
      <sheetName val="TBLunit"/>
      <sheetName val="Hargamat"/>
      <sheetName val="300705"/>
      <sheetName val="Cost Ctr"/>
      <sheetName val="BASISDATA"/>
      <sheetName val="hitung"/>
      <sheetName val="ILM"/>
      <sheetName val="MASTER_INPUT"/>
      <sheetName val="Indeces"/>
      <sheetName val="NILZI J KKPA"/>
      <sheetName val="F-2"/>
      <sheetName val="perGas"/>
      <sheetName val="input data"/>
      <sheetName val="Finance Projection-07"/>
      <sheetName val="PL_Srt2"/>
      <sheetName val="Ex-Rate"/>
      <sheetName val="CH_FL_QUAR"/>
      <sheetName val="DATA_feed"/>
      <sheetName val="CH_FL_YEAR"/>
      <sheetName val="INC_FUN_FIN"/>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sheetData sheetId="255"/>
      <sheetData sheetId="256"/>
      <sheetData sheetId="257"/>
      <sheetData sheetId="258"/>
      <sheetData sheetId="259"/>
      <sheetData sheetId="260"/>
      <sheetData sheetId="261"/>
      <sheetData sheetId="262"/>
      <sheetData sheetId="263"/>
      <sheetData sheetId="264"/>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refreshError="1"/>
      <sheetData sheetId="578"/>
      <sheetData sheetId="579"/>
      <sheetData sheetId="580"/>
      <sheetData sheetId="581"/>
      <sheetData sheetId="582"/>
      <sheetData sheetId="583"/>
      <sheetData sheetId="584" refreshError="1"/>
      <sheetData sheetId="585"/>
      <sheetData sheetId="586"/>
      <sheetData sheetId="587"/>
      <sheetData sheetId="588"/>
      <sheetData sheetId="589"/>
      <sheetData sheetId="590"/>
      <sheetData sheetId="591"/>
      <sheetData sheetId="592"/>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sheetData sheetId="613"/>
      <sheetData sheetId="614"/>
      <sheetData sheetId="615"/>
      <sheetData sheetId="616"/>
      <sheetData sheetId="617"/>
      <sheetData sheetId="618"/>
      <sheetData sheetId="619"/>
      <sheetData sheetId="620"/>
      <sheetData sheetId="621"/>
      <sheetData sheetId="622"/>
      <sheetData sheetId="623"/>
      <sheetData sheetId="624" refreshError="1"/>
      <sheetData sheetId="625" refreshError="1"/>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refreshError="1"/>
      <sheetData sheetId="659" refreshError="1"/>
      <sheetData sheetId="660" refreshError="1"/>
      <sheetData sheetId="661" refreshError="1"/>
      <sheetData sheetId="662" refreshError="1"/>
      <sheetData sheetId="663" refreshError="1"/>
      <sheetData sheetId="664" refreshError="1"/>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sheetData sheetId="740" refreshError="1"/>
      <sheetData sheetId="741" refreshError="1"/>
      <sheetData sheetId="742"/>
      <sheetData sheetId="743"/>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sheetData sheetId="787" refreshError="1"/>
      <sheetData sheetId="788" refreshError="1"/>
      <sheetData sheetId="789" refreshError="1"/>
      <sheetData sheetId="790" refreshError="1"/>
      <sheetData sheetId="791" refreshError="1"/>
      <sheetData sheetId="792"/>
      <sheetData sheetId="793" refreshError="1"/>
      <sheetData sheetId="794" refreshError="1"/>
      <sheetData sheetId="795" refreshError="1"/>
      <sheetData sheetId="796" refreshError="1"/>
      <sheetData sheetId="797" refreshError="1"/>
      <sheetData sheetId="798"/>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sheetData sheetId="819"/>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refreshError="1"/>
      <sheetData sheetId="941"/>
      <sheetData sheetId="942"/>
      <sheetData sheetId="943"/>
      <sheetData sheetId="944"/>
      <sheetData sheetId="945"/>
      <sheetData sheetId="946"/>
      <sheetData sheetId="947"/>
      <sheetData sheetId="948"/>
      <sheetData sheetId="949"/>
      <sheetData sheetId="950" refreshError="1"/>
      <sheetData sheetId="951" refreshError="1"/>
      <sheetData sheetId="952" refreshError="1"/>
      <sheetData sheetId="953"/>
      <sheetData sheetId="954" refreshError="1"/>
      <sheetData sheetId="955"/>
      <sheetData sheetId="956"/>
      <sheetData sheetId="957"/>
      <sheetData sheetId="958"/>
      <sheetData sheetId="959"/>
      <sheetData sheetId="960"/>
      <sheetData sheetId="961"/>
      <sheetData sheetId="962"/>
      <sheetData sheetId="963"/>
      <sheetData sheetId="964" refreshError="1"/>
      <sheetData sheetId="965" refreshError="1"/>
      <sheetData sheetId="966"/>
      <sheetData sheetId="967" refreshError="1"/>
      <sheetData sheetId="968" refreshError="1"/>
      <sheetData sheetId="969" refreshError="1"/>
      <sheetData sheetId="970" refreshError="1"/>
      <sheetData sheetId="971" refreshError="1"/>
      <sheetData sheetId="972" refreshError="1"/>
      <sheetData sheetId="973" refreshError="1"/>
      <sheetData sheetId="974"/>
      <sheetData sheetId="975"/>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sheetData sheetId="999"/>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sheetData sheetId="1052"/>
      <sheetData sheetId="1053"/>
      <sheetData sheetId="1054"/>
      <sheetData sheetId="1055"/>
      <sheetData sheetId="1056"/>
      <sheetData sheetId="1057"/>
      <sheetData sheetId="1058"/>
      <sheetData sheetId="1059"/>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Set>
  </externalBook>
</externalLink>
</file>

<file path=xl/externalLinks/externalLink99.xml><?xml version="1.0" encoding="utf-8"?>
<externalLink xmlns="http://schemas.openxmlformats.org/spreadsheetml/2006/main">
  <externalBook xmlns:r="http://schemas.openxmlformats.org/officeDocument/2006/relationships" r:id="rId1">
    <sheetNames>
      <sheetName val="Market Positioning"/>
      <sheetName val="Gmd3"/>
      <sheetName val="Sheet2"/>
      <sheetName val="Sheet1"/>
      <sheetName val="Dt-Rmh-Rk"/>
      <sheetName val="Menado - Land Dev. (Final)"/>
      <sheetName val="Detail Land dev."/>
      <sheetName val="Land Dev-Scen 2"/>
      <sheetName val="Detail Land dev. (2)"/>
      <sheetName val="Menado - HGB2. (Final) "/>
      <sheetName val="Detail HGB 2"/>
      <sheetName val="Sales Comp."/>
      <sheetName val="Sales Comp. (2)"/>
      <sheetName val="Sales Comp. (HGB No. 2)"/>
      <sheetName val="Sales Comp. (HGB No. 2) (2)"/>
      <sheetName val="Positioning"/>
      <sheetName val="As"/>
      <sheetName val="Harga Bahan"/>
      <sheetName val="GS GM I"/>
      <sheetName val="summary"/>
      <sheetName val="RESIDU-3"/>
      <sheetName val="Index"/>
      <sheetName val="14.BCT"/>
      <sheetName val="12.IMM"/>
      <sheetName val="17. SARANA"/>
      <sheetName val="List"/>
      <sheetName val="Harga Material Lokal"/>
      <sheetName val="fin pro centers"/>
      <sheetName val="BCT-2013"/>
      <sheetName val="datateknis"/>
      <sheetName val="Resume"/>
      <sheetName val="L.BA blok"/>
      <sheetName val="data"/>
      <sheetName val="10.ANS.BGN"/>
      <sheetName val="16.DT"/>
      <sheetName val="B. NOMINATIF"/>
      <sheetName val="13.KB"/>
      <sheetName val="REFF"/>
      <sheetName val="351BQMCN"/>
      <sheetName val="Primayudha"/>
      <sheetName val="10 yr val"/>
      <sheetName val="Input"/>
      <sheetName val="Financials"/>
      <sheetName val="Rkp-Jdwl"/>
      <sheetName val="Analisa Bangunan"/>
      <sheetName val="NERACA"/>
      <sheetName val="peb'03"/>
      <sheetName val="MM.PAGE-2.X"/>
      <sheetName val="wip"/>
      <sheetName val="tanah"/>
      <sheetName val="GeneralInfo"/>
      <sheetName val="Olah"/>
      <sheetName val="TBM"/>
      <sheetName val="NEGARA"/>
      <sheetName val="table1"/>
      <sheetName val="2002"/>
      <sheetName val="Electrikal"/>
      <sheetName val="Elektronik"/>
      <sheetName val="Plumbing"/>
      <sheetName val="AC"/>
      <sheetName val="Fire Fighting"/>
      <sheetName val="Item Kompensasi"/>
      <sheetName val="DCF"/>
      <sheetName val="HARGA MATERIAL"/>
      <sheetName val="tabel nilai"/>
      <sheetName val="NL290"/>
      <sheetName val="NL290 WGACC &amp; DEHYDR."/>
      <sheetName val="BUDGET_1999"/>
      <sheetName val="STR"/>
      <sheetName val="Upah SKUB"/>
      <sheetName val="Compare Kav. Golf Med"/>
      <sheetName val="Compare Kav. Golf Large"/>
      <sheetName val="AVP"/>
      <sheetName val="Financial Summary"/>
      <sheetName val="Estimates"/>
      <sheetName val="Valuation Summary"/>
      <sheetName val="Ownership"/>
      <sheetName val="Shares Traded"/>
      <sheetName val="Public &amp; Private Valuation"/>
      <sheetName val="Momentum"/>
      <sheetName val="= P &amp; L ="/>
      <sheetName val="General"/>
      <sheetName val="Villa"/>
      <sheetName val="lease Land"/>
      <sheetName val="Analysis(17)"/>
      <sheetName val="RINCIAN NRC"/>
      <sheetName val="ESCON"/>
      <sheetName val="Sheet8"/>
      <sheetName val="Farmer-Pond-Monodon"/>
      <sheetName val="Analisa BCT Permanen"/>
      <sheetName val="FINISHING"/>
      <sheetName val="STRUKTUR"/>
      <sheetName val="Resume "/>
      <sheetName val="PANEN LIH"/>
      <sheetName val="JKT"/>
      <sheetName val="BS final"/>
      <sheetName val="ISIAN"/>
      <sheetName val="Analisa"/>
      <sheetName val="RUKO TYPE 1"/>
      <sheetName val="Fixset"/>
      <sheetName val="Anal-Banci"/>
      <sheetName val="BQ_E20_02_Rp_"/>
      <sheetName val="bill_8 Ceiling mb"/>
      <sheetName val="JSiar"/>
      <sheetName val="5 yr val"/>
      <sheetName val="Graphs"/>
      <sheetName val="Fill this out first___"/>
      <sheetName val=" Summ fin."/>
      <sheetName val="PABRIK (2)"/>
      <sheetName val="Bill_2"/>
      <sheetName val="Hrg.Sat"/>
      <sheetName val="BSHO Report"/>
      <sheetName val="PT.GENTA"/>
      <sheetName val="XXXXXXXXXXXX"/>
      <sheetName val="Karung"/>
      <sheetName val="translate"/>
      <sheetName val="Executive Summary"/>
      <sheetName val="cost recovery"/>
      <sheetName val="analis"/>
      <sheetName val="RAB "/>
      <sheetName val="BL-PL-CEN"/>
      <sheetName val="Asumsi"/>
      <sheetName val="LCC"/>
      <sheetName val="Prod- Plasma"/>
      <sheetName val="DVD"/>
      <sheetName val="BBM-03"/>
      <sheetName val="Trial"/>
      <sheetName val="Upah_Bahan"/>
      <sheetName val="Man Power"/>
      <sheetName val="Q_all_fixphone_bukopin_jan_mar_"/>
      <sheetName val="Q_all_flexi_bukopin_jan_mar_06"/>
      <sheetName val="Q_cdr_bukopin_jan_06"/>
      <sheetName val="Q_cdr_bukopin_mar_06"/>
      <sheetName val="Q_cdr_bukopin_peb_06"/>
      <sheetName val="Q_fixphone_luar_jkt_bukopin_jan"/>
      <sheetName val="Q_fixphone_luar_jkt_bukopin_peb"/>
      <sheetName val="Q_flexi_luar_jkt_bukopin_jan_06"/>
      <sheetName val="Q_flexi_luar_jkt_bukopin_mar_06"/>
      <sheetName val="BS"/>
      <sheetName val="A3-100"/>
      <sheetName val="FORM-X-1"/>
      <sheetName val="COA"/>
      <sheetName val="SM Bgn"/>
      <sheetName val="SM Tnh"/>
      <sheetName val="B _ Norelec"/>
      <sheetName val="Exc. Rate"/>
      <sheetName val="Agregat Halus &amp; Kasar"/>
      <sheetName val="TERM OF PAYMENT"/>
      <sheetName val="REKAP"/>
      <sheetName val="Sales"/>
      <sheetName val="Lap. bangunan"/>
      <sheetName val="ALAT"/>
      <sheetName val="A3"/>
      <sheetName val="ANALISA PEK.UMUM"/>
      <sheetName val="P04_02"/>
      <sheetName val="FORM-B1"/>
      <sheetName val="budgetsched1-17"/>
      <sheetName val="Daftar No MAPPI"/>
      <sheetName val="Register"/>
      <sheetName val="Uraian 3"/>
      <sheetName val="HALAMAN 1-60"/>
      <sheetName val="NORMA"/>
      <sheetName val="Metod TWR"/>
      <sheetName val="BCT"/>
      <sheetName val="MGR-12"/>
      <sheetName val="Reserved"/>
      <sheetName val="prod"/>
      <sheetName val="P04-02"/>
      <sheetName val="dft bns"/>
      <sheetName val="Inputs"/>
      <sheetName val="Alber"/>
      <sheetName val="TRAIL"/>
      <sheetName val="ocean voyage"/>
      <sheetName val="A.4.3"/>
      <sheetName val="A.4.2"/>
      <sheetName val="Master"/>
      <sheetName val="AHS"/>
      <sheetName val="I-KAMAR"/>
      <sheetName val="ETAB 2"/>
      <sheetName val="SAT-BHN"/>
      <sheetName val="struktur tdk dipakai"/>
      <sheetName val="INDIRECT DETAI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Set>
  </externalBook>
</externalLink>
</file>

<file path=xl/externalLinks/externalLink100.xml><?xml version="1.0" encoding="utf-8"?>
<externalLink xmlns="http://schemas.openxmlformats.org/spreadsheetml/2006/main">
  <externalBook xmlns:r="http://schemas.openxmlformats.org/officeDocument/2006/relationships" r:id="rId1">
    <sheetNames>
      <sheetName val="SAT-BHN"/>
      <sheetName val="A-PRE"/>
      <sheetName val="A-ARS"/>
      <sheetName val="ANL-SANI"/>
      <sheetName val="U-BOR"/>
      <sheetName val="AL"/>
      <sheetName val="P"/>
      <sheetName val="G"/>
      <sheetName val="BAU"/>
      <sheetName val="R"/>
      <sheetName val="B"/>
      <sheetName val="SUM"/>
      <sheetName val="ATU2"/>
      <sheetName val="KURVAS"/>
      <sheetName val="A2"/>
      <sheetName val="SAT_BHN"/>
      <sheetName val="HRG BHN"/>
      <sheetName val="STR"/>
      <sheetName val="Cover"/>
      <sheetName val="Sal"/>
      <sheetName val="Harsat"/>
      <sheetName val="Grand summary"/>
      <sheetName val="PPC"/>
      <sheetName val="H.Satuan"/>
      <sheetName val="Kolom UT"/>
      <sheetName val="Material"/>
      <sheetName val="HRG_BHN"/>
      <sheetName val="Upah"/>
      <sheetName val="Pipe"/>
      <sheetName val="Analisa"/>
      <sheetName val="DAF-1"/>
      <sheetName val="DAF-7"/>
      <sheetName val="#REF"/>
      <sheetName val="내역표지"/>
      <sheetName val="교각1"/>
      <sheetName val="사급자재"/>
      <sheetName val="타공종이기"/>
      <sheetName val="집계표"/>
      <sheetName val="내역서"/>
      <sheetName val="대전-교대(A1-A2)"/>
      <sheetName val="수량산출내역1115"/>
      <sheetName val="DAFTAR 7"/>
      <sheetName val="DAFTAR_8"/>
      <sheetName val="REF.ONLY"/>
      <sheetName val="DAF_1"/>
      <sheetName val="Rekap Direct Cost"/>
      <sheetName val="Har-mat"/>
      <sheetName val="harga bahan"/>
      <sheetName val="COV"/>
      <sheetName val="TOTAL"/>
      <sheetName val="RAB"/>
      <sheetName val="Panel,feeder,elek"/>
      <sheetName val="IGD - nstdr (A)"/>
      <sheetName val="Bag_1"/>
      <sheetName val="5.Anhas"/>
      <sheetName val="BQ-Structur"/>
      <sheetName val="Rekap RAP real (2)"/>
      <sheetName val="PANELKAST"/>
      <sheetName val="Rkp"/>
      <sheetName val="H_Satuan"/>
      <sheetName val="AN.BTNCOT (2)"/>
      <sheetName val="Bill 2 Summary"/>
      <sheetName val="anal"/>
      <sheetName val="DATA"/>
      <sheetName val="LEMBAR4"/>
      <sheetName val="Mob"/>
      <sheetName val="Hs_Bhn"/>
      <sheetName val="Div.5"/>
      <sheetName val="Div.7.2"/>
      <sheetName val="Div.7.1"/>
      <sheetName val="A"/>
      <sheetName val="Suramadu"/>
      <sheetName val="Analisa Upah &amp; Bahan Plum"/>
      <sheetName val="SAP"/>
      <sheetName val="Panel"/>
      <sheetName val="rab me"/>
      <sheetName val="BQ (by owner)"/>
      <sheetName val="rab me (fisik)"/>
      <sheetName val="rab me (by owner) "/>
      <sheetName val="struktur"/>
      <sheetName val="Market Positioning"/>
      <sheetName val="Basic Price"/>
      <sheetName val="Peralatan"/>
      <sheetName val="As"/>
      <sheetName val="Cons"/>
      <sheetName val="ISIAN"/>
      <sheetName val="Vol."/>
      <sheetName val="Currency Rate"/>
      <sheetName val="Biaya-Lat"/>
      <sheetName val="8LT 12"/>
      <sheetName val="RBP1"/>
      <sheetName val="RBP2"/>
      <sheetName val="BL"/>
      <sheetName val="BTL"/>
      <sheetName val="gaji"/>
      <sheetName val="OFFICE 2 LT"/>
      <sheetName val="Satuan"/>
      <sheetName val="Rekapitulasi"/>
      <sheetName val="Daftar Harga"/>
      <sheetName val=" "/>
      <sheetName val="RAB PRO"/>
      <sheetName val="Rate"/>
      <sheetName val="Rekap"/>
      <sheetName val="SCH"/>
      <sheetName val="UMUM"/>
      <sheetName val="RBP- 2"/>
      <sheetName val="AKP-1"/>
      <sheetName val="RBP-4"/>
      <sheetName val="RBP-1"/>
      <sheetName val="K.Lokal"/>
      <sheetName val="I-KAMAR"/>
      <sheetName val="Daftar Upah"/>
      <sheetName val="B - Norelec"/>
      <sheetName val="ANA"/>
      <sheetName val="Electrikal"/>
      <sheetName val="CBD"/>
      <sheetName val="TSS"/>
      <sheetName val="Harga Sat"/>
      <sheetName val="REKAP_STRUKTUR"/>
      <sheetName val="INFO UMUM"/>
      <sheetName val="unit_rate"/>
      <sheetName val="????"/>
      <sheetName val="??1"/>
      <sheetName val="?????"/>
      <sheetName val="???"/>
      <sheetName val="??-??(A1-A2)"/>
      <sheetName val="??????1115"/>
      <sheetName val="DAF_7"/>
      <sheetName val="rab me _by owner_ "/>
      <sheetName val="BQ _by owner_"/>
      <sheetName val="rab me _fisik_"/>
      <sheetName val="ANK"/>
      <sheetName val="Bahan"/>
      <sheetName val="Fill this out first___"/>
      <sheetName val="HB"/>
      <sheetName val="____"/>
      <sheetName val="__1"/>
      <sheetName val="_____"/>
      <sheetName val="___"/>
      <sheetName val="__-__(A1-A2)"/>
      <sheetName val="______1115"/>
      <sheetName val="PLUMBING"/>
      <sheetName val="PENJ_TOTAL"/>
      <sheetName val="Penjumlahan"/>
      <sheetName val="Hrg.Sat"/>
      <sheetName val="Prelim"/>
      <sheetName val="struktur tdk dipakai"/>
      <sheetName val="ANLS_ BETON R. KELAS"/>
      <sheetName val="satuan_pek_ars"/>
      <sheetName val="D-Balok"/>
      <sheetName val="BoQ"/>
      <sheetName val="PERSIAPAN"/>
      <sheetName val="ANALISA SNI'07(Bangli)"/>
      <sheetName val="BSHO Report"/>
      <sheetName val="Bag_9"/>
      <sheetName val="Daf_12"/>
      <sheetName val="GRAND TOTAL"/>
      <sheetName val="RAB STRUKTUR &amp; ARSTK KCP"/>
      <sheetName val="CAT_HRG"/>
      <sheetName val="Bag_1_prelim_"/>
      <sheetName val="BQ STR_BONGKARAN_Bag 2_5_"/>
      <sheetName val="Public Area"/>
      <sheetName val="Rekap Progress"/>
      <sheetName val="Analisa  BOW"/>
      <sheetName val="D-1"/>
      <sheetName val="Bag_2"/>
      <sheetName val="Input"/>
      <sheetName val="HB "/>
      <sheetName val="Elektronik"/>
      <sheetName val="Fire Fighting"/>
      <sheetName val="Item Kompensasi"/>
      <sheetName val="Saf.Bang."/>
      <sheetName val="Saf.tan."/>
      <sheetName val="hs-str"/>
      <sheetName val="Gmd3"/>
      <sheetName val="COST CONTROL"/>
      <sheetName val="RAP"/>
      <sheetName val="Harga"/>
      <sheetName val="villa"/>
      <sheetName val="AC"/>
      <sheetName val="daftar harga satuan"/>
      <sheetName val="DAF-3"/>
      <sheetName val="prg-old"/>
      <sheetName val="bill_8 Ceiling mb"/>
      <sheetName val="PABRIK (2)"/>
      <sheetName val="LOADDAT"/>
      <sheetName val="RBP-3.1PP"/>
      <sheetName val="RBP-3.1.2"/>
      <sheetName val="BQ Banding "/>
      <sheetName val="VERSI-PP"/>
      <sheetName val="DAF_2"/>
      <sheetName val="DAF_3"/>
      <sheetName val="DAF_4"/>
      <sheetName val="DHS AC"/>
      <sheetName val="304_06"/>
      <sheetName val="Ranges"/>
      <sheetName val="UPH,BHN,ALT"/>
      <sheetName val="SB. 2.1 - Peralatan Utama"/>
      <sheetName val="SB. 3.2 - Air Bersih &amp; Panas"/>
      <sheetName val="ANLS-REV4"/>
      <sheetName val="BQ ARS"/>
      <sheetName val="DAF_9"/>
      <sheetName val="Plafond"/>
      <sheetName val="NAME"/>
      <sheetName val="Bag_1(prelim)"/>
      <sheetName val="BQ STR-BONGKARAN(Bag 2-5)"/>
      <sheetName val="PT.GENTA"/>
      <sheetName val="ANALISA PEK.UMUM"/>
      <sheetName val="HRG_BHN2"/>
      <sheetName val="H_Satuan2"/>
      <sheetName val="REF_ONLY1"/>
      <sheetName val="Kolom_UT1"/>
      <sheetName val="DAFTAR_71"/>
      <sheetName val="Grand_summary1"/>
      <sheetName val="harga_bahan1"/>
      <sheetName val="Daftar_Upah1"/>
      <sheetName val="Daftar_Harga1"/>
      <sheetName val="B_-_Norelec1"/>
      <sheetName val="Basic_Price1"/>
      <sheetName val="5_Anhas1"/>
      <sheetName val="Rekap_Direct_Cost1"/>
      <sheetName val="Rekap_RAP_real_(2)1"/>
      <sheetName val="AN_BTNCOT_(2)1"/>
      <sheetName val="OFFICE_2_LT1"/>
      <sheetName val="rab_me1"/>
      <sheetName val="BQ_(by_owner)1"/>
      <sheetName val="rab_me_(fisik)1"/>
      <sheetName val="rab_me_(by_owner)_1"/>
      <sheetName val="Div_51"/>
      <sheetName val="Div_7_21"/>
      <sheetName val="Div_7_11"/>
      <sheetName val="IGD_-_nstdr_(A)1"/>
      <sheetName val="Bill_2_Summary1"/>
      <sheetName val="HRG_BHN1"/>
      <sheetName val="H_Satuan1"/>
      <sheetName val="REF_ONLY"/>
      <sheetName val="Kolom_UT"/>
      <sheetName val="DAFTAR_7"/>
      <sheetName val="Grand_summary"/>
      <sheetName val="harga_bahan"/>
      <sheetName val="Daftar_Upah"/>
      <sheetName val="Daftar_Harga"/>
      <sheetName val="B_-_Norelec"/>
      <sheetName val="Basic_Price"/>
      <sheetName val="5_Anhas"/>
      <sheetName val="Rekap_Direct_Cost"/>
      <sheetName val="Rekap_RAP_real_(2)"/>
      <sheetName val="AN_BTNCOT_(2)"/>
      <sheetName val="OFFICE_2_LT"/>
      <sheetName val="rab_me"/>
      <sheetName val="BQ_(by_owner)"/>
      <sheetName val="rab_me_(fisik)"/>
      <sheetName val="rab_me_(by_owner)_"/>
      <sheetName val="Div_5"/>
      <sheetName val="Div_7_2"/>
      <sheetName val="Div_7_1"/>
      <sheetName val="IGD_-_nstdr_(A)"/>
      <sheetName val="Bill_2_Summary"/>
      <sheetName val="HRG_BHN3"/>
      <sheetName val="H_Satuan3"/>
      <sheetName val="REF_ONLY2"/>
      <sheetName val="Kolom_UT2"/>
      <sheetName val="DAFTAR_72"/>
      <sheetName val="Grand_summary2"/>
      <sheetName val="harga_bahan2"/>
      <sheetName val="Daftar_Upah2"/>
      <sheetName val="Daftar_Harga2"/>
      <sheetName val="B_-_Norelec2"/>
      <sheetName val="Basic_Price2"/>
      <sheetName val="5_Anhas2"/>
      <sheetName val="Rekap_Direct_Cost2"/>
      <sheetName val="Rekap_RAP_real_(2)2"/>
      <sheetName val="AN_BTNCOT_(2)2"/>
      <sheetName val="OFFICE_2_LT2"/>
      <sheetName val="rab_me2"/>
      <sheetName val="BQ_(by_owner)2"/>
      <sheetName val="rab_me_(fisik)2"/>
      <sheetName val="rab_me_(by_owner)_2"/>
      <sheetName val="Div_52"/>
      <sheetName val="Div_7_22"/>
      <sheetName val="Div_7_12"/>
      <sheetName val="IGD_-_nstdr_(A)2"/>
      <sheetName val="Bill_2_Summary2"/>
      <sheetName val="HRG_BHN4"/>
      <sheetName val="H_Satuan4"/>
      <sheetName val="REF_ONLY3"/>
      <sheetName val="Kolom_UT3"/>
      <sheetName val="DAFTAR_73"/>
      <sheetName val="Grand_summary3"/>
      <sheetName val="harga_bahan3"/>
      <sheetName val="Daftar_Upah3"/>
      <sheetName val="Daftar_Harga3"/>
      <sheetName val="B_-_Norelec3"/>
      <sheetName val="Basic_Price3"/>
      <sheetName val="5_Anhas3"/>
      <sheetName val="Rekap_Direct_Cost3"/>
      <sheetName val="Rekap_RAP_real_(2)3"/>
      <sheetName val="AN_BTNCOT_(2)3"/>
      <sheetName val="OFFICE_2_LT3"/>
      <sheetName val="rab_me3"/>
      <sheetName val="BQ_(by_owner)3"/>
      <sheetName val="rab_me_(fisik)3"/>
      <sheetName val="rab_me_(by_owner)_3"/>
      <sheetName val="Div_53"/>
      <sheetName val="Div_7_23"/>
      <sheetName val="Div_7_13"/>
      <sheetName val="IGD_-_nstdr_(A)3"/>
      <sheetName val="Bill_2_Summary3"/>
      <sheetName val="PaintBreak"/>
      <sheetName val="INSSUBCON"/>
      <sheetName val="UP MINOR"/>
      <sheetName val="2.2"/>
      <sheetName val="pek tanah utk irigasi"/>
      <sheetName val="JSiar"/>
      <sheetName val="List"/>
      <sheetName val="Karung"/>
      <sheetName val="SEX"/>
      <sheetName val="Mesin"/>
      <sheetName val="Fixset"/>
      <sheetName val="Financials"/>
      <sheetName val="10 yr val"/>
      <sheetName val="Rin1"/>
    </sheetNames>
    <sheetDataSet>
      <sheetData sheetId="0" refreshError="1"/>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Set>
  </externalBook>
</externalLink>
</file>

<file path=xl/externalLinks/externalLink101.xml><?xml version="1.0" encoding="utf-8"?>
<externalLink xmlns="http://schemas.openxmlformats.org/spreadsheetml/2006/main">
  <externalBook xmlns:r="http://schemas.openxmlformats.org/officeDocument/2006/relationships" r:id="rId1">
    <sheetNames>
      <sheetName val="Cashflow"/>
      <sheetName val="Assumption"/>
      <sheetName val="Revmari"/>
      <sheetName val="Commsize"/>
      <sheetName val="Fixset"/>
      <sheetName val="Amort"/>
      <sheetName val="Capex"/>
      <sheetName val="Financing"/>
      <sheetName val="Loan"/>
      <sheetName val="Timedepo"/>
      <sheetName val="IS"/>
      <sheetName val="BS"/>
      <sheetName val="CF"/>
      <sheetName val="Valuation"/>
      <sheetName val="Sensitivity"/>
      <sheetName val="Financials"/>
      <sheetName val="10 yr val"/>
      <sheetName val="Input"/>
      <sheetName val="LIST"/>
      <sheetName val="JSiar"/>
      <sheetName val="cost recovery"/>
      <sheetName val="As"/>
      <sheetName val="8LT 12"/>
      <sheetName val="Revenue"/>
      <sheetName val="JKT"/>
      <sheetName val="PP"/>
      <sheetName val="Exc. Rate"/>
      <sheetName val="Gaji"/>
      <sheetName val="NERACA"/>
      <sheetName val="Scenario"/>
      <sheetName val="BEKASI"/>
      <sheetName val="Sheet1"/>
      <sheetName val="BBM-03"/>
      <sheetName val="10_yr_val"/>
      <sheetName val="cost_recovery"/>
      <sheetName val="8LT_12"/>
      <sheetName val="5 yr val"/>
      <sheetName val="Graphs"/>
      <sheetName val=" Summ fin."/>
      <sheetName val="prg-old"/>
      <sheetName val="DETIL PKS"/>
      <sheetName val="Gmd3"/>
      <sheetName val="U-EK"/>
      <sheetName val="RINCIAN NRC"/>
      <sheetName val="R-1"/>
      <sheetName val="Rkp-Jdwl"/>
      <sheetName val="Tan"/>
      <sheetName val="RencanaKerja"/>
      <sheetName val="SAT-BHN"/>
      <sheetName val="Market Positioning"/>
      <sheetName val="14.BCT"/>
      <sheetName val="12.IMM"/>
      <sheetName val="17. SARANA"/>
      <sheetName val="HARGA ALAT &amp; BAHAN"/>
      <sheetName val="rab_50"/>
      <sheetName val="HSP"/>
      <sheetName val="B-BS"/>
      <sheetName val="BQ-E20-02(Rp)"/>
      <sheetName val="Sheet8"/>
      <sheetName val="TB98,oct99&amp;sap99-WPL"/>
      <sheetName val="A u g"/>
      <sheetName val="mapping2"/>
      <sheetName val="Export"/>
      <sheetName val="RUKO TYPE 1"/>
      <sheetName val="ISIAN"/>
      <sheetName val="Std-Prod KS"/>
      <sheetName val="ANALISA"/>
      <sheetName val="DAFTAR UPAH"/>
      <sheetName val="bill_8 Ceiling mb"/>
      <sheetName val="FA FISKAL"/>
      <sheetName val="AA.1.1 BNI"/>
      <sheetName val="TON  per Jam"/>
      <sheetName val="Pemadatan Tanah (Jalan)"/>
      <sheetName val="ANALISA ME"/>
      <sheetName val="datateknis"/>
      <sheetName val="Data SRL"/>
      <sheetName val="Data Prod_Graf"/>
      <sheetName val="ANALISA PEK.UMUM"/>
      <sheetName val="BAHAN"/>
      <sheetName val="PT.GENTA"/>
      <sheetName val="BCT"/>
      <sheetName val="s006-⑤ (1)"/>
      <sheetName val="Primayudha"/>
      <sheetName val="Cash-print"/>
      <sheetName val="RAB2008 Mineral"/>
      <sheetName val="Bgn-Ingg PLANTATION"/>
      <sheetName val="SETTING"/>
      <sheetName val="Detail_Asset"/>
      <sheetName val="ANLS_ BETON R. KELAS"/>
      <sheetName val="Assumptions"/>
      <sheetName val="J u l"/>
      <sheetName val="O c t"/>
      <sheetName val="A p r"/>
      <sheetName val="M a y"/>
      <sheetName val="S e p"/>
      <sheetName val="00 received in 01"/>
      <sheetName val="F e b"/>
      <sheetName val="Per GL J a n"/>
      <sheetName val="J u n"/>
      <sheetName val="M a r"/>
      <sheetName val="RESIDU-3"/>
      <sheetName val="B-Ops-Sawit"/>
      <sheetName val="Inv"/>
      <sheetName val="Biaya-Inv"/>
      <sheetName val="Asumsi"/>
      <sheetName val="Premises"/>
      <sheetName val="GeneralInfo"/>
      <sheetName val="Resume"/>
      <sheetName val="datasheet"/>
      <sheetName val="H.Satuan"/>
      <sheetName val="Ring"/>
      <sheetName val="Rinci-Biaya"/>
      <sheetName val="Rinci-Pendapatan"/>
      <sheetName val="HB "/>
      <sheetName val="DCF"/>
      <sheetName val="SATTAN"/>
      <sheetName val="Illustrative Value"/>
      <sheetName val="Facilities"/>
      <sheetName val="Stock Price Performance"/>
      <sheetName val="LBO S&amp;U &amp; Cap Table"/>
      <sheetName val="LBO Model"/>
      <sheetName val="Firm Value"/>
      <sheetName val="EPS Analysis"/>
      <sheetName val="ROI Analysis"/>
      <sheetName val="Synergy Analysis"/>
      <sheetName val="Perhit Bangunan"/>
      <sheetName val="DATA LTW"/>
      <sheetName val="Daftar No MAPPI"/>
      <sheetName val="kki"/>
      <sheetName val="AT"/>
      <sheetName val="fin pro centers"/>
      <sheetName val="SUMMARY"/>
      <sheetName val="ESCON"/>
      <sheetName val="Bang-Non-St"/>
      <sheetName val="10_yr_val1"/>
      <sheetName val="cost_recovery1"/>
      <sheetName val="8LT_121"/>
      <sheetName val="5_yr_val"/>
      <sheetName val="_Summ_fin_"/>
      <sheetName val="Exc__Rate"/>
      <sheetName val="DETIL_PKS"/>
      <sheetName val="ETAB 2"/>
      <sheetName val="Data"/>
      <sheetName val="Mill"/>
      <sheetName val="I-KAMAR"/>
      <sheetName val="Harga Satuan"/>
      <sheetName val="FORM-X-1 Asset"/>
      <sheetName val="Upah"/>
      <sheetName val="SM Bgn"/>
      <sheetName val="SM Tnh"/>
      <sheetName val="HALAMAN 1-60"/>
      <sheetName val="MASTER"/>
      <sheetName val="1-LISTRIK"/>
      <sheetName val="Rincian Analisa Harga Satuan"/>
      <sheetName val="S.UPAH"/>
      <sheetName val="S.BAHAN"/>
      <sheetName val="PABRIK (2)"/>
      <sheetName val="FORM X COST"/>
      <sheetName val="Detail-PARENT"/>
      <sheetName val="OE"/>
      <sheetName val="Foto"/>
      <sheetName val="STRUKTUR"/>
      <sheetName val="ARSITEKTUR"/>
      <sheetName val="Sat-Tan"/>
      <sheetName val="PPH1298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Set>
  </externalBook>
</externalLink>
</file>

<file path=xl/externalLinks/externalLink102.xml><?xml version="1.0" encoding="utf-8"?>
<externalLink xmlns="http://schemas.openxmlformats.org/spreadsheetml/2006/main">
  <externalBook xmlns:r="http://schemas.openxmlformats.org/officeDocument/2006/relationships" r:id="rId1">
    <sheetNames>
      <sheetName val="Cashflow"/>
      <sheetName val="Assumption"/>
      <sheetName val="Revmari"/>
      <sheetName val="Commsize"/>
      <sheetName val="Fixset"/>
      <sheetName val="Amort"/>
      <sheetName val="Capex"/>
      <sheetName val="Financing"/>
      <sheetName val="Loan"/>
      <sheetName val="Timedepo"/>
      <sheetName val="IS"/>
      <sheetName val="BS"/>
      <sheetName val="CF"/>
      <sheetName val="Valuation"/>
      <sheetName val="Sensitivity"/>
      <sheetName val="cost recovery"/>
      <sheetName val="Financials"/>
      <sheetName val="10 yr val"/>
      <sheetName val="Input"/>
      <sheetName val="LIST"/>
      <sheetName val="JSiar"/>
      <sheetName val="8LT 12"/>
      <sheetName val="Revenue"/>
      <sheetName val="JKT"/>
      <sheetName val="PP"/>
      <sheetName val="As"/>
      <sheetName val="NERACA"/>
      <sheetName val="Gaji"/>
      <sheetName val="BBM-03"/>
      <sheetName val="10_yr_val"/>
      <sheetName val="cost_recovery"/>
      <sheetName val="8LT_12"/>
      <sheetName val="Exc. Rate"/>
      <sheetName val="5 yr val"/>
      <sheetName val="Graphs"/>
      <sheetName val=" Summ fin."/>
      <sheetName val="prg-old"/>
      <sheetName val="Scenario"/>
      <sheetName val="BEKASI"/>
      <sheetName val="Sheet1"/>
      <sheetName val="DETIL PKS"/>
      <sheetName val="Gmd3"/>
      <sheetName val="U-EK"/>
      <sheetName val="RINCIAN NRC"/>
      <sheetName val="SAT-BHN"/>
      <sheetName val="Market Positioning"/>
      <sheetName val="R-1"/>
      <sheetName val="Rkp-Jdwl"/>
      <sheetName val="Tan"/>
      <sheetName val="RencanaKerja"/>
      <sheetName val="14.BCT"/>
      <sheetName val="12.IMM"/>
      <sheetName val="17. SARANA"/>
      <sheetName val="HARGA ALAT &amp; BAHAN"/>
      <sheetName val="rab_50"/>
      <sheetName val="HSP"/>
      <sheetName val="B-B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103.xml><?xml version="1.0" encoding="utf-8"?>
<externalLink xmlns="http://schemas.openxmlformats.org/spreadsheetml/2006/main">
  <externalBook xmlns:r="http://schemas.openxmlformats.org/officeDocument/2006/relationships" r:id="rId1">
    <sheetNames>
      <sheetName val="List"/>
      <sheetName val="00000"/>
      <sheetName val="Data"/>
      <sheetName val="Tanah"/>
      <sheetName val="Bangunan"/>
      <sheetName val="Surat"/>
      <sheetName val="Cover"/>
      <sheetName val="Text"/>
      <sheetName val="Analisa Safety Margin"/>
      <sheetName val="Asumsi"/>
      <sheetName val="Pernyataan"/>
      <sheetName val="Form Tanah"/>
      <sheetName val="Form Bangunan"/>
      <sheetName val="Kendaraan"/>
      <sheetName val="Peta SNY"/>
      <sheetName val="FT Rumah"/>
      <sheetName val="Data Base"/>
      <sheetName val="Kesimpulan"/>
      <sheetName val="Analisa"/>
      <sheetName val="Data Pasar"/>
      <sheetName val="Asistensi"/>
      <sheetName val="Data 1"/>
      <sheetName val="Data 2"/>
      <sheetName val="Data 3"/>
      <sheetName val="Data 4"/>
      <sheetName val="Data 5"/>
      <sheetName val="Fixset"/>
      <sheetName val="alok_bunga"/>
      <sheetName val="SAT-BHN"/>
      <sheetName val="Gmd3"/>
      <sheetName val="Noodles (assumptions)"/>
      <sheetName val="cost recovery"/>
      <sheetName val="MA"/>
      <sheetName val="5 yr val"/>
      <sheetName val="Graphs"/>
      <sheetName val="Input"/>
      <sheetName val="10 yr val"/>
      <sheetName val="Financials"/>
      <sheetName val=" Summ fin."/>
      <sheetName val="Revenue"/>
      <sheetName val="FORM-X-1"/>
      <sheetName val="Rincian Analisa Harga Satuan"/>
      <sheetName val="ANALISA PEK.UMUM"/>
      <sheetName val="BAHAN"/>
      <sheetName val="Tan"/>
      <sheetName val="JSiar"/>
      <sheetName val="Export"/>
      <sheetName val="AC"/>
      <sheetName val="PPC"/>
      <sheetName val="Gaji"/>
      <sheetName val="DAF-1"/>
      <sheetName val="ESCON"/>
      <sheetName val="Bang-Non-St"/>
      <sheetName val="daf-3(OK)"/>
      <sheetName val="daf-7(O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104.xml><?xml version="1.0" encoding="utf-8"?>
<externalLink xmlns="http://schemas.openxmlformats.org/spreadsheetml/2006/main">
  <externalBook xmlns:r="http://schemas.openxmlformats.org/officeDocument/2006/relationships" r:id="rId1">
    <sheetNames>
      <sheetName val="HPS SMP 2.CSV cek"/>
      <sheetName val="Hit VCD"/>
      <sheetName val="VCD"/>
      <sheetName val="R.TOTAL"/>
      <sheetName val="DU"/>
      <sheetName val="Direktorat"/>
      <sheetName val="DP"/>
      <sheetName val="Mush&amp;Cafe"/>
      <sheetName val="PKK"/>
      <sheetName val="Audit"/>
      <sheetName val="hIT DU 1"/>
      <sheetName val="hIT DU 2"/>
      <sheetName val="Hit Auditorium"/>
      <sheetName val="Hit Bunker"/>
      <sheetName val="Hit. Utilitas"/>
      <sheetName val="Hit.D.Pengumpul"/>
      <sheetName val="Hit. D.Diseminasi"/>
      <sheetName val="Hit.D.Pengolahan"/>
      <sheetName val="Hit PKK"/>
      <sheetName val="Hit DP"/>
      <sheetName val="VC"/>
      <sheetName val="Hit VC"/>
      <sheetName val="Hit MUSH"/>
      <sheetName val="DP (2)"/>
      <sheetName val="Daftar Harga Satuan Pekerjaan"/>
      <sheetName val="Rincian Analisa Harga Satuan"/>
      <sheetName val="PERHITUNGAN BESI"/>
      <sheetName val="HR-SATUAN PEKERJAAN"/>
      <sheetName val="Anal PJ"/>
      <sheetName val="LINK"/>
      <sheetName val="SATPEK-OK"/>
      <sheetName val="ANALISA"/>
      <sheetName val="5 yr val"/>
      <sheetName val="Input"/>
      <sheetName val="10 yr val"/>
      <sheetName val="Financials"/>
      <sheetName val=" Summ fin."/>
      <sheetName val="List"/>
    </sheetNames>
    <sheetDataSet>
      <sheetData sheetId="0" refreshError="1"/>
      <sheetData sheetId="1" refreshError="1"/>
      <sheetData sheetId="2"/>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sheetData sheetId="21"/>
      <sheetData sheetId="22" refreshError="1"/>
      <sheetData sheetId="23" refreshError="1"/>
      <sheetData sheetId="24" refreshError="1"/>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105.xml><?xml version="1.0" encoding="utf-8"?>
<externalLink xmlns="http://schemas.openxmlformats.org/spreadsheetml/2006/main">
  <externalBook xmlns:r="http://schemas.openxmlformats.org/officeDocument/2006/relationships" r:id="rId1">
    <sheetNames>
      <sheetName val="ANALISA PEK.UMUM"/>
      <sheetName val="BAHAN"/>
      <sheetName val="DATA"/>
      <sheetName val="RAB GEDUNG"/>
      <sheetName val="PERHITUNGAN"/>
      <sheetName val="ANALISA KONST BTN"/>
      <sheetName val="UPAH"/>
      <sheetName val="SAT.PEK.UMUM "/>
      <sheetName val="SAT.PEK.KONST.BTN"/>
      <sheetName val="Skedul"/>
      <sheetName val="SAT-BHN"/>
      <sheetName val="Rincian Analisa Harga Satuan"/>
      <sheetName val="ANALISA"/>
      <sheetName val="FORM-X-1"/>
      <sheetName val="Gmd3"/>
      <sheetName val="PT.GENTA"/>
      <sheetName val="BSHO Report"/>
      <sheetName val="L.BA blok"/>
      <sheetName val="BCT"/>
      <sheetName val="Fixset"/>
      <sheetName val="As"/>
      <sheetName val="Market Positioning"/>
      <sheetName val="JSiar"/>
      <sheetName val="List"/>
      <sheetName val="5 yr val"/>
      <sheetName val="Input"/>
      <sheetName val="10 yr val"/>
      <sheetName val="Financials"/>
      <sheetName val=" Summ fin."/>
      <sheetName val="H.Satuan"/>
      <sheetName val="Analisa Pek."/>
      <sheetName val="HBahan&amp;Upah "/>
      <sheetName val="HSat. Pek."/>
    </sheetNames>
    <sheetDataSet>
      <sheetData sheetId="0" refreshError="1"/>
      <sheetData sheetId="1" refreshError="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06.xml><?xml version="1.0" encoding="utf-8"?>
<externalLink xmlns="http://schemas.openxmlformats.org/spreadsheetml/2006/main">
  <externalBook xmlns:r="http://schemas.openxmlformats.org/officeDocument/2006/relationships" r:id="rId1">
    <sheetNames>
      <sheetName val="ANALISA PEK.UMUM"/>
      <sheetName val="DATA"/>
      <sheetName val="BQ2"/>
      <sheetName val="PERHITUNGAN"/>
      <sheetName val="BQ"/>
      <sheetName val="RAB GEDUNG"/>
      <sheetName val="ANALISA KONST BTN"/>
      <sheetName val="BAHAN"/>
      <sheetName val="UPAH"/>
      <sheetName val="SAT.PEK.UMUM "/>
      <sheetName val="SAT.PEK.KONST.BTN"/>
      <sheetName val="Skedul"/>
      <sheetName val="Rincian Analisa Harga Satuan"/>
      <sheetName val="MESRA1"/>
      <sheetName val="SAT-BHN"/>
      <sheetName val="Fixset"/>
      <sheetName val="BSHO Report"/>
      <sheetName val="PT.GENTA"/>
      <sheetName val="Gmd3"/>
      <sheetName val="FORM-X-1 Asset"/>
      <sheetName val="5 yr val"/>
      <sheetName val="Input"/>
      <sheetName val="10 yr val"/>
      <sheetName val="Financials"/>
      <sheetName val=" Summ fin."/>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07.xml><?xml version="1.0" encoding="utf-8"?>
<externalLink xmlns="http://schemas.openxmlformats.org/spreadsheetml/2006/main">
  <externalBook xmlns:r="http://schemas.openxmlformats.org/officeDocument/2006/relationships" r:id="rId1">
    <sheetNames>
      <sheetName val="Sheet1"/>
      <sheetName val="Sheet2"/>
      <sheetName val="Sheet3"/>
      <sheetName val="TOTAL"/>
      <sheetName val="analisa"/>
      <sheetName val="CAT-HAR"/>
      <sheetName val="DAF-1"/>
      <sheetName val="DAF-2"/>
      <sheetName val="DAF-3"/>
      <sheetName val="Daf-4.1"/>
      <sheetName val="Daf-4.2"/>
      <sheetName val="Daf-4.3"/>
      <sheetName val="DAF-5"/>
      <sheetName val="Daf - 6"/>
      <sheetName val="Daf-7"/>
      <sheetName val="ANALISA PEK.UMUM"/>
      <sheetName val="Analisa STR"/>
      <sheetName val="Mesin"/>
      <sheetName val="BAHAN"/>
      <sheetName val="Rincian Analisa Harga Satuan"/>
      <sheetName val="FORM-X-1"/>
      <sheetName val="List"/>
      <sheetName val="ITEM"/>
      <sheetName val="As"/>
      <sheetName val="exf"/>
      <sheetName val="ETAB 2"/>
      <sheetName val="struktur tdk dipakai"/>
      <sheetName val="Account"/>
      <sheetName val="Analisa (2)"/>
      <sheetName val="PRE-PERSON"/>
      <sheetName val="PRE-EQUIPMENT"/>
      <sheetName val="Prelim"/>
      <sheetName val="Analisa Harga Satuan"/>
      <sheetName val="SPEK MATERIAL"/>
      <sheetName val="CAT_HRG"/>
      <sheetName val="cover (3)"/>
      <sheetName val="cover (2)"/>
      <sheetName val="cover"/>
      <sheetName val="analisa harga pintu"/>
      <sheetName val="GRAND TOTAL"/>
      <sheetName val="Bag_1 (prelim)"/>
      <sheetName val="Bag_2_3_4_5 STR"/>
      <sheetName val="Bag_6 ARS"/>
      <sheetName val="DAF_7"/>
      <sheetName val="Bag_8 PC SUM"/>
      <sheetName val="Bag_9 (kerja +-)"/>
      <sheetName val="DATA"/>
      <sheetName val="FORM-X-1 Asset"/>
      <sheetName val="PABRIK (2)"/>
      <sheetName val="P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efreshError="1"/>
      <sheetData sheetId="47" refreshError="1"/>
      <sheetData sheetId="48" refreshError="1"/>
      <sheetData sheetId="49" refreshError="1"/>
    </sheetDataSet>
  </externalBook>
</externalLink>
</file>

<file path=xl/externalLinks/externalLink108.xml><?xml version="1.0" encoding="utf-8"?>
<externalLink xmlns="http://schemas.openxmlformats.org/spreadsheetml/2006/main">
  <externalBook xmlns:r="http://schemas.openxmlformats.org/officeDocument/2006/relationships" r:id="rId1">
    <sheetNames>
      <sheetName val="ANALISA PEK.UMUM"/>
      <sheetName val="DATA"/>
      <sheetName val="BAHAN"/>
      <sheetName val="BQ"/>
      <sheetName val="TS"/>
      <sheetName val="asrama2006"/>
      <sheetName val="SAT.PEK.UMUM "/>
      <sheetName val="ANALISA KONST BTN"/>
      <sheetName val="SAT.PEK.KONST BTN"/>
      <sheetName val="anal.jalan br"/>
      <sheetName val="UPAH"/>
      <sheetName val="ANALISA PEK_UMUM"/>
      <sheetName val="Sheet1"/>
      <sheetName val="DAF-5"/>
      <sheetName val="penawaran lipi"/>
      <sheetName val="SAT-BHN"/>
      <sheetName val="BSHO Report"/>
      <sheetName val="Gmd3"/>
      <sheetName val="Mesin"/>
      <sheetName val="FORM-X-1 Asset"/>
      <sheetName val="H.Satuan"/>
      <sheetName val="HB "/>
    </sheetNames>
    <sheetDataSet>
      <sheetData sheetId="0" refreshError="1"/>
      <sheetData sheetId="1" refreshError="1"/>
      <sheetData sheetId="2" refreshError="1"/>
      <sheetData sheetId="3"/>
      <sheetData sheetId="4" refreshError="1"/>
      <sheetData sheetId="5" refreshError="1"/>
      <sheetData sheetId="6"/>
      <sheetData sheetId="7"/>
      <sheetData sheetId="8"/>
      <sheetData sheetId="9"/>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09.xml><?xml version="1.0" encoding="utf-8"?>
<externalLink xmlns="http://schemas.openxmlformats.org/spreadsheetml/2006/main">
  <externalBook xmlns:r="http://schemas.openxmlformats.org/officeDocument/2006/relationships" r:id="rId1">
    <sheetNames>
      <sheetName val="Proses-tnh"/>
      <sheetName val="Input-tanah"/>
      <sheetName val="input"/>
      <sheetName val="General"/>
      <sheetName val="Bang-Non-St"/>
      <sheetName val="prg"/>
      <sheetName val="Bang_Non_St"/>
      <sheetName val="NERACA"/>
      <sheetName val="Gmd3"/>
      <sheetName val="JSiar"/>
      <sheetName val="5 yr val"/>
      <sheetName val="Graphs"/>
      <sheetName val="Financials"/>
      <sheetName val=" Summ fin."/>
      <sheetName val="SAT-BHN"/>
      <sheetName val="Fixset"/>
      <sheetName val="As"/>
      <sheetName val="N Tnh"/>
      <sheetName val="analisa"/>
      <sheetName val="bobot"/>
      <sheetName val="RAB"/>
      <sheetName val="Market Positioning"/>
      <sheetName val="Olah"/>
      <sheetName val="Harga Bahan"/>
      <sheetName val="10 yr val"/>
      <sheetName val="bct-PABRIK"/>
      <sheetName val="Revenue"/>
      <sheetName val="HARGA ALAT &amp; BAHAN"/>
      <sheetName val="Daftar No MAPPI"/>
      <sheetName val="Data"/>
      <sheetName val="Ring"/>
      <sheetName val="5_yr_val"/>
      <sheetName val="_Summ_fin_"/>
      <sheetName val="10_yr_val"/>
      <sheetName val="TERM_OF_PAYMENT"/>
      <sheetName val="TERM OF PAYMENT"/>
      <sheetName val="FS-FORECAST"/>
      <sheetName val="LEADSCHEDULE"/>
      <sheetName val="Mesin"/>
      <sheetName val="FORM-X-1"/>
      <sheetName val="komen3-jul"/>
      <sheetName val="pprod"/>
      <sheetName val="JAN~DEC'06"/>
      <sheetName val="Noodles (assumptions)"/>
      <sheetName val="prg-old"/>
      <sheetName val="Tan"/>
      <sheetName val="DAF-5"/>
      <sheetName val="Sheet1"/>
      <sheetName val="Rkp-Jdwl"/>
      <sheetName val="RencanaKerja"/>
      <sheetName val="Profit Loss"/>
      <sheetName val="harga"/>
      <sheetName val="U-EK"/>
      <sheetName val="US007"/>
      <sheetName val="Asumsi"/>
      <sheetName val="ANALISA PEK.UMUM"/>
      <sheetName val="BAHAN"/>
      <sheetName val="Project Details"/>
      <sheetName val="Div.5"/>
      <sheetName val="Quary"/>
      <sheetName val="Basic"/>
      <sheetName val="Div.8"/>
      <sheetName val="bill_8 Ceiling mb"/>
      <sheetName val="PB(B)"/>
      <sheetName val="Anal-Banci"/>
      <sheetName val="analisa tea"/>
      <sheetName val="bhn_upah"/>
      <sheetName val="daf_3_OK_"/>
      <sheetName val="daf_7_OK_"/>
      <sheetName val="BQ_E20_02_Rp_"/>
      <sheetName val="List"/>
      <sheetName val="Hit Bgn"/>
      <sheetName val="FreshWater"/>
      <sheetName val="WIL 1"/>
      <sheetName val="VALUATION-10-30-90"/>
      <sheetName val="RT"/>
      <sheetName val="T.material"/>
      <sheetName val="Mar"/>
      <sheetName val="Analisa Tend (2)"/>
      <sheetName val="Premi Iuran"/>
      <sheetName val="INDIRECT DETAIL"/>
      <sheetName val="DETAIL"/>
      <sheetName val="Biaya"/>
      <sheetName val="tt-biaya"/>
      <sheetName val="Cash-print"/>
      <sheetName val="sensitivity"/>
      <sheetName val="SDMPROG"/>
      <sheetName val="MANU"/>
      <sheetName val="pek tanah utk irigasi"/>
      <sheetName val="FORM-X-1 Asset"/>
      <sheetName val="Account"/>
      <sheetName val="Add-trans"/>
      <sheetName val="S-2"/>
      <sheetName val="Pro-Base"/>
      <sheetName val="S-1"/>
      <sheetName val="Add-rev"/>
      <sheetName val="Exist"/>
      <sheetName val="Tot"/>
      <sheetName val="Tranponder"/>
      <sheetName val="MASTER"/>
      <sheetName val="DAFTAR UPAH"/>
      <sheetName val="Kesimpulan"/>
      <sheetName val="B-BS"/>
      <sheetName val="DATA UMUM"/>
      <sheetName val="Rincian Iuran"/>
      <sheetName val="Dumtk"/>
      <sheetName val="12"/>
      <sheetName val="FISIK RAB 2000"/>
      <sheetName val="kode Baru "/>
      <sheetName val="GeneralInfo"/>
      <sheetName val="CHECK LIST-KPR"/>
      <sheetName val="I-KAMAR"/>
      <sheetName val="cost recovery"/>
      <sheetName val="Exc. Rate"/>
      <sheetName val="HB "/>
      <sheetName val="H.Satuan"/>
      <sheetName val="Detail-PARENT"/>
      <sheetName val="BBM"/>
      <sheetName val="KEU"/>
      <sheetName val="KANTOR"/>
      <sheetName val="PABRIK (2)"/>
      <sheetName val="CJE"/>
      <sheetName val="Investasi"/>
      <sheetName val="FORM-B1"/>
      <sheetName val="kki"/>
      <sheetName val="fin pro centers"/>
      <sheetName val="SUMMARY"/>
      <sheetName val="rumus"/>
      <sheetName val="OE"/>
      <sheetName val="Des"/>
      <sheetName val="INV"/>
      <sheetName val="Harsat Upah"/>
      <sheetName val="Perhitungan Besi"/>
      <sheetName val="anal pipa"/>
      <sheetName val="PT.GENTA"/>
      <sheetName val="ITS Assumptions"/>
      <sheetName val="112-885"/>
      <sheetName val="Anl.+"/>
      <sheetName val="CATAT2"/>
      <sheetName val="Sheet1 (3)"/>
      <sheetName val="TB"/>
      <sheetName val="Bangunan"/>
      <sheetName val="MENU"/>
      <sheetName val="Bagan"/>
      <sheetName val="KPI"/>
      <sheetName val="PCR"/>
      <sheetName val="OLAH VS OT"/>
      <sheetName val="OLAH VS OT (2)"/>
      <sheetName val="graflbr-gp"/>
      <sheetName val="PABRIK"/>
      <sheetName val="GRAF TBS VS COST"/>
      <sheetName val="LAY"/>
      <sheetName val="PL Des"/>
      <sheetName val="PL Nov"/>
      <sheetName val="PL Okt"/>
      <sheetName val="K.Mesin"/>
      <sheetName val="PICA"/>
      <sheetName val="SOLAR"/>
      <sheetName val="AN PK"/>
      <sheetName val="LD Okt"/>
      <sheetName val="LD Nov"/>
      <sheetName val="LD Des"/>
      <sheetName val="LA03"/>
      <sheetName val="GRAF SM"/>
      <sheetName val="PK"/>
      <sheetName val="PO"/>
      <sheetName val="Through"/>
      <sheetName val="Rend~CPO"/>
      <sheetName val="CH Vs Er"/>
      <sheetName val="Qlt CPO"/>
      <sheetName val="Rend~Kernel"/>
      <sheetName val="Qlt KRN"/>
      <sheetName val="FFA"/>
      <sheetName val="Br Dn"/>
      <sheetName val="ER Vs FFA"/>
      <sheetName val="Qlt Vs ER"/>
      <sheetName val="CPO Loss"/>
      <sheetName val="Proses Ctr"/>
      <sheetName val="Krn Loss"/>
      <sheetName val="BD"/>
      <sheetName val="NAMA"/>
      <sheetName val="MPP"/>
      <sheetName val="REKAP ST M"/>
      <sheetName val="PETA"/>
      <sheetName val="SRL1"/>
      <sheetName val="SRL2"/>
      <sheetName val="AREA"/>
      <sheetName val="Pab SRL 1"/>
      <sheetName val="PABRIK _2_"/>
      <sheetName val="Hrg.Sat"/>
      <sheetName val="RESIDU-3"/>
      <sheetName val="BSHO Report"/>
      <sheetName val="Data SRL"/>
      <sheetName val="Data Prod_Graf"/>
      <sheetName val="RAWAT TM"/>
      <sheetName val="5_yr_val1"/>
      <sheetName val="_Summ_fin_1"/>
      <sheetName val="N_Tnh"/>
      <sheetName val="Market_Positioning"/>
      <sheetName val="Harga_Bahan"/>
      <sheetName val="10_yr_val1"/>
      <sheetName val="HARGA_ALAT_&amp;_BAHAN"/>
      <sheetName val="Daftar_No_MAPPI"/>
      <sheetName val="TERM_OF_PAYMENT1"/>
      <sheetName val="Noodles_(assumptions)"/>
      <sheetName val="Profit_Loss"/>
      <sheetName val="ANALISA_PEK_UMUM"/>
      <sheetName val="bill_8_Ceiling_mb"/>
      <sheetName val="Project_Details"/>
      <sheetName val="Hit_Bgn"/>
      <sheetName val="Div_5"/>
      <sheetName val="Div_8"/>
      <sheetName val="pek_tanah_utk_irigasi"/>
      <sheetName val="FORM-X-1_Asset"/>
      <sheetName val="analisa_tea"/>
      <sheetName val="WIL_1"/>
      <sheetName val="Analisa_Tend_(2)"/>
      <sheetName val="DAFTAR_UPAH"/>
      <sheetName val="RAWAT_TM"/>
      <sheetName val="PAK_03"/>
      <sheetName val="Harga Satuan"/>
      <sheetName val="BCT"/>
      <sheetName val="1-LISTRIK"/>
      <sheetName val="harsat"/>
      <sheetName val="Jalan Masuk"/>
      <sheetName val=" Direksi"/>
      <sheetName val="Pengeringan"/>
      <sheetName val="ANALISA 1"/>
      <sheetName val="BErsih lapang M2"/>
      <sheetName val="Gebal Rumput"/>
      <sheetName val="gal humus"/>
      <sheetName val="Gal Lumpur"/>
      <sheetName val="timb padat&lt;30m"/>
      <sheetName val="gAL BIASA"/>
      <sheetName val="BONGKAR LAMA"/>
      <sheetName val="Plester 1;3"/>
      <sheetName val="PAS BT BLH"/>
      <sheetName val="Jln inspeksi"/>
      <sheetName val="btn 175 dan 125"/>
      <sheetName val="PNT AIR"/>
      <sheetName val="handrail"/>
      <sheetName val="Plester 1;4"/>
      <sheetName val="Besi btn "/>
      <sheetName val="Bekisting"/>
      <sheetName val="btn 125"/>
      <sheetName val="Bronjong"/>
      <sheetName val="Cutleries"/>
      <sheetName val="Based Data_wacc"/>
      <sheetName val="Daf 1"/>
      <sheetName val="UND"/>
      <sheetName val="FORM X COST"/>
      <sheetName val="RATE"/>
      <sheetName val="Reklpj"/>
      <sheetName val="ESCON"/>
      <sheetName val="SEX"/>
      <sheetName val="SAP"/>
      <sheetName val="5_yr_val2"/>
      <sheetName val="_Summ_fin_2"/>
      <sheetName val="Daftar_No_MAPPI1"/>
      <sheetName val="HARGA_ALAT_&amp;_BAHAN1"/>
      <sheetName val="10_yr_val2"/>
      <sheetName val="TERM_OF_PAYMENT2"/>
      <sheetName val="N_Tnh1"/>
      <sheetName val="Market_Positioning1"/>
      <sheetName val="Isian"/>
      <sheetName val="5_yr_val3"/>
      <sheetName val="_Summ_fin_3"/>
      <sheetName val="Daftar_No_MAPPI2"/>
      <sheetName val="HARGA_ALAT_&amp;_BAHAN2"/>
      <sheetName val="10_yr_val3"/>
      <sheetName val="TERM_OF_PAYMENT3"/>
      <sheetName val="N_Tnh2"/>
      <sheetName val="Market_Positioning2"/>
      <sheetName val="Cashflow"/>
      <sheetName val="Sat-Tan"/>
      <sheetName val="Infrastruktur"/>
      <sheetName val="A"/>
      <sheetName val="TBS 05"/>
      <sheetName val="Rincian Analisa Harga Satuan"/>
      <sheetName val="16-21 AGT"/>
      <sheetName val="23-31 AGT"/>
      <sheetName val="1-11 SEP"/>
      <sheetName val="COVER"/>
      <sheetName val="Material"/>
      <sheetName val="HPP_0503"/>
      <sheetName val="HSBU ANA"/>
      <sheetName val="HDasar"/>
      <sheetName val="TBM-"/>
      <sheetName val="KBB-CIB BANK"/>
      <sheetName val="List-Value"/>
      <sheetName val="UPAH"/>
      <sheetName val="POTO MAC"/>
      <sheetName val="MGR-12"/>
      <sheetName val="AVP"/>
      <sheetName val="DCF"/>
      <sheetName val="Financial Summary"/>
      <sheetName val="Estimates"/>
      <sheetName val="Valuation Summary"/>
      <sheetName val="Ownership"/>
      <sheetName val="Shares Traded"/>
      <sheetName val="Public &amp; Private Valuation"/>
      <sheetName val="Momentum"/>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sheetData sheetId="189" refreshError="1"/>
      <sheetData sheetId="190" refreshError="1"/>
      <sheetData sheetId="191" refreshError="1"/>
      <sheetData sheetId="192" refreshError="1"/>
      <sheetData sheetId="193" refreshError="1"/>
      <sheetData sheetId="194" refreshError="1"/>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Set>
  </externalBook>
</externalLink>
</file>

<file path=xl/externalLinks/externalLink110.xml><?xml version="1.0" encoding="utf-8"?>
<externalLink xmlns="http://schemas.openxmlformats.org/spreadsheetml/2006/main">
  <externalBook xmlns:r="http://schemas.openxmlformats.org/officeDocument/2006/relationships" r:id="rId1">
    <sheetNames>
      <sheetName val="FORM-X-1 Asset"/>
      <sheetName val="HGB"/>
      <sheetName val="APH"/>
      <sheetName val="resume"/>
      <sheetName val="FORM-X-1 Pembanding"/>
      <sheetName val="FORM-X-2"/>
      <sheetName val="PAGAR"/>
      <sheetName val="JALAN"/>
      <sheetName val="4"/>
      <sheetName val="1"/>
      <sheetName val="2"/>
      <sheetName val="3"/>
      <sheetName val="peta pembanding"/>
      <sheetName val="Sheet3"/>
      <sheetName val="Sheet1"/>
      <sheetName val="ganti rugi"/>
      <sheetName val="Sheet4"/>
      <sheetName val="Bang-Non-St"/>
      <sheetName val="ANALISA PEK.UMUM"/>
      <sheetName val="Data"/>
      <sheetName val="BAHAN"/>
      <sheetName val="daf-3(OK)"/>
      <sheetName val="daf-7(OK)"/>
      <sheetName val="analisa"/>
      <sheetName val="bobot"/>
      <sheetName val="RAB"/>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11.xml><?xml version="1.0" encoding="utf-8"?>
<externalLink xmlns="http://schemas.openxmlformats.org/spreadsheetml/2006/main">
  <externalBook xmlns:r="http://schemas.openxmlformats.org/officeDocument/2006/relationships" r:id="rId1">
    <sheetNames>
      <sheetName val="prelim owner"/>
      <sheetName val="Rekap TOTAL ME"/>
      <sheetName val="Rekap ME-A"/>
      <sheetName val="EL-A"/>
      <sheetName val="PL-A"/>
      <sheetName val="AC-A"/>
      <sheetName val="Rekap ME-C"/>
      <sheetName val="EL-C"/>
      <sheetName val="PL-C"/>
      <sheetName val="AC-C"/>
      <sheetName val="SpecList (2)"/>
      <sheetName val="sampul"/>
      <sheetName val="PRELIM"/>
      <sheetName val="PRE-PERSON"/>
      <sheetName val="PRE-EQUIPMENT"/>
      <sheetName val="Sheet1"/>
      <sheetName val="Cubicle"/>
      <sheetName val="Sheet2"/>
      <sheetName val="Prelim Owner R1 (2)"/>
      <sheetName val="PENJUMLAHAN TOTAL"/>
      <sheetName val="BQ Ars Blok A dan C"/>
      <sheetName val="BQ Str Blok A dan C "/>
      <sheetName val="Analisa"/>
      <sheetName val="REKAP JATAH BAHAN"/>
      <sheetName val="jatah bahan"/>
      <sheetName val="CASH FLOW"/>
      <sheetName val="villa"/>
      <sheetName val="daf_3_OK_"/>
      <sheetName val="daf_7_OK_"/>
      <sheetName val="Bang-Non-St"/>
      <sheetName val="Material"/>
      <sheetName val="Mall"/>
      <sheetName val="FORM-X-1 Asset"/>
      <sheetName val="ANALISA PEK.UMUM"/>
      <sheetName val="DATA"/>
      <sheetName val="BAHAN"/>
      <sheetName val="Account"/>
      <sheetName val="bhn-upah"/>
      <sheetName val="BCT"/>
      <sheetName val="1-LISTRIK"/>
      <sheetName val="HRG BHN"/>
      <sheetName val="DAF-5"/>
      <sheetName val="PABRIK (2)"/>
      <sheetName val="daf-3(OK)"/>
      <sheetName val="daf-7(OK)"/>
      <sheetName val="bobot"/>
      <sheetName val="RAB"/>
      <sheetName val="OE"/>
      <sheetName val="FS-FORECAST"/>
      <sheetName val="LEADSCHEDULE"/>
      <sheetName val="Des"/>
      <sheetName val="Harga Satuan"/>
      <sheetName val="Gmd3"/>
      <sheetName val="Produksi &amp; Scedule"/>
      <sheetName val="Hit Bgn"/>
      <sheetName val="PT.GENTA"/>
      <sheetName val="BSHO Report"/>
      <sheetName val="DATA LTW"/>
      <sheetName val="Grand summary"/>
      <sheetName val="Listperson"/>
      <sheetName val="BAG-III"/>
      <sheetName val="ASUMSI"/>
      <sheetName val="Biaya PKS"/>
      <sheetName val="Project Cost"/>
      <sheetName val="Balance"/>
      <sheetName val="Risk Analisis"/>
      <sheetName val="BEP"/>
      <sheetName val="Depre"/>
      <sheetName val="PINJAMAN-Bank"/>
      <sheetName val="INCOME"/>
      <sheetName val="Pemeliharaan"/>
      <sheetName val="Upah"/>
      <sheetName val="Cash-flow"/>
      <sheetName val="IRR"/>
      <sheetName val="IRR ALL"/>
      <sheetName val="Lab&amp;Bengkel"/>
      <sheetName val="잡손실내역"/>
      <sheetName val="A-PRE"/>
      <sheetName val="SAT-BHN"/>
      <sheetName val="A-ARS"/>
      <sheetName val="ANL-SANI"/>
      <sheetName val="U-BOR"/>
      <sheetName val="AL"/>
      <sheetName val="P"/>
      <sheetName val="G"/>
      <sheetName val="BAU"/>
      <sheetName val="R"/>
      <sheetName val="B"/>
      <sheetName val="SUM"/>
      <sheetName val="ATU2"/>
      <sheetName val="KURVAS"/>
      <sheetName val="A2"/>
      <sheetName val="SAT_BHN"/>
      <sheetName val="STR"/>
      <sheetName val="Cover"/>
      <sheetName val="Sal"/>
      <sheetName val="Harsat"/>
      <sheetName val="PPC"/>
      <sheetName val="H.Satuan"/>
      <sheetName val="Kolom UT"/>
      <sheetName val="HRG_BHN"/>
      <sheetName val="Pipe"/>
      <sheetName val="DAF-1"/>
      <sheetName val="DAF-7"/>
      <sheetName val="#REF"/>
      <sheetName val="내역표지"/>
      <sheetName val="교각1"/>
      <sheetName val="사급자재"/>
      <sheetName val="타공종이기"/>
      <sheetName val="집계표"/>
      <sheetName val="내역서"/>
      <sheetName val="대전-교대(A1-A2)"/>
      <sheetName val="수량산출내역1115"/>
      <sheetName val="DAFTAR 7"/>
      <sheetName val="DAFTAR_8"/>
      <sheetName val="REF.ONLY"/>
      <sheetName val="DAF_1"/>
      <sheetName val="Rekap Direct Cost"/>
      <sheetName val="Har-mat"/>
      <sheetName val="harga bahan"/>
      <sheetName val="COV"/>
      <sheetName val="TOTAL"/>
      <sheetName val="Panel,feeder,elek"/>
      <sheetName val="IGD - nstdr (A)"/>
      <sheetName val="Bag_1"/>
      <sheetName val="5.Anhas"/>
      <sheetName val="BQ-Structur"/>
      <sheetName val="Rekap RAP real (2)"/>
      <sheetName val="PANELKAST"/>
      <sheetName val="Rkp"/>
      <sheetName val="H_Satuan"/>
      <sheetName val="AN.BTNCOT (2)"/>
      <sheetName val="Bill 2 Summary"/>
      <sheetName val="anal"/>
      <sheetName val="LEMBAR4"/>
      <sheetName val="Mob"/>
      <sheetName val="Hs_Bhn"/>
      <sheetName val="Div.5"/>
      <sheetName val="Div.7.2"/>
      <sheetName val="Div.7.1"/>
      <sheetName val="A"/>
      <sheetName val="Suramadu"/>
      <sheetName val="Analisa Upah &amp; Bahan Plum"/>
      <sheetName val="SAP"/>
      <sheetName val="Panel"/>
      <sheetName val="rab me"/>
      <sheetName val="BQ (by owner)"/>
      <sheetName val="rab me (fisik)"/>
      <sheetName val="rab me (by owner) "/>
      <sheetName val="struktur"/>
      <sheetName val="Market Positioning"/>
      <sheetName val="Basic Price"/>
      <sheetName val="Peralatan"/>
      <sheetName val="Biaya-Lat"/>
      <sheetName val="8LT 12"/>
      <sheetName val="RBP1"/>
      <sheetName val="RBP2"/>
      <sheetName val="BL"/>
      <sheetName val="BTL"/>
      <sheetName val="gaji"/>
      <sheetName val="OFFICE 2 LT"/>
      <sheetName val="Satuan"/>
      <sheetName val="Rekapitulasi"/>
      <sheetName val="Daftar Harga"/>
      <sheetName val=" "/>
      <sheetName val="RAB PRO"/>
      <sheetName val="Rate"/>
      <sheetName val="Rekap"/>
      <sheetName val="SCH"/>
      <sheetName val="UMUM"/>
      <sheetName val="RBP- 2"/>
      <sheetName val="AKP-1"/>
      <sheetName val="RBP-4"/>
      <sheetName val="RBP-1"/>
      <sheetName val="K.Lokal"/>
      <sheetName val="I-KAMAR"/>
      <sheetName val="Daftar Upah"/>
      <sheetName val="B - Norelec"/>
      <sheetName val="Currency Rate"/>
      <sheetName val="ANA"/>
      <sheetName val="Electrikal"/>
      <sheetName val="CBD"/>
      <sheetName val="TSS"/>
      <sheetName val="Harga Sat"/>
      <sheetName val="REKAP_STRUKTUR"/>
      <sheetName val="INFO UMUM"/>
      <sheetName val="unit_rate"/>
      <sheetName val="????"/>
      <sheetName val="??1"/>
      <sheetName val="?????"/>
      <sheetName val="???"/>
      <sheetName val="??-??(A1-A2)"/>
      <sheetName val="??????1115"/>
      <sheetName val="DAF_7"/>
      <sheetName val="rab me _by owner_ "/>
      <sheetName val="BQ _by owner_"/>
      <sheetName val="rab me _fisik_"/>
      <sheetName val="ANK"/>
      <sheetName val="Fill this out first___"/>
      <sheetName val="HB"/>
      <sheetName val="____"/>
      <sheetName val="__1"/>
      <sheetName val="_____"/>
      <sheetName val="___"/>
      <sheetName val="__-__(A1-A2)"/>
      <sheetName val="______1115"/>
      <sheetName val="PLUMBING"/>
      <sheetName val="PENJ_TOTAL"/>
      <sheetName val="Vol."/>
      <sheetName val="Penjumlahan"/>
      <sheetName val="Hrg.Sat"/>
      <sheetName val="struktur tdk dipakai"/>
      <sheetName val="ANLS_ BETON R. KELAS"/>
      <sheetName val="satuan_pek_ars"/>
      <sheetName val="D-Balok"/>
      <sheetName val="BoQ"/>
      <sheetName val="PERSIAPAN"/>
      <sheetName val="ANALISA SNI'07(Bangli)"/>
      <sheetName val="As"/>
      <sheetName val="Cons"/>
      <sheetName val="ISIAN"/>
      <sheetName val="Bag_9"/>
      <sheetName val="Daf_12"/>
      <sheetName val="GRAND TOTAL"/>
      <sheetName val="RAB STRUKTUR &amp; ARSTK KCP"/>
      <sheetName val="CAT_HRG"/>
      <sheetName val="Bag_1_prelim_"/>
      <sheetName val="BQ STR_BONGKARAN_Bag 2_5_"/>
      <sheetName val="Public Area"/>
      <sheetName val="Rekap Progress"/>
      <sheetName val="Analisa  BOW"/>
      <sheetName val="D-1"/>
      <sheetName val="Bag_2"/>
      <sheetName val="Input"/>
      <sheetName val="HB "/>
      <sheetName val="Elektronik"/>
      <sheetName val="Fire Fighting"/>
      <sheetName val="Item Kompensasi"/>
      <sheetName val="Saf.Bang."/>
      <sheetName val="Saf.tan."/>
      <sheetName val="pek tanah utk irigasi"/>
      <sheetName val="JSiar"/>
      <sheetName val="List"/>
      <sheetName val="Karung"/>
      <sheetName val="Mesin"/>
      <sheetName val="Fixset"/>
      <sheetName val="Financials"/>
      <sheetName val="10 yr val"/>
      <sheetName val="LOADDAT"/>
      <sheetName val="SEX"/>
      <sheetName val="hs-str"/>
      <sheetName val="DAF_2"/>
      <sheetName val="DAF_3"/>
      <sheetName val="DAF_4"/>
      <sheetName val="daftar harga satuan"/>
      <sheetName val="DHS AC"/>
      <sheetName val="304_06"/>
      <sheetName val="AC"/>
      <sheetName val="RAP"/>
      <sheetName val="Harga"/>
      <sheetName val="DAF-3"/>
      <sheetName val="Ranges"/>
      <sheetName val="UPH,BHN,ALT"/>
      <sheetName val="SB. 2.1 - Peralatan Utama"/>
      <sheetName val="SB. 3.2 - Air Bersih &amp; Panas"/>
      <sheetName val="ANLS-REV4"/>
      <sheetName val="BQ ARS"/>
      <sheetName val="DAF_9"/>
      <sheetName val="Plafond"/>
      <sheetName val="NAME"/>
      <sheetName val="Bag_1(prelim)"/>
      <sheetName val="BQ STR-BONGKARAN(Bag 2-5)"/>
      <sheetName val="COST CONTROL"/>
      <sheetName val="RBP-3.1PP"/>
      <sheetName val="RBP-3.1.2"/>
      <sheetName val="BQ Banding "/>
      <sheetName val="VERSI-PP"/>
      <sheetName val="prg-old"/>
      <sheetName val="bill_8 Ceiling mb"/>
      <sheetName val="FORM X COST"/>
      <sheetName val="Daf 1"/>
      <sheetName val="Sat Bah &amp; Up"/>
      <sheetName val="KEU"/>
      <sheetName val="RumusTB 1 bln"/>
      <sheetName val="MM"/>
      <sheetName val="Contents"/>
      <sheetName val="T.material"/>
      <sheetName val="HSATUAN"/>
      <sheetName val="t"/>
      <sheetName val="administrasi"/>
      <sheetName val="CJE"/>
      <sheetName val="Hargamat"/>
      <sheetName val="Ex_Rate"/>
      <sheetName val="Health"/>
      <sheetName val="Data SRL"/>
      <sheetName val="Data Prod_Graf"/>
      <sheetName val="BTB 2019"/>
      <sheetName val="prelim_owner"/>
      <sheetName val="Rekap_TOTAL_ME"/>
      <sheetName val="Rekap_ME-A"/>
      <sheetName val="Rekap_ME-C"/>
      <sheetName val="SpecList_(2)"/>
      <sheetName val="Prelim_Owner_R1_(2)"/>
      <sheetName val="PENJUMLAHAN_TOTAL"/>
      <sheetName val="BQ_Ars_Blok_A_dan_C"/>
      <sheetName val="BQ_Str_Blok_A_dan_C_"/>
      <sheetName val="REKAP_JATAH_BAHAN"/>
      <sheetName val="jatah_bahan"/>
      <sheetName val="CASH_FLOW"/>
      <sheetName val="Input Data Surve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sheetData sheetId="78" refreshError="1"/>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Set>
  </externalBook>
</externalLink>
</file>

<file path=xl/externalLinks/externalLink112.xml><?xml version="1.0" encoding="utf-8"?>
<externalLink xmlns="http://schemas.openxmlformats.org/spreadsheetml/2006/main">
  <externalBook xmlns:r="http://schemas.openxmlformats.org/officeDocument/2006/relationships" r:id="rId1">
    <sheetNames>
      <sheetName val="Teks"/>
      <sheetName val="ISIAN"/>
      <sheetName val="lAMPIRAN"/>
      <sheetName val="Luas"/>
      <sheetName val="Surat"/>
      <sheetName val="Resume (2)"/>
      <sheetName val="Pendahuluan"/>
      <sheetName val="Mesin"/>
      <sheetName val="Kesimpulan"/>
      <sheetName val="fOTO 2"/>
      <sheetName val="Gbr Tanah"/>
      <sheetName val="Gbr Bangunan"/>
      <sheetName val="Peta"/>
      <sheetName val="Hit Bgn"/>
      <sheetName val="FORM-X-3"/>
      <sheetName val="TANAH"/>
      <sheetName val="1"/>
      <sheetName val="2"/>
      <sheetName val="3"/>
      <sheetName val="cover"/>
      <sheetName val="Bang-Non-St"/>
      <sheetName val="HRG BHN"/>
      <sheetName val="Primayudha"/>
      <sheetName val="FORM-X-1"/>
      <sheetName val="Resume_(2)"/>
      <sheetName val="fOTO_2"/>
      <sheetName val="Gbr_Tanah"/>
      <sheetName val="Gbr_Bangunan"/>
      <sheetName val="Hit_Bgn"/>
      <sheetName val="HRG_BHN"/>
      <sheetName val="FS-FORECAST"/>
      <sheetName val="LEADSCHEDULE"/>
      <sheetName val="komen3-jul"/>
      <sheetName val="Fixset"/>
      <sheetName val="Permanent info"/>
      <sheetName val="Revenue"/>
      <sheetName val="As"/>
      <sheetName val="fin pro centers"/>
      <sheetName val="villa"/>
      <sheetName val="data"/>
      <sheetName val="Anal-Banci"/>
      <sheetName val="LISTRIK"/>
      <sheetName val="ANALISA"/>
      <sheetName val="DAFTAR UPAH"/>
      <sheetName val="analisa tea"/>
      <sheetName val="daf_3_OK_"/>
      <sheetName val="daf_7_OK_"/>
      <sheetName val="Add-trans"/>
      <sheetName val="S-2"/>
      <sheetName val="Pro-Base"/>
      <sheetName val="S-1"/>
      <sheetName val="Add-rev"/>
      <sheetName val="Exist"/>
      <sheetName val="Tot"/>
      <sheetName val="Tranponder"/>
      <sheetName val="FORM X COST"/>
      <sheetName val="datateknis"/>
      <sheetName val="daf-3(OK)"/>
      <sheetName val="daf-7(OK)"/>
      <sheetName val="bhn_upah"/>
      <sheetName val="Gmd3"/>
      <sheetName val="Harga Material Lokal"/>
      <sheetName val="Material"/>
      <sheetName val="harga"/>
      <sheetName val="FORM-X-1 Asset"/>
      <sheetName val="JSiar"/>
      <sheetName val="HB "/>
      <sheetName val="Export"/>
      <sheetName val="Rin1"/>
      <sheetName val="HSP"/>
      <sheetName val="bobot"/>
      <sheetName val="RAB"/>
      <sheetName val="peb'03"/>
      <sheetName val="bhn-upah"/>
      <sheetName val="Account"/>
      <sheetName val="Market Positioning"/>
      <sheetName val="NERACA"/>
      <sheetName val="Huruf-INV"/>
      <sheetName val="BCT"/>
      <sheetName val="RUKO TYPE 1"/>
      <sheetName val="Cutleries"/>
      <sheetName val="BBM"/>
      <sheetName val="BBM-03"/>
      <sheetName val="RT"/>
      <sheetName val="kki"/>
      <sheetName val="SUMMARY"/>
      <sheetName val="IKK 2018"/>
      <sheetName val="Reklpj"/>
      <sheetName val="Financials"/>
      <sheetName val="10 yr val"/>
      <sheetName val="Input"/>
      <sheetName val="Currency Rate"/>
      <sheetName val="JAN~DEC'06"/>
      <sheetName val="Cashflow"/>
      <sheetName val="Sat-Tan"/>
      <sheetName val="Infrastruktu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sheetData sheetId="15"/>
      <sheetData sheetId="16"/>
      <sheetData sheetId="17"/>
      <sheetData sheetId="18"/>
      <sheetData sheetId="19"/>
      <sheetData sheetId="20" refreshError="1"/>
      <sheetData sheetId="21" refreshError="1"/>
      <sheetData sheetId="22" refreshError="1"/>
      <sheetData sheetId="23" refreshError="1"/>
      <sheetData sheetId="24"/>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Set>
  </externalBook>
</externalLink>
</file>

<file path=xl/externalLinks/externalLink113.xml><?xml version="1.0" encoding="utf-8"?>
<externalLink xmlns="http://schemas.openxmlformats.org/spreadsheetml/2006/main">
  <externalBook xmlns:r="http://schemas.openxmlformats.org/officeDocument/2006/relationships" r:id="rId1">
    <sheetNames>
      <sheetName val="bhn-upah"/>
      <sheetName val="rab-Ambon-ars"/>
      <sheetName val="rkp"/>
      <sheetName val="ME"/>
      <sheetName val="rekap"/>
      <sheetName val="struktur"/>
      <sheetName val="arsitektur"/>
      <sheetName val="analisa"/>
      <sheetName val="bhn_upah"/>
      <sheetName val="Hit Bgn"/>
      <sheetName val="Grand summary"/>
      <sheetName val="bau"/>
      <sheetName val="MAPP"/>
      <sheetName val="rek det 1-3"/>
      <sheetName val="Harsat Upah"/>
      <sheetName val="villa"/>
      <sheetName val="datatekn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14.xml><?xml version="1.0" encoding="utf-8"?>
<externalLink xmlns="http://schemas.openxmlformats.org/spreadsheetml/2006/main">
  <externalBook xmlns:r="http://schemas.openxmlformats.org/officeDocument/2006/relationships" r:id="rId1">
    <sheetNames>
      <sheetName val="Account"/>
      <sheetName val="daf-3(OK)"/>
      <sheetName val="daf_3_OK_"/>
      <sheetName val="daf-7(OK)"/>
      <sheetName val="FORM-X-1 Asset"/>
      <sheetName val="bhn-upah"/>
      <sheetName val="BCT"/>
      <sheetName val="Hit Bgn"/>
      <sheetName val="Ana"/>
      <sheetName val="BQ-E20-02(Rp)"/>
      <sheetName val="daf_7_OK_"/>
      <sheetName val="ANALISA PEK.UMUM"/>
      <sheetName val="DATA"/>
      <sheetName val="BAHAN"/>
      <sheetName val="Harga Satuan"/>
      <sheetName val="Add-trans"/>
      <sheetName val="S-2"/>
      <sheetName val="Pro-Base"/>
      <sheetName val="S-1"/>
      <sheetName val="Revenue"/>
      <sheetName val="Add-rev"/>
      <sheetName val="Exist"/>
      <sheetName val="Tot"/>
      <sheetName val="Tranponder"/>
      <sheetName val="upah-bahan satker_revisi"/>
      <sheetName val="ASUMSI"/>
      <sheetName val="Biaya PKS"/>
      <sheetName val="Project Cost"/>
      <sheetName val="Balance"/>
      <sheetName val="Risk Analisis"/>
      <sheetName val="BEP"/>
      <sheetName val="Depre"/>
      <sheetName val="PINJAMAN-Bank"/>
      <sheetName val="INCOME"/>
      <sheetName val="Pemeliharaan"/>
      <sheetName val="Upah"/>
      <sheetName val="Cash-flow"/>
      <sheetName val="IRR"/>
      <sheetName val="IRR ALL"/>
      <sheetName val="Lab&amp;Bengkel"/>
      <sheetName val="Produksi &amp; Scedule"/>
      <sheetName val="Bang-Non-St"/>
      <sheetName val="JADI"/>
      <sheetName val="1200"/>
      <sheetName val="FASILITAS"/>
      <sheetName val="HARG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115.xml><?xml version="1.0" encoding="utf-8"?>
<externalLink xmlns="http://schemas.openxmlformats.org/spreadsheetml/2006/main">
  <externalBook xmlns:r="http://schemas.openxmlformats.org/officeDocument/2006/relationships" r:id="rId1">
    <sheetNames>
      <sheetName val="PT.GENTA"/>
      <sheetName val="00000000"/>
      <sheetName val="TANAH "/>
      <sheetName val="ANALISA"/>
      <sheetName val="rekap"/>
      <sheetName val="unit"/>
      <sheetName val="Account"/>
      <sheetName val="bhn-upah"/>
      <sheetName val="GeneralInfo"/>
      <sheetName val="BCT"/>
      <sheetName val="INV"/>
      <sheetName val="SAT-BHN"/>
      <sheetName val="JSiar"/>
      <sheetName val="data"/>
      <sheetName val="Gmd3"/>
      <sheetName val="FORM-X-1 Asset"/>
      <sheetName val="ASUMSI"/>
      <sheetName val="Biaya PKS"/>
      <sheetName val="Project Cost"/>
      <sheetName val="Balance"/>
      <sheetName val="Risk Analisis"/>
      <sheetName val="BEP"/>
      <sheetName val="Depre"/>
      <sheetName val="PINJAMAN-Bank"/>
      <sheetName val="INCOME"/>
      <sheetName val="Pemeliharaan"/>
      <sheetName val="Upah"/>
      <sheetName val="Bahan"/>
      <sheetName val="Cash-flow"/>
      <sheetName val="IRR"/>
      <sheetName val="IRR ALL"/>
      <sheetName val="Lab&amp;Bengkel"/>
      <sheetName val="Produksi &amp; Scedule"/>
      <sheetName val="BSHO Report"/>
      <sheetName val="SM Bgn"/>
      <sheetName val="List"/>
      <sheetName val="DATA1"/>
      <sheetName val="Market Positioning"/>
      <sheetName val="ANALISA PEK.UMUM"/>
      <sheetName val="Add-trans"/>
      <sheetName val="S-2"/>
      <sheetName val="Pro-Base"/>
      <sheetName val="S-1"/>
      <sheetName val="Revenue"/>
      <sheetName val="Add-rev"/>
      <sheetName val="Exist"/>
      <sheetName val="Tot"/>
      <sheetName val="Tranponder"/>
    </sheetNames>
    <sheetDataSet>
      <sheetData sheetId="0" refreshError="1"/>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116.xml><?xml version="1.0" encoding="utf-8"?>
<externalLink xmlns="http://schemas.openxmlformats.org/spreadsheetml/2006/main">
  <externalBook xmlns:r="http://schemas.openxmlformats.org/officeDocument/2006/relationships" r:id="rId1">
    <sheetNames>
      <sheetName val="S-1"/>
      <sheetName val="S-2"/>
      <sheetName val="Sheet2"/>
      <sheetName val="Add-trans"/>
      <sheetName val="Tranponder"/>
      <sheetName val="Revenue"/>
      <sheetName val="Tot"/>
      <sheetName val="Add-rev"/>
      <sheetName val="Add"/>
      <sheetName val="Exist"/>
      <sheetName val="Pro-Base"/>
      <sheetName val="IS-CF-BS"/>
      <sheetName val="Procentage"/>
      <sheetName val="Sheet1"/>
      <sheetName val="Sensitif"/>
      <sheetName val="S_1"/>
      <sheetName val="S_2"/>
      <sheetName val="Add_trans"/>
      <sheetName val="Add_rev"/>
      <sheetName val="Pro_Base"/>
      <sheetName val="Account"/>
      <sheetName val="MAPP"/>
      <sheetName val="rek det 1-3"/>
      <sheetName val="datasheet"/>
      <sheetName val="JKT"/>
      <sheetName val="PP"/>
      <sheetName val="5"/>
      <sheetName val="NERACA"/>
      <sheetName val="List"/>
      <sheetName val="JSiar"/>
      <sheetName val="As"/>
      <sheetName val="data"/>
      <sheetName val="Inv"/>
      <sheetName val="Biaya-Inv"/>
      <sheetName val="Asumsi"/>
      <sheetName val="Gmd3"/>
      <sheetName val="INPUT DATA"/>
      <sheetName val="10 yr val"/>
      <sheetName val="Input"/>
      <sheetName val="Hit Bgn"/>
      <sheetName val="SM Bgn"/>
      <sheetName val="SM Tnh"/>
      <sheetName val="TERM OF PAYMENT"/>
      <sheetName val="BCT"/>
      <sheetName val="Huruf-INV"/>
      <sheetName val="Fixset"/>
      <sheetName val="Bang-Non-St"/>
      <sheetName val="Ring"/>
      <sheetName val="Gaji"/>
      <sheetName val="kurs"/>
      <sheetName val="Susut"/>
      <sheetName val="Std-Prod KS"/>
      <sheetName val="daf-3(OK)"/>
      <sheetName val="daf-7(OK)"/>
      <sheetName val="hasil nilai"/>
      <sheetName val="Investment Valuation"/>
      <sheetName val="LHP7"/>
      <sheetName val="upah_borong"/>
      <sheetName val="harsat"/>
      <sheetName val="satuan_pek"/>
      <sheetName val="2002"/>
      <sheetName val="JADI"/>
      <sheetName val="HITAM ULU"/>
      <sheetName val="Bill-2"/>
      <sheetName val="LISTRIK"/>
      <sheetName val="daf_3_OK_"/>
      <sheetName val="daf_7_OK_"/>
      <sheetName val="M"/>
      <sheetName val="GRAND REKAP"/>
      <sheetName val="Bgn-Ingg PLANTATION"/>
      <sheetName val="PT.GENTA"/>
      <sheetName val="Des"/>
      <sheetName val="OE"/>
      <sheetName val="bct-PABRIK"/>
      <sheetName val="PO"/>
      <sheetName val="5 yr val"/>
      <sheetName val="Graphs"/>
      <sheetName val="Financials"/>
      <sheetName val=" Summ fin."/>
      <sheetName val="OLDMAP"/>
      <sheetName val="B-Ops-KS"/>
      <sheetName val="Material"/>
      <sheetName val="bau"/>
      <sheetName val="KASUS8"/>
      <sheetName val="KASUS10"/>
      <sheetName val="Rincian"/>
      <sheetName val="Res Ruko"/>
      <sheetName val="Isian"/>
      <sheetName val="T.material"/>
      <sheetName val="d2"/>
      <sheetName val="prg-old"/>
      <sheetName val="rab lt 2 bo"/>
      <sheetName val="BBM-03"/>
      <sheetName val="PUMP"/>
      <sheetName val="Export"/>
      <sheetName val="OK"/>
      <sheetName val="HRG BHN"/>
      <sheetName val="Detail"/>
      <sheetName val="CSM-200308-27b"/>
      <sheetName val="SAT-BHN"/>
      <sheetName val="FORM-X-1 Asset"/>
      <sheetName val="ANALISA PEK.UMUM"/>
      <sheetName val="BAHAN"/>
      <sheetName val="Harga Satuan"/>
      <sheetName val="bhn-upah"/>
      <sheetName val="villa"/>
      <sheetName val="1-LISTRIK"/>
      <sheetName val="Market Positioning"/>
      <sheetName val="Karu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sheetData sheetId="13" refreshError="1"/>
      <sheetData sheetId="14" refreshError="1"/>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Set>
  </externalBook>
</externalLink>
</file>

<file path=xl/externalLinks/externalLink117.xml><?xml version="1.0" encoding="utf-8"?>
<externalLink xmlns="http://schemas.openxmlformats.org/spreadsheetml/2006/main">
  <externalBook xmlns:r="http://schemas.openxmlformats.org/officeDocument/2006/relationships" r:id="rId1">
    <sheetNames>
      <sheetName val="S-1"/>
      <sheetName val="S-2"/>
      <sheetName val="Sheet2"/>
      <sheetName val="Add-trans"/>
      <sheetName val="Tranponder"/>
      <sheetName val="Revenue"/>
      <sheetName val="Tot"/>
      <sheetName val="Add-rev"/>
      <sheetName val="Add"/>
      <sheetName val="Exist"/>
      <sheetName val="Pro-Base"/>
      <sheetName val="IS-CF-BS"/>
      <sheetName val="Procentage"/>
      <sheetName val="Sheet1"/>
      <sheetName val="Sensitif"/>
      <sheetName val="S_1"/>
      <sheetName val="S_2"/>
      <sheetName val="Add_trans"/>
      <sheetName val="Add_rev"/>
      <sheetName val="Pro_Base"/>
      <sheetName val="As"/>
      <sheetName val="datasheet"/>
      <sheetName val="INPUT DATA"/>
      <sheetName val="List"/>
      <sheetName val="Gmd3"/>
      <sheetName val="Inv"/>
      <sheetName val="Biaya-Inv"/>
      <sheetName val="Asumsi"/>
      <sheetName val="Hit Bgn"/>
      <sheetName val="10 yr val"/>
      <sheetName val="Input"/>
      <sheetName val="Bang-Non-St"/>
      <sheetName val="JSiar"/>
      <sheetName val="data"/>
      <sheetName val="Huruf-INV"/>
      <sheetName val="BCT"/>
      <sheetName val="Fixset"/>
      <sheetName val="JKT"/>
      <sheetName val="PP"/>
      <sheetName val="5"/>
      <sheetName val="NERACA"/>
      <sheetName val="SM Bgn"/>
      <sheetName val="SM Tnh"/>
      <sheetName val="TERM OF PAYMENT"/>
      <sheetName val="Bgn-Ingg PLANTATION"/>
      <sheetName val="JADI"/>
      <sheetName val="Material"/>
      <sheetName val="daf-3(OK)"/>
      <sheetName val="daf-7(OK)"/>
      <sheetName val="HRG BHN"/>
      <sheetName val="Ring"/>
      <sheetName val="Gaji"/>
      <sheetName val="kurs"/>
      <sheetName val="Susut"/>
      <sheetName val="Std-Prod KS"/>
      <sheetName val="Des"/>
      <sheetName val="OE"/>
      <sheetName val="bct-PABRIK"/>
      <sheetName val="PO"/>
      <sheetName val="5 yr val"/>
      <sheetName val="Graphs"/>
      <sheetName val="Financials"/>
      <sheetName val=" Summ fin."/>
      <sheetName val="OLDMAP"/>
      <sheetName val="B-Ops-KS"/>
      <sheetName val="daf_3_OK_"/>
      <sheetName val="daf_7_OK_"/>
      <sheetName val="GeneralInfo"/>
      <sheetName val="DATA LTW"/>
      <sheetName val="peb'03"/>
      <sheetName val="U-EK"/>
      <sheetName val="T.material"/>
      <sheetName val="1200"/>
      <sheetName val="FASILITAS"/>
      <sheetName val="HARGA"/>
      <sheetName val="Div2"/>
      <sheetName val="PKB"/>
      <sheetName val="Export"/>
      <sheetName val="dft bns"/>
      <sheetName val="PL4"/>
      <sheetName val="FORM-X-1"/>
      <sheetName val="MASTER"/>
      <sheetName val="Biaya"/>
      <sheetName val="kki"/>
      <sheetName val="fin pro centers"/>
      <sheetName val="SUMMARY"/>
      <sheetName val="hasil nilai"/>
      <sheetName val="Investment Valuation"/>
      <sheetName val="R"/>
      <sheetName val="UPAH &amp; BAHAN"/>
      <sheetName val="upah"/>
      <sheetName val="ANALISA"/>
      <sheetName val="Ana"/>
      <sheetName val="BBM-03"/>
      <sheetName val="Isian"/>
      <sheetName val="Cover"/>
      <sheetName val="bhn_upah"/>
      <sheetName val="BQ_E20_02_Rp_"/>
      <sheetName val="BQ-E20-02(Rp)"/>
      <sheetName val="ANALISIS"/>
      <sheetName val="Rekap Piutang"/>
      <sheetName val="PL"/>
      <sheetName val="DCF"/>
      <sheetName val="CSM-200308-27b"/>
      <sheetName val="FA FISKAL 2003"/>
      <sheetName val="AKTIVA"/>
      <sheetName val="FS-FORECAST"/>
      <sheetName val="LEADSCHEDULE"/>
      <sheetName val="1"/>
      <sheetName val="RBSB"/>
      <sheetName val="Input O&amp;M"/>
      <sheetName val="PT.GENTA"/>
      <sheetName val="I-KAMAR"/>
      <sheetName val="DATA1"/>
      <sheetName val="#Lookup"/>
      <sheetName val="HSP"/>
      <sheetName val="Analisa tambahan"/>
      <sheetName val="Prod- Plasma"/>
      <sheetName val="Res Ruko"/>
      <sheetName val="Sheet2 (2)"/>
      <sheetName val="Hit_Bgn"/>
      <sheetName val="Hit_Bgn1"/>
      <sheetName val="Hit_Bgn2"/>
      <sheetName val="Hit_Bgn3"/>
      <sheetName val="Hit_Bgn4"/>
      <sheetName val="Hit_Bgn5"/>
      <sheetName val="Hit_Bgn7"/>
      <sheetName val="Hit_Bgn6"/>
      <sheetName val="Hit_Bgn8"/>
      <sheetName val="bill_8 Ceiling mb"/>
      <sheetName val="FORM X COST"/>
      <sheetName val="Analisa BCT Permanen"/>
      <sheetName val="Act"/>
      <sheetName val="IF"/>
      <sheetName val="VH"/>
      <sheetName val="GS Tanah Kalimas Baru (2)"/>
      <sheetName val="Rinci-Biaya"/>
      <sheetName val="Rinci-Pendapatan"/>
      <sheetName val="HB "/>
      <sheetName val="RT"/>
      <sheetName val="DAF-2"/>
      <sheetName val="Elektrikal"/>
      <sheetName val="AT"/>
      <sheetName val="Tabel"/>
      <sheetName val="VLOOK"/>
      <sheetName val="Production"/>
      <sheetName val="H.Satuan"/>
      <sheetName val="Contents"/>
      <sheetName val="Health"/>
      <sheetName val="Credit_22"/>
      <sheetName val="Valuation"/>
      <sheetName val="Pemadatan Tanah (Jalan)"/>
      <sheetName val="Cutleries"/>
      <sheetName val="LPJ-Bm"/>
      <sheetName val="analisa tea"/>
      <sheetName val="Reklpj"/>
      <sheetName val="LOG 11"/>
      <sheetName val="d2"/>
      <sheetName val="prg-old"/>
      <sheetName val="rab lt 2 bo"/>
      <sheetName val="PUMP"/>
      <sheetName val="GS"/>
      <sheetName val="TNH"/>
      <sheetName val="Sarana"/>
      <sheetName val="A"/>
      <sheetName val="IKK 2018"/>
      <sheetName val="BBM"/>
      <sheetName val="Transport "/>
      <sheetName val="Based Data_wacc"/>
      <sheetName val="administrasi"/>
      <sheetName val="Rekap"/>
      <sheetName val="DAFTAR UPAH"/>
      <sheetName val="INPUT_DATA"/>
      <sheetName val="10_yr_val"/>
      <sheetName val="SM_Bgn"/>
      <sheetName val="SM_Tnh"/>
      <sheetName val="TERM_OF_PAYMENT"/>
      <sheetName val="Bgn-Ingg_PLANTATION"/>
      <sheetName val="HRG_BHN"/>
      <sheetName val="Std-Prod_KS"/>
      <sheetName val="5_yr_val"/>
      <sheetName val="_Summ_fin_"/>
      <sheetName val="DATA_LTW"/>
      <sheetName val="T_material"/>
      <sheetName val="INPUT_DATA1"/>
      <sheetName val="10_yr_val1"/>
      <sheetName val="SM_Bgn1"/>
      <sheetName val="SM_Tnh1"/>
      <sheetName val="TERM_OF_PAYMENT1"/>
      <sheetName val="Bgn-Ingg_PLANTATION1"/>
      <sheetName val="HRG_BHN1"/>
      <sheetName val="Std-Prod_KS1"/>
      <sheetName val="5_yr_val1"/>
      <sheetName val="_Summ_fin_1"/>
      <sheetName val="DATA_LTW1"/>
      <sheetName val="T_material1"/>
      <sheetName val="INPUT_DATA4"/>
      <sheetName val="10_yr_val4"/>
      <sheetName val="SM_Bgn4"/>
      <sheetName val="SM_Tnh4"/>
      <sheetName val="TERM_OF_PAYMENT4"/>
      <sheetName val="Bgn-Ingg_PLANTATION4"/>
      <sheetName val="HRG_BHN4"/>
      <sheetName val="Std-Prod_KS4"/>
      <sheetName val="5_yr_val4"/>
      <sheetName val="_Summ_fin_4"/>
      <sheetName val="DATA_LTW4"/>
      <sheetName val="T_material4"/>
      <sheetName val="INPUT_DATA2"/>
      <sheetName val="10_yr_val2"/>
      <sheetName val="SM_Bgn2"/>
      <sheetName val="SM_Tnh2"/>
      <sheetName val="TERM_OF_PAYMENT2"/>
      <sheetName val="Bgn-Ingg_PLANTATION2"/>
      <sheetName val="HRG_BHN2"/>
      <sheetName val="Std-Prod_KS2"/>
      <sheetName val="5_yr_val2"/>
      <sheetName val="_Summ_fin_2"/>
      <sheetName val="DATA_LTW2"/>
      <sheetName val="T_material2"/>
      <sheetName val="INPUT_DATA3"/>
      <sheetName val="10_yr_val3"/>
      <sheetName val="SM_Bgn3"/>
      <sheetName val="SM_Tnh3"/>
      <sheetName val="TERM_OF_PAYMENT3"/>
      <sheetName val="Bgn-Ingg_PLANTATION3"/>
      <sheetName val="HRG_BHN3"/>
      <sheetName val="Std-Prod_KS3"/>
      <sheetName val="5_yr_val3"/>
      <sheetName val="_Summ_fin_3"/>
      <sheetName val="DATA_LTW3"/>
      <sheetName val="T_material3"/>
      <sheetName val="Tan"/>
      <sheetName val="RESIDU"/>
      <sheetName val="10"/>
      <sheetName val="Indirect"/>
      <sheetName val="index"/>
      <sheetName val="IS Dec 06"/>
      <sheetName val="DATA UMUM"/>
      <sheetName val="analisa me"/>
      <sheetName val="304-06"/>
      <sheetName val="Account"/>
      <sheetName val="COV 1"/>
      <sheetName val="LOAN &amp; INT_LampI.2-6,LampIII.9"/>
      <sheetName val="BCR"/>
      <sheetName val="Sheet1 (3)"/>
      <sheetName val="WIP"/>
      <sheetName val="DIRECT"/>
      <sheetName val="Standard"/>
      <sheetName val="Adj"/>
      <sheetName val="ACC_NUM"/>
      <sheetName val="GL_Account"/>
      <sheetName val="DD"/>
      <sheetName val="villa"/>
      <sheetName val="RUKO TYPE 1"/>
      <sheetName val="Tenancy Sch"/>
      <sheetName val="Capitalisation"/>
      <sheetName val="Outgoings"/>
      <sheetName val="cost recovery"/>
      <sheetName val="plumbing"/>
      <sheetName val="BSHO Report"/>
      <sheetName val="PETUNJUK"/>
      <sheetName val="FORM-B1"/>
      <sheetName val="exf"/>
      <sheetName val="IKK - MAPPI"/>
      <sheetName val="MAPP"/>
      <sheetName val="rek det 1-3"/>
      <sheetName val="OK"/>
      <sheetName val="Detail"/>
      <sheetName val="pek tanah utk irigasi"/>
      <sheetName val="Daftar No MAPPI"/>
      <sheetName val="Bangunan"/>
      <sheetName val="WP_1998"/>
      <sheetName val="SM"/>
      <sheetName val="ACTABLE"/>
      <sheetName val="SAP"/>
      <sheetName val="AC"/>
      <sheetName val="DETIL PKS"/>
      <sheetName val="SEX"/>
      <sheetName val="alamat"/>
      <sheetName val="JobCode"/>
      <sheetName val="PENILAI"/>
      <sheetName val="SUB"/>
      <sheetName val="Go"/>
      <sheetName val="Tanah"/>
      <sheetName val="Pasar-02"/>
      <sheetName val="IM"/>
      <sheetName val="BTB"/>
      <sheetName val="A u g"/>
      <sheetName val="O c t"/>
      <sheetName val="00 received in 01"/>
      <sheetName val="F e b"/>
      <sheetName val="Per GL J a n"/>
      <sheetName val="Excess Calc"/>
      <sheetName val="hrg-sat.pek"/>
      <sheetName val="2002"/>
      <sheetName val="harga lama"/>
      <sheetName val="Anal-Banci"/>
      <sheetName val="Lease Expiry"/>
      <sheetName val="TENSCH"/>
      <sheetName val="Kolom"/>
      <sheetName val="PileCap"/>
      <sheetName val="TB"/>
      <sheetName val="KPI"/>
      <sheetName val="Rp Banten"/>
      <sheetName val="Monthly"/>
      <sheetName val="anal pip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sheetData sheetId="13" refreshError="1"/>
      <sheetData sheetId="14" refreshError="1"/>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Set>
  </externalBook>
</externalLink>
</file>

<file path=xl/externalLinks/externalLink118.xml><?xml version="1.0" encoding="utf-8"?>
<externalLink xmlns="http://schemas.openxmlformats.org/spreadsheetml/2006/main">
  <externalBook xmlns:r="http://schemas.openxmlformats.org/officeDocument/2006/relationships" r:id="rId1">
    <sheetNames>
      <sheetName val="AF"/>
      <sheetName val="Resume"/>
      <sheetName val="Bang"/>
      <sheetName val="Tanah"/>
      <sheetName val="Sarana"/>
      <sheetName val="formula"/>
      <sheetName val="Depresiasi"/>
      <sheetName val="Angka"/>
      <sheetName val="AF-n"/>
      <sheetName val="data"/>
      <sheetName val="Desk-msn"/>
      <sheetName val="Kend"/>
      <sheetName val="Listrik"/>
      <sheetName val="bct"/>
      <sheetName val="Susut"/>
      <sheetName val="ue"/>
      <sheetName val="FORM-X-1"/>
      <sheetName val="1"/>
      <sheetName val="2"/>
      <sheetName val="3"/>
      <sheetName val="Add-trans"/>
      <sheetName val="S-2"/>
      <sheetName val="S-1"/>
      <sheetName val="Pro-Base"/>
      <sheetName val="Revenue"/>
      <sheetName val="Add-rev"/>
      <sheetName val="Exist"/>
      <sheetName val="Tot"/>
      <sheetName val="Tranponder"/>
      <sheetName val="PT.GEN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19.xml><?xml version="1.0" encoding="utf-8"?>
<externalLink xmlns="http://schemas.openxmlformats.org/spreadsheetml/2006/main">
  <externalBook xmlns:r="http://schemas.openxmlformats.org/officeDocument/2006/relationships" r:id="rId1">
    <sheetNames>
      <sheetName val="peb'03"/>
      <sheetName val="Juli'03"/>
      <sheetName val="Agust'03"/>
      <sheetName val="sept'03"/>
      <sheetName val="Okt'03"/>
      <sheetName val="Nop'03"/>
      <sheetName val="des'03"/>
      <sheetName val="Nop'03 (2)"/>
      <sheetName val="peb_03"/>
      <sheetName val="Add-trans"/>
      <sheetName val="Revenue"/>
      <sheetName val="Pro-Base"/>
      <sheetName val="Add-rev"/>
      <sheetName val="Exist"/>
      <sheetName val="Tot"/>
      <sheetName val="Tranponder"/>
      <sheetName val="INDIRECT DETAIL"/>
      <sheetName val="Sheet1"/>
      <sheetName val="pprod"/>
      <sheetName val="List"/>
      <sheetName val="GeneralInfo"/>
      <sheetName val="Mesin"/>
      <sheetName val="Cover"/>
      <sheetName val="may'03"/>
      <sheetName val="HB"/>
      <sheetName val="Harsat"/>
      <sheetName val="H.Satuan"/>
      <sheetName val="Hal 2(Surat)"/>
      <sheetName val="BCT"/>
      <sheetName val="FORM-X-1"/>
      <sheetName val="Val-sum"/>
      <sheetName val="NERACA"/>
      <sheetName val="isi Data Tanah"/>
      <sheetName val="Rkp-Jdwl"/>
      <sheetName val="ASUMSI"/>
      <sheetName val="Biaya PKS"/>
      <sheetName val="Produksi &amp; Scedule"/>
      <sheetName val="Project Cost"/>
      <sheetName val="Balance"/>
      <sheetName val="Risk Analisis"/>
      <sheetName val="BEP"/>
      <sheetName val="Depre"/>
      <sheetName val="PINJAMAN-Bank"/>
      <sheetName val="INCOME"/>
      <sheetName val="Pemeliharaan"/>
      <sheetName val="Upah"/>
      <sheetName val="Bahan"/>
      <sheetName val="Cash-flow"/>
      <sheetName val="IRR"/>
      <sheetName val="IRR ALL"/>
      <sheetName val="Lab&amp;Bengkel"/>
      <sheetName val="YY"/>
      <sheetName val="S-2"/>
      <sheetName val="S-1"/>
      <sheetName val="LHP7"/>
      <sheetName val="LPJ-Bm"/>
      <sheetName val="data"/>
      <sheetName val="Mar"/>
      <sheetName val="Hit Bgn"/>
      <sheetName val="ASUMPTION"/>
      <sheetName val="KSO-Revenue"/>
      <sheetName val="Bangunan"/>
      <sheetName val="As"/>
      <sheetName val="Engrais"/>
      <sheetName val="Matériel"/>
      <sheetName val="MOE"/>
      <sheetName val="MOR"/>
      <sheetName val="TMO"/>
      <sheetName val="Sous traitance"/>
      <sheetName val="Phyto"/>
      <sheetName val="Budgets"/>
      <sheetName val="Account"/>
      <sheetName val="BCR"/>
      <sheetName val="SM Bgn"/>
      <sheetName val="Sat-Tan"/>
      <sheetName val="Infrastruktur"/>
      <sheetName val="Bangunan Gudang"/>
      <sheetName val="COS&amp;GEN EXP APRIL 11"/>
      <sheetName val="COS&amp;GEN EXP AUG11"/>
      <sheetName val="COS &amp; GEN EXP DECEMBER11"/>
      <sheetName val="COS &amp; GEN EXP FEB 11"/>
      <sheetName val="COS &amp; GEN EXP JAN 11"/>
      <sheetName val="COS&amp;GEN EXP JULY 11"/>
      <sheetName val="COS&amp;GEN EXP JUNE 11"/>
      <sheetName val="COS&amp;GEN EXP MARCH 11"/>
      <sheetName val="COS&amp;GEN EXP MAY 11"/>
      <sheetName val="COS&amp;GEN EXP NOV 2011"/>
      <sheetName val="COS&amp;GEN EXP OCT 2011"/>
      <sheetName val="COS&amp;GEN EXP SEP 11"/>
      <sheetName val="Market Positioning"/>
      <sheetName val="LAPIUT"/>
      <sheetName val="FORM-X-1 Asset"/>
      <sheetName val="PABRIK (2)"/>
      <sheetName val="WBS"/>
      <sheetName val="daf-3(OK)"/>
      <sheetName val="daf-7(OK)"/>
      <sheetName val="Input O&amp;M"/>
      <sheetName val="PT.GENTA"/>
      <sheetName val="Bang-Non-St"/>
      <sheetName val="Harga Satuan"/>
      <sheetName val="LIST ANHARSAT"/>
      <sheetName val="Bahan Ars &amp; Str"/>
      <sheetName val="RAB Track"/>
      <sheetName val="HB "/>
      <sheetName val="Huruf-INV"/>
      <sheetName val="COS &amp; EXP APRIL 2010"/>
      <sheetName val="COS &amp; EXP AUGUST 2010"/>
      <sheetName val="COS &amp; EXP DECEMBER 2010"/>
      <sheetName val="COST &amp; EXP FEB 2010"/>
      <sheetName val=" COST &amp; EXP JAN 2010"/>
      <sheetName val="COS &amp; EXP JULY 2010"/>
      <sheetName val="COS &amp; EXP JUNE 2010"/>
      <sheetName val="COST &amp; EXP MARCH 2010"/>
      <sheetName val="COS &amp; EXP MAY 2010"/>
      <sheetName val="COS &amp; EXP NOVEMBER 2010"/>
      <sheetName val="COS &amp; EXP OCTOBER 2010"/>
      <sheetName val="COS &amp; EXP SEPTEMBER 2010"/>
      <sheetName val="RUPS"/>
    </sheetNames>
    <sheetDataSet>
      <sheetData sheetId="0" refreshError="1"/>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Set>
  </externalBook>
</externalLink>
</file>

<file path=xl/externalLinks/externalLink120.xml><?xml version="1.0" encoding="utf-8"?>
<externalLink xmlns="http://schemas.openxmlformats.org/spreadsheetml/2006/main">
  <externalBook xmlns:r="http://schemas.openxmlformats.org/officeDocument/2006/relationships" r:id="rId1">
    <sheetNames>
      <sheetName val="Harga Satuan"/>
      <sheetName val="LIST ANHARSAT"/>
      <sheetName val="Bahan Ars &amp; Str"/>
      <sheetName val="RAB Track"/>
      <sheetName val="Sheet1"/>
      <sheetName val="Sheet2"/>
      <sheetName val="Sheet3"/>
      <sheetName val="Sheet4"/>
      <sheetName val="Sheet5"/>
      <sheetName val="RAB new2"/>
      <sheetName val="rekapitulasi pak lubis"/>
      <sheetName val="RAB new2 pisah"/>
      <sheetName val="RAB seluruh paket 1"/>
      <sheetName val="Sheet9"/>
      <sheetName val="RAB seluruh paket 2"/>
      <sheetName val="Sheet6"/>
      <sheetName val="Upah"/>
      <sheetName val="Analisa seluruh"/>
      <sheetName val="ANALISA TRACK Koreksi TE "/>
      <sheetName val="Gabung"/>
      <sheetName val="REKAPRAB"/>
      <sheetName val="data"/>
      <sheetName val="peb'03"/>
      <sheetName val="FORM-X-1"/>
      <sheetName val="Val-sum"/>
      <sheetName val="Add-trans"/>
      <sheetName val="S-2"/>
      <sheetName val="Pro-Base"/>
      <sheetName val="S-1"/>
      <sheetName val="Revenue"/>
      <sheetName val="Add-rev"/>
      <sheetName val="Exist"/>
      <sheetName val="Tot"/>
      <sheetName val="Tranponder"/>
      <sheetName val="Account"/>
      <sheetName val="Hit Bgn"/>
      <sheetName val="PT.GEN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121.xml><?xml version="1.0" encoding="utf-8"?>
<externalLink xmlns="http://schemas.openxmlformats.org/spreadsheetml/2006/main">
  <externalBook xmlns:r="http://schemas.openxmlformats.org/officeDocument/2006/relationships" r:id="rId1">
    <sheetNames>
      <sheetName val="BQ_E20_02_Rp_"/>
      <sheetName val="BQ-E20-02(Rp)"/>
      <sheetName val="Harga Satuan"/>
      <sheetName val="LIST ANHARSAT"/>
      <sheetName val="Bahan Ars &amp; Str"/>
      <sheetName val="RAB Track"/>
      <sheetName val="AHS"/>
      <sheetName val="Rekap_Church(USD)"/>
      <sheetName val="BQ-CHURCH(USD)(Rp_Hide)"/>
      <sheetName val="rekap-e20(Rp)"/>
      <sheetName val="rekap-e20 (USD)"/>
      <sheetName val="BQ-E20-02 (USD)"/>
      <sheetName val="UP"/>
      <sheetName val="PA"/>
      <sheetName val="BQ (3)"/>
      <sheetName val="BQ"/>
      <sheetName val="BQ (2)"/>
      <sheetName val="Estimasi"/>
      <sheetName val="Sprinkler"/>
      <sheetName val="BAG-2"/>
      <sheetName val="subkon"/>
      <sheetName val="Cover"/>
      <sheetName val="Penjumlahan"/>
      <sheetName val="Cover (x)"/>
      <sheetName val="Cor Apt"/>
      <sheetName val="daf-3(OK)"/>
      <sheetName val="daf-7(OK)"/>
      <sheetName val="upah_borong"/>
      <sheetName val="satuan_pek"/>
      <sheetName val="Cover Daf-2"/>
      <sheetName val="HB"/>
      <sheetName val="SEX"/>
      <sheetName val="RAB-2"/>
      <sheetName val="Sales Parameter"/>
      <sheetName val="Parameter"/>
      <sheetName val="H.Satuan"/>
      <sheetName val="Bahan"/>
      <sheetName val="A"/>
      <sheetName val="FINISHING"/>
      <sheetName val="Agregat"/>
      <sheetName val="Plumbing"/>
      <sheetName val="HRG BHN"/>
      <sheetName val="harsat"/>
      <sheetName val="MAPP"/>
      <sheetName val="an. struktur"/>
      <sheetName val="rek det 1-3"/>
      <sheetName val="Dashboard"/>
      <sheetName val="Anls"/>
      <sheetName val="Man Power"/>
      <sheetName val="ESCON"/>
      <sheetName val="Material"/>
      <sheetName val="Daftar Upah"/>
      <sheetName val="Grand summary"/>
      <sheetName val="daf_3_OK_"/>
      <sheetName val="daf_7_OK_"/>
      <sheetName val="Mall"/>
      <sheetName val="L-Mechanical"/>
      <sheetName val="blok 7"/>
      <sheetName val="rekap-e20_(USD)"/>
      <sheetName val="BQ-E20-02_(USD)"/>
      <sheetName val="BQ_(3)"/>
      <sheetName val="BQ_(2)"/>
      <sheetName val="Cover_(x)"/>
      <sheetName val="Cor_Apt"/>
      <sheetName val="Cover_Daf-2"/>
      <sheetName val="H_Satuan"/>
      <sheetName val="Sales_Parameter"/>
      <sheetName val="Plumbing &amp; Fire"/>
      <sheetName val="DAF_3"/>
      <sheetName val="DAF_4"/>
      <sheetName val="UPAH &amp; BHN ARS"/>
      <sheetName val="AHS ARS"/>
      <sheetName val="#REF"/>
      <sheetName val="STR"/>
      <sheetName val="Agregat Halus &amp; Kasar"/>
      <sheetName val="Analisa"/>
      <sheetName val="dasboard"/>
      <sheetName val="bau"/>
      <sheetName val="Mat.Mek"/>
      <sheetName val="Mat.Elk"/>
      <sheetName val="villa"/>
      <sheetName val="List material"/>
      <sheetName val="Ans-AC"/>
      <sheetName val="REKAP PANEL"/>
      <sheetName val="HB "/>
      <sheetName val="Ktitas_Hg"/>
      <sheetName val="Rkap Bya"/>
      <sheetName val="E20-02Guest House"/>
      <sheetName val="DAFTAR HARGA SATUAN MATERIAL"/>
      <sheetName val="Basic Price"/>
      <sheetName val="Agregat Halus _ Kasar"/>
      <sheetName val="Peralatan"/>
      <sheetName val="div 8"/>
      <sheetName val="div 2"/>
      <sheetName val="div 3"/>
      <sheetName val="div 4"/>
      <sheetName val="div 5"/>
      <sheetName val="div 6"/>
      <sheetName val="div 7"/>
      <sheetName val="div 9"/>
      <sheetName val="L4_PemelRutin"/>
      <sheetName val="Rekap Biaya"/>
      <sheetName val="Informasi"/>
      <sheetName val="RAB"/>
      <sheetName val="OH"/>
      <sheetName val="Satuan"/>
      <sheetName val="Des-05"/>
      <sheetName val="Electrikal"/>
      <sheetName val="Elektronik"/>
      <sheetName val="AC"/>
      <sheetName val="Fire Fighting"/>
      <sheetName val="Item Kompensasi"/>
      <sheetName val="BHN"/>
      <sheetName val="pricing"/>
      <sheetName val="Rekap"/>
      <sheetName val="Anal_ Pancang"/>
      <sheetName val="rek det 1_3"/>
      <sheetName val="Affiliate With Reporting Unit"/>
      <sheetName val="Exchange Rates"/>
      <sheetName val="ARS"/>
      <sheetName val="Sheet1"/>
      <sheetName val="Sheet2"/>
      <sheetName val="dasar"/>
      <sheetName val="I-KAMAR"/>
      <sheetName val="alat"/>
      <sheetName val="ARAB"/>
      <sheetName val="DAF.ALAT"/>
      <sheetName val="Jembatan I"/>
      <sheetName val="data_dci"/>
      <sheetName val="data_mci"/>
      <sheetName val="behind"/>
      <sheetName val="Main"/>
      <sheetName val="Bill No. 1"/>
      <sheetName val="ORETORET"/>
      <sheetName val="Bill No.3 Basement"/>
      <sheetName val="harga lama"/>
      <sheetName val="Input"/>
      <sheetName val="SAT-BHN"/>
      <sheetName val="hidran"/>
      <sheetName val="DATA"/>
      <sheetName val="Rekap Direct Cost"/>
      <sheetName val="Harsat Bahan"/>
      <sheetName val="BOQ KSN"/>
      <sheetName val="DAF-2"/>
      <sheetName val="Bill-19"/>
      <sheetName val="sum-bill22"/>
      <sheetName val="An Arsitektur"/>
      <sheetName val="An Struktur"/>
      <sheetName val="Ana"/>
      <sheetName val="Analisa Upah &amp; Bahan Plum"/>
      <sheetName val="LISTRIK"/>
      <sheetName val="Summary"/>
      <sheetName val="HAR.SAT"/>
      <sheetName val="D &amp; W sizes"/>
      <sheetName val="rekap-e20_(USD)1"/>
      <sheetName val="BQ-E20-02_(USD)1"/>
      <sheetName val="BQ_(3)1"/>
      <sheetName val="BQ_(2)1"/>
      <sheetName val="Cover_(x)1"/>
      <sheetName val="Cor_Apt1"/>
      <sheetName val="Cover_Daf-21"/>
      <sheetName val="Sales_Parameter1"/>
      <sheetName val="AN-ME"/>
      <sheetName val="Pek. Utama"/>
      <sheetName val="112-885"/>
      <sheetName val="Anl.+"/>
      <sheetName val="eqp-rek"/>
      <sheetName val="REKAP ME-I"/>
      <sheetName val="hrg-sat.pek"/>
      <sheetName val="divI"/>
      <sheetName val="divII"/>
      <sheetName val="Quantity"/>
      <sheetName val="Ana_harsat_persiapan"/>
      <sheetName val="ANA_TRESTLE_REKLAMASI_JEMBATAN"/>
      <sheetName val="Koefisien Besi ( hit. bareng )"/>
      <sheetName val="UPAH BORONG"/>
      <sheetName val="anal"/>
      <sheetName val="Cost CCTV"/>
      <sheetName val="Bill.2. PL - SUPPLY A"/>
      <sheetName val="CAT_5"/>
      <sheetName val="PENAWARAN"/>
      <sheetName val="DAF-1"/>
      <sheetName val="tgp-02"/>
      <sheetName val="HARGA ALAT"/>
      <sheetName val="Cover _x_"/>
      <sheetName val="PRICE"/>
      <sheetName val="Rincian SIM"/>
      <sheetName val="ADM"/>
      <sheetName val="Bank"/>
      <sheetName val="JK"/>
      <sheetName val="PMS"/>
      <sheetName val="PP"/>
      <sheetName val="bhn-upah"/>
      <sheetName val="MUA"/>
      <sheetName val="Harga Sat."/>
      <sheetName val="Beban Box culvert"/>
      <sheetName val="bhn,upah,alat"/>
      <sheetName val="Ans Kom Precast"/>
      <sheetName val="Master Data"/>
      <sheetName val="DAFTAR HARGA"/>
      <sheetName val="Harsat Upah"/>
      <sheetName val="Harga ME "/>
      <sheetName val="BAG_2"/>
      <sheetName val="AGG A"/>
      <sheetName val="AGG B"/>
      <sheetName val="DAFTAR BAHAN"/>
      <sheetName val="ATBL"/>
      <sheetName val="DAFTAR ALAT"/>
      <sheetName val="PAS. BATU"/>
      <sheetName val="URUKAN"/>
      <sheetName val="MARKA"/>
      <sheetName val="PRIME COAT"/>
      <sheetName val="Ktr Cbg "/>
      <sheetName val="Hrg Sat"/>
      <sheetName val="DC"/>
      <sheetName val="Harga Dasar"/>
      <sheetName val="bilangan"/>
      <sheetName val="入力作成表"/>
      <sheetName val="Bill_2_ PL _ SUPPLY A"/>
      <sheetName val="H Satuan Dasar"/>
      <sheetName val="SchC"/>
      <sheetName val="SchA"/>
      <sheetName val="SewAlat"/>
      <sheetName val="SchD"/>
      <sheetName val="Regenerator  Concrete Structure"/>
      <sheetName val="Harga"/>
      <sheetName val="rincian A"/>
      <sheetName val="h satuan pekerjaan"/>
      <sheetName val="BOI_SIPIL"/>
      <sheetName val="Analisa ME (2)"/>
      <sheetName val="Kantor"/>
      <sheetName val="3_DIV8"/>
      <sheetName val="Analisa  BOW"/>
      <sheetName val="Harga Bahan"/>
      <sheetName val="D2.8"/>
      <sheetName val="HSP UPAH&amp;BAHAN"/>
      <sheetName val="B000(Steel)"/>
      <sheetName val="2000_080401"/>
      <sheetName val="rekI"/>
      <sheetName val="API610 Process Data"/>
      <sheetName val="API610 Type BB"/>
      <sheetName val="API610 Type OH"/>
      <sheetName val="API610 Type VS"/>
      <sheetName val="Units"/>
      <sheetName val="Instructions"/>
      <sheetName val="RAB-VAC"/>
      <sheetName val="RAB-PK"/>
      <sheetName val="RAB-ELC"/>
      <sheetName val="RAB-PL"/>
      <sheetName val="RAB-EL"/>
      <sheetName val="AHSbj"/>
      <sheetName val="mep"/>
      <sheetName val="ANAL2"/>
      <sheetName val="ANAL1"/>
      <sheetName val="Weight Bridge"/>
      <sheetName val="Panel,feeder,elek"/>
      <sheetName val="BQ-Str"/>
      <sheetName val="ISIAN (2)"/>
      <sheetName val="BEK-UP-OVERLEY"/>
      <sheetName val="sal &amp; galian"/>
      <sheetName val="LPA"/>
      <sheetName val="bahu jalan"/>
      <sheetName val="An-Ars"/>
      <sheetName val=" An-Str "/>
      <sheetName val="HSD"/>
      <sheetName val="SchB"/>
      <sheetName val="Sum"/>
      <sheetName val="Daf 1"/>
      <sheetName val="Upah"/>
      <sheetName val="Upah_Bahan"/>
      <sheetName val="BQ_(3)2"/>
      <sheetName val="BQ_(2)2"/>
      <sheetName val="rekap-e20_(USD)2"/>
      <sheetName val="BQ-E20-02_(USD)2"/>
      <sheetName val="Cover_(x)2"/>
      <sheetName val="Cor_Apt2"/>
      <sheetName val="H_Satuan1"/>
      <sheetName val="Cover_Daf-22"/>
      <sheetName val="Sales_Parameter2"/>
      <sheetName val="an__struktur"/>
      <sheetName val="rek_det_1-3"/>
      <sheetName val="Man_Power"/>
      <sheetName val="Plumbing_&amp;_Fire"/>
      <sheetName val="Mat_Mek"/>
      <sheetName val="Mat_Elk"/>
      <sheetName val="HRG_BHN"/>
      <sheetName val="Grand_summary"/>
      <sheetName val="UPAH_&amp;_BHN_ARS"/>
      <sheetName val="AHS_ARS"/>
      <sheetName val="List_material"/>
      <sheetName val="REKAP_PANEL"/>
      <sheetName val="Fire_Fighting"/>
      <sheetName val="Item_Kompensasi"/>
      <sheetName val="HB_"/>
      <sheetName val="Daftar_Upah"/>
      <sheetName val="blok_7"/>
      <sheetName val="HARGA_SATUAN"/>
      <sheetName val="Agregat_Halus_&amp;_Kasar"/>
      <sheetName val="Ans_Kom_Precast"/>
      <sheetName val="an__struktur1"/>
      <sheetName val="rek_det_1-31"/>
      <sheetName val="Daftar-Anal"/>
      <sheetName val="basic"/>
      <sheetName val="total"/>
      <sheetName val="terbilang rp"/>
      <sheetName val="Ur.Agregat"/>
      <sheetName val="Anl-Mobil(14)"/>
      <sheetName val="Anl.Ls(15)"/>
      <sheetName val="Umum"/>
      <sheetName val="HSD (8)"/>
      <sheetName val="chitimc"/>
      <sheetName val="THPDMoi  _2_"/>
      <sheetName val="dongia _2_"/>
      <sheetName val="gtrinh"/>
      <sheetName val="phuluc1"/>
      <sheetName val="TONG HOP VL_NC"/>
      <sheetName val="lam_moi"/>
      <sheetName val="chitiet"/>
      <sheetName val="TONGKE3p "/>
      <sheetName val="giathanh1"/>
      <sheetName val="TH VL_ NC_ DDHT Thanhphuoc"/>
      <sheetName val="_REF"/>
      <sheetName val="DONGIA"/>
      <sheetName val="thao_go"/>
      <sheetName val="DON GIA"/>
      <sheetName val="TONGKE_HT"/>
      <sheetName val="DG"/>
      <sheetName val="dtxl"/>
      <sheetName val="LKVL_CK_HT_GD1"/>
      <sheetName val="t_h HA THE"/>
      <sheetName val="CHITIET VL_NC_TT _1p"/>
      <sheetName val="TONG HOP VL_NC TT"/>
      <sheetName val="TNHCHINH"/>
      <sheetName val="TH XL"/>
      <sheetName val="CHITIET VL_NC"/>
      <sheetName val="VC"/>
      <sheetName val="Tiepdia"/>
      <sheetName val="CHITIET VL_NC_TT_3p"/>
      <sheetName val="TDTKP"/>
      <sheetName val="TDTKP1"/>
      <sheetName val="KPVC_BD "/>
      <sheetName val="VCV_BE_TONG"/>
      <sheetName val="TE TS FA LAN MATV"/>
      <sheetName val="Pipe Bridge"/>
      <sheetName val="Conveyor Bridge"/>
      <sheetName val="B_Conveyor"/>
      <sheetName val="Pekerjaan Luar"/>
      <sheetName val="M_O_S_"/>
      <sheetName val="B_Processing I"/>
      <sheetName val="B_Processing II"/>
      <sheetName val="B_Processing III"/>
      <sheetName val="B_Processing IV"/>
      <sheetName val="Preliminaries"/>
      <sheetName val="B_Processing V"/>
      <sheetName val="B_Produksi_skm_"/>
      <sheetName val="B_ Utility"/>
      <sheetName val="Analisa Gabungan"/>
      <sheetName val="Sub"/>
      <sheetName val="rab lt 2 bo"/>
      <sheetName val="ANALISA SOFT"/>
      <sheetName val="Rate"/>
      <sheetName val="R20_R30_work"/>
      <sheetName val="DAF-5"/>
      <sheetName val="Rev0"/>
      <sheetName val="PDP"/>
      <sheetName val="RPP01-1"/>
      <sheetName val="rab - persiapan &amp; lantai-1"/>
      <sheetName val="komp awal"/>
      <sheetName val="BIOSEPTIC"/>
      <sheetName val="struktur"/>
      <sheetName val="bahan "/>
      <sheetName val="LAL - PASAR PAGI "/>
      <sheetName val="ANALISA  (BARU)"/>
      <sheetName val="Prog CD"/>
      <sheetName val="sdm"/>
      <sheetName val="map"/>
      <sheetName val="rkp"/>
      <sheetName val="HARGA SATUAN UPAH PEKERJA"/>
      <sheetName val="ALT"/>
      <sheetName val="UPH"/>
      <sheetName val="penawaran elianto"/>
      <sheetName val="DHS"/>
      <sheetName val="info"/>
      <sheetName val="an-aspal"/>
      <sheetName val="mob"/>
      <sheetName val="an_alat"/>
      <sheetName val="HRGA SATUAN UPAH-BAHAN"/>
      <sheetName val="I_KAMAR"/>
      <sheetName val="I-ME"/>
      <sheetName val="Bangunan Utama"/>
      <sheetName val="?????"/>
      <sheetName val="SE-C"/>
      <sheetName val="Antennas"/>
      <sheetName val="Val-sum"/>
      <sheetName val="INDIRECT DETAIL"/>
      <sheetName val="Market Positioning"/>
      <sheetName val="Harga Bahan &amp; Upah "/>
      <sheetName val="Harga sewa alat"/>
      <sheetName val="MATERIAL ANALISA"/>
      <sheetName val="Analysis"/>
      <sheetName val="Add_trans"/>
      <sheetName val="S_2"/>
      <sheetName val="Pro_Base"/>
      <sheetName val="S_1"/>
      <sheetName val="Revenue"/>
      <sheetName val="Add_rev"/>
      <sheetName val="Exist"/>
      <sheetName val="Tot"/>
      <sheetName val="Tranponder"/>
      <sheetName val="WPL"/>
      <sheetName val="peb'03"/>
      <sheetName val="Airy"/>
      <sheetName val="DAFTAR 7"/>
      <sheetName val="DAF_1"/>
      <sheetName val="DAFTAR_8"/>
      <sheetName val="304_06"/>
      <sheetName val="bahan dan upah"/>
      <sheetName val="Bab 6 -3(5)"/>
      <sheetName val="2.3(2) Gor"/>
      <sheetName val="8.4.2 Rambu"/>
      <sheetName val="DB"/>
      <sheetName val="BQ (extern)"/>
      <sheetName val="Bunga_IDC"/>
      <sheetName val="Assumption"/>
      <sheetName val="Inputs"/>
      <sheetName val="Inventory 13 June 09"/>
      <sheetName val="Sawntimber support cost"/>
      <sheetName val="Log support cost"/>
      <sheetName val="Finished wood budg support cost"/>
      <sheetName val="alamat"/>
      <sheetName val="NAM"/>
      <sheetName val="srt-pnwr"/>
      <sheetName val="huruf"/>
      <sheetName val="RAP"/>
      <sheetName val="depresiasi"/>
      <sheetName val="RAP (2)"/>
      <sheetName val="BOQ"/>
      <sheetName val="DIV.2"/>
      <sheetName val="geotekstil"/>
      <sheetName val="CH"/>
      <sheetName val="prog-dinding"/>
      <sheetName val="AHS "/>
      <sheetName val="HSD Alat"/>
      <sheetName val="HSD Bahan"/>
      <sheetName val="Lamp 2"/>
      <sheetName val="Jadwal"/>
      <sheetName val="Sum_If"/>
      <sheetName val="HSD Upah"/>
      <sheetName val="Lamp 1"/>
      <sheetName val="metode"/>
      <sheetName val="Data2"/>
      <sheetName val="Commodity Codes 6.03.1"/>
      <sheetName val="tgp_02"/>
      <sheetName val="Sipil"/>
      <sheetName val="ES_PARK"/>
      <sheetName val="ES-PARK"/>
      <sheetName val="LE_Total(G_Summ Proj)"/>
      <sheetName val="LAPIUT"/>
      <sheetName val="DIVI6"/>
      <sheetName val="DIVI5"/>
      <sheetName val="DIVI8"/>
      <sheetName val="DIVI7"/>
      <sheetName val="DIVI3"/>
      <sheetName val="DIVI2"/>
      <sheetName val="BASC"/>
      <sheetName val="DIVI1"/>
      <sheetName val="Bill rekap"/>
      <sheetName val="HS"/>
      <sheetName val="upahbahan"/>
      <sheetName val="rab1"/>
      <sheetName val="OUTPUT"/>
      <sheetName val="Hsatbahan"/>
      <sheetName val="RPP01-6"/>
      <sheetName val="H.SAT"/>
      <sheetName val="Kuantitas _ Harga"/>
      <sheetName val="AHS Marka"/>
      <sheetName val="AHS Aspal"/>
      <sheetName val="SITE-E"/>
      <sheetName val="DATABASE"/>
      <sheetName val="_____"/>
      <sheetName val="TENES"/>
      <sheetName val="Hrg Bhn &amp; Upah"/>
      <sheetName val="KET"/>
      <sheetName val="SAP"/>
      <sheetName val="Point List"/>
      <sheetName val="Point List Tower 1"/>
      <sheetName val="Point List Tower 2"/>
      <sheetName val="Point List Tower 3"/>
      <sheetName val="Point List Tower 4"/>
      <sheetName val="Instalasi"/>
      <sheetName val="Penjumlahan BAS"/>
      <sheetName val="Cost BAS"/>
      <sheetName val="Bill of Qty MEP"/>
      <sheetName val="analisa_gedung"/>
      <sheetName val="Lab E (FKU)"/>
      <sheetName val="Budget"/>
      <sheetName val="Other PO's"/>
      <sheetName val="Contract &amp;V.O"/>
      <sheetName val="sort2"/>
      <sheetName val="mu"/>
      <sheetName val="Cipinang"/>
      <sheetName val="Bek.Sloof"/>
      <sheetName val="rekap-PLPP"/>
      <sheetName val="Sumber Daya"/>
      <sheetName val="U&amp;B"/>
      <sheetName val="Anal. Pancang"/>
      <sheetName val="UP MINOR"/>
      <sheetName val="1"/>
      <sheetName val="B.Conveyor"/>
      <sheetName val="M.O.S."/>
      <sheetName val="B.Processing I"/>
      <sheetName val="B.Processing II"/>
      <sheetName val="B.Processing III"/>
      <sheetName val="B.Processing IV"/>
      <sheetName val="B.Processing V"/>
      <sheetName val="B.Produksi(skm)"/>
      <sheetName val="B. Utility"/>
      <sheetName val="l*****"/>
      <sheetName val="000000"/>
      <sheetName val="Rekapitulasi"/>
      <sheetName val="Harsat_Pekerjaan"/>
      <sheetName val="NC-CM"/>
      <sheetName val="CV"/>
      <sheetName val="2"/>
      <sheetName val="WBS"/>
      <sheetName val="Add-trans"/>
      <sheetName val="S-2"/>
      <sheetName val="Pro-Base"/>
      <sheetName val="S-1"/>
      <sheetName val="Add-rev"/>
      <sheetName val="BCT"/>
      <sheetName val="JAN~DEC'06"/>
      <sheetName val="Cover Daf_2"/>
      <sheetName val="Noodles (assumptions)"/>
      <sheetName val="RumusTB 1 bln"/>
      <sheetName val="S-Kurve"/>
      <sheetName val="E20-02Guest_House"/>
      <sheetName val="ANAL_2.1"/>
      <sheetName val="VOL_1"/>
      <sheetName val="LAMP_2.2"/>
      <sheetName val="610.05"/>
      <sheetName val="610.06"/>
      <sheetName val="610.07"/>
      <sheetName val="610.08"/>
      <sheetName val="ANALISA PEK.UMUM"/>
      <sheetName val="ANALISA HARGA SATUAN"/>
      <sheetName val="REKAP AHS Lansekap"/>
      <sheetName val="Pekerjaan Utama"/>
      <sheetName val="NOPAT_VDF"/>
      <sheetName val="Invested capital_VDF"/>
      <sheetName val="DCF_VDF"/>
      <sheetName val="WACC_VDF"/>
      <sheetName val="Summary Page_VDF"/>
      <sheetName val="PV of Op Leases_VDF"/>
      <sheetName val="Income Statement_VDF"/>
      <sheetName val="upah bahan"/>
      <sheetName val="SD"/>
      <sheetName val="Kt_x001d_£_x0005_#"/>
      <sheetName val=""/>
      <sheetName val="Penwrn"/>
      <sheetName val="Scd_RAB"/>
      <sheetName val="Analisa 2"/>
      <sheetName val="FORM1"/>
      <sheetName val="1.0.견적기준(입력)"/>
      <sheetName val="단가표(2013.09.02)"/>
      <sheetName val="Quarry"/>
      <sheetName val="lokasari-el"/>
      <sheetName val="SAT-DAS"/>
      <sheetName val="Ex-Rate"/>
      <sheetName val="Kt_x001d_£_x0005_#"/>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Set>
  </externalBook>
</externalLink>
</file>

<file path=xl/externalLinks/externalLink122.xml><?xml version="1.0" encoding="utf-8"?>
<externalLink xmlns="http://schemas.openxmlformats.org/spreadsheetml/2006/main">
  <externalBook xmlns:r="http://schemas.openxmlformats.org/officeDocument/2006/relationships" r:id="rId1">
    <sheetNames>
      <sheetName val="BQ-E20-02(Rp)"/>
    </sheetNames>
    <sheetDataSet>
      <sheetData sheetId="0" refreshError="1"/>
    </sheetDataSet>
  </externalBook>
</externalLink>
</file>

<file path=xl/externalLinks/externalLink123.xml><?xml version="1.0" encoding="utf-8"?>
<externalLink xmlns="http://schemas.openxmlformats.org/spreadsheetml/2006/main">
  <externalBook xmlns:r="http://schemas.openxmlformats.org/officeDocument/2006/relationships" r:id="rId1">
    <sheetNames>
      <sheetName val="BQ_E20_02_Rp_"/>
      <sheetName val="AHS"/>
      <sheetName val="Rekap_Church(USD)"/>
      <sheetName val="BQ-CHURCH(USD)(Rp_Hide)"/>
      <sheetName val="rekap-e20(Rp)"/>
      <sheetName val="rekap-e20 (USD)"/>
      <sheetName val="BQ-E20-02(Rp)"/>
      <sheetName val="BQ-E20-02 (USD)"/>
      <sheetName val="UP"/>
      <sheetName val="PA"/>
      <sheetName val="BQ (3)"/>
      <sheetName val="BQ"/>
      <sheetName val="BQ (2)"/>
      <sheetName val="Estimasi"/>
      <sheetName val="Sprinkler"/>
      <sheetName val="BAG-2"/>
      <sheetName val="subkon"/>
      <sheetName val="Cover"/>
      <sheetName val="Penjumlahan"/>
      <sheetName val="Cover (x)"/>
      <sheetName val="Cor Apt"/>
      <sheetName val="daf-3(OK)"/>
      <sheetName val="daf-7(OK)"/>
      <sheetName val="upah_borong"/>
      <sheetName val="satuan_pek"/>
      <sheetName val="Cover Daf-2"/>
      <sheetName val="HB"/>
      <sheetName val="SEX"/>
      <sheetName val="RAB-2"/>
      <sheetName val="Sales Parameter"/>
      <sheetName val="Parameter"/>
      <sheetName val="H.Satuan"/>
      <sheetName val="Bahan"/>
      <sheetName val="A"/>
      <sheetName val="FINISHING"/>
      <sheetName val="Agregat"/>
      <sheetName val="Plumbing"/>
      <sheetName val="HRG BHN"/>
      <sheetName val="harsat"/>
      <sheetName val="MAPP"/>
      <sheetName val="an. struktur"/>
      <sheetName val="rek det 1-3"/>
      <sheetName val="Dashboard"/>
      <sheetName val="Anls"/>
      <sheetName val="Man Power"/>
      <sheetName val="ESCON"/>
      <sheetName val="Material"/>
      <sheetName val="Daftar Upah"/>
      <sheetName val="Grand summary"/>
      <sheetName val="daf_3_OK_"/>
      <sheetName val="daf_7_OK_"/>
      <sheetName val="Mall"/>
      <sheetName val="L-Mechanical"/>
      <sheetName val="blok 7"/>
      <sheetName val="rekap-e20_(USD)"/>
      <sheetName val="BQ-E20-02_(USD)"/>
      <sheetName val="BQ_(3)"/>
      <sheetName val="BQ_(2)"/>
      <sheetName val="Cover_(x)"/>
      <sheetName val="Cor_Apt"/>
      <sheetName val="Cover_Daf-2"/>
      <sheetName val="H_Satuan"/>
      <sheetName val="Sales_Parameter"/>
      <sheetName val="Plumbing &amp; Fire"/>
      <sheetName val="HARGA SATUAN"/>
      <sheetName val="DAF_3"/>
      <sheetName val="DAF_4"/>
      <sheetName val="UPAH &amp; BHN ARS"/>
      <sheetName val="AHS ARS"/>
      <sheetName val="#REF"/>
      <sheetName val="STR"/>
      <sheetName val="Agregat Halus &amp; Kasar"/>
      <sheetName val="Analisa"/>
      <sheetName val="dasboard"/>
      <sheetName val="bau"/>
      <sheetName val="Mat.Mek"/>
      <sheetName val="Mat.Elk"/>
      <sheetName val="villa"/>
      <sheetName val="List material"/>
      <sheetName val="Ans-AC"/>
      <sheetName val="REKAP PANEL"/>
      <sheetName val="HB "/>
      <sheetName val="Ktitas_Hg"/>
      <sheetName val="Rkap Bya"/>
      <sheetName val="E20-02Guest House"/>
      <sheetName val="DAFTAR HARGA SATUAN MATERIAL"/>
      <sheetName val="Basic Price"/>
      <sheetName val="Agregat Halus _ Kasar"/>
      <sheetName val="Peralatan"/>
      <sheetName val="div 8"/>
      <sheetName val="div 2"/>
      <sheetName val="div 3"/>
      <sheetName val="div 4"/>
      <sheetName val="div 5"/>
      <sheetName val="div 6"/>
      <sheetName val="div 7"/>
      <sheetName val="div 9"/>
      <sheetName val="L4_PemelRutin"/>
      <sheetName val="Rekap Biaya"/>
      <sheetName val="Informasi"/>
      <sheetName val="RAB"/>
      <sheetName val="OH"/>
      <sheetName val="Satuan"/>
      <sheetName val="Des-05"/>
      <sheetName val="Electrikal"/>
      <sheetName val="Elektronik"/>
      <sheetName val="AC"/>
      <sheetName val="Fire Fighting"/>
      <sheetName val="Item Kompensasi"/>
      <sheetName val="BHN"/>
      <sheetName val="pricing"/>
      <sheetName val="Rekap"/>
      <sheetName val="Anal_ Pancang"/>
      <sheetName val="rek det 1_3"/>
      <sheetName val="Affiliate With Reporting Unit"/>
      <sheetName val="Exchange Rates"/>
      <sheetName val="ARS"/>
      <sheetName val="Sheet1"/>
      <sheetName val="Sheet2"/>
      <sheetName val="dasar"/>
      <sheetName val="I-KAMAR"/>
      <sheetName val="alat"/>
      <sheetName val="ARAB"/>
      <sheetName val="DAF.ALAT"/>
      <sheetName val="Jembatan I"/>
      <sheetName val="data_dci"/>
      <sheetName val="data_mci"/>
      <sheetName val="behind"/>
      <sheetName val="Main"/>
      <sheetName val="Bill No. 1"/>
      <sheetName val="ORETORET"/>
      <sheetName val="Bill No.3 Basement"/>
      <sheetName val="harga lama"/>
      <sheetName val="Input"/>
      <sheetName val="SAT-BHN"/>
      <sheetName val="hidran"/>
      <sheetName val="DATA"/>
      <sheetName val="Rekap Direct Cost"/>
      <sheetName val="Harsat Bahan"/>
      <sheetName val="BOQ KSN"/>
      <sheetName val="DAF-2"/>
      <sheetName val="Bill-19"/>
      <sheetName val="sum-bill22"/>
      <sheetName val="An Arsitektur"/>
      <sheetName val="An Struktur"/>
      <sheetName val="Ana"/>
      <sheetName val="Analisa Upah &amp; Bahan Plum"/>
      <sheetName val="LISTRIK"/>
      <sheetName val="Summary"/>
      <sheetName val="HAR.SAT"/>
      <sheetName val="D &amp; W sizes"/>
      <sheetName val="rekap-e20_(USD)1"/>
      <sheetName val="BQ-E20-02_(USD)1"/>
      <sheetName val="BQ_(3)1"/>
      <sheetName val="BQ_(2)1"/>
      <sheetName val="Cover_(x)1"/>
      <sheetName val="Cor_Apt1"/>
      <sheetName val="Cover_Daf-21"/>
      <sheetName val="Sales_Parameter1"/>
      <sheetName val="AN-ME"/>
      <sheetName val="Pek. Utama"/>
      <sheetName val="112-885"/>
      <sheetName val="Anl.+"/>
      <sheetName val="eqp-rek"/>
      <sheetName val="REKAP ME-I"/>
      <sheetName val="hrg-sat.pek"/>
      <sheetName val="divI"/>
      <sheetName val="divII"/>
      <sheetName val="Quantity"/>
      <sheetName val="Ana_harsat_persiapan"/>
      <sheetName val="ANA_TRESTLE_REKLAMASI_JEMBATAN"/>
      <sheetName val="Koefisien Besi ( hit. bareng )"/>
      <sheetName val="UPAH BORONG"/>
      <sheetName val="anal"/>
      <sheetName val="Cost CCTV"/>
      <sheetName val="Bill.2. PL - SUPPLY A"/>
      <sheetName val="CAT_5"/>
      <sheetName val="PENAWARAN"/>
      <sheetName val="DAF-1"/>
      <sheetName val="tgp-02"/>
      <sheetName val="HARGA ALAT"/>
      <sheetName val="Cover _x_"/>
      <sheetName val="PRICE"/>
      <sheetName val="Rincian SIM"/>
      <sheetName val="ADM"/>
      <sheetName val="Bank"/>
      <sheetName val="JK"/>
      <sheetName val="PMS"/>
      <sheetName val="PP"/>
      <sheetName val="bhn-upah"/>
      <sheetName val="MUA"/>
      <sheetName val="Harga Sat."/>
      <sheetName val="Beban Box culvert"/>
      <sheetName val="bhn,upah,alat"/>
      <sheetName val="Ans Kom Precast"/>
      <sheetName val="Master Data"/>
      <sheetName val="DAFTAR HARGA"/>
      <sheetName val="Harsat Upah"/>
      <sheetName val="Harga ME "/>
      <sheetName val="BAG_2"/>
      <sheetName val="AGG A"/>
      <sheetName val="AGG B"/>
      <sheetName val="DAFTAR BAHAN"/>
      <sheetName val="ATBL"/>
      <sheetName val="DAFTAR ALAT"/>
      <sheetName val="PAS. BATU"/>
      <sheetName val="URUKAN"/>
      <sheetName val="MARKA"/>
      <sheetName val="PRIME COAT"/>
      <sheetName val="Ktr Cbg "/>
      <sheetName val="Hrg Sat"/>
      <sheetName val="DC"/>
      <sheetName val="Harga Dasar"/>
      <sheetName val="bilangan"/>
      <sheetName val="入力作成表"/>
      <sheetName val="Bill_2_ PL _ SUPPLY A"/>
      <sheetName val="H Satuan Dasar"/>
      <sheetName val="SchC"/>
      <sheetName val="SchA"/>
      <sheetName val="SewAlat"/>
      <sheetName val="SchD"/>
      <sheetName val="Regenerator  Concrete Structure"/>
      <sheetName val="Harga"/>
      <sheetName val="rincian A"/>
      <sheetName val="h satuan pekerjaan"/>
      <sheetName val="BOI_SIPIL"/>
      <sheetName val="Analisa ME (2)"/>
      <sheetName val="Kantor"/>
      <sheetName val="3_DIV8"/>
      <sheetName val="Analisa  BOW"/>
      <sheetName val="Harga Bahan"/>
      <sheetName val="D2.8"/>
      <sheetName val="HSP UPAH&amp;BAHAN"/>
      <sheetName val="B000(Steel)"/>
      <sheetName val="2000_080401"/>
      <sheetName val="rekI"/>
      <sheetName val="API610 Process Data"/>
      <sheetName val="API610 Type BB"/>
      <sheetName val="API610 Type OH"/>
      <sheetName val="API610 Type VS"/>
      <sheetName val="Units"/>
      <sheetName val="Instructions"/>
      <sheetName val="RAB-VAC"/>
      <sheetName val="RAB-PK"/>
      <sheetName val="RAB-ELC"/>
      <sheetName val="RAB-PL"/>
      <sheetName val="RAB-EL"/>
      <sheetName val="AHSbj"/>
      <sheetName val="mep"/>
      <sheetName val="ANAL2"/>
      <sheetName val="ANAL1"/>
      <sheetName val="Weight Bridge"/>
      <sheetName val="Panel,feeder,elek"/>
      <sheetName val="BQ-Str"/>
      <sheetName val="ISIAN (2)"/>
      <sheetName val="BEK-UP-OVERLEY"/>
      <sheetName val="sal &amp; galian"/>
      <sheetName val="LPA"/>
      <sheetName val="bahu jalan"/>
      <sheetName val="An-Ars"/>
      <sheetName val=" An-Str "/>
      <sheetName val="HSD"/>
      <sheetName val="SchB"/>
      <sheetName val="Sum"/>
      <sheetName val="Daf 1"/>
      <sheetName val="Upah"/>
      <sheetName val="Upah_Bahan"/>
      <sheetName val="BQ_(3)2"/>
      <sheetName val="BQ_(2)2"/>
      <sheetName val="rekap-e20_(USD)2"/>
      <sheetName val="BQ-E20-02_(USD)2"/>
      <sheetName val="Cover_(x)2"/>
      <sheetName val="Cor_Apt2"/>
      <sheetName val="H_Satuan1"/>
      <sheetName val="Cover_Daf-22"/>
      <sheetName val="Sales_Parameter2"/>
      <sheetName val="an__struktur"/>
      <sheetName val="rek_det_1-3"/>
      <sheetName val="Man_Power"/>
      <sheetName val="Plumbing_&amp;_Fire"/>
      <sheetName val="Mat_Mek"/>
      <sheetName val="Mat_Elk"/>
      <sheetName val="HRG_BHN"/>
      <sheetName val="Grand_summary"/>
      <sheetName val="UPAH_&amp;_BHN_ARS"/>
      <sheetName val="AHS_ARS"/>
      <sheetName val="List_material"/>
      <sheetName val="REKAP_PANEL"/>
      <sheetName val="Fire_Fighting"/>
      <sheetName val="Item_Kompensasi"/>
      <sheetName val="HB_"/>
      <sheetName val="Daftar_Upah"/>
      <sheetName val="blok_7"/>
      <sheetName val="HARGA_SATUAN"/>
      <sheetName val="Agregat_Halus_&amp;_Kasar"/>
      <sheetName val="Ans_Kom_Precast"/>
      <sheetName val="an__struktur1"/>
      <sheetName val="rek_det_1-31"/>
      <sheetName val="Daftar-Anal"/>
      <sheetName val="basic"/>
      <sheetName val="total"/>
      <sheetName val="terbilang rp"/>
      <sheetName val="Ur.Agregat"/>
      <sheetName val="Anl-Mobil(14)"/>
      <sheetName val="Anl.Ls(15)"/>
      <sheetName val="Umum"/>
      <sheetName val="HSD (8)"/>
      <sheetName val="chitimc"/>
      <sheetName val="THPDMoi  _2_"/>
      <sheetName val="dongia _2_"/>
      <sheetName val="gtrinh"/>
      <sheetName val="phuluc1"/>
      <sheetName val="TONG HOP VL_NC"/>
      <sheetName val="lam_moi"/>
      <sheetName val="chitiet"/>
      <sheetName val="TONGKE3p "/>
      <sheetName val="giathanh1"/>
      <sheetName val="TH VL_ NC_ DDHT Thanhphuoc"/>
      <sheetName val="_REF"/>
      <sheetName val="DONGIA"/>
      <sheetName val="thao_go"/>
      <sheetName val="DON GIA"/>
      <sheetName val="TONGKE_HT"/>
      <sheetName val="DG"/>
      <sheetName val="dtxl"/>
      <sheetName val="LKVL_CK_HT_GD1"/>
      <sheetName val="t_h HA THE"/>
      <sheetName val="CHITIET VL_NC_TT _1p"/>
      <sheetName val="TONG HOP VL_NC TT"/>
      <sheetName val="TNHCHINH"/>
      <sheetName val="TH XL"/>
      <sheetName val="CHITIET VL_NC"/>
      <sheetName val="VC"/>
      <sheetName val="Tiepdia"/>
      <sheetName val="CHITIET VL_NC_TT_3p"/>
      <sheetName val="TDTKP"/>
      <sheetName val="TDTKP1"/>
      <sheetName val="KPVC_BD "/>
      <sheetName val="VCV_BE_TONG"/>
      <sheetName val="TE TS FA LAN MATV"/>
      <sheetName val="Pipe Bridge"/>
      <sheetName val="Conveyor Bridge"/>
      <sheetName val="B_Conveyor"/>
      <sheetName val="Pekerjaan Luar"/>
      <sheetName val="M_O_S_"/>
      <sheetName val="B_Processing I"/>
      <sheetName val="B_Processing II"/>
      <sheetName val="B_Processing III"/>
      <sheetName val="B_Processing IV"/>
      <sheetName val="Preliminaries"/>
      <sheetName val="B_Processing V"/>
      <sheetName val="B_Produksi_skm_"/>
      <sheetName val="B_ Utility"/>
      <sheetName val="Analisa Gabungan"/>
      <sheetName val="Sub"/>
      <sheetName val="rab lt 2 bo"/>
      <sheetName val="ANALISA SOFT"/>
      <sheetName val="Rate"/>
      <sheetName val="R20_R30_work"/>
      <sheetName val="DAF-5"/>
      <sheetName val="Rev0"/>
      <sheetName val="PDP"/>
      <sheetName val="RPP01-1"/>
      <sheetName val="rab - persiapan &amp; lantai-1"/>
      <sheetName val="komp awal"/>
      <sheetName val="BIOSEPTIC"/>
      <sheetName val="struktur"/>
      <sheetName val="bahan "/>
      <sheetName val="LAL - PASAR PAGI "/>
      <sheetName val="ANALISA  (BARU)"/>
      <sheetName val="Prog CD"/>
      <sheetName val="sdm"/>
      <sheetName val="map"/>
      <sheetName val="rkp"/>
      <sheetName val="HARGA SATUAN UPAH PEKERJA"/>
      <sheetName val="ALT"/>
      <sheetName val="UPH"/>
      <sheetName val="penawaran elianto"/>
      <sheetName val="DHS"/>
      <sheetName val="info"/>
      <sheetName val="an-aspal"/>
      <sheetName val="mob"/>
      <sheetName val="an_alat"/>
      <sheetName val="HRGA SATUAN UPAH-BAHAN"/>
      <sheetName val="I_KAMAR"/>
      <sheetName val="I-ME"/>
      <sheetName val="Bangunan Utama"/>
      <sheetName val="?????"/>
      <sheetName val="SE-C"/>
      <sheetName val="Antennas"/>
      <sheetName val="Val-sum"/>
      <sheetName val="INDIRECT DETAIL"/>
      <sheetName val="Market Positioning"/>
      <sheetName val="Harga Bahan &amp; Upah "/>
      <sheetName val="Harga sewa alat"/>
      <sheetName val="MATERIAL ANALISA"/>
      <sheetName val="Analysis"/>
      <sheetName val="Add_trans"/>
      <sheetName val="S_2"/>
      <sheetName val="Pro_Base"/>
      <sheetName val="S_1"/>
      <sheetName val="Revenue"/>
      <sheetName val="Add_rev"/>
      <sheetName val="Exist"/>
      <sheetName val="Tot"/>
      <sheetName val="Tranponder"/>
      <sheetName val="WPL"/>
      <sheetName val="peb'03"/>
      <sheetName val="Airy"/>
      <sheetName val="DAFTAR 7"/>
      <sheetName val="DAF_1"/>
      <sheetName val="DAFTAR_8"/>
      <sheetName val="304_06"/>
      <sheetName val="bahan dan upah"/>
      <sheetName val="Bab 6 -3(5)"/>
      <sheetName val="2.3(2) Gor"/>
      <sheetName val="8.4.2 Rambu"/>
      <sheetName val="DB"/>
      <sheetName val="BQ (extern)"/>
      <sheetName val="Bunga_IDC"/>
      <sheetName val="Assumption"/>
      <sheetName val="Inputs"/>
      <sheetName val="Inventory 13 June 09"/>
      <sheetName val="Sawntimber support cost"/>
      <sheetName val="Log support cost"/>
      <sheetName val="Finished wood budg support cost"/>
      <sheetName val="alamat"/>
      <sheetName val="NAM"/>
      <sheetName val="LIST ANHARSAT"/>
      <sheetName val="Bahan Ars &amp; Str"/>
      <sheetName val="RAB Track"/>
      <sheetName val="srt-pnwr"/>
      <sheetName val="huruf"/>
      <sheetName val="RAP"/>
      <sheetName val="depresiasi"/>
      <sheetName val="RAP (2)"/>
      <sheetName val="BOQ"/>
      <sheetName val="DIV.2"/>
      <sheetName val="geotekstil"/>
      <sheetName val="CH"/>
      <sheetName val="prog-dinding"/>
      <sheetName val="AHS "/>
      <sheetName val="HSD Alat"/>
      <sheetName val="HSD Bahan"/>
      <sheetName val="Lamp 2"/>
      <sheetName val="Jadwal"/>
      <sheetName val="Sum_If"/>
      <sheetName val="HSD Upah"/>
      <sheetName val="Lamp 1"/>
      <sheetName val="metode"/>
      <sheetName val="Data2"/>
      <sheetName val="Commodity Codes 6.03.1"/>
      <sheetName val="tgp_02"/>
      <sheetName val="Sipil"/>
      <sheetName val="ES_PARK"/>
      <sheetName val="ES-PARK"/>
      <sheetName val="LE_Total(G_Summ Proj)"/>
      <sheetName val="LAPIUT"/>
      <sheetName val="DIVI6"/>
      <sheetName val="DIVI5"/>
      <sheetName val="DIVI8"/>
      <sheetName val="DIVI7"/>
      <sheetName val="DIVI3"/>
      <sheetName val="DIVI2"/>
      <sheetName val="BASC"/>
      <sheetName val="DIVI1"/>
      <sheetName val="Bill rekap"/>
      <sheetName val="HS"/>
      <sheetName val="upahbahan"/>
      <sheetName val="rab1"/>
      <sheetName val="OUTPUT"/>
      <sheetName val="Hsatbahan"/>
      <sheetName val="RPP01-6"/>
      <sheetName val="H.SAT"/>
      <sheetName val="Kuantitas _ Harga"/>
      <sheetName val="AHS Marka"/>
      <sheetName val="AHS Aspal"/>
      <sheetName val="SITE-E"/>
      <sheetName val="DATABASE"/>
      <sheetName val="_____"/>
      <sheetName val="TENES"/>
      <sheetName val="Hrg Bhn &amp; Upah"/>
      <sheetName val="KET"/>
      <sheetName val="SAP"/>
      <sheetName val="Point List"/>
      <sheetName val="Point List Tower 1"/>
      <sheetName val="Point List Tower 2"/>
      <sheetName val="Point List Tower 3"/>
      <sheetName val="Point List Tower 4"/>
      <sheetName val="Instalasi"/>
      <sheetName val="Penjumlahan BAS"/>
      <sheetName val="Cost BAS"/>
      <sheetName val="Bill of Qty MEP"/>
      <sheetName val="analisa_gedung"/>
      <sheetName val="Lab E (FKU)"/>
      <sheetName val="Budget"/>
      <sheetName val="Other PO's"/>
      <sheetName val="Contract &amp;V.O"/>
      <sheetName val="sort2"/>
      <sheetName val="mu"/>
      <sheetName val="Cipinang"/>
      <sheetName val="Bek.Sloof"/>
      <sheetName val="rekap-PLPP"/>
      <sheetName val="Sumber Daya"/>
      <sheetName val="U&amp;B"/>
      <sheetName val="Anal. Pancang"/>
      <sheetName val="UP MINOR"/>
      <sheetName val="1"/>
      <sheetName val="B.Conveyor"/>
      <sheetName val="M.O.S."/>
      <sheetName val="B.Processing I"/>
      <sheetName val="B.Processing II"/>
      <sheetName val="B.Processing III"/>
      <sheetName val="B.Processing IV"/>
      <sheetName val="B.Processing V"/>
      <sheetName val="B.Produksi(skm)"/>
      <sheetName val="B. Utility"/>
      <sheetName val="l*****"/>
      <sheetName val="000000"/>
      <sheetName val="Rekapitulasi"/>
      <sheetName val="Harsat_Pekerjaan"/>
      <sheetName val="NC-CM"/>
      <sheetName val="CV"/>
      <sheetName val="2"/>
      <sheetName val="WBS"/>
      <sheetName val="Add-trans"/>
      <sheetName val="S-2"/>
      <sheetName val="Pro-Base"/>
      <sheetName val="S-1"/>
      <sheetName val="Add-rev"/>
      <sheetName val="BCT"/>
      <sheetName val="JAN~DEC'06"/>
      <sheetName val="Cover Daf_2"/>
      <sheetName val="Noodles (assumptions)"/>
      <sheetName val="RumusTB 1 bln"/>
      <sheetName val="S-Kurve"/>
      <sheetName val="E20-02Guest_House"/>
      <sheetName val="ANAL_2.1"/>
      <sheetName val="VOL_1"/>
      <sheetName val="LAMP_2.2"/>
      <sheetName val="610.05"/>
      <sheetName val="610.06"/>
      <sheetName val="610.07"/>
      <sheetName val="610.08"/>
      <sheetName val="ANALISA PEK.UMUM"/>
      <sheetName val="ANALISA HARGA SATUAN"/>
      <sheetName val="REKAP AHS Lansekap"/>
      <sheetName val="Pekerjaan Utama"/>
      <sheetName val="NOPAT_VDF"/>
      <sheetName val="Invested capital_VDF"/>
      <sheetName val="DCF_VDF"/>
      <sheetName val="WACC_VDF"/>
      <sheetName val="Summary Page_VDF"/>
      <sheetName val="PV of Op Leases_VDF"/>
      <sheetName val="Income Statement_VDF"/>
      <sheetName val="upah bahan"/>
      <sheetName val="SD"/>
      <sheetName val="Kt_x001d_£_x0005_#"/>
      <sheetName val=""/>
      <sheetName val="Penwrn"/>
      <sheetName val="Scd_RAB"/>
      <sheetName val="Analisa 2"/>
      <sheetName val="FORM1"/>
      <sheetName val="1.0.견적기준(입력)"/>
      <sheetName val="단가표(2013.09.02)"/>
      <sheetName val="Quarry"/>
      <sheetName val="lokasari-el"/>
      <sheetName val="SAT-DAS"/>
      <sheetName val="Ex-Rate"/>
      <sheetName val="Kt_x001d_£_x0005_#"/>
    </sheetNames>
    <sheetDataSet>
      <sheetData sheetId="0" refreshError="1"/>
      <sheetData sheetId="1" refreshError="1"/>
      <sheetData sheetId="2"/>
      <sheetData sheetId="3"/>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Set>
  </externalBook>
</externalLink>
</file>

<file path=xl/externalLinks/externalLink124.xml><?xml version="1.0" encoding="utf-8"?>
<externalLink xmlns="http://schemas.openxmlformats.org/spreadsheetml/2006/main">
  <externalBook xmlns:r="http://schemas.openxmlformats.org/officeDocument/2006/relationships" r:id="rId1">
    <sheetNames>
      <sheetName val="Pemadatan Tanah (Jalan)"/>
      <sheetName val="BQ_E20_02_Rp_"/>
      <sheetName val="bct 1"/>
      <sheetName val="AF"/>
      <sheetName val="Resume"/>
      <sheetName val="Tanah"/>
      <sheetName val="Tanah (2)"/>
      <sheetName val="Data Tanah"/>
      <sheetName val="formula"/>
      <sheetName val="Depresiasi"/>
      <sheetName val="Angka"/>
      <sheetName val="AF-n"/>
      <sheetName val="data"/>
      <sheetName val="Desk-msn"/>
      <sheetName val="Kend"/>
      <sheetName val="Susut"/>
      <sheetName val="ue"/>
    </sheetNames>
    <sheetDataSet>
      <sheetData sheetId="0" refreshError="1"/>
      <sheetData sheetId="1" refreshError="1"/>
      <sheetData sheetId="2"/>
      <sheetData sheetId="3" refreshError="1"/>
      <sheetData sheetId="4"/>
      <sheetData sheetId="5"/>
      <sheetData sheetId="6"/>
      <sheetData sheetId="7"/>
      <sheetData sheetId="8"/>
      <sheetData sheetId="9"/>
      <sheetData sheetId="10"/>
      <sheetData sheetId="11"/>
      <sheetData sheetId="12" refreshError="1"/>
      <sheetData sheetId="13"/>
      <sheetData sheetId="14"/>
      <sheetData sheetId="15"/>
      <sheetData sheetId="16"/>
    </sheetDataSet>
  </externalBook>
</externalLink>
</file>

<file path=xl/externalLinks/externalLink125.xml><?xml version="1.0" encoding="utf-8"?>
<externalLink xmlns="http://schemas.openxmlformats.org/spreadsheetml/2006/main">
  <externalBook xmlns:r="http://schemas.openxmlformats.org/officeDocument/2006/relationships" r:id="rId1">
    <sheetNames>
      <sheetName val="Bangunan Utama"/>
      <sheetName val="Volume"/>
      <sheetName val="Kolam Renang"/>
      <sheetName val="rekap"/>
      <sheetName val="Harga Satuan"/>
      <sheetName val="Bangunan Pengurangan"/>
      <sheetName val="ANALISA"/>
      <sheetName val="Sheet2"/>
      <sheetName val="Sheet3"/>
      <sheetName val="BQ-E20-02(Rp)"/>
      <sheetName val="FINISHING"/>
      <sheetName val="BQ_E20_02_Rp_"/>
      <sheetName val="AKUN"/>
      <sheetName val="Cover"/>
      <sheetName val="sai"/>
      <sheetName val="hsd"/>
      <sheetName val="Material"/>
      <sheetName val="bahan"/>
      <sheetName val="arab"/>
      <sheetName val="Harga"/>
      <sheetName val="SAA"/>
      <sheetName val="AC"/>
      <sheetName val="Kuantitas &amp; Harga"/>
      <sheetName val="Pekerjaan Utama"/>
      <sheetName val="TOWN"/>
      <sheetName val="rincian per proyek"/>
      <sheetName val="upah_borong"/>
      <sheetName val="satuan_pek"/>
      <sheetName val="bahan "/>
      <sheetName val="B000(Steel)"/>
      <sheetName val="2000_080401"/>
      <sheetName val="bau"/>
      <sheetName val="MAPP"/>
      <sheetName val="rek det 1-3"/>
      <sheetName val="harsat"/>
      <sheetName val="daf-3(OK)"/>
      <sheetName val="daf-7(OK)"/>
      <sheetName val="rab"/>
      <sheetName val="Sheet1"/>
      <sheetName val="Quantity"/>
      <sheetName val="villa"/>
      <sheetName val="Bangunan_Utama"/>
      <sheetName val="Kolam_Renang"/>
      <sheetName val="Harga_Satuan"/>
      <sheetName val="Bangunan_Pengurangan"/>
      <sheetName val="H.Satuan"/>
      <sheetName val="Ag Hls &amp; Ksr"/>
      <sheetName val="U&amp;B"/>
      <sheetName val="RPP01-1"/>
      <sheetName val="Hrg Bhn &amp; Upah"/>
      <sheetName val="analisa_gedung"/>
      <sheetName val="DAFTAR HARGA"/>
      <sheetName val="AHSrutin"/>
      <sheetName val="UPAH"/>
      <sheetName val="help"/>
      <sheetName val="Jembatan I"/>
      <sheetName val="AN-PIPA"/>
      <sheetName val="Agregat Halus &amp; Kasar"/>
      <sheetName val="HB"/>
      <sheetName val="AN-KABEL"/>
      <sheetName val="Analisa Alat Berat"/>
      <sheetName val="bahan (2)"/>
      <sheetName val="HARGA ALAT"/>
      <sheetName val="ARS"/>
      <sheetName val="BQ-E20-02 (USD)"/>
      <sheetName val="HARSAT_BAH"/>
      <sheetName val="Plumbing"/>
      <sheetName val="daf_3_OK_"/>
      <sheetName val="daf_7_OK_"/>
      <sheetName val="rekap bul"/>
      <sheetName val="BIAYA"/>
      <sheetName val="Daftar Upah"/>
      <sheetName val="Harga Dasar"/>
      <sheetName val="B.U.A"/>
      <sheetName val="Div-6"/>
      <sheetName val="Div-5"/>
      <sheetName val="Div1"/>
      <sheetName val="Div2"/>
      <sheetName val="Div-7"/>
      <sheetName val="Div-4"/>
      <sheetName val="Div-8"/>
      <sheetName val="INDEX"/>
      <sheetName val="Rupa2"/>
      <sheetName val="Mat.Mek"/>
      <sheetName val="Mat.Elk"/>
      <sheetName val="DASAR"/>
      <sheetName val="struktur tdk dipakai"/>
      <sheetName val="check"/>
      <sheetName val="DAFTAR HARGA SATUAN MATERIAL"/>
      <sheetName val="Analisa STR"/>
      <sheetName val="ANALISA PEK.UMUM"/>
      <sheetName val="ANALISA KONST BTN"/>
      <sheetName val="bhn_upah"/>
      <sheetName val="3-DIV2"/>
      <sheetName val="Harga bahan"/>
      <sheetName val="OH"/>
      <sheetName val="PASAR+ TERMINAL"/>
      <sheetName val="Bhn"/>
      <sheetName val="4-Basic Price"/>
      <sheetName val="Man Power"/>
      <sheetName val="Currency"/>
      <sheetName val="Up &amp; bhn"/>
      <sheetName val="Str"/>
      <sheetName val="Jim House ref1"/>
      <sheetName val="HRG BHN"/>
      <sheetName val="BTL-Persiapan"/>
      <sheetName val="BTL-Bau"/>
      <sheetName val="BTL-alat"/>
      <sheetName val="BTL-Rupa"/>
      <sheetName val="H_Satuan"/>
      <sheetName val="SUBRKP ARS"/>
      <sheetName val="SUB REKAP ME"/>
      <sheetName val="Anls"/>
      <sheetName val="RKK-01"/>
      <sheetName val="P01-1"/>
      <sheetName val="8LT 12"/>
      <sheetName val="ALT"/>
      <sheetName val="SUB"/>
      <sheetName val="UPH"/>
      <sheetName val="struktur"/>
      <sheetName val="GL_Account"/>
      <sheetName val="1.Rekap RAB"/>
      <sheetName val="Pemadatan Tanah (Jalan)"/>
      <sheetName val="LAPIUT"/>
      <sheetName val="ISIAN"/>
      <sheetName val="schedule"/>
      <sheetName val="HrgUpahBahan"/>
      <sheetName val="Metode"/>
      <sheetName val="BAG-2"/>
      <sheetName val="BAG_2"/>
      <sheetName val="DATA"/>
      <sheetName val="PRD 01-05 ( PERSIAPAN )"/>
      <sheetName val="PRD 01 - 123 "/>
      <sheetName val="Dash"/>
      <sheetName val="h.sat-bbm"/>
      <sheetName val="ANAL-SEC II"/>
      <sheetName val="ANAL-SEC III"/>
      <sheetName val="ahs1"/>
      <sheetName val="ahs3"/>
      <sheetName val="ahs"/>
      <sheetName val="bhn,upah,alat"/>
      <sheetName val="Ans Kom Precast"/>
      <sheetName val="Bangunan_Utama1"/>
      <sheetName val="Kolam_Renang1"/>
      <sheetName val="Harga_Satuan1"/>
      <sheetName val="Bangunan_Pengurangan1"/>
      <sheetName val="bahan_"/>
      <sheetName val="Jembatan_I"/>
      <sheetName val="Daftar_Upah"/>
      <sheetName val="Kuantitas_&amp;_Harga"/>
      <sheetName val="Pekerjaan_Utama"/>
      <sheetName val="rek_det_1-3"/>
      <sheetName val="rincian_per_proyek"/>
      <sheetName val="Ag_Hls_&amp;_Ksr"/>
      <sheetName val="Hrg_Bhn_&amp;_Upah"/>
      <sheetName val="B_U_A"/>
      <sheetName val="DafBhn+up"/>
      <sheetName val="AnlAlt2b"/>
      <sheetName val="bahan plengkap"/>
      <sheetName val="Daf. Kuantitas"/>
      <sheetName val="_bhn_uph"/>
      <sheetName val="Rev0"/>
      <sheetName val="AHS ARS"/>
      <sheetName val="DAF-BAHAN"/>
      <sheetName val="DAF-UPAH"/>
      <sheetName val="Alat_k3"/>
      <sheetName val="HARGA MATERIAL"/>
      <sheetName val="harga lama"/>
      <sheetName val="BAG-III"/>
      <sheetName val="SPK"/>
      <sheetName val="RAB Lengkap"/>
      <sheetName val="Unit Rate"/>
      <sheetName val="Galian 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sheetData sheetId="172" refreshError="1"/>
    </sheetDataSet>
  </externalBook>
</externalLink>
</file>

<file path=xl/externalLinks/externalLink126.xml><?xml version="1.0" encoding="utf-8"?>
<externalLink xmlns="http://schemas.openxmlformats.org/spreadsheetml/2006/main">
  <externalBook xmlns:r="http://schemas.openxmlformats.org/officeDocument/2006/relationships" r:id="rId1">
    <sheetNames>
      <sheetName val="COVER2"/>
      <sheetName val="21"/>
      <sheetName val="22"/>
      <sheetName val="23"/>
      <sheetName val="24"/>
      <sheetName val="25"/>
      <sheetName val="26"/>
      <sheetName val="27"/>
      <sheetName val="28"/>
      <sheetName val="REKAP"/>
      <sheetName val="ANAL"/>
      <sheetName val="HARSAT_UPAH &amp; ALAT"/>
      <sheetName val="HARSAT_PEK"/>
      <sheetName val="HARSAT_BAH"/>
      <sheetName val="Bangunan Utama"/>
      <sheetName val="BQ_E20_02_Rp_"/>
      <sheetName val="ISIAN"/>
      <sheetName val="NERACA"/>
      <sheetName val="Pemadatan Tanah (Jalan)"/>
      <sheetName val="BQ-E20-02(Rp)"/>
      <sheetName val="Flow Product-Raw Material"/>
      <sheetName val="Daf 1"/>
      <sheetName val="Harga Satuan"/>
      <sheetName val="LIST ANHARSAT"/>
      <sheetName val="Bahan Ars &amp; Str"/>
      <sheetName val="RAB Track"/>
      <sheetName val="DATA"/>
      <sheetName val="bahan"/>
      <sheetName val="ANALISA PEK.UMUM"/>
      <sheetName val="rincian analisa harga satuan"/>
      <sheetName val="Mobil"/>
      <sheetName val="Gmd3"/>
      <sheetName val="struktur tdk dipakai"/>
      <sheetName val="HGB"/>
      <sheetName val="APH"/>
      <sheetName val="resume"/>
      <sheetName val="FORM-X-1 Asset"/>
      <sheetName val="FORM-X-1 Pembanding"/>
      <sheetName val="FORM-X-2"/>
      <sheetName val="PAGAR"/>
      <sheetName val="JALAN"/>
      <sheetName val="4"/>
      <sheetName val="1"/>
      <sheetName val="2"/>
      <sheetName val="3"/>
      <sheetName val="peta pembanding"/>
      <sheetName val="Sheet3"/>
      <sheetName val="Sheet1"/>
      <sheetName val="ganti rugi"/>
      <sheetName val="Sheet4"/>
      <sheetName val="Bang-Non-St"/>
      <sheetName val="daf-3(OK)"/>
      <sheetName val="daf-7(OK)"/>
      <sheetName val="analisa"/>
      <sheetName val="bobot"/>
      <sheetName val="RAB"/>
      <sheetName val="H.Satuan"/>
      <sheetName val="Huruf-INV"/>
      <sheetName val="BCT"/>
      <sheetName val="INV"/>
      <sheetName val="GL_Account"/>
      <sheetName val="DD"/>
      <sheetName val="Karung"/>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127.xml><?xml version="1.0" encoding="utf-8"?>
<externalLink xmlns="http://schemas.openxmlformats.org/spreadsheetml/2006/main">
  <externalBook xmlns:r="http://schemas.openxmlformats.org/officeDocument/2006/relationships" r:id="rId1">
    <sheetNames>
      <sheetName val="DATA"/>
      <sheetName val="GANDUL 02"/>
      <sheetName val="mekarjaya 19"/>
      <sheetName val="mekarjaya 30"/>
      <sheetName val="grogol 2"/>
      <sheetName val="MEKARJAYA 24"/>
      <sheetName val="sukmajaya 01"/>
      <sheetName val="MEKARJAYA 04"/>
      <sheetName val="MEKARJAYA 01"/>
      <sheetName val="sukamaju 05"/>
      <sheetName val="mekarjaya 07"/>
      <sheetName val="ABADI JAYA 02"/>
      <sheetName val="SUKMAJAYA 02"/>
      <sheetName val="KALIMULYA 03"/>
      <sheetName val="MEKARJAYA 17"/>
      <sheetName val="BAHKTIJAYA 06"/>
      <sheetName val="MEKJAYA 18"/>
      <sheetName val="bhatijaya 01"/>
      <sheetName val="DATA1"/>
      <sheetName val="ANALISA PEK.UMUM"/>
      <sheetName val="ANALISA KONST BTN"/>
      <sheetName val="BAHAN"/>
      <sheetName val="UPAH"/>
      <sheetName val="SAT.PEK.UMUM "/>
      <sheetName val="SAT.PEK.KONST.BTN"/>
      <sheetName val="Skedul"/>
      <sheetName val="Alat"/>
      <sheetName val="Analisa Gabungan"/>
      <sheetName val="Sub"/>
      <sheetName val="BQ_E20_02_Rp_"/>
      <sheetName val="HARSAT_BAH"/>
      <sheetName val="Isian"/>
      <sheetName val="database"/>
      <sheetName val="Kertas Kerja"/>
      <sheetName val="Bangunan Utama"/>
      <sheetName val="BQ-E20-02(Rp)"/>
      <sheetName val="Harga Satuan"/>
      <sheetName val="LIST ANHARSAT"/>
      <sheetName val="Bahan Ars &amp; Str"/>
      <sheetName val="RAB Track"/>
      <sheetName val="upah-bahan satker_revisi"/>
      <sheetName val="peb'0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128.xml><?xml version="1.0" encoding="utf-8"?>
<externalLink xmlns="http://schemas.openxmlformats.org/spreadsheetml/2006/main">
  <externalBook xmlns:r="http://schemas.openxmlformats.org/officeDocument/2006/relationships" r:id="rId1">
    <sheetNames>
      <sheetName val="Harga Satuan"/>
      <sheetName val="Rkp total full"/>
      <sheetName val="Rkp Lt-1 full"/>
      <sheetName val=" Lt-1 Full"/>
      <sheetName val="Rekap Lt-2"/>
      <sheetName val="Finishing Lt-2"/>
      <sheetName val="Rekap - Lt-3"/>
      <sheetName val="Finishing Lt-3 &amp; Atap"/>
      <sheetName val="Rekap -sarana luar"/>
      <sheetName val="Sarana Luar"/>
      <sheetName val="Analisa"/>
      <sheetName val="AGENDA"/>
      <sheetName val="LUAS LANTAI"/>
      <sheetName val="Cover"/>
      <sheetName val="HARGA ALAT"/>
      <sheetName val="Allowance"/>
      <sheetName val="SPJ"/>
      <sheetName val="H-BHN"/>
      <sheetName val="BQ-E20-02(Rp)"/>
      <sheetName val="SAP"/>
      <sheetName val="Analisa 2"/>
      <sheetName val="Sat Bah _ Up"/>
      <sheetName val="Harsat"/>
      <sheetName val="bahan"/>
      <sheetName val="SNI 21-3-09"/>
      <sheetName val="HARSAT_BAH"/>
      <sheetName val="BQ_E20_02_Rp_"/>
      <sheetName val="TOWN"/>
      <sheetName val="Bunga"/>
      <sheetName val="Anls"/>
      <sheetName val="BAG-2"/>
      <sheetName val="Bill rekap"/>
      <sheetName val="7"/>
      <sheetName val="Alat"/>
      <sheetName val="Analisa Gabungan"/>
      <sheetName val="Sub"/>
      <sheetName val="atap"/>
      <sheetName val="FINISHING"/>
      <sheetName val="BAHAN _ UPAH_2"/>
      <sheetName val="Bangunan Utama"/>
      <sheetName val="Bill of Qty"/>
      <sheetName val="UPAH BAHAN"/>
      <sheetName val="Up &amp; bhn"/>
      <sheetName val="harga bahan"/>
      <sheetName val="Harga Upah"/>
      <sheetName val="Insts"/>
      <sheetName val="DATA"/>
      <sheetName val="ANALISA PEK.UMUM"/>
      <sheetName val="Rkp_total_full"/>
      <sheetName val="Rkp_Lt-1_full"/>
      <sheetName val="_Lt-1_Full"/>
      <sheetName val="Rekap_Lt-2"/>
      <sheetName val="Finishing_Lt-2"/>
      <sheetName val="Rekap_-_Lt-3"/>
      <sheetName val="Finishing_Lt-3_&amp;_Atap"/>
      <sheetName val="Rekap_-sarana_luar"/>
      <sheetName val="Sarana_Luar"/>
      <sheetName val="Harga_Satuan"/>
      <sheetName val="LUAS_LANTAI"/>
      <sheetName val="DAFTAR HARGA"/>
      <sheetName val="D2.8"/>
      <sheetName val="Plumbing"/>
      <sheetName val="BQ (by owner)"/>
      <sheetName val="rab me (fisik)"/>
      <sheetName val="BTL-Persiapan"/>
      <sheetName val="BTL-Bau"/>
      <sheetName val="BTL-alat"/>
      <sheetName val="BTL-Rupa"/>
      <sheetName val="ANA-PEK"/>
      <sheetName val="TE TS FA LAN MATV"/>
      <sheetName val="isian harga"/>
      <sheetName val="Tukang"/>
      <sheetName val="isian"/>
      <sheetName val="daf-3(OK)"/>
      <sheetName val="daf-7(OK)"/>
      <sheetName val="H.Satuan"/>
      <sheetName val="Currency Rate"/>
      <sheetName val="BAG-III"/>
      <sheetName val="DHS"/>
      <sheetName val="REKAP"/>
      <sheetName val="Anal"/>
      <sheetName val="ANA-HRG"/>
      <sheetName val="UPAH"/>
      <sheetName val="DAFTAR HARGA SATUAN MATERIAL"/>
    </sheetNames>
    <sheetDataSet>
      <sheetData sheetId="0" refreshError="1"/>
      <sheetData sheetId="1"/>
      <sheetData sheetId="2"/>
      <sheetData sheetId="3"/>
      <sheetData sheetId="4"/>
      <sheetData sheetId="5"/>
      <sheetData sheetId="6"/>
      <sheetData sheetId="7"/>
      <sheetData sheetId="8"/>
      <sheetData sheetId="9" refreshError="1"/>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Set>
  </externalBook>
</externalLink>
</file>

<file path=xl/externalLinks/externalLink129.xml><?xml version="1.0" encoding="utf-8"?>
<externalLink xmlns="http://schemas.openxmlformats.org/spreadsheetml/2006/main">
  <externalBook xmlns:r="http://schemas.openxmlformats.org/officeDocument/2006/relationships" r:id="rId1">
    <sheetNames>
      <sheetName val="BAHAN"/>
      <sheetName val="ANALISA PEK.UMUM"/>
      <sheetName val="UPAH"/>
      <sheetName val="DATA1"/>
      <sheetName val="DATA"/>
      <sheetName val="SHELTER"/>
      <sheetName val="ANALISA KONST BTN"/>
      <sheetName val="SAT.PEK.UMUM "/>
      <sheetName val="SAT.PEK.KONST.BTN"/>
      <sheetName val="Skedul"/>
      <sheetName val="ANALISA Puslit"/>
      <sheetName val="SHELTER (2)"/>
      <sheetName val="Harga Satuan"/>
      <sheetName val="Performance_Assumptions"/>
      <sheetName val="Harsat Bahan 2010"/>
      <sheetName val="Harsat Upah"/>
      <sheetName val="BQ_E20_02_Rp_"/>
      <sheetName val="BQ-E20-02(Rp)"/>
      <sheetName val="LIST ANHARSAT"/>
      <sheetName val="Bahan Ars &amp; Str"/>
      <sheetName val="RAB Track"/>
      <sheetName val="HARSAT_BAH"/>
      <sheetName val="Bangunan Utama"/>
    </sheetNames>
    <sheetDataSet>
      <sheetData sheetId="0" refreshError="1"/>
      <sheetData sheetId="1" refreshError="1"/>
      <sheetData sheetId="2" refreshError="1"/>
      <sheetData sheetId="3" refreshError="1"/>
      <sheetData sheetId="4"/>
      <sheetData sheetId="5" refreshError="1"/>
      <sheetData sheetId="6" refreshError="1"/>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130.xml><?xml version="1.0" encoding="utf-8"?>
<externalLink xmlns="http://schemas.openxmlformats.org/spreadsheetml/2006/main">
  <externalBook xmlns:r="http://schemas.openxmlformats.org/officeDocument/2006/relationships" r:id="rId1">
    <sheetNames>
      <sheetName val="AN.TERBUKA"/>
      <sheetName val="an.arsitektur"/>
      <sheetName val="TRB"/>
      <sheetName val="TERTUTUP"/>
      <sheetName val="UPAH"/>
      <sheetName val="BAHAN"/>
      <sheetName val="AN.struktur"/>
      <sheetName val="HARSAT"/>
      <sheetName val="ANALISA PEK.UMUM"/>
      <sheetName val="DATA1"/>
    </sheetNames>
    <sheetDataSet>
      <sheetData sheetId="0"/>
      <sheetData sheetId="1"/>
      <sheetData sheetId="2"/>
      <sheetData sheetId="3"/>
      <sheetData sheetId="4"/>
      <sheetData sheetId="5"/>
      <sheetData sheetId="6"/>
      <sheetData sheetId="7"/>
      <sheetData sheetId="8" refreshError="1"/>
      <sheetData sheetId="9" refreshError="1"/>
    </sheetDataSet>
  </externalBook>
</externalLink>
</file>

<file path=xl/externalLinks/externalLink131.xml><?xml version="1.0" encoding="utf-8"?>
<externalLink xmlns="http://schemas.openxmlformats.org/spreadsheetml/2006/main">
  <externalBook xmlns:r="http://schemas.openxmlformats.org/officeDocument/2006/relationships" r:id="rId1">
    <sheetNames>
      <sheetName val="ANA"/>
      <sheetName val="Rkap Ok"/>
      <sheetName val="RAB oK"/>
      <sheetName val="HSBU ANA"/>
      <sheetName val="Upah"/>
      <sheetName val="HARGA SATUAN"/>
      <sheetName val="Vol"/>
      <sheetName val="ANA1"/>
      <sheetName val="BAHAN"/>
      <sheetName val="ANALISA PEK.UMUM"/>
      <sheetName val="DATA1"/>
      <sheetName val="AN.TERBUKA"/>
      <sheetName val="an.arsitektur"/>
      <sheetName val="DATA"/>
      <sheetName val="BQ_E20_02_Rp_"/>
      <sheetName val="BQ-E20-02(Rp)"/>
      <sheetName val="Data SRL"/>
      <sheetName val="Data Prod_Graf"/>
      <sheetName val="Olah"/>
    </sheetNames>
    <sheetDataSet>
      <sheetData sheetId="0" refreshError="1"/>
      <sheetData sheetId="1" refreshError="1"/>
      <sheetData sheetId="2"/>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32.xml><?xml version="1.0" encoding="utf-8"?>
<externalLink xmlns="http://schemas.openxmlformats.org/spreadsheetml/2006/main">
  <externalBook xmlns:r="http://schemas.openxmlformats.org/officeDocument/2006/relationships" r:id="rId1">
    <sheetNames>
      <sheetName val="ANA"/>
      <sheetName val="Rkap BR"/>
      <sheetName val="RaB BR"/>
      <sheetName val="HSBU ANA"/>
      <sheetName val="Upah"/>
      <sheetName val="HARGA SATUAN"/>
      <sheetName val="Vol. gd"/>
      <sheetName val="AN.TERBUKA"/>
      <sheetName val="an.arsitektur"/>
      <sheetName val="BAHAN"/>
      <sheetName val="ANALISA PEK.UMUM"/>
      <sheetName val="DATA1"/>
      <sheetName val="DATA"/>
      <sheetName val="BQ_E20_02_Rp_"/>
      <sheetName val="Data SRL"/>
      <sheetName val="Data Prod_Graf"/>
      <sheetName val="Olah"/>
    </sheetNames>
    <sheetDataSet>
      <sheetData sheetId="0" refreshError="1"/>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33.xml><?xml version="1.0" encoding="utf-8"?>
<externalLink xmlns="http://schemas.openxmlformats.org/spreadsheetml/2006/main">
  <externalBook xmlns:r="http://schemas.openxmlformats.org/officeDocument/2006/relationships" r:id="rId1">
    <sheetNames>
      <sheetName val="ANA"/>
      <sheetName val="Rkapkyu"/>
      <sheetName val="RABkyu"/>
      <sheetName val="HSBU ANA"/>
      <sheetName val="Upah"/>
      <sheetName val="HARGA SATUAN"/>
      <sheetName val="rAP"/>
      <sheetName val="Schedul"/>
      <sheetName val="Saldo"/>
      <sheetName val="Upah GW"/>
      <sheetName val="Korelasi"/>
      <sheetName val="Saldo 2"/>
      <sheetName val="BAHAN"/>
      <sheetName val="ANALISA PEK.UMUM"/>
      <sheetName val="DATA1"/>
      <sheetName val="DATA"/>
      <sheetName val="PABRIK (2)"/>
      <sheetName val="PO"/>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34.xml><?xml version="1.0" encoding="utf-8"?>
<externalLink xmlns="http://schemas.openxmlformats.org/spreadsheetml/2006/main">
  <externalBook xmlns:r="http://schemas.openxmlformats.org/officeDocument/2006/relationships" r:id="rId1">
    <sheetNames>
      <sheetName val="Resume"/>
      <sheetName val="Tanah"/>
      <sheetName val="Bang"/>
      <sheetName val="Sarana"/>
      <sheetName val="BCT"/>
      <sheetName val="Depresiasi"/>
      <sheetName val="Angka"/>
      <sheetName val="AF-n"/>
      <sheetName val="data"/>
      <sheetName val="Sum-msn"/>
      <sheetName val="Desk-msn"/>
      <sheetName val="Kend"/>
      <sheetName val="Listrik"/>
      <sheetName val="Susut"/>
      <sheetName val="ue"/>
      <sheetName val="As"/>
      <sheetName val="TE TS FA LAN MATV"/>
      <sheetName val="Bang-Non-St"/>
      <sheetName val="HARGA AL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35.xml><?xml version="1.0" encoding="utf-8"?>
<externalLink xmlns="http://schemas.openxmlformats.org/spreadsheetml/2006/main">
  <externalBook xmlns:r="http://schemas.openxmlformats.org/officeDocument/2006/relationships" r:id="rId1">
    <sheetNames>
      <sheetName val="Past"/>
      <sheetName val="Stand-Prod"/>
      <sheetName val="As"/>
      <sheetName val="Inv-Fac"/>
      <sheetName val="Fac-House"/>
      <sheetName val="Dd"/>
      <sheetName val="LK"/>
      <sheetName val="PB"/>
      <sheetName val="BTK"/>
      <sheetName val="Kap"/>
      <sheetName val="BII"/>
      <sheetName val="MK"/>
      <sheetName val="Jad"/>
      <sheetName val="Tax"/>
      <sheetName val="Ratio"/>
      <sheetName val="AP"/>
      <sheetName val="Sensitivity"/>
      <sheetName val="Inv-Fac (2)"/>
      <sheetName val="Inv-Fac_(2)"/>
      <sheetName val="Add-trans"/>
      <sheetName val="S-2"/>
      <sheetName val="Pro-Base"/>
      <sheetName val="S-1"/>
      <sheetName val="Revenue"/>
      <sheetName val="Add-rev"/>
      <sheetName val="Exist"/>
      <sheetName val="Tot"/>
      <sheetName val="Tranponder"/>
      <sheetName val="List"/>
      <sheetName val="JSiar"/>
      <sheetName val="Std-Prod KS"/>
      <sheetName val="Alat"/>
      <sheetName val="Analisa Gabungan"/>
      <sheetName val="Sub"/>
      <sheetName val="ANA"/>
      <sheetName val="PT.GENTA"/>
      <sheetName val="FORM-X-1"/>
      <sheetName val="Bang-Non-St"/>
      <sheetName val="Inv-Fac_(2)1"/>
      <sheetName val="cost recovery"/>
      <sheetName val="GL_Account"/>
      <sheetName val="U-EK"/>
      <sheetName val="BAHAN"/>
      <sheetName val="ANALISA PEK.UMUM"/>
      <sheetName val="Upah"/>
      <sheetName val="DATA1"/>
      <sheetName val="rumus"/>
      <sheetName val="Harsat Upah"/>
      <sheetName val="Perhitungan Besi"/>
      <sheetName val="Harsat Bahan"/>
      <sheetName val="anal pipa"/>
      <sheetName val="PABRIK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136.xml><?xml version="1.0" encoding="utf-8"?>
<externalLink xmlns="http://schemas.openxmlformats.org/spreadsheetml/2006/main">
  <externalBook xmlns:r="http://schemas.openxmlformats.org/officeDocument/2006/relationships" r:id="rId1">
    <sheetNames>
      <sheetName val="Past"/>
      <sheetName val="Stand-Prod"/>
      <sheetName val="As"/>
      <sheetName val="Inv-Fac"/>
      <sheetName val="Fac-House"/>
      <sheetName val="Dd"/>
      <sheetName val="LK"/>
      <sheetName val="PB"/>
      <sheetName val="BTK"/>
      <sheetName val="Kap"/>
      <sheetName val="BII"/>
      <sheetName val="MK"/>
      <sheetName val="Jad"/>
      <sheetName val="Tax"/>
      <sheetName val="Ratio"/>
      <sheetName val="AP"/>
      <sheetName val="Sensitivity"/>
      <sheetName val="Inv-Fac (2)"/>
      <sheetName val="ANA"/>
      <sheetName val=""/>
      <sheetName val="016 - Bintang Permata Kpk Muara"/>
      <sheetName val="Cash-print"/>
      <sheetName val="Tanaman"/>
      <sheetName val="analisa"/>
      <sheetName val="bobot"/>
      <sheetName val="RAB"/>
      <sheetName val="FORM-X-1"/>
      <sheetName val="List"/>
      <sheetName val="Revenue"/>
      <sheetName val="datasheet"/>
      <sheetName val="Deskrip"/>
      <sheetName val="Bang-Non-St"/>
      <sheetName val="Asumsi"/>
      <sheetName val="Biaya PKS"/>
      <sheetName val="Project Cost"/>
      <sheetName val="Balance"/>
      <sheetName val="Risk Analisis"/>
      <sheetName val="BEP"/>
      <sheetName val="Depre"/>
      <sheetName val="PINJAMAN-Bank"/>
      <sheetName val="INCOME"/>
      <sheetName val="Pemeliharaan"/>
      <sheetName val="Upah"/>
      <sheetName val="Bahan"/>
      <sheetName val="Cash-flow"/>
      <sheetName val="IRR"/>
      <sheetName val="IRR ALL"/>
      <sheetName val="Lab&amp;Bengkel"/>
      <sheetName val="Produksi &amp; Scedule"/>
      <sheetName val="Huruf-INV"/>
      <sheetName val="BCT"/>
      <sheetName val="Exc. Rate"/>
      <sheetName val="FINISHING"/>
      <sheetName val="Val-sum"/>
      <sheetName val="Add-trans"/>
      <sheetName val="S-2"/>
      <sheetName val="Pro-Base"/>
      <sheetName val="S-1"/>
      <sheetName val="Add-rev"/>
      <sheetName val="Exist"/>
      <sheetName val="Tot"/>
      <sheetName val="Tranponder"/>
      <sheetName val="analis"/>
      <sheetName val="NERACA"/>
      <sheetName val="ANAM"/>
      <sheetName val="DCF"/>
      <sheetName val="FS-FORECAST"/>
      <sheetName val="LEADSCHEDULE"/>
      <sheetName val="HARGA ALAT"/>
      <sheetName val="Hit Bgn"/>
      <sheetName val="U-EK"/>
      <sheetName val="peb'03"/>
      <sheetName val="Bill_2"/>
      <sheetName val="BQ-E20-02(Rp)"/>
      <sheetName val="HRG BHN"/>
      <sheetName val="Database"/>
      <sheetName val="Criterias"/>
      <sheetName val="Harga Material Lokal"/>
      <sheetName val="Ring"/>
      <sheetName val="BQ_E20_02_Rp_"/>
      <sheetName val="Peter Kelly"/>
      <sheetName val="Performance_Assumptions"/>
      <sheetName val="RATE"/>
      <sheetName val="PLUMBING"/>
      <sheetName val="STRUKTUR"/>
      <sheetName val="Multiple Spreadsheets"/>
      <sheetName val="Rek.Analisa"/>
      <sheetName val="2010"/>
      <sheetName val="ISIAN"/>
      <sheetName val="INV"/>
      <sheetName val="TBS BLOK"/>
      <sheetName val="NPK Mg Bo"/>
      <sheetName val="Inv-Fac_(2)"/>
      <sheetName val="JSiar"/>
      <sheetName val="Std-Prod KS"/>
      <sheetName val="Inv-Fac_(2)1"/>
      <sheetName val="cost recovery"/>
      <sheetName val="GL_Account"/>
      <sheetName val="pek tanah utk irigasi"/>
      <sheetName val="Pemadatan Tanah (Jalan)"/>
      <sheetName val="ALL KD"/>
      <sheetName val="J"/>
      <sheetName val="Ven"/>
      <sheetName val="FORM X COST"/>
      <sheetName val="1200"/>
      <sheetName val="@"/>
      <sheetName val="Noodles (assumptions)"/>
      <sheetName val="DDB"/>
      <sheetName val="016___Bintang_Permata_Kpk_Mua_2"/>
    </sheetNames>
    <sheetDataSet>
      <sheetData sheetId="0" refreshError="1"/>
      <sheetData sheetId="1" refreshError="1"/>
      <sheetData sheetId="2"/>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Set>
  </externalBook>
</externalLink>
</file>

<file path=xl/externalLinks/externalLink137.xml><?xml version="1.0" encoding="utf-8"?>
<externalLink xmlns="http://schemas.openxmlformats.org/spreadsheetml/2006/main">
  <externalBook xmlns:r="http://schemas.openxmlformats.org/officeDocument/2006/relationships" r:id="rId1">
    <sheetNames>
      <sheetName val="struktur tdk dipakai"/>
      <sheetName val="BQ-Aresitrktur"/>
      <sheetName val="RAB"/>
      <sheetName val="Analisa"/>
      <sheetName val="daftar harga"/>
      <sheetName val="Sheet2"/>
      <sheetName val="Person"/>
      <sheetName val="Alat"/>
      <sheetName val="Sheet3"/>
      <sheetName val="me"/>
      <sheetName val="BTL tahap 1"/>
      <sheetName val="BTL total"/>
      <sheetName val="rumus"/>
      <sheetName val="H.Satuan"/>
      <sheetName val="Analisa HSP"/>
      <sheetName val="Sat. Pek."/>
      <sheetName val="rincian A"/>
      <sheetName val="As"/>
      <sheetName val="villa"/>
      <sheetName val="갑지"/>
      <sheetName val="Analisa Gabungan"/>
      <sheetName val="Sub"/>
      <sheetName val="HRG BHN"/>
      <sheetName val="AN.TERBUKA"/>
      <sheetName val="an.arsitektur"/>
      <sheetName val="ALAT1"/>
      <sheetName val="BASIC"/>
      <sheetName val="RAB-Rekap"/>
      <sheetName val="har-sat"/>
      <sheetName val="HARGA ALAT"/>
      <sheetName val="Macro1"/>
      <sheetName val="Sheet1"/>
      <sheetName val="Bill-2"/>
      <sheetName val="Material"/>
      <sheetName val="Upah"/>
      <sheetName val="huruf"/>
      <sheetName val="BAHAN UPAH"/>
      <sheetName val="rekap"/>
      <sheetName val="Harga Satuan"/>
      <sheetName val="FINISHING"/>
      <sheetName val="Bill rekap"/>
      <sheetName val="anal"/>
      <sheetName val="harsat"/>
      <sheetName val="DivVI"/>
      <sheetName val="bahan"/>
      <sheetName val="RAB_DK"/>
      <sheetName val="BQ-Tenis"/>
      <sheetName val="Arsitektur"/>
      <sheetName val="BOQ_Aula"/>
      <sheetName val="Prelim"/>
      <sheetName val="Persiapan"/>
      <sheetName val="Breakdown Structure"/>
      <sheetName val="Breakdown Architecture"/>
      <sheetName val="ANA"/>
      <sheetName val="B&amp;U"/>
      <sheetName val="Ahs.1"/>
      <sheetName val="Ahs.2"/>
      <sheetName val="BAG_2"/>
      <sheetName val="BQ_E20_02_Rp_"/>
      <sheetName val="Koef"/>
      <sheetName val="Anl"/>
      <sheetName val="H-BHN"/>
      <sheetName val="meth hsl nego"/>
      <sheetName val="BQ-E20-02(Rp)"/>
      <sheetName val="I-KAMAR"/>
      <sheetName val="Harga Upah"/>
      <sheetName val="AN-PAS.&amp;PLESTR"/>
      <sheetName val="AN-CAT"/>
      <sheetName val="AN-GRC"/>
      <sheetName val="AN-KUSEN"/>
      <sheetName val="AN-LANTAI"/>
      <sheetName val="AN-PLAFOND"/>
      <sheetName val="AN-SANITAIR"/>
      <sheetName val="AN-LAIN-LAIN"/>
      <sheetName val="AN-RAILING"/>
      <sheetName val="AN-SKIMCOAT"/>
      <sheetName val="BQ-1A prelim"/>
      <sheetName val="概総括1"/>
      <sheetName val="Analisa 2"/>
      <sheetName val="Analisa RAB"/>
      <sheetName val="Analisa RAP"/>
      <sheetName val="CekList"/>
      <sheetName val="BQ OE"/>
      <sheetName val="Sch Tender"/>
      <sheetName val="Alat B"/>
      <sheetName val="Bahan B"/>
      <sheetName val="Upah B"/>
      <sheetName val="Lain-Lain"/>
      <sheetName val="RAP"/>
      <sheetName val="Telusur"/>
      <sheetName val="Penyebaran M"/>
      <sheetName val="Rekap RAP"/>
      <sheetName val="BUL"/>
      <sheetName val="Daf 1"/>
      <sheetName val="HB me"/>
      <sheetName val="daf-3(OK)"/>
      <sheetName val="daf-7(OK)"/>
      <sheetName val="Bill of Qty"/>
      <sheetName val="KWIT"/>
      <sheetName val="List"/>
      <sheetName val="Gmd3"/>
      <sheetName val="LS-Rutin"/>
      <sheetName val="FORM-X-1"/>
      <sheetName val="satuan_pek"/>
      <sheetName val="..."/>
      <sheetName val="."/>
      <sheetName val="BQ"/>
      <sheetName val="Bangunan Utama"/>
      <sheetName val="HONDA"/>
      <sheetName val="an.mek"/>
      <sheetName val="an.lstrk"/>
      <sheetName val="Bahan1"/>
      <sheetName val="Sat Bah &amp; Up"/>
      <sheetName val="daftar_harga"/>
      <sheetName val="BTL_tahap_1"/>
      <sheetName val="BTL_total"/>
      <sheetName val="HARGA_ALAT"/>
      <sheetName val="struktur_tdk_dipakai"/>
      <sheetName val="Cover"/>
      <sheetName val="MAPP"/>
      <sheetName val="rek det 1-3"/>
      <sheetName val="A2"/>
      <sheetName val="PIPA"/>
      <sheetName val="J"/>
      <sheetName val="Ven"/>
      <sheetName val="RAB "/>
      <sheetName val="RAB  CIP"/>
      <sheetName val="RAB  LANDSCAPE"/>
      <sheetName val="REKAP CIP"/>
      <sheetName val="RAB  SERVER"/>
      <sheetName val="Analisa HS"/>
      <sheetName val="RAB  TERMINAL"/>
      <sheetName val="BahanUpah"/>
      <sheetName val="NAMES"/>
      <sheetName val="Bill_2"/>
      <sheetName val="5"/>
      <sheetName val="6"/>
      <sheetName val="Input"/>
      <sheetName val="Rekap. ME"/>
      <sheetName val="TS"/>
      <sheetName val="Surat Penw. "/>
      <sheetName val="Pek. Elektrikal"/>
      <sheetName val="Pek-ARS"/>
      <sheetName val="LIFT DAN TRAVELATOR"/>
      <sheetName val="Instalasi Tata Udara"/>
      <sheetName val="Plumbing"/>
      <sheetName val="CH"/>
      <sheetName val="ANALISA BALOK"/>
      <sheetName val="ANALISA C-WALL"/>
      <sheetName val="ANALISA KOLOM "/>
      <sheetName val="ANALISA PILECAP"/>
      <sheetName val="ANALISA PIT LIFT"/>
      <sheetName val="ANALISA RAMP"/>
      <sheetName val="ANALISA R-WALL"/>
      <sheetName val="ANALISA SLAB"/>
      <sheetName val="ANALISA S-WALL "/>
      <sheetName val="ANALISA TANGGA"/>
      <sheetName val="ANALISA TIE BEAM "/>
      <sheetName val="REKAP besi,beton,bekisting"/>
      <sheetName val="ANALISA PEK.TANAH"/>
      <sheetName val="ANALISA PONDASI"/>
      <sheetName val="SUBKON"/>
      <sheetName val="analisa harga satuan"/>
      <sheetName val="say"/>
      <sheetName val="a.h ars sum"/>
      <sheetName val="Sanitair"/>
      <sheetName val="a.h str"/>
      <sheetName val="a.h ars"/>
      <sheetName val="Upah_Bahan"/>
      <sheetName val="ANALISA SOFT"/>
      <sheetName val="Daf-Harga"/>
      <sheetName val="Hrg_Sat"/>
      <sheetName val="Sheet1 (2)"/>
      <sheetName val="BTL-Persiapan"/>
      <sheetName val="BTL-Bau"/>
      <sheetName val="BTL-alat"/>
      <sheetName val="BTL-Rupa"/>
      <sheetName val="Rekap ANLS 08"/>
      <sheetName val="har_sat"/>
      <sheetName val="ANALISA ARS"/>
      <sheetName val="ANALISA STR"/>
      <sheetName val="REKAP GSE ROAD"/>
      <sheetName val="DATA"/>
      <sheetName val="MONITORING SUBKON"/>
      <sheetName val="UPAH BORONG"/>
      <sheetName val="Rek."/>
      <sheetName val="absen mekanik&amp;log"/>
      <sheetName val="Div3"/>
      <sheetName val="Div2"/>
      <sheetName val="Div4"/>
      <sheetName val="Summary IP"/>
      <sheetName val="HS Alat"/>
      <sheetName val="HS Upah"/>
      <sheetName val="HS Bahan"/>
      <sheetName val="K1 Durp"/>
      <sheetName val="AMP"/>
      <sheetName val="ANTEK-AGGA"/>
      <sheetName val="BURDA"/>
      <sheetName val="ANTEK-GAL"/>
      <sheetName val="HRS-ATB"/>
      <sheetName val="ANTEK-PRIME"/>
      <sheetName val="ANTEK-TIMB"/>
      <sheetName val="BD-LS"/>
      <sheetName val="BIA-LUMPSUM"/>
      <sheetName val="CRUSER"/>
      <sheetName val="FINAL"/>
      <sheetName val="KEBALAT"/>
      <sheetName val="sat"/>
      <sheetName val="HB "/>
      <sheetName val="Isolasi Luar Dalam"/>
      <sheetName val="Isolasi Luar"/>
      <sheetName val="HARSAT_BAH"/>
      <sheetName val="Elektronik"/>
      <sheetName val="Electrikal"/>
      <sheetName val="Fire Fighting"/>
      <sheetName val="Item Kompensasi"/>
      <sheetName val="AC"/>
      <sheetName val="rp"/>
      <sheetName val="R P"/>
      <sheetName val="I_KAMAR"/>
      <sheetName val="DIVI6"/>
      <sheetName val="DIVI5"/>
      <sheetName val="ALT"/>
      <sheetName val="DIVI8"/>
      <sheetName val="DIVI7"/>
      <sheetName val="BOQ"/>
      <sheetName val="DIVI3"/>
      <sheetName val="DIVI2"/>
      <sheetName val="BASC"/>
      <sheetName val="DIVI1"/>
      <sheetName val="???1"/>
      <sheetName val="Kwitansi"/>
      <sheetName val="Ana_har_sat 1"/>
      <sheetName val="Upah, Bahan, Alat"/>
      <sheetName val="PENAWARAN"/>
      <sheetName val="TOTAL"/>
      <sheetName val="DAFTAR 7"/>
      <sheetName val="DAFTAR_8"/>
      <sheetName val="DAF_1"/>
      <sheetName val="Rumus (1)"/>
      <sheetName val="UPH,BHN,ALT"/>
      <sheetName val="Analis harga"/>
      <sheetName val="Analisa Harsat CCO Intern"/>
      <sheetName val="Analisa Harsat"/>
      <sheetName val="AnHarSat Real Saat Ini"/>
      <sheetName val="AnHarSat Real Sd Saat Lalu"/>
      <sheetName val="Pemakaian Bahan"/>
      <sheetName val="Pengadaan Bahan"/>
      <sheetName val="DATA PROYEK"/>
      <sheetName val="Laporan Harian"/>
      <sheetName val="Hrn I"/>
      <sheetName val="Hrn II"/>
      <sheetName val="Hrn III"/>
      <sheetName val="Harsat Alat"/>
      <sheetName val="Harsat Bahan"/>
      <sheetName val="Harsat SubKon"/>
      <sheetName val="Harsat Upah"/>
      <sheetName val="Schedule UBA"/>
      <sheetName val="Rekap MC"/>
      <sheetName val="Volume Mingguan"/>
      <sheetName val="Volume Intern"/>
      <sheetName val="K5"/>
      <sheetName val="Laporan Bulanan"/>
      <sheetName val="Schedule Intern"/>
      <sheetName val="SAT-BHN"/>
      <sheetName val="TOWN"/>
      <sheetName val="SELISIH HARGA"/>
      <sheetName val="An_pdkg"/>
      <sheetName val="Rincian"/>
      <sheetName val="Daf-4.5_Final"/>
      <sheetName val="BA Evaluasi"/>
      <sheetName val="Permhnan CCO"/>
      <sheetName val="Persetujuan CCO"/>
      <sheetName val="Penyampaian Evaluasi"/>
      <sheetName val="R. RapatCCO"/>
      <sheetName val="jml MAT"/>
      <sheetName val="jml UPH"/>
      <sheetName val="bahan "/>
      <sheetName val="bau"/>
      <sheetName val="S.BAHAN"/>
      <sheetName val="GAJI"/>
      <sheetName val="S.UPAH"/>
      <sheetName val="BTB 2018"/>
      <sheetName val="kumpulan"/>
      <sheetName val="PT.GENTA"/>
      <sheetName val="Perhitungan Besi"/>
      <sheetName val="anal pipa"/>
      <sheetName val="Add-trans"/>
      <sheetName val="S-2"/>
      <sheetName val="Pro-Base"/>
      <sheetName val="S-1"/>
      <sheetName val="Revenue"/>
      <sheetName val="Add-rev"/>
      <sheetName val="Exist"/>
      <sheetName val="Tot"/>
      <sheetName val="Tranponder"/>
      <sheetName val="___1"/>
      <sheetName val="Estimasi"/>
      <sheetName val="DAF-5"/>
      <sheetName val="Harga"/>
      <sheetName val="HSBU ANA"/>
      <sheetName val="Hit Bgn"/>
      <sheetName val="CJA"/>
      <sheetName val="CJE"/>
      <sheetName val="미주,유럽비교"/>
      <sheetName val="Karung"/>
      <sheetName val="PABRIK (2)"/>
      <sheetName val="PO"/>
      <sheetName val="BTB Ter pasang IMM"/>
      <sheetName val="LAPIUT"/>
      <sheetName val="Mob _ demob"/>
      <sheetName val="Harga Satuan Bahan"/>
      <sheetName val="Daftar Harga Pekerjaan"/>
      <sheetName val="Upah Tenaga Kerja"/>
      <sheetName val="Analisa-1"/>
      <sheetName val="#REF!"/>
      <sheetName val="BAG-2"/>
      <sheetName val="ISIAN (2)"/>
      <sheetName val="BEK-UP-OVERLEY"/>
      <sheetName val="sal &amp; galian"/>
      <sheetName val="LPA"/>
      <sheetName val="bahu jalan"/>
      <sheetName val="Bill_rekap"/>
      <sheetName val="Analisa_HSP"/>
      <sheetName val="BAHAN_UPAH"/>
      <sheetName val="Breakdown_Structure"/>
      <sheetName val="Breakdown_Architecture"/>
      <sheetName val="Harga_Satuan"/>
      <sheetName val="bobot"/>
      <sheetName val="UnitRate22"/>
      <sheetName val=" R A B"/>
      <sheetName val="Pipe"/>
      <sheetName val="EK"/>
      <sheetName val="Analisa &amp; Upah"/>
      <sheetName val="Data_basic"/>
      <sheetName val="Door &amp; window"/>
      <sheetName val="Ana_basic"/>
      <sheetName val="Up &amp; bhn"/>
      <sheetName val="Str"/>
      <sheetName val="dasboard"/>
      <sheetName val="TE TS FA LAN MATV"/>
      <sheetName val="Anls"/>
      <sheetName val="Sat Bah _ Up"/>
      <sheetName val="16-AC-27JULI"/>
      <sheetName val="BQ_ME-DOC"/>
      <sheetName val="Diameter"/>
      <sheetName val="Rekap1"/>
      <sheetName val="BOQ9 "/>
      <sheetName val="Calculation II-1"/>
      <sheetName val="Calculation II-2"/>
      <sheetName val="Calculation III-1"/>
      <sheetName val="Calculation III-2"/>
      <sheetName val="Calculation III-2a"/>
      <sheetName val="Calculation new item"/>
      <sheetName val="invoice"/>
      <sheetName val="MC100"/>
      <sheetName val="PROGRESS"/>
      <sheetName val="S-CURVE"/>
      <sheetName val="AHSbj"/>
      <sheetName val="Unit Price Analysis"/>
      <sheetName val="ANAL2"/>
      <sheetName val="ANAL1"/>
      <sheetName val="Sch"/>
      <sheetName val="ESCON"/>
      <sheetName val="LO"/>
      <sheetName val="DATA WP"/>
      <sheetName val="RATE"/>
      <sheetName val="Asumsi"/>
      <sheetName val="Peter Kelly"/>
      <sheetName val="Capex"/>
      <sheetName val="Assumptions"/>
      <sheetName val="AN-MAJOR"/>
      <sheetName val="Rkp1"/>
      <sheetName val="JK"/>
      <sheetName val="Comparable Firms"/>
      <sheetName val="Sat__Pek_"/>
      <sheetName val="SCHEDULE"/>
      <sheetName val="Sat_ Pek_"/>
      <sheetName val="Rekap Biaya"/>
      <sheetName val="Anext"/>
      <sheetName val="bener1"/>
      <sheetName val="AnexHSP"/>
      <sheetName val="Analisa In"/>
      <sheetName val="SD"/>
      <sheetName val="TerbiL"/>
      <sheetName val="Resume"/>
      <sheetName val="BQ anal"/>
      <sheetName val="Price"/>
      <sheetName val="Sheet7"/>
      <sheetName val="Isian"/>
      <sheetName val="Marshal"/>
      <sheetName val="Agregat Halus &amp; Kasa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Set>
  </externalBook>
</externalLink>
</file>

<file path=xl/externalLinks/externalLink138.xml><?xml version="1.0" encoding="utf-8"?>
<externalLink xmlns="http://schemas.openxmlformats.org/spreadsheetml/2006/main">
  <externalBook xmlns:r="http://schemas.openxmlformats.org/officeDocument/2006/relationships" r:id="rId1">
    <sheetNames>
      <sheetName val="BQ-Aresitrktur"/>
      <sheetName val="RAB"/>
      <sheetName val="Analisa"/>
      <sheetName val="daftar harga"/>
      <sheetName val="Sheet2"/>
      <sheetName val="Person"/>
      <sheetName val="Alat"/>
      <sheetName val="Sheet3"/>
      <sheetName val="me"/>
      <sheetName val="BTL tahap 1"/>
      <sheetName val="BTL total"/>
      <sheetName val="rumus"/>
      <sheetName val="HARGA ALAT"/>
      <sheetName val="har-sat"/>
      <sheetName val="Macro1"/>
      <sheetName val="Sheet1"/>
      <sheetName val="struktur tdk dipakai"/>
      <sheetName val="Analisa HSP"/>
      <sheetName val="BQ-E20-02(Rp)"/>
      <sheetName val="BAG_2"/>
      <sheetName val="Bill rekap"/>
      <sheetName val="Ahs.1"/>
      <sheetName val="Ahs.2"/>
      <sheetName val="anal"/>
      <sheetName val="harsat"/>
      <sheetName val="Anl"/>
      <sheetName val="BQ-Tenis"/>
      <sheetName val="Arsitektur"/>
      <sheetName val="Material"/>
      <sheetName val="H-BHN"/>
      <sheetName val="BOQ_Aula"/>
      <sheetName val="Prelim"/>
      <sheetName val="Bill-2"/>
      <sheetName val="Upah"/>
      <sheetName val="BAHAN UPAH"/>
      <sheetName val="rekap"/>
      <sheetName val="FINISHING"/>
      <sheetName val="Breakdown Structure"/>
      <sheetName val="Breakdown Architecture"/>
      <sheetName val="Harga Satuan"/>
      <sheetName val="BQ-1A prelim"/>
      <sheetName val="Sheet1 (2)"/>
      <sheetName val="huruf"/>
      <sheetName val="BQ_E20_02_Rp_"/>
      <sheetName val="bahan"/>
      <sheetName val="J"/>
      <sheetName val="Ven"/>
      <sheetName val="Harga Upah"/>
      <sheetName val="Koef"/>
      <sheetName val="Bill of Qty"/>
      <sheetName val="HRG BHN"/>
      <sheetName val="Analisa RAP"/>
      <sheetName val="Analisa RAB"/>
      <sheetName val="CekList"/>
      <sheetName val="BQ OE"/>
      <sheetName val="Sch Tender"/>
      <sheetName val="Alat B"/>
      <sheetName val="Bahan B"/>
      <sheetName val="Sub"/>
      <sheetName val="Upah B"/>
      <sheetName val="Lain-Lain"/>
      <sheetName val="RAP"/>
      <sheetName val="Telusur"/>
      <sheetName val="Penyebaran M"/>
      <sheetName val="Rekap RAP"/>
      <sheetName val="BUL"/>
      <sheetName val="DivVI"/>
      <sheetName val="RAB_DK"/>
      <sheetName val="daftar_harga"/>
      <sheetName val="BTL_tahap_1"/>
      <sheetName val="BTL_total"/>
      <sheetName val="struktur_tdk_dipakai"/>
      <sheetName val="HARGA_ALAT"/>
      <sheetName val="ANA"/>
      <sheetName val="Persiapan"/>
      <sheetName val="I-KAMAR"/>
      <sheetName val="LS-Rutin"/>
      <sheetName val="HB me"/>
      <sheetName val="Rekap. ME"/>
      <sheetName val="TS"/>
      <sheetName val="Surat Penw. "/>
      <sheetName val="Pek. Elektrikal"/>
      <sheetName val="Pek-ARS"/>
      <sheetName val="LIFT DAN TRAVELATOR"/>
      <sheetName val="Instalasi Tata Udara"/>
      <sheetName val="Plumbing"/>
      <sheetName val="AN-PAS.&amp;PLESTR"/>
      <sheetName val="AN-CAT"/>
      <sheetName val="AN-GRC"/>
      <sheetName val="AN-KUSEN"/>
      <sheetName val="AN-LANTAI"/>
      <sheetName val="AN-PLAFOND"/>
      <sheetName val="AN-SANITAIR"/>
      <sheetName val="AN-LAIN-LAIN"/>
      <sheetName val="AN-RAILING"/>
      <sheetName val="AN-SKIMCOAT"/>
      <sheetName val="CH"/>
      <sheetName val="meth hsl nego"/>
      <sheetName val="Daf-Harga"/>
      <sheetName val="say"/>
      <sheetName val="a.h ars sum"/>
      <sheetName val="Sanitair"/>
      <sheetName val="a.h str"/>
      <sheetName val="a.h ars"/>
      <sheetName val="Input"/>
      <sheetName val="A2"/>
      <sheetName val="BTL-Persiapan"/>
      <sheetName val="BTL-Bau"/>
      <sheetName val="BTL-alat"/>
      <sheetName val="BTL-Rupa"/>
      <sheetName val="Rekap ANLS 08"/>
      <sheetName val="Upah_Bahan"/>
      <sheetName val="Analisa 2"/>
      <sheetName val="概総括1"/>
      <sheetName val="Daf 1"/>
      <sheetName val="B&amp;U"/>
      <sheetName val="villa"/>
      <sheetName val="Cover"/>
      <sheetName val="PIPA"/>
      <sheetName val="KWIT"/>
      <sheetName val="ANALISA SOFT"/>
      <sheetName val="MAPP"/>
      <sheetName val="rek det 1-3"/>
      <sheetName val="har_sat"/>
      <sheetName val="rincian A"/>
      <sheetName val="ANALISA ARS"/>
      <sheetName val="ANALISA STR"/>
      <sheetName val="REKAP GSE ROAD"/>
      <sheetName val="DATA"/>
      <sheetName val="MONITORING SUBKON"/>
      <sheetName val="UPAH BORONG"/>
      <sheetName val="Rek."/>
      <sheetName val="RAB "/>
      <sheetName val="RAB  CIP"/>
      <sheetName val="RAB  LANDSCAPE"/>
      <sheetName val="REKAP CIP"/>
      <sheetName val="RAB  SERVER"/>
      <sheetName val="Analisa HS"/>
      <sheetName val="RAB  TERMINAL"/>
      <sheetName val="BahanUpah"/>
      <sheetName val="absen mekanik&amp;log"/>
      <sheetName val="Div3"/>
      <sheetName val="Div2"/>
      <sheetName val="Div4"/>
      <sheetName val="Summary IP"/>
      <sheetName val="HS Alat"/>
      <sheetName val="HS Upah"/>
      <sheetName val="HS Bahan"/>
      <sheetName val="Analisa Gabungan"/>
      <sheetName val="an.mek"/>
      <sheetName val="an.lstrk"/>
      <sheetName val="Bahan1"/>
      <sheetName val="Sat Bah &amp; Up"/>
      <sheetName val="NAMES"/>
      <sheetName val="Bill_2"/>
      <sheetName val="K1 Durp"/>
      <sheetName val="AMP"/>
      <sheetName val="ANTEK-AGGA"/>
      <sheetName val="BURDA"/>
      <sheetName val="ANTEK-GAL"/>
      <sheetName val="HRS-ATB"/>
      <sheetName val="ANTEK-PRIME"/>
      <sheetName val="ANTEK-TIMB"/>
      <sheetName val="BD-LS"/>
      <sheetName val="BIA-LUMPSUM"/>
      <sheetName val="CRUSER"/>
      <sheetName val="FINAL"/>
      <sheetName val="KEBALAT"/>
      <sheetName val="sat"/>
      <sheetName val="HB "/>
      <sheetName val="Isolasi Luar Dalam"/>
      <sheetName val="Isolasi Luar"/>
      <sheetName val="HARSAT_BAH"/>
      <sheetName val="Elektronik"/>
      <sheetName val="Electrikal"/>
      <sheetName val="Fire Fighting"/>
      <sheetName val="Item Kompensasi"/>
      <sheetName val="AC"/>
      <sheetName val="rp"/>
      <sheetName val="R P"/>
      <sheetName val="I_KAMAR"/>
      <sheetName val="DIVI6"/>
      <sheetName val="DIVI5"/>
      <sheetName val="ALT"/>
      <sheetName val="DIVI8"/>
      <sheetName val="DIVI7"/>
      <sheetName val="BOQ"/>
      <sheetName val="DIVI3"/>
      <sheetName val="DIVI2"/>
      <sheetName val="BASC"/>
      <sheetName val="DIVI1"/>
      <sheetName val="???1"/>
      <sheetName val="daf-3(OK)"/>
      <sheetName val="daf-7(OK)"/>
      <sheetName val="H.Satuan"/>
      <sheetName val="Sat. Pek."/>
      <sheetName val="갑지"/>
      <sheetName val="Kwitansi"/>
      <sheetName val="Ana_har_sat 1"/>
      <sheetName val="Upah, Bahan, Alat"/>
      <sheetName val="As"/>
      <sheetName val="ANALISA BALOK"/>
      <sheetName val="ANALISA C-WALL"/>
      <sheetName val="ANALISA KOLOM "/>
      <sheetName val="ANALISA PILECAP"/>
      <sheetName val="ANALISA PIT LIFT"/>
      <sheetName val="ANALISA RAMP"/>
      <sheetName val="ANALISA R-WALL"/>
      <sheetName val="ANALISA SLAB"/>
      <sheetName val="ANALISA S-WALL "/>
      <sheetName val="ANALISA TANGGA"/>
      <sheetName val="ANALISA TIE BEAM "/>
      <sheetName val="REKAP besi,beton,bekisting"/>
      <sheetName val="ANALISA PEK.TANAH"/>
      <sheetName val="ANALISA PONDASI"/>
      <sheetName val="SUBKON"/>
      <sheetName val="analisa harga satuan"/>
      <sheetName val="PENAWARAN"/>
      <sheetName val="TOTAL"/>
      <sheetName val="DAFTAR 7"/>
      <sheetName val="DAFTAR_8"/>
      <sheetName val="DAF_1"/>
      <sheetName val="Rumus (1)"/>
      <sheetName val="UPH,BHN,ALT"/>
      <sheetName val="Analis harga"/>
      <sheetName val="satuan_pek"/>
      <sheetName val="..."/>
      <sheetName val="."/>
      <sheetName val="BQ"/>
      <sheetName val="16-AC-27JULI"/>
      <sheetName val="Bangunan Utama"/>
      <sheetName val="HONDA"/>
      <sheetName val="Analisa-1"/>
      <sheetName val="dft-harga"/>
      <sheetName val="Tabels"/>
      <sheetName val="harga"/>
      <sheetName val="bobot"/>
      <sheetName val="#REF!"/>
      <sheetName val="BAG-2"/>
      <sheetName val="Urai _Resap pengikat"/>
      <sheetName val="Per. A.B.T"/>
      <sheetName val="SCHEDULE"/>
      <sheetName val="SAT-DAS"/>
      <sheetName val="Agregat Halus &amp; Kasar"/>
      <sheetName val="Lamp-4 Sat-Das"/>
      <sheetName val="escon"/>
      <sheetName val="Beton"/>
      <sheetName val="PekTanah"/>
      <sheetName val="Piling"/>
      <sheetName val="RANGKUM"/>
      <sheetName val="InputAlat"/>
      <sheetName val="Dewatering"/>
      <sheetName val="Jalan"/>
      <sheetName val="Jembatan"/>
      <sheetName val="River Protect"/>
      <sheetName val="PRD 01-6(I-II)"/>
      <sheetName val="5"/>
      <sheetName val="6"/>
      <sheetName val="Harga Satuan Bahan"/>
      <sheetName val="Daftar Harga Pekerjaan"/>
      <sheetName val="Upah Tenaga Kerja"/>
      <sheetName val="TOWN"/>
      <sheetName val="DivVII"/>
      <sheetName val="DaftarHS"/>
      <sheetName val="Enc14"/>
      <sheetName val="Mob _ demob"/>
      <sheetName val="DATA PROYEK"/>
      <sheetName val="BA Evaluasi"/>
      <sheetName val="Permhnan CCO"/>
      <sheetName val="Persetujuan CCO"/>
      <sheetName val="Rekap MC"/>
      <sheetName val="Penyampaian Evaluasi"/>
      <sheetName val="R. RapatCCO"/>
      <sheetName val="jml MAT"/>
      <sheetName val="jml UPH"/>
      <sheetName val="ISIAN (2)"/>
      <sheetName val="BEK-UP-OVERLEY"/>
      <sheetName val="sal &amp; galian"/>
      <sheetName val="LPA"/>
      <sheetName val="bahu jalan"/>
      <sheetName val="h.sat-bbm"/>
      <sheetName val="ANAL-SEC II"/>
      <sheetName val="ANAL-SEC III"/>
      <sheetName val="DU&amp;B"/>
      <sheetName val="CashFlow"/>
      <sheetName val="BAU"/>
      <sheetName val="Anls"/>
      <sheetName val="BQ_ME-DOC"/>
      <sheetName val="Diameter"/>
      <sheetName val="Analisa_HSP"/>
      <sheetName val="Sat__Pek_"/>
      <sheetName val="Sat_ Pek_"/>
      <sheetName val="Hrg_Sat"/>
      <sheetName val="UnitRate22"/>
      <sheetName val=" R A B"/>
      <sheetName val="Pipe"/>
      <sheetName val="EK"/>
      <sheetName val="Analisa &amp; Upah"/>
      <sheetName val="Data_basic"/>
      <sheetName val="Door &amp; window"/>
      <sheetName val="Ana_basic"/>
      <sheetName val="Up &amp; bhn"/>
      <sheetName val="Str"/>
      <sheetName val="dasboard"/>
      <sheetName val="Rekap1"/>
      <sheetName val="BOQ9 "/>
      <sheetName val="Calculation II-1"/>
      <sheetName val="Calculation II-2"/>
      <sheetName val="Calculation III-1"/>
      <sheetName val="Calculation III-2"/>
      <sheetName val="Calculation III-2a"/>
      <sheetName val="Calculation new item"/>
      <sheetName val="invoice"/>
      <sheetName val="MC100"/>
      <sheetName val="PROGRESS"/>
      <sheetName val="S-CURVE"/>
      <sheetName val="TE TS FA LAN MATV"/>
      <sheetName val="Sat Bah _ Up"/>
      <sheetName val="SELISIH HARGA"/>
      <sheetName val="An_pdkg"/>
      <sheetName val="Rincian"/>
      <sheetName val="Analisa Harsat CCO Intern"/>
      <sheetName val="Analisa Harsat"/>
      <sheetName val="AnHarSat Real Saat Ini"/>
      <sheetName val="AnHarSat Real Sd Saat Lalu"/>
      <sheetName val="Pemakaian Bahan"/>
      <sheetName val="Pengadaan Bahan"/>
      <sheetName val="Laporan Harian"/>
      <sheetName val="Hrn I"/>
      <sheetName val="Hrn II"/>
      <sheetName val="Hrn III"/>
      <sheetName val="Harsat Alat"/>
      <sheetName val="Harsat Bahan"/>
      <sheetName val="Harsat SubKon"/>
      <sheetName val="Harsat Upah"/>
      <sheetName val="Schedule UBA"/>
      <sheetName val="Volume Mingguan"/>
      <sheetName val="Volume Intern"/>
      <sheetName val="K5"/>
      <sheetName val="Laporan Bulanan"/>
      <sheetName val="Schedule Intern"/>
      <sheetName val="SAT-BHN"/>
      <sheetName val="AHSbj"/>
      <sheetName val="BQ anal"/>
      <sheetName val="Price"/>
      <sheetName val="analpek-3"/>
      <sheetName val="KH-Q1,Q2,01"/>
      <sheetName val="4-Basic Price"/>
      <sheetName val="BASIC"/>
      <sheetName val="AHS"/>
      <sheetName val="REK_BQ"/>
      <sheetName val="ELEMEN"/>
      <sheetName val="Bill_rekap"/>
      <sheetName val="BAHAN_UPAH"/>
      <sheetName val="Breakdown_Structure"/>
      <sheetName val="Breakdown_Architecture"/>
      <sheetName val="Harga_Satuan"/>
      <sheetName val="HAL-1"/>
      <sheetName val="Unit Price Analysis"/>
      <sheetName val="ANA_STR"/>
      <sheetName val="Analisa (me)"/>
      <sheetName val="HS Sub-Kon"/>
      <sheetName val="bhn_upah"/>
      <sheetName val="Unit Rate"/>
      <sheetName val="DAFTAR HARGA SATUAN MATERIAL"/>
      <sheetName val="HARGA MATERIAL"/>
      <sheetName val="BQ RAB"/>
      <sheetName val="THR"/>
      <sheetName val="bahanawal"/>
      <sheetName val="bahanrevisi"/>
      <sheetName val="upah "/>
      <sheetName val="___1"/>
      <sheetName val="S_DAYA"/>
      <sheetName val="MASTER"/>
      <sheetName val="rekap harga satuan pek"/>
      <sheetName val="Uraian Analisa"/>
      <sheetName val="Upah,Bah&amp;alat"/>
      <sheetName val="ANALISA "/>
      <sheetName val="Morsip Ht Julu"/>
      <sheetName val="PDG"/>
      <sheetName val="Cat"/>
      <sheetName val="ANALISA PEK.UMUM"/>
      <sheetName val="FORM X COST"/>
      <sheetName val="HDasar"/>
      <sheetName val="peb'03"/>
      <sheetName val="Juli'03"/>
      <sheetName val="Agust'03"/>
      <sheetName val="sept'03"/>
      <sheetName val="Okt'03"/>
      <sheetName val="Nop'03"/>
      <sheetName val="des'03"/>
      <sheetName val="Nop'03 (2)"/>
      <sheetName val="peb_03"/>
      <sheetName val="Add-trans"/>
      <sheetName val="Revenue"/>
      <sheetName val="Pro-Base"/>
      <sheetName val="Add-rev"/>
      <sheetName val="Exist"/>
      <sheetName val="Tot"/>
      <sheetName val="Tranponder"/>
      <sheetName val="INDIRECT DETAIL"/>
      <sheetName val="pprod"/>
      <sheetName val="List"/>
      <sheetName val="GeneralInfo"/>
      <sheetName val="Mesin"/>
      <sheetName val="may'03"/>
      <sheetName val="HB"/>
      <sheetName val="Hal 2(Surat)"/>
      <sheetName val="BCT"/>
      <sheetName val="FORM-X-1"/>
      <sheetName val="Val-sum"/>
      <sheetName val="NERACA"/>
      <sheetName val="isi Data Tanah"/>
      <sheetName val="Rkp-Jdwl"/>
      <sheetName val="ASUMSI"/>
      <sheetName val="Biaya PKS"/>
      <sheetName val="Produksi &amp; Scedule"/>
      <sheetName val="Project Cost"/>
      <sheetName val="Balance"/>
      <sheetName val="Risk Analisis"/>
      <sheetName val="BEP"/>
      <sheetName val="Depre"/>
      <sheetName val="PINJAMAN-Bank"/>
      <sheetName val="INCOME"/>
      <sheetName val="Pemeliharaan"/>
      <sheetName val="Cash-flow"/>
      <sheetName val="IRR"/>
      <sheetName val="IRR ALL"/>
      <sheetName val="Lab&amp;Bengkel"/>
      <sheetName val="YY"/>
      <sheetName val="S-2"/>
      <sheetName val="S-1"/>
      <sheetName val="Mar"/>
      <sheetName val="Hit Bgn"/>
      <sheetName val="LPJ-Bm"/>
      <sheetName val="ASUMPTION"/>
      <sheetName val="KSO-Revenue"/>
      <sheetName val="SM Bgn"/>
      <sheetName val="Account"/>
      <sheetName val="Input O&amp;M"/>
      <sheetName val="COS&amp;GEN EXP APRIL 11"/>
      <sheetName val="COS&amp;GEN EXP AUG11"/>
      <sheetName val="COS &amp; GEN EXP DECEMBER11"/>
      <sheetName val="COS &amp; GEN EXP FEB 11"/>
      <sheetName val="COS &amp; GEN EXP JAN 11"/>
      <sheetName val="COS&amp;GEN EXP JULY 11"/>
      <sheetName val="COS&amp;GEN EXP JUNE 11"/>
      <sheetName val="COS&amp;GEN EXP MARCH 11"/>
      <sheetName val="COS&amp;GEN EXP MAY 11"/>
      <sheetName val="COS&amp;GEN EXP NOV 2011"/>
      <sheetName val="COS&amp;GEN EXP OCT 2011"/>
      <sheetName val="COS&amp;GEN EXP SEP 11"/>
      <sheetName val="Bangunan"/>
      <sheetName val="BCR"/>
      <sheetName val="Sat-Tan"/>
      <sheetName val="Infrastruktur"/>
      <sheetName val="Engrais"/>
      <sheetName val="Matériel"/>
      <sheetName val="MOE"/>
      <sheetName val="MOR"/>
      <sheetName val="TMO"/>
      <sheetName val="Sous traitance"/>
      <sheetName val="Phyto"/>
      <sheetName val="Budgets"/>
      <sheetName val="PABRIK (2)"/>
      <sheetName val="FORM-X-1 Asset"/>
      <sheetName val="PT.GENTA"/>
      <sheetName val="LHP7"/>
      <sheetName val="Market Positioning"/>
      <sheetName val="Bang-Non-St"/>
      <sheetName val="LIST ANHARSAT"/>
      <sheetName val="Bahan Ars &amp; Str"/>
      <sheetName val="RAB Track"/>
      <sheetName val="Bangunan Gudang"/>
      <sheetName val="LAPIUT"/>
      <sheetName val="Huruf-INV"/>
      <sheetName val="DETIL PKS"/>
      <sheetName val="données"/>
      <sheetName val="PO"/>
      <sheetName val="Vibro_Roller"/>
      <sheetName val="ANALISA KOEFF ESKALASI"/>
      <sheetName val="C. Analisa "/>
      <sheetName val="bahan "/>
      <sheetName val="BoQ C4"/>
      <sheetName val="DHS"/>
      <sheetName val="Fill this out first..."/>
      <sheetName val="Fill this out first___"/>
      <sheetName val="daftar_harga1"/>
      <sheetName val="BTL_tahap_11"/>
      <sheetName val="BTL_total1"/>
      <sheetName val="HARGA_ALAT1"/>
      <sheetName val="struktur_tdk_dipakai1"/>
      <sheetName val="Bill_of_Qty"/>
      <sheetName val="Harga_Upah"/>
      <sheetName val="Ahs_1"/>
      <sheetName val="Ahs_2"/>
      <sheetName val="HRG_BHN"/>
      <sheetName val="AN-PAS_&amp;PLESTR"/>
      <sheetName val="BQ-1A_prelim"/>
      <sheetName val="Fire_Fighting"/>
      <sheetName val="Item_Kompensasi"/>
      <sheetName val="Analisa_RAB"/>
      <sheetName val="Analisa_RAP"/>
      <sheetName val="BQ_OE"/>
      <sheetName val="Sch_Tender"/>
      <sheetName val="Alat_B"/>
      <sheetName val="Bahan_B"/>
      <sheetName val="Upah_B"/>
      <sheetName val="Penyebaran_M"/>
      <sheetName val="Rekap_RAP"/>
      <sheetName val="HB_me"/>
      <sheetName val="Analisa_2"/>
      <sheetName val="daftar_harga2"/>
      <sheetName val="BTL_tahap_12"/>
      <sheetName val="BTL_total2"/>
      <sheetName val="HARGA_ALAT2"/>
      <sheetName val="struktur_tdk_dipakai2"/>
      <sheetName val="Bill_rekap1"/>
      <sheetName val="Bill_of_Qty1"/>
      <sheetName val="Analisa_HSP1"/>
      <sheetName val="Harga_Upah1"/>
      <sheetName val="Harga_Satuan1"/>
      <sheetName val="BAHAN_UPAH1"/>
      <sheetName val="Breakdown_Structure1"/>
      <sheetName val="Breakdown_Architecture1"/>
      <sheetName val="Ahs_11"/>
      <sheetName val="Ahs_21"/>
      <sheetName val="HRG_BHN1"/>
      <sheetName val="AN-PAS_&amp;PLESTR1"/>
      <sheetName val="BQ-1A_prelim1"/>
      <sheetName val="Fire_Fighting1"/>
      <sheetName val="Item_Kompensasi1"/>
      <sheetName val="Analisa_RAB1"/>
      <sheetName val="Analisa_RAP1"/>
      <sheetName val="BQ_OE1"/>
      <sheetName val="Sch_Tender1"/>
      <sheetName val="Alat_B1"/>
      <sheetName val="Bahan_B1"/>
      <sheetName val="Upah_B1"/>
      <sheetName val="Penyebaran_M1"/>
      <sheetName val="Rekap_RAP1"/>
      <sheetName val="HB_me1"/>
      <sheetName val="Analisa_21"/>
      <sheetName val="Analisa Upah &amp; Bahan Plum"/>
      <sheetName val="analtek"/>
      <sheetName val="DATABASE 20122012"/>
      <sheetName val="Wage &amp; Tool"/>
      <sheetName val="Bill 2.1. - Basement-lama"/>
      <sheetName val="master jaling"/>
      <sheetName val="Indikator"/>
      <sheetName val="kegiatan"/>
      <sheetName val="RAB LMA'2005 EE"/>
      <sheetName val="Analis"/>
      <sheetName val="Daftar Upah,Bhn,&amp; alat"/>
      <sheetName val="INFO"/>
      <sheetName val="ANA.SAT"/>
      <sheetName val="Baru"/>
      <sheetName val="Terbilang"/>
      <sheetName val="611"/>
      <sheetName val="bhn"/>
      <sheetName val="uph"/>
      <sheetName val="RUMUS BTL"/>
      <sheetName val="U&amp;B"/>
      <sheetName val="U_PRICE"/>
      <sheetName val="SAT.DASAR"/>
      <sheetName val="MAP"/>
      <sheetName val="RKP"/>
      <sheetName val="RAB-JO"/>
      <sheetName val="Analisa J"/>
      <sheetName val="ANAL.BOW"/>
      <sheetName val="Rekap Direct Cost"/>
      <sheetName val="Analisa.Hourly (print)"/>
      <sheetName val="D"/>
      <sheetName val="F"/>
      <sheetName val="G"/>
      <sheetName val="B"/>
      <sheetName val="C"/>
      <sheetName val="3DIV7"/>
      <sheetName val="index"/>
      <sheetName val="A"/>
      <sheetName val="E"/>
      <sheetName val="H"/>
      <sheetName val="Analisa.Hourly"/>
      <sheetName val="Data Isi Disini"/>
      <sheetName val="Ans"/>
      <sheetName val="DH"/>
      <sheetName val="PM"/>
      <sheetName val="Kua"/>
      <sheetName val="BAHAN BANGUNAN"/>
      <sheetName val="AN-MAJOR"/>
      <sheetName val="AnConW"/>
      <sheetName val="AnEarthW"/>
      <sheetName val="REKAP.1"/>
      <sheetName val="Data Pendukung"/>
      <sheetName val="Analisa-Harga"/>
      <sheetName val="7a. Compar.Asphalt (Machine)"/>
      <sheetName val="4.Equipment Cost"/>
      <sheetName val="Hsatbahan"/>
      <sheetName val="Rekap (2)"/>
      <sheetName val="harsat undip"/>
      <sheetName val="Sheet1_(2)"/>
      <sheetName val="Rekap__ME"/>
      <sheetName val="Surat_Penw__"/>
      <sheetName val="Pek__Elektrikal"/>
      <sheetName val="LIFT_DAN_TRAVELATOR"/>
      <sheetName val="Instalasi_Tata_Udara"/>
      <sheetName val="meth_hsl_nego"/>
      <sheetName val="a_h_ars_sum"/>
      <sheetName val="a_h_str"/>
      <sheetName val="a_h_ars"/>
      <sheetName val="Rekap_ANLS_08"/>
      <sheetName val="ANALISA_SOFT"/>
      <sheetName val="rek_det_1-3"/>
      <sheetName val="rincian_A"/>
      <sheetName val="Rek_"/>
      <sheetName val="RAB_"/>
      <sheetName val="RAB__CIP"/>
      <sheetName val="RAB__LANDSCAPE"/>
      <sheetName val="REKAP_CIP"/>
      <sheetName val="RAB__SERVER"/>
      <sheetName val="Analisa_HS"/>
      <sheetName val="RAB__TERMINAL"/>
      <sheetName val="absen_mekanik&amp;log"/>
      <sheetName val="Summary_IP"/>
      <sheetName val="HS_Alat"/>
      <sheetName val="HS_Upah"/>
      <sheetName val="HS_Bahan"/>
      <sheetName val="Analisa_Gabungan"/>
      <sheetName val="an_mek"/>
      <sheetName val="an_lstrk"/>
      <sheetName val="Sat_Bah_&amp;_Up"/>
      <sheetName val="K1_Durp"/>
      <sheetName val="ANALISA_ARS"/>
      <sheetName val="ANALISA_STR"/>
      <sheetName val="REKAP_GSE_ROAD"/>
      <sheetName val="MONITORING_SUBKON"/>
      <sheetName val="UPAH_BORONG"/>
      <sheetName val="Isolasi_Luar_Dalam"/>
      <sheetName val="Isolasi_Luar"/>
      <sheetName val="R_P"/>
      <sheetName val="HB_"/>
      <sheetName val="H_Satuan"/>
      <sheetName val="Ana_har_sat_1"/>
      <sheetName val="Upah,_Bahan,_Alat"/>
      <sheetName val="ANALISA_BALOK"/>
      <sheetName val="ANALISA_C-WALL"/>
      <sheetName val="ANALISA_KOLOM_"/>
      <sheetName val="ANALISA_PILECAP"/>
      <sheetName val="ANALISA_PIT_LIFT"/>
      <sheetName val="ANALISA_RAMP"/>
      <sheetName val="ANALISA_R-WALL"/>
      <sheetName val="ANALISA_SLAB"/>
      <sheetName val="ANALISA_S-WALL_"/>
      <sheetName val="ANALISA_TANGGA"/>
      <sheetName val="ANALISA_TIE_BEAM_"/>
      <sheetName val="REKAP_besi,beton,bekisting"/>
      <sheetName val="ANALISA_PEK_TANAH"/>
      <sheetName val="ANALISA_PONDASI"/>
      <sheetName val="analisa_harga_satuan"/>
      <sheetName val="DAFTAR_7"/>
      <sheetName val="Rumus_(1)"/>
      <sheetName val="DATABASE_20122012"/>
      <sheetName val="Bangunan_Utama"/>
      <sheetName val="Harga_Satuan_Bahan"/>
      <sheetName val="Daftar_Harga_Pekerjaan"/>
      <sheetName val="Upah_Tenaga_Kerja"/>
      <sheetName val="Sheet1_(2)1"/>
      <sheetName val="Rekap__ME1"/>
      <sheetName val="Surat_Penw__1"/>
      <sheetName val="Pek__Elektrikal1"/>
      <sheetName val="LIFT_DAN_TRAVELATOR1"/>
      <sheetName val="Instalasi_Tata_Udara1"/>
      <sheetName val="meth_hsl_nego1"/>
      <sheetName val="a_h_ars_sum1"/>
      <sheetName val="a_h_str1"/>
      <sheetName val="a_h_ars1"/>
      <sheetName val="Rekap_ANLS_081"/>
      <sheetName val="ANALISA_SOFT1"/>
      <sheetName val="rek_det_1-31"/>
      <sheetName val="rincian_A1"/>
      <sheetName val="Rek_1"/>
      <sheetName val="RAB_1"/>
      <sheetName val="RAB__CIP1"/>
      <sheetName val="RAB__LANDSCAPE1"/>
      <sheetName val="REKAP_CIP1"/>
      <sheetName val="RAB__SERVER1"/>
      <sheetName val="Analisa_HS1"/>
      <sheetName val="RAB__TERMINAL1"/>
      <sheetName val="absen_mekanik&amp;log1"/>
      <sheetName val="Summary_IP1"/>
      <sheetName val="HS_Alat1"/>
      <sheetName val="HS_Upah1"/>
      <sheetName val="HS_Bahan1"/>
      <sheetName val="Analisa_Gabungan1"/>
      <sheetName val="an_mek1"/>
      <sheetName val="an_lstrk1"/>
      <sheetName val="Sat_Bah_&amp;_Up1"/>
      <sheetName val="K1_Durp1"/>
      <sheetName val="ANALISA_ARS1"/>
      <sheetName val="ANALISA_STR1"/>
      <sheetName val="REKAP_GSE_ROAD1"/>
      <sheetName val="MONITORING_SUBKON1"/>
      <sheetName val="UPAH_BORONG1"/>
      <sheetName val="Isolasi_Luar_Dalam1"/>
      <sheetName val="Isolasi_Luar1"/>
      <sheetName val="R_P1"/>
      <sheetName val="HB_1"/>
      <sheetName val="H_Satuan1"/>
      <sheetName val="Sat__Pek_1"/>
      <sheetName val="Ana_har_sat_11"/>
      <sheetName val="Upah,_Bahan,_Alat1"/>
      <sheetName val="ANALISA_BALOK1"/>
      <sheetName val="ANALISA_C-WALL1"/>
      <sheetName val="ANALISA_KOLOM_1"/>
      <sheetName val="ANALISA_PILECAP1"/>
      <sheetName val="ANALISA_PIT_LIFT1"/>
      <sheetName val="ANALISA_RAMP1"/>
      <sheetName val="ANALISA_R-WALL1"/>
      <sheetName val="ANALISA_SLAB1"/>
      <sheetName val="ANALISA_S-WALL_1"/>
      <sheetName val="ANALISA_TANGGA1"/>
      <sheetName val="ANALISA_TIE_BEAM_1"/>
      <sheetName val="REKAP_besi,beton,bekisting1"/>
      <sheetName val="ANALISA_PEK_TANAH1"/>
      <sheetName val="ANALISA_PONDASI1"/>
      <sheetName val="analisa_harga_satuan1"/>
      <sheetName val="DAFTAR_71"/>
      <sheetName val="Rumus_(1)1"/>
      <sheetName val="DATABASE_201220121"/>
      <sheetName val="Bangunan_Utama1"/>
      <sheetName val="Harga_Satuan_Bahan1"/>
      <sheetName val="Daftar_Harga_Pekerjaan1"/>
      <sheetName val="Upah_Tenaga_Kerja1"/>
      <sheetName val="C-FLOW JUNI"/>
      <sheetName val="BQ_1A prelim"/>
      <sheetName val="Input-Qtrly"/>
      <sheetName val="Input-YTD and Expected"/>
      <sheetName val="Instructions"/>
      <sheetName val="RMCONS"/>
      <sheetName val="CGS"/>
      <sheetName val="Alat Pinrang"/>
      <sheetName val="daf_3_OK_"/>
      <sheetName val="daf_7_OK_"/>
      <sheetName val="Data Proyek Aktif Cabang VIII"/>
      <sheetName val="Data Proyek CAB V"/>
      <sheetName val="Data Proyek CAB VI"/>
      <sheetName val="Data Proyek CAB VII"/>
      <sheetName val="Data Proyek CAB VIII"/>
      <sheetName val="ANALISA GSE"/>
      <sheetName val="BQ-Price"/>
      <sheetName val="SDM"/>
      <sheetName val="Rinci-Biaya"/>
      <sheetName val="Rinci-Pendapatan"/>
      <sheetName val="Sheet1 (3)"/>
      <sheetName val="PERHITUNGAN"/>
      <sheetName val="agregat"/>
      <sheetName val="AR1"/>
      <sheetName val="Cover Daf-2"/>
      <sheetName val="lokasari-el"/>
      <sheetName val="DAF-2"/>
      <sheetName val="HS_TRG"/>
      <sheetName val="arp-3a"/>
      <sheetName val="ARP-10"/>
      <sheetName val="Elektrikal"/>
      <sheetName val="MATERIAL UPAH DAN ALAT"/>
      <sheetName val="KOEF ESKALASI N WASTE"/>
      <sheetName val="DUCTING_GD-PAJAK ISOLASI DALAM"/>
      <sheetName val="Lamp. Bahan"/>
      <sheetName val="Barang"/>
      <sheetName val="Unit Price M"/>
      <sheetName val="REF.ONLY"/>
      <sheetName val="Upah2"/>
      <sheetName val="bq analisa"/>
      <sheetName val="Strand PDMR1"/>
      <sheetName val="Post tension PDMR1"/>
      <sheetName val="rap rinci"/>
      <sheetName val="bil"/>
      <sheetName val="ANAL2"/>
      <sheetName val="ANAL1"/>
      <sheetName val="Daf-4.5_Final"/>
      <sheetName val="ANALS ARS"/>
      <sheetName val="S.UPAH"/>
      <sheetName val="Analisa Precast A3"/>
      <sheetName val="HS"/>
      <sheetName val="INV"/>
      <sheetName val="TB"/>
      <sheetName val="DETAIL"/>
      <sheetName val="Akomodasi"/>
      <sheetName val="TBM"/>
      <sheetName val="Book1"/>
      <sheetName val="#REF"/>
      <sheetName val="10"/>
      <sheetName val="DIRECT COST"/>
      <sheetName val="daftar_harga3"/>
      <sheetName val="BTL_tahap_13"/>
      <sheetName val="BTL_total3"/>
      <sheetName val="struktur_tdk_dipakai3"/>
      <sheetName val="HARGA_ALAT3"/>
      <sheetName val="Analisa_HSP2"/>
      <sheetName val="Summary_IP2"/>
      <sheetName val="HS_Alat2"/>
      <sheetName val="HS_Upah2"/>
      <sheetName val="HS_Bahan2"/>
      <sheetName val="Analisa_Gabungan2"/>
      <sheetName val="GQ"/>
      <sheetName val="anal-drainase,tanah&amp;ps batu"/>
      <sheetName val="anal-mos"/>
      <sheetName val="mob-demob"/>
      <sheetName val="MEytd"/>
      <sheetName val="master-keahlian"/>
      <sheetName val="jabatan"/>
      <sheetName val="uo1"/>
      <sheetName val="uo2"/>
      <sheetName val="C-(diisi)"/>
      <sheetName val="page 1"/>
      <sheetName val="Rate"/>
      <sheetName val="Sch"/>
      <sheetName val="LO"/>
      <sheetName val="ANL.2.1"/>
      <sheetName val="S.BAHAN"/>
      <sheetName val="Akun"/>
      <sheetName val="Menu"/>
      <sheetName val="SL1006 (IDR)"/>
      <sheetName val="LR PEMBY"/>
      <sheetName val="jpr"/>
      <sheetName val="HSATUAN"/>
      <sheetName val="KASUS8"/>
      <sheetName val="KASUS10"/>
      <sheetName val="Harga Baru"/>
      <sheetName val="BasicPrice"/>
      <sheetName val="3-DIV5"/>
      <sheetName val="Five Year  Monthly Detail"/>
      <sheetName val="rab.8(over.swt)"/>
      <sheetName val="rab.8.2(swt)"/>
      <sheetName val="SDE"/>
      <sheetName val="BLE"/>
      <sheetName val="BLF"/>
      <sheetName val="UPAH&amp;BHN"/>
      <sheetName val="Master Schedule"/>
      <sheetName val="FORM"/>
      <sheetName val="Peralatan (2)"/>
      <sheetName val="data1"/>
      <sheetName val="B - Norelec"/>
      <sheetName val="ESTIMATED WF"/>
      <sheetName val="WBS (2)salah"/>
      <sheetName val="10_Beton"/>
      <sheetName val="RANGE BAHAN"/>
      <sheetName val="5-Peralatan"/>
      <sheetName val="Perhitungan Besi"/>
      <sheetName val="anal pipa"/>
      <sheetName val="KEU"/>
      <sheetName val="Rokan 1"/>
      <sheetName val="Ten"/>
      <sheetName val="R-16.1"/>
      <sheetName val="R-16.2"/>
      <sheetName val="8LT 12"/>
      <sheetName val="Eja"/>
      <sheetName val="PERUBAHAN ANALISA KONTRAK "/>
      <sheetName val="HS Track"/>
      <sheetName val="112-885"/>
      <sheetName val="Anl.+"/>
      <sheetName val="MOS"/>
      <sheetName val="00-MEMO"/>
      <sheetName val="Revenues"/>
      <sheetName val="PNL"/>
      <sheetName val="rekap alok PB"/>
      <sheetName val="Keg Bag (hitunga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sheetData sheetId="385"/>
      <sheetData sheetId="386"/>
      <sheetData sheetId="387"/>
      <sheetData sheetId="388"/>
      <sheetData sheetId="389"/>
      <sheetData sheetId="390"/>
      <sheetData sheetId="391"/>
      <sheetData sheetId="392"/>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sheetData sheetId="672"/>
      <sheetData sheetId="673"/>
      <sheetData sheetId="674"/>
      <sheetData sheetId="675"/>
      <sheetData sheetId="676" refreshError="1"/>
      <sheetData sheetId="677" refreshError="1"/>
      <sheetData sheetId="678" refreshError="1"/>
      <sheetData sheetId="679" refreshError="1"/>
      <sheetData sheetId="680" refreshError="1"/>
      <sheetData sheetId="681" refreshError="1"/>
      <sheetData sheetId="682" refreshError="1"/>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sheetData sheetId="773"/>
      <sheetData sheetId="774"/>
      <sheetData sheetId="775"/>
      <sheetData sheetId="776"/>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Set>
  </externalBook>
</externalLink>
</file>

<file path=xl/externalLinks/externalLink139.xml><?xml version="1.0" encoding="utf-8"?>
<externalLink xmlns="http://schemas.openxmlformats.org/spreadsheetml/2006/main">
  <externalBook xmlns:r="http://schemas.openxmlformats.org/officeDocument/2006/relationships" r:id="rId1">
    <sheetNames>
      <sheetName val="Des"/>
      <sheetName val="Ring"/>
      <sheetName val="OE"/>
      <sheetName val="Data"/>
      <sheetName val="Tanki SS"/>
      <sheetName val="Tangki"/>
      <sheetName val="BAK BETON"/>
      <sheetName val="Pump"/>
      <sheetName val="Tower"/>
      <sheetName val="Susut"/>
      <sheetName val="USD ^01"/>
      <sheetName val="Deep"/>
      <sheetName val="PLN"/>
      <sheetName val="Tanki_SS"/>
      <sheetName val="BAK_BETON"/>
      <sheetName val="USD_^01"/>
      <sheetName val="As"/>
      <sheetName val="Harga Material Lokal"/>
      <sheetName val="uip"/>
      <sheetName val="Isian"/>
      <sheetName val="Sarana"/>
      <sheetName val="Resume"/>
      <sheetName val="Tanah "/>
      <sheetName val="Bgn"/>
      <sheetName val="AF"/>
      <sheetName val="Cover1"/>
      <sheetName val="Cover2"/>
      <sheetName val="Surat"/>
      <sheetName val="Pndahuluan"/>
      <sheetName val="PP"/>
      <sheetName val="Data1"/>
      <sheetName val="Data2"/>
      <sheetName val="Data3"/>
      <sheetName val="Data4"/>
      <sheetName val="Data Pmbanding"/>
      <sheetName val="Peta "/>
      <sheetName val="Asumsi"/>
      <sheetName val="Foto"/>
      <sheetName val="Tax"/>
      <sheetName val="Prod- Plasma"/>
      <sheetName val="bct-PABRIK"/>
      <sheetName val="Std-Prod KS"/>
      <sheetName val="m-bct"/>
      <sheetName val="sp"/>
      <sheetName val="hs"/>
      <sheetName val="dep"/>
      <sheetName val="opi"/>
      <sheetName val="Komponen Utama"/>
      <sheetName val="res"/>
      <sheetName val="Tanah"/>
      <sheetName val="Bangunan"/>
      <sheetName val="s"/>
      <sheetName val="F"/>
      <sheetName val="GS"/>
      <sheetName val="P"/>
      <sheetName val="L"/>
      <sheetName val="Lok"/>
      <sheetName val="GL_Account"/>
      <sheetName val="JSiar"/>
      <sheetName val="List"/>
      <sheetName val="Sheet2"/>
      <sheetName val="REKENING"/>
      <sheetName val="Revenue"/>
      <sheetName val="FINISHING"/>
      <sheetName val="Tanki_SS1"/>
      <sheetName val="BAK_BETON1"/>
      <sheetName val="USD_^011"/>
      <sheetName val="Tanah_"/>
      <sheetName val="Data_Pmbanding"/>
      <sheetName val="Peta_"/>
      <sheetName val="Prod-_Plasma"/>
      <sheetName val="Std-Prod_KS"/>
      <sheetName val="Komponen_Utama"/>
      <sheetName val="SM Bgn"/>
      <sheetName val="SM Tnh"/>
      <sheetName val="HB "/>
      <sheetName val="INDIRECT DETAIL"/>
    </sheetNames>
    <sheetDataSet>
      <sheetData sheetId="0" refreshError="1"/>
      <sheetData sheetId="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140.xml><?xml version="1.0" encoding="utf-8"?>
<externalLink xmlns="http://schemas.openxmlformats.org/spreadsheetml/2006/main">
  <externalBook xmlns:r="http://schemas.openxmlformats.org/officeDocument/2006/relationships" r:id="rId1">
    <sheetNames>
      <sheetName val="Des"/>
      <sheetName val="Ring"/>
      <sheetName val="Data"/>
      <sheetName val="Tanki SS"/>
      <sheetName val="Tangki"/>
      <sheetName val="BAK BETON"/>
      <sheetName val="Pump"/>
      <sheetName val="Tower"/>
      <sheetName val="Susut"/>
      <sheetName val="USD ^01"/>
      <sheetName val="Deep"/>
      <sheetName val="PLN"/>
      <sheetName val="JSiar"/>
      <sheetName val="List"/>
      <sheetName val="OE"/>
      <sheetName val="As"/>
      <sheetName val="Sheet2"/>
      <sheetName val="rab lt 2 bo"/>
      <sheetName val="Foto"/>
      <sheetName val="Deskrip"/>
      <sheetName val="BQ_E20_02_Rp_"/>
      <sheetName val="Harga Material Lokal"/>
      <sheetName val="PD_Budget"/>
      <sheetName val="Debt"/>
      <sheetName val="Cash"/>
      <sheetName val="OPEX_Budget"/>
      <sheetName val="BCR"/>
      <sheetName val="datasheet"/>
      <sheetName val="FORM-X-1"/>
      <sheetName val="Isian"/>
      <sheetName val="Bang-Non-St"/>
      <sheetName val="RT"/>
      <sheetName val="FS-FORECAST"/>
      <sheetName val="kumpulan"/>
      <sheetName val="LEADSCHEDULE"/>
      <sheetName val="RATE"/>
      <sheetName val="Pemadatan Tanah (Jalan)"/>
      <sheetName val="Io_N"/>
      <sheetName val="kki"/>
      <sheetName val="fin pro centers"/>
      <sheetName val="SUMMARY"/>
      <sheetName val="daf_3_OK_"/>
      <sheetName val="daf_7_OK_"/>
      <sheetName val="bhn_upah"/>
      <sheetName val="BBM"/>
      <sheetName val="Daf 1"/>
      <sheetName val="Bill_2"/>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141.xml><?xml version="1.0" encoding="utf-8"?>
<externalLink xmlns="http://schemas.openxmlformats.org/spreadsheetml/2006/main">
  <externalBook xmlns:r="http://schemas.openxmlformats.org/officeDocument/2006/relationships" r:id="rId1">
    <sheetNames>
      <sheetName val="Harsat Upah"/>
      <sheetName val="Perhitungan Besi"/>
      <sheetName val="Harsat Bahan"/>
      <sheetName val="anal pipa"/>
      <sheetName val="Recovered_Sheet1"/>
      <sheetName val="000000"/>
      <sheetName val="Harsat Pekerjaan"/>
      <sheetName val="bp2ip"/>
      <sheetName val="BP2IP 1lt"/>
      <sheetName val="hit vol"/>
      <sheetName val="Analisa"/>
      <sheetName val="Anal kusen"/>
      <sheetName val="Perhit Beton"/>
      <sheetName val="anal beton pake"/>
      <sheetName val="Hit Besi Indie Ver."/>
      <sheetName val="Analisa Jaling"/>
      <sheetName val="Harsat Pekerjaan Jaling"/>
      <sheetName val="cover ANALISA"/>
      <sheetName val="rumus"/>
      <sheetName val="List"/>
      <sheetName val="BCT"/>
      <sheetName val="Ring"/>
      <sheetName val="BAHAN"/>
      <sheetName val="struktur tdk dipakai"/>
      <sheetName val="Sub"/>
      <sheetName val="As"/>
      <sheetName val="FS-FORECAST"/>
      <sheetName val="LEADSCHEDULE"/>
      <sheetName val="Tenancy Sch"/>
      <sheetName val="Capitalisation"/>
      <sheetName val="Outgoings"/>
      <sheetName val="SM Bgn"/>
      <sheetName val="SM Tnh"/>
      <sheetName val="ANA"/>
      <sheetName val="PT.GEN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142.xml><?xml version="1.0" encoding="utf-8"?>
<externalLink xmlns="http://schemas.openxmlformats.org/spreadsheetml/2006/main">
  <externalBook xmlns:r="http://schemas.openxmlformats.org/officeDocument/2006/relationships" r:id="rId1">
    <sheetNames>
      <sheetName val="AF-s"/>
      <sheetName val="Data Isian"/>
      <sheetName val="Resume"/>
      <sheetName val="Resume (2)"/>
      <sheetName val="Tanah"/>
      <sheetName val="Hit- Bang"/>
      <sheetName val="Peta Data"/>
      <sheetName val="Judul"/>
      <sheetName val="fot"/>
      <sheetName val="Sarana"/>
      <sheetName val="Depresiasi"/>
      <sheetName val="Angka"/>
      <sheetName val="AF-n"/>
      <sheetName val="datateknis"/>
      <sheetName val="Foto"/>
      <sheetName val="Gbr Tn - Bg"/>
      <sheetName val="Peta"/>
      <sheetName val="Asumsi"/>
      <sheetName val="Susut"/>
      <sheetName val="ue"/>
      <sheetName val="FORM-X-1"/>
      <sheetName val="List"/>
      <sheetName val="As"/>
      <sheetName val="data-1"/>
      <sheetName val="Tanda Terima"/>
      <sheetName val="Pengantar-0"/>
      <sheetName val="Isian"/>
      <sheetName val="SM Bgn"/>
      <sheetName val="SM Tnh"/>
      <sheetName val="Financials"/>
      <sheetName val="10 yr val"/>
      <sheetName val="Input"/>
      <sheetName val="Cover"/>
      <sheetName val="Analisa Bang."/>
      <sheetName val="Biaya PKS"/>
      <sheetName val="Project Cost"/>
      <sheetName val="Balance"/>
      <sheetName val="Risk Analisis"/>
      <sheetName val="BEP"/>
      <sheetName val="Depre"/>
      <sheetName val="PINJAMAN-Bank"/>
      <sheetName val="INCOME"/>
      <sheetName val="Pemeliharaan"/>
      <sheetName val="Upah"/>
      <sheetName val="Bahan"/>
      <sheetName val="Cash-flow"/>
      <sheetName val="IRR"/>
      <sheetName val="IRR ALL"/>
      <sheetName val="Lab&amp;Bengkel"/>
      <sheetName val="Produksi &amp; Scedule"/>
      <sheetName val="DATA UMUM"/>
      <sheetName val="bct sarana"/>
      <sheetName val="Cvr"/>
      <sheetName val="Surat"/>
      <sheetName val="DT Properti"/>
      <sheetName val="DT Properti (2)"/>
      <sheetName val="Lap.Pen. 1"/>
      <sheetName val="Pen.Tan. 2"/>
      <sheetName val="Pen.Bang. 3"/>
      <sheetName val="Data Psr. 4"/>
      <sheetName val="Peta &amp; Denah 5"/>
      <sheetName val="Foto 6-Alt"/>
      <sheetName val="N Tnh"/>
      <sheetName val="N Bgn"/>
      <sheetName val="DENAH"/>
      <sheetName val="Bangunan"/>
      <sheetName val="Foto 5"/>
      <sheetName val="Aplikasi 1"/>
      <sheetName val="Analisis bangunan"/>
      <sheetName val="Lay Out"/>
      <sheetName val="Sheet1"/>
      <sheetName val="Sheet2"/>
      <sheetName val="data"/>
      <sheetName val="Daf 1"/>
      <sheetName val="Kesimpulan"/>
      <sheetName val="Hal 1"/>
      <sheetName val="Hal 2"/>
      <sheetName val="Hal 3"/>
      <sheetName val="BA PLOTTING"/>
      <sheetName val="Hit Bgn"/>
      <sheetName val="may'03"/>
      <sheetName val="PB(B)"/>
      <sheetName val="Harga Material Lokal"/>
      <sheetName val="RAB "/>
      <sheetName val="rab 4"/>
      <sheetName val="REKAP_Akap"/>
      <sheetName val="FORM X COST"/>
      <sheetName val="Data_Isian"/>
      <sheetName val="Resume_(2)"/>
      <sheetName val="Hit-_Bang"/>
      <sheetName val="Peta_Data"/>
      <sheetName val="Gbr_Tn_-_Bg"/>
      <sheetName val="Tanda_Terima"/>
      <sheetName val="Biaya_PKS"/>
      <sheetName val="Project_Cost"/>
      <sheetName val="Risk_Analisis"/>
      <sheetName val="IRR_ALL"/>
      <sheetName val="Produksi_&amp;_Scedule"/>
      <sheetName val="SM_Bgn"/>
      <sheetName val="SM_Tnh"/>
      <sheetName val="10_yr_val"/>
      <sheetName val="Analisa_Bang_"/>
      <sheetName val="Ring"/>
      <sheetName val="prg-old"/>
      <sheetName val="MITRA_BCA_KUK_TB-baru"/>
      <sheetName val=" INCOME STATEMENT"/>
      <sheetName val="NERACA"/>
      <sheetName val="Harsat Upah"/>
      <sheetName val="Perhitungan Besi"/>
      <sheetName val="anal pipa"/>
      <sheetName val="INPUT DATA"/>
      <sheetName val="Harsat Bahan"/>
      <sheetName val="Tenancy Sch"/>
      <sheetName val="Capitalisation"/>
      <sheetName val="Outgoings"/>
      <sheetName val="fin pro centers"/>
      <sheetName val="datasheet"/>
      <sheetName val="Harga"/>
      <sheetName val="HB "/>
      <sheetName val="RT"/>
      <sheetName val="Teks"/>
      <sheetName val="Isi_Resume"/>
      <sheetName val="SPL 2017"/>
      <sheetName val="ANALISA Bgn PABRIK"/>
      <sheetName val="ANALISA Bgn Kantor"/>
      <sheetName val="ANALISA Bgn Rumah Tinggal"/>
      <sheetName val="ANALISA Bgn Mushola"/>
      <sheetName val="ANALISA Bgn Mess"/>
      <sheetName val="Kandang Domba"/>
      <sheetName val="Hitungan"/>
      <sheetName val="Foto 6"/>
      <sheetName val="Peta &amp; Denah 6"/>
      <sheetName val="PERNYATAAN"/>
      <sheetName val="LRK"/>
      <sheetName val="FS-FORECAST"/>
      <sheetName val="LEADSCHEDULE"/>
      <sheetName val="peb'03"/>
      <sheetName val="kumpulan"/>
      <sheetName val="Gmd3"/>
      <sheetName val="upah-bahan satker_revisi"/>
      <sheetName val="Rek.Analisa"/>
      <sheetName val="rumus"/>
      <sheetName val="I-KAMAR"/>
      <sheetName val="sst"/>
      <sheetName val="LT"/>
      <sheetName val="Karung"/>
      <sheetName val="PK"/>
      <sheetName val="HARSA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row r="24">
          <cell r="F24" t="str">
            <v>Keramik</v>
          </cell>
        </row>
        <row r="25">
          <cell r="F25" t="str">
            <v>Keramik import</v>
          </cell>
        </row>
        <row r="26">
          <cell r="F26" t="str">
            <v>Granit</v>
          </cell>
        </row>
        <row r="27">
          <cell r="F27" t="str">
            <v>Marmer</v>
          </cell>
        </row>
        <row r="28">
          <cell r="F28" t="str">
            <v>Ubin PC</v>
          </cell>
        </row>
        <row r="29">
          <cell r="F29" t="str">
            <v>Teraso</v>
          </cell>
        </row>
        <row r="30">
          <cell r="F30" t="str">
            <v>Beton bertulang</v>
          </cell>
        </row>
        <row r="31">
          <cell r="F31" t="str">
            <v>Rabat Beton</v>
          </cell>
        </row>
        <row r="32">
          <cell r="F32" t="str">
            <v>Parquette</v>
          </cell>
        </row>
        <row r="33">
          <cell r="F33" t="str">
            <v>Papan</v>
          </cell>
        </row>
        <row r="34">
          <cell r="F34" t="str">
            <v>Tanah</v>
          </cell>
        </row>
      </sheetData>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Set>
  </externalBook>
</externalLink>
</file>

<file path=xl/externalLinks/externalLink143.xml><?xml version="1.0" encoding="utf-8"?>
<externalLink xmlns="http://schemas.openxmlformats.org/spreadsheetml/2006/main">
  <externalBook xmlns:r="http://schemas.openxmlformats.org/officeDocument/2006/relationships" r:id="rId1">
    <sheetNames>
      <sheetName val="00000"/>
      <sheetName val="Tanah"/>
      <sheetName val="Analisa"/>
      <sheetName val="Bangunan"/>
      <sheetName val="List"/>
      <sheetName val="BRI I"/>
      <sheetName val="Resume"/>
      <sheetName val="Data"/>
      <sheetName val="Sarana"/>
      <sheetName val="Depresiasi"/>
      <sheetName val="ue"/>
      <sheetName val="Konversi"/>
      <sheetName val="LB"/>
      <sheetName val="Sumuringin06"/>
      <sheetName val="Sb Arum06"/>
      <sheetName val="1Sumber Arum"/>
      <sheetName val="Ponco06"/>
      <sheetName val="2Ponco"/>
      <sheetName val="Parengan06"/>
      <sheetName val="3Parengan"/>
      <sheetName val="Rayung06"/>
      <sheetName val="4Rayung"/>
      <sheetName val="Raya Bangilan06"/>
      <sheetName val="5Raya Bangilan"/>
      <sheetName val="Rondokuning06"/>
      <sheetName val="6Rondo Kuning"/>
      <sheetName val="DesaBangilan06"/>
      <sheetName val="7Desa Bangilan"/>
      <sheetName val="Kutorejo06"/>
      <sheetName val="8Kutorejo"/>
      <sheetName val="Sriti"/>
      <sheetName val="Daftar No MAPPI"/>
      <sheetName val="DATA UMUM"/>
      <sheetName val="HBU"/>
      <sheetName val="Sertipikat"/>
      <sheetName val="Safety Margin"/>
      <sheetName val="1-Cover Depan"/>
      <sheetName val="2-Daftar Isi"/>
      <sheetName val="3-Pendahuluan"/>
      <sheetName val="4-Cover Dalam"/>
      <sheetName val="5-Laporan T &amp; B"/>
      <sheetName val="6-Mesin"/>
      <sheetName val="7-Laporan Kendaraan"/>
      <sheetName val="8-Laporan Inventaris"/>
      <sheetName val="Foto-Foto"/>
      <sheetName val="Lembar Asistensi (2)"/>
      <sheetName val="Lembar QC"/>
      <sheetName val="Data 1"/>
      <sheetName val="Data 2"/>
      <sheetName val="Data 3"/>
      <sheetName val="Data 4"/>
      <sheetName val="Data 5"/>
      <sheetName val="Text NP Tanah"/>
      <sheetName val="Text Total NP"/>
      <sheetName val="Text Total Likuidasi"/>
      <sheetName val="Text Likuidasi Tanah"/>
      <sheetName val="COPYWRITE"/>
      <sheetName val="Bangilan"/>
      <sheetName val="Sidotentrem"/>
      <sheetName val="Mojorranu"/>
      <sheetName val="As"/>
      <sheetName val="AF"/>
      <sheetName val="FORM X COST"/>
      <sheetName val="Ring"/>
      <sheetName val="BRI_I"/>
      <sheetName val="Sb_Arum06"/>
      <sheetName val="1Sumber_Arum"/>
      <sheetName val="Raya_Bangilan06"/>
      <sheetName val="5Raya_Bangilan"/>
      <sheetName val="6Rondo_Kuning"/>
      <sheetName val="7Desa_Bangilan"/>
      <sheetName val="Daftar_No_MAPPI"/>
      <sheetName val="DATA_UMUM"/>
      <sheetName val="Safety_Margin"/>
      <sheetName val="1-Cover_Depan"/>
      <sheetName val="2-Daftar_Isi"/>
      <sheetName val="4-Cover_Dalam"/>
      <sheetName val="5-Laporan_T_&amp;_B"/>
      <sheetName val="7-Laporan_Kendaraan"/>
      <sheetName val="8-Laporan_Inventaris"/>
      <sheetName val="Lembar_Asistensi_(2)"/>
      <sheetName val="Lembar_QC"/>
      <sheetName val="Data_1"/>
      <sheetName val="Data_2"/>
      <sheetName val="Data_3"/>
      <sheetName val="Data_4"/>
      <sheetName val="Data_5"/>
      <sheetName val="Text_NP_Tanah"/>
      <sheetName val="Text_Total_NP"/>
      <sheetName val="Text_Total_Likuidasi"/>
      <sheetName val="Text_Likuidasi_Tanah"/>
      <sheetName val="FS-FORECAST"/>
      <sheetName val="LEADSCHEDULE"/>
      <sheetName val="Gmd3"/>
      <sheetName val="FORM-B1"/>
      <sheetName val="Isian"/>
      <sheetName val="RT"/>
      <sheetName val="FORM-X-1"/>
      <sheetName val="ASUMSI"/>
      <sheetName val="Biaya PKS"/>
      <sheetName val="Produksi &amp; Scedule"/>
      <sheetName val="Project Cost"/>
      <sheetName val="Balance"/>
      <sheetName val="Risk Analisis"/>
      <sheetName val="BEP"/>
      <sheetName val="Depre"/>
      <sheetName val="PINJAMAN-Bank"/>
      <sheetName val="INCOME"/>
      <sheetName val="Pemeliharaan"/>
      <sheetName val="Upah"/>
      <sheetName val="Bahan"/>
      <sheetName val="Cash-flow"/>
      <sheetName val="IRR"/>
      <sheetName val="IRR ALL"/>
      <sheetName val="Lab&amp;Bengkel"/>
      <sheetName val="Assumption"/>
      <sheetName val="PKS"/>
      <sheetName val="NERACA"/>
      <sheetName val="datateknis"/>
      <sheetName val="Bang-Non-St"/>
      <sheetName val="BAG_2"/>
      <sheetName val="FORM-ANA1"/>
      <sheetName val="BCT"/>
      <sheetName val="Bahan Upah"/>
      <sheetName val="BOW"/>
      <sheetName val="UPAH DAN BAHAN"/>
      <sheetName val="datasheet"/>
      <sheetName val="effectif2006"/>
      <sheetName val="BRI_I1"/>
      <sheetName val="Sb_Arum061"/>
      <sheetName val="1Sumber_Arum1"/>
      <sheetName val="Raya_Bangilan061"/>
      <sheetName val="5Raya_Bangilan1"/>
      <sheetName val="6Rondo_Kuning1"/>
      <sheetName val="7Desa_Bangilan1"/>
      <sheetName val="Daftar_No_MAPPI1"/>
      <sheetName val="DATA_UMUM1"/>
      <sheetName val="Safety_Margin1"/>
      <sheetName val="1-Cover_Depan1"/>
      <sheetName val="2-Daftar_Isi1"/>
      <sheetName val="4-Cover_Dalam1"/>
      <sheetName val="5-Laporan_T_&amp;_B1"/>
      <sheetName val="7-Laporan_Kendaraan1"/>
      <sheetName val="8-Laporan_Inventaris1"/>
      <sheetName val="Lembar_Asistensi_(2)1"/>
      <sheetName val="Lembar_QC1"/>
      <sheetName val="Data_11"/>
      <sheetName val="Data_21"/>
      <sheetName val="Data_31"/>
      <sheetName val="Data_41"/>
      <sheetName val="Data_51"/>
      <sheetName val="Text_NP_Tanah1"/>
      <sheetName val="Text_Total_NP1"/>
      <sheetName val="Text_Total_Likuidasi1"/>
      <sheetName val="Text_Likuidasi_Tanah1"/>
      <sheetName val="FORM_X_COST"/>
      <sheetName val="Bg lt 4"/>
      <sheetName val="cost recovery"/>
      <sheetName val="Harsat Bahan"/>
      <sheetName val="Harsat Upah"/>
      <sheetName val="Sheet2"/>
      <sheetName val="Marshal"/>
      <sheetName val="Invesment"/>
      <sheetName val="pek tanah utk irigasi"/>
      <sheetName val="CP TARGET"/>
      <sheetName val="CP PROYEK"/>
      <sheetName val="HRG BHN"/>
      <sheetName val="STR"/>
      <sheetName val="TB98,oct99&amp;sap99-WPL"/>
      <sheetName val="Price"/>
      <sheetName val="STRUKTUR"/>
      <sheetName val="ARSITEKTUR"/>
      <sheetName val="Sheet1"/>
      <sheetName val="Sheet3"/>
      <sheetName val="Text"/>
      <sheetName val="Analisa Safety Margin"/>
      <sheetName val="Cover"/>
      <sheetName val="Surat"/>
      <sheetName val="Pernyataan"/>
      <sheetName val="Form Tanah"/>
      <sheetName val="Form Bangunan"/>
      <sheetName val="Kendaraan"/>
      <sheetName val="Kesimpulan"/>
      <sheetName val="Data Pasar"/>
      <sheetName val="Rekap"/>
      <sheetName val="Analisa Bgn"/>
      <sheetName val="Luas Bangunan"/>
      <sheetName val="Prod (LBE)"/>
      <sheetName val="Hitungan Bangunan"/>
      <sheetName val="exf"/>
      <sheetName val="Karung"/>
      <sheetName val="Sales (Pabrik lc)"/>
      <sheetName val="Export"/>
      <sheetName val="Financials"/>
      <sheetName val="Input"/>
      <sheetName val="10 yr val"/>
      <sheetName val="2-Daftar@_x001c__x0003_"/>
      <sheetName val="] h[ `^"/>
      <sheetName val="._uko Padi Mas dr BATAM_xls_._u"/>
      <sheetName val="RATE"/>
      <sheetName val="Surat Ga kepake"/>
      <sheetName val="Personnaliser votre facture"/>
      <sheetName val="Facture"/>
      <sheetName val="Biaya_PKS"/>
      <sheetName val="Produksi_&amp;_Scedule"/>
      <sheetName val="Project_Cost"/>
      <sheetName val="Risk_Analisis"/>
      <sheetName val="IRR_ALL"/>
      <sheetName val="Bahan_Upah"/>
      <sheetName val="DENAH"/>
      <sheetName val="2-Daftar@_x005f_x001c__x005f_x0003_"/>
      <sheetName val="_x005f_x0000__ _x005f_x0000__x005f_x0000__x005f_x0000_"/>
      <sheetName val=""/>
      <sheetName val="Daf 1"/>
      <sheetName val="Traf&amp;Genst"/>
      <sheetName val="Exc. Rate"/>
      <sheetName val="Harga Bahan"/>
      <sheetName val="Ruko"/>
      <sheetName val="BRI_I2"/>
      <sheetName val="Sb_Arum062"/>
      <sheetName val="1Sumber_Arum2"/>
      <sheetName val="Raya_Bangilan062"/>
      <sheetName val="5Raya_Bangilan2"/>
      <sheetName val="6Rondo_Kuning2"/>
      <sheetName val="7Desa_Bangilan2"/>
      <sheetName val="Daftar_No_MAPPI2"/>
      <sheetName val="DATA_UMUM2"/>
      <sheetName val="Safety_Margin2"/>
      <sheetName val="1-Cover_Depan2"/>
      <sheetName val="2-Daftar_Isi2"/>
      <sheetName val="4-Cover_Dalam2"/>
      <sheetName val="5-Laporan_T_&amp;_B2"/>
      <sheetName val="7-Laporan_Kendaraan2"/>
      <sheetName val="8-Laporan_Inventaris2"/>
      <sheetName val="Lembar_Asistensi_(2)2"/>
      <sheetName val="Lembar_QC2"/>
      <sheetName val="Data_12"/>
      <sheetName val="Data_22"/>
      <sheetName val="Data_32"/>
      <sheetName val="Data_42"/>
      <sheetName val="Data_52"/>
      <sheetName val="Text_NP_Tanah2"/>
      <sheetName val="Text_Total_NP2"/>
      <sheetName val="Text_Total_Likuidasi2"/>
      <sheetName val="Text_Likuidasi_Tanah2"/>
      <sheetName val="FORM_X_COST1"/>
      <sheetName val="Biaya_PKS1"/>
      <sheetName val="Produksi_&amp;_Scedule1"/>
      <sheetName val="Project_Cost1"/>
      <sheetName val="Risk_Analisis1"/>
      <sheetName val="IRR_ALL1"/>
      <sheetName val="Bahan_Upah1"/>
      <sheetName val="UPAH_DAN_BAHAN"/>
      <sheetName val="Bg_lt_4"/>
      <sheetName val="cost_recovery"/>
      <sheetName val="HRG_BHN"/>
      <sheetName val="pek_tanah_utk_irigasi"/>
      <sheetName val="CP_TARGET"/>
      <sheetName val="CP_PROYEK"/>
      <sheetName val="Harsat_Bahan"/>
      <sheetName val="Harsat_Upah"/>
      <sheetName val="Surat_Ga_kepake"/>
      <sheetName val="Analisa_Safety_Margin"/>
      <sheetName val="Form_Tanah"/>
      <sheetName val="Form_Bangunan"/>
      <sheetName val="Data_Pasar"/>
      <sheetName val="Analisa_Bgn"/>
      <sheetName val="Luas_Bangunan"/>
      <sheetName val="Prod_(LBE)"/>
      <sheetName val="Hitungan_Bangunan"/>
      <sheetName val="Sales_(Pabrik_lc)"/>
      <sheetName val="2-Daftar@_x005f_x005f_x005f_x001c__x005f_x005f_x"/>
      <sheetName val="_x005f_x005f_x005f_x0000__ _x005f_x005f_x005f_x0000__x"/>
      <sheetName val="RATIO"/>
      <sheetName val="Income Statement"/>
      <sheetName val="PD_Budget"/>
      <sheetName val="Debt"/>
      <sheetName val="Cash"/>
      <sheetName val="OPEX_Budget"/>
      <sheetName val="Std-Prod KS"/>
      <sheetName val="Harga"/>
      <sheetName val="KALENDER"/>
      <sheetName val="Nilai_Kbn_mitra"/>
      <sheetName val="Jdw-KI"/>
      <sheetName val="?] ?????????h[ ?`^"/>
      <sheetName val="Hit Bgn"/>
      <sheetName val="shareholders"/>
      <sheetName val="Lampiran"/>
      <sheetName val="données"/>
      <sheetName val="BCT-2013"/>
      <sheetName val="B-Sut"/>
      <sheetName val="INV"/>
      <sheetName val="Bor Pile"/>
      <sheetName val="bq"/>
      <sheetName val="FORM-BANGUNAN"/>
      <sheetName val="Isian ok"/>
      <sheetName val="FASILITAS"/>
      <sheetName val="Analisa Bang"/>
      <sheetName val="FORM B"/>
      <sheetName val="FORM X"/>
      <sheetName val="BBNE"/>
      <sheetName val="BLNE"/>
      <sheetName val="ITNE"/>
      <sheetName val="KAA"/>
      <sheetName val="KMYE"/>
      <sheetName val="KT"/>
      <sheetName val="KTTG"/>
      <sheetName val="MDLE"/>
      <sheetName val="SAMAN"/>
      <sheetName val="SFRE"/>
      <sheetName val="TPZE"/>
      <sheetName val="TRG"/>
      <sheetName val="Input O&amp;M"/>
      <sheetName val="Workshop"/>
      <sheetName val="PAGAR"/>
      <sheetName val="FORM_X_1"/>
      <sheetName val="206 Kendaraan"/>
      <sheetName val="PL98"/>
      <sheetName val="SERV.EQ"/>
      <sheetName val="_x005f_x0000_] _x005f_x0000__x005f_x0000__x005f_x0000_"/>
      <sheetName val="OE"/>
      <sheetName val="Des"/>
      <sheetName val="AHSbj"/>
      <sheetName val="PABRIK (2)"/>
      <sheetName val="kumpulan"/>
      <sheetName val="U-EK"/>
      <sheetName val="Sched-Ex"/>
      <sheetName val="__ _________h_ _`^"/>
      <sheetName val="2-Daftar@_x005f_x005f_x005f_x005f_x005f_x005f_x00"/>
      <sheetName val="_x005f_x005f_x005f_x005f_x005f_x005f_x005f_x0000__ _x0"/>
      <sheetName val="_ "/>
      <sheetName val="_x005f_x005f_x005f_x005f_x005f_x005f_x005f_x005f_x005f_x005f_"/>
      <sheetName val="_x005f_x005f_x005f_x0000_] _x005f_x005f_x005f_x0000__x"/>
      <sheetName val="Tenancy Sch"/>
      <sheetName val="Capitalisation"/>
      <sheetName val="Outgoings"/>
      <sheetName val="BPP"/>
      <sheetName val="Rata2 Bpp"/>
      <sheetName val="Rata2 Smd"/>
      <sheetName val="SMD"/>
      <sheetName val="HALAMAN 1-60"/>
      <sheetName val="Harga Sat"/>
      <sheetName val="BRI_I3"/>
      <sheetName val="Sb_Arum063"/>
      <sheetName val="1Sumber_Arum3"/>
      <sheetName val="Raya_Bangilan063"/>
      <sheetName val="5Raya_Bangilan3"/>
      <sheetName val="6Rondo_Kuning3"/>
      <sheetName val="7Desa_Bangilan3"/>
      <sheetName val="Daftar_No_MAPPI3"/>
      <sheetName val="DATA_UMUM3"/>
      <sheetName val="Safety_Margin3"/>
      <sheetName val="1-Cover_Depan3"/>
      <sheetName val="2-Daftar_Isi3"/>
      <sheetName val="4-Cover_Dalam3"/>
      <sheetName val="5-Laporan_T_&amp;_B3"/>
      <sheetName val="7-Laporan_Kendaraan3"/>
      <sheetName val="8-Laporan_Inventaris3"/>
      <sheetName val="Lembar_Asistensi_(2)3"/>
      <sheetName val="Lembar_QC3"/>
      <sheetName val="Data_13"/>
      <sheetName val="Data_23"/>
      <sheetName val="Data_33"/>
      <sheetName val="Data_43"/>
      <sheetName val="Data_53"/>
      <sheetName val="Text_NP_Tanah3"/>
      <sheetName val="Text_Total_NP3"/>
      <sheetName val="Text_Total_Likuidasi3"/>
      <sheetName val="Text_Likuidasi_Tanah3"/>
      <sheetName val="FORM_X_COST2"/>
      <sheetName val="Biaya_PKS2"/>
      <sheetName val="Produksi_&amp;_Scedule2"/>
      <sheetName val="Project_Cost2"/>
      <sheetName val="Risk_Analisis2"/>
      <sheetName val="IRR_ALL2"/>
      <sheetName val="Bahan_Upah2"/>
      <sheetName val="UPAH_DAN_BAHAN1"/>
      <sheetName val="Bg_lt_41"/>
      <sheetName val="pek_tanah_utk_irigasi1"/>
      <sheetName val="CP_TARGET1"/>
      <sheetName val="CP_PROYEK1"/>
      <sheetName val="cost_recovery1"/>
      <sheetName val="HRG_BHN1"/>
      <sheetName val="Harsat_Bahan1"/>
      <sheetName val="Harsat_Upah1"/>
      <sheetName val="Analisa_Safety_Margin1"/>
      <sheetName val="Form_Tanah1"/>
      <sheetName val="Form_Bangunan1"/>
      <sheetName val="Data_Pasar1"/>
      <sheetName val="Analisa_Bgn1"/>
      <sheetName val="Luas_Bangunan1"/>
      <sheetName val="Prod_(LBE)1"/>
      <sheetName val="Hitungan_Bangunan1"/>
      <sheetName val="]_h[_`^"/>
      <sheetName val="Exc__Rate"/>
      <sheetName val="Personnaliser_votre_facture"/>
      <sheetName val="Surat_Ga_kepake1"/>
      <sheetName val="Sales_(Pabrik_lc)1"/>
      <sheetName val="10_yr_val"/>
      <sheetName val="Isian_ok"/>
      <sheetName val="__uko_Padi_Mas_dr_BATAM_xls___u"/>
      <sheetName val="_x005f_x0000____x005f_x0000__x005f_x0000__x005f_x0000_"/>
      <sheetName val="Daf_1"/>
      <sheetName val="Harga_Bahan"/>
      <sheetName val="?]_?????????h[_?`^"/>
      <sheetName val="Perhitungan Besi"/>
      <sheetName val="anal pipa"/>
      <sheetName val="SM Bgn"/>
      <sheetName val="SM Tnh"/>
      <sheetName val="may'03"/>
      <sheetName val="Io_N"/>
      <sheetName val="data-hujan"/>
      <sheetName val="Capex"/>
      <sheetName val="Assumptions"/>
      <sheetName val="GeneralInfo"/>
      <sheetName val="1"/>
      <sheetName val="Data-Umum"/>
      <sheetName val="bdrl-usg"/>
      <sheetName val="Bilanz Bus.plan 2002"/>
      <sheetName val="Retail"/>
      <sheetName val="CF-Q(1)"/>
      <sheetName val="Deskrip"/>
      <sheetName val="Analisa Harga"/>
      <sheetName val="Summary"/>
      <sheetName val="List PT"/>
      <sheetName val="[Bang Mandiri Eddy Basir Tanah."/>
      <sheetName val="A"/>
      <sheetName val="WBS2"/>
      <sheetName val="Harga Material Lokal"/>
      <sheetName val="tb-mar"/>
      <sheetName val="3"/>
      <sheetName val="Input_O&amp;M"/>
      <sheetName val="MASTER"/>
      <sheetName val="BBM-03"/>
      <sheetName val="Draft"/>
      <sheetName val="/´&#10;\_x0017_"/>
      <sheetName val="Log"/>
      <sheetName val="Penjom"/>
      <sheetName val="Corp Inputs"/>
      <sheetName val="Scenarios"/>
      <sheetName val="PENILAI"/>
      <sheetName val="SUB"/>
      <sheetName val="Go"/>
      <sheetName val="Pasar-02"/>
      <sheetName val="Valid"/>
      <sheetName val="IM"/>
      <sheetName val="BTB"/>
      <sheetName val="Ringkasan"/>
      <sheetName val="2-Daftar@_x005f_x001c__x"/>
      <sheetName val="_x005f_x0000__ _x005f_x0000__x"/>
      <sheetName val="__h__`^"/>
      <sheetName val="__"/>
      <sheetName val="____________h___`^"/>
      <sheetName val="_´__"/>
      <sheetName val="2-Daftar@_x005f_x005f_x00"/>
      <sheetName val="_x005f_x005f_x005f_x0000__ _x0"/>
      <sheetName val="_x005f_x005f_x005f_x005f_"/>
      <sheetName val="2-Daftar@_x001c__x"/>
      <sheetName val="_ _x"/>
      <sheetName val="2-Daftar@_x00"/>
      <sheetName val="_x005f_x0000__ _x0"/>
      <sheetName val="_x005f_x005f_"/>
      <sheetName val="ARPU-override"/>
      <sheetName val="SRT 1-2"/>
      <sheetName val="di"/>
      <sheetName val="WS"/>
      <sheetName val="BA"/>
      <sheetName val="5 yr val"/>
      <sheetName val="Graphs"/>
      <sheetName val="Faktor Likuidasi"/>
      <sheetName val="Data Sarana"/>
      <sheetName val="BTB Jakarta"/>
      <sheetName val="IKK"/>
      <sheetName val="_x005f_x005f_x005f_x0000____x005f_x005f_x005f_x0000__x"/>
      <sheetName val="_x005f_x005f_x005f_x005f_x005f_x005f_x005f_x0000_] _x0"/>
      <sheetName val="/´&#10;\_x005f_x0000__x005f_x0000__x005f_x0017__x0000"/>
      <sheetName val="Revenue"/>
      <sheetName val="SAT-BHN"/>
      <sheetName val="Huruf-INV"/>
      <sheetName val="Cashflow"/>
      <sheetName val="_ _x0"/>
      <sheetName val="_"/>
      <sheetName val="_x005f_x0000____x005f_x0000__x"/>
      <sheetName val="_´___x0017__x0000"/>
      <sheetName val="Analisa BCT"/>
      <sheetName val="Kaliandra"/>
      <sheetName val="Data Material Lokal"/>
      <sheetName val="Hit - Bgn"/>
      <sheetName val="P&amp;L BSheet CFlow"/>
      <sheetName val="SALDO_BD"/>
      <sheetName val="Umur Bgn"/>
      <sheetName val="bobot"/>
      <sheetName val="BÆ%0,.o_x000c_°ëeBÆ%0©*_x0004_j(PoÈ"/>
      <sheetName val="An. Beton"/>
      <sheetName val="Kebun 510 kav o6"/>
      <sheetName val="upah-bahan satker_revisi"/>
      <sheetName val="BQ_E20_02_Rp_"/>
      <sheetName val="Pemadatan Tanah (Jalan)"/>
      <sheetName val="Analisa Harga Satuan"/>
      <sheetName val="ANALISA PEK.UMUM"/>
      <sheetName val="struktur tdk dipakai"/>
      <sheetName val="K-9 Ok"/>
      <sheetName val="d1"/>
      <sheetName val="PB(B)"/>
      <sheetName val="kurs"/>
      <sheetName val="BRI_I5"/>
      <sheetName val="Sb_Arum065"/>
      <sheetName val="1Sumber_Arum5"/>
      <sheetName val="Raya_Bangilan065"/>
      <sheetName val="5Raya_Bangilan5"/>
      <sheetName val="6Rondo_Kuning5"/>
      <sheetName val="7Desa_Bangilan5"/>
      <sheetName val="Daftar_No_MAPPI5"/>
      <sheetName val="DATA_UMUM5"/>
      <sheetName val="Safety_Margin5"/>
      <sheetName val="1-Cover_Depan5"/>
      <sheetName val="2-Daftar_Isi5"/>
      <sheetName val="4-Cover_Dalam5"/>
      <sheetName val="5-Laporan_T_&amp;_B5"/>
      <sheetName val="7-Laporan_Kendaraan5"/>
      <sheetName val="8-Laporan_Inventaris5"/>
      <sheetName val="Lembar_Asistensi_(2)5"/>
      <sheetName val="Lembar_QC5"/>
      <sheetName val="Data_15"/>
      <sheetName val="Data_25"/>
      <sheetName val="Data_35"/>
      <sheetName val="Data_45"/>
      <sheetName val="Data_55"/>
      <sheetName val="Text_NP_Tanah5"/>
      <sheetName val="Text_Total_NP5"/>
      <sheetName val="Text_Total_Likuidasi5"/>
      <sheetName val="Text_Likuidasi_Tanah5"/>
      <sheetName val="FORM_X_COST4"/>
      <sheetName val="Biaya_PKS4"/>
      <sheetName val="Produksi_&amp;_Scedule4"/>
      <sheetName val="Project_Cost4"/>
      <sheetName val="Risk_Analisis4"/>
      <sheetName val="IRR_ALL4"/>
      <sheetName val="Bahan_Upah4"/>
      <sheetName val="UPAH_DAN_BAHAN3"/>
      <sheetName val="pek_tanah_utk_irigasi3"/>
      <sheetName val="CP_TARGET3"/>
      <sheetName val="CP_PROYEK3"/>
      <sheetName val="Bg_lt_43"/>
      <sheetName val="HRG_BHN3"/>
      <sheetName val="Harsat_Bahan3"/>
      <sheetName val="Harsat_Upah3"/>
      <sheetName val="cost_recovery3"/>
      <sheetName val="Exc__Rate2"/>
      <sheetName val="Analisa_Safety_Margin3"/>
      <sheetName val="Form_Tanah3"/>
      <sheetName val="Form_Bangunan3"/>
      <sheetName val="Data_Pasar3"/>
      <sheetName val="Analisa_Bgn3"/>
      <sheetName val="Luas_Bangunan3"/>
      <sheetName val="Prod_(LBE)3"/>
      <sheetName val="Hitungan_Bangunan3"/>
      <sheetName val="Sales_(Pabrik_lc)3"/>
      <sheetName val="Surat_Ga_kepake3"/>
      <sheetName val="Personnaliser_votre_facture2"/>
      <sheetName val="10_yr_val2"/>
      <sheetName val="Daf_12"/>
      <sheetName val="__uko_Padi_Mas_dr_BATAM_xls___2"/>
      <sheetName val="Harga_Bahan2"/>
      <sheetName val="Isian_ok2"/>
      <sheetName val="_x005f_x0000____x005f_x0000__x005f_x0000__x00002"/>
      <sheetName val="?]_?????????h[_?`^2"/>
      <sheetName val="_x005f_x005f_x005f_x0000____x005f_x005f_x005f_x0000__2"/>
      <sheetName val="Income_Statement2"/>
      <sheetName val="Std-Prod_KS2"/>
      <sheetName val="FORM_B2"/>
      <sheetName val="FORM_X2"/>
      <sheetName val="Input_O&amp;M2"/>
      <sheetName val="Hit_Bgn2"/>
      <sheetName val="Analisa_Bang2"/>
      <sheetName val="206_Kendaraan2"/>
      <sheetName val="Bor_Pile1"/>
      <sheetName val="_x005f_x0000_]__x005f_x0000__x005f_x0000__x00001"/>
      <sheetName val="PABRIK_(2)1"/>
      <sheetName val="BRI_I4"/>
      <sheetName val="Sb_Arum064"/>
      <sheetName val="1Sumber_Arum4"/>
      <sheetName val="CF-Projection"/>
      <sheetName val="LKVL-CK-HT-GD1"/>
      <sheetName val="TONG HOP VL-NC"/>
      <sheetName val="chitiet"/>
      <sheetName val="TONGKE3p "/>
      <sheetName val="TH VL, NC, DDHT Thanhphuoc"/>
      <sheetName val="#REF"/>
      <sheetName val="DONGIA"/>
      <sheetName val="DON GIA"/>
      <sheetName val="DG"/>
      <sheetName val="TNHCHINH"/>
      <sheetName val="CHITIET VL-NC"/>
      <sheetName val="Tiepdia"/>
      <sheetName val="TDTKP"/>
      <sheetName val="VCV-BE-TONG"/>
      <sheetName val="donnees"/>
      <sheetName val="Raya_Bangilan064"/>
      <sheetName val="5Raya_Bangilan4"/>
      <sheetName val="6Rondo_Kuning4"/>
      <sheetName val="7Desa_Bangilan4"/>
      <sheetName val="Daftar_No_MAPPI4"/>
      <sheetName val="DATA_UMUM4"/>
      <sheetName val="Safety_Margin4"/>
      <sheetName val="1-Cover_Depan4"/>
      <sheetName val="2-Daftar_Isi4"/>
      <sheetName val="4-Cover_Dalam4"/>
      <sheetName val="5-Laporan_T_&amp;_B4"/>
      <sheetName val="7-Laporan_Kendaraan4"/>
      <sheetName val="8-Laporan_Inventaris4"/>
      <sheetName val="Lembar_Asistensi_(2)4"/>
      <sheetName val="Lembar_QC4"/>
      <sheetName val="Data_14"/>
      <sheetName val="Data_24"/>
      <sheetName val="Data_34"/>
      <sheetName val="Data_44"/>
      <sheetName val="Data_54"/>
      <sheetName val="Text_NP_Tanah4"/>
      <sheetName val="Text_Total_NP4"/>
      <sheetName val="Text_Total_Likuidasi4"/>
      <sheetName val="Text_Likuidasi_Tanah4"/>
      <sheetName val="FORM_X_COST3"/>
      <sheetName val="Biaya_PKS3"/>
      <sheetName val="Produksi_&amp;_Scedule3"/>
      <sheetName val="Project_Cost3"/>
      <sheetName val="Risk_Analisis3"/>
      <sheetName val="IRR_ALL3"/>
      <sheetName val="Bahan_Upah3"/>
      <sheetName val="UPAH_DAN_BAHAN2"/>
      <sheetName val="pek_tanah_utk_irigasi2"/>
      <sheetName val="CP_TARGET2"/>
      <sheetName val="CP_PROYEK2"/>
      <sheetName val="Bg_lt_42"/>
      <sheetName val="HRG_BHN2"/>
      <sheetName val="Harsat_Bahan2"/>
      <sheetName val="Harsat_Upah2"/>
      <sheetName val="cost_recovery2"/>
      <sheetName val="Surat_Ga_kepake2"/>
      <sheetName val="Analisa_Safety_Margin2"/>
      <sheetName val="Form_Tanah2"/>
      <sheetName val="Form_Bangunan2"/>
      <sheetName val="Data_Pasar2"/>
      <sheetName val="Analisa_Bgn2"/>
      <sheetName val="Luas_Bangunan2"/>
      <sheetName val="Prod_(LBE)2"/>
      <sheetName val="Hitungan_Bangunan2"/>
      <sheetName val="Personnaliser_votre_facture1"/>
      <sheetName val="Sales_(Pabrik_lc)2"/>
      <sheetName val="10_yr_val1"/>
      <sheetName val="Daf_11"/>
      <sheetName val="__uko_Padi_Mas_dr_BATAM_xls___1"/>
      <sheetName val="Harga_Bahan1"/>
      <sheetName val="Exc__Rate1"/>
      <sheetName val="Isian_ok1"/>
      <sheetName val="_x005f_x0000____x005f_x0000__x005f_x0000__x00001"/>
      <sheetName val="?]_?????????h[_?`^1"/>
      <sheetName val="_x005f_x005f_x005f_x0000____x005f_x005f_x005f_x0000__1"/>
      <sheetName val="Income_Statement1"/>
      <sheetName val="Std-Prod_KS1"/>
      <sheetName val="FORM_B1"/>
      <sheetName val="FORM_X1"/>
      <sheetName val="Input_O&amp;M1"/>
      <sheetName val="Hit_Bgn1"/>
      <sheetName val="Analisa_Bang1"/>
      <sheetName val="206_Kendaraan1"/>
      <sheetName val="Income_Statement"/>
      <sheetName val="Std-Prod_KS"/>
      <sheetName val="FORM_B"/>
      <sheetName val="FORM_X"/>
      <sheetName val="Hit_Bgn"/>
      <sheetName val="Analisa_Bang"/>
      <sheetName val="206_Kendaraan"/>
      <sheetName val="Bor_Pile"/>
      <sheetName val="_x005f_x0000_]__x005f_x0000__x005f_x0000__x005f_x0000_"/>
      <sheetName val="PABRIK_(2)"/>
      <sheetName val="RENT PROJECT."/>
      <sheetName val="BEBAN  USAHA"/>
      <sheetName val="ocean voyage"/>
      <sheetName val="Ex-Rate"/>
      <sheetName val="SAA"/>
      <sheetName val="Fiï´ X/"/>
      <sheetName val="BCR"/>
      <sheetName val="BCA"/>
      <sheetName val="I-KAMAR"/>
      <sheetName val="TERM OF PAYMENT"/>
      <sheetName val="GS Tanah Kalimas Baru (2)"/>
      <sheetName val="RAB"/>
      <sheetName val="VLOOK"/>
      <sheetName val="H.Satuan"/>
      <sheetName val="N Tnh"/>
      <sheetName val="JSiar"/>
      <sheetName val="analis-TNH"/>
      <sheetName val="RAB ME"/>
      <sheetName val="DDB"/>
      <sheetName val="HARSAT"/>
      <sheetName val="FAK"/>
      <sheetName val="__ ___"/>
      <sheetName val="/´_x005f_x000a_\_x005f_x0000__x005f_x0000__x005f_x0017_"/>
      <sheetName val="_x005f_x005f_x005f_x005f_x005f_x005f_x005f_x0000____x0"/>
      <sheetName val="/´_x005f_x000a_\_x005f_x005f_x005f_x0000__x005f_x005f_x"/>
      <sheetName val="2-Daftar@_x005f_x005f_x005f_x001c__x"/>
      <sheetName val="2-Daftar@_x005f_x005f_x005f_x005f_x00"/>
      <sheetName val="_x005f_x005f_x005f_x005f_x005f_x005f_x005f_x005f_"/>
      <sheetName val="PK"/>
      <sheetName val="prg-old"/>
      <sheetName val="SA-Lamp"/>
      <sheetName val="jurnal"/>
      <sheetName val="D.109"/>
      <sheetName val="D.103"/>
      <sheetName val="D.115"/>
      <sheetName val="D.116"/>
      <sheetName val="D.118"/>
      <sheetName val="D.119"/>
      <sheetName val="Rek.Analisa"/>
      <sheetName val="kki"/>
      <sheetName val="fin pro centers"/>
      <sheetName val="Concrete"/>
      <sheetName val="Biaya"/>
      <sheetName val="Flow Product-Raw Material"/>
      <sheetName val="UND"/>
      <sheetName val="FORM-ANA2"/>
      <sheetName val="_´&#10;__x0017_"/>
      <sheetName val="_x005f_x005f_x005f_x0000____x0"/>
      <sheetName val="_´&#10;__x005f_x0000__x"/>
      <sheetName val="_Bang Mandiri Eddy Basir Tanah."/>
      <sheetName val="THISWORKSHEET"/>
      <sheetName val="IKK 2018"/>
      <sheetName val="/´&#10;\"/>
      <sheetName val="Fiï´ X"/>
      <sheetName val="DAF-1"/>
      <sheetName val="DAFTAR BESI KANAL C SIKU"/>
      <sheetName val="hitungan bangunan "/>
      <sheetName val="Profile"/>
      <sheetName val="TOWN"/>
      <sheetName val="rumus"/>
      <sheetName val="BBM"/>
      <sheetName val="Transport "/>
      <sheetName val="LPJ-Bm"/>
      <sheetName val="BRI_I8"/>
      <sheetName val="Sb_Arum068"/>
      <sheetName val="1Sumber_Arum8"/>
      <sheetName val="Raya_Bangilan068"/>
      <sheetName val="5Raya_Bangilan8"/>
      <sheetName val="6Rondo_Kuning8"/>
      <sheetName val="7Desa_Bangilan8"/>
      <sheetName val="Daftar_No_MAPPI8"/>
      <sheetName val="DATA_UMUM8"/>
      <sheetName val="Safety_Margin8"/>
      <sheetName val="1-Cover_Depan8"/>
      <sheetName val="2-Daftar_Isi8"/>
      <sheetName val="4-Cover_Dalam8"/>
      <sheetName val="5-Laporan_T_&amp;_B8"/>
      <sheetName val="7-Laporan_Kendaraan8"/>
      <sheetName val="8-Laporan_Inventaris8"/>
      <sheetName val="Lembar_Asistensi_(2)8"/>
      <sheetName val="Lembar_QC8"/>
      <sheetName val="Data_18"/>
      <sheetName val="Data_28"/>
      <sheetName val="Data_38"/>
      <sheetName val="Data_48"/>
      <sheetName val="Data_58"/>
      <sheetName val="Text_NP_Tanah8"/>
      <sheetName val="Text_Total_NP8"/>
      <sheetName val="Text_Total_Likuidasi8"/>
      <sheetName val="Text_Likuidasi_Tanah8"/>
      <sheetName val="FORM_X_COST7"/>
      <sheetName val="Biaya_PKS7"/>
      <sheetName val="Produksi_&amp;_Scedule7"/>
      <sheetName val="Project_Cost7"/>
      <sheetName val="Risk_Analisis7"/>
      <sheetName val="IRR_ALL7"/>
      <sheetName val="Bahan_Upah7"/>
      <sheetName val="UPAH_DAN_BAHAN6"/>
      <sheetName val="pek_tanah_utk_irigasi6"/>
      <sheetName val="CP_TARGET6"/>
      <sheetName val="CP_PROYEK6"/>
      <sheetName val="Bg_lt_46"/>
      <sheetName val="cost_recovery6"/>
      <sheetName val="Harsat_Bahan6"/>
      <sheetName val="Harsat_Upah6"/>
      <sheetName val="HRG_BHN6"/>
      <sheetName val="Analisa_Safety_Margin6"/>
      <sheetName val="Form_Tanah6"/>
      <sheetName val="Form_Bangunan6"/>
      <sheetName val="Data_Pasar6"/>
      <sheetName val="Analisa_Bgn6"/>
      <sheetName val="Luas_Bangunan6"/>
      <sheetName val="Prod_(LBE)6"/>
      <sheetName val="Hitungan_Bangunan6"/>
      <sheetName val="Sales_(Pabrik_lc)6"/>
      <sheetName val="10_yr_val5"/>
      <sheetName val="__uko_Padi_Mas_dr_BATAM_xls___5"/>
      <sheetName val="Surat_Ga_kepake6"/>
      <sheetName val="Personnaliser_votre_facture5"/>
      <sheetName val="_x005f_x0000____x005f_x0000__x005f_x0000__x00005"/>
      <sheetName val="Daf_15"/>
      <sheetName val="Harga_Bahan5"/>
      <sheetName val="Exc__Rate5"/>
      <sheetName val="Analisa_Bang4"/>
      <sheetName val="?]_?????????h[_?`^5"/>
      <sheetName val="206_Kendaraan4"/>
      <sheetName val="FORM_B4"/>
      <sheetName val="FORM_X4"/>
      <sheetName val="Isian_ok5"/>
      <sheetName val="_x005f_x005f_x005f_x0000____x005f_x005f_x005f_x0000__4"/>
      <sheetName val="Income_Statement4"/>
      <sheetName val="Std-Prod_KS4"/>
      <sheetName val="PABRIK_(2)4"/>
      <sheetName val="Input_O&amp;M5"/>
      <sheetName val="Hit_Bgn4"/>
      <sheetName val="Bor_Pile4"/>
      <sheetName val="Rata2_Bpp4"/>
      <sheetName val="Rata2_Smd4"/>
      <sheetName val="_x005f_x0000_]__x005f_x0000__x005f_x0000__x00004"/>
      <sheetName val="____________h___`^4"/>
      <sheetName val="SERV_EQ4"/>
      <sheetName val="_x005f_x005f_x005f_x005f_x005f_x005f_x005f_x0000____x4"/>
      <sheetName val="_x005f_x005f_x005f_x0000_]__x005f_x005f_x005f_x0000__4"/>
      <sheetName val="Tenancy_Sch4"/>
      <sheetName val="Harga_Sat4"/>
      <sheetName val="HALAMAN_1-604"/>
      <sheetName val="SM_Bgn4"/>
      <sheetName val="SM_Tnh4"/>
      <sheetName val="Bilanz_Bus_plan_20024"/>
      <sheetName val="Perhitungan_Besi4"/>
      <sheetName val="anal_pipa4"/>
      <sheetName val="Analisa_Harga4"/>
      <sheetName val="List_PT4"/>
      <sheetName val="Umur_Bgn4"/>
      <sheetName val="Harga_Material_Lokal4"/>
      <sheetName val="_x005f_x0000____x005f_x0000__x4"/>
      <sheetName val="Rata2_Bpp"/>
      <sheetName val="Rata2_Smd"/>
      <sheetName val="SERV_EQ"/>
      <sheetName val="_x005f_x005f_x005f_x0000_]__x005f_x005f_x005f_x0000__x"/>
      <sheetName val="Tenancy_Sch"/>
      <sheetName val="Harga_Sat"/>
      <sheetName val="HALAMAN_1-60"/>
      <sheetName val="SM_Bgn"/>
      <sheetName val="SM_Tnh"/>
      <sheetName val="Bilanz_Bus_plan_2002"/>
      <sheetName val="Perhitungan_Besi"/>
      <sheetName val="anal_pipa"/>
      <sheetName val="Analisa_Harga"/>
      <sheetName val="List_PT"/>
      <sheetName val="Umur_Bgn"/>
      <sheetName val="Harga_Material_Lokal"/>
      <sheetName val="Rata2_Bpp1"/>
      <sheetName val="Rata2_Smd1"/>
      <sheetName val="____________h___`^1"/>
      <sheetName val="SERV_EQ1"/>
      <sheetName val="_x005f_x005f_x005f_x005f_x005f_x005f_x005f_x0000____x1"/>
      <sheetName val="_x005f_x005f_x005f_x0000_]__x005f_x005f_x005f_x0000__1"/>
      <sheetName val="Tenancy_Sch1"/>
      <sheetName val="Harga_Sat1"/>
      <sheetName val="HALAMAN_1-601"/>
      <sheetName val="SM_Bgn1"/>
      <sheetName val="SM_Tnh1"/>
      <sheetName val="Bilanz_Bus_plan_20021"/>
      <sheetName val="Perhitungan_Besi1"/>
      <sheetName val="anal_pipa1"/>
      <sheetName val="Analisa_Harga1"/>
      <sheetName val="List_PT1"/>
      <sheetName val="Umur_Bgn1"/>
      <sheetName val="Harga_Material_Lokal1"/>
      <sheetName val="_x005f_x0000____x005f_x0000__x1"/>
      <sheetName val="BRI_I6"/>
      <sheetName val="Sb_Arum066"/>
      <sheetName val="1Sumber_Arum6"/>
      <sheetName val="Raya_Bangilan066"/>
      <sheetName val="5Raya_Bangilan6"/>
      <sheetName val="6Rondo_Kuning6"/>
      <sheetName val="7Desa_Bangilan6"/>
      <sheetName val="Daftar_No_MAPPI6"/>
      <sheetName val="DATA_UMUM6"/>
      <sheetName val="Safety_Margin6"/>
      <sheetName val="1-Cover_Depan6"/>
      <sheetName val="2-Daftar_Isi6"/>
      <sheetName val="4-Cover_Dalam6"/>
      <sheetName val="5-Laporan_T_&amp;_B6"/>
      <sheetName val="7-Laporan_Kendaraan6"/>
      <sheetName val="8-Laporan_Inventaris6"/>
      <sheetName val="Lembar_Asistensi_(2)6"/>
      <sheetName val="Lembar_QC6"/>
      <sheetName val="Data_16"/>
      <sheetName val="Data_26"/>
      <sheetName val="Data_36"/>
      <sheetName val="Data_46"/>
      <sheetName val="Data_56"/>
      <sheetName val="Text_NP_Tanah6"/>
      <sheetName val="Text_Total_NP6"/>
      <sheetName val="Text_Total_Likuidasi6"/>
      <sheetName val="Text_Likuidasi_Tanah6"/>
      <sheetName val="FORM_X_COST5"/>
      <sheetName val="Biaya_PKS5"/>
      <sheetName val="Produksi_&amp;_Scedule5"/>
      <sheetName val="Project_Cost5"/>
      <sheetName val="Risk_Analisis5"/>
      <sheetName val="IRR_ALL5"/>
      <sheetName val="Bahan_Upah5"/>
      <sheetName val="UPAH_DAN_BAHAN4"/>
      <sheetName val="pek_tanah_utk_irigasi4"/>
      <sheetName val="CP_TARGET4"/>
      <sheetName val="CP_PROYEK4"/>
      <sheetName val="Bg_lt_44"/>
      <sheetName val="cost_recovery4"/>
      <sheetName val="Harsat_Bahan4"/>
      <sheetName val="Harsat_Upah4"/>
      <sheetName val="HRG_BHN4"/>
      <sheetName val="Analisa_Safety_Margin4"/>
      <sheetName val="Form_Tanah4"/>
      <sheetName val="Form_Bangunan4"/>
      <sheetName val="Data_Pasar4"/>
      <sheetName val="Analisa_Bgn4"/>
      <sheetName val="Luas_Bangunan4"/>
      <sheetName val="Prod_(LBE)4"/>
      <sheetName val="Hitungan_Bangunan4"/>
      <sheetName val="Sales_(Pabrik_lc)4"/>
      <sheetName val="10_yr_val3"/>
      <sheetName val="__uko_Padi_Mas_dr_BATAM_xls___3"/>
      <sheetName val="Surat_Ga_kepake4"/>
      <sheetName val="Personnaliser_votre_facture3"/>
      <sheetName val="_x005f_x0000____x005f_x0000__x005f_x0000__x00003"/>
      <sheetName val="Daf_13"/>
      <sheetName val="Harga_Bahan3"/>
      <sheetName val="Exc__Rate3"/>
      <sheetName val="?]_?????????h[_?`^3"/>
      <sheetName val="Isian_ok3"/>
      <sheetName val="PABRIK_(2)2"/>
      <sheetName val="Input_O&amp;M3"/>
      <sheetName val="Bor_Pile2"/>
      <sheetName val="Rata2_Bpp2"/>
      <sheetName val="Rata2_Smd2"/>
      <sheetName val="_x005f_x0000_]__x005f_x0000__x005f_x0000__x00002"/>
      <sheetName val="____________h___`^2"/>
      <sheetName val="SERV_EQ2"/>
      <sheetName val="_x005f_x005f_x005f_x005f_x005f_x005f_x005f_x0000____x2"/>
      <sheetName val="_x005f_x005f_x005f_x0000_]__x005f_x005f_x005f_x0000__2"/>
      <sheetName val="Tenancy_Sch2"/>
      <sheetName val="Harga_Sat2"/>
      <sheetName val="HALAMAN_1-602"/>
      <sheetName val="SM_Bgn2"/>
      <sheetName val="SM_Tnh2"/>
      <sheetName val="Bilanz_Bus_plan_20022"/>
      <sheetName val="Perhitungan_Besi2"/>
      <sheetName val="anal_pipa2"/>
      <sheetName val="Analisa_Harga2"/>
      <sheetName val="List_PT2"/>
      <sheetName val="Umur_Bgn2"/>
      <sheetName val="Harga_Material_Lokal2"/>
      <sheetName val="_x005f_x0000____x005f_x0000__x2"/>
      <sheetName val="BRI_I7"/>
      <sheetName val="Sb_Arum067"/>
      <sheetName val="1Sumber_Arum7"/>
      <sheetName val="Raya_Bangilan067"/>
      <sheetName val="5Raya_Bangilan7"/>
      <sheetName val="6Rondo_Kuning7"/>
      <sheetName val="7Desa_Bangilan7"/>
      <sheetName val="Daftar_No_MAPPI7"/>
      <sheetName val="DATA_UMUM7"/>
      <sheetName val="Safety_Margin7"/>
      <sheetName val="1-Cover_Depan7"/>
      <sheetName val="2-Daftar_Isi7"/>
      <sheetName val="4-Cover_Dalam7"/>
      <sheetName val="5-Laporan_T_&amp;_B7"/>
      <sheetName val="7-Laporan_Kendaraan7"/>
      <sheetName val="8-Laporan_Inventaris7"/>
      <sheetName val="Lembar_Asistensi_(2)7"/>
      <sheetName val="Lembar_QC7"/>
      <sheetName val="Data_17"/>
      <sheetName val="Data_27"/>
      <sheetName val="Data_37"/>
      <sheetName val="Data_47"/>
      <sheetName val="Data_57"/>
      <sheetName val="Text_NP_Tanah7"/>
      <sheetName val="Text_Total_NP7"/>
      <sheetName val="Text_Total_Likuidasi7"/>
      <sheetName val="Text_Likuidasi_Tanah7"/>
      <sheetName val="FORM_X_COST6"/>
      <sheetName val="Biaya_PKS6"/>
      <sheetName val="Produksi_&amp;_Scedule6"/>
      <sheetName val="Project_Cost6"/>
      <sheetName val="Risk_Analisis6"/>
      <sheetName val="IRR_ALL6"/>
      <sheetName val="Bahan_Upah6"/>
      <sheetName val="UPAH_DAN_BAHAN5"/>
      <sheetName val="pek_tanah_utk_irigasi5"/>
      <sheetName val="CP_TARGET5"/>
      <sheetName val="CP_PROYEK5"/>
      <sheetName val="Bg_lt_45"/>
      <sheetName val="cost_recovery5"/>
      <sheetName val="Harsat_Bahan5"/>
      <sheetName val="Harsat_Upah5"/>
      <sheetName val="HRG_BHN5"/>
      <sheetName val="Analisa_Safety_Margin5"/>
      <sheetName val="Form_Tanah5"/>
      <sheetName val="Form_Bangunan5"/>
      <sheetName val="Data_Pasar5"/>
      <sheetName val="Analisa_Bgn5"/>
      <sheetName val="Luas_Bangunan5"/>
      <sheetName val="Prod_(LBE)5"/>
      <sheetName val="Hitungan_Bangunan5"/>
      <sheetName val="Sales_(Pabrik_lc)5"/>
      <sheetName val="10_yr_val4"/>
      <sheetName val="__uko_Padi_Mas_dr_BATAM_xls___4"/>
      <sheetName val="Surat_Ga_kepake5"/>
      <sheetName val="Personnaliser_votre_facture4"/>
      <sheetName val="_x005f_x0000____x005f_x0000__x005f_x0000__x00004"/>
      <sheetName val="Daf_14"/>
      <sheetName val="Harga_Bahan4"/>
      <sheetName val="Exc__Rate4"/>
      <sheetName val="Analisa_Bang3"/>
      <sheetName val="?]_?????????h[_?`^4"/>
      <sheetName val="206_Kendaraan3"/>
      <sheetName val="FORM_B3"/>
      <sheetName val="FORM_X3"/>
      <sheetName val="Isian_ok4"/>
      <sheetName val="_x005f_x005f_x005f_x0000____x005f_x005f_x005f_x0000__3"/>
      <sheetName val="Income_Statement3"/>
      <sheetName val="Std-Prod_KS3"/>
      <sheetName val="PABRIK_(2)3"/>
      <sheetName val="Input_O&amp;M4"/>
      <sheetName val="Hit_Bgn3"/>
      <sheetName val="Bor_Pile3"/>
      <sheetName val="Rata2_Bpp3"/>
      <sheetName val="Rata2_Smd3"/>
      <sheetName val="_x005f_x0000_]__x005f_x0000__x005f_x0000__x00003"/>
      <sheetName val="____________h___`^3"/>
      <sheetName val="SERV_EQ3"/>
      <sheetName val="_x005f_x005f_x005f_x005f_x005f_x005f_x005f_x0000____x3"/>
      <sheetName val="_x005f_x005f_x005f_x0000_]__x005f_x005f_x005f_x0000__3"/>
      <sheetName val="Tenancy_Sch3"/>
      <sheetName val="Harga_Sat3"/>
      <sheetName val="HALAMAN_1-603"/>
      <sheetName val="SM_Bgn3"/>
      <sheetName val="SM_Tnh3"/>
      <sheetName val="Bilanz_Bus_plan_20023"/>
      <sheetName val="Perhitungan_Besi3"/>
      <sheetName val="anal_pipa3"/>
      <sheetName val="Analisa_Harga3"/>
      <sheetName val="List_PT3"/>
      <sheetName val="Umur_Bgn3"/>
      <sheetName val="Harga_Material_Lokal3"/>
      <sheetName val="_x005f_x0000____x005f_x0000__x3"/>
      <sheetName val="BRI_I11"/>
      <sheetName val="Sb_Arum0611"/>
      <sheetName val="1Sumber_Arum11"/>
      <sheetName val="Raya_Bangilan0611"/>
      <sheetName val="5Raya_Bangilan11"/>
      <sheetName val="6Rondo_Kuning11"/>
      <sheetName val="7Desa_Bangilan11"/>
      <sheetName val="Daftar_No_MAPPI11"/>
      <sheetName val="DATA_UMUM11"/>
      <sheetName val="Safety_Margin11"/>
      <sheetName val="1-Cover_Depan11"/>
      <sheetName val="2-Daftar_Isi11"/>
      <sheetName val="4-Cover_Dalam11"/>
      <sheetName val="5-Laporan_T_&amp;_B11"/>
      <sheetName val="7-Laporan_Kendaraan11"/>
      <sheetName val="8-Laporan_Inventaris11"/>
      <sheetName val="Lembar_Asistensi_(2)11"/>
      <sheetName val="Lembar_QC11"/>
      <sheetName val="Data_111"/>
      <sheetName val="Data_211"/>
      <sheetName val="Data_311"/>
      <sheetName val="Data_411"/>
      <sheetName val="Data_511"/>
      <sheetName val="Text_NP_Tanah11"/>
      <sheetName val="Text_Total_NP11"/>
      <sheetName val="Text_Total_Likuidasi11"/>
      <sheetName val="Text_Likuidasi_Tanah11"/>
      <sheetName val="FORM_X_COST10"/>
      <sheetName val="Biaya_PKS10"/>
      <sheetName val="Produksi_&amp;_Scedule10"/>
      <sheetName val="Project_Cost10"/>
      <sheetName val="Risk_Analisis10"/>
      <sheetName val="IRR_ALL10"/>
      <sheetName val="Bahan_Upah10"/>
      <sheetName val="UPAH_DAN_BAHAN9"/>
      <sheetName val="Bg_lt_49"/>
      <sheetName val="cost_recovery9"/>
      <sheetName val="HRG_BHN9"/>
      <sheetName val="pek_tanah_utk_irigasi9"/>
      <sheetName val="CP_TARGET9"/>
      <sheetName val="CP_PROYEK9"/>
      <sheetName val="Harsat_Bahan9"/>
      <sheetName val="Harsat_Upah9"/>
      <sheetName val="Surat_Ga_kepake9"/>
      <sheetName val="Analisa_Safety_Margin9"/>
      <sheetName val="Form_Tanah9"/>
      <sheetName val="Form_Bangunan9"/>
      <sheetName val="Data_Pasar9"/>
      <sheetName val="Analisa_Bgn9"/>
      <sheetName val="Luas_Bangunan9"/>
      <sheetName val="Prod_(LBE)9"/>
      <sheetName val="Hitungan_Bangunan9"/>
      <sheetName val="Sales_(Pabrik_lc)9"/>
      <sheetName val="Personnaliser_votre_facture8"/>
      <sheetName val="Exc__Rate8"/>
      <sheetName val="__uko_Padi_Mas_dr_BATAM_xls___8"/>
      <sheetName val="Harga_Bahan8"/>
      <sheetName val="Daf_18"/>
      <sheetName val="Isian_ok8"/>
      <sheetName val="10_yr_val8"/>
      <sheetName val="_x005f_x0000____x005f_x0000__x005f_x0000__x00008"/>
      <sheetName val="_x005f_x005f_x005f_x0000____x005f_x005f_x005f_x0000__7"/>
      <sheetName val="Income_Statement7"/>
      <sheetName val="Std-Prod_KS7"/>
      <sheetName val="?]_?????????h[_?`^8"/>
      <sheetName val="PABRIK_(2)7"/>
      <sheetName val="FORM_B7"/>
      <sheetName val="FORM_X7"/>
      <sheetName val="Input_O&amp;M8"/>
      <sheetName val="Hit_Bgn7"/>
      <sheetName val="Analisa_Bang7"/>
      <sheetName val="206_Kendaraan7"/>
      <sheetName val="Bor_Pile7"/>
      <sheetName val="Rata2_Bpp7"/>
      <sheetName val="Rata2_Smd7"/>
      <sheetName val="____________h___`^7"/>
      <sheetName val="_x005f_x005f_x005f_x005f_x005f_x005f_x005f_x0000____x7"/>
      <sheetName val="_x005f_x0000_]__x005f_x0000__x005f_x0000__x00007"/>
      <sheetName val="_x005f_x005f_x005f_x0000_]__x005f_x005f_x005f_x0000__7"/>
      <sheetName val="Tenancy_Sch7"/>
      <sheetName val="SERV_EQ7"/>
      <sheetName val="Harga_Sat7"/>
      <sheetName val="SM_Bgn7"/>
      <sheetName val="SM_Tnh7"/>
      <sheetName val="Perhitungan_Besi7"/>
      <sheetName val="anal_pipa7"/>
      <sheetName val="Analisa_Harga7"/>
      <sheetName val="List_PT7"/>
      <sheetName val="HALAMAN_1-607"/>
      <sheetName val="Bilanz_Bus_plan_20027"/>
      <sheetName val="_x005f_x0000____x005f_x0000__x7"/>
      <sheetName val="Umur_Bgn7"/>
      <sheetName val="Harga_Material_Lokal7"/>
      <sheetName val="BRI_I9"/>
      <sheetName val="Sb_Arum069"/>
      <sheetName val="1Sumber_Arum9"/>
      <sheetName val="Raya_Bangilan069"/>
      <sheetName val="5Raya_Bangilan9"/>
      <sheetName val="6Rondo_Kuning9"/>
      <sheetName val="7Desa_Bangilan9"/>
      <sheetName val="Daftar_No_MAPPI9"/>
      <sheetName val="DATA_UMUM9"/>
      <sheetName val="Safety_Margin9"/>
      <sheetName val="1-Cover_Depan9"/>
      <sheetName val="2-Daftar_Isi9"/>
      <sheetName val="4-Cover_Dalam9"/>
      <sheetName val="5-Laporan_T_&amp;_B9"/>
      <sheetName val="7-Laporan_Kendaraan9"/>
      <sheetName val="8-Laporan_Inventaris9"/>
      <sheetName val="Lembar_Asistensi_(2)9"/>
      <sheetName val="Lembar_QC9"/>
      <sheetName val="Data_19"/>
      <sheetName val="Data_29"/>
      <sheetName val="Data_39"/>
      <sheetName val="Data_49"/>
      <sheetName val="Data_59"/>
      <sheetName val="Text_NP_Tanah9"/>
      <sheetName val="Text_Total_NP9"/>
      <sheetName val="Text_Total_Likuidasi9"/>
      <sheetName val="Text_Likuidasi_Tanah9"/>
      <sheetName val="FORM_X_COST8"/>
      <sheetName val="Biaya_PKS8"/>
      <sheetName val="Produksi_&amp;_Scedule8"/>
      <sheetName val="Project_Cost8"/>
      <sheetName val="Risk_Analisis8"/>
      <sheetName val="IRR_ALL8"/>
      <sheetName val="Bahan_Upah8"/>
      <sheetName val="UPAH_DAN_BAHAN7"/>
      <sheetName val="Bg_lt_47"/>
      <sheetName val="cost_recovery7"/>
      <sheetName val="HRG_BHN7"/>
      <sheetName val="pek_tanah_utk_irigasi7"/>
      <sheetName val="CP_TARGET7"/>
      <sheetName val="CP_PROYEK7"/>
      <sheetName val="Harsat_Bahan7"/>
      <sheetName val="Harsat_Upah7"/>
      <sheetName val="Surat_Ga_kepake7"/>
      <sheetName val="Analisa_Safety_Margin7"/>
      <sheetName val="Form_Tanah7"/>
      <sheetName val="Form_Bangunan7"/>
      <sheetName val="Data_Pasar7"/>
      <sheetName val="Analisa_Bgn7"/>
      <sheetName val="Luas_Bangunan7"/>
      <sheetName val="Prod_(LBE)7"/>
      <sheetName val="Hitungan_Bangunan7"/>
      <sheetName val="Sales_(Pabrik_lc)7"/>
      <sheetName val="Personnaliser_votre_facture6"/>
      <sheetName val="Exc__Rate6"/>
      <sheetName val="__uko_Padi_Mas_dr_BATAM_xls___6"/>
      <sheetName val="Harga_Bahan6"/>
      <sheetName val="Daf_16"/>
      <sheetName val="Isian_ok6"/>
      <sheetName val="10_yr_val6"/>
      <sheetName val="_x005f_x0000____x005f_x0000__x005f_x0000__x00006"/>
      <sheetName val="_x005f_x005f_x005f_x0000____x005f_x005f_x005f_x0000__5"/>
      <sheetName val="Income_Statement5"/>
      <sheetName val="Std-Prod_KS5"/>
      <sheetName val="?]_?????????h[_?`^6"/>
      <sheetName val="PABRIK_(2)5"/>
      <sheetName val="FORM_B5"/>
      <sheetName val="FORM_X5"/>
      <sheetName val="Input_O&amp;M6"/>
      <sheetName val="Hit_Bgn5"/>
      <sheetName val="Analisa_Bang5"/>
      <sheetName val="206_Kendaraan5"/>
      <sheetName val="Bor_Pile5"/>
      <sheetName val="Rata2_Bpp5"/>
      <sheetName val="Rata2_Smd5"/>
      <sheetName val="____________h___`^5"/>
      <sheetName val="_x005f_x005f_x005f_x005f_x005f_x005f_x005f_x0000____x5"/>
      <sheetName val="_x005f_x0000_]__x005f_x0000__x005f_x0000__x00005"/>
      <sheetName val="_x005f_x005f_x005f_x0000_]__x005f_x005f_x005f_x0000__5"/>
      <sheetName val="Tenancy_Sch5"/>
      <sheetName val="SERV_EQ5"/>
      <sheetName val="Harga_Sat5"/>
      <sheetName val="SM_Bgn5"/>
      <sheetName val="SM_Tnh5"/>
      <sheetName val="Perhitungan_Besi5"/>
      <sheetName val="anal_pipa5"/>
      <sheetName val="Analisa_Harga5"/>
      <sheetName val="List_PT5"/>
      <sheetName val="HALAMAN_1-605"/>
      <sheetName val="Bilanz_Bus_plan_20025"/>
      <sheetName val="_x005f_x0000____x005f_x0000__x5"/>
      <sheetName val="Umur_Bgn5"/>
      <sheetName val="Harga_Material_Lokal5"/>
      <sheetName val="BRI_I10"/>
      <sheetName val="Sb_Arum0610"/>
      <sheetName val="1Sumber_Arum10"/>
      <sheetName val="Raya_Bangilan0610"/>
      <sheetName val="5Raya_Bangilan10"/>
      <sheetName val="6Rondo_Kuning10"/>
      <sheetName val="7Desa_Bangilan10"/>
      <sheetName val="Daftar_No_MAPPI10"/>
      <sheetName val="DATA_UMUM10"/>
      <sheetName val="Safety_Margin10"/>
      <sheetName val="1-Cover_Depan10"/>
      <sheetName val="2-Daftar_Isi10"/>
      <sheetName val="4-Cover_Dalam10"/>
      <sheetName val="5-Laporan_T_&amp;_B10"/>
      <sheetName val="7-Laporan_Kendaraan10"/>
      <sheetName val="8-Laporan_Inventaris10"/>
      <sheetName val="Lembar_Asistensi_(2)10"/>
      <sheetName val="Lembar_QC10"/>
      <sheetName val="Data_110"/>
      <sheetName val="Data_210"/>
      <sheetName val="Data_310"/>
      <sheetName val="Data_410"/>
      <sheetName val="Data_510"/>
      <sheetName val="Text_NP_Tanah10"/>
      <sheetName val="Text_Total_NP10"/>
      <sheetName val="Text_Total_Likuidasi10"/>
      <sheetName val="Text_Likuidasi_Tanah10"/>
      <sheetName val="FORM_X_COST9"/>
      <sheetName val="Biaya_PKS9"/>
      <sheetName val="Produksi_&amp;_Scedule9"/>
      <sheetName val="Project_Cost9"/>
      <sheetName val="Risk_Analisis9"/>
      <sheetName val="IRR_ALL9"/>
      <sheetName val="Bahan_Upah9"/>
      <sheetName val="UPAH_DAN_BAHAN8"/>
      <sheetName val="Bg_lt_48"/>
      <sheetName val="cost_recovery8"/>
      <sheetName val="HRG_BHN8"/>
      <sheetName val="pek_tanah_utk_irigasi8"/>
      <sheetName val="CP_TARGET8"/>
      <sheetName val="CP_PROYEK8"/>
      <sheetName val="Harsat_Bahan8"/>
      <sheetName val="Harsat_Upah8"/>
      <sheetName val="Surat_Ga_kepake8"/>
      <sheetName val="Analisa_Safety_Margin8"/>
      <sheetName val="Form_Tanah8"/>
      <sheetName val="Form_Bangunan8"/>
      <sheetName val="Data_Pasar8"/>
      <sheetName val="Analisa_Bgn8"/>
      <sheetName val="Luas_Bangunan8"/>
      <sheetName val="Prod_(LBE)8"/>
      <sheetName val="Hitungan_Bangunan8"/>
      <sheetName val="Sales_(Pabrik_lc)8"/>
      <sheetName val="Personnaliser_votre_facture7"/>
      <sheetName val="Exc__Rate7"/>
      <sheetName val="__uko_Padi_Mas_dr_BATAM_xls___7"/>
      <sheetName val="Harga_Bahan7"/>
      <sheetName val="Daf_17"/>
      <sheetName val="Isian_ok7"/>
      <sheetName val="10_yr_val7"/>
      <sheetName val="_x005f_x0000____x005f_x0000__x005f_x0000__x00007"/>
      <sheetName val="_x005f_x005f_x005f_x0000____x005f_x005f_x005f_x0000__6"/>
      <sheetName val="Income_Statement6"/>
      <sheetName val="Std-Prod_KS6"/>
      <sheetName val="?]_?????????h[_?`^7"/>
      <sheetName val="PABRIK_(2)6"/>
      <sheetName val="FORM_B6"/>
      <sheetName val="FORM_X6"/>
      <sheetName val="Input_O&amp;M7"/>
      <sheetName val="Hit_Bgn6"/>
      <sheetName val="Analisa_Bang6"/>
      <sheetName val="206_Kendaraan6"/>
      <sheetName val="Bor_Pile6"/>
      <sheetName val="Rata2_Bpp6"/>
      <sheetName val="Rata2_Smd6"/>
      <sheetName val="____________h___`^6"/>
      <sheetName val="_x005f_x005f_x005f_x005f_x005f_x005f_x005f_x0000____x6"/>
      <sheetName val="_x005f_x0000_]__x005f_x0000__x005f_x0000__x00006"/>
      <sheetName val="_x005f_x005f_x005f_x0000_]__x005f_x005f_x005f_x0000__6"/>
      <sheetName val="Tenancy_Sch6"/>
      <sheetName val="SERV_EQ6"/>
      <sheetName val="Harga_Sat6"/>
      <sheetName val="SM_Bgn6"/>
      <sheetName val="SM_Tnh6"/>
      <sheetName val="Perhitungan_Besi6"/>
      <sheetName val="anal_pipa6"/>
      <sheetName val="Analisa_Harga6"/>
      <sheetName val="List_PT6"/>
      <sheetName val="HALAMAN_1-606"/>
      <sheetName val="Bilanz_Bus_plan_20026"/>
      <sheetName val="_x005f_x0000____x005f_x0000__x6"/>
      <sheetName val="Umur_Bgn6"/>
      <sheetName val="Harga_Material_Lokal6"/>
      <sheetName val="PileCap"/>
      <sheetName val="_B__0__o____eB__0____j____Po__2"/>
      <sheetName val="2-Daftar@_x005f_x001c__x005f_x005f_x"/>
      <sheetName val="_x005f_x005f_x005F"/>
      <sheetName val="_x005f_x0000_] _x005f_x0000__x"/>
      <sheetName val="_x005f_x0000____x005f_x0000__2"/>
      <sheetName val="_x005f_x0000____x005f_x0000__1"/>
      <sheetName val="Revisi"/>
      <sheetName val="daf-3(OK)"/>
      <sheetName val="daf-7(OK)"/>
      <sheetName val="JADI"/>
      <sheetName val="Harga Material"/>
      <sheetName val="Sat-Tan"/>
      <sheetName val="Infrastruktur"/>
      <sheetName val="Lembar Sirkulasi"/>
      <sheetName val="Lembar Asistensi (1)"/>
      <sheetName val="CAB 2"/>
      <sheetName val="BoQ"/>
      <sheetName val="HSBU ANA"/>
      <sheetName val="TON  per Jam"/>
      <sheetName val="LAPIUT"/>
      <sheetName val="RCN Objk"/>
      <sheetName val="Umur Ekonomis"/>
      <sheetName val="SRT"/>
      <sheetName val="posjaga-gudangkompresor(1-10)"/>
      <sheetName val="_Bang_Mandiri_Eddy_Basir_Tana_2"/>
      <sheetName val="_x005f_x005f_x005f_x0000_] _x0"/>
      <sheetName val="TBM-3"/>
      <sheetName val="I.4.1 (2)"/>
      <sheetName val="Database"/>
      <sheetName val="Criterias"/>
      <sheetName val="Links"/>
      <sheetName val="CRITERIA3"/>
      <sheetName val="ACT Cashflow"/>
      <sheetName val="TB -2"/>
      <sheetName val="Register Nop 13"/>
      <sheetName val="Rekap pemakaian bahan-Rudi"/>
      <sheetName val="2002"/>
      <sheetName val="Market Positioning"/>
      <sheetName val="105C"/>
      <sheetName val="Resume "/>
      <sheetName val="S.BAHAN"/>
      <sheetName val="S.UPAH"/>
      <sheetName val="DATA1"/>
      <sheetName val="_´&#10;_"/>
      <sheetName val="rekap harga satuan pek"/>
      <sheetName val="HSATUAN"/>
      <sheetName val="Corp_Inputs"/>
      <sheetName val="ANALISA_PEK_UMUM"/>
      <sheetName val="Add-trans"/>
      <sheetName val="S-2"/>
      <sheetName val="S-1"/>
      <sheetName val="Pro-Base"/>
      <sheetName val="Add-rev"/>
      <sheetName val="Exist"/>
      <sheetName val="Tot"/>
      <sheetName val="Tranponder"/>
      <sheetName val="IS"/>
      <sheetName val="BTB MAPPI"/>
      <sheetName val="Mesin"/>
      <sheetName val="Mill"/>
      <sheetName val="Rkap"/>
      <sheetName val="Rkap BR"/>
      <sheetName val="RaB BR"/>
      <sheetName val="ANA"/>
      <sheetName val="HARGA SATUAN"/>
      <sheetName val="Vol. gd"/>
      <sheetName val="Vol. Psr"/>
      <sheetName val="Anlsis Gbr"/>
      <sheetName val="LIST ANHARSAT"/>
      <sheetName val="/´&#10;\_x0017_"/>
      <sheetName val="_´___x0017__x0000"/>
      <sheetName val="BÆ%0,.o_x000c_°ëeBÆ%0©*_x0004_j(PoÈ"/>
      <sheetName val="Fiï´ X/"/>
      <sheetName val="_´&#10;__x0017_"/>
      <sheetName val="_x005f_x0000____x0"/>
      <sheetName val="_x005f_x0000_] _x0"/>
      <sheetName val="MASTER_INPUT"/>
      <sheetName val="_Bang_Mandiri_Eddy_Basir_Tana_3"/>
      <sheetName val="_Bang_Mandiri_Eddy_Basir_Tana_4"/>
      <sheetName val="_Bang_Mandiri_Eddy_Basir_Tana_5"/>
      <sheetName val="Cutleries"/>
      <sheetName val="Ten"/>
      <sheetName val="Sheet1 (3)"/>
      <sheetName val="2010"/>
      <sheetName val="villa"/>
      <sheetName val="Aktiva Tetap"/>
      <sheetName val="LeadCOA"/>
      <sheetName val="COA"/>
      <sheetName val="Ner"/>
      <sheetName val="_Bang_Mandiri_Eddy_Basir_Tana_6"/>
      <sheetName val="peb'03"/>
      <sheetName val="_´___x005f_x0000__x005f_x0000__x005f_x0017__x0000"/>
      <sheetName val="_x005f_x0000_]__x005f_x0000__x005f_x0000__x000_2"/>
      <sheetName val="BGN"/>
      <sheetName val="H101(OK)"/>
      <sheetName val="U401(OK)"/>
      <sheetName val="Corp_Inputs1"/>
      <sheetName val="An__Beton1"/>
    </sheetNames>
    <sheetDataSet>
      <sheetData sheetId="0" refreshError="1"/>
      <sheetData sheetId="1" refreshError="1"/>
      <sheetData sheetId="2"/>
      <sheetData sheetId="3" refreshError="1"/>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refreshError="1"/>
      <sheetData sheetId="61" refreshError="1"/>
      <sheetData sheetId="62" refreshError="1"/>
      <sheetData sheetId="63" refreshError="1"/>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sheetData sheetId="163" refreshError="1"/>
      <sheetData sheetId="164" refreshError="1"/>
      <sheetData sheetId="165" refreshError="1"/>
      <sheetData sheetId="166"/>
      <sheetData sheetId="167" refreshError="1"/>
      <sheetData sheetId="168" refreshError="1"/>
      <sheetData sheetId="169" refreshError="1"/>
      <sheetData sheetId="170" refreshError="1"/>
      <sheetData sheetId="171" refreshError="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refreshError="1"/>
      <sheetData sheetId="186" refreshError="1"/>
      <sheetData sheetId="187" refreshError="1"/>
      <sheetData sheetId="188" refreshError="1"/>
      <sheetData sheetId="189" refreshError="1"/>
      <sheetData sheetId="190" refreshError="1"/>
      <sheetData sheetId="191" refreshError="1"/>
      <sheetData sheetId="192"/>
      <sheetData sheetId="193" refreshError="1"/>
      <sheetData sheetId="194" refreshError="1"/>
      <sheetData sheetId="195" refreshError="1"/>
      <sheetData sheetId="196"/>
      <sheetData sheetId="197"/>
      <sheetData sheetId="198" refreshError="1"/>
      <sheetData sheetId="199"/>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sheetData sheetId="435" refreshError="1"/>
      <sheetData sheetId="436"/>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sheetData sheetId="58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sheetData sheetId="708" refreshError="1"/>
      <sheetData sheetId="709" refreshError="1"/>
      <sheetData sheetId="710" refreshError="1"/>
      <sheetData sheetId="711" refreshError="1"/>
      <sheetData sheetId="712" refreshError="1"/>
      <sheetData sheetId="713" refreshError="1"/>
      <sheetData sheetId="714" refreshError="1"/>
      <sheetData sheetId="715"/>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sheetData sheetId="769" refreshError="1"/>
      <sheetData sheetId="770"/>
      <sheetData sheetId="771"/>
      <sheetData sheetId="772"/>
      <sheetData sheetId="773" refreshError="1"/>
      <sheetData sheetId="774"/>
      <sheetData sheetId="775" refreshError="1"/>
      <sheetData sheetId="776" refreshError="1"/>
      <sheetData sheetId="777" refreshError="1"/>
      <sheetData sheetId="778" refreshError="1"/>
      <sheetData sheetId="779"/>
      <sheetData sheetId="780"/>
      <sheetData sheetId="781" refreshError="1"/>
      <sheetData sheetId="782" refreshError="1"/>
      <sheetData sheetId="783" refreshError="1"/>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sheetData sheetId="1327" refreshError="1"/>
      <sheetData sheetId="1328" refreshError="1"/>
      <sheetData sheetId="1329"/>
      <sheetData sheetId="1330" refreshError="1"/>
      <sheetData sheetId="1331" refreshError="1"/>
      <sheetData sheetId="1332" refreshError="1"/>
      <sheetData sheetId="1333" refreshError="1"/>
      <sheetData sheetId="1334" refreshError="1"/>
      <sheetData sheetId="1335"/>
      <sheetData sheetId="1336" refreshError="1"/>
      <sheetData sheetId="1337" refreshError="1"/>
      <sheetData sheetId="1338"/>
      <sheetData sheetId="1339"/>
      <sheetData sheetId="1340" refreshError="1"/>
      <sheetData sheetId="1341" refreshError="1"/>
      <sheetData sheetId="1342"/>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sheetData sheetId="1371"/>
      <sheetData sheetId="1372"/>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sheetData sheetId="1402"/>
      <sheetData sheetId="1403"/>
      <sheetData sheetId="1404"/>
      <sheetData sheetId="1405"/>
      <sheetData sheetId="1406"/>
      <sheetData sheetId="1407"/>
      <sheetData sheetId="1408"/>
      <sheetData sheetId="1409"/>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sheetData sheetId="1422"/>
    </sheetDataSet>
  </externalBook>
</externalLink>
</file>

<file path=xl/externalLinks/externalLink144.xml><?xml version="1.0" encoding="utf-8"?>
<externalLink xmlns="http://schemas.openxmlformats.org/spreadsheetml/2006/main">
  <externalBook xmlns:r="http://schemas.openxmlformats.org/officeDocument/2006/relationships" r:id="rId1">
    <sheetNames>
      <sheetName val="Harga Material Lokal"/>
      <sheetName val="Harsat Upah"/>
      <sheetName val="Perhitungan Besi"/>
      <sheetName val="anal pipa"/>
      <sheetName val="uraian spl KEBUN"/>
      <sheetName val="Summary"/>
      <sheetName val="Inspection Form"/>
      <sheetName val="Analisa BCT"/>
      <sheetName val="POM Mill"/>
      <sheetName val="Description Mill"/>
      <sheetName val="Working Paper"/>
      <sheetName val="Description"/>
      <sheetName val="Re-Siteimpro (2)"/>
      <sheetName val="Re-Building "/>
      <sheetName val="List"/>
      <sheetName val="datateknis"/>
      <sheetName val="As"/>
      <sheetName val="DAF_1"/>
      <sheetName val="data"/>
      <sheetName val="rab 4"/>
      <sheetName val="Detail-PARENT"/>
    </sheetNames>
    <sheetDataSet>
      <sheetData sheetId="0" refreshError="1"/>
      <sheetData sheetId="1" refreshError="1"/>
      <sheetData sheetId="2" refreshError="1"/>
      <sheetData sheetId="3" refreshError="1"/>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45.xml><?xml version="1.0" encoding="utf-8"?>
<externalLink xmlns="http://schemas.openxmlformats.org/spreadsheetml/2006/main">
  <externalBook xmlns:r="http://schemas.openxmlformats.org/officeDocument/2006/relationships" r:id="rId1">
    <sheetNames>
      <sheetName val="upah-bahan satker_revisi"/>
      <sheetName val="Rekap Total"/>
      <sheetName val="RAB Total Double Track Cep-Ngn"/>
      <sheetName val="upah-bahan"/>
      <sheetName val="Analisa 1"/>
      <sheetName val="Analisa MTT"/>
      <sheetName val="Analisa PU"/>
      <sheetName val="Analis Mob Demob"/>
      <sheetName val="Sheet2"/>
      <sheetName val="Sheet1"/>
      <sheetName val="Sheet3"/>
      <sheetName val="Harga Material Lokal"/>
      <sheetName val="Harga Satuan"/>
      <sheetName val="List"/>
      <sheetName val="ANALISA PEK.UMUM"/>
      <sheetName val="Harsat Upah"/>
      <sheetName val="Perhitungan Besi"/>
      <sheetName val="Harsat Bahan"/>
      <sheetName val="anal pipa"/>
      <sheetName val="FORM-X-1"/>
      <sheetName val="h.satuan"/>
      <sheetName val="datateknis"/>
      <sheetName val="PileCap"/>
      <sheetName val="BCT"/>
      <sheetName val="As"/>
      <sheetName val="ANA"/>
      <sheetName val="ASUMSI"/>
      <sheetName val="Biaya PKS"/>
      <sheetName val="Project Cost"/>
      <sheetName val="Balance"/>
      <sheetName val="Risk Analisis"/>
      <sheetName val="BEP"/>
      <sheetName val="Depre"/>
      <sheetName val="PINJAMAN-Bank"/>
      <sheetName val="INCOME"/>
      <sheetName val="Pemeliharaan"/>
      <sheetName val="Upah"/>
      <sheetName val="Bahan"/>
      <sheetName val="Cash-flow"/>
      <sheetName val="IRR"/>
      <sheetName val="IRR ALL"/>
      <sheetName val="Lab&amp;Bengkel"/>
      <sheetName val="Produksi &amp; Scedule"/>
      <sheetName val="rumus"/>
      <sheetName val="data"/>
      <sheetName val="struktur tdk dipakai"/>
      <sheetName val="PT.GENTA"/>
    </sheetNames>
    <sheetDataSet>
      <sheetData sheetId="0" refreshError="1"/>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146.xml><?xml version="1.0" encoding="utf-8"?>
<externalLink xmlns="http://schemas.openxmlformats.org/spreadsheetml/2006/main">
  <externalBook xmlns:r="http://schemas.openxmlformats.org/officeDocument/2006/relationships" r:id="rId1">
    <sheetNames>
      <sheetName val="Biaya PKS"/>
      <sheetName val="ASUMSI"/>
      <sheetName val="Project Cost"/>
      <sheetName val="Depre"/>
      <sheetName val="PINJAMAN-Bank"/>
      <sheetName val="INCOME"/>
      <sheetName val="Pemeliharaan"/>
      <sheetName val="Upah"/>
      <sheetName val="Bahan"/>
      <sheetName val="Cash-flow"/>
      <sheetName val="IRR ALL"/>
      <sheetName val="Balance"/>
      <sheetName val="BEP"/>
      <sheetName val="Risk Analisis"/>
      <sheetName val="Produksi &amp; Scedule"/>
      <sheetName val="Air&amp;Hujan"/>
      <sheetName val="Lab&amp;Bengkel"/>
      <sheetName val="IRR"/>
      <sheetName val="PINJAMAN_Bank"/>
      <sheetName val="Cash_flow"/>
      <sheetName val="Produksi _ Scedule"/>
      <sheetName val="Lab_Bengkel"/>
      <sheetName val="peb'03"/>
      <sheetName val="As"/>
      <sheetName val="BAG-2"/>
      <sheetName val="FORM-X-1"/>
      <sheetName val="upah-bahan satker_revisi"/>
      <sheetName val="Daftar Harga"/>
      <sheetName val="FS-FORECAST"/>
      <sheetName val="LEADSCHEDULE"/>
      <sheetName val="HB "/>
      <sheetName val="2-JTW"/>
      <sheetName val="may'03"/>
      <sheetName val="exf"/>
      <sheetName val="gvl"/>
      <sheetName val="INDIRECT DETAIL"/>
      <sheetName val="Assumptions"/>
      <sheetName val="Admin"/>
      <sheetName val="WACC"/>
      <sheetName val="Rinci-Biaya"/>
      <sheetName val="Rinci-Pendapatan"/>
      <sheetName val="DAF-1"/>
      <sheetName val="Tenancy Sch"/>
      <sheetName val="Capitalisation"/>
      <sheetName val="Outgoings"/>
      <sheetName val="Isian"/>
      <sheetName val="Kertas Kerja"/>
      <sheetName val="MM.PAGE-2.X"/>
      <sheetName val="List"/>
      <sheetName val="Harga Material Lokal"/>
      <sheetName val="KALENDER"/>
      <sheetName val="RumusTB 1 bln"/>
      <sheetName val="PB(B)"/>
      <sheetName val="BQ-E20-02(Rp)"/>
      <sheetName val="Bill_2"/>
      <sheetName val="database"/>
      <sheetName val="DATA"/>
      <sheetName val="L3"/>
      <sheetName val="TLB"/>
      <sheetName val="EV"/>
      <sheetName val="T155"/>
      <sheetName val="T230"/>
      <sheetName val="G45&amp;65"/>
      <sheetName val="G10"/>
      <sheetName val="G15"/>
      <sheetName val="JeP"/>
      <sheetName val="GR"/>
      <sheetName val="TRK"/>
      <sheetName val="FORD2"/>
      <sheetName val="FORD4"/>
      <sheetName val="WL"/>
      <sheetName val="EBS"/>
      <sheetName val="TRL"/>
      <sheetName val="ASIAPETROLEUM JAN08"/>
      <sheetName val="PTMDMICASA JAN08"/>
      <sheetName val="MARMITRIA JAN08"/>
      <sheetName val="SETWAPRES JAN08"/>
      <sheetName val="PTMSUMBAGSEL JAN08"/>
      <sheetName val="RESIDU"/>
      <sheetName val="FORM"/>
      <sheetName val="TON  per Jam"/>
      <sheetName val="Recon"/>
      <sheetName val="Harsat Upah"/>
      <sheetName val="Perhitungan Besi"/>
      <sheetName val="Harsat Bahan"/>
      <sheetName val="anal pipa"/>
      <sheetName val="_43_9_1"/>
      <sheetName val="ANA"/>
      <sheetName val="GEN EXP APRIL"/>
      <sheetName val="GEN EXP AUGUST"/>
      <sheetName val="GEN EXP DECEMBER"/>
      <sheetName val="GEN EXP FEBRUARY"/>
      <sheetName val="GEN EXP JANUARY"/>
      <sheetName val="GEN EXP JULY"/>
      <sheetName val="GEN EXP JUNE"/>
      <sheetName val="GEN EXP MARCH"/>
      <sheetName val="GEN EXP MAY"/>
      <sheetName val="GEN EXP NOVEMBER"/>
      <sheetName val="GEN EXP OCTOBER"/>
      <sheetName val="GEN EXP SEPTEMBER"/>
      <sheetName val="Val-sum"/>
      <sheetName val="JSiar"/>
      <sheetName val="HARGA SATUAN"/>
      <sheetName val="LIST ANHARSAT"/>
      <sheetName val="Bahan Ars &amp; Str"/>
      <sheetName val="RAB Track"/>
      <sheetName val="datateknis"/>
      <sheetName val="PEMBANDING"/>
      <sheetName val="rumus"/>
      <sheetName val="PD_Budget"/>
      <sheetName val="Debt"/>
      <sheetName val="Cash"/>
      <sheetName val="OPEX_Budget"/>
      <sheetName val="Inputs"/>
      <sheetName val="struktur tdk dipakai"/>
      <sheetName val="PABRIK (2)"/>
      <sheetName val="PO"/>
      <sheetName val="NOPAT_VDF"/>
      <sheetName val="Invested capital_VDF"/>
      <sheetName val="DCF_VDF"/>
      <sheetName val="WACC_VDF"/>
      <sheetName val="PV of Op Leases_VDF"/>
      <sheetName val="Income Statement_VDF"/>
      <sheetName val="Add-trans"/>
      <sheetName val="S-2"/>
      <sheetName val="S-1"/>
      <sheetName val="Pro-Base"/>
      <sheetName val="Revenue"/>
      <sheetName val="Add-rev"/>
      <sheetName val="Exist"/>
      <sheetName val="Tot"/>
      <sheetName val="Tranponder"/>
      <sheetName val="Ring"/>
      <sheetName val="Consolidated"/>
      <sheetName val="MasterSheet"/>
      <sheetName val="s006"/>
      <sheetName val="Harga Sat"/>
      <sheetName val="olah"/>
      <sheetName val="Analisa Harga"/>
      <sheetName val="HARGA DASAR"/>
      <sheetName val="RAB"/>
      <sheetName val="Cash-print"/>
      <sheetName val="% Lbr vs GP"/>
      <sheetName val="Rincian"/>
      <sheetName val="Sheet1"/>
      <sheetName val="AA.1.1 BNI"/>
      <sheetName val="Export"/>
      <sheetName val="DATA LTW"/>
      <sheetName val="BLANKO HIT."/>
      <sheetName val="analisys"/>
      <sheetName val="SE-C"/>
      <sheetName val="Analisa HSP"/>
      <sheetName val="LS-Rutin"/>
      <sheetName val="Sheet"/>
      <sheetName val="budgetsched1-17"/>
      <sheetName val="LOG 11"/>
      <sheetName val="villa"/>
      <sheetName val="FORM X COST"/>
      <sheetName val="harsat"/>
      <sheetName val="BS-PL Indo 2006"/>
      <sheetName val="cashflow"/>
      <sheetName val="ANALISA PEK.UMUM"/>
      <sheetName val="BQ_E20_02_Rp_"/>
      <sheetName val="DATA1"/>
      <sheetName val="kumpulan"/>
      <sheetName val="2"/>
      <sheetName val="3"/>
      <sheetName val="4"/>
      <sheetName val="5"/>
      <sheetName val="6"/>
      <sheetName val="7"/>
      <sheetName val="8"/>
      <sheetName val="9"/>
      <sheetName val="10"/>
      <sheetName val="11"/>
      <sheetName val="HARGA ALAT"/>
      <sheetName val="Analisa -Baku"/>
      <sheetName val="Rekap Direct Cost"/>
      <sheetName val="BQNSC"/>
      <sheetName val="09-02-2016"/>
      <sheetName val="REF.ONLY"/>
      <sheetName val="DATA_feed"/>
      <sheetName val="CH_FL_YEAR"/>
      <sheetName val="INC_FUN_FIN"/>
      <sheetName val="HSBU ANA"/>
      <sheetName val="Currency Rate"/>
      <sheetName val="HB"/>
      <sheetName val="Financials"/>
      <sheetName val="10 yr val"/>
      <sheetName val="Input"/>
      <sheetName val="Sheet2"/>
      <sheetName val="PT.GENTA"/>
      <sheetName val="HARGA ALAT &amp; BAHAN"/>
      <sheetName val="bahan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Set>
  </externalBook>
</externalLink>
</file>

<file path=xl/externalLinks/externalLink147.xml><?xml version="1.0" encoding="utf-8"?>
<externalLink xmlns="http://schemas.openxmlformats.org/spreadsheetml/2006/main">
  <externalBook xmlns:r="http://schemas.openxmlformats.org/officeDocument/2006/relationships" r:id="rId1">
    <sheetNames>
      <sheetName val="isi-1"/>
      <sheetName val="isi-2"/>
      <sheetName val="isi-3"/>
      <sheetName val="Resume"/>
      <sheetName val="Tanah"/>
      <sheetName val="Bangunan"/>
      <sheetName val="Cover"/>
      <sheetName val="1SRT"/>
      <sheetName val="2TNH"/>
      <sheetName val="3BGN"/>
      <sheetName val="4KESIMP"/>
      <sheetName val="FOTO"/>
      <sheetName val="GAMBAR"/>
      <sheetName val="Asumsi"/>
      <sheetName val="Sarana"/>
      <sheetName val="Depresiasi"/>
      <sheetName val="data"/>
      <sheetName val="sketsa data"/>
      <sheetName val="Angka"/>
      <sheetName val="rumus"/>
      <sheetName val="IMM"/>
      <sheetName val="Biaya PKS"/>
      <sheetName val="Project Cost"/>
      <sheetName val="Balance"/>
      <sheetName val="Risk Analisis"/>
      <sheetName val="BEP"/>
      <sheetName val="Depre"/>
      <sheetName val="PINJAMAN-Bank"/>
      <sheetName val="INCOME"/>
      <sheetName val="Pemeliharaan"/>
      <sheetName val="Upah"/>
      <sheetName val="Bahan"/>
      <sheetName val="Cash-flow"/>
      <sheetName val="IRR"/>
      <sheetName val="IRR ALL"/>
      <sheetName val="Lab&amp;Bengkel"/>
      <sheetName val="Produksi &amp; Scedule"/>
      <sheetName val="isian spesifikasi banguna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148.xml><?xml version="1.0" encoding="utf-8"?>
<externalLink xmlns="http://schemas.openxmlformats.org/spreadsheetml/2006/main">
  <externalBook xmlns:r="http://schemas.openxmlformats.org/officeDocument/2006/relationships" r:id="rId1">
    <sheetNames>
      <sheetName val="Data Isian"/>
      <sheetName val="Summary"/>
      <sheetName val="AF-s"/>
      <sheetName val="Bang"/>
      <sheetName val="Tanah (2)"/>
      <sheetName val="Sarana (2)"/>
      <sheetName val="Depresiasi"/>
      <sheetName val="Angka (2)"/>
      <sheetName val="datasheet"/>
      <sheetName val="Susut"/>
      <sheetName val="ue"/>
      <sheetName val="AF-n"/>
      <sheetName val="Judul"/>
      <sheetName val="Sertipikat-NP"/>
      <sheetName val="Daf Isi-NP"/>
      <sheetName val="Laporan-NP"/>
      <sheetName val="Sertipikat-NL"/>
      <sheetName val="Daf Isi-NL"/>
      <sheetName val="Laporan-NL"/>
      <sheetName val="Angka"/>
      <sheetName val="AF"/>
      <sheetName val="Resume"/>
      <sheetName val="Tanah"/>
      <sheetName val="Bangunan"/>
      <sheetName val="UIP"/>
      <sheetName val="Sarana"/>
      <sheetName val="Mesin"/>
      <sheetName val="Alat Berat"/>
      <sheetName val="Kendaraan"/>
      <sheetName val="Peralatan Kantor"/>
      <sheetName val="Analisa"/>
      <sheetName val="Lampiran"/>
      <sheetName val="BCT"/>
      <sheetName val="Jurnal"/>
      <sheetName val="Dep. Bangunan"/>
      <sheetName val="Dep. Mesin"/>
      <sheetName val="Indek Kemahalan"/>
      <sheetName val="Ring"/>
      <sheetName val="ASUMSI"/>
      <sheetName val="Biaya PKS"/>
      <sheetName val="Project Cost"/>
      <sheetName val="Balance"/>
      <sheetName val="Risk Analisis"/>
      <sheetName val="BEP"/>
      <sheetName val="Depre"/>
      <sheetName val="PINJAMAN-Bank"/>
      <sheetName val="INCOME"/>
      <sheetName val="Pemeliharaan"/>
      <sheetName val="Upah"/>
      <sheetName val="Bahan"/>
      <sheetName val="Cash-flow"/>
      <sheetName val="IRR"/>
      <sheetName val="IRR ALL"/>
      <sheetName val="Lab&amp;Bengkel"/>
      <sheetName val="Produksi &amp; Scedule"/>
      <sheetName val="datateknis"/>
      <sheetName val="may'03"/>
      <sheetName val="List"/>
      <sheetName val="data"/>
      <sheetName val="Analisa BCT Permanen"/>
    </sheetNames>
    <sheetDataSet>
      <sheetData sheetId="0"/>
      <sheetData sheetId="1"/>
      <sheetData sheetId="2"/>
      <sheetData sheetId="3"/>
      <sheetData sheetId="4"/>
      <sheetData sheetId="5"/>
      <sheetData sheetId="6"/>
      <sheetData sheetId="7"/>
      <sheetData sheetId="8" refreshError="1">
        <row r="24">
          <cell r="F24" t="str">
            <v>Keramik</v>
          </cell>
        </row>
        <row r="25">
          <cell r="F25" t="str">
            <v>Keramik import</v>
          </cell>
        </row>
        <row r="26">
          <cell r="F26" t="str">
            <v>Granit</v>
          </cell>
        </row>
        <row r="27">
          <cell r="F27" t="str">
            <v>Marmer</v>
          </cell>
        </row>
        <row r="28">
          <cell r="F28" t="str">
            <v>Ubin PC</v>
          </cell>
        </row>
        <row r="29">
          <cell r="F29" t="str">
            <v>Teraso</v>
          </cell>
        </row>
        <row r="30">
          <cell r="F30" t="str">
            <v>Beton bertulang</v>
          </cell>
        </row>
        <row r="31">
          <cell r="F31" t="str">
            <v>Rabat Beton</v>
          </cell>
        </row>
        <row r="32">
          <cell r="F32" t="str">
            <v>Parquette</v>
          </cell>
        </row>
        <row r="33">
          <cell r="F33" t="str">
            <v>Papan</v>
          </cell>
        </row>
        <row r="34">
          <cell r="F34" t="str">
            <v>Tanah</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149.xml><?xml version="1.0" encoding="utf-8"?>
<externalLink xmlns="http://schemas.openxmlformats.org/spreadsheetml/2006/main">
  <externalBook xmlns:r="http://schemas.openxmlformats.org/officeDocument/2006/relationships" r:id="rId1">
    <sheetNames>
      <sheetName val="may'03"/>
      <sheetName val="juni'03"/>
      <sheetName val="juli'03"/>
      <sheetName val="Agust'03"/>
      <sheetName val="Sept'03"/>
      <sheetName val="Okt'03"/>
      <sheetName val="Nop'03"/>
      <sheetName val="Des'03 "/>
      <sheetName val="may_03"/>
      <sheetName val="FORM-X-1"/>
      <sheetName val="ASUMSI"/>
      <sheetName val="Biaya PKS"/>
      <sheetName val="Project Cost"/>
      <sheetName val="Balance"/>
      <sheetName val="Risk Analisis"/>
      <sheetName val="BEP"/>
      <sheetName val="Depre"/>
      <sheetName val="PINJAMAN-Bank"/>
      <sheetName val="INCOME"/>
      <sheetName val="Pemeliharaan"/>
      <sheetName val="Upah"/>
      <sheetName val="Bahan"/>
      <sheetName val="Cash-flow"/>
      <sheetName val="IRR"/>
      <sheetName val="IRR ALL"/>
      <sheetName val="Lab&amp;Bengkel"/>
      <sheetName val="Produksi &amp; Scedule"/>
      <sheetName val="peb'03"/>
      <sheetName val="As"/>
      <sheetName val="RATE"/>
      <sheetName val="Export"/>
      <sheetName val="datateknis"/>
      <sheetName val="MASTER_INPUT"/>
      <sheetName val="data"/>
      <sheetName val="HB "/>
      <sheetName val="BAG-2"/>
      <sheetName val="harsat"/>
      <sheetName val="Final"/>
      <sheetName val="Analisa Harga"/>
      <sheetName val="PENJ.NERACA"/>
      <sheetName val="CASH FLOW"/>
      <sheetName val="BCT"/>
      <sheetName val="GeneralInfo"/>
      <sheetName val="CODE"/>
      <sheetName val="Harga"/>
      <sheetName val="L.BA blok"/>
      <sheetName val="EE-PROP"/>
      <sheetName val="Marshal"/>
      <sheetName val="HRG BHN"/>
      <sheetName val="List"/>
      <sheetName val="datasheet"/>
      <sheetName val="PB(B)"/>
      <sheetName val="Assumptions"/>
      <sheetName val="Admin"/>
      <sheetName val="WACC"/>
      <sheetName val="MM.PAGE-2.X"/>
      <sheetName val="FS-FORECAST"/>
      <sheetName val="LEADSCHEDULE"/>
      <sheetName val="A"/>
      <sheetName val="Tenancy Sch"/>
      <sheetName val="Capitalisation"/>
      <sheetName val="Outgoings"/>
      <sheetName val="shareholders"/>
      <sheetName val="Lampiran"/>
      <sheetName val="SIN"/>
      <sheetName val="Revisi"/>
      <sheetName val="LABARUGI"/>
      <sheetName val="Ring"/>
      <sheetName val="JSiar"/>
      <sheetName val="Peter Kelly"/>
      <sheetName val="PROTECTION "/>
      <sheetName val=" INCOME STATEMENT"/>
      <sheetName val="Resume"/>
      <sheetName val="kumpulan"/>
      <sheetName val="Financial Statements"/>
      <sheetName val="upah-bahan satker_revisi"/>
      <sheetName val="Isolasi Luar Dalam"/>
      <sheetName val="Isolasi Luar"/>
      <sheetName val="Markup"/>
      <sheetName val="permohonan Droping Dana KKPA"/>
      <sheetName val="Module2"/>
      <sheetName val="Sheet7"/>
      <sheetName val="Rumah "/>
      <sheetName val="Isian"/>
      <sheetName val="Harsat Upah"/>
      <sheetName val="Perhitungan Besi"/>
      <sheetName val="Harsat Bahan"/>
      <sheetName val="anal pipa"/>
      <sheetName val="Biaya"/>
      <sheetName val="OE"/>
      <sheetName val="Des"/>
      <sheetName val="Permanent info"/>
      <sheetName val="PD_Budget"/>
      <sheetName val="Debt"/>
      <sheetName val="Cash"/>
      <sheetName val="OPEX_Budget"/>
      <sheetName val="TON  per Jam"/>
      <sheetName val="JAN~DEC'06"/>
      <sheetName val="Ex_Rate"/>
    </sheetNames>
    <sheetDataSet>
      <sheetData sheetId="0" refreshError="1"/>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Set>
  </externalBook>
</externalLink>
</file>

<file path=xl/externalLinks/externalLink150.xml><?xml version="1.0" encoding="utf-8"?>
<externalLink xmlns="http://schemas.openxmlformats.org/spreadsheetml/2006/main">
  <externalBook xmlns:r="http://schemas.openxmlformats.org/officeDocument/2006/relationships" r:id="rId1">
    <sheetNames>
      <sheetName val="BS"/>
      <sheetName val="IS"/>
      <sheetName val="FA-USD"/>
      <sheetName val="FA-Rp"/>
      <sheetName val="COGS"/>
      <sheetName val="RATE"/>
      <sheetName val="PROJECT"/>
      <sheetName val="KONTROL"/>
      <sheetName val="datateknis"/>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Set>
  </externalBook>
</externalLink>
</file>

<file path=xl/externalLinks/externalLink151.xml><?xml version="1.0" encoding="utf-8"?>
<externalLink xmlns="http://schemas.openxmlformats.org/spreadsheetml/2006/main">
  <externalBook xmlns:r="http://schemas.openxmlformats.org/officeDocument/2006/relationships" r:id="rId1">
    <sheetNames>
      <sheetName val="Past"/>
      <sheetName val="As"/>
      <sheetName val="Inv"/>
      <sheetName val="LK"/>
      <sheetName val="PB"/>
      <sheetName val="BTK"/>
      <sheetName val="Kap"/>
      <sheetName val="Jad"/>
      <sheetName val="Ratio"/>
      <sheetName val="AP-Ebitda"/>
      <sheetName val="AP-Ebitda (2)"/>
      <sheetName val="Other"/>
      <sheetName val="Sheet1"/>
      <sheetName val="Outlet"/>
      <sheetName val="Outlet (2)"/>
      <sheetName val="datateknis"/>
      <sheetName val="JSiar"/>
      <sheetName val="may'03"/>
      <sheetName val="List"/>
      <sheetName val="Prod- Plasma"/>
      <sheetName val="Bang-Non-St"/>
      <sheetName val="FINISHING"/>
      <sheetName val="Gaji"/>
      <sheetName val="lokasari-el"/>
      <sheetName val="L.BA blok"/>
      <sheetName val="data"/>
      <sheetName val="kki"/>
      <sheetName val="fin pro centers"/>
      <sheetName val="SUMMARY"/>
      <sheetName val="Hit Bgn"/>
      <sheetName val="Financials"/>
      <sheetName val="10 yr val"/>
      <sheetName val="Input"/>
      <sheetName val="BCT"/>
      <sheetName val="SIN"/>
      <sheetName val="Revisi"/>
      <sheetName val="FORM-X-1"/>
      <sheetName val="Marshal"/>
      <sheetName val="shareholders"/>
      <sheetName val="Lampiran"/>
      <sheetName val="Hotel"/>
      <sheetName val="Karung"/>
      <sheetName val="peb'03"/>
      <sheetName val="ASUMSI"/>
      <sheetName val="Biaya PKS"/>
      <sheetName val="Project Cost"/>
      <sheetName val="Balance"/>
      <sheetName val="Risk Analisis"/>
      <sheetName val="BEP"/>
      <sheetName val="Depre"/>
      <sheetName val="PINJAMAN-Bank"/>
      <sheetName val="INCOME"/>
      <sheetName val="Pemeliharaan"/>
      <sheetName val="Upah"/>
      <sheetName val="Bahan"/>
      <sheetName val="Cash-flow"/>
      <sheetName val="IRR"/>
      <sheetName val="IRR ALL"/>
      <sheetName val="Lab&amp;Bengkel"/>
      <sheetName val="Produksi &amp; Scedule"/>
      <sheetName val="Isian"/>
      <sheetName val="datasheet"/>
      <sheetName val="gvl"/>
      <sheetName val="Income Statement"/>
      <sheetName val="Shareholders' Equity"/>
      <sheetName val="DAF-1"/>
      <sheetName val="RATE"/>
      <sheetName val="BTB"/>
      <sheetName val="4"/>
      <sheetName val="DAF_1"/>
      <sheetName val="jurnal"/>
      <sheetName val="KODEREKG"/>
      <sheetName val="villa"/>
      <sheetName val="KM12"/>
      <sheetName val="Jual Mtr 12"/>
      <sheetName val="H.Satuan"/>
      <sheetName val="INPUT DATA"/>
      <sheetName val="GeneralInfo"/>
      <sheetName val="FORM X COST"/>
      <sheetName val="Rupiah"/>
      <sheetName val="Data SRL"/>
      <sheetName val="SAT-BHN"/>
      <sheetName val="Analisa"/>
      <sheetName val="RT"/>
      <sheetName val="SE-C"/>
      <sheetName val="12"/>
      <sheetName val="CJE"/>
      <sheetName val="5 yr val"/>
      <sheetName val="Graphs"/>
      <sheetName val=" Summ fin."/>
      <sheetName val="Revenue"/>
      <sheetName val="Projections(05-08-02)"/>
      <sheetName val="Ring"/>
      <sheetName val="Fixset"/>
      <sheetName val="NERACA"/>
      <sheetName val="Market Positioning"/>
      <sheetName val="AP-Ebitda_(2)"/>
      <sheetName val="Outlet_(2)"/>
      <sheetName val="JKT"/>
      <sheetName val="PP"/>
      <sheetName val="8LT 12"/>
      <sheetName val="FAK"/>
      <sheetName val="HPP"/>
      <sheetName val="Bangunan"/>
      <sheetName val="Lap. bangunan"/>
      <sheetName val="LCC"/>
      <sheetName val="Rekap Direct Cost"/>
      <sheetName val="Prod-_Plasma"/>
      <sheetName val="L_BA_blok"/>
      <sheetName val="HARSAT"/>
      <sheetName val="FORM-B1"/>
      <sheetName val="PLUMBING"/>
      <sheetName val="STRUKTUR"/>
      <sheetName val="All Material "/>
      <sheetName val="IKK"/>
      <sheetName val="Data Sarana"/>
      <sheetName val="Project Details"/>
      <sheetName val="rab 4"/>
      <sheetName val="TERM OF PAYMENT"/>
      <sheetName val="Asumsi (APE)"/>
      <sheetName val="Gmd3"/>
      <sheetName val="An. Beton"/>
      <sheetName val="Analysis"/>
      <sheetName val="SM Bgn"/>
      <sheetName val="Pipe"/>
      <sheetName val="Exc. Rate"/>
      <sheetName val="M"/>
      <sheetName val="Huruf-INV"/>
      <sheetName val="Analisa BCT Permanen"/>
      <sheetName val="DETIL PKS"/>
      <sheetName val="kumpulan"/>
      <sheetName val="Analisa Gabungan"/>
      <sheetName val="R"/>
      <sheetName val="Depres"/>
      <sheetName val="SAA"/>
      <sheetName val="OLDMAP"/>
      <sheetName val="BBM-03"/>
      <sheetName val="rab lt 2 bo"/>
      <sheetName val="Cover"/>
      <sheetName val="Inputs"/>
      <sheetName val="SERUYAN"/>
      <sheetName val="cost recovery"/>
      <sheetName val="Sat. Pek."/>
      <sheetName val="RBSB"/>
      <sheetName val="PUMP"/>
      <sheetName val="JD"/>
      <sheetName val="Analisa Harga satuan Alat"/>
      <sheetName val="EndBalanceStock"/>
      <sheetName val="BDStock"/>
      <sheetName val="REMUNERASISTANDAR"/>
      <sheetName val="TABEL_DETASIR"/>
      <sheetName val="Resume "/>
      <sheetName val="C-1"/>
      <sheetName val="AP-Ebitda_(2)1"/>
      <sheetName val="Outlet_(2)1"/>
      <sheetName val="8LT_12"/>
      <sheetName val="5_yr_val"/>
      <sheetName val="_Summ_fin_"/>
      <sheetName val="I"/>
      <sheetName val="Premi Iuran"/>
      <sheetName val="Palm Prod"/>
      <sheetName val="4-09"/>
      <sheetName val="1"/>
      <sheetName val="Data Kar"/>
      <sheetName val="SM Tnh"/>
      <sheetName val="Pro-Base"/>
      <sheetName val="Sheet3"/>
      <sheetName val="Rinci-Biaya"/>
      <sheetName val="Rinci-Pendapatan"/>
      <sheetName val="DETAIL"/>
      <sheetName val="JobCode"/>
      <sheetName val="Price List"/>
      <sheetName val="COV 1"/>
      <sheetName val="Material"/>
      <sheetName val="Valuation"/>
      <sheetName val="Prod'ty DT"/>
      <sheetName val="Customer"/>
      <sheetName val="Log"/>
      <sheetName val="Penjom"/>
      <sheetName val="Corp Inputs"/>
      <sheetName val="Scenarios"/>
      <sheetName val="Sheet1 (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Set>
  </externalBook>
</externalLink>
</file>

<file path=xl/externalLinks/externalLink152.xml><?xml version="1.0" encoding="utf-8"?>
<externalLink xmlns="http://schemas.openxmlformats.org/spreadsheetml/2006/main">
  <externalBook xmlns:r="http://schemas.openxmlformats.org/officeDocument/2006/relationships" r:id="rId1">
    <sheetNames>
      <sheetName val="LIST ANHARSAT"/>
    </sheetNames>
    <sheetDataSet>
      <sheetData sheetId="0" refreshError="1"/>
    </sheetDataSet>
  </externalBook>
</externalLink>
</file>

<file path=xl/externalLinks/externalLink153.xml><?xml version="1.0" encoding="utf-8"?>
<externalLink xmlns="http://schemas.openxmlformats.org/spreadsheetml/2006/main">
  <externalBook xmlns:r="http://schemas.openxmlformats.org/officeDocument/2006/relationships" r:id="rId1">
    <sheetNames>
      <sheetName val="LIST ANHARSAT"/>
      <sheetName val="Sheet1"/>
      <sheetName val="Sheet2"/>
      <sheetName val="Sheet3"/>
      <sheetName val="Sheet4"/>
      <sheetName val="Sheet5"/>
      <sheetName val="RAB new2"/>
      <sheetName val="rekapitulasi pak lubis"/>
      <sheetName val="RAB seluruh paket 1"/>
      <sheetName val="RAB paket 1 revisi"/>
      <sheetName val="Sheet9"/>
      <sheetName val="RAB seluruh paket 2"/>
      <sheetName val="Sheet6"/>
      <sheetName val="RAB new2 pisah"/>
      <sheetName val="Sheet7"/>
      <sheetName val="PERSIAPAN PAKET 1"/>
      <sheetName val="PERSIAPAN PAKET b"/>
      <sheetName val="Harga Satuan"/>
      <sheetName val="Analisa seluruh"/>
      <sheetName val="RAB seluruh paket E"/>
      <sheetName val="REKAPRAB"/>
      <sheetName val="PERSIAPAN PAKET E"/>
      <sheetName val="As"/>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Set>
  </externalBook>
</externalLink>
</file>

<file path=xl/externalLinks/externalLink154.xml><?xml version="1.0" encoding="utf-8"?>
<externalLink xmlns="http://schemas.openxmlformats.org/spreadsheetml/2006/main">
  <externalBook xmlns:r="http://schemas.openxmlformats.org/officeDocument/2006/relationships" r:id="rId1">
    <sheetNames>
      <sheetName val="HSBU ANA"/>
      <sheetName val="Rkap"/>
      <sheetName val="RAB P Jaga"/>
      <sheetName val="RAB Kantor"/>
      <sheetName val="RaB Gd Bbku"/>
      <sheetName val="RaB Gd BJadi"/>
      <sheetName val="RaB Pabrik"/>
      <sheetName val="RaB Bak Pnmpung"/>
      <sheetName val="RaB Inst Air"/>
      <sheetName val="RaB Genset"/>
      <sheetName val="RAB Bang Pnjang"/>
      <sheetName val="RAB Kantin"/>
      <sheetName val="RAB Musholla"/>
      <sheetName val="RAB PERSIAPAN+iNFRA"/>
      <sheetName val="Upah"/>
      <sheetName val="ANA"/>
      <sheetName val="HARGA SATUAN"/>
      <sheetName val="Spek Bhn"/>
      <sheetName val="LIST ANHARSAT"/>
      <sheetName val="Traf&amp;Genst"/>
      <sheetName val="may'03"/>
      <sheetName val="As"/>
      <sheetName val="List"/>
      <sheetName val="FORM X COST"/>
      <sheetName val="Sheet7"/>
      <sheetName val="datateknis"/>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55.xml><?xml version="1.0" encoding="utf-8"?>
<externalLink xmlns="http://schemas.openxmlformats.org/spreadsheetml/2006/main">
  <externalBook xmlns:r="http://schemas.openxmlformats.org/officeDocument/2006/relationships" r:id="rId1">
    <sheetNames>
      <sheetName val="HSBU ANA"/>
      <sheetName val="Rkap"/>
      <sheetName val="RaB"/>
      <sheetName val="Rkap BR"/>
      <sheetName val="RaB BR"/>
      <sheetName val="Upah"/>
      <sheetName val="ANA"/>
      <sheetName val="HARGA SATUAN"/>
      <sheetName val="Vol. gd"/>
      <sheetName val="Vol. Psr"/>
      <sheetName val="Anlsis Gbr"/>
      <sheetName val="LIST ANHARSAT"/>
      <sheetName val="As"/>
      <sheetName val="may'03"/>
      <sheetName val="harsat"/>
      <sheetName val="Analisa Harga Satuan"/>
      <sheetName val="data"/>
    </sheetNames>
    <sheetDataSet>
      <sheetData sheetId="0" refreshError="1"/>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56.xml><?xml version="1.0" encoding="utf-8"?>
<externalLink xmlns="http://schemas.openxmlformats.org/spreadsheetml/2006/main">
  <externalBook xmlns:r="http://schemas.openxmlformats.org/officeDocument/2006/relationships" r:id="rId1">
    <sheetNames>
      <sheetName val="dash"/>
      <sheetName val="Summary"/>
      <sheetName val="RAB"/>
      <sheetName val="HDasar"/>
      <sheetName val="analisys"/>
      <sheetName val="LS"/>
      <sheetName val="alat"/>
      <sheetName val="pp"/>
      <sheetName val="bau"/>
      <sheetName val="rupa"/>
      <sheetName val="bank"/>
      <sheetName val="rekap"/>
      <sheetName val="Sheet1"/>
      <sheetName val="Building"/>
      <sheetName val="TJ1Q47"/>
      <sheetName val="HSBU ANA"/>
      <sheetName val="Sub"/>
      <sheetName val="LIST ANHARSAT"/>
      <sheetName val="Traf&amp;Genst"/>
      <sheetName val="datateknis"/>
      <sheetName val="As"/>
      <sheetName val="loaddat"/>
      <sheetName val="may'03"/>
      <sheetName val="Bill 2.4."/>
      <sheetName val="H.Satuan"/>
      <sheetName val="Mill"/>
      <sheetName val="dft bns"/>
      <sheetName val="Add-trans"/>
      <sheetName val="S-2"/>
      <sheetName val="Pro-Base"/>
      <sheetName val="S-1"/>
      <sheetName val="Revenue"/>
      <sheetName val="Add-rev"/>
      <sheetName val="Exist"/>
      <sheetName val="Tot"/>
      <sheetName val="Tranponder"/>
      <sheetName val="Hrg Sat"/>
      <sheetName val="List"/>
      <sheetName val="BCT"/>
      <sheetName val="DATA"/>
      <sheetName val="SHELTER"/>
      <sheetName val="DATA1"/>
      <sheetName val="ANALISA PEK.UMUM"/>
      <sheetName val="ANALISA KONST BTN"/>
      <sheetName val="BAHAN"/>
      <sheetName val="UPAH"/>
      <sheetName val="SAT.PEK.UMUM "/>
      <sheetName val="SAT.PEK.KONST.BTN"/>
      <sheetName val="Skedul"/>
      <sheetName val="ANALISA Puslit"/>
      <sheetName val="SHELTER (2)"/>
      <sheetName val="Harga Satuan"/>
      <sheetName val="Harsat Bahan 2010"/>
      <sheetName val="Harsat Upah"/>
      <sheetName val="BQ_E20_02_Rp_"/>
      <sheetName val="BQ-E20-02(Rp)"/>
      <sheetName val="Bahan Ars &amp; Str"/>
      <sheetName val="RAB Track"/>
      <sheetName val="HARSAT_BAH"/>
      <sheetName val="Bangunan Utama"/>
      <sheetName val="Cover"/>
      <sheetName val="ANALISA"/>
      <sheetName val="ANALISA BAHAN"/>
      <sheetName val="HARSAT"/>
      <sheetName val="HB "/>
      <sheetName val="rumus"/>
      <sheetName val="har-sat"/>
      <sheetName val="ANALISA-HST"/>
      <sheetName val="LISTRIK"/>
      <sheetName val="BAG-2"/>
      <sheetName val="REKAP_Akap"/>
      <sheetName val="BAG_2"/>
      <sheetName val="ASUMSI"/>
      <sheetName val="Biaya PKS"/>
      <sheetName val="Project Cost"/>
      <sheetName val="Balance"/>
      <sheetName val="Risk Analisis"/>
      <sheetName val="BEP"/>
      <sheetName val="Depre"/>
      <sheetName val="PINJAMAN-Bank"/>
      <sheetName val="INCOME"/>
      <sheetName val="Pemeliharaan"/>
      <sheetName val="Cash-flow"/>
      <sheetName val="IRR"/>
      <sheetName val="IRR ALL"/>
      <sheetName val="Lab&amp;Bengkel"/>
      <sheetName val="Produksi &amp; Scedule"/>
      <sheetName val="struktur tdk dipakai"/>
      <sheetName val="INV"/>
      <sheetName val="OE"/>
      <sheetName val="Des"/>
    </sheetNames>
    <sheetDataSet>
      <sheetData sheetId="0"/>
      <sheetData sheetId="1"/>
      <sheetData sheetId="2"/>
      <sheetData sheetId="3" refreshError="1"/>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sheetData sheetId="40"/>
      <sheetData sheetId="41" refreshError="1"/>
      <sheetData sheetId="42" refreshError="1"/>
      <sheetData sheetId="43"/>
      <sheetData sheetId="44" refreshError="1"/>
      <sheetData sheetId="45" refreshError="1"/>
      <sheetData sheetId="46"/>
      <sheetData sheetId="47"/>
      <sheetData sheetId="48"/>
      <sheetData sheetId="49"/>
      <sheetData sheetId="50"/>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Set>
  </externalBook>
</externalLink>
</file>

<file path=xl/externalLinks/externalLink157.xml><?xml version="1.0" encoding="utf-8"?>
<externalLink xmlns="http://schemas.openxmlformats.org/spreadsheetml/2006/main">
  <externalBook xmlns:r="http://schemas.openxmlformats.org/officeDocument/2006/relationships" r:id="rId1">
    <sheetNames>
      <sheetName val="D7"/>
      <sheetName val="COVER (4)"/>
      <sheetName val="Daf-6"/>
      <sheetName val="COVER (3)"/>
      <sheetName val="D5"/>
      <sheetName val="D4"/>
      <sheetName val="D3"/>
      <sheetName val="D2"/>
      <sheetName val="Cover(2)"/>
      <sheetName val="DAF-1"/>
      <sheetName val="Cover(1)"/>
      <sheetName val="ANALISA "/>
      <sheetName val="HSATUAN"/>
      <sheetName val="KURVAS"/>
      <sheetName val="SUM"/>
      <sheetName val="harsat"/>
      <sheetName val="satuan_pek_str"/>
      <sheetName val="ANALISA"/>
      <sheetName val="HDasar"/>
      <sheetName val="HSBU ANA"/>
      <sheetName val="RT"/>
      <sheetName val="HRG BHN"/>
      <sheetName val="List"/>
      <sheetName val="Perhitungan"/>
      <sheetName val="Asumsi"/>
      <sheetName val="loaddat"/>
      <sheetName val="LIST ANHARSAT"/>
      <sheetName val="Capex"/>
      <sheetName val="Analisa Finansial"/>
      <sheetName val="Inputing-Data"/>
      <sheetName val="Flow Product-Raw Material"/>
      <sheetName val="Assumptions"/>
      <sheetName val="Data Risk"/>
      <sheetName val="As"/>
      <sheetName val="P04_02"/>
      <sheetName val="peb'03"/>
      <sheetName val="HARGA SATUAN"/>
      <sheetName val="Harsat Bahan 2010"/>
      <sheetName val="Harsat Upah"/>
      <sheetName val="DATA"/>
      <sheetName val="TRB"/>
      <sheetName val="TERTUTUP"/>
      <sheetName val="UPAH"/>
      <sheetName val="BAHAN"/>
      <sheetName val="AN.struktur"/>
      <sheetName val="an.arsitektur"/>
      <sheetName val="AN.TERBUKA"/>
      <sheetName val="ANALISA PEK.UMUM"/>
      <sheetName val="DATA1"/>
      <sheetName val="Kebun 510 kav o6"/>
      <sheetName val="Biaya PKS"/>
      <sheetName val="Project Cost"/>
      <sheetName val="Balance"/>
      <sheetName val="Risk Analisis"/>
      <sheetName val="BEP"/>
      <sheetName val="Depre"/>
      <sheetName val="PINJAMAN-Bank"/>
      <sheetName val="INCOME"/>
      <sheetName val="Pemeliharaan"/>
      <sheetName val="Cash-flow"/>
      <sheetName val="IRR"/>
      <sheetName val="IRR ALL"/>
      <sheetName val="Lab&amp;Bengkel"/>
      <sheetName val="Produksi &amp; Scedule"/>
      <sheetName val="rumus"/>
      <sheetName val="OE"/>
      <sheetName val="Des"/>
      <sheetName val="Analisa Harga Satuan"/>
      <sheetName val="A"/>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sheetData sheetId="42"/>
      <sheetData sheetId="43"/>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Set>
  </externalBook>
</externalLink>
</file>

<file path=xl/externalLinks/externalLink158.xml><?xml version="1.0" encoding="utf-8"?>
<externalLink xmlns="http://schemas.openxmlformats.org/spreadsheetml/2006/main">
  <externalBook xmlns:r="http://schemas.openxmlformats.org/officeDocument/2006/relationships" r:id="rId1">
    <sheetNames>
      <sheetName val="harsat"/>
      <sheetName val="XXXXXX"/>
      <sheetName val="DASHBOARD"/>
      <sheetName val="Rekap Total"/>
      <sheetName val="Persiapan"/>
      <sheetName val="Sub Structure"/>
      <sheetName val="REKAP-STR"/>
      <sheetName val="RAB-STR"/>
      <sheetName val="ana_str"/>
      <sheetName val="satuan_pek_str"/>
      <sheetName val="HSATUAN"/>
      <sheetName val="HDasar"/>
      <sheetName val="BTB"/>
      <sheetName val="HSBU ANA"/>
      <sheetName val="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59.xml><?xml version="1.0" encoding="utf-8"?>
<externalLink xmlns="http://schemas.openxmlformats.org/spreadsheetml/2006/main">
  <externalBook xmlns:r="http://schemas.openxmlformats.org/officeDocument/2006/relationships" r:id="rId1">
    <sheetNames>
      <sheetName val="Analisa Harga Satuan"/>
      <sheetName val="catatan"/>
      <sheetName val="Daftar - Isi"/>
      <sheetName val="Hit Vol Str Jambi"/>
      <sheetName val="Hit Vol_PSU"/>
      <sheetName val="Harga Satuan"/>
      <sheetName val="R A B"/>
      <sheetName val="&quot;S&quot; Curve"/>
      <sheetName val="Rekapitulasi"/>
      <sheetName val="HSBU ANA"/>
      <sheetName val="BQ_E20_02_Rp_"/>
      <sheetName val="DAFTAR HARGA"/>
      <sheetName val="FINISHING"/>
      <sheetName val="HB "/>
      <sheetName val="Cover Daf_2"/>
      <sheetName val="Cover Daf-2"/>
      <sheetName val="Summary"/>
      <sheetName val="Analisa Harga"/>
      <sheetName val="Alat"/>
      <sheetName val="Analisa Gabungan"/>
      <sheetName val="Sub"/>
      <sheetName val="Grand total"/>
      <sheetName val="Ahs_2"/>
      <sheetName val="Ahs_1"/>
      <sheetName val="harsat"/>
      <sheetName val="satuan_pek_str"/>
      <sheetName val="ana_str"/>
      <sheetName val="Hargamat"/>
      <sheetName val="ANA-HRG"/>
      <sheetName val="Harsat Upah"/>
      <sheetName val="Perhitungan Besi"/>
      <sheetName val="ANALISA"/>
      <sheetName val="Daftar_-_Isi"/>
      <sheetName val="Hit_Vol_Str_Jambi"/>
      <sheetName val="Hit_Vol_PSU"/>
      <sheetName val="Analisa_Harga_Satuan"/>
      <sheetName val="Harga_Satuan"/>
      <sheetName val="R_A_B"/>
      <sheetName val="&quot;S&quot;_Curve"/>
      <sheetName val="DAF-3"/>
      <sheetName val="Daf 1"/>
      <sheetName val="H.Satuan"/>
      <sheetName val="lab bahasa"/>
      <sheetName val="Traf&amp;Genst"/>
      <sheetName val="AC-2"/>
      <sheetName val="RT"/>
      <sheetName val="HSATUAN"/>
      <sheetName val="LIST ANHARSAT"/>
      <sheetName val="PileCap"/>
      <sheetName val="As"/>
      <sheetName val="HDasar"/>
      <sheetName val="List"/>
      <sheetName val="BAG-2"/>
      <sheetName val="bahan"/>
      <sheetName val="Lt 1"/>
      <sheetName val="Surat"/>
      <sheetName val="Input"/>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160.xml><?xml version="1.0" encoding="utf-8"?>
<externalLink xmlns="http://schemas.openxmlformats.org/spreadsheetml/2006/main">
  <externalBook xmlns:r="http://schemas.openxmlformats.org/officeDocument/2006/relationships" r:id="rId1">
    <sheetNames>
      <sheetName val="PERS"/>
      <sheetName val="REKAP-STR"/>
      <sheetName val="REKAP-T"/>
      <sheetName val="BQ-STR"/>
      <sheetName val="DASHBOARD"/>
      <sheetName val="ANALISA"/>
      <sheetName val="HSATUAN"/>
      <sheetName val="KURVAS"/>
      <sheetName val="ALAT"/>
      <sheetName val="ALAT_MSK_PERS"/>
      <sheetName val="MASUK_PERS"/>
      <sheetName val="PERSIAPAN"/>
      <sheetName val="BAU"/>
      <sheetName val="RUPA"/>
      <sheetName val="BANK"/>
      <sheetName val="DFTRALAT"/>
      <sheetName val="Analisa Harga Satuan"/>
      <sheetName val="Hit Vol Str Jambi"/>
      <sheetName val="harsat"/>
      <sheetName val="HDasar"/>
      <sheetName val="ana_str"/>
      <sheetName val="Hargamat"/>
      <sheetName val="UPAH"/>
      <sheetName val="FE-1770-I"/>
      <sheetName val="FE-1770.P1"/>
      <sheetName val="FE-1770-II"/>
      <sheetName val="RT"/>
      <sheetName val="Tabel Barang"/>
      <sheetName val="K"/>
      <sheetName val="LIST ANHARSAT"/>
      <sheetName val="PileCap"/>
      <sheetName val="Rkapkyu"/>
      <sheetName val="RABkyu"/>
      <sheetName val="HSBU ANA"/>
      <sheetName val="ANA"/>
      <sheetName val="HARGA SATUAN"/>
      <sheetName val="rAP"/>
      <sheetName val="Schedul"/>
      <sheetName val="Saldo"/>
      <sheetName val="Upah GW"/>
      <sheetName val="Korelasi"/>
      <sheetName val="Saldo 2"/>
      <sheetName val="BAHAN"/>
      <sheetName val="ANALISA PEK.UMUM"/>
      <sheetName val="DATA1"/>
      <sheetName val="DATA"/>
      <sheetName val="PABRIK (2)"/>
      <sheetName val="PO"/>
      <sheetName val="anal"/>
      <sheetName val="OE"/>
      <sheetName val="Des"/>
      <sheetName val="rab 4"/>
      <sheetName val="INV"/>
      <sheetName val="LKVL-CK-HT-GD1"/>
      <sheetName val="TONG HOP VL-NC"/>
      <sheetName val="chitiet"/>
      <sheetName val="TONGKE3p "/>
      <sheetName val="TH VL, NC, DDHT Thanhphuoc"/>
      <sheetName val="#REF"/>
      <sheetName val="DONGIA"/>
      <sheetName val="DON GIA"/>
      <sheetName val="DG"/>
      <sheetName val="TNHCHINH"/>
      <sheetName val="CHITIET VL-NC"/>
      <sheetName val="Tiepdia"/>
      <sheetName val="TDTKP"/>
      <sheetName val="VCV-BE-TO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161.xml><?xml version="1.0" encoding="utf-8"?>
<externalLink xmlns="http://schemas.openxmlformats.org/spreadsheetml/2006/main">
  <externalBook xmlns:r="http://schemas.openxmlformats.org/officeDocument/2006/relationships" r:id="rId1">
    <sheetNames>
      <sheetName val="REKAP"/>
      <sheetName val="Persiapan"/>
      <sheetName val="STR"/>
      <sheetName val="ARS"/>
      <sheetName val="harsat"/>
      <sheetName val="analisa"/>
      <sheetName val="FURNITURE"/>
      <sheetName val="dash"/>
      <sheetName val="HSATUAN"/>
      <sheetName val="DAF-1"/>
      <sheetName val="Analisa Harga Satuan"/>
      <sheetName val="Cover"/>
      <sheetName val="KODEREKG"/>
      <sheetName val="FE-1770-I"/>
      <sheetName val="DAF-2"/>
      <sheetName val="FE-1770.P1"/>
      <sheetName val="FE-1770-II"/>
      <sheetName val="RT"/>
      <sheetName val="List"/>
      <sheetName val="BCT"/>
      <sheetName val="PABRIK (2)"/>
      <sheetName val="PO"/>
      <sheetName val="HRG BHN"/>
      <sheetName val="Tabel Barang"/>
      <sheetName val="2007"/>
      <sheetName val="K"/>
      <sheetName val="Past"/>
      <sheetName val="Stand-Prod"/>
      <sheetName val="As"/>
      <sheetName val="Inv-Fac"/>
      <sheetName val="Fac-House"/>
      <sheetName val="Dd"/>
      <sheetName val="LK"/>
      <sheetName val="PB"/>
      <sheetName val="BTK"/>
      <sheetName val="Kap"/>
      <sheetName val="BII"/>
      <sheetName val="MK"/>
      <sheetName val="Jad"/>
      <sheetName val="Tax"/>
      <sheetName val="Ratio"/>
      <sheetName val="AP"/>
      <sheetName val="Sensitivity"/>
      <sheetName val="Inv-Fac (2)"/>
      <sheetName val="Inv-Fac_(2)"/>
      <sheetName val="Add-trans"/>
      <sheetName val="S-2"/>
      <sheetName val="Pro-Base"/>
      <sheetName val="S-1"/>
      <sheetName val="Revenue"/>
      <sheetName val="Add-rev"/>
      <sheetName val="Exist"/>
      <sheetName val="Tot"/>
      <sheetName val="Tranponder"/>
      <sheetName val="JSiar"/>
      <sheetName val="Std-Prod KS"/>
      <sheetName val="Alat"/>
      <sheetName val="Analisa Gabungan"/>
      <sheetName val="Sub"/>
      <sheetName val="ANA"/>
      <sheetName val="PT.GENTA"/>
      <sheetName val="FORM-X-1"/>
      <sheetName val="Bang-Non-St"/>
      <sheetName val="Inv-Fac_(2)1"/>
      <sheetName val="cost recovery"/>
      <sheetName val="GL_Account"/>
      <sheetName val="U-EK"/>
      <sheetName val="BAHAN"/>
      <sheetName val="ANALISA PEK.UMUM"/>
      <sheetName val="Upah"/>
      <sheetName val="DATA1"/>
      <sheetName val="rumus"/>
      <sheetName val="Harsat Upah"/>
      <sheetName val="Perhitungan Besi"/>
      <sheetName val="Harsat Bahan"/>
      <sheetName val="anal pipa"/>
      <sheetName val="anal"/>
      <sheetName val="data"/>
      <sheetName val="rab 4"/>
      <sheetName val="INV"/>
      <sheetName val="h.satuan"/>
      <sheetName val="HDasar"/>
    </sheetNames>
    <sheetDataSet>
      <sheetData sheetId="0"/>
      <sheetData sheetId="1"/>
      <sheetData sheetId="2"/>
      <sheetData sheetId="3"/>
      <sheetData sheetId="4" refreshError="1"/>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Set>
  </externalBook>
</externalLink>
</file>

<file path=xl/externalLinks/externalLink162.xml><?xml version="1.0" encoding="utf-8"?>
<externalLink xmlns="http://schemas.openxmlformats.org/spreadsheetml/2006/main">
  <externalBook xmlns:r="http://schemas.openxmlformats.org/officeDocument/2006/relationships" r:id="rId1">
    <sheetNames>
      <sheetName val="Flow Product-Raw Material"/>
      <sheetName val="Resume-Handling"/>
      <sheetName val="Basis Perhitungan"/>
      <sheetName val="Consumption"/>
      <sheetName val="Raw Material"/>
      <sheetName val="Initial-Cost"/>
      <sheetName val="Estimasi Tie-In PIM"/>
      <sheetName val="Tie-In Investment"/>
      <sheetName val="Storage"/>
      <sheetName val="Investment"/>
      <sheetName val="Organisasi"/>
      <sheetName val="Man power"/>
      <sheetName val="Inputing-Data"/>
      <sheetName val="Analisa Finansial"/>
      <sheetName val="Loan-Calculation"/>
      <sheetName val="Data Risk"/>
      <sheetName val="RVT1"/>
      <sheetName val="Revenue"/>
      <sheetName val="Table1"/>
      <sheetName val="Chart1"/>
      <sheetName val="Chart2"/>
      <sheetName val="Chart3"/>
      <sheetName val="Chart4"/>
      <sheetName val="Chart5"/>
      <sheetName val="SRT1"/>
      <sheetName val="Table2"/>
      <sheetName val="Profile1"/>
      <sheetName val="As"/>
      <sheetName val="harsat"/>
      <sheetName val="HSATUAN"/>
      <sheetName val="Marshal"/>
      <sheetName val="BCT"/>
      <sheetName val="shareholders"/>
      <sheetName val="Lampiran"/>
      <sheetName val="HSBU ANA"/>
      <sheetName val="Analisa Harga Satuan"/>
      <sheetName val="List"/>
      <sheetName val="Harsat Bahan"/>
      <sheetName val="h.satuan"/>
      <sheetName val="Harsat Upah"/>
      <sheetName val="Karung"/>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163.xml><?xml version="1.0" encoding="utf-8"?>
<externalLink xmlns="http://schemas.openxmlformats.org/spreadsheetml/2006/main">
  <externalBook xmlns:r="http://schemas.openxmlformats.org/officeDocument/2006/relationships" r:id="rId1">
    <sheetNames>
      <sheetName val="Cat Harga"/>
      <sheetName val="Sum"/>
      <sheetName val="Daf 1"/>
      <sheetName val="Daf 2"/>
      <sheetName val="Daf 3"/>
      <sheetName val="Daf 4"/>
      <sheetName val="KLA"/>
      <sheetName val="LAMP-AO"/>
      <sheetName val="LAM-C"/>
      <sheetName val="LAM-A&amp;B"/>
      <sheetName val="INFO"/>
      <sheetName val="CAT_HRG"/>
      <sheetName val="TOTAL"/>
      <sheetName val="DAF-1"/>
      <sheetName val="DAF-2"/>
      <sheetName val="DAF-3"/>
      <sheetName val="DAF-4"/>
      <sheetName val="DAF-5"/>
      <sheetName val="DAF-6"/>
      <sheetName val="DAF-7"/>
      <sheetName val="DAF-8"/>
      <sheetName val="DAF-9"/>
      <sheetName val="DAF-10"/>
      <sheetName val="DAF-11"/>
      <sheetName val="DAF-12"/>
      <sheetName val="DAF-13"/>
      <sheetName val="DAF-14"/>
      <sheetName val="DAF-15"/>
      <sheetName val="DAF-16"/>
      <sheetName val="Flow Product-Raw Material"/>
      <sheetName val="harsat"/>
      <sheetName val="List"/>
      <sheetName val="BCT"/>
      <sheetName val="Analisa Harga Satua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164.xml><?xml version="1.0" encoding="utf-8"?>
<externalLink xmlns="http://schemas.openxmlformats.org/spreadsheetml/2006/main">
  <externalBook xmlns:r="http://schemas.openxmlformats.org/officeDocument/2006/relationships" r:id="rId1">
    <sheetNames>
      <sheetName val="00000"/>
      <sheetName val="Tanah"/>
      <sheetName val="Analisa"/>
      <sheetName val="Bangunan"/>
      <sheetName val="List"/>
      <sheetName val="datasheet"/>
      <sheetName val="As"/>
      <sheetName val="datateknis"/>
      <sheetName val="data"/>
      <sheetName val="Sheet1"/>
      <sheetName val="Sheet2"/>
      <sheetName val="Sheet3"/>
      <sheetName val="Text"/>
      <sheetName val="Analisa Safety Margin"/>
      <sheetName val="Cover"/>
      <sheetName val="Surat"/>
      <sheetName val="Pernyataan"/>
      <sheetName val="Form Tanah"/>
      <sheetName val="Form Bangunan"/>
      <sheetName val="Kendaraan"/>
      <sheetName val="Kesimpulan"/>
      <sheetName val="Data Pasar"/>
      <sheetName val="Data 1"/>
      <sheetName val="Data 2"/>
      <sheetName val="Data 3"/>
      <sheetName val="Data 4"/>
      <sheetName val="Data 5"/>
      <sheetName val="Daftar No MAPPI"/>
      <sheetName val="DATA UMUM"/>
      <sheetName val="HBU"/>
      <sheetName val="Sertipikat"/>
      <sheetName val="Safety Margin"/>
      <sheetName val="1-Cover Depan"/>
      <sheetName val="2-Daftar Isi"/>
      <sheetName val="3-Pendahuluan"/>
      <sheetName val="4-Cover Dalam"/>
      <sheetName val="5-Laporan T &amp; B"/>
      <sheetName val="6-Mesin"/>
      <sheetName val="7-Laporan Kendaraan"/>
      <sheetName val="8-Laporan Inventaris"/>
      <sheetName val="Foto-Foto"/>
      <sheetName val="Lembar Asistensi (2)"/>
      <sheetName val="Lembar QC"/>
      <sheetName val="Text NP Tanah"/>
      <sheetName val="Text Total NP"/>
      <sheetName val="Text Total Likuidasi"/>
      <sheetName val="Text Likuidasi Tanah"/>
      <sheetName val="COPYWRITE"/>
      <sheetName val="Rekap"/>
      <sheetName val="Analisa Bgn"/>
      <sheetName val="Luas Bangunan"/>
      <sheetName val="Resume"/>
      <sheetName val="Prod (LBE)"/>
      <sheetName val="FORM X COST"/>
      <sheetName val="Hitungan Bangunan"/>
      <sheetName val="Bg lt 4"/>
      <sheetName val="exf"/>
      <sheetName val="RT"/>
      <sheetName val="Karung"/>
      <sheetName val="Traf&amp;Genst"/>
      <sheetName val="BCT"/>
      <sheetName val="Daf 1"/>
      <sheetName val="Marshal"/>
      <sheetName val="shareholders"/>
      <sheetName val="Lampiran"/>
      <sheetName val="Hit Bgn"/>
      <sheetName val="BCT-2013"/>
      <sheetName val="données"/>
      <sheetName val="BRI I"/>
      <sheetName val="Sarana"/>
      <sheetName val="Depresiasi"/>
      <sheetName val="ue"/>
      <sheetName val="Konversi"/>
      <sheetName val="LB"/>
      <sheetName val="Sumuringin06"/>
      <sheetName val="Sb Arum06"/>
      <sheetName val="1Sumber Arum"/>
      <sheetName val="Ponco06"/>
      <sheetName val="2Ponco"/>
      <sheetName val="Parengan06"/>
      <sheetName val="3Parengan"/>
      <sheetName val="Rayung06"/>
      <sheetName val="4Rayung"/>
      <sheetName val="Raya Bangilan06"/>
      <sheetName val="5Raya Bangilan"/>
      <sheetName val="Rondokuning06"/>
      <sheetName val="6Rondo Kuning"/>
      <sheetName val="DesaBangilan06"/>
      <sheetName val="7Desa Bangilan"/>
      <sheetName val="Kutorejo06"/>
      <sheetName val="8Kutorejo"/>
      <sheetName val="Sriti"/>
      <sheetName val="Bangilan"/>
      <sheetName val="Sidotentrem"/>
      <sheetName val="Mojorranu"/>
      <sheetName val="AF"/>
      <sheetName val="Ring"/>
      <sheetName val="BRI_I"/>
      <sheetName val="Sb_Arum06"/>
      <sheetName val="1Sumber_Arum"/>
      <sheetName val="Raya_Bangilan06"/>
      <sheetName val="5Raya_Bangilan"/>
      <sheetName val="6Rondo_Kuning"/>
      <sheetName val="7Desa_Bangilan"/>
      <sheetName val="Daftar_No_MAPPI"/>
      <sheetName val="DATA_UMUM"/>
      <sheetName val="Safety_Margin"/>
      <sheetName val="1-Cover_Depan"/>
      <sheetName val="2-Daftar_Isi"/>
      <sheetName val="4-Cover_Dalam"/>
      <sheetName val="5-Laporan_T_&amp;_B"/>
      <sheetName val="7-Laporan_Kendaraan"/>
      <sheetName val="8-Laporan_Inventaris"/>
      <sheetName val="Lembar_Asistensi_(2)"/>
      <sheetName val="Lembar_QC"/>
      <sheetName val="Data_1"/>
      <sheetName val="Data_2"/>
      <sheetName val="Data_3"/>
      <sheetName val="Data_4"/>
      <sheetName val="Data_5"/>
      <sheetName val="Text_NP_Tanah"/>
      <sheetName val="Text_Total_NP"/>
      <sheetName val="Text_Total_Likuidasi"/>
      <sheetName val="Text_Likuidasi_Tanah"/>
      <sheetName val="FS-FORECAST"/>
      <sheetName val="LEADSCHEDULE"/>
      <sheetName val="Gmd3"/>
      <sheetName val="FORM-B1"/>
      <sheetName val="Isian"/>
      <sheetName val="FORM-X-1"/>
      <sheetName val="ASUMSI"/>
      <sheetName val="Biaya PKS"/>
      <sheetName val="Produksi &amp; Scedule"/>
      <sheetName val="Project Cost"/>
      <sheetName val="Balance"/>
      <sheetName val="Risk Analisis"/>
      <sheetName val="BEP"/>
      <sheetName val="Depre"/>
      <sheetName val="PINJAMAN-Bank"/>
      <sheetName val="INCOME"/>
      <sheetName val="Pemeliharaan"/>
      <sheetName val="Upah"/>
      <sheetName val="Bahan"/>
      <sheetName val="Cash-flow"/>
      <sheetName val="IRR"/>
      <sheetName val="IRR ALL"/>
      <sheetName val="Lab&amp;Bengkel"/>
      <sheetName val="Assumption"/>
      <sheetName val="PKS"/>
      <sheetName val="NERACA"/>
      <sheetName val="Bang-Non-St"/>
      <sheetName val="BAG_2"/>
      <sheetName val="FORM-ANA1"/>
      <sheetName val="Bahan Upah"/>
      <sheetName val="BOW"/>
      <sheetName val="UPAH DAN BAHAN"/>
      <sheetName val="effectif2006"/>
      <sheetName val="BRI_I1"/>
      <sheetName val="Sb_Arum061"/>
      <sheetName val="1Sumber_Arum1"/>
      <sheetName val="Raya_Bangilan061"/>
      <sheetName val="5Raya_Bangilan1"/>
      <sheetName val="6Rondo_Kuning1"/>
      <sheetName val="7Desa_Bangilan1"/>
      <sheetName val="Daftar_No_MAPPI1"/>
      <sheetName val="DATA_UMUM1"/>
      <sheetName val="Safety_Margin1"/>
      <sheetName val="1-Cover_Depan1"/>
      <sheetName val="2-Daftar_Isi1"/>
      <sheetName val="4-Cover_Dalam1"/>
      <sheetName val="5-Laporan_T_&amp;_B1"/>
      <sheetName val="7-Laporan_Kendaraan1"/>
      <sheetName val="8-Laporan_Inventaris1"/>
      <sheetName val="Lembar_Asistensi_(2)1"/>
      <sheetName val="Lembar_QC1"/>
      <sheetName val="Data_11"/>
      <sheetName val="Data_21"/>
      <sheetName val="Data_31"/>
      <sheetName val="Data_41"/>
      <sheetName val="Data_51"/>
      <sheetName val="Text_NP_Tanah1"/>
      <sheetName val="Text_Total_NP1"/>
      <sheetName val="Text_Total_Likuidasi1"/>
      <sheetName val="Text_Likuidasi_Tanah1"/>
      <sheetName val="FORM_X_COST"/>
      <sheetName val="cost recovery"/>
      <sheetName val="Harsat Bahan"/>
      <sheetName val="Harsat Upah"/>
      <sheetName val="Invesment"/>
      <sheetName val="pek tanah utk irigasi"/>
      <sheetName val="CP TARGET"/>
      <sheetName val="CP PROYEK"/>
      <sheetName val="HRG BHN"/>
      <sheetName val="STR"/>
      <sheetName val="TB98,oct99&amp;sap99-WPL"/>
      <sheetName val="Price"/>
      <sheetName val="STRUKTUR"/>
      <sheetName val="ARSITEKTUR"/>
      <sheetName val="Sales (Pabrik lc)"/>
      <sheetName val="Export"/>
      <sheetName val="Financials"/>
      <sheetName val="Input"/>
      <sheetName val="10 yr val"/>
      <sheetName val="2-Daftar@_x001c__x0003_"/>
      <sheetName val="] h[ `^"/>
      <sheetName val="._uko Padi Mas dr BATAM_xls_._u"/>
      <sheetName val="RATE"/>
      <sheetName val="Surat Ga kepake"/>
      <sheetName val="Personnaliser votre facture"/>
      <sheetName val="Facture"/>
      <sheetName val="Biaya_PKS"/>
      <sheetName val="Produksi_&amp;_Scedule"/>
      <sheetName val="Project_Cost"/>
      <sheetName val="Risk_Analisis"/>
      <sheetName val="IRR_ALL"/>
      <sheetName val="Bahan_Upah"/>
      <sheetName val="DENAH"/>
      <sheetName val="2-Daftar@_x005f_x001c__x005f_x0003_"/>
      <sheetName val="_x005f_x0000__ _x005f_x0000__x005f_x0000__x005f_x0000_"/>
      <sheetName val="B-Sut"/>
      <sheetName val="INV"/>
      <sheetName val="Bor Pile"/>
      <sheetName val=""/>
      <sheetName val="Analisa_Safety_Margin"/>
      <sheetName val="Form_Tanah"/>
      <sheetName val="Form_Bangunan"/>
      <sheetName val="Data_Pasar"/>
      <sheetName val="Analisa_Bgn"/>
      <sheetName val="Luas_Bangunan"/>
      <sheetName val="Prod_(LBE)"/>
      <sheetName val="Hitungan_Bangunan"/>
      <sheetName val="Bg_lt_4"/>
      <sheetName val="Daf_1"/>
      <sheetName val="FORM B"/>
      <sheetName val="FORM X"/>
      <sheetName val="may'03"/>
      <sheetName val="Io_N"/>
      <sheetName val="SRT 1-2"/>
      <sheetName val="Harga Bahan"/>
      <sheetName val="Exc. Rate"/>
      <sheetName val="Input O&amp;M"/>
      <sheetName val="Workshop"/>
      <sheetName val="PAGAR"/>
      <sheetName val="FORM_X_1"/>
      <sheetName val="Ruko"/>
      <sheetName val="BBNE"/>
      <sheetName val="BLNE"/>
      <sheetName val="ITNE"/>
      <sheetName val="KAA"/>
      <sheetName val="KMYE"/>
      <sheetName val="KT"/>
      <sheetName val="KTTG"/>
      <sheetName val="MDLE"/>
      <sheetName val="SAMAN"/>
      <sheetName val="SFRE"/>
      <sheetName val="TPZE"/>
      <sheetName val="TRG"/>
      <sheetName val="Harga"/>
      <sheetName val="?] ?????????h[ ?`^"/>
      <sheetName val="5 yr val"/>
      <sheetName val="Graphs"/>
      <sheetName val="Faktor Likuidasi"/>
      <sheetName val="Data Sarana"/>
      <sheetName val="BTB Jakarta"/>
      <sheetName val="IKK"/>
      <sheetName val="__ _________h_ _`^"/>
      <sheetName val="BRI_I2"/>
      <sheetName val="Sb_Arum062"/>
      <sheetName val="1Sumber_Arum2"/>
      <sheetName val="Raya_Bangilan062"/>
      <sheetName val="5Raya_Bangilan2"/>
      <sheetName val="6Rondo_Kuning2"/>
      <sheetName val="7Desa_Bangilan2"/>
      <sheetName val="Daftar_No_MAPPI2"/>
      <sheetName val="DATA_UMUM2"/>
      <sheetName val="Safety_Margin2"/>
      <sheetName val="1-Cover_Depan2"/>
      <sheetName val="2-Daftar_Isi2"/>
      <sheetName val="4-Cover_Dalam2"/>
      <sheetName val="5-Laporan_T_&amp;_B2"/>
      <sheetName val="7-Laporan_Kendaraan2"/>
      <sheetName val="8-Laporan_Inventaris2"/>
      <sheetName val="Lembar_Asistensi_(2)2"/>
      <sheetName val="Lembar_QC2"/>
      <sheetName val="Data_12"/>
      <sheetName val="Data_22"/>
      <sheetName val="Data_32"/>
      <sheetName val="Data_42"/>
      <sheetName val="Data_52"/>
      <sheetName val="Text_NP_Tanah2"/>
      <sheetName val="Text_Total_NP2"/>
      <sheetName val="Text_Total_Likuidasi2"/>
      <sheetName val="Text_Likuidasi_Tanah2"/>
      <sheetName val="FORM_X_COST1"/>
      <sheetName val="Biaya_PKS1"/>
      <sheetName val="Produksi_&amp;_Scedule1"/>
      <sheetName val="Project_Cost1"/>
      <sheetName val="Risk_Analisis1"/>
      <sheetName val="IRR_ALL1"/>
      <sheetName val="Bahan_Upah1"/>
      <sheetName val="UPAH_DAN_BAHAN"/>
      <sheetName val="cost_recovery"/>
      <sheetName val="HRG_BHN"/>
      <sheetName val="pek_tanah_utk_irigasi"/>
      <sheetName val="CP_TARGET"/>
      <sheetName val="CP_PROYEK"/>
      <sheetName val="Harsat_Bahan"/>
      <sheetName val="Harsat_Upah"/>
      <sheetName val="Surat_Ga_kepake"/>
      <sheetName val="Sales_(Pabrik_lc)"/>
      <sheetName val="Analisa Bang"/>
      <sheetName val="SAT-BHN"/>
      <sheetName val="harsat"/>
      <sheetName val="KALENDER"/>
      <sheetName val="Nilai_Kbn_mitra"/>
      <sheetName val="Jdw-KI"/>
      <sheetName val="FORM-BANGUNAN"/>
      <sheetName val="Isian ok"/>
      <sheetName val="FASILITAS"/>
      <sheetName val="206 Kendaraan"/>
      <sheetName val="2-Daftar@_x005f_x005f_x005f_x001c__x005f_x005f_x"/>
      <sheetName val="_x005f_x005f_x005f_x0000__ _x005f_x005f_x005f_x0000__x"/>
      <sheetName val="RATIO"/>
      <sheetName val="Income Statement"/>
      <sheetName val="PD_Budget"/>
      <sheetName val="Debt"/>
      <sheetName val="Cash"/>
      <sheetName val="OPEX_Budget"/>
      <sheetName val="Std-Prod KS"/>
      <sheetName val="bq"/>
      <sheetName val="PL98"/>
      <sheetName val="SERV.EQ"/>
      <sheetName val="OE"/>
      <sheetName val="Des"/>
      <sheetName val="data-hujan"/>
      <sheetName val="Capex"/>
      <sheetName val="Assumptions"/>
      <sheetName val="GeneralInfo"/>
      <sheetName val="D.109"/>
      <sheetName val="D.103"/>
      <sheetName val="D.115"/>
      <sheetName val="D.116"/>
      <sheetName val="D.118"/>
      <sheetName val="D.119"/>
      <sheetName val="bobot"/>
      <sheetName val="1"/>
      <sheetName val="SALDO_BD"/>
      <sheetName val="U-EK"/>
      <sheetName val="kki"/>
      <sheetName val="fin pro centers"/>
      <sheetName val="SUMMARY"/>
      <sheetName val="A"/>
      <sheetName val="MASTER"/>
      <sheetName val="di"/>
      <sheetName val="Data-Umum"/>
      <sheetName val="3"/>
      <sheetName val="Input_O&amp;M"/>
      <sheetName val="Analisa_Safety_Margin1"/>
      <sheetName val="Form_Tanah1"/>
      <sheetName val="Form_Bangunan1"/>
      <sheetName val="Data_Pasar1"/>
      <sheetName val="Analisa_Bgn1"/>
      <sheetName val="Luas_Bangunan1"/>
      <sheetName val="Hitungan_Bangunan1"/>
      <sheetName val="Prod_(LBE)1"/>
      <sheetName val="Bg_lt_41"/>
      <sheetName val="BPP"/>
      <sheetName val="Rata2 Bpp"/>
      <sheetName val="Rata2 Smd"/>
      <sheetName val="SMD"/>
      <sheetName val="PABRIK (2)"/>
      <sheetName val="kumpulan"/>
      <sheetName val="Tenancy Sch"/>
      <sheetName val="Capitalisation"/>
      <sheetName val="Outgoings"/>
      <sheetName val="BRI_I3"/>
      <sheetName val="Sb_Arum063"/>
      <sheetName val="1Sumber_Arum3"/>
      <sheetName val="Raya_Bangilan063"/>
      <sheetName val="5Raya_Bangilan3"/>
      <sheetName val="6Rondo_Kuning3"/>
      <sheetName val="7Desa_Bangilan3"/>
      <sheetName val="Daftar_No_MAPPI3"/>
      <sheetName val="DATA_UMUM3"/>
      <sheetName val="Safety_Margin3"/>
      <sheetName val="1-Cover_Depan3"/>
      <sheetName val="2-Daftar_Isi3"/>
      <sheetName val="4-Cover_Dalam3"/>
      <sheetName val="5-Laporan_T_&amp;_B3"/>
      <sheetName val="7-Laporan_Kendaraan3"/>
      <sheetName val="8-Laporan_Inventaris3"/>
      <sheetName val="Lembar_Asistensi_(2)3"/>
      <sheetName val="Lembar_QC3"/>
      <sheetName val="Data_13"/>
      <sheetName val="Data_23"/>
      <sheetName val="Data_33"/>
      <sheetName val="Data_43"/>
      <sheetName val="Data_53"/>
      <sheetName val="Text_NP_Tanah3"/>
      <sheetName val="Text_Total_NP3"/>
      <sheetName val="Text_Total_Likuidasi3"/>
      <sheetName val="Text_Likuidasi_Tanah3"/>
      <sheetName val="FORM_X_COST2"/>
      <sheetName val="Biaya_PKS2"/>
      <sheetName val="Produksi_&amp;_Scedule2"/>
      <sheetName val="Project_Cost2"/>
      <sheetName val="Risk_Analisis2"/>
      <sheetName val="IRR_ALL2"/>
      <sheetName val="Bahan_Upah2"/>
      <sheetName val="UPAH_DAN_BAHAN1"/>
      <sheetName val="pek_tanah_utk_irigasi1"/>
      <sheetName val="CP_TARGET1"/>
      <sheetName val="CP_PROYEK1"/>
      <sheetName val="cost_recovery1"/>
      <sheetName val="HRG_BHN1"/>
      <sheetName val="Harsat_Bahan1"/>
      <sheetName val="Harsat_Upah1"/>
      <sheetName val="]_h[_`^"/>
      <sheetName val="Exc__Rate"/>
      <sheetName val="Personnaliser_votre_facture"/>
      <sheetName val="Surat_Ga_kepake1"/>
      <sheetName val="Sales_(Pabrik_lc)1"/>
      <sheetName val="10_yr_val"/>
      <sheetName val="Isian_ok"/>
      <sheetName val="__uko_Padi_Mas_dr_BATAM_xls___u"/>
      <sheetName val="_x005f_x0000____x005f_x0000__x005f_x0000__x005f_x0000_"/>
      <sheetName val="Harga_Bahan"/>
      <sheetName val="?]_?????????h[_?`^"/>
      <sheetName val="ARPU-override"/>
      <sheetName val="BBM-03"/>
      <sheetName val="WS"/>
      <sheetName val="BA"/>
      <sheetName val="Perhitungan Besi"/>
      <sheetName val="anal pipa"/>
      <sheetName val="AHSbj"/>
      <sheetName val="Sched-Ex"/>
      <sheetName val="_x005f_x0000_] _x005f_x0000__x005f_x0000__x005f_x0000_"/>
      <sheetName val="2-Daftar@_x005f_x005f_x005f_x005f_x005f_x005f_x00"/>
      <sheetName val="_x005f_x005f_x005f_x005f_x005f_x005f_x005f_x0000__ _x0"/>
      <sheetName val="_ "/>
      <sheetName val="_x005f_x005f_x005f_x005f_x005f_x005f_x005f_x005f_x005f_x005f_"/>
      <sheetName val="_x005f_x005f_x005f_x0000_] _x005f_x005f_x005f_x0000__x"/>
      <sheetName val="bdrl-usg"/>
      <sheetName val="Bilanz Bus.plan 2002"/>
      <sheetName val="Retail"/>
      <sheetName val="CF-Q(1)"/>
      <sheetName val="Deskrip"/>
      <sheetName val="HALAMAN 1-60"/>
      <sheetName val="Analisa Harga"/>
      <sheetName val="List PT"/>
      <sheetName val="Harga Sat"/>
      <sheetName val="/´&#10;\_x0017_"/>
      <sheetName val="Harga Material Lokal"/>
      <sheetName val="WBS2"/>
      <sheetName val="Log"/>
      <sheetName val="Penjom"/>
      <sheetName val="Corp Inputs"/>
      <sheetName val="Scenarios"/>
      <sheetName val="Huruf-INV"/>
      <sheetName val="Cashflow"/>
      <sheetName val="Revenue"/>
      <sheetName val="Pipe"/>
      <sheetName val="CF-Projection"/>
      <sheetName val="RAB"/>
      <sheetName val="Rek.Analisa"/>
      <sheetName val="Add-trans"/>
      <sheetName val="S-2"/>
      <sheetName val="Pro-Base"/>
      <sheetName val="S-1"/>
      <sheetName val="Add-rev"/>
      <sheetName val="Exist"/>
      <sheetName val="Tot"/>
      <sheetName val="Tranponder"/>
      <sheetName val="RESIDU"/>
      <sheetName val="Analisa Harga Satuan"/>
      <sheetName val="Flow Product-Raw Material"/>
      <sheetName val="Draft"/>
      <sheetName val="Umur Bgn"/>
      <sheetName val="UND"/>
      <sheetName val="REMUNERASISTANDAR"/>
      <sheetName val="TABEL-DETASIR"/>
      <sheetName val="2-Daftar@_x005f_x001c__x"/>
      <sheetName val="_x005f_x0000__ _x005f_x0000__x"/>
      <sheetName val="Concrete"/>
      <sheetName val="Biaya"/>
      <sheetName val="SM Bgn"/>
      <sheetName val="Harga Satuan"/>
      <sheetName val="SM Tnh"/>
      <sheetName val="Rekap Direct Cost"/>
      <sheetName val="RCN Objk"/>
      <sheetName val="Umur Ekonomis"/>
      <sheetName val="SRT"/>
      <sheetName val="BQ_E20_02_Rp_"/>
      <sheetName val="DAF-2"/>
      <sheetName val="8LT 12"/>
      <sheetName val="kurs"/>
      <sheetName val="HDasar"/>
      <sheetName val="/´&#10;\"/>
      <sheetName val="2-Daftar@_x005f_x005f_x00"/>
      <sheetName val="_x005f_x005f_x005f_x0000__ _x0"/>
      <sheetName val="__h__`^"/>
      <sheetName val="_x005f_x0000____x005f_x0000__x"/>
      <sheetName val="____________h___`^"/>
      <sheetName val="_x005f_x005f_x005f_x005f_"/>
      <sheetName val="_´&#10;__x0017_"/>
      <sheetName val="daf_3_OK_"/>
      <sheetName val="daf_7_OK_"/>
      <sheetName val="BBM"/>
      <sheetName val="Transport "/>
      <sheetName val="Mesin"/>
      <sheetName val="BTB-H"/>
      <sheetName val="BGN"/>
      <sheetName val="BÆ%0,.o_x000c_°ëeBÆ%0©*_x0004_j(PoÈ"/>
      <sheetName val="[Bang Mandiri Eddy Basir Tanah."/>
      <sheetName val="__"/>
      <sheetName val="_´__"/>
      <sheetName val="2-Daftar@_x001c__x"/>
      <sheetName val="_ _x"/>
      <sheetName val="2-Daftar@_x00"/>
      <sheetName val="_x005f_x0000__ _x0"/>
      <sheetName val="_x005f_x005f_"/>
      <sheetName val="PENILAI"/>
      <sheetName val="SUB"/>
      <sheetName val="Go"/>
      <sheetName val="Pasar-02"/>
      <sheetName val="Valid"/>
      <sheetName val="IM"/>
      <sheetName val="BTB"/>
      <sheetName val="Ringkasan"/>
      <sheetName val="_x005f_x005f_x005f_x0000____x005f_x005f_x005f_x0000__x"/>
      <sheetName val="_x005f_x005f_x005f_x005f_x005f_x005f_x005f_x0000_] _x0"/>
      <sheetName val="/´&#10;\_x005f_x0000__x005f_x0000__x005f_x0017__x0000"/>
      <sheetName val="_ _x0"/>
      <sheetName val="_"/>
      <sheetName val="_´___x0017__x0000"/>
      <sheetName val="tb-mar"/>
      <sheetName val="Analisa BCT"/>
      <sheetName val="Kaliandra"/>
      <sheetName val="Data Material Lokal"/>
      <sheetName val="Hit - Bgn"/>
      <sheetName val="An. Beton"/>
      <sheetName val="P&amp;L BSheet CFlow"/>
      <sheetName val="upah-bahan satker_revisi"/>
      <sheetName val="Kebun 510 kav o6"/>
      <sheetName val="Pemadatan Tanah (Jalan)"/>
      <sheetName val="struktur tdk dipakai"/>
      <sheetName val="PB(B)"/>
      <sheetName val="K-9 Ok"/>
      <sheetName val="d1"/>
      <sheetName val="ANALISA PEK.UMUM"/>
      <sheetName val="BRI_I5"/>
      <sheetName val="Sb_Arum065"/>
      <sheetName val="1Sumber_Arum5"/>
      <sheetName val="Raya_Bangilan065"/>
      <sheetName val="5Raya_Bangilan5"/>
      <sheetName val="6Rondo_Kuning5"/>
      <sheetName val="7Desa_Bangilan5"/>
      <sheetName val="Daftar_No_MAPPI5"/>
      <sheetName val="DATA_UMUM5"/>
      <sheetName val="Safety_Margin5"/>
      <sheetName val="1-Cover_Depan5"/>
      <sheetName val="2-Daftar_Isi5"/>
      <sheetName val="4-Cover_Dalam5"/>
      <sheetName val="5-Laporan_T_&amp;_B5"/>
      <sheetName val="7-Laporan_Kendaraan5"/>
      <sheetName val="8-Laporan_Inventaris5"/>
      <sheetName val="Lembar_Asistensi_(2)5"/>
      <sheetName val="Lembar_QC5"/>
      <sheetName val="Data_15"/>
      <sheetName val="Data_25"/>
      <sheetName val="Data_35"/>
      <sheetName val="Data_45"/>
      <sheetName val="Data_55"/>
      <sheetName val="Text_NP_Tanah5"/>
      <sheetName val="Text_Total_NP5"/>
      <sheetName val="Text_Total_Likuidasi5"/>
      <sheetName val="Text_Likuidasi_Tanah5"/>
      <sheetName val="FORM_X_COST4"/>
      <sheetName val="Biaya_PKS4"/>
      <sheetName val="Produksi_&amp;_Scedule4"/>
      <sheetName val="Project_Cost4"/>
      <sheetName val="Risk_Analisis4"/>
      <sheetName val="IRR_ALL4"/>
      <sheetName val="Bahan_Upah4"/>
      <sheetName val="UPAH_DAN_BAHAN3"/>
      <sheetName val="pek_tanah_utk_irigasi3"/>
      <sheetName val="CP_TARGET3"/>
      <sheetName val="CP_PROYEK3"/>
      <sheetName val="Bg_lt_43"/>
      <sheetName val="HRG_BHN3"/>
      <sheetName val="Harsat_Bahan3"/>
      <sheetName val="Harsat_Upah3"/>
      <sheetName val="cost_recovery3"/>
      <sheetName val="Exc__Rate2"/>
      <sheetName val="Analisa_Safety_Margin3"/>
      <sheetName val="Form_Tanah3"/>
      <sheetName val="Form_Bangunan3"/>
      <sheetName val="Data_Pasar3"/>
      <sheetName val="Analisa_Bgn3"/>
      <sheetName val="Luas_Bangunan3"/>
      <sheetName val="Prod_(LBE)3"/>
      <sheetName val="Hitungan_Bangunan3"/>
      <sheetName val="Sales_(Pabrik_lc)3"/>
      <sheetName val="Surat_Ga_kepake3"/>
      <sheetName val="Personnaliser_votre_facture2"/>
      <sheetName val="10_yr_val2"/>
      <sheetName val="Daf_12"/>
      <sheetName val="__uko_Padi_Mas_dr_BATAM_xls___2"/>
      <sheetName val="Harga_Bahan2"/>
      <sheetName val="Isian_ok2"/>
      <sheetName val="_x005f_x0000____x005f_x0000__x005f_x0000__x00002"/>
      <sheetName val="?]_?????????h[_?`^2"/>
      <sheetName val="_x005f_x005f_x005f_x0000____x005f_x005f_x005f_x0000__2"/>
      <sheetName val="Income_Statement2"/>
      <sheetName val="Std-Prod_KS2"/>
      <sheetName val="FORM_B2"/>
      <sheetName val="FORM_X2"/>
      <sheetName val="Input_O&amp;M2"/>
      <sheetName val="Hit_Bgn2"/>
      <sheetName val="Analisa_Bang2"/>
      <sheetName val="206_Kendaraan2"/>
      <sheetName val="Bor_Pile1"/>
      <sheetName val="_x005f_x0000_]__x005f_x0000__x005f_x0000__x00001"/>
      <sheetName val="PABRIK_(2)1"/>
      <sheetName val="BRI_I4"/>
      <sheetName val="Sb_Arum064"/>
      <sheetName val="1Sumber_Arum4"/>
      <sheetName val="Raya_Bangilan064"/>
      <sheetName val="5Raya_Bangilan4"/>
      <sheetName val="6Rondo_Kuning4"/>
      <sheetName val="7Desa_Bangilan4"/>
      <sheetName val="Daftar_No_MAPPI4"/>
      <sheetName val="DATA_UMUM4"/>
      <sheetName val="Safety_Margin4"/>
      <sheetName val="1-Cover_Depan4"/>
      <sheetName val="2-Daftar_Isi4"/>
      <sheetName val="4-Cover_Dalam4"/>
      <sheetName val="5-Laporan_T_&amp;_B4"/>
      <sheetName val="7-Laporan_Kendaraan4"/>
      <sheetName val="8-Laporan_Inventaris4"/>
      <sheetName val="Lembar_Asistensi_(2)4"/>
      <sheetName val="Lembar_QC4"/>
      <sheetName val="Data_14"/>
      <sheetName val="Data_24"/>
      <sheetName val="Data_34"/>
      <sheetName val="Data_44"/>
      <sheetName val="Data_54"/>
      <sheetName val="Text_NP_Tanah4"/>
      <sheetName val="Text_Total_NP4"/>
      <sheetName val="Text_Total_Likuidasi4"/>
      <sheetName val="Text_Likuidasi_Tanah4"/>
      <sheetName val="FORM_X_COST3"/>
      <sheetName val="Biaya_PKS3"/>
      <sheetName val="Produksi_&amp;_Scedule3"/>
      <sheetName val="Project_Cost3"/>
      <sheetName val="Risk_Analisis3"/>
      <sheetName val="IRR_ALL3"/>
      <sheetName val="Bahan_Upah3"/>
      <sheetName val="UPAH_DAN_BAHAN2"/>
      <sheetName val="pek_tanah_utk_irigasi2"/>
      <sheetName val="CP_TARGET2"/>
      <sheetName val="CP_PROYEK2"/>
      <sheetName val="Bg_lt_42"/>
      <sheetName val="HRG_BHN2"/>
      <sheetName val="Harsat_Bahan2"/>
      <sheetName val="Harsat_Upah2"/>
      <sheetName val="cost_recovery2"/>
      <sheetName val="Surat_Ga_kepake2"/>
      <sheetName val="Analisa_Safety_Margin2"/>
      <sheetName val="Form_Tanah2"/>
      <sheetName val="donnees"/>
      <sheetName val="Form_Bangunan2"/>
      <sheetName val="Data_Pasar2"/>
      <sheetName val="Analisa_Bgn2"/>
      <sheetName val="Luas_Bangunan2"/>
      <sheetName val="Prod_(LBE)2"/>
      <sheetName val="Hitungan_Bangunan2"/>
      <sheetName val="Personnaliser_votre_facture1"/>
      <sheetName val="Sales_(Pabrik_lc)2"/>
      <sheetName val="10_yr_val1"/>
      <sheetName val="Daf_11"/>
      <sheetName val="__uko_Padi_Mas_dr_BATAM_xls___1"/>
      <sheetName val="Harga_Bahan1"/>
      <sheetName val="Exc__Rate1"/>
      <sheetName val="Isian_ok1"/>
      <sheetName val="_x005f_x0000____x005f_x0000__x005f_x0000__x00001"/>
      <sheetName val="?]_?????????h[_?`^1"/>
      <sheetName val="_x005f_x005f_x005f_x0000____x005f_x005f_x005f_x0000__1"/>
      <sheetName val="Income_Statement1"/>
      <sheetName val="Std-Prod_KS1"/>
      <sheetName val="FORM_B1"/>
      <sheetName val="FORM_X1"/>
      <sheetName val="Input_O&amp;M1"/>
      <sheetName val="Hit_Bgn1"/>
      <sheetName val="Analisa_Bang1"/>
      <sheetName val="206_Kendaraan1"/>
      <sheetName val="Income_Statement"/>
      <sheetName val="Std-Prod_KS"/>
      <sheetName val="FORM_B"/>
      <sheetName val="FORM_X"/>
      <sheetName val="Hit_Bgn"/>
      <sheetName val="Analisa_Bang"/>
      <sheetName val="206_Kendaraan"/>
      <sheetName val="Bor_Pile"/>
      <sheetName val="_x005f_x0000_]__x005f_x0000__x005f_x0000__x005f_x0000_"/>
      <sheetName val="PABRIK_(2)"/>
      <sheetName val="FORM-ANA2"/>
      <sheetName val="Rupiah"/>
      <sheetName val="HK&amp;Mat"/>
      <sheetName val="TERM OF PAYMENT"/>
      <sheetName val="TNH"/>
      <sheetName val="IKK1"/>
      <sheetName val="Go!"/>
      <sheetName val="IKK2"/>
      <sheetName val="HSATUAN"/>
      <sheetName val="HSBU ANA"/>
      <sheetName val="TON  per Jam"/>
      <sheetName val="Reklpj"/>
      <sheetName val="LAPIUT"/>
      <sheetName val="FORM"/>
      <sheetName val="Mobilisasi"/>
      <sheetName val="DATA LTW"/>
      <sheetName val="Analisa_Safety_Margin4"/>
      <sheetName val="Form_Tanah4"/>
      <sheetName val="Form_Bangunan4"/>
      <sheetName val="Data_Pasar4"/>
      <sheetName val="Analisa_Bgn4"/>
      <sheetName val="Luas_Bangunan4"/>
      <sheetName val="Prod_(LBE)4"/>
      <sheetName val="Hitungan_Bangunan4"/>
      <sheetName val="Bg_lt_44"/>
      <sheetName val="Daf_13"/>
      <sheetName val="Bor_Pile2"/>
      <sheetName val="Input_O&amp;M3"/>
      <sheetName val="____________h___`^2"/>
      <sheetName val="SRT_1-22"/>
      <sheetName val="SERV_EQ2"/>
      <sheetName val="5_yr_val2"/>
      <sheetName val="Faktor_Likuidasi2"/>
      <sheetName val="Data_Sarana2"/>
      <sheetName val="BTB_Jakarta2"/>
      <sheetName val="D_1092"/>
      <sheetName val="D_1032"/>
      <sheetName val="D_1152"/>
      <sheetName val="D_1162"/>
      <sheetName val="D_1182"/>
      <sheetName val="D_1192"/>
      <sheetName val="Umur_Bgn2"/>
      <sheetName val="Rek_Analisa"/>
      <sheetName val="SRT_1-2"/>
      <sheetName val="SERV_EQ"/>
      <sheetName val="5_yr_val"/>
      <sheetName val="Faktor_Likuidasi"/>
      <sheetName val="Data_Sarana"/>
      <sheetName val="BTB_Jakarta"/>
      <sheetName val="D_109"/>
      <sheetName val="D_103"/>
      <sheetName val="D_115"/>
      <sheetName val="D_116"/>
      <sheetName val="D_118"/>
      <sheetName val="D_119"/>
      <sheetName val="Umur_Bgn"/>
      <sheetName val="____________h___`^1"/>
      <sheetName val="SRT_1-21"/>
      <sheetName val="SERV_EQ1"/>
      <sheetName val="5_yr_val1"/>
      <sheetName val="Faktor_Likuidasi1"/>
      <sheetName val="Data_Sarana1"/>
      <sheetName val="BTB_Jakarta1"/>
      <sheetName val="D_1091"/>
      <sheetName val="D_1031"/>
      <sheetName val="D_1151"/>
      <sheetName val="D_1161"/>
      <sheetName val="D_1181"/>
      <sheetName val="D_1191"/>
      <sheetName val="Umur_Bgn1"/>
      <sheetName val="] "/>
      <sheetName val="_x005f_x0000_] _x005f_x0000__x"/>
      <sheetName val="] _x"/>
      <sheetName val="CJE"/>
      <sheetName val="/´&#10;\_x0017_"/>
      <sheetName val="_´&#10;__x0017_"/>
      <sheetName val="BÆ%0,.o_x000c_°ëeBÆ%0©*_x0004_j(PoÈ"/>
      <sheetName val="_´___x0017__x0000"/>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sheetData sheetId="349" refreshError="1"/>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refreshError="1"/>
      <sheetData sheetId="410" refreshError="1"/>
      <sheetData sheetId="411" refreshError="1"/>
      <sheetData sheetId="412" refreshError="1"/>
      <sheetData sheetId="413" refreshError="1"/>
      <sheetData sheetId="414" refreshError="1"/>
      <sheetData sheetId="415" refreshError="1"/>
      <sheetData sheetId="416"/>
      <sheetData sheetId="417"/>
      <sheetData sheetId="418"/>
      <sheetData sheetId="419"/>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sheetData sheetId="457"/>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sheetData sheetId="474"/>
      <sheetData sheetId="475"/>
      <sheetData sheetId="476"/>
      <sheetData sheetId="477"/>
      <sheetData sheetId="478"/>
      <sheetData sheetId="479"/>
      <sheetData sheetId="480"/>
      <sheetData sheetId="48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sheetData sheetId="537"/>
      <sheetData sheetId="538"/>
      <sheetData sheetId="539"/>
      <sheetData sheetId="540"/>
      <sheetData sheetId="541"/>
      <sheetData sheetId="542"/>
      <sheetData sheetId="543"/>
      <sheetData sheetId="544"/>
      <sheetData sheetId="545"/>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sheetData sheetId="753"/>
      <sheetData sheetId="754"/>
      <sheetData sheetId="755"/>
      <sheetData sheetId="756"/>
      <sheetData sheetId="757"/>
      <sheetData sheetId="758"/>
      <sheetData sheetId="759"/>
      <sheetData sheetId="760"/>
      <sheetData sheetId="76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Set>
  </externalBook>
</externalLink>
</file>

<file path=xl/externalLinks/externalLink165.xml><?xml version="1.0" encoding="utf-8"?>
<externalLink xmlns="http://schemas.openxmlformats.org/spreadsheetml/2006/main">
  <externalBook xmlns:r="http://schemas.openxmlformats.org/officeDocument/2006/relationships" r:id="rId1">
    <sheetNames>
      <sheetName val="Harsat Bahan 2010"/>
      <sheetName val="Harsat Upah"/>
      <sheetName val="Recovered_Sheet1"/>
      <sheetName val="000000"/>
      <sheetName val="cover"/>
      <sheetName val="sub cover"/>
      <sheetName val="Harsat Bahan"/>
      <sheetName val="Harsat Pekerjaan"/>
      <sheetName val="Analisa"/>
      <sheetName val="Perhit Beton"/>
      <sheetName val="Perhitungan Besi"/>
      <sheetName val="DAFTAR BESI KANAL C SIKU"/>
      <sheetName val="DAFTAR  BESI IWF"/>
      <sheetName val="Sheet1"/>
      <sheetName val="Sheet2"/>
      <sheetName val="List"/>
      <sheetName val="BCT"/>
      <sheetName val="baha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Set>
  </externalBook>
</externalLink>
</file>

<file path=xl/externalLinks/externalLink166.xml><?xml version="1.0" encoding="utf-8"?>
<externalLink xmlns="http://schemas.openxmlformats.org/spreadsheetml/2006/main">
  <externalBook xmlns:r="http://schemas.openxmlformats.org/officeDocument/2006/relationships" r:id="rId1">
    <sheetNames>
      <sheetName val="h.satuan"/>
      <sheetName val="M-BOW"/>
      <sheetName val="GEN-T36"/>
      <sheetName val="Harsat Bahan 2010"/>
      <sheetName val="Harsat Upah"/>
      <sheetName val="List"/>
      <sheetName val="BCT"/>
      <sheetName val="data"/>
      <sheetName val="BAHAN"/>
      <sheetName val="ANALISA PEK.UMUM"/>
      <sheetName val="UPAH"/>
      <sheetName val="DATA1"/>
      <sheetName val="Analisa Harga Satuan"/>
      <sheetName val="HSBU ANA"/>
      <sheetName val="Rek.Analisa"/>
      <sheetName val="LIST ANHARSAT"/>
      <sheetName val="Harsat Bahan"/>
      <sheetName val="Harga Satuan"/>
      <sheetName val="HSATUAN"/>
      <sheetName val="hars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67.xml><?xml version="1.0" encoding="utf-8"?>
<externalLink xmlns="http://schemas.openxmlformats.org/spreadsheetml/2006/main">
  <externalBook xmlns:r="http://schemas.openxmlformats.org/officeDocument/2006/relationships" r:id="rId1">
    <sheetNames>
      <sheetName val="bahan"/>
      <sheetName val="REK-OUTROOM"/>
      <sheetName val="duct"/>
      <sheetName val="listrik"/>
      <sheetName val="pipa"/>
      <sheetName val="MU"/>
      <sheetName val="OUTROOM"/>
      <sheetName val="REK-INROOM"/>
      <sheetName val="INROOM"/>
      <sheetName val="h.satuan"/>
      <sheetName val="Harsat Bahan 2010"/>
      <sheetName val="Harsat Upah"/>
      <sheetName val="Daf 1"/>
      <sheetName val="data"/>
    </sheetNames>
    <sheetDataSet>
      <sheetData sheetId="0" refreshError="1"/>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Set>
  </externalBook>
</externalLink>
</file>

<file path=xl/externalLinks/externalLink168.xml><?xml version="1.0" encoding="utf-8"?>
<externalLink xmlns="http://schemas.openxmlformats.org/spreadsheetml/2006/main">
  <externalBook xmlns:r="http://schemas.openxmlformats.org/officeDocument/2006/relationships" r:id="rId1">
    <sheetNames>
      <sheetName val="Harga Satuan"/>
      <sheetName val="Sheet1"/>
      <sheetName val="Sheet2"/>
      <sheetName val="Sheet3"/>
      <sheetName val="Sheet4"/>
      <sheetName val="Sheet5"/>
      <sheetName val="RAB new2"/>
      <sheetName val="rekapitulasi pak lubis"/>
      <sheetName val="RAB new2 pisah"/>
      <sheetName val="RAB seluruh paket 1"/>
      <sheetName val="Sheet9"/>
      <sheetName val="RAB seluruh paket 2"/>
      <sheetName val="Sheet6"/>
      <sheetName val="Analisa seluruh"/>
      <sheetName val="LIST ANHARSAT"/>
      <sheetName val="RAB 240"/>
      <sheetName val="RAB 80"/>
      <sheetName val="RAB 60"/>
      <sheetName val="RAB BC20"/>
      <sheetName val="DAFTAR ALAT"/>
      <sheetName val="240 Gab"/>
      <sheetName val="gab 80"/>
      <sheetName val="bc gab"/>
      <sheetName val="60 gab"/>
      <sheetName val="h.satuan"/>
      <sheetName val="baha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69.xml><?xml version="1.0" encoding="utf-8"?>
<externalLink xmlns="http://schemas.openxmlformats.org/spreadsheetml/2006/main">
  <externalBook xmlns:r="http://schemas.openxmlformats.org/officeDocument/2006/relationships" r:id="rId1">
    <sheetNames>
      <sheetName val="Kondisi SPH"/>
      <sheetName val="Persiapan"/>
      <sheetName val="Bill Of Quantity"/>
      <sheetName val="Tab Kolom GN"/>
      <sheetName val="PileCap"/>
      <sheetName val="Tie Beam GN"/>
      <sheetName val="Kolom "/>
      <sheetName val="Plat GN"/>
      <sheetName val="Tangga GN"/>
      <sheetName val="Balok L.2 GN"/>
      <sheetName val="Balok L.3 GN "/>
      <sheetName val="Balok L.Atap GN "/>
      <sheetName val="Balok L.4 GN"/>
      <sheetName val="Waterproofing"/>
      <sheetName val="Sheet2"/>
      <sheetName val="Sheet5"/>
      <sheetName val="Sheet4"/>
      <sheetName val="Sheet3"/>
      <sheetName val="Sheet1"/>
      <sheetName val="bahan"/>
      <sheetName val="Harga Satuan"/>
      <sheetName val="DAF-1"/>
      <sheetName val="harsat"/>
      <sheetName val="BAHAN _ UPAH_2"/>
      <sheetName val="Daf 1"/>
    </sheetNames>
    <sheetDataSet>
      <sheetData sheetId="0"/>
      <sheetData sheetId="1"/>
      <sheetData sheetId="2"/>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70.xml><?xml version="1.0" encoding="utf-8"?>
<externalLink xmlns="http://schemas.openxmlformats.org/spreadsheetml/2006/main">
  <externalBook xmlns:r="http://schemas.openxmlformats.org/officeDocument/2006/relationships" r:id="rId1">
    <sheetNames>
      <sheetName val="ANALISA PEK.UMUM"/>
      <sheetName val="DATA"/>
      <sheetName val="RAB GEDUNG"/>
      <sheetName val="DATA1"/>
      <sheetName val="ANALISA KONST BTN"/>
      <sheetName val="BAHAN"/>
      <sheetName val="UPAH"/>
      <sheetName val="SAT.PEK.UMUM "/>
      <sheetName val="SAT.PEK.KONST.BTN"/>
      <sheetName val="Skedul"/>
      <sheetName val="ANALISA PEK_UMUM"/>
      <sheetName val="Harga Satuan"/>
      <sheetName val="PileCap"/>
      <sheetName val="RESUME"/>
      <sheetName val="ANALISA RUKO"/>
      <sheetName val="BCT"/>
      <sheetName val="h.satuan"/>
      <sheetName val="List"/>
      <sheetName val="PT.GENTA"/>
      <sheetName val="FORM X COST"/>
      <sheetName val="1-LISTRIK"/>
      <sheetName val="Karung"/>
    </sheetNames>
    <sheetDataSet>
      <sheetData sheetId="0" refreshError="1"/>
      <sheetData sheetId="1"/>
      <sheetData sheetId="2"/>
      <sheetData sheetId="3" refreshError="1"/>
      <sheetData sheetId="4"/>
      <sheetData sheetId="5"/>
      <sheetData sheetId="6"/>
      <sheetData sheetId="7"/>
      <sheetData sheetId="8"/>
      <sheetData sheetId="9"/>
      <sheetData sheetId="10"/>
      <sheetData sheetId="11" refreshError="1"/>
      <sheetData sheetId="12" refreshError="1"/>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71.xml><?xml version="1.0" encoding="utf-8"?>
<externalLink xmlns="http://schemas.openxmlformats.org/spreadsheetml/2006/main">
  <externalBook xmlns:r="http://schemas.openxmlformats.org/officeDocument/2006/relationships" r:id="rId1">
    <sheetNames>
      <sheetName val="Comparable"/>
      <sheetName val="FORM-X-1"/>
      <sheetName val="TANAH"/>
      <sheetName val="BANGUNAN"/>
      <sheetName val="FOTO"/>
      <sheetName val="GAMBAR"/>
      <sheetName val="PETA"/>
      <sheetName val="kop"/>
      <sheetName val="Sheet1"/>
      <sheetName val="Sheet2"/>
      <sheetName val="1"/>
      <sheetName val="2"/>
      <sheetName val="3"/>
      <sheetName val="FORM X COST"/>
      <sheetName val="SPL"/>
      <sheetName val="BCT"/>
      <sheetName val="PENYUSUTAN"/>
      <sheetName val="RESUME"/>
      <sheetName val="Gmd3"/>
      <sheetName val="As"/>
      <sheetName val="RT"/>
      <sheetName val="datasheet"/>
      <sheetName val="ASUMSI"/>
      <sheetName val="may'03"/>
      <sheetName val="Biaya PKS"/>
      <sheetName val="Project Cost"/>
      <sheetName val="Balance"/>
      <sheetName val="Risk Analisis"/>
      <sheetName val="BEP"/>
      <sheetName val="Depre"/>
      <sheetName val="PINJAMAN-Bank"/>
      <sheetName val="INCOME"/>
      <sheetName val="Pemeliharaan"/>
      <sheetName val="Upah"/>
      <sheetName val="Bahan"/>
      <sheetName val="Cash-flow"/>
      <sheetName val="IRR"/>
      <sheetName val="IRR ALL"/>
      <sheetName val="Lab&amp;Bengkel"/>
      <sheetName val="Produksi &amp; Scedule"/>
      <sheetName val="FORM_X_COST"/>
      <sheetName val="data"/>
      <sheetName val="Daf 1"/>
      <sheetName val="An Struktur"/>
      <sheetName val="An Arsitektur"/>
      <sheetName val="Unit Rate (2)"/>
      <sheetName val="Harga Material Lokal"/>
      <sheetName val="rekap"/>
      <sheetName val="mat&amp;upah"/>
      <sheetName val="a-hardsc"/>
      <sheetName val="Currency Rate"/>
      <sheetName val="bobot"/>
      <sheetName val="Assumption"/>
      <sheetName val="List"/>
      <sheetName val="Bang-Non-St"/>
      <sheetName val="PD_Budget"/>
      <sheetName val="Debt"/>
      <sheetName val="Cash"/>
      <sheetName val="OPEX_Budget"/>
      <sheetName val="Revisi"/>
      <sheetName val="harsat"/>
      <sheetName val="Resume EMA"/>
      <sheetName val="Kurs Valas"/>
      <sheetName val="Listrik (2)"/>
      <sheetName val="Pabrik &amp; Central"/>
      <sheetName val="Bangunan Divisi 2"/>
      <sheetName val="Bangunan Divisi 1"/>
      <sheetName val="Tiuh Baru"/>
      <sheetName val="Negara BAtin"/>
      <sheetName val="Sarana Pelengkap"/>
      <sheetName val="spread-sheet"/>
      <sheetName val="Mesin"/>
      <sheetName val="TB"/>
      <sheetName val="Rkp-Jdwl"/>
      <sheetName val="Bahan Upah"/>
      <sheetName val="Harga Bahan"/>
      <sheetName val="Prod- Plasma"/>
      <sheetName val="datateknis"/>
      <sheetName val="Harga"/>
      <sheetName val="Harsat Bahan"/>
      <sheetName val="Harsat Upah"/>
      <sheetName val="DAF_1"/>
      <sheetName val="Harga Bahan &amp; Upah "/>
      <sheetName val="Analisa Harga Satuan"/>
      <sheetName val="K-9 Ok"/>
      <sheetName val="Listrik"/>
      <sheetName val="Bang"/>
      <sheetName val="gmps"/>
      <sheetName val="NERACA"/>
      <sheetName val="summary"/>
      <sheetName val="AF"/>
      <sheetName val="DCF Jual-Sewa"/>
      <sheetName val="Bilanz Bus.plan 2002"/>
      <sheetName val="PileCap"/>
      <sheetName val="RATE"/>
      <sheetName val="Flow Product-Raw Material"/>
      <sheetName val="FormX BPPN"/>
      <sheetName val="UND"/>
      <sheetName val="TB98,oct99&amp;sap99-WPL"/>
      <sheetName val="STRUKTUR-1"/>
      <sheetName val="AHSbj"/>
      <sheetName val="Daftar Harga"/>
      <sheetName val="Daftar Upah"/>
      <sheetName val="BPP"/>
      <sheetName val="Rata2 Bpp"/>
      <sheetName val="Rata2 Smd"/>
      <sheetName val="SMD"/>
      <sheetName val="AOP-SK"/>
      <sheetName val="MA"/>
      <sheetName val="analisa Str"/>
      <sheetName val="BAG-2"/>
      <sheetName val="Marshal"/>
      <sheetName val="bale"/>
      <sheetName val="E.work"/>
      <sheetName val="paving"/>
      <sheetName val="ponds"/>
      <sheetName val="R.wall"/>
      <sheetName val="BCT-14"/>
      <sheetName val="Nilai_Kbn_mitra"/>
      <sheetName val="Jdw-KI"/>
      <sheetName val="Bhn"/>
      <sheetName val="shareholders"/>
      <sheetName val="Lampiran"/>
      <sheetName val="FORM_X_COST1"/>
      <sheetName val="Biaya_PKS"/>
      <sheetName val="Project_Cost"/>
      <sheetName val="Risk_Analisis"/>
      <sheetName val="IRR_ALL"/>
      <sheetName val="Produksi_&amp;_Scedule"/>
      <sheetName val="An_Struktur"/>
      <sheetName val="An_Arsitektur"/>
      <sheetName val="Unit_Rate_(2)"/>
      <sheetName val="Currency_Rate"/>
      <sheetName val="Harga_Material_Lokal"/>
      <sheetName val="Resume_EMA"/>
      <sheetName val="Kurs_Valas"/>
      <sheetName val="Listrik_(2)"/>
      <sheetName val="Pabrik_&amp;_Central"/>
      <sheetName val="Bangunan_Divisi_2"/>
      <sheetName val="Bangunan_Divisi_1"/>
      <sheetName val="Tiuh_Baru"/>
      <sheetName val="Negara_BAtin"/>
      <sheetName val="Sarana_Pelengkap"/>
      <sheetName val="Bahan_Upah"/>
      <sheetName val="Harga_Bahan"/>
      <sheetName val="Prod-_Plasma"/>
      <sheetName val="¯9_x0003__x001a_"/>
      <sheetName val=""/>
      <sheetName val="STRUKTUR"/>
      <sheetName val="ARSITEKTUR"/>
      <sheetName val="ANA-HRG"/>
      <sheetName val="Analisa &amp; Upah"/>
      <sheetName val="_x005f_x0000_¯9_x005f_x0003__x005f_x001a_"/>
      <sheetName val="_x0007__x0003__x001a_"/>
      <sheetName val="DCF Jual]I_x0001__x001a_"/>
      <sheetName val="DCF Jual_I_x0001__x001a_"/>
      <sheetName val="Olah"/>
      <sheetName val="PK RM"/>
      <sheetName val="ANALISA SNI'07(Bangli)"/>
      <sheetName val="DCF Jual`¯)_x0003__x001a_"/>
      <sheetName val="UPAH DAN BAHAN"/>
      <sheetName val="Rek.Analisa"/>
      <sheetName val="analisa"/>
      <sheetName val="RAB"/>
      <sheetName val="BAG_2"/>
      <sheetName val="an.mek"/>
      <sheetName val="HB "/>
      <sheetName val="Pag_hal"/>
      <sheetName val="Io_N"/>
      <sheetName val="tabel"/>
      <sheetName val="_x005f_x005f_x005f_x0000_¯9_x005f_x005f_x005f_x0003__x0"/>
      <sheetName val="_x005f_x0007__x005f_x0003__x005f_x001a_"/>
      <sheetName val="DCF Jual_I_x005f_x0001__x005f_x001a_"/>
      <sheetName val="Inputs"/>
      <sheetName val="SAT-BHN"/>
      <sheetName val="FORM_X_COST2"/>
      <sheetName val="Biaya_PKS1"/>
      <sheetName val="Project_Cost1"/>
      <sheetName val="Risk_Analisis1"/>
      <sheetName val="IRR_ALL1"/>
      <sheetName val="Produksi_&amp;_Scedule1"/>
      <sheetName val="An_Struktur1"/>
      <sheetName val="An_Arsitektur1"/>
      <sheetName val="Unit_Rate_(2)1"/>
      <sheetName val="Currency_Rate1"/>
      <sheetName val="Harga_Material_Lokal1"/>
      <sheetName val="Resume_EMA1"/>
      <sheetName val="Kurs_Valas1"/>
      <sheetName val="Listrik_(2)1"/>
      <sheetName val="Pabrik_&amp;_Central1"/>
      <sheetName val="Bangunan_Divisi_21"/>
      <sheetName val="Bangunan_Divisi_11"/>
      <sheetName val="Tiuh_Baru1"/>
      <sheetName val="Negara_BAtin1"/>
      <sheetName val="Sarana_Pelengkap1"/>
      <sheetName val="Prod-_Plasma1"/>
      <sheetName val="Bahan_Upah1"/>
      <sheetName val="Harga_Bahan1"/>
      <sheetName val="K-9_Ok1"/>
      <sheetName val="DCF_Jual-Sewa1"/>
      <sheetName val="Harsat_Bahan1"/>
      <sheetName val="Harsat_Upah1"/>
      <sheetName val="K-9_Ok"/>
      <sheetName val="DCF_Jual-Sewa"/>
      <sheetName val="Harsat_Bahan"/>
      <sheetName val="Harsat_Upah"/>
      <sheetName val="rab lt 2 bo"/>
      <sheetName val="SIN"/>
      <sheetName val="DCF Jual]I_x005f_x0001__x005f_x001a_"/>
      <sheetName val="?¯9_x0003__x001a_"/>
      <sheetName val="Daftar No MAPPI"/>
      <sheetName val="LKH FEB-15"/>
      <sheetName val="data-2"/>
      <sheetName val="1.Isian"/>
      <sheetName val="Rinci-Biaya"/>
      <sheetName val="Rinci-Pendapatan"/>
      <sheetName val="Pro-Base"/>
      <sheetName val="Sheet1 (3)"/>
      <sheetName val="_¯9_x0003__x001a_"/>
      <sheetName val="Harga_Bahan_&amp;_Upah_"/>
      <sheetName val="Analisa_Harga_Satuan"/>
      <sheetName val="5 yr val"/>
      <sheetName val="Graphs"/>
      <sheetName val="Input"/>
      <sheetName val="10 yr val"/>
      <sheetName val="Financials"/>
      <sheetName val=" Summ fin."/>
      <sheetName val="Add-trans"/>
      <sheetName val="S-2"/>
      <sheetName val="S-1"/>
      <sheetName val="Revenue"/>
      <sheetName val="Add-rev"/>
      <sheetName val="Exist"/>
      <sheetName val="Tot"/>
      <sheetName val="Tranponder"/>
      <sheetName val="OLDMAP"/>
      <sheetName val="Properti"/>
      <sheetName val="DCF Jual`¯)_x005f_x0003__x005f_x001a_"/>
      <sheetName val="Ring"/>
      <sheetName val="ANAL RABP"/>
      <sheetName val="BQ-SIPIL"/>
      <sheetName val="_x005f_x005f_x005f_x0007__x005f_x005f_x005f_x0003__x00"/>
      <sheetName val="DCF Jual_I_x005f_x005f_x005f_x0001__x005f_x005f_"/>
      <sheetName val="_x005f_x005f_x005f_x005f_x005f_x005f_x005f_x0000_¯9_x00"/>
      <sheetName val="_¯9_x005f_x0003__x005f_x001a_"/>
      <sheetName val="_x005f_x005f_x005f_x005f_x005f_x005f_x005f_x0007__x005"/>
      <sheetName val="DCF Jual_I_x005f_x005f_x005f_x005f_x005f_x005f_x"/>
      <sheetName val="DCF Jual]I_x005f_x005f_x005f_x0001__x005f_x005f_"/>
      <sheetName val="?¯9_x005f_x0003__x005f_x001a_"/>
      <sheetName val="DCF Jual`¯)_x005f_x005f_x005f_x0003__x005f_x005f_"/>
      <sheetName val="_x005f_x005f_x005f_x005f_x005f_x005f_x005f_x005f_x005f_x005f_"/>
      <sheetName val="_¯9_x005f_x005f_x005f_x0003__x005f_x005f_x005f_x001a_"/>
      <sheetName val="DCF Jual]I_x005f_x005f_x005f_x005f_x005f_x005f_x"/>
      <sheetName val="Cover Daf-2"/>
      <sheetName val="?¯9_x005f_x005f_x005f_x0003__x005f_x005f_x005f_x001a_"/>
      <sheetName val="DCF Jual`¯)_x005f_x005f_x005f_x005f_x005f_x005f_x"/>
      <sheetName val="_¯9_x005f_x005f_x005f_x005f_x005f_x005f_x005f_x0003__x0"/>
      <sheetName val="BAHAN _ UPAH_2"/>
      <sheetName val="Sal"/>
      <sheetName val="U-EK"/>
      <sheetName val="Bill rekap"/>
      <sheetName val="FORM_X_COST3"/>
      <sheetName val="Biaya_PKS2"/>
      <sheetName val="Project_Cost2"/>
      <sheetName val="Risk_Analisis2"/>
      <sheetName val="IRR_ALL2"/>
      <sheetName val="Produksi_&amp;_Scedule2"/>
      <sheetName val="An_Struktur2"/>
      <sheetName val="An_Arsitektur2"/>
      <sheetName val="Unit_Rate_(2)2"/>
      <sheetName val="Currency_Rate2"/>
      <sheetName val="Harga_Material_Lokal2"/>
      <sheetName val="Resume_EMA2"/>
      <sheetName val="Kurs_Valas2"/>
      <sheetName val="Listrik_(2)2"/>
      <sheetName val="Pabrik_&amp;_Central2"/>
      <sheetName val="Bangunan_Divisi_22"/>
      <sheetName val="Bangunan_Divisi_12"/>
      <sheetName val="Tiuh_Baru2"/>
      <sheetName val="Negara_BAtin2"/>
      <sheetName val="Sarana_Pelengkap2"/>
      <sheetName val="Bahan_Upah2"/>
      <sheetName val="Harga_Bahan2"/>
      <sheetName val="Prod-_Plasma2"/>
      <sheetName val="DCF_Jual-Sewa2"/>
      <sheetName val="K-9_Ok2"/>
      <sheetName val="Harsat_Bahan2"/>
      <sheetName val="Harsat_Upah2"/>
      <sheetName val="FormX_BPPN"/>
      <sheetName val="E_work"/>
      <sheetName val="R_wall"/>
      <sheetName val="Daftar_Harga"/>
      <sheetName val="Daftar_Upah"/>
      <sheetName val="Rek_Analisa"/>
      <sheetName val="analisa_Str"/>
      <sheetName val="Flow_Product-Raw_Material"/>
      <sheetName val="DCF_Jual_I"/>
      <sheetName val="DCF_Jual]I"/>
      <sheetName val="Bilanz_Bus_plan_2002"/>
      <sheetName val="Rata2_Bpp"/>
      <sheetName val="Rata2_Smd"/>
      <sheetName val="Analisa_&amp;_Upah"/>
      <sheetName val="Sheet1_(3)"/>
      <sheetName val="Daftar_No_MAPPI"/>
      <sheetName val="ANALISA_SNI'07(Bangli)"/>
      <sheetName val="PK_RM"/>
      <sheetName val="DCF_Jual`¯)"/>
      <sheetName val="UPAH_DAN_BAHAN"/>
      <sheetName val="LKH_FEB-15"/>
      <sheetName val="DCF_Jual_I_x005f_x0001__x005f_x001a_"/>
      <sheetName val="DCF_Jual]I_x005f_x0001__x005f_x001a_"/>
      <sheetName val="rab_lt_2_bo"/>
      <sheetName val="?¯9"/>
      <sheetName val="an_mek"/>
      <sheetName val="HB_"/>
      <sheetName val="bq"/>
      <sheetName val="KEUANGAN"/>
      <sheetName val="RENCANA KERJA"/>
      <sheetName val="JSiar"/>
      <sheetName val="Sales"/>
      <sheetName val="ANALISA PEK.UMUM"/>
      <sheetName val="Bgn"/>
      <sheetName val="PL98"/>
      <sheetName val="RCN Objk"/>
      <sheetName val="Umur Ekonomis"/>
      <sheetName val="Data Sarana"/>
      <sheetName val="Report"/>
      <sheetName val="SRT"/>
      <sheetName val="_¯9"/>
      <sheetName val="har-sat"/>
      <sheetName val="GSMTOWER"/>
      <sheetName val="REMUNERASISTANDAR"/>
      <sheetName val="TABEL-DETASIR"/>
      <sheetName val="Alat"/>
      <sheetName val="Analisa Gabungan"/>
      <sheetName val="Sub"/>
      <sheetName val="analisa_gedung"/>
      <sheetName val="hrg sat"/>
      <sheetName val="hrg_sat"/>
      <sheetName val="?¯9_x005f_x005f_x005f_x005f_x005f_x005f_x005f_x0003__x0"/>
      <sheetName val="_¯9_x005f_x005f_x005f_x005f_x005f_x005f_x005f_x005f_x00"/>
      <sheetName val="MASTER"/>
      <sheetName val="upah-bahan satker_revisi"/>
      <sheetName val="data-hujan"/>
      <sheetName val="_x005f_x0000_¯9_x005f_x0003__x0"/>
      <sheetName val="_x005f_x0007__x005f_x0003__x00"/>
      <sheetName val="DCF Jual_I_x005f_x0001__"/>
      <sheetName val="J u l"/>
      <sheetName val="O c t"/>
      <sheetName val="A p r"/>
      <sheetName val="DAF-1"/>
      <sheetName val="Application"/>
      <sheetName val="GS Tanah Kalimas Baru (2)"/>
      <sheetName val="analis-TNH"/>
      <sheetName val="SM Bgn"/>
      <sheetName val="SM Tnh"/>
      <sheetName val="Elektrikal"/>
      <sheetName val="FINISHING"/>
      <sheetName val="PLUMBING"/>
      <sheetName val="RAB ME"/>
      <sheetName val="Isolasi Luar Dalam"/>
      <sheetName val="Isolasi Luar"/>
      <sheetName val="DCF_Jual_I_x0001__x001a_"/>
      <sheetName val="_x005f_x005f_x005f_x0000_¯9_x00"/>
      <sheetName val="_x005f_x005f_x005f_x0007__x005"/>
      <sheetName val="DCF Jual_I_x005f_x005f_x"/>
      <sheetName val="DCF Jual`¯)_x005f_x0003__"/>
      <sheetName val="_x005f_x005f_x005f_x005f_"/>
      <sheetName val="DCF Jual`¯)_x005f_x005f_x"/>
      <sheetName val="_¯9_x005f_x005f_x005f_x0003__x0"/>
      <sheetName val="DCF_Jual_I_x005f_x005f_x005f_x0001__x005f_x005f_"/>
      <sheetName val="DCF_Jual]I_x005f_x005f_x005f_x0001__x005f_x005f_"/>
      <sheetName val="Harga Satuan"/>
      <sheetName val="¯9_x0003__x0"/>
      <sheetName val="_x0007__x0003__x00"/>
      <sheetName val="DCF Jual_I_x0001__"/>
      <sheetName val="_x005f_x0000_¯9_x00"/>
      <sheetName val="_x005f_x0007__x005"/>
      <sheetName val="DCF Jual_I_x"/>
      <sheetName val="DCF Jual`¯)_x0003__"/>
      <sheetName val="_x005f_x005f_"/>
      <sheetName val="DCF Jual`¯)_x"/>
      <sheetName val="_¯9_x005f_x0003__x0"/>
      <sheetName val="¯9_x00"/>
      <sheetName val="_x0007__x005"/>
      <sheetName val="_"/>
      <sheetName val="_¯9_x0003__x0"/>
      <sheetName val="DCF_Jual_I_x005f_x0001__"/>
      <sheetName val="_¯9_x005f_x005f_x005f_x005f_x00"/>
      <sheetName val="Cvr"/>
      <sheetName val="kumpulan"/>
      <sheetName val="Text Total Likuidasi"/>
      <sheetName val="PABRIK (2)"/>
      <sheetName val="PO"/>
      <sheetName val="Input O&amp;M"/>
      <sheetName val="trf ns_04"/>
      <sheetName val="tarippasif_wanto"/>
      <sheetName val="Tunda56=1_dodo"/>
      <sheetName val="OE"/>
      <sheetName val="Des"/>
      <sheetName val="BBC DANAMON BRI Jan 2017"/>
      <sheetName val="h.satuan"/>
      <sheetName val="jiwa GL"/>
      <sheetName val="JADI"/>
      <sheetName val="LIST ANHARSAT"/>
      <sheetName val="SALDOX"/>
      <sheetName val="TON  per Jam"/>
      <sheetName val="Analis"/>
      <sheetName val="Price"/>
      <sheetName val="DCF Jual/´_x001b_c_x0018_0._x0018_@)¬"/>
      <sheetName val="FORM_X_COST5"/>
      <sheetName val="Biaya_PKS4"/>
      <sheetName val="Project_Cost4"/>
      <sheetName val="Risk_Analisis4"/>
      <sheetName val="IRR_ALL4"/>
      <sheetName val="Produksi_&amp;_Scedule4"/>
      <sheetName val="An_Struktur4"/>
      <sheetName val="An_Arsitektur4"/>
      <sheetName val="Unit_Rate_(2)4"/>
      <sheetName val="Currency_Rate4"/>
      <sheetName val="Harga_Material_Lokal4"/>
      <sheetName val="Kurs_Valas4"/>
      <sheetName val="Listrik_(2)4"/>
      <sheetName val="Resume_EMA4"/>
      <sheetName val="Pabrik_&amp;_Central4"/>
      <sheetName val="Bangunan_Divisi_24"/>
      <sheetName val="Bangunan_Divisi_14"/>
      <sheetName val="Tiuh_Baru4"/>
      <sheetName val="Negara_BAtin4"/>
      <sheetName val="Sarana_Pelengkap4"/>
      <sheetName val="Bahan_Upah4"/>
      <sheetName val="Harga_Bahan4"/>
      <sheetName val="Prod-_Plasma4"/>
      <sheetName val="Harsat_Bahan4"/>
      <sheetName val="Harsat_Upah4"/>
      <sheetName val="DCF_Jual-Sewa4"/>
      <sheetName val="K-9_Ok4"/>
      <sheetName val="Harga_Bahan_&amp;_Upah_3"/>
      <sheetName val="Analisa_Harga_Satuan3"/>
      <sheetName val="FormX_BPPN2"/>
      <sheetName val="E_work2"/>
      <sheetName val="R_wall2"/>
      <sheetName val="Daftar_Harga2"/>
      <sheetName val="Daftar_Upah2"/>
      <sheetName val="Flow_Product-Raw_Material2"/>
      <sheetName val="PK_RM2"/>
      <sheetName val="analisa_Str2"/>
      <sheetName val="Bilanz_Bus_plan_20022"/>
      <sheetName val="Rata2_Bpp2"/>
      <sheetName val="Rata2_Smd2"/>
      <sheetName val="Daftar_No_MAPPI2"/>
      <sheetName val="Rek_Analisa2"/>
      <sheetName val="Analisa_&amp;_Upah2"/>
      <sheetName val="ANALISA_SNI'07(Bangli)2"/>
      <sheetName val="UPAH_DAN_BAHAN2"/>
      <sheetName val="5_yr_val3"/>
      <sheetName val="10_yr_val3"/>
      <sheetName val="_Summ_fin_2"/>
      <sheetName val="DCF_Jual_I_x005f_x0001__x005f_x001a_2"/>
      <sheetName val="an_mek2"/>
      <sheetName val="HB_2"/>
      <sheetName val="rab_lt_2_bo2"/>
      <sheetName val="DCF_Jual]I_x005f_x0001__x005f_x001a_2"/>
      <sheetName val="LKH_FEB-152"/>
      <sheetName val="Sheet1_(3)1"/>
      <sheetName val="1_Isian1"/>
      <sheetName val="Harga_Bahan_&amp;_Upah_1"/>
      <sheetName val="Analisa_Harga_Satuan1"/>
      <sheetName val="FORM_X_COST4"/>
      <sheetName val="Biaya_PKS3"/>
      <sheetName val="Project_Cost3"/>
      <sheetName val="Risk_Analisis3"/>
      <sheetName val="IRR_ALL3"/>
      <sheetName val="Produksi_&amp;_Scedule3"/>
      <sheetName val="An_Struktur3"/>
      <sheetName val="An_Arsitektur3"/>
      <sheetName val="Unit_Rate_(2)3"/>
      <sheetName val="Harga_Material_Lokal3"/>
      <sheetName val="Currency_Rate3"/>
      <sheetName val="Daf_11"/>
      <sheetName val="Resume_EMA3"/>
      <sheetName val="Kurs_Valas3"/>
      <sheetName val="Listrik_(2)3"/>
      <sheetName val="Pabrik_&amp;_Central3"/>
      <sheetName val="Bangunan_Divisi_23"/>
      <sheetName val="Bangunan_Divisi_13"/>
      <sheetName val="Tiuh_Baru3"/>
      <sheetName val="Negara_BAtin3"/>
      <sheetName val="Sarana_Pelengkap3"/>
      <sheetName val="Harga_Bahan3"/>
      <sheetName val="Bahan_Upah3"/>
      <sheetName val="Prod-_Plasma3"/>
      <sheetName val="DCF_Jual-Sewa3"/>
      <sheetName val="Harsat_Bahan3"/>
      <sheetName val="Harsat_Upah3"/>
      <sheetName val="K-9_Ok3"/>
      <sheetName val="Harga_Bahan_&amp;_Upah_2"/>
      <sheetName val="Analisa_Harga_Satuan2"/>
      <sheetName val="FormX_BPPN1"/>
      <sheetName val="E_work1"/>
      <sheetName val="R_wall1"/>
      <sheetName val="Daftar_Harga1"/>
      <sheetName val="Daftar_Upah1"/>
      <sheetName val="Flow_Product-Raw_Material1"/>
      <sheetName val="PK_RM1"/>
      <sheetName val="analisa_Str1"/>
      <sheetName val="Bilanz_Bus_plan_20021"/>
      <sheetName val="Rata2_Bpp1"/>
      <sheetName val="Rata2_Smd1"/>
      <sheetName val="Analisa_&amp;_Upah1"/>
      <sheetName val="ANALISA_SNI'07(Bangli)1"/>
      <sheetName val="UPAH_DAN_BAHAN1"/>
      <sheetName val="5_yr_val1"/>
      <sheetName val="10_yr_val1"/>
      <sheetName val="_Summ_fin_1"/>
      <sheetName val="Rek_Analisa1"/>
      <sheetName val="DCF_Jual_I_x005f_x0001__x005f_x001a_1"/>
      <sheetName val="Daftar_No_MAPPI1"/>
      <sheetName val="an_mek1"/>
      <sheetName val="HB_1"/>
      <sheetName val="rab_lt_2_bo1"/>
      <sheetName val="DCF_Jual]I_x005f_x0001__x005f_x001a_1"/>
      <sheetName val="LKH_FEB-151"/>
      <sheetName val="5_yr_val"/>
      <sheetName val="10_yr_val"/>
      <sheetName val="_Summ_fin_"/>
      <sheetName val="1_Isian"/>
      <sheetName val="5_yr_val2"/>
      <sheetName val="10_yr_val2"/>
      <sheetName val="_Summ_fin_4"/>
      <sheetName val="Upah&amp;SewaAlat"/>
      <sheetName val="tb-mar"/>
      <sheetName val="MM.PAGE-2.X"/>
      <sheetName val="BY6"/>
      <sheetName val="8LT 12"/>
      <sheetName val="peb'03"/>
      <sheetName val="kki"/>
      <sheetName val="fin pro centers"/>
      <sheetName val="B-Ops-Sawit"/>
      <sheetName val="Inv"/>
      <sheetName val="Biaya-Inv"/>
      <sheetName val="BQ_E20_02_Rp_"/>
      <sheetName val="AT"/>
      <sheetName val="RENPEN"/>
      <sheetName val="105C"/>
      <sheetName val="Depresiasi"/>
      <sheetName val="escon"/>
      <sheetName val="HARGA ALAT"/>
      <sheetName val="A"/>
      <sheetName val="BBM"/>
      <sheetName val="Transport "/>
      <sheetName val="DCF_Jual_I_x005f_x005f_x"/>
      <sheetName val="Pemadatan Tanah (Jalan)"/>
      <sheetName val="SDMPROG"/>
      <sheetName val="MANU"/>
      <sheetName val="Cover"/>
      <sheetName val="Discount Tables"/>
      <sheetName val="Curr, Site Names, Flex conf"/>
      <sheetName val="MEytd"/>
      <sheetName val="Fixset"/>
      <sheetName val="bct-PABRIK"/>
      <sheetName val="VLOOK"/>
      <sheetName val="HALAMAN 1-60"/>
      <sheetName val="TOWN"/>
      <sheetName val="hsp-STR-ARS"/>
      <sheetName val="DATA1"/>
      <sheetName val="1-LISTRIK"/>
      <sheetName val="I-KAMAR"/>
      <sheetName val="Rincian Iuran"/>
      <sheetName val="Dumtk"/>
      <sheetName val="No Code"/>
      <sheetName val="Recon"/>
      <sheetName val="DCF Jual_I_x005f_x005f_x005f_x0001__"/>
      <sheetName val="DCF Jual/´_x001b_c"/>
      <sheetName val="List of Material Price"/>
      <sheetName val="ANALISA ALAT BERAT"/>
      <sheetName val="Ana"/>
      <sheetName val="1.2 TB"/>
      <sheetName val="2.1.1 Direct Add"/>
      <sheetName val="DCF_Jual]I_x0001__x001a_"/>
      <sheetName val="?¯9_x005f_x005f_x005f_x0003__x0"/>
      <sheetName val="DCF_Jual_I_x0001__"/>
      <sheetName val="_¯9_x005f_x005f_x00"/>
      <sheetName val="DCF Jual]I_x005f_x0001__"/>
      <sheetName val="DCF Jual]I_x005f_x005f_x"/>
      <sheetName val="DCF_Jual]I_x005f_x0001__"/>
      <sheetName val="Rincian"/>
      <sheetName val="Hrg"/>
      <sheetName val="Blk A"/>
      <sheetName val="prg-old"/>
      <sheetName val="Hit Bgn"/>
      <sheetName val="?¯9_x005f_x0003__x0"/>
      <sheetName val="_¯9_x00"/>
      <sheetName val="DCF Jual]I_x0001__"/>
      <sheetName val="DCF Jual]I_x"/>
      <sheetName val="DCF_Jual]I_x0001__"/>
      <sheetName val="DCF_Jual_I_x0001__x001a_2"/>
      <sheetName val="DCF_Jual]I_x0001__x001a_2"/>
      <sheetName val="DCF_Jual_I_x0001__x001a_1"/>
      <sheetName val="DCF_Jual]I_x0001__x001a_1"/>
      <sheetName val="Cash-print"/>
      <sheetName val="TBSv"/>
      <sheetName val="INPUT DATA"/>
      <sheetName val="SERV.EQ"/>
      <sheetName val="S e p"/>
      <sheetName val="M a r"/>
      <sheetName val="M a y"/>
      <sheetName val="A u g"/>
      <sheetName val="J u n"/>
      <sheetName val="N o v"/>
      <sheetName val="F e b"/>
      <sheetName val="J a n"/>
      <sheetName val="00 received in 01"/>
      <sheetName val="DCF Jual_I_x005f_x0001__x005f_x005f_"/>
      <sheetName val="DCF Jual]I_x005f_x0001__x005f_x005f_"/>
      <sheetName val="DCF Jual`¯)_x005f_x0003__x005f_x005f_"/>
      <sheetName val="DCF_Jual_I_x005f_x0001__x005f_x005f_"/>
      <sheetName val="DCF_Jual]I_x005f_x0001__x005f_x005f_"/>
      <sheetName val="Reklpj"/>
      <sheetName val="Resume T&amp;B"/>
      <sheetName val="Resume Nilai"/>
      <sheetName val="DATA UMUM"/>
      <sheetName val="Ringkasan"/>
      <sheetName val="rab_50"/>
      <sheetName val="chitimc"/>
      <sheetName val="dongia (2)"/>
      <sheetName val="giathanh1"/>
      <sheetName val="LKVL-CK-HT-GD1"/>
      <sheetName val="THPDMoi  (2)"/>
      <sheetName val="gtrinh"/>
      <sheetName val="phuluc1"/>
      <sheetName val="TONG HOP VL-NC"/>
      <sheetName val="lam-moi"/>
      <sheetName val="chitiet"/>
      <sheetName val="TONGKE3p "/>
      <sheetName val="TH VL, NC, DDHT Thanhphuoc"/>
      <sheetName val="#REF"/>
      <sheetName val="DONGIA"/>
      <sheetName val="thao-go"/>
      <sheetName val="DON GIA"/>
      <sheetName val="TONGKE-HT"/>
      <sheetName val="DG"/>
      <sheetName val="dtxl"/>
      <sheetName val="t-h HA THE"/>
      <sheetName val="CHITIET VL-NC-TT -1p"/>
      <sheetName val="TONG HOP VL-NC TT"/>
      <sheetName val="TNHCHINH"/>
      <sheetName val="TH XL"/>
      <sheetName val="CHITIET VL-NC"/>
      <sheetName val="VC"/>
      <sheetName val="CHITIET VL-NC-TT-3p"/>
      <sheetName val="TDTKP"/>
      <sheetName val="TDTKP1"/>
      <sheetName val="KPVC-BD "/>
      <sheetName val="VCV-BE-TONG"/>
      <sheetName val="Machine"/>
      <sheetName val="upahbahan"/>
      <sheetName val="rab1"/>
      <sheetName val="OUTPUT"/>
      <sheetName val="Cover_Daf-2"/>
      <sheetName val="Bill_rekap"/>
      <sheetName val="Analisa_Gabungan"/>
      <sheetName val="hrg_sat1"/>
      <sheetName val="DCF_Jual`¯)_x005f_x0003__x005f_x001a_"/>
      <sheetName val="ANAL_RABP"/>
      <sheetName val="ANALISA_PEK_UMUM"/>
      <sheetName val="DCF_Jual_I_x005f_x005f_x005f_x005f_x005f_x005f_x"/>
      <sheetName val="DCF_Jual`¯)_x005f_x005f_x005f_x0003__x005f_x005f_"/>
      <sheetName val="DCF_Jual]I_x005f_x005f_x005f_x005f_x005f_x005f_x"/>
      <sheetName val="DCF_Jual`¯)_x005f_x005f_x005f_x005f_x005f_x005f_x"/>
      <sheetName val="BAHAN___UPAH_2"/>
      <sheetName val="RENCANA_KERJA"/>
      <sheetName val="RCN_Objk"/>
      <sheetName val="Umur_Ekonomis"/>
      <sheetName val="Data_Sarana"/>
      <sheetName val="[FormX BPPN.xls]DCF_Jual___c__2"/>
      <sheetName val="[FormX BPPN.xls]DCF Jual/´_x001b_c"/>
      <sheetName val="Kode barang"/>
      <sheetName val="Performance_Assumptions"/>
      <sheetName val="2002"/>
      <sheetName val="N_Sld_Kmd"/>
      <sheetName val="N_Sld_Pku"/>
      <sheetName val="Master Data"/>
      <sheetName val="ocean voyage"/>
      <sheetName val="alamat"/>
      <sheetName val="FISIK RAB 2000"/>
      <sheetName val="BIAYA"/>
      <sheetName val="BANK"/>
      <sheetName val="PEMBELIAN"/>
      <sheetName val="HSATUAN"/>
      <sheetName val="uek"/>
      <sheetName val="4 Bangunan"/>
      <sheetName val="T&amp;DN"/>
      <sheetName val="ihkakak"/>
      <sheetName val="HSBU ANA"/>
      <sheetName val="RBSB"/>
      <sheetName val="D.1.7"/>
      <sheetName val="D.1.5"/>
      <sheetName val="D.2.2"/>
      <sheetName val="Traf&amp;Genst"/>
      <sheetName val="Analisa RAB"/>
      <sheetName val="[FormX BPPN.xls][FormX BPPN.xls"/>
      <sheetName val="REALISASI PRODUKSI"/>
      <sheetName val="MHPP"/>
      <sheetName val="FORM_X_COST6"/>
      <sheetName val="An_Struktur5"/>
      <sheetName val="An_Arsitektur5"/>
      <sheetName val="Unit_Rate_(2)5"/>
      <sheetName val="Biaya_PKS5"/>
      <sheetName val="Project_Cost5"/>
      <sheetName val="Risk_Analisis5"/>
      <sheetName val="IRR_ALL5"/>
      <sheetName val="Produksi_&amp;_Scedule5"/>
      <sheetName val="Harga_Material_Lokal5"/>
      <sheetName val="Currency_Rate5"/>
      <sheetName val="Resume_EMA5"/>
      <sheetName val="Kurs_Valas5"/>
      <sheetName val="Listrik_(2)5"/>
      <sheetName val="Pabrik_&amp;_Central5"/>
      <sheetName val="Bangunan_Divisi_25"/>
      <sheetName val="Bangunan_Divisi_15"/>
      <sheetName val="Tiuh_Baru5"/>
      <sheetName val="Negara_BAtin5"/>
      <sheetName val="Sarana_Pelengkap5"/>
      <sheetName val="Bahan_Upah5"/>
      <sheetName val="Harga_Bahan5"/>
      <sheetName val="Prod-_Plasma5"/>
      <sheetName val="Harsat_Bahan5"/>
      <sheetName val="Harsat_Upah5"/>
      <sheetName val="DCF_Jual-Sewa5"/>
      <sheetName val="K-9_Ok5"/>
      <sheetName val="FormX_BPPN3"/>
      <sheetName val="Harga_Bahan_&amp;_Upah_4"/>
      <sheetName val="analisa_Str3"/>
      <sheetName val="Flow_Product-Raw_Material3"/>
      <sheetName val="Daftar_Harga3"/>
      <sheetName val="Daftar_Upah3"/>
      <sheetName val="Analisa_Harga_Satuan4"/>
      <sheetName val="Rata2_Bpp3"/>
      <sheetName val="Rata2_Smd3"/>
      <sheetName val="E_work3"/>
      <sheetName val="R_wall3"/>
      <sheetName val="Bilanz_Bus_plan_20023"/>
      <sheetName val="Analisa_&amp;_Upah3"/>
      <sheetName val="DCF_Jual_I1"/>
      <sheetName val="ANALISA_SNI'07(Bangli)3"/>
      <sheetName val="Rek_Analisa3"/>
      <sheetName val="PK_RM3"/>
      <sheetName val="DCF_Jual_I_x005f_x0001__x005f_x001a_3"/>
      <sheetName val="Sheet1_(3)2"/>
      <sheetName val="Daftar_No_MAPPI3"/>
      <sheetName val="UPAH_DAN_BAHAN3"/>
      <sheetName val="LKH_FEB-153"/>
      <sheetName val="DCF_Jual]I_x005f_x0001__x005f_x001a_3"/>
      <sheetName val="HB_3"/>
      <sheetName val="an_mek3"/>
      <sheetName val="rab_lt_2_bo3"/>
      <sheetName val="1_Isian2"/>
      <sheetName val="DCF_Jual_I_x005f_x005f_x005f_x0001__x005f1"/>
      <sheetName val="DCF_Jual]I_x005f_x005f_x005f_x0001__x005f1"/>
      <sheetName val="5_yr_val4"/>
      <sheetName val="10_yr_val4"/>
      <sheetName val="_Summ_fin_3"/>
      <sheetName val="J_u_l"/>
      <sheetName val="O_c_t"/>
      <sheetName val="A_p_r"/>
      <sheetName val="Harga_Satuan"/>
      <sheetName val="upah-bahan_satker_revisi"/>
      <sheetName val="Input_O&amp;M"/>
      <sheetName val="DCF_Jual_I_x005f_x0001__1"/>
      <sheetName val="DCF_Jual`¯)_x005f_x0003__"/>
      <sheetName val="DCF_Jual`¯)_x005f_x005f_x"/>
      <sheetName val="DCF_Jual_I_"/>
      <sheetName val="DCF_Jual_I_x"/>
      <sheetName val="DCF_Jual`¯)_"/>
      <sheetName val="DCF_Jual`¯)_x"/>
      <sheetName val="_¯9_x0"/>
      <sheetName val="trf_ns_04"/>
      <sheetName val="h_satuan"/>
      <sheetName val="jiwa_GL"/>
      <sheetName val="BBC_DANAMON_BRI_Jan_2017"/>
      <sheetName val="LIST_ANHARSAT"/>
      <sheetName val="PABRIK_(2)"/>
      <sheetName val="Text_Total_Likuidasi"/>
      <sheetName val="DCF_Jual/´c0_@)¬"/>
      <sheetName val="fin_pro_centers"/>
      <sheetName val="MM_PAGE-2_X"/>
      <sheetName val="Discount_Tables"/>
      <sheetName val="Curr,_Site_Names,_Flex_conf"/>
      <sheetName val="TON__per_Jam"/>
      <sheetName val="DCF_Jual_I_x005f_x005f_x005f_x0001__"/>
      <sheetName val="Transport_"/>
      <sheetName val="HARGA_ALAT"/>
      <sheetName val="Hit_Bgn"/>
      <sheetName val="DCF Jual_´_x001b_c_x0000"/>
      <sheetName val="DCF_Jual]I3"/>
      <sheetName val="DCF_Jual_I3"/>
      <sheetName val="DCF_Jual`¯)_x005f_x0003__x005f_x001a_1"/>
      <sheetName val="ANAL_RABP1"/>
      <sheetName val="DCF_Jual_I_x005f_x005f_x005f_x005f_x005f_x005f_1"/>
      <sheetName val="DCF_Jual`¯)_x005f_x005f_x005f_x0003__x005f1"/>
      <sheetName val="DCF_Jual]I_x005f_x005f_x005f_x005f_x005f_x005f_1"/>
      <sheetName val="Cover_Daf-21"/>
      <sheetName val="DCF_Jual`¯)_x005f_x005f_x005f_x005f_x005f_x005f_1"/>
      <sheetName val="Bill_rekap1"/>
      <sheetName val="BAHAN___UPAH_21"/>
      <sheetName val="RCN_Objk1"/>
      <sheetName val="Umur_Ekonomis1"/>
      <sheetName val="Data_Sarana1"/>
      <sheetName val="Analisa_Gabungan1"/>
      <sheetName val="hrg_sat2"/>
      <sheetName val="ANALISA_PEK_UMUM1"/>
      <sheetName val="RENCANA_KERJA1"/>
      <sheetName val="DCF_Jual_I_x005f_x005f_x1"/>
      <sheetName val="DCF_Jual_I_1"/>
      <sheetName val="Pemadatan_Tanah_(Jalan)"/>
      <sheetName val="1_2_TB"/>
      <sheetName val="2_1_1_Direct_Add"/>
      <sheetName val="INPUT_DATA"/>
      <sheetName val="SM_Bgn"/>
      <sheetName val="SM_Tnh"/>
      <sheetName val="GS_Tanah_Kalimas_Baru_(2)"/>
      <sheetName val="RAB_ME"/>
      <sheetName val="Isolasi_Luar_Dalam"/>
      <sheetName val="Isolasi_Luar"/>
      <sheetName val="HALAMAN_1-60"/>
      <sheetName val="8LT_12"/>
      <sheetName val="DCF_Jual]I_x005f_x0001__1"/>
      <sheetName val="DCF_Jual]I_x005f_x005f_x"/>
      <sheetName val="Blk_A"/>
      <sheetName val="DCF_Jual]I_1"/>
      <sheetName val="DCF_Jual]I_x"/>
      <sheetName val="DCF_Jual]I_"/>
      <sheetName val="DCF_Jual_I2"/>
      <sheetName val="DCF_Jual]I2"/>
      <sheetName val="DCF_Jual]I1"/>
      <sheetName val="Rkap"/>
      <sheetName val="RAB P Jaga"/>
      <sheetName val="RAB Kantor"/>
      <sheetName val="RaB Gd Bbku"/>
      <sheetName val="RaB Gd BJadi"/>
      <sheetName val="RaB Pabrik"/>
      <sheetName val="RaB Bak Pnmpung"/>
      <sheetName val="RaB Inst Air"/>
      <sheetName val="RaB Genset"/>
      <sheetName val="RAB Bang Pnjang"/>
      <sheetName val="RAB Kantin"/>
      <sheetName val="RAB Musholla"/>
      <sheetName val="RAB PERSIAPAN+iNFRA"/>
      <sheetName val="Spek Bhn"/>
      <sheetName val="Sheet7"/>
      <sheetName val="TABEL_DETASIR"/>
      <sheetName val="RESIDU"/>
      <sheetName val="Log"/>
      <sheetName val="Penjom"/>
      <sheetName val="Corp Inputs"/>
      <sheetName val="Scenarios"/>
      <sheetName val="Analisa BCT Permanen"/>
      <sheetName val="budgetsched1-17"/>
      <sheetName val="rumus"/>
      <sheetName val="GeneralInfo"/>
      <sheetName val="POT-0601"/>
      <sheetName val="ProductionTarget50Pct"/>
      <sheetName val="PROD MGMT"/>
      <sheetName val="axapta"/>
      <sheetName val="tab"/>
      <sheetName val="Jenis"/>
      <sheetName val="Budget 2002"/>
      <sheetName val="KFC OK"/>
      <sheetName val="Tabulation"/>
      <sheetName val="TR"/>
      <sheetName val="01.TB-GSS-06-2010"/>
      <sheetName val="BalAfterTax"/>
      <sheetName val="corptax (3)"/>
      <sheetName val="deftax (11)"/>
      <sheetName val="taxrates (2)"/>
      <sheetName val="consinfo (10)"/>
      <sheetName val="datasource_lookup"/>
      <sheetName val="Data Prod_Graf"/>
      <sheetName val="DCF Jual_´_x001b_c"/>
      <sheetName val="DCF Jual/´_x001b_c_x0018_0._x0018_@)¬"/>
      <sheetName val="DCF Jual_´_x001b_c_x0000"/>
      <sheetName val="INPUT HARIAN"/>
      <sheetName val="Harga Upah"/>
      <sheetName val="FDREPORT"/>
      <sheetName val="Intro"/>
      <sheetName val="T¡n_x0007_/´IT&quot;0.&quot;"/>
      <sheetName val="DCF_Jual_´c0_@)¬"/>
      <sheetName val="jpr"/>
      <sheetName val="_x005f_x005f_x005f_x0000__9_x005f_x005f_x005f_x0003___2"/>
      <sheetName val="_x005f_x005f_x005f_x0007___x005f_x005f_x005f_x0003__x_2"/>
      <sheetName val="DCF_Jual__I_x005f_x005f_x005f_x0001__x005_2"/>
      <sheetName val="DCF Jual]I_x005f_x005f_x005f_x0001__x005_2"/>
      <sheetName val="_x005f_x005f_x005f_x005f_x005f_x005f_x005f_x0000__9_x_2"/>
      <sheetName val="DCF_Jual____x005f_x005f_x005f_x0003__x005_2"/>
      <sheetName val="DCF_Jual__I_x005f_x005f_x005f_x0001__x005_3"/>
      <sheetName val="(43)9.1"/>
      <sheetName val="Data SRL"/>
      <sheetName val="premi iuran"/>
      <sheetName val="Calculations"/>
      <sheetName val="% Lbr vs GP"/>
      <sheetName val="ana_str"/>
      <sheetName val="Hargamat"/>
      <sheetName val="daftar"/>
      <sheetName val="Pipe"/>
      <sheetName val="COA"/>
      <sheetName val="BS"/>
      <sheetName val="Instalasi,Kendaraan,Inventaris"/>
      <sheetName val="WP PASIVA"/>
      <sheetName val="Balance Sheet"/>
      <sheetName val="Income Statement"/>
      <sheetName val="FORM_X_COST7"/>
      <sheetName val="Biaya_PKS6"/>
      <sheetName val="Project_Cost6"/>
      <sheetName val="Risk_Analisis6"/>
      <sheetName val="IRR_ALL6"/>
      <sheetName val="Produksi_&amp;_Scedule6"/>
      <sheetName val="An_Struktur6"/>
      <sheetName val="An_Arsitektur6"/>
      <sheetName val="Unit_Rate_(2)6"/>
      <sheetName val="Currency_Rate6"/>
      <sheetName val="Harga_Material_Lokal6"/>
      <sheetName val="Kurs_Valas6"/>
      <sheetName val="Listrik_(2)6"/>
      <sheetName val="Resume_EMA6"/>
      <sheetName val="Pabrik_&amp;_Central6"/>
      <sheetName val="Bangunan_Divisi_26"/>
      <sheetName val="Bangunan_Divisi_16"/>
      <sheetName val="Tiuh_Baru6"/>
      <sheetName val="Negara_BAtin6"/>
      <sheetName val="Sarana_Pelengkap6"/>
      <sheetName val="Harga_Bahan6"/>
      <sheetName val="Bahan_Upah6"/>
      <sheetName val="Prod-_Plasma6"/>
      <sheetName val="Harsat_Bahan6"/>
      <sheetName val="Harsat_Upah6"/>
      <sheetName val="K-9_Ok6"/>
      <sheetName val="DCF_Jual-Sewa6"/>
      <sheetName val="Harga_Bahan_&amp;_Upah_5"/>
      <sheetName val="Daftar_Harga4"/>
      <sheetName val="Daftar_Upah4"/>
      <sheetName val="FormX_BPPN4"/>
      <sheetName val="Flow_Product-Raw_Material4"/>
      <sheetName val="Analisa_Harga_Satuan5"/>
      <sheetName val="Rata2_Bpp4"/>
      <sheetName val="Rata2_Smd4"/>
      <sheetName val="analisa_Str4"/>
      <sheetName val="E_work4"/>
      <sheetName val="R_wall4"/>
      <sheetName val="Bilanz_Bus_plan_20024"/>
      <sheetName val="Analisa_&amp;_Upah4"/>
      <sheetName val="an_mek4"/>
      <sheetName val="PK_RM4"/>
      <sheetName val="ANALISA_SNI'07(Bangli)4"/>
      <sheetName val="UPAH_DAN_BAHAN4"/>
      <sheetName val="rab_lt_2_bo4"/>
      <sheetName val="Rek_Analisa4"/>
      <sheetName val="DCF_Jual_I_x005f_x0001__x005f_x001a_4"/>
      <sheetName val="LKH_FEB-154"/>
      <sheetName val="DCF_Jual]I_x005f_x0001__x005f_x001a_4"/>
      <sheetName val="Daftar_No_MAPPI4"/>
      <sheetName val="HB_4"/>
      <sheetName val="5_yr_val5"/>
      <sheetName val="10_yr_val5"/>
      <sheetName val="_Summ_fin_5"/>
      <sheetName val="Sheet1_(3)3"/>
      <sheetName val="BBC_DANAMON_BRI_Jan_20171"/>
      <sheetName val="1_Isian3"/>
      <sheetName val="DCF_Jual_I_x005f_x005f_x005f_x0001__x005f2"/>
      <sheetName val="J_u_l1"/>
      <sheetName val="O_c_t1"/>
      <sheetName val="A_p_r1"/>
      <sheetName val="DCF_Jual]I_x005f_x005f_x005f_x0001__x005f2"/>
      <sheetName val="DCF_Jual_I_x005f_x0001__2"/>
      <sheetName val="PABRIK_(2)1"/>
      <sheetName val="Harga_Satuan1"/>
      <sheetName val="h_satuan1"/>
      <sheetName val="LIST_ANHARSAT1"/>
      <sheetName val="DCF_Jual`¯)_x005f_x0003__1"/>
      <sheetName val="DCF_Jual`¯)_x005f_x005f_x1"/>
      <sheetName val="jiwa_GL1"/>
      <sheetName val="upah-bahan_satker_revisi1"/>
      <sheetName val="DCF_Jual_I_x1"/>
      <sheetName val="DCF_Jual`¯)_x1"/>
      <sheetName val="Text_Total_Likuidasi1"/>
      <sheetName val="Input_O&amp;M1"/>
      <sheetName val="trf_ns_041"/>
      <sheetName val="TON__per_Jam1"/>
      <sheetName val="fin_pro_centers1"/>
      <sheetName val="DCF_Jual_I_x005f_x005f_x005f_x0001__1"/>
      <sheetName val="Transport_1"/>
      <sheetName val="MM_PAGE-2_X1"/>
      <sheetName val="HARGA_ALAT1"/>
      <sheetName val="Hit_Bgn1"/>
      <sheetName val="Discount_Tables1"/>
      <sheetName val="Curr,_Site_Names,_Flex_conf1"/>
      <sheetName val="DCF_Jual/´c"/>
      <sheetName val="S_e_p"/>
      <sheetName val="M_a_r"/>
      <sheetName val="M_a_y"/>
      <sheetName val="A_u_g"/>
      <sheetName val="J_u_n"/>
      <sheetName val="N_o_v"/>
      <sheetName val="F_e_b"/>
      <sheetName val="J_a_n"/>
      <sheetName val="00_received_in_01"/>
      <sheetName val="dongia_(2)"/>
      <sheetName val="THPDMoi__(2)"/>
      <sheetName val="TONG_HOP_VL-NC"/>
      <sheetName val="TONGKE3p_"/>
      <sheetName val="TH_VL,_NC,_DDHT_Thanhphuoc"/>
      <sheetName val="DON_GIA"/>
      <sheetName val="t-h_HA_THE"/>
      <sheetName val="CHITIET_VL-NC-TT_-1p"/>
      <sheetName val="TONG_HOP_VL-NC_TT"/>
      <sheetName val="TH_XL"/>
      <sheetName val="CHITIET_VL-NC"/>
      <sheetName val="CHITIET_VL-NC-TT-3p"/>
      <sheetName val="KPVC-BD_"/>
      <sheetName val="SERV_EQ"/>
      <sheetName val="DCF_Jual_´c_x0000"/>
      <sheetName val="Rincian_Iuran"/>
      <sheetName val="No_Code"/>
      <sheetName val="Resume_T&amp;B"/>
      <sheetName val="Resume_Nilai"/>
      <sheetName val="DATA_UMUM"/>
      <sheetName val="Kode_barang"/>
      <sheetName val="Master_Data"/>
      <sheetName val="ocean_voyage"/>
      <sheetName val="FISIK_RAB_2000"/>
      <sheetName val="WP_PASIVA"/>
      <sheetName val="Balance_Sheet"/>
      <sheetName val="Income_Statement"/>
      <sheetName val="HSBU_ANA"/>
      <sheetName val="DCF_Jual_I_x005f_x0001__x005f_x005f_1"/>
      <sheetName val="DCF_Jual]I_x005f_x0001__x005f_x005f_1"/>
      <sheetName val="DCF_Jual`¯)_x005f_x0003__x005f_x005f_"/>
      <sheetName val="[FormX_BPPN_xls]DCF_Jual___c__2"/>
      <sheetName val="[FormX_BPPN_xls]DCF_Jual/´c"/>
      <sheetName val="bau"/>
      <sheetName val="GAJI"/>
      <sheetName val="00000"/>
      <sheetName val="Exc. Rate"/>
      <sheetName val="Ex-Rate"/>
      <sheetName val="12-06-ins"/>
      <sheetName val="Harga Sat"/>
      <sheetName val="T¡n_x0007_/´IT&quot;0.&quo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refreshError="1"/>
      <sheetData sheetId="42" refreshError="1"/>
      <sheetData sheetId="43"/>
      <sheetData sheetId="44"/>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sheetData sheetId="147" refreshError="1"/>
      <sheetData sheetId="148" refreshError="1"/>
      <sheetData sheetId="149" refreshError="1"/>
      <sheetData sheetId="150" refreshError="1"/>
      <sheetData sheetId="151" refreshError="1"/>
      <sheetData sheetId="152" refreshError="1"/>
      <sheetData sheetId="153"/>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sheetData sheetId="168"/>
      <sheetData sheetId="169"/>
      <sheetData sheetId="170" refreshError="1"/>
      <sheetData sheetId="171" refreshError="1"/>
      <sheetData sheetId="172" refreshError="1"/>
      <sheetData sheetId="173" refreshError="1"/>
      <sheetData sheetId="174" refreshError="1"/>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sheetData sheetId="217"/>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sheetData sheetId="409"/>
      <sheetData sheetId="410"/>
      <sheetData sheetId="411"/>
      <sheetData sheetId="412"/>
      <sheetData sheetId="413"/>
      <sheetData sheetId="414"/>
      <sheetData sheetId="415"/>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sheetData sheetId="451"/>
      <sheetData sheetId="452"/>
      <sheetData sheetId="453"/>
      <sheetData sheetId="454"/>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sheetData sheetId="614"/>
      <sheetData sheetId="615"/>
      <sheetData sheetId="616"/>
      <sheetData sheetId="617"/>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refreshError="1"/>
      <sheetData sheetId="879" refreshError="1"/>
      <sheetData sheetId="880"/>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sheetData sheetId="962"/>
      <sheetData sheetId="963"/>
      <sheetData sheetId="964"/>
      <sheetData sheetId="965"/>
      <sheetData sheetId="966" refreshError="1"/>
      <sheetData sheetId="967" refreshError="1"/>
      <sheetData sheetId="968" refreshError="1"/>
      <sheetData sheetId="969" refreshError="1"/>
      <sheetData sheetId="970" refreshError="1"/>
      <sheetData sheetId="971" refreshError="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Set>
  </externalBook>
</externalLink>
</file>

<file path=xl/externalLinks/externalLink172.xml><?xml version="1.0" encoding="utf-8"?>
<externalLink xmlns="http://schemas.openxmlformats.org/spreadsheetml/2006/main">
  <externalBook xmlns:r="http://schemas.openxmlformats.org/officeDocument/2006/relationships" r:id="rId1">
    <sheetNames>
      <sheetName val="List"/>
      <sheetName val="00000"/>
      <sheetName val="Data-Umum"/>
      <sheetName val="Tanah"/>
      <sheetName val="Peralatan"/>
      <sheetName val="Sheet1"/>
      <sheetName val="Analisa Bgn"/>
      <sheetName val="Ring-Nilai"/>
      <sheetName val="Analisa"/>
      <sheetName val="Teks"/>
      <sheetName val="Analisa Likuidasi"/>
      <sheetName val="Cover-KAWIRA"/>
      <sheetName val="Cover-UJP"/>
      <sheetName val="Surat"/>
      <sheetName val="Pernyataan"/>
      <sheetName val="Daft-Isi &amp; Ringki"/>
      <sheetName val="BAB-II"/>
      <sheetName val="BAB-I"/>
      <sheetName val="Pembatas"/>
      <sheetName val="Gambar"/>
      <sheetName val="FORM X CO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73.xml><?xml version="1.0" encoding="utf-8"?>
<externalLink xmlns="http://schemas.openxmlformats.org/spreadsheetml/2006/main">
  <externalBook xmlns:r="http://schemas.openxmlformats.org/officeDocument/2006/relationships" r:id="rId1">
    <sheetNames>
      <sheetName val="FORM-X-1"/>
      <sheetName val="Tanah"/>
      <sheetName val="Resume"/>
      <sheetName val="Resume on report"/>
      <sheetName val="Tanah Hayam Wuruk"/>
      <sheetName val="Tanah Petung"/>
      <sheetName val="Tanah Petung (2)"/>
      <sheetName val="Tanah Bangsalsari"/>
      <sheetName val="Tanah Sebanen"/>
      <sheetName val="Tanah Sempolan"/>
      <sheetName val="Tanah Sempolan (2)"/>
      <sheetName val="List"/>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74.xml><?xml version="1.0" encoding="utf-8"?>
<externalLink xmlns="http://schemas.openxmlformats.org/spreadsheetml/2006/main">
  <externalBook xmlns:r="http://schemas.openxmlformats.org/officeDocument/2006/relationships" r:id="rId1">
    <sheetNames>
      <sheetName val="FORM-X-1"/>
      <sheetName val="Tanah"/>
      <sheetName val="Score"/>
      <sheetName val="Kop"/>
      <sheetName val="a"/>
      <sheetName val="b"/>
      <sheetName val="c"/>
      <sheetName val="d"/>
      <sheetName val="Foto"/>
      <sheetName val="Analisa"/>
      <sheetName val="peta lokasi "/>
      <sheetName val="denah tanah"/>
      <sheetName val="FORM-X3 "/>
      <sheetName val="RESUME"/>
      <sheetName val="1"/>
      <sheetName val="2"/>
      <sheetName val="3"/>
      <sheetName val="FORM_X_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sheetData sheetId="13" refreshError="1"/>
      <sheetData sheetId="14" refreshError="1"/>
      <sheetData sheetId="15" refreshError="1"/>
      <sheetData sheetId="16" refreshError="1"/>
      <sheetData sheetId="17"/>
    </sheetDataSet>
  </externalBook>
</externalLink>
</file>

<file path=xl/externalLinks/externalLink175.xml><?xml version="1.0" encoding="utf-8"?>
<externalLink xmlns="http://schemas.openxmlformats.org/spreadsheetml/2006/main">
  <externalBook xmlns:r="http://schemas.openxmlformats.org/officeDocument/2006/relationships" r:id="rId1">
    <sheetNames>
      <sheetName val="00000"/>
      <sheetName val="Tanah"/>
      <sheetName val="Analisa"/>
      <sheetName val="Bangunan"/>
      <sheetName val="List"/>
      <sheetName val="Sheet1"/>
      <sheetName val="Sheet2"/>
      <sheetName val="Sheet3"/>
      <sheetName val="Data"/>
      <sheetName val="Text"/>
      <sheetName val="Analisa Safety Margin"/>
      <sheetName val="Cover"/>
      <sheetName val="Surat"/>
      <sheetName val="Pernyataan"/>
      <sheetName val="Form Tanah"/>
      <sheetName val="Form Bangunan"/>
      <sheetName val="Kendaraan"/>
      <sheetName val="Kesimpulan"/>
      <sheetName val="Data Pasar"/>
      <sheetName val="Data 1"/>
      <sheetName val="Data 2"/>
      <sheetName val="Data 3"/>
      <sheetName val="Data 4"/>
      <sheetName val="Data 5"/>
      <sheetName val="Daftar No MAPPI"/>
      <sheetName val="DATA UMUM"/>
      <sheetName val="HBU"/>
      <sheetName val="Sertipikat"/>
      <sheetName val="Safety Margin"/>
      <sheetName val="1-Cover Depan"/>
      <sheetName val="2-Daftar Isi"/>
      <sheetName val="3-Pendahuluan"/>
      <sheetName val="4-Cover Dalam"/>
      <sheetName val="5-Laporan T &amp; B"/>
      <sheetName val="6-Mesin"/>
      <sheetName val="7-Laporan Kendaraan"/>
      <sheetName val="8-Laporan Inventaris"/>
      <sheetName val="Foto-Foto"/>
      <sheetName val="Lembar Asistensi (2)"/>
      <sheetName val="Lembar QC"/>
      <sheetName val="Text NP Tanah"/>
      <sheetName val="Text Total NP"/>
      <sheetName val="Text Total Likuidasi"/>
      <sheetName val="Text Likuidasi Tanah"/>
      <sheetName val="COPYWRITE"/>
      <sheetName val="Rekap"/>
      <sheetName val="Analisa Bgn"/>
      <sheetName val="Luas Bangunan"/>
      <sheetName val="Resume"/>
      <sheetName val="FORM X COST"/>
      <sheetName val="Prod (LBE)"/>
      <sheetName val="Hitungan Bangunan"/>
      <sheetName val="Bg lt 4"/>
      <sheetName val="FORM-X-1"/>
      <sheetName val="FORM B"/>
      <sheetName val="RT"/>
      <sheetName val="FORM X"/>
      <sheetName val="Input O&amp;M"/>
      <sheetName val="Workshop"/>
      <sheetName val="PAGAR"/>
      <sheetName val="As"/>
      <sheetName val="1"/>
      <sheetName val="données"/>
      <sheetName val="FORM_X_1"/>
      <sheetName val="Data-Umum"/>
      <sheetName val="Analisa_Safety_Margin"/>
      <sheetName val="Form_Tanah"/>
      <sheetName val="Form_Bangunan"/>
      <sheetName val="Data_Pasar"/>
      <sheetName val="Data_1"/>
      <sheetName val="Data_2"/>
      <sheetName val="Data_3"/>
      <sheetName val="Data_4"/>
      <sheetName val="Data_5"/>
      <sheetName val="Daftar_No_MAPPI"/>
      <sheetName val="DATA_UMUM"/>
      <sheetName val="Safety_Margin"/>
      <sheetName val="1-Cover_Depan"/>
      <sheetName val="2-Daftar_Isi"/>
      <sheetName val="4-Cover_Dalam"/>
      <sheetName val="5-Laporan_T_&amp;_B"/>
      <sheetName val="7-Laporan_Kendaraan"/>
      <sheetName val="8-Laporan_Inventaris"/>
      <sheetName val="Lembar_Asistensi_(2)"/>
      <sheetName val="Lembar_QC"/>
      <sheetName val="Text_NP_Tanah"/>
      <sheetName val="Text_Total_NP"/>
      <sheetName val="Text_Total_Likuidasi"/>
      <sheetName val="Text_Likuidasi_Tanah"/>
      <sheetName val="Analisa_Bgn"/>
      <sheetName val="Luas_Bangunan"/>
      <sheetName val="FORM_X_COST"/>
      <sheetName val="Prod_(LBE)"/>
      <sheetName val="Hitungan_Bangunan"/>
      <sheetName val="Bg_lt_4"/>
      <sheetName val="Isian"/>
      <sheetName val="FORM-B1"/>
      <sheetName val="3"/>
      <sheetName val="Input_O&amp;M"/>
      <sheetName val="BRI I"/>
      <sheetName val="Sarana"/>
      <sheetName val="Depresiasi"/>
      <sheetName val="ue"/>
      <sheetName val="Konversi"/>
      <sheetName val="LB"/>
      <sheetName val="Sumuringin06"/>
      <sheetName val="Sb Arum06"/>
      <sheetName val="1Sumber Arum"/>
      <sheetName val="Ponco06"/>
      <sheetName val="2Ponco"/>
      <sheetName val="Parengan06"/>
      <sheetName val="3Parengan"/>
      <sheetName val="Rayung06"/>
      <sheetName val="4Rayung"/>
      <sheetName val="Raya Bangilan06"/>
      <sheetName val="5Raya Bangilan"/>
      <sheetName val="Rondokuning06"/>
      <sheetName val="6Rondo Kuning"/>
      <sheetName val="DesaBangilan06"/>
      <sheetName val="7Desa Bangilan"/>
      <sheetName val="Kutorejo06"/>
      <sheetName val="8Kutorejo"/>
      <sheetName val="Sriti"/>
      <sheetName val="Bangilan"/>
      <sheetName val="Sidotentrem"/>
      <sheetName val="Mojorranu"/>
      <sheetName val="AF"/>
      <sheetName val="Ring"/>
      <sheetName val="BRI_I"/>
      <sheetName val="Sb_Arum06"/>
      <sheetName val="1Sumber_Arum"/>
      <sheetName val="Raya_Bangilan06"/>
      <sheetName val="5Raya_Bangilan"/>
      <sheetName val="6Rondo_Kuning"/>
      <sheetName val="7Desa_Bangilan"/>
      <sheetName val="FS-FORECAST"/>
      <sheetName val="LEADSCHEDULE"/>
      <sheetName val="Gmd3"/>
      <sheetName val="ASUMSI"/>
      <sheetName val="Biaya PKS"/>
      <sheetName val="Produksi &amp; Scedule"/>
      <sheetName val="Project Cost"/>
      <sheetName val="Balance"/>
      <sheetName val="Risk Analisis"/>
      <sheetName val="BEP"/>
      <sheetName val="Depre"/>
      <sheetName val="PINJAMAN-Bank"/>
      <sheetName val="INCOME"/>
      <sheetName val="Pemeliharaan"/>
      <sheetName val="Upah"/>
      <sheetName val="Bahan"/>
      <sheetName val="Cash-flow"/>
      <sheetName val="IRR"/>
      <sheetName val="IRR ALL"/>
      <sheetName val="Lab&amp;Bengkel"/>
      <sheetName val="Assumption"/>
      <sheetName val="NERACA"/>
      <sheetName val="PKS"/>
      <sheetName val="BAG_2"/>
      <sheetName val="datateknis"/>
      <sheetName val="FORM-ANA1"/>
      <sheetName val="BCT"/>
      <sheetName val="Bahan Upah"/>
      <sheetName val="BOW"/>
      <sheetName val="UPAH DAN BAHAN"/>
      <sheetName val="Bang-Non-St"/>
      <sheetName val="effectif2006"/>
      <sheetName val="BRI_I1"/>
      <sheetName val="Sb_Arum061"/>
      <sheetName val="1Sumber_Arum1"/>
      <sheetName val="Raya_Bangilan061"/>
      <sheetName val="5Raya_Bangilan1"/>
      <sheetName val="6Rondo_Kuning1"/>
      <sheetName val="7Desa_Bangilan1"/>
      <sheetName val="Daftar_No_MAPPI1"/>
      <sheetName val="DATA_UMUM1"/>
      <sheetName val="Safety_Margin1"/>
      <sheetName val="1-Cover_Depan1"/>
      <sheetName val="2-Daftar_Isi1"/>
      <sheetName val="4-Cover_Dalam1"/>
      <sheetName val="5-Laporan_T_&amp;_B1"/>
      <sheetName val="7-Laporan_Kendaraan1"/>
      <sheetName val="8-Laporan_Inventaris1"/>
      <sheetName val="Lembar_Asistensi_(2)1"/>
      <sheetName val="Lembar_QC1"/>
      <sheetName val="Data_11"/>
      <sheetName val="Data_21"/>
      <sheetName val="Data_31"/>
      <sheetName val="Data_41"/>
      <sheetName val="Data_51"/>
      <sheetName val="Text_NP_Tanah1"/>
      <sheetName val="Text_Total_NP1"/>
      <sheetName val="Text_Total_Likuidasi1"/>
      <sheetName val="Text_Likuidasi_Tanah1"/>
      <sheetName val="Marshal"/>
      <sheetName val="Invesment"/>
      <sheetName val="STR"/>
      <sheetName val="TB98,oct99&amp;sap99-WPL"/>
      <sheetName val="Price"/>
      <sheetName val="STRUKTUR"/>
      <sheetName val="ARSITEKTUR"/>
      <sheetName val="Analisa_Safety_Margin1"/>
      <sheetName val="Form_Tanah1"/>
      <sheetName val="Form_Bangunan1"/>
      <sheetName val="Data_Pasar1"/>
      <sheetName val="Analisa_Bgn1"/>
      <sheetName val="Luas_Bangunan1"/>
      <sheetName val="FORM_X_COST1"/>
      <sheetName val="Hitungan_Bangunan1"/>
      <sheetName val="Prod_(LBE)1"/>
      <sheetName val="Bg_lt_41"/>
      <sheetName val="Umur Bgn"/>
      <sheetName val="FORM-ANA2"/>
      <sheetName val="datasheet"/>
      <sheetName val="Cashflow"/>
      <sheetName val="Sat-Tan"/>
      <sheetName val="Infrastruktur"/>
      <sheetName val="Bilanz Bus.plan 2002"/>
      <sheetName val="CF-Projection"/>
      <sheetName val="FORM_B"/>
      <sheetName val="FORM_X"/>
      <sheetName val="Harga"/>
      <sheetName val="exf"/>
      <sheetName val="Analisa Expose Time"/>
      <sheetName val="Tabel exposure time"/>
      <sheetName val="dari pak rizki novarino"/>
      <sheetName val="Pelaporan"/>
      <sheetName val="Text Bilangan"/>
      <sheetName val="Lembar1"/>
      <sheetName val="01"/>
      <sheetName val="IKK"/>
      <sheetName val="BUT"/>
      <sheetName val="Lembar Asistensi"/>
      <sheetName val="L1"/>
      <sheetName val="L2"/>
      <sheetName val="L3"/>
      <sheetName val="L4 Pernyataan"/>
      <sheetName val="5-6 Penugasan"/>
      <sheetName val="Foto- T&amp;B "/>
      <sheetName val="Peta Mapp &amp; Denah"/>
      <sheetName val="PEMB.(1)"/>
      <sheetName val="PEMB.(2)"/>
      <sheetName val="PEMB.(3)"/>
      <sheetName val="FORM A"/>
      <sheetName val="FORM C"/>
      <sheetName val="Ringkasan Tanah Bangunan"/>
      <sheetName val="Pembatas Lampiran"/>
      <sheetName val="Ringkasan Gabungan"/>
      <sheetName val="FOTO (1)"/>
      <sheetName val="FOTO (2)"/>
      <sheetName val="PETA LOKASI"/>
      <sheetName val="LAYOUT TNH"/>
      <sheetName val="LAYOUT BGN"/>
      <sheetName val="RATE"/>
      <sheetName val="Rek.Analisa"/>
      <sheetName val="Profit Loss"/>
      <sheetName val="posjaga-gudangkompresor(1-10)"/>
      <sheetName val="kumpulan"/>
      <sheetName val="BGN"/>
      <sheetName val="DDB"/>
      <sheetName val="Analisa BCT"/>
      <sheetName val="Kaliandra"/>
      <sheetName val="Data Material Lokal"/>
      <sheetName val="donnees"/>
      <sheetName val="stocksmg"/>
      <sheetName val="data-hujan"/>
      <sheetName val="DIRECT COST"/>
      <sheetName val="Harian"/>
      <sheetName val="Mesin"/>
      <sheetName val="HARGA ALAT &amp; BAHAN"/>
      <sheetName val="Karung"/>
      <sheetName val="cost recovery"/>
      <sheetName val="Harsat Bahan"/>
      <sheetName val="Harsat Upah"/>
      <sheetName val="HRG BHN"/>
      <sheetName val="pek tanah utk irigasi"/>
      <sheetName val="CP TARGET"/>
      <sheetName val="CP PROYEK"/>
      <sheetName val="Sales (Pabrik lc)"/>
      <sheetName val="Daf 1"/>
      <sheetName val="Traf&amp;Genst"/>
      <sheetName val="Biaya_PKS"/>
      <sheetName val="Produksi_&amp;_Scedule"/>
      <sheetName val="Project_Cost"/>
      <sheetName val="Risk_Analisis"/>
      <sheetName val="IRR_ALL"/>
      <sheetName val="Bahan_Upah"/>
      <sheetName val="Surat Ga kepake"/>
      <sheetName val="DENAH"/>
      <sheetName val="Export"/>
      <sheetName val="._uko Padi Mas dr BATAM_xls_._u"/>
      <sheetName val="Personnaliser votre facture"/>
      <sheetName val="Facture"/>
      <sheetName val="shareholders"/>
      <sheetName val="Lampiran"/>
      <sheetName val="2-Daftar@_x001c__x0003_"/>
      <sheetName val="] h[ `^"/>
      <sheetName val="Financials"/>
      <sheetName val="Input"/>
      <sheetName val="10 yr val"/>
      <sheetName val="2-Daftar@_x005f_x001c__x005f_x0003_"/>
      <sheetName val="_x005f_x0000__ _x005f_x0000__x005f_x0000__x005f_x0000_"/>
      <sheetName val="Harga Bahan"/>
      <sheetName val="Exc. Rate"/>
      <sheetName val="BCT-2013"/>
      <sheetName val="B-Sut"/>
      <sheetName val="INV"/>
      <sheetName val="BBNE"/>
      <sheetName val="BLNE"/>
      <sheetName val="ITNE"/>
      <sheetName val="KAA"/>
      <sheetName val="KMYE"/>
      <sheetName val="KT"/>
      <sheetName val="KTTG"/>
      <sheetName val="MDLE"/>
      <sheetName val="SAMAN"/>
      <sheetName val="SFRE"/>
      <sheetName val="TPZE"/>
      <sheetName val="TRG"/>
      <sheetName val=""/>
      <sheetName val="Ruko"/>
      <sheetName val="Hit Bgn"/>
      <sheetName val="Bor Pile"/>
      <sheetName val="may'03"/>
      <sheetName val="Io_N"/>
      <sheetName val="?] ?????????h[ ?`^"/>
      <sheetName val="__ _________h_ _`^"/>
      <sheetName val="BRI_I2"/>
      <sheetName val="Sb_Arum062"/>
      <sheetName val="1Sumber_Arum2"/>
      <sheetName val="Raya_Bangilan062"/>
      <sheetName val="5Raya_Bangilan2"/>
      <sheetName val="6Rondo_Kuning2"/>
      <sheetName val="7Desa_Bangilan2"/>
      <sheetName val="Daftar_No_MAPPI2"/>
      <sheetName val="DATA_UMUM2"/>
      <sheetName val="Safety_Margin2"/>
      <sheetName val="1-Cover_Depan2"/>
      <sheetName val="2-Daftar_Isi2"/>
      <sheetName val="4-Cover_Dalam2"/>
      <sheetName val="5-Laporan_T_&amp;_B2"/>
      <sheetName val="7-Laporan_Kendaraan2"/>
      <sheetName val="8-Laporan_Inventaris2"/>
      <sheetName val="Lembar_Asistensi_(2)2"/>
      <sheetName val="Lembar_QC2"/>
      <sheetName val="Data_12"/>
      <sheetName val="Data_22"/>
      <sheetName val="Data_32"/>
      <sheetName val="Data_42"/>
      <sheetName val="Data_52"/>
      <sheetName val="Text_NP_Tanah2"/>
      <sheetName val="Text_Total_NP2"/>
      <sheetName val="Text_Total_Likuidasi2"/>
      <sheetName val="Text_Likuidasi_Tanah2"/>
      <sheetName val="Biaya_PKS1"/>
      <sheetName val="Produksi_&amp;_Scedule1"/>
      <sheetName val="Project_Cost1"/>
      <sheetName val="Risk_Analisis1"/>
      <sheetName val="IRR_ALL1"/>
      <sheetName val="Bahan_Upah1"/>
      <sheetName val="UPAH_DAN_BAHAN"/>
      <sheetName val="cost_recovery"/>
      <sheetName val="HRG_BHN"/>
      <sheetName val="pek_tanah_utk_irigasi"/>
      <sheetName val="CP_TARGET"/>
      <sheetName val="CP_PROYEK"/>
      <sheetName val="Harsat_Bahan"/>
      <sheetName val="Harsat_Upah"/>
      <sheetName val="Surat_Ga_kepake"/>
      <sheetName val="Sales_(Pabrik_lc)"/>
      <sheetName val="Analisa Bang"/>
      <sheetName val="KALENDER"/>
      <sheetName val="Nilai_Kbn_mitra"/>
      <sheetName val="Jdw-KI"/>
      <sheetName val="FORM-BANGUNAN"/>
      <sheetName val="Isian ok"/>
      <sheetName val="FASILITAS"/>
      <sheetName val="2-Daftar@_x005f_x005f_x005f_x001c__x005f_x005f_x"/>
      <sheetName val="_x005f_x005f_x005f_x0000__ _x005f_x005f_x005f_x0000__x"/>
      <sheetName val="RATIO"/>
      <sheetName val="Income Statement"/>
      <sheetName val="PD_Budget"/>
      <sheetName val="Debt"/>
      <sheetName val="Cash"/>
      <sheetName val="OPEX_Budget"/>
      <sheetName val="Std-Prod KS"/>
      <sheetName val="206 Kendaraan"/>
      <sheetName val="bq"/>
      <sheetName val="PL98"/>
      <sheetName val="SERV.EQ"/>
      <sheetName val="OE"/>
      <sheetName val="Des"/>
      <sheetName val="Daf_1"/>
      <sheetName val="PABRIK (2)"/>
      <sheetName val="kurs"/>
      <sheetName val="MASTER"/>
      <sheetName val="U-EK"/>
      <sheetName val="BPP"/>
      <sheetName val="Rata2 Bpp"/>
      <sheetName val="Rata2 Smd"/>
      <sheetName val="SMD"/>
      <sheetName val="BBM-03"/>
      <sheetName val="Capex"/>
      <sheetName val="Assumptions"/>
      <sheetName val="_x005f_x0000_] _x005f_x0000__x005f_x0000__x005f_x0000_"/>
      <sheetName val="AHSbj"/>
      <sheetName val="Sched-Ex"/>
      <sheetName val="Tenancy Sch"/>
      <sheetName val="Capitalisation"/>
      <sheetName val="Outgoings"/>
      <sheetName val="Analisa Harga"/>
      <sheetName val="Summary"/>
      <sheetName val="List PT"/>
      <sheetName val="GeneralInfo"/>
      <sheetName val="BRI_I3"/>
      <sheetName val="Sb_Arum063"/>
      <sheetName val="1Sumber_Arum3"/>
      <sheetName val="Raya_Bangilan063"/>
      <sheetName val="5Raya_Bangilan3"/>
      <sheetName val="6Rondo_Kuning3"/>
      <sheetName val="7Desa_Bangilan3"/>
      <sheetName val="Daftar_No_MAPPI3"/>
      <sheetName val="DATA_UMUM3"/>
      <sheetName val="Safety_Margin3"/>
      <sheetName val="1-Cover_Depan3"/>
      <sheetName val="2-Daftar_Isi3"/>
      <sheetName val="4-Cover_Dalam3"/>
      <sheetName val="5-Laporan_T_&amp;_B3"/>
      <sheetName val="7-Laporan_Kendaraan3"/>
      <sheetName val="8-Laporan_Inventaris3"/>
      <sheetName val="Lembar_Asistensi_(2)3"/>
      <sheetName val="Lembar_QC3"/>
      <sheetName val="Data_13"/>
      <sheetName val="Data_23"/>
      <sheetName val="Data_33"/>
      <sheetName val="Data_43"/>
      <sheetName val="Data_53"/>
      <sheetName val="Text_NP_Tanah3"/>
      <sheetName val="Text_Total_NP3"/>
      <sheetName val="Text_Total_Likuidasi3"/>
      <sheetName val="Text_Likuidasi_Tanah3"/>
      <sheetName val="FORM_X_COST2"/>
      <sheetName val="Biaya_PKS2"/>
      <sheetName val="Produksi_&amp;_Scedule2"/>
      <sheetName val="Project_Cost2"/>
      <sheetName val="Risk_Analisis2"/>
      <sheetName val="IRR_ALL2"/>
      <sheetName val="Bahan_Upah2"/>
      <sheetName val="UPAH_DAN_BAHAN1"/>
      <sheetName val="pek_tanah_utk_irigasi1"/>
      <sheetName val="CP_TARGET1"/>
      <sheetName val="CP_PROYEK1"/>
      <sheetName val="cost_recovery1"/>
      <sheetName val="HRG_BHN1"/>
      <sheetName val="Harsat_Bahan1"/>
      <sheetName val="Harsat_Upah1"/>
      <sheetName val="]_h[_`^"/>
      <sheetName val="Exc__Rate"/>
      <sheetName val="Personnaliser_votre_facture"/>
      <sheetName val="Surat_Ga_kepake1"/>
      <sheetName val="Sales_(Pabrik_lc)1"/>
      <sheetName val="10_yr_val"/>
      <sheetName val="Isian_ok"/>
      <sheetName val="__uko_Padi_Mas_dr_BATAM_xls___u"/>
      <sheetName val="_x005f_x0000____x005f_x0000__x005f_x0000__x005f_x0000_"/>
      <sheetName val="Harga_Bahan"/>
      <sheetName val="?]_?????????h[_?`^"/>
      <sheetName val="2-Daftar@_x005f_x005f_x005f_x005f_x005f_x005f_x00"/>
      <sheetName val="_x005f_x005f_x005f_x005f_x005f_x005f_x005f_x0000__ _x0"/>
      <sheetName val="_ "/>
      <sheetName val="_x005f_x005f_x005f_x005f_x005f_x005f_x005f_x005f_x005f_x005f_"/>
      <sheetName val="_x005f_x005f_x005f_x0000_] _x005f_x005f_x005f_x0000__x"/>
      <sheetName val="SRT 1-2"/>
      <sheetName val="5 yr val"/>
      <sheetName val="Graphs"/>
      <sheetName val="Faktor Likuidasi"/>
      <sheetName val="Data Sarana"/>
      <sheetName val="BTB Jakarta"/>
      <sheetName val="bobot"/>
      <sheetName val="SAT-BHN"/>
      <sheetName val="SALDO_BD"/>
      <sheetName val="Perhitungan Besi"/>
      <sheetName val="anal pipa"/>
      <sheetName val="FORM-X1"/>
      <sheetName val="penjualan"/>
      <sheetName val="Saf.Bang."/>
      <sheetName val="Saf.tan."/>
      <sheetName val="posjaga-gudangkompresor,1-10)"/>
      <sheetName val="JALAN"/>
      <sheetName val="DD"/>
      <sheetName val="Teks"/>
      <sheetName val="SPL"/>
      <sheetName val="Sous traitance"/>
      <sheetName val="upah-bahan satker_revisi"/>
      <sheetName val="GAJI PBL"/>
      <sheetName val="XXXXXXXXXXXX"/>
      <sheetName val="Harga Satuan"/>
      <sheetName val="TBSv"/>
      <sheetName val="Angs_B_Group"/>
      <sheetName val="BCR"/>
      <sheetName val="Add-trans"/>
      <sheetName val="S-2"/>
      <sheetName val="Pro-Base"/>
      <sheetName val="S-1"/>
      <sheetName val="Revenue"/>
      <sheetName val="Add-rev"/>
      <sheetName val="Exist"/>
      <sheetName val="Tot"/>
      <sheetName val="Tranponder"/>
      <sheetName val="Rinci-Biaya"/>
      <sheetName val="Rinci-Pendapatan"/>
      <sheetName val="Sheet1 (3)"/>
      <sheetName val="Pemadatan Tanah (Jalan)"/>
      <sheetName val="BQ_E20_02_Rp_"/>
      <sheetName val="P&amp;L BSheet CFlow"/>
      <sheetName val="Harga Sat"/>
      <sheetName val="LPJ-Bm"/>
    </sheetNames>
    <sheetDataSet>
      <sheetData sheetId="0" refreshError="1"/>
      <sheetData sheetId="1" refreshError="1"/>
      <sheetData sheetId="2"/>
      <sheetData sheetId="3" refreshError="1"/>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efreshError="1"/>
      <sheetData sheetId="47" refreshError="1"/>
      <sheetData sheetId="48"/>
      <sheetData sheetId="49" refreshError="1"/>
      <sheetData sheetId="50" refreshError="1"/>
      <sheetData sheetId="51" refreshError="1"/>
      <sheetData sheetId="52" refreshError="1"/>
      <sheetData sheetId="53"/>
      <sheetData sheetId="54"/>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sheetData sheetId="96" refreshError="1"/>
      <sheetData sheetId="97" refreshError="1"/>
      <sheetData sheetId="98" refreshError="1"/>
      <sheetData sheetId="99"/>
      <sheetData sheetId="100"/>
      <sheetData sheetId="101"/>
      <sheetData sheetId="102"/>
      <sheetData sheetId="103"/>
      <sheetData sheetId="104"/>
      <sheetData sheetId="105" refreshError="1"/>
      <sheetData sheetId="106" refreshError="1"/>
      <sheetData sheetId="107" refreshError="1"/>
      <sheetData sheetId="108" refreshError="1"/>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refreshError="1"/>
      <sheetData sheetId="135" refreshError="1"/>
      <sheetData sheetId="136" refreshError="1"/>
      <sheetData sheetId="137" refreshError="1"/>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sheetData sheetId="218" refreshError="1"/>
      <sheetData sheetId="219"/>
      <sheetData sheetId="220"/>
      <sheetData sheetId="221"/>
      <sheetData sheetId="222" refreshError="1"/>
      <sheetData sheetId="223"/>
      <sheetData sheetId="224"/>
      <sheetData sheetId="225"/>
      <sheetData sheetId="226"/>
      <sheetData sheetId="227"/>
      <sheetData sheetId="228"/>
      <sheetData sheetId="229"/>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sheetData sheetId="288"/>
      <sheetData sheetId="289"/>
      <sheetData sheetId="290"/>
      <sheetData sheetId="291"/>
      <sheetData sheetId="292"/>
      <sheetData sheetId="293"/>
      <sheetData sheetId="294"/>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sheetData sheetId="313"/>
      <sheetData sheetId="314"/>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sheetData sheetId="345"/>
      <sheetData sheetId="346"/>
      <sheetData sheetId="347"/>
      <sheetData sheetId="348"/>
      <sheetData sheetId="349"/>
      <sheetData sheetId="350"/>
      <sheetData sheetId="351"/>
      <sheetData sheetId="352"/>
      <sheetData sheetId="353" refreshError="1"/>
      <sheetData sheetId="354" refreshError="1"/>
      <sheetData sheetId="355" refreshError="1"/>
      <sheetData sheetId="356" refreshError="1"/>
      <sheetData sheetId="357"/>
      <sheetData sheetId="358"/>
      <sheetData sheetId="359"/>
      <sheetData sheetId="360"/>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sheetData sheetId="397"/>
      <sheetData sheetId="398"/>
      <sheetData sheetId="399"/>
      <sheetData sheetId="400"/>
      <sheetData sheetId="401"/>
      <sheetData sheetId="402"/>
      <sheetData sheetId="403"/>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sheetData sheetId="485"/>
      <sheetData sheetId="486"/>
      <sheetData sheetId="487"/>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Set>
  </externalBook>
</externalLink>
</file>

<file path=xl/externalLinks/externalLink176.xml><?xml version="1.0" encoding="utf-8"?>
<externalLink xmlns="http://schemas.openxmlformats.org/spreadsheetml/2006/main">
  <externalBook xmlns:r="http://schemas.openxmlformats.org/officeDocument/2006/relationships" r:id="rId1">
    <sheetNames>
      <sheetName val="ANALISA"/>
      <sheetName val="BQ"/>
      <sheetName val="REKAP"/>
      <sheetName val="HARSAT"/>
      <sheetName val="bau"/>
      <sheetName val="dc"/>
      <sheetName val="alat"/>
      <sheetName val="GAJI"/>
      <sheetName val="1.2_2"/>
      <sheetName val="DFTR PRSH"/>
      <sheetName val="METODE"/>
      <sheetName val="DFTALAT"/>
      <sheetName val="JADWAL"/>
      <sheetName val="PERSONIL"/>
      <sheetName val="SURAT"/>
      <sheetName val="BELAGIO"/>
      <sheetName val="ARTAGDING"/>
      <sheetName val="MANHATTAN"/>
      <sheetName val="SENTUL"/>
      <sheetName val="T.ABANG"/>
      <sheetName val="SEMANAN"/>
      <sheetName val="BKPM"/>
      <sheetName val="PileCap"/>
      <sheetName val="bahan"/>
      <sheetName val="Bank"/>
      <sheetName val="List"/>
      <sheetName val="FORM-X-1"/>
      <sheetName val="ANALISA PEK.UMUM"/>
      <sheetName val="Analisa BCT"/>
      <sheetName val="Kaliandra"/>
      <sheetName val="Data Material Lokal"/>
      <sheetName val="Analisa Harga Satuan"/>
      <sheetName val="resume"/>
      <sheetName val="FORM X COST"/>
      <sheetName val="Sales"/>
      <sheetName val="Daftar No MAPPI"/>
      <sheetName val="DAF-1"/>
      <sheetName val="BAHAN _ UPAH_2"/>
      <sheetName val="OLDMAP"/>
      <sheetName val="export"/>
      <sheetName val="kki"/>
      <sheetName val="fin pro centers"/>
      <sheetName val="SUMMARY"/>
      <sheetName val="upah-bahan satker_revisi"/>
      <sheetName val="HARGA SATUAN"/>
      <sheetName val="P04-02"/>
      <sheetName val="LIST ANHARSAT"/>
      <sheetName val="GC"/>
      <sheetName val="AT"/>
      <sheetName val="BCR"/>
      <sheetName val="S.BAHAN"/>
      <sheetName val="S.UPAH"/>
      <sheetName val="dash"/>
      <sheetName val="RAB"/>
      <sheetName val="HDasar"/>
      <sheetName val="analisys"/>
      <sheetName val="LS"/>
      <sheetName val="pp"/>
      <sheetName val="rupa"/>
      <sheetName val="Sheet1"/>
      <sheetName val="Building"/>
      <sheetName val="TJ1Q47"/>
      <sheetName val="HSBU ANA"/>
      <sheetName val="Sub"/>
      <sheetName val="Harsat Bahan"/>
      <sheetName val="Harsat Upah"/>
      <sheetName val="SAP"/>
      <sheetName val="Daftar Harga"/>
      <sheetName val="Daftar Upah"/>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sheetData sheetId="53"/>
      <sheetData sheetId="54" refreshError="1"/>
      <sheetData sheetId="55"/>
      <sheetData sheetId="56"/>
      <sheetData sheetId="57"/>
      <sheetData sheetId="58"/>
      <sheetData sheetId="59"/>
      <sheetData sheetId="60"/>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Set>
  </externalBook>
</externalLink>
</file>

<file path=xl/externalLinks/externalLink177.xml><?xml version="1.0" encoding="utf-8"?>
<externalLink xmlns="http://schemas.openxmlformats.org/spreadsheetml/2006/main">
  <externalBook xmlns:r="http://schemas.openxmlformats.org/officeDocument/2006/relationships" r:id="rId1">
    <sheetNames>
      <sheetName val="Past"/>
      <sheetName val="rendemen"/>
      <sheetName val="cpo &amp; kernel"/>
      <sheetName val="Prod- Inti"/>
      <sheetName val="Prod- Plasma"/>
      <sheetName val="Biaya"/>
      <sheetName val="Biaya (2)"/>
      <sheetName val="As"/>
      <sheetName val="PInv"/>
      <sheetName val="FactInv"/>
      <sheetName val="FInv (tidak masuk)"/>
      <sheetName val="NPInv (tidak masuk)"/>
      <sheetName val="ScheNPInv"/>
      <sheetName val="Dd"/>
      <sheetName val="LK"/>
      <sheetName val="LK (%)"/>
      <sheetName val="PB"/>
      <sheetName val="BII"/>
      <sheetName val="BTK"/>
      <sheetName val="Kap"/>
      <sheetName val="MK"/>
      <sheetName val="Jad"/>
      <sheetName val="Ratio"/>
      <sheetName val="AP"/>
      <sheetName val="Sensitivity"/>
      <sheetName val="Sheet1"/>
      <sheetName val="Sheet2"/>
      <sheetName val="FORM X COST"/>
      <sheetName val="Revisi"/>
      <sheetName val="Sheet1 (3)"/>
      <sheetName val="List"/>
      <sheetName val="BCT"/>
      <sheetName val="FORM-X-1"/>
      <sheetName val="Valuation"/>
      <sheetName val="PENJ.NERACA"/>
      <sheetName val="DAT_1"/>
      <sheetName val="PER PART (IX.2)"/>
      <sheetName val="FS vs Indikatif"/>
      <sheetName val="Fund &amp; Angsuran"/>
      <sheetName val="HPP"/>
      <sheetName val="datasheet"/>
      <sheetName val="OE"/>
      <sheetName val="Des"/>
      <sheetName val="Bang-Non-St"/>
      <sheetName val="1771"/>
      <sheetName val="2"/>
      <sheetName val="cpo_&amp;_kernel"/>
      <sheetName val="Prod-_Inti"/>
      <sheetName val="Prod-_Plasma"/>
      <sheetName val="Biaya_(2)"/>
      <sheetName val="FInv_(tidak_masuk)"/>
      <sheetName val="NPInv_(tidak_masuk)"/>
      <sheetName val="LK_(%)"/>
      <sheetName val="Sheet1_(3)"/>
      <sheetName val="PENJ_NERACA"/>
      <sheetName val="PER_PART_(IX_2)"/>
      <sheetName val="FS_vs_Indikatif"/>
      <sheetName val="Fund_&amp;_Angsuran"/>
      <sheetName val="Rekap Direct Cost"/>
      <sheetName val="Marshal"/>
      <sheetName val="Pro-Base"/>
      <sheetName val="Assumption"/>
      <sheetName val="bahan+upah"/>
      <sheetName val="Financials"/>
      <sheetName val="10 yr val"/>
      <sheetName val="Input"/>
      <sheetName val="K-9 Ok"/>
      <sheetName val="data"/>
      <sheetName val="BCR"/>
      <sheetName val="Resume"/>
      <sheetName val="Daftar Blok"/>
      <sheetName val="Gaji"/>
      <sheetName val="Rinci-Biaya"/>
      <sheetName val="Rinci-Pendapatan"/>
      <sheetName val="Detail"/>
      <sheetName val="S.UPAH"/>
      <sheetName val="S.BAHAN"/>
      <sheetName val="Harga"/>
      <sheetName val="Upah_Bahan"/>
      <sheetName val="Analisa BCT"/>
      <sheetName val="Kaliandra"/>
      <sheetName val="Data Material Lokal"/>
      <sheetName val="ENTRY AWAL"/>
      <sheetName val="BANK"/>
      <sheetName val="IM"/>
      <sheetName val="TNH"/>
      <sheetName val="IKK"/>
      <sheetName val="BTB"/>
      <sheetName val="KODE"/>
      <sheetName val="Reg.PP"/>
      <sheetName val="SUM"/>
      <sheetName val="RT"/>
      <sheetName val="2007"/>
      <sheetName val="UPAH DAN BAHAN"/>
      <sheetName val="Ring"/>
      <sheetName val="Mesin"/>
      <sheetName val="bau"/>
      <sheetName val="REKAP"/>
      <sheetName val="#REF!"/>
      <sheetName val="KK CFP"/>
      <sheetName val="PO"/>
      <sheetName val="PABRIK (2)"/>
      <sheetName val="RESOURCE MODEL"/>
      <sheetName val="KBProdTBS03.rpt"/>
      <sheetName val="21s"/>
      <sheetName val="28"/>
      <sheetName val="5"/>
      <sheetName val="6"/>
      <sheetName val="7"/>
      <sheetName val="9"/>
      <sheetName val="11"/>
      <sheetName val="10"/>
      <sheetName val="15"/>
      <sheetName val="22"/>
      <sheetName val="23"/>
      <sheetName val="24b"/>
      <sheetName val="25"/>
      <sheetName val="26"/>
      <sheetName val="27"/>
      <sheetName val="29"/>
      <sheetName val="30"/>
      <sheetName val="31"/>
      <sheetName val="32"/>
      <sheetName val="33"/>
      <sheetName val="1"/>
      <sheetName val="3"/>
      <sheetName val="4"/>
      <sheetName val="JSiar"/>
      <sheetName val="Akomodasi"/>
      <sheetName val="Asumsi"/>
      <sheetName val="JADI"/>
      <sheetName val="tt-biaya"/>
      <sheetName val="Cash-print"/>
      <sheetName val="Daftar No MAPPI"/>
      <sheetName val="Mobil"/>
      <sheetName val="Indek Kemahalan"/>
      <sheetName val="Bahan"/>
      <sheetName val="Rek.Analisa"/>
      <sheetName val="INV"/>
      <sheetName val="BBM"/>
      <sheetName val="Transport "/>
      <sheetName val="CJE"/>
      <sheetName val="ISIAN"/>
      <sheetName val="OPNAME GOOD STOCK"/>
      <sheetName val="OPNAME SALES"/>
      <sheetName val="Daf 1"/>
      <sheetName val="Std-Prod KS"/>
      <sheetName val="Harga Material Lokal"/>
      <sheetName val="T.material"/>
      <sheetName val="BQ_E20_02_Rp_"/>
      <sheetName val="Bill No 6 Koord &amp; Attendance"/>
      <sheetName val="upah-bahan satker_revisi"/>
      <sheetName val="SPRS breakdown pricing"/>
      <sheetName val="cov"/>
      <sheetName val="UND"/>
      <sheetName val="kki"/>
      <sheetName val="fin pro centers"/>
      <sheetName val="SUMMARY"/>
      <sheetName val="Lokasi"/>
      <sheetName val="An. Beton"/>
      <sheetName val="GH Quantity"/>
      <sheetName val="HALAMAN 1-60"/>
      <sheetName val="Premi Iuran"/>
      <sheetName val="Cashflow"/>
      <sheetName val="PERSIAPAN"/>
      <sheetName val="UTILITAS"/>
      <sheetName val="H.Satuan"/>
      <sheetName val="RAB ME"/>
      <sheetName val="prg-old"/>
      <sheetName val="shareholders"/>
      <sheetName val="Lampiran"/>
      <sheetName val="spread-sheet"/>
      <sheetName val="FINISHING"/>
      <sheetName val="Stock"/>
      <sheetName val="Bill_2"/>
      <sheetName val="Hit Bgn"/>
      <sheetName val="RATE"/>
      <sheetName val="Ass"/>
      <sheetName val="RUKO TYPE 1"/>
      <sheetName val="Bangunan"/>
      <sheetName val="Resume Nilai"/>
      <sheetName val="Resume T&amp;B"/>
      <sheetName val="Inputs"/>
      <sheetName val="Harga Sat"/>
      <sheetName val="SAP"/>
      <sheetName val="HARGA MATERIAL"/>
      <sheetName val="A"/>
      <sheetName val="TAX SUMMARY"/>
      <sheetName val="Hrg Sat"/>
      <sheetName val="KEUANGAN"/>
      <sheetName val="RENCANA KERJA"/>
      <sheetName val="COA"/>
      <sheetName val="cpo_&amp;_kernel1"/>
      <sheetName val="Prod-_Inti1"/>
      <sheetName val="Prod-_Plasma1"/>
      <sheetName val="Biaya_(2)1"/>
      <sheetName val="FInv_(tidak_masuk)1"/>
      <sheetName val="NPInv_(tidak_masuk)1"/>
      <sheetName val="LK_(%)1"/>
      <sheetName val="Sheet1_(3)1"/>
      <sheetName val="PENJ_NERACA1"/>
      <sheetName val="PER_PART_(IX_2)1"/>
      <sheetName val="FS_vs_Indikatif1"/>
      <sheetName val="Fund_&amp;_Angsuran1"/>
      <sheetName val="FORM_X_COST"/>
      <sheetName val="Rekap_Direct_Cost"/>
      <sheetName val="10_yr_val"/>
      <sheetName val="K-9_Ok"/>
      <sheetName val="Daftar_Blok"/>
      <sheetName val="S_UPAH"/>
      <sheetName val="S_BAHAN"/>
      <sheetName val="KK_CFP"/>
      <sheetName val="PABRIK_(2)"/>
      <sheetName val="RESOURCE_MODEL"/>
      <sheetName val="KBProdTBS03_rpt"/>
      <sheetName val="UPAH_DAN_BAHAN"/>
      <sheetName val="Analisa_BCT"/>
      <sheetName val="Data_Material_Lokal"/>
      <sheetName val="Premi_Iuran"/>
      <sheetName val="fin_pro_centers"/>
      <sheetName val="Rek_Analisa"/>
      <sheetName val="Daftar_No_MAPPI"/>
      <sheetName val="Indek_Kemahalan"/>
      <sheetName val="Transport_"/>
      <sheetName val="upah-bahan_satker_revisi"/>
      <sheetName val="HALAMAN_1-60"/>
      <sheetName val="Daf_1"/>
      <sheetName val="ENTRY_AWAL"/>
      <sheetName val="Reg_PP"/>
      <sheetName val="An__Beton"/>
      <sheetName val="GH_Quantity"/>
      <sheetName val="Std-Prod_KS"/>
      <sheetName val="Harga_Material_Lokal"/>
      <sheetName val="T_material"/>
      <sheetName val="Bill_No_6_Koord_&amp;_Attendance"/>
      <sheetName val="List PT"/>
      <sheetName val="Lease Expiry"/>
      <sheetName val="TENSCH"/>
      <sheetName val="Tanaman"/>
      <sheetName val="BARANG"/>
      <sheetName val="pppk"/>
      <sheetName val="harsat"/>
      <sheetName val="REKAP Tbh"/>
      <sheetName val="Io_N"/>
      <sheetName val="Multiple Spreadsheets"/>
      <sheetName val="AT"/>
      <sheetName val="Pipe"/>
      <sheetName val="KIB C GEDUNG &amp; BANGUNAN"/>
      <sheetName val="KPI"/>
      <sheetName val="Pspn"/>
      <sheetName val="OLDMAP"/>
      <sheetName val="Koefisien"/>
      <sheetName val="DAF-1"/>
      <sheetName val="dft bns"/>
      <sheetName val="jkt"/>
      <sheetName val="pp"/>
      <sheetName val="TERM OF PAYMENT"/>
      <sheetName val="pekerjaan"/>
      <sheetName val="Area stekmen"/>
      <sheetName val="Scenarios and Sensitivities"/>
      <sheetName val="Operations"/>
      <sheetName val="Global Assumptions"/>
      <sheetName val="Mar"/>
      <sheetName val="Ref"/>
      <sheetName val="FORM-B1"/>
      <sheetName val="RumusTB 1 bln"/>
      <sheetName val="Karung"/>
      <sheetName val="Inputing-Data"/>
      <sheetName val="Tie-In Investment"/>
      <sheetName val="Initial-Cost"/>
      <sheetName val="Storage"/>
      <sheetName val="Sheet"/>
      <sheetName val="Harga Satuan"/>
      <sheetName val="Bill 2.4."/>
      <sheetName val="Kesimpulan"/>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Set>
  </externalBook>
</externalLink>
</file>

<file path=xl/externalLinks/externalLink178.xml><?xml version="1.0" encoding="utf-8"?>
<externalLink xmlns="http://schemas.openxmlformats.org/spreadsheetml/2006/main">
  <externalBook xmlns:r="http://schemas.openxmlformats.org/officeDocument/2006/relationships" r:id="rId1">
    <sheetNames>
      <sheetName val="S.BAHAN"/>
      <sheetName val="ANLS-struktur&amp;ars"/>
      <sheetName val="backup data"/>
      <sheetName val="Evaluasi"/>
      <sheetName val="S.UPAH"/>
      <sheetName val="bau"/>
      <sheetName val="GAJI"/>
      <sheetName val="REKAP"/>
      <sheetName val="List"/>
      <sheetName val="As"/>
      <sheetName val="BCR"/>
      <sheetName val="FORM-X-1"/>
      <sheetName val="10 yr val"/>
      <sheetName val="BAHAN"/>
      <sheetName val="DATA1"/>
      <sheetName val="FORM X COST"/>
      <sheetName val="h.satuan"/>
      <sheetName val="Parameter"/>
      <sheetName val="P04_02"/>
      <sheetName val="HSBU ANA"/>
      <sheetName val="administrasi"/>
      <sheetName val="BQ"/>
      <sheetName val="hsp-STR-ARS"/>
      <sheetName val="Analisa BCT"/>
      <sheetName val="Kaliandra"/>
      <sheetName val="Data Material Lokal"/>
      <sheetName val="upah-bahan satker_revisi"/>
      <sheetName val="ANALISA PEK.UMUM"/>
      <sheetName val="BCT"/>
      <sheetName val="D7"/>
      <sheetName val="COVER (4)"/>
      <sheetName val="Daf-6"/>
      <sheetName val="COVER (3)"/>
      <sheetName val="D5"/>
      <sheetName val="D4"/>
      <sheetName val="D3"/>
      <sheetName val="D2"/>
      <sheetName val="Cover(2)"/>
      <sheetName val="DAF-1"/>
      <sheetName val="Cover(1)"/>
      <sheetName val="ANALISA "/>
      <sheetName val="HSATUAN"/>
      <sheetName val="KURVAS"/>
      <sheetName val="SUM"/>
      <sheetName val="HDasar"/>
      <sheetName val="harsat"/>
      <sheetName val="satuan_pek_str"/>
      <sheetName val="ANALISA"/>
      <sheetName val="HRG BHN"/>
      <sheetName val="RT"/>
      <sheetName val="S_BAHAN"/>
      <sheetName val="S_UPAH"/>
      <sheetName val="UPAH"/>
      <sheetName val="ARSITEKTUR"/>
      <sheetName val="STRUKTUR"/>
      <sheetName val="PileCap"/>
      <sheetName val="Perm. Test"/>
      <sheetName val="Basic Price"/>
      <sheetName val="basic wages"/>
      <sheetName val="ARTAGDING"/>
      <sheetName val="MANHATTAN"/>
      <sheetName val="SENTUL"/>
      <sheetName val="BKPM"/>
      <sheetName val="PKK"/>
      <sheetName val="Harga Satuan"/>
      <sheetName val="Analisa STR"/>
      <sheetName val="LIST ANHARSAT"/>
    </sheetNames>
    <sheetDataSet>
      <sheetData sheetId="0" refreshError="1"/>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179.xml><?xml version="1.0" encoding="utf-8"?>
<externalLink xmlns="http://schemas.openxmlformats.org/spreadsheetml/2006/main">
  <externalBook xmlns:r="http://schemas.openxmlformats.org/officeDocument/2006/relationships" r:id="rId1">
    <sheetNames>
      <sheetName val="BAHAN"/>
      <sheetName val="DATA1"/>
      <sheetName val="DATA"/>
      <sheetName val="ANALISA PEK.UMUM"/>
      <sheetName val="RMS BTN BERTULANG"/>
      <sheetName val="ANALISA KONST BTN"/>
      <sheetName val="UPAH"/>
      <sheetName val="SAT.PEK.UMUM "/>
      <sheetName val="SAT.PEK.KONST.BTN"/>
      <sheetName val="List"/>
      <sheetName val="S.BAHAN"/>
      <sheetName val="S.UPAH"/>
      <sheetName val="bau"/>
      <sheetName val="GAJI"/>
      <sheetName val="REKAP"/>
      <sheetName val="As"/>
      <sheetName val="BCR"/>
      <sheetName val="FORM-X-1"/>
      <sheetName val="PT.GENTA"/>
      <sheetName val="FORM X COST"/>
      <sheetName val="upah-bahan satker_revisi"/>
      <sheetName val="Karung"/>
      <sheetName val="FORM-B1"/>
      <sheetName val="Hitungan Bangunan"/>
      <sheetName val="JSiar"/>
      <sheetName val="BSHO Report"/>
      <sheetName val="Mesin"/>
      <sheetName val="HALAMAN 1-60"/>
    </sheetNames>
    <sheetDataSet>
      <sheetData sheetId="0" refreshError="1"/>
      <sheetData sheetId="1" refreshError="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180.xml><?xml version="1.0" encoding="utf-8"?>
<externalLink xmlns="http://schemas.openxmlformats.org/spreadsheetml/2006/main">
  <externalBook xmlns:r="http://schemas.openxmlformats.org/officeDocument/2006/relationships" r:id="rId1">
    <sheetNames>
      <sheetName val="HARGA SATUAN"/>
      <sheetName val="ANA LT.BSM"/>
      <sheetName val="Kolom"/>
      <sheetName val="Balok"/>
      <sheetName val="Pelat"/>
      <sheetName val="Lain"/>
      <sheetName val="ANALISA"/>
      <sheetName val="Anls"/>
      <sheetName val="Plumbing &amp; Fire"/>
      <sheetName val="S.BAHAN"/>
      <sheetName val="S.UPAH"/>
      <sheetName val="bau"/>
      <sheetName val="GAJI"/>
      <sheetName val="REKAP"/>
      <sheetName val="BAHAN"/>
      <sheetName val="DATA1"/>
      <sheetName val="List"/>
      <sheetName val="MAPP"/>
      <sheetName val="rek det 1-3"/>
      <sheetName val="Cashflow"/>
      <sheetName val="An. Beton"/>
      <sheetName val="Du_lieu"/>
      <sheetName val="HSATUAN"/>
      <sheetName val="FORM-X-1"/>
      <sheetName val="harsat"/>
      <sheetName val="HDasar"/>
      <sheetName val="catatan"/>
      <sheetName val="Daftar - Isi"/>
      <sheetName val="Hit Vol Str Jambi"/>
      <sheetName val="Hit Vol_PSU"/>
      <sheetName val="Analisa Harga Satuan"/>
      <sheetName val="R A B"/>
      <sheetName val="&quot;S&quot; Curve"/>
      <sheetName val="Rekapitulasi"/>
      <sheetName val="HSBU ANA"/>
      <sheetName val="BQ_E20_02_Rp_"/>
      <sheetName val="DAFTAR HARGA"/>
      <sheetName val="FINISHING"/>
      <sheetName val="HB "/>
      <sheetName val="Cover Daf_2"/>
      <sheetName val="Cover Daf-2"/>
      <sheetName val="Summary"/>
      <sheetName val="Analisa Harga"/>
      <sheetName val="Alat"/>
      <sheetName val="Analisa Gabungan"/>
      <sheetName val="Sub"/>
      <sheetName val="Grand total"/>
      <sheetName val="Ahs_2"/>
      <sheetName val="Ahs_1"/>
      <sheetName val="satuan_pek_str"/>
      <sheetName val="ana_str"/>
      <sheetName val="Hargamat"/>
      <sheetName val="ANA-HRG"/>
      <sheetName val="Harsat Upah"/>
      <sheetName val="Perhitungan Besi"/>
      <sheetName val="Daftar_-_Isi"/>
      <sheetName val="Hit_Vol_Str_Jambi"/>
      <sheetName val="Hit_Vol_PSU"/>
      <sheetName val="Analisa_Harga_Satuan"/>
      <sheetName val="Harga_Satuan"/>
      <sheetName val="R_A_B"/>
      <sheetName val="&quot;S&quot;_Curve"/>
      <sheetName val="DAF-3"/>
      <sheetName val="Daf 1"/>
      <sheetName val="H.Satuan"/>
      <sheetName val="lab bahasa"/>
      <sheetName val="Traf&amp;Genst"/>
      <sheetName val="AC-2"/>
      <sheetName val="RT"/>
      <sheetName val="LIST ANHARSAT"/>
      <sheetName val="PileCap"/>
      <sheetName val="As"/>
      <sheetName val="data"/>
      <sheetName val="BCT"/>
      <sheetName val="Cover"/>
    </sheetNames>
    <sheetDataSet>
      <sheetData sheetId="0" refreshError="1"/>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refreshError="1"/>
      <sheetData sheetId="28" refreshError="1"/>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Set>
  </externalBook>
</externalLink>
</file>

<file path=xl/externalLinks/externalLink181.xml><?xml version="1.0" encoding="utf-8"?>
<externalLink xmlns="http://schemas.openxmlformats.org/spreadsheetml/2006/main">
  <externalBook xmlns:r="http://schemas.openxmlformats.org/officeDocument/2006/relationships" r:id="rId1">
    <sheetNames>
      <sheetName val="upah-bahan satker_revisi"/>
      <sheetName val="Rekap Total"/>
      <sheetName val="RAB Double Track Nrr-Tly"/>
      <sheetName val="upah-bahan"/>
      <sheetName val="Daftar harga bahan"/>
      <sheetName val="Analisa Bangunan"/>
      <sheetName val="Analisa 1"/>
      <sheetName val="Analisa MTT"/>
      <sheetName val="Analisa PU"/>
      <sheetName val="Analis Mob Demob"/>
      <sheetName val="Sheet2"/>
      <sheetName val="Sheet1"/>
      <sheetName val="Sheet3"/>
      <sheetName val="HARGA SATUAN"/>
      <sheetName val="BAHAN"/>
      <sheetName val="DATA1"/>
      <sheetName val="bau"/>
      <sheetName val="GAJI"/>
      <sheetName val="REKAP"/>
      <sheetName val="List"/>
      <sheetName val="FORM-X-1"/>
      <sheetName val="ANALISA PEK.UMUM"/>
      <sheetName val="Mesin"/>
      <sheetName val="PT.GENTA"/>
      <sheetName val="FORM X COST"/>
      <sheetName val="S.BAHAN"/>
      <sheetName val="S.UPAH"/>
      <sheetName val="Hitungan Bangunan"/>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182.xml><?xml version="1.0" encoding="utf-8"?>
<externalLink xmlns="http://schemas.openxmlformats.org/spreadsheetml/2006/main">
  <externalBook xmlns:r="http://schemas.openxmlformats.org/officeDocument/2006/relationships" r:id="rId1">
    <sheetNames>
      <sheetName val="Analisa STR"/>
      <sheetName val="Rekap"/>
      <sheetName val="Plaza"/>
      <sheetName val="Sport"/>
      <sheetName val="Jembatan"/>
      <sheetName val="Service"/>
      <sheetName val="Hrg. Sat"/>
      <sheetName val="Ana Beton"/>
      <sheetName val="Dashboard"/>
      <sheetName val="upah-bahan satker_revisi"/>
      <sheetName val="Hargamat"/>
      <sheetName val="HARGA"/>
      <sheetName val="HARGA SATUAN"/>
      <sheetName val="Analisa BCT"/>
      <sheetName val="Kaliandra"/>
      <sheetName val="Data Material Lokal"/>
      <sheetName val="bau"/>
      <sheetName val="GAJI"/>
      <sheetName val="S.BAHAN"/>
      <sheetName val="S.UPAH"/>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83.xml><?xml version="1.0" encoding="utf-8"?>
<externalLink xmlns="http://schemas.openxmlformats.org/spreadsheetml/2006/main">
  <externalBook xmlns:r="http://schemas.openxmlformats.org/officeDocument/2006/relationships" r:id="rId1">
    <sheetNames>
      <sheetName val="BCR"/>
      <sheetName val="upah-bahan satker_revisi"/>
      <sheetName val="BCR (2)"/>
      <sheetName val="BCR (3)"/>
      <sheetName val="BDG HO"/>
      <sheetName val="Analisa STR"/>
      <sheetName val="BC Data"/>
      <sheetName val="Cashflow"/>
      <sheetName val="FORM X COST"/>
      <sheetName val="List"/>
      <sheetName val="SM Bgn"/>
      <sheetName val="SM Tnh"/>
      <sheetName val="As"/>
      <sheetName val="BCT-2013"/>
      <sheetName val="Harga Material Lokal"/>
      <sheetName val="data"/>
      <sheetName val="Mesin"/>
      <sheetName val="Kend"/>
      <sheetName val="Alber"/>
      <sheetName val="Trail"/>
      <sheetName val="Harga Sat"/>
      <sheetName val="98003-33"/>
      <sheetName val="upah"/>
      <sheetName val="Resume"/>
      <sheetName val="Stock"/>
      <sheetName val="budget_up"/>
      <sheetName val="URA"/>
      <sheetName val="RP"/>
      <sheetName val="MOP"/>
      <sheetName val="TBS"/>
      <sheetName val="Mill"/>
      <sheetName val="BO"/>
      <sheetName val="KIES"/>
      <sheetName val="NPK"/>
      <sheetName val="TKKS"/>
      <sheetName val="TAB"/>
      <sheetName val="CPT"/>
      <sheetName val="WM"/>
      <sheetName val="WC"/>
      <sheetName val="SL"/>
      <sheetName val="KAST"/>
      <sheetName val="Tinn Out"/>
      <sheetName val="S.PK"/>
      <sheetName val="S. Prod"/>
      <sheetName val="T.PPK"/>
      <sheetName val="I. Blk"/>
      <sheetName val="I. Pkk"/>
      <sheetName val="General"/>
      <sheetName val="spread-sheet"/>
      <sheetName val="page 1"/>
      <sheetName val="kertas kerja "/>
      <sheetName val="Utilities - Pwr Stn Oil "/>
      <sheetName val="BBM-03"/>
      <sheetName val="DIRECT COST"/>
      <sheetName val="Daf 1"/>
      <sheetName val="RT"/>
      <sheetName val="Rinci-Biaya"/>
      <sheetName val="Rinci-Pendapatan"/>
      <sheetName val="RATIO"/>
      <sheetName val="datasheet"/>
      <sheetName val="10 yr val"/>
      <sheetName val="Input"/>
      <sheetName val="Financials"/>
      <sheetName val="bau"/>
      <sheetName val="GAJI"/>
      <sheetName val="REKAP"/>
      <sheetName val="HALAMAN 1-60"/>
      <sheetName val="Pemadatan Tanah (Jalan)"/>
      <sheetName val="BTB"/>
      <sheetName val="Analisa BCT Permanen"/>
      <sheetName val="RE Reconciliation"/>
      <sheetName val="Bahan Upah"/>
      <sheetName val="Analisa BCT"/>
      <sheetName val="Kaliandra"/>
      <sheetName val="Data Material Lokal"/>
      <sheetName val="BAHAN"/>
      <sheetName val="DATA1"/>
      <sheetName val="Rumah"/>
      <sheetName val="H.Satuan"/>
      <sheetName val="FORM-B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Set>
  </externalBook>
</externalLink>
</file>

<file path=xl/externalLinks/externalLink184.xml><?xml version="1.0" encoding="utf-8"?>
<externalLink xmlns="http://schemas.openxmlformats.org/spreadsheetml/2006/main">
  <externalBook xmlns:r="http://schemas.openxmlformats.org/officeDocument/2006/relationships" r:id="rId1">
    <sheetNames>
      <sheetName val="LIST ANHARSAT"/>
    </sheetNames>
    <sheetDataSet>
      <sheetData sheetId="0" refreshError="1"/>
    </sheetDataSet>
  </externalBook>
</externalLink>
</file>

<file path=xl/externalLinks/externalLink185.xml><?xml version="1.0" encoding="utf-8"?>
<externalLink xmlns="http://schemas.openxmlformats.org/spreadsheetml/2006/main">
  <externalBook xmlns:r="http://schemas.openxmlformats.org/officeDocument/2006/relationships" r:id="rId1">
    <sheetNames>
      <sheetName val="LIST ANHARSAT"/>
    </sheetNames>
    <sheetDataSet>
      <sheetData sheetId="0" refreshError="1"/>
    </sheetDataSet>
  </externalBook>
</externalLink>
</file>

<file path=xl/externalLinks/externalLink186.xml><?xml version="1.0" encoding="utf-8"?>
<externalLink xmlns="http://schemas.openxmlformats.org/spreadsheetml/2006/main">
  <externalBook xmlns:r="http://schemas.openxmlformats.org/officeDocument/2006/relationships" r:id="rId1">
    <sheetNames>
      <sheetName val="00000"/>
      <sheetName val="Data"/>
      <sheetName val="Tanah"/>
      <sheetName val="Bangunan"/>
      <sheetName val="Surat"/>
      <sheetName val="Laporan"/>
      <sheetName val="Cover"/>
      <sheetName val="Text"/>
      <sheetName val="Analisa Safety Margin"/>
      <sheetName val="Asumsi"/>
      <sheetName val="Pernyataan"/>
      <sheetName val="Form Tanah"/>
      <sheetName val="Form Bangunan"/>
      <sheetName val="Kendaraan"/>
      <sheetName val="Cover Dalam"/>
      <sheetName val="Peta PLMRH"/>
      <sheetName val="FT Rumah"/>
      <sheetName val="FT Aprtm-Kios-Ruko"/>
      <sheetName val="Data Base"/>
      <sheetName val="Kesimpulan"/>
      <sheetName val="Analisa"/>
      <sheetName val="Data Pasar"/>
      <sheetName val="Asistensi"/>
      <sheetName val="Data 1"/>
      <sheetName val="Data 2"/>
      <sheetName val="Data 3"/>
      <sheetName val="Data 4"/>
      <sheetName val="Data 5"/>
      <sheetName val="List"/>
      <sheetName val="upah-bahan satker_revisi"/>
      <sheetName val="LIST ANHARSAT"/>
      <sheetName val="Marshal"/>
      <sheetName val="INV"/>
      <sheetName val="DAF-1"/>
      <sheetName val="BCT"/>
      <sheetName val="Mesin"/>
      <sheetName val="Analisa STR"/>
      <sheetName val="bau"/>
      <sheetName val="GAJI"/>
      <sheetName val="REKAP"/>
      <sheetName val="Harga Satuan"/>
      <sheetName val="S.UPAH"/>
      <sheetName val="S.BAHA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187.xml><?xml version="1.0" encoding="utf-8"?>
<externalLink xmlns="http://schemas.openxmlformats.org/spreadsheetml/2006/main">
  <externalBook xmlns:r="http://schemas.openxmlformats.org/officeDocument/2006/relationships" r:id="rId1">
    <sheetNames>
      <sheetName val="00000"/>
      <sheetName val="DATA UMUM"/>
      <sheetName val="Tanah"/>
      <sheetName val="Bangunan"/>
      <sheetName val="Safety Margin"/>
      <sheetName val="Data 1"/>
      <sheetName val="Data 2"/>
      <sheetName val="Data 3"/>
      <sheetName val="Data 4"/>
      <sheetName val="Data 5"/>
      <sheetName val="Analisa"/>
      <sheetName val="Text"/>
      <sheetName val="COPYWRITE"/>
      <sheetName val="List"/>
      <sheetName val="DataKlien"/>
      <sheetName val="Cover"/>
      <sheetName val="Surat"/>
      <sheetName val="Tanah "/>
      <sheetName val="Bangunan (2)"/>
      <sheetName val="Bangunan (3)"/>
      <sheetName val="Kesimpulan"/>
      <sheetName val="Marketibility"/>
      <sheetName val="Data Pembanding"/>
      <sheetName val="Peta (2)"/>
      <sheetName val="Photo"/>
      <sheetName val="Hit-Bang"/>
      <sheetName val="Teks"/>
      <sheetName val="Sheet1"/>
      <sheetName val="Sheet2"/>
      <sheetName val="Sheet3"/>
      <sheetName val="FORM-X-1"/>
      <sheetName val="AT"/>
      <sheetName val="kki"/>
      <sheetName val="fin pro centers"/>
      <sheetName val="SUMMARY"/>
      <sheetName val="SM Bgn"/>
      <sheetName val="SM Tnh"/>
      <sheetName val="Isian"/>
      <sheetName val="Data GH'06"/>
      <sheetName val="Bg lt 4"/>
      <sheetName val="rab lt 2 bo"/>
      <sheetName val="DD (isian)"/>
      <sheetName val="Resume"/>
      <sheetName val="KOP."/>
      <sheetName val="1"/>
      <sheetName val="2"/>
      <sheetName val="3"/>
      <sheetName val="4"/>
      <sheetName val="TANAH 4"/>
      <sheetName val="FOTO 5"/>
      <sheetName val="MAP 6"/>
      <sheetName val="Aplikasi 1"/>
      <sheetName val="DENAH"/>
      <sheetName val="INV"/>
      <sheetName val="N Bgn"/>
      <sheetName val="WP"/>
      <sheetName val="FORM X COST"/>
      <sheetName val="Analisa 2"/>
      <sheetName val="Data"/>
      <sheetName val="Data Aset"/>
      <sheetName val="prg-old"/>
      <sheetName val="Marshal"/>
      <sheetName val="GeneralInfo"/>
      <sheetName val="Standard"/>
      <sheetName val="Mesin"/>
      <sheetName val="BCR"/>
      <sheetName val="Daftar No MAPPI"/>
      <sheetName val="RESIDU"/>
      <sheetName val="Profit Loss"/>
      <sheetName val="Data Harga Material"/>
      <sheetName val="N Tnh"/>
      <sheetName val="Dat-Bgt"/>
      <sheetName val="BCT"/>
      <sheetName val="T.material"/>
      <sheetName val="As"/>
      <sheetName val="JSiar"/>
      <sheetName val="006"/>
      <sheetName val="_001"/>
      <sheetName val="Depresiasi"/>
      <sheetName val="An. Beton"/>
      <sheetName val="Cvr"/>
      <sheetName val="datasheet"/>
      <sheetName val="input-cost"/>
      <sheetName val="Standarisasi"/>
      <sheetName val="Analisa ruko"/>
      <sheetName val="Pembanding Hal 10"/>
      <sheetName val="Pengantar Hal 2"/>
      <sheetName val="Uraian Halmn 3"/>
      <sheetName val="Uraian Halmn 4"/>
      <sheetName val="Uraian Halmn 5"/>
      <sheetName val="Uraian Halmn 6"/>
      <sheetName val="Foto aset 1 Halmn 7"/>
      <sheetName val="PETA"/>
      <sheetName val="ue"/>
      <sheetName val="Bang-Non-St"/>
      <sheetName val="TM"/>
      <sheetName val="RATE"/>
      <sheetName val="DATA_UMUM"/>
      <sheetName val="Safety_Margin"/>
      <sheetName val="Data_1"/>
      <sheetName val="Data_2"/>
      <sheetName val="Data_3"/>
      <sheetName val="Data_4"/>
      <sheetName val="Data_5"/>
      <sheetName val="Tanah_"/>
      <sheetName val="Bangunan_(2)"/>
      <sheetName val="Bangunan_(3)"/>
      <sheetName val="Data_Pembanding"/>
      <sheetName val="Peta_(2)"/>
      <sheetName val="fin_pro_centers"/>
      <sheetName val="SM_Bgn"/>
      <sheetName val="SM_Tnh"/>
      <sheetName val="Data_GH'06"/>
      <sheetName val="Bg_lt_4"/>
      <sheetName val="FORM_X_COST"/>
      <sheetName val="rab_lt_2_bo"/>
      <sheetName val="DD_(isian)"/>
      <sheetName val="KOP_"/>
      <sheetName val="TANAH_4"/>
      <sheetName val="FOTO_5"/>
      <sheetName val="MAP_6"/>
      <sheetName val="Aplikasi_1"/>
      <sheetName val="N_Bgn"/>
      <sheetName val="F ALARM"/>
      <sheetName val="Kebun 510 kav o6"/>
      <sheetName val="KH-Q1,Q2,01"/>
      <sheetName val="Ktr"/>
      <sheetName val="cost recovery"/>
      <sheetName val="upah"/>
      <sheetName val="Draft"/>
      <sheetName val="PBG_2"/>
      <sheetName val="Analisa BCT"/>
      <sheetName val="Kaliandra"/>
      <sheetName val="Data Material Lokal"/>
      <sheetName val="Gmd3"/>
      <sheetName val="WBS"/>
      <sheetName val="datateknis"/>
      <sheetName val="FAK"/>
      <sheetName val="HPP"/>
      <sheetName val="BAHAN"/>
      <sheetName val="COPA DETAIL"/>
      <sheetName val="HRG BHN"/>
      <sheetName val="Permanent info"/>
      <sheetName val="NPDES02"/>
      <sheetName val="RESIDU-3"/>
      <sheetName val="KEUANGAN"/>
      <sheetName val="HITAM ULU"/>
      <sheetName val="RENCANA KERJA"/>
      <sheetName val="Daftar_No_MAPPI"/>
      <sheetName val="Profit_Loss"/>
      <sheetName val="Data_Harga_Material"/>
      <sheetName val="N_Tnh"/>
      <sheetName val="98003-33"/>
      <sheetName val="PIK_QUO"/>
      <sheetName val="populasi"/>
      <sheetName val="Inputs"/>
      <sheetName val="Pt"/>
      <sheetName val="Uraian kapal"/>
      <sheetName val="Huruf-INV"/>
      <sheetName val="UBA"/>
      <sheetName val="Analisa BRB"/>
      <sheetName val="LIST ANHARSAT"/>
      <sheetName val="Fill this out first___"/>
      <sheetName val="10"/>
      <sheetName val="index"/>
      <sheetName val="harsat"/>
      <sheetName val="A"/>
      <sheetName val="Tabel Barang"/>
      <sheetName val="Loan"/>
      <sheetName val="Fin Exp"/>
      <sheetName val="378TWV1"/>
      <sheetName val="Rkp-Jdwl"/>
      <sheetName val="Sat. Pek."/>
      <sheetName val="BBNE"/>
      <sheetName val="BLNE"/>
      <sheetName val="ITNE"/>
      <sheetName val="KAA"/>
      <sheetName val="KMYE"/>
      <sheetName val="KT"/>
      <sheetName val="KTTG"/>
      <sheetName val="MDLE"/>
      <sheetName val="SAMAN"/>
      <sheetName val="SFRE"/>
      <sheetName val="SK"/>
      <sheetName val="TPZE"/>
      <sheetName val="TRG"/>
      <sheetName val="Res (TB)"/>
      <sheetName val="Revenue"/>
      <sheetName val="Ring"/>
      <sheetName val="GL_Account"/>
      <sheetName val="Add-trans"/>
      <sheetName val="S-2"/>
      <sheetName val="Pro-Base"/>
      <sheetName val="S-1"/>
      <sheetName val="Add-rev"/>
      <sheetName val="Exist"/>
      <sheetName val="Tot"/>
      <sheetName val="Tranponder"/>
      <sheetName val="Rinci-Biaya"/>
      <sheetName val="Rinci-Pendapatan"/>
      <sheetName val="DATA_UMUM1"/>
      <sheetName val="Safety_Margin1"/>
      <sheetName val="Data_11"/>
      <sheetName val="Data_21"/>
      <sheetName val="Data_31"/>
      <sheetName val="Data_41"/>
      <sheetName val="Data_51"/>
      <sheetName val="ZIP"/>
      <sheetName val="T_material"/>
      <sheetName val="NERACA"/>
      <sheetName val="Fixset"/>
      <sheetName val="OE"/>
      <sheetName val="Des"/>
      <sheetName val="PB(B)"/>
      <sheetName val=" 45KVA-1"/>
      <sheetName val="kode Baru "/>
      <sheetName val="SDMPROG"/>
      <sheetName val="Analisa BCT Permanen"/>
      <sheetName val="General"/>
      <sheetName val="4-09"/>
      <sheetName val="Rekap Piutang"/>
      <sheetName val="Data Kar"/>
      <sheetName val="Indirect"/>
      <sheetName val="P&amp;L BSheet CFlow"/>
      <sheetName val="#REF"/>
      <sheetName val="GAJI PBL"/>
      <sheetName val="DIRECT COST"/>
      <sheetName val="Kend"/>
      <sheetName val="Alber"/>
      <sheetName val="Trail"/>
      <sheetName val="Drilldown parametrico"/>
      <sheetName val="Irregular Income"/>
      <sheetName val="FE-1770.P1"/>
      <sheetName val="TABEL HARGA"/>
      <sheetName val="B-Ops-KS"/>
      <sheetName val="KIB C GEDUNG &amp; BANGUNAN"/>
      <sheetName val="Analisa Harga"/>
      <sheetName val="cicilan"/>
      <sheetName val="PrIS"/>
      <sheetName val="Input O&amp;M"/>
      <sheetName val="bct-PABRIK"/>
      <sheetName val="TERM OF PAYMENT"/>
      <sheetName val="NP"/>
      <sheetName val="RENT PROJECT."/>
      <sheetName val="COV 1"/>
      <sheetName val="RENPEN"/>
      <sheetName val="NRC_2"/>
      <sheetName val="Client AJE"/>
      <sheetName val="RT"/>
      <sheetName val="Cost Coba Rev"/>
      <sheetName val="Sat Bahan"/>
      <sheetName val="Sat Alat"/>
      <sheetName val="Sat Upah"/>
      <sheetName val="BQ_E20_02_Rp_"/>
      <sheetName val="36"/>
      <sheetName val="BGN"/>
      <sheetName val="Sheet1 (3)"/>
      <sheetName val="REMUNERASISTANDAR"/>
      <sheetName val="TABEL_DETASIR"/>
      <sheetName val="PB_B_"/>
      <sheetName val="exf"/>
      <sheetName val="5 yr val"/>
      <sheetName val="Graphs"/>
      <sheetName val="Input"/>
      <sheetName val="10 yr val"/>
      <sheetName val="Financials"/>
      <sheetName val=" Summ fin."/>
      <sheetName val="Capex"/>
      <sheetName val="Assumptions"/>
      <sheetName val="HSATUAN"/>
      <sheetName val="UPAHBAHAN"/>
      <sheetName val="BAG_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Set>
  </externalBook>
</externalLink>
</file>

<file path=xl/externalLinks/externalLink188.xml><?xml version="1.0" encoding="utf-8"?>
<externalLink xmlns="http://schemas.openxmlformats.org/spreadsheetml/2006/main">
  <externalBook xmlns:r="http://schemas.openxmlformats.org/officeDocument/2006/relationships" r:id="rId1">
    <sheetNames>
      <sheetName val="List"/>
    </sheetNames>
    <sheetDataSet>
      <sheetData sheetId="0" refreshError="1"/>
    </sheetDataSet>
  </externalBook>
</externalLink>
</file>

<file path=xl/externalLinks/externalLink189.xml><?xml version="1.0" encoding="utf-8"?>
<externalLink xmlns="http://schemas.openxmlformats.org/spreadsheetml/2006/main">
  <externalBook xmlns:r="http://schemas.openxmlformats.org/officeDocument/2006/relationships" r:id="rId1">
    <sheetNames>
      <sheetName val="List"/>
      <sheetName val="00000"/>
      <sheetName val="DATA UMUM"/>
      <sheetName val="Tanah"/>
      <sheetName val="Bangunan"/>
      <sheetName val="Safety Margin"/>
      <sheetName val="Data 1"/>
      <sheetName val="Data 2"/>
      <sheetName val="Data 3"/>
      <sheetName val="Data 4"/>
      <sheetName val="Data 5"/>
      <sheetName val="Analisa"/>
      <sheetName val="Text"/>
      <sheetName val="COPYWRITE"/>
      <sheetName val="LIST ANHARS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90.xml><?xml version="1.0" encoding="utf-8"?>
<externalLink xmlns="http://schemas.openxmlformats.org/spreadsheetml/2006/main">
  <externalBook xmlns:r="http://schemas.openxmlformats.org/officeDocument/2006/relationships" r:id="rId1">
    <sheetNames>
      <sheetName val="datasheet"/>
      <sheetName val="Data Isian"/>
      <sheetName val="Summary"/>
      <sheetName val="AF-s"/>
      <sheetName val="Bang"/>
      <sheetName val="Tanah (2)"/>
      <sheetName val="Sarana (2)"/>
      <sheetName val="Depresiasi"/>
      <sheetName val="Angka (2)"/>
      <sheetName val="Susut"/>
      <sheetName val="ue"/>
      <sheetName val="AF-n"/>
      <sheetName val="Judul"/>
      <sheetName val="Sertipikat-NP"/>
      <sheetName val="Daf Isi-NP"/>
      <sheetName val="Laporan-NP"/>
      <sheetName val="Sertipikat-NL"/>
      <sheetName val="Daf Isi-NL"/>
      <sheetName val="Laporan-NL"/>
      <sheetName val="Angka"/>
      <sheetName val="AF"/>
      <sheetName val="Resume"/>
      <sheetName val="Tanah"/>
      <sheetName val="Bangunan"/>
      <sheetName val="UIP"/>
      <sheetName val="Sarana"/>
      <sheetName val="Mesin"/>
      <sheetName val="Alat Berat"/>
      <sheetName val="Kendaraan"/>
      <sheetName val="Peralatan Kantor"/>
      <sheetName val="Analisa"/>
      <sheetName val="Lampiran"/>
      <sheetName val="BCT"/>
      <sheetName val="Jurnal"/>
      <sheetName val="Dep. Bangunan"/>
      <sheetName val="Dep. Mesin"/>
      <sheetName val="Indek Kemahalan"/>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191.xml><?xml version="1.0" encoding="utf-8"?>
<externalLink xmlns="http://schemas.openxmlformats.org/spreadsheetml/2006/main">
  <externalBook xmlns:r="http://schemas.openxmlformats.org/officeDocument/2006/relationships" r:id="rId1">
    <sheetNames>
      <sheetName val="Resume"/>
      <sheetName val="Tanah"/>
      <sheetName val="Bang"/>
      <sheetName val="Sarana"/>
      <sheetName val="BCT"/>
      <sheetName val="Depresiasi"/>
      <sheetName val="Angka"/>
      <sheetName val="AF-n"/>
      <sheetName val="data"/>
      <sheetName val="Sum-msn"/>
      <sheetName val="Desk-msn"/>
      <sheetName val="Kend"/>
      <sheetName val="Listrik"/>
      <sheetName val="Susut"/>
      <sheetName val="ue"/>
      <sheetName val="BAG_2"/>
      <sheetName val="Tenancy Sch"/>
      <sheetName val="Capitalisation"/>
      <sheetName val="Outgoing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92.xml><?xml version="1.0" encoding="utf-8"?>
<externalLink xmlns="http://schemas.openxmlformats.org/spreadsheetml/2006/main">
  <externalBook xmlns:r="http://schemas.openxmlformats.org/officeDocument/2006/relationships" r:id="rId1">
    <sheetNames>
      <sheetName val="BQ"/>
      <sheetName val="hsp-STR-ARS"/>
      <sheetName val="Kurva-s"/>
      <sheetName val="dashboard"/>
      <sheetName val="Rekap Total"/>
      <sheetName val="prelim"/>
      <sheetName val="Rekap"/>
      <sheetName val="ana-str"/>
      <sheetName val="ana-prelim"/>
      <sheetName val="hs-str"/>
      <sheetName val="Ratio"/>
      <sheetName val="Luas"/>
      <sheetName val="hsp_STR_ARS"/>
      <sheetName val="Material"/>
      <sheetName val="Analisa Harga"/>
      <sheetName val="hs_str"/>
      <sheetName val="H.Satuan"/>
      <sheetName val="Summary"/>
      <sheetName val="Analisa &amp; Upah"/>
      <sheetName val="harsat"/>
      <sheetName val="RESUME"/>
      <sheetName val="BILL OF QUANTITY"/>
      <sheetName val="harga"/>
      <sheetName val="Hargamat"/>
      <sheetName val="H-BHN"/>
      <sheetName val="STRUKTUR"/>
      <sheetName val="ARSITEKTUR"/>
      <sheetName val="Analisa STR"/>
      <sheetName val="List"/>
      <sheetName val="Data"/>
      <sheetName val="analisa"/>
      <sheetName val="LIST ANHARSAT"/>
      <sheetName val="Huruf-INV"/>
      <sheetName val="datasheet"/>
      <sheetName val="WBS"/>
      <sheetName val="FORM-X-1"/>
      <sheetName val="FLAF&amp;PARTSI"/>
    </sheetNames>
    <sheetDataSet>
      <sheetData sheetId="0" refreshError="1"/>
      <sheetData sheetId="1" refreshError="1"/>
      <sheetData sheetId="2" refreshError="1"/>
      <sheetData sheetId="3"/>
      <sheetData sheetId="4" refreshError="1"/>
      <sheetData sheetId="5" refreshError="1"/>
      <sheetData sheetId="6" refreshError="1"/>
      <sheetData sheetId="7"/>
      <sheetData sheetId="8" refreshError="1"/>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193.xml><?xml version="1.0" encoding="utf-8"?>
<externalLink xmlns="http://schemas.openxmlformats.org/spreadsheetml/2006/main">
  <externalBook xmlns:r="http://schemas.openxmlformats.org/officeDocument/2006/relationships" r:id="rId1">
    <sheetNames>
      <sheetName val="BAHAN"/>
      <sheetName val="DATA1"/>
      <sheetName val="UPAH"/>
      <sheetName val="DATA"/>
      <sheetName val="RAB GEDUNG"/>
      <sheetName val="ANALISA PEK.UMUM"/>
      <sheetName val="ANALISA KONST BTN"/>
      <sheetName val="SAT.PEK.UMUM "/>
      <sheetName val="SAT.PEK.KONST.BTN"/>
      <sheetName val="Skedul"/>
      <sheetName val="List"/>
      <sheetName val="LIST ANHARSAT"/>
      <sheetName val="Huruf-INV"/>
      <sheetName val="BCT"/>
      <sheetName val="BQ"/>
      <sheetName val="hsp-STR-ARS"/>
      <sheetName val="datasheet"/>
      <sheetName val="DAF-BAHAN"/>
      <sheetName val="DAF-UPAH"/>
      <sheetName val="upah-bahan satker_revisi"/>
      <sheetName val="Mesin"/>
      <sheetName val="BCR"/>
      <sheetName val="FORM X COST"/>
      <sheetName val="FORM-X-1 Asset"/>
      <sheetName val="Analisa STR"/>
      <sheetName val="Sheet7"/>
      <sheetName val="Isian"/>
      <sheetName val="HARGA SATUAN"/>
      <sheetName val="ETAB 2"/>
      <sheetName val="B-Sut"/>
      <sheetName val="Data Umum"/>
      <sheetName val="FORM-ANA3"/>
    </sheetNames>
    <sheetDataSet>
      <sheetData sheetId="0" refreshError="1"/>
      <sheetData sheetId="1" refreshError="1"/>
      <sheetData sheetId="2" refreshError="1"/>
      <sheetData sheetId="3"/>
      <sheetData sheetId="4"/>
      <sheetData sheetId="5" refreshError="1"/>
      <sheetData sheetId="6" refreshError="1"/>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94.xml><?xml version="1.0" encoding="utf-8"?>
<externalLink xmlns="http://schemas.openxmlformats.org/spreadsheetml/2006/main">
  <externalBook xmlns:r="http://schemas.openxmlformats.org/officeDocument/2006/relationships" r:id="rId1">
    <sheetNames>
      <sheetName val="CAT_HRG"/>
      <sheetName val="DAF-1"/>
      <sheetName val="DAF-2"/>
      <sheetName val="DAF-3"/>
      <sheetName val="DAF-4"/>
      <sheetName val="DAF-5"/>
      <sheetName val="TOTAL"/>
      <sheetName val="DASH"/>
      <sheetName val="DAF-BAHAN"/>
      <sheetName val="DAF-UPAH"/>
      <sheetName val="ANALISA"/>
      <sheetName val="Preliminary"/>
      <sheetName val="Sheet1"/>
      <sheetName val="B.T"/>
      <sheetName val="BAHAN"/>
      <sheetName val="DATA1"/>
      <sheetName val="UPAH"/>
      <sheetName val="datasheet"/>
      <sheetName val="BQ"/>
      <sheetName val="hsp-STR-ARS"/>
      <sheetName val="BCT"/>
      <sheetName val="LIST ANHARSAT"/>
      <sheetName val="harsat"/>
      <sheetName val="data"/>
      <sheetName val="List"/>
      <sheetName val="Profit Loss"/>
      <sheetName val="BQ-Tenis"/>
      <sheetName val="Arsitektur"/>
      <sheetName val="Material"/>
      <sheetName val="BOQ_Aula"/>
      <sheetName val="Prelim"/>
      <sheetName val="loaddat"/>
      <sheetName val="1daftarakun"/>
      <sheetName val="REK-OUTROOM"/>
      <sheetName val="duct"/>
      <sheetName val="listrik"/>
      <sheetName val="pipa"/>
      <sheetName val="MU"/>
      <sheetName val="OUTROOM"/>
      <sheetName val="REK-INROOM"/>
      <sheetName val="INROOM"/>
      <sheetName val="h.satuan"/>
      <sheetName val="Harsat Bahan 2010"/>
      <sheetName val="Harsat Upah"/>
      <sheetName val="DAF_BAHAN"/>
      <sheetName val="DAF_UPAH"/>
      <sheetName val="Sat Bahan"/>
      <sheetName val="Sat Alat"/>
      <sheetName val="Sat Upah"/>
      <sheetName val="FLAF&amp;PARTSI"/>
      <sheetName val="Harga Satuan"/>
      <sheetName val="Daf 1"/>
      <sheetName val="Huruf-INV"/>
      <sheetName val="INFO"/>
      <sheetName val="Data-Kont"/>
      <sheetName val="M-ITEM"/>
      <sheetName val="UPAH&amp;BHN"/>
      <sheetName val="BOP"/>
      <sheetName val="RAB"/>
      <sheetName val="Surat-Pen"/>
      <sheetName val="REKAP"/>
      <sheetName val="SCHEDULE"/>
      <sheetName val="METHOD"/>
      <sheetName val="ON-SITE"/>
      <sheetName val="SUB-KONTR"/>
      <sheetName val="T-TERIMA"/>
      <sheetName val="s-inti"/>
      <sheetName val="SPernyataan"/>
      <sheetName val="d-alat"/>
      <sheetName val="UPAH_BHN"/>
      <sheetName val="Analisa HSP "/>
      <sheetName val="(HSP)"/>
      <sheetName val="Rekapitulasi"/>
      <sheetName val="TAHAP 1"/>
      <sheetName val="Persiapan"/>
      <sheetName val="Grading Tahap 1"/>
      <sheetName val="Pengerukan Tahap I"/>
      <sheetName val="Turap"/>
      <sheetName val="Lantai Dermaga (Tahap I)"/>
      <sheetName val="TPI 240"/>
      <sheetName val="MENARA AIR"/>
      <sheetName val="Airbersih"/>
      <sheetName val="JALAN(Tahap I)"/>
      <sheetName val="Drainase(TAHAP I)"/>
      <sheetName val="Alternatif 2"/>
      <sheetName val="Rekapitulasi (2)"/>
      <sheetName val="Pengerukan Tahap I alt2"/>
      <sheetName val="Dermaga Kayu Sementara"/>
      <sheetName val="JALAN"/>
      <sheetName val="Jetty Sepotong"/>
      <sheetName val="SISA TAHAP 1"/>
      <sheetName val="TPI"/>
      <sheetName val="Kantor Administrasi"/>
      <sheetName val="IPAL"/>
      <sheetName val="TPS"/>
      <sheetName val="Kiosbbm(1)"/>
      <sheetName val="Pasar Ikan"/>
      <sheetName val="Jetty (1)"/>
      <sheetName val="toilet"/>
      <sheetName val="Genset"/>
      <sheetName val="PAGAR TAHAP I "/>
      <sheetName val="TAHAP II"/>
      <sheetName val="Grading Tahap II"/>
      <sheetName val="Pengerukan Tahap II"/>
      <sheetName val="Dermaga (Tahap II)"/>
      <sheetName val="JALAN(Tahap II)"/>
      <sheetName val="PAGAR TAHAP II"/>
      <sheetName val="Jetty Tahap II"/>
      <sheetName val="Bengkel"/>
      <sheetName val="GUDANG"/>
      <sheetName val="POS JAGA"/>
      <sheetName val="RUMAH DINAS"/>
      <sheetName val="BALAI NELAYAN"/>
      <sheetName val="RUMAH KEPALA"/>
      <sheetName val="GUDANG ES"/>
      <sheetName val="Drainase(TAHAP II)"/>
      <sheetName val="Drainase(TAHAP III)"/>
      <sheetName val="Analisa HSP"/>
      <sheetName val="Peta Quarry"/>
      <sheetName val="BOQ"/>
      <sheetName val="subkon"/>
      <sheetName val="TKDN"/>
      <sheetName val="TIMES"/>
      <sheetName val="Mobilisasi"/>
      <sheetName val="D2"/>
      <sheetName val="D3"/>
      <sheetName val="D4(2)"/>
      <sheetName val="D5"/>
      <sheetName val="D6"/>
      <sheetName val="D7(1)"/>
      <sheetName val="D7(2)"/>
      <sheetName val="D8(1)"/>
      <sheetName val="D8(2)"/>
      <sheetName val="D10 LS-Rutin"/>
      <sheetName val="D10 Kuantitas"/>
      <sheetName val="D10 Analisa HSP"/>
      <sheetName val="4-Basic Price"/>
      <sheetName val="5-ALAT(1)"/>
      <sheetName val="Informasi"/>
      <sheetName val="4-Analisa Quarry"/>
      <sheetName val="Agg A"/>
      <sheetName val="Agg B"/>
      <sheetName val="Perhitungan Mobilisasi Alat"/>
      <sheetName val="Lalu Lintas"/>
      <sheetName val="Jembatan Sementara"/>
      <sheetName val="BOQ (2)"/>
      <sheetName val="BOQ (3)"/>
      <sheetName val="dftr kuantitas"/>
      <sheetName val="Analisa K3&amp;Personil"/>
      <sheetName val="4-formulir harga bahan"/>
      <sheetName val="5-ALAT (2)"/>
      <sheetName val="Agg Halus &amp; Kasar"/>
      <sheetName val="Agg C"/>
      <sheetName val="D6 ASBT"/>
      <sheetName val="D4"/>
      <sheetName val="D7(3)"/>
      <sheetName val="D9"/>
      <sheetName val="DISCLAIMER"/>
      <sheetName val="MAJOR"/>
      <sheetName val="%"/>
      <sheetName val="4-Basic Price (2)"/>
      <sheetName val="ASBUTON"/>
      <sheetName val="Cash Flow bulanan"/>
      <sheetName val="Harga"/>
      <sheetName val="ASP lkp"/>
      <sheetName val="boq lkp"/>
      <sheetName val="AJV"/>
      <sheetName val="AJV1"/>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sheetData sheetId="54"/>
      <sheetData sheetId="55"/>
      <sheetData sheetId="56"/>
      <sheetData sheetId="57"/>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Set>
  </externalBook>
</externalLink>
</file>

<file path=xl/externalLinks/externalLink195.xml><?xml version="1.0" encoding="utf-8"?>
<externalLink xmlns="http://schemas.openxmlformats.org/spreadsheetml/2006/main">
  <externalBook xmlns:r="http://schemas.openxmlformats.org/officeDocument/2006/relationships" r:id="rId1">
    <sheetNames>
      <sheetName val="harsat"/>
      <sheetName val="Sheet1"/>
      <sheetName val="rekaptotal"/>
      <sheetName val="SCHEDULE"/>
      <sheetName val="dashboard"/>
      <sheetName val="rek.prelim"/>
      <sheetName val="prelim"/>
      <sheetName val="rek.str"/>
      <sheetName val="str"/>
      <sheetName val="Rek.Ars"/>
      <sheetName val="ddg"/>
      <sheetName val="Plester"/>
      <sheetName val="ATAP"/>
      <sheetName val="Kusen"/>
      <sheetName val="wp"/>
      <sheetName val="anti rayap"/>
      <sheetName val="plafond"/>
      <sheetName val="floor"/>
      <sheetName val="stair"/>
      <sheetName val="Sanitair"/>
      <sheetName val="paint"/>
      <sheetName val="external"/>
      <sheetName val="Landscape"/>
      <sheetName val="ana-pre"/>
      <sheetName val="ana-sanitair"/>
      <sheetName val="ana-str"/>
      <sheetName val="ana-ars"/>
      <sheetName val="REKAP"/>
      <sheetName val="upah"/>
      <sheetName val="upah_borong"/>
      <sheetName val="satuan_pek"/>
      <sheetName val="BQ"/>
      <sheetName val="hsp_STR_ARS"/>
      <sheetName val="DAF-BAHAN"/>
      <sheetName val="DAF-UPAH"/>
      <sheetName val="B.T"/>
      <sheetName val="hsp-STR-ARS"/>
      <sheetName val="RESUME"/>
      <sheetName val="BILL OF QUANTITY"/>
      <sheetName val="Analisa Harga"/>
      <sheetName val="Analisa STR"/>
      <sheetName val="Cover"/>
      <sheetName val="bhn-upah"/>
      <sheetName val="Summary"/>
      <sheetName val="List"/>
      <sheetName val="BAHAN"/>
      <sheetName val="DATA1"/>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196.xml><?xml version="1.0" encoding="utf-8"?>
<externalLink xmlns="http://schemas.openxmlformats.org/spreadsheetml/2006/main">
  <externalBook xmlns:r="http://schemas.openxmlformats.org/officeDocument/2006/relationships" r:id="rId1">
    <sheetNames>
      <sheetName val="00000"/>
      <sheetName val="Tanah"/>
      <sheetName val="Analisa"/>
      <sheetName val="Bangunan"/>
      <sheetName val="List"/>
      <sheetName val="BCT"/>
      <sheetName val="FORM-X-1"/>
      <sheetName val="B-Sut"/>
      <sheetName val="INV"/>
      <sheetName val="Hitungan Bangunan"/>
      <sheetName val="Bor Pile"/>
      <sheetName val="Capex"/>
      <sheetName val="Assumptions"/>
      <sheetName val="BCT-2013"/>
      <sheetName val="As"/>
      <sheetName val="datateknis"/>
      <sheetName val="Sheet1"/>
      <sheetName val="Sheet2"/>
      <sheetName val="Sheet3"/>
      <sheetName val="Data"/>
      <sheetName val="Text"/>
      <sheetName val="Analisa Safety Margin"/>
      <sheetName val="Cover"/>
      <sheetName val="Surat"/>
      <sheetName val="Pernyataan"/>
      <sheetName val="Form Tanah"/>
      <sheetName val="Form Bangunan"/>
      <sheetName val="Kendaraan"/>
      <sheetName val="Kesimpulan"/>
      <sheetName val="Data Pasar"/>
      <sheetName val="Data 1"/>
      <sheetName val="Data 2"/>
      <sheetName val="Data 3"/>
      <sheetName val="Data 4"/>
      <sheetName val="Data 5"/>
      <sheetName val="Daftar No MAPPI"/>
      <sheetName val="DATA UMUM"/>
      <sheetName val="HBU"/>
      <sheetName val="Sertipikat"/>
      <sheetName val="Safety Margin"/>
      <sheetName val="1-Cover Depan"/>
      <sheetName val="2-Daftar Isi"/>
      <sheetName val="3-Pendahuluan"/>
      <sheetName val="4-Cover Dalam"/>
      <sheetName val="5-Laporan T &amp; B"/>
      <sheetName val="6-Mesin"/>
      <sheetName val="7-Laporan Kendaraan"/>
      <sheetName val="8-Laporan Inventaris"/>
      <sheetName val="Foto-Foto"/>
      <sheetName val="Lembar Asistensi (2)"/>
      <sheetName val="Lembar QC"/>
      <sheetName val="Text NP Tanah"/>
      <sheetName val="Text Total NP"/>
      <sheetName val="Text Total Likuidasi"/>
      <sheetName val="Text Likuidasi Tanah"/>
      <sheetName val="COPYWRITE"/>
      <sheetName val="Rekap"/>
      <sheetName val="Analisa Bgn"/>
      <sheetName val="Luas Bangunan"/>
      <sheetName val="Resume"/>
      <sheetName val="Prod (LBE)"/>
      <sheetName val="FORM X COST"/>
      <sheetName val="Bg lt 4"/>
      <sheetName val="datasheet"/>
      <sheetName val="exf"/>
      <sheetName val="RT"/>
      <sheetName val="Karung"/>
      <sheetName val="Traf&amp;Genst"/>
      <sheetName val="FORM B"/>
      <sheetName val="FORM X"/>
      <sheetName val="Marshal"/>
      <sheetName val="GeneralInfo"/>
      <sheetName val="Daf 1"/>
      <sheetName val="Hit Bgn"/>
      <sheetName val="shareholders"/>
      <sheetName val="Lampiran"/>
      <sheetName val="données"/>
      <sheetName val="BRI I"/>
      <sheetName val="Sarana"/>
      <sheetName val="Depresiasi"/>
      <sheetName val="ue"/>
      <sheetName val="Konversi"/>
      <sheetName val="LB"/>
      <sheetName val="Sumuringin06"/>
      <sheetName val="Sb Arum06"/>
      <sheetName val="1Sumber Arum"/>
      <sheetName val="Ponco06"/>
      <sheetName val="2Ponco"/>
      <sheetName val="Parengan06"/>
      <sheetName val="3Parengan"/>
      <sheetName val="Rayung06"/>
      <sheetName val="4Rayung"/>
      <sheetName val="Raya Bangilan06"/>
      <sheetName val="5Raya Bangilan"/>
      <sheetName val="Rondokuning06"/>
      <sheetName val="6Rondo Kuning"/>
      <sheetName val="DesaBangilan06"/>
      <sheetName val="7Desa Bangilan"/>
      <sheetName val="Kutorejo06"/>
      <sheetName val="8Kutorejo"/>
      <sheetName val="Sriti"/>
      <sheetName val="Bangilan"/>
      <sheetName val="Sidotentrem"/>
      <sheetName val="Mojorranu"/>
      <sheetName val="AF"/>
      <sheetName val="Ring"/>
      <sheetName val="BRI_I"/>
      <sheetName val="Sb_Arum06"/>
      <sheetName val="1Sumber_Arum"/>
      <sheetName val="Raya_Bangilan06"/>
      <sheetName val="5Raya_Bangilan"/>
      <sheetName val="6Rondo_Kuning"/>
      <sheetName val="7Desa_Bangilan"/>
      <sheetName val="Daftar_No_MAPPI"/>
      <sheetName val="DATA_UMUM"/>
      <sheetName val="Safety_Margin"/>
      <sheetName val="1-Cover_Depan"/>
      <sheetName val="2-Daftar_Isi"/>
      <sheetName val="4-Cover_Dalam"/>
      <sheetName val="5-Laporan_T_&amp;_B"/>
      <sheetName val="7-Laporan_Kendaraan"/>
      <sheetName val="8-Laporan_Inventaris"/>
      <sheetName val="Lembar_Asistensi_(2)"/>
      <sheetName val="Lembar_QC"/>
      <sheetName val="Data_1"/>
      <sheetName val="Data_2"/>
      <sheetName val="Data_3"/>
      <sheetName val="Data_4"/>
      <sheetName val="Data_5"/>
      <sheetName val="Text_NP_Tanah"/>
      <sheetName val="Text_Total_NP"/>
      <sheetName val="Text_Total_Likuidasi"/>
      <sheetName val="Text_Likuidasi_Tanah"/>
      <sheetName val="FS-FORECAST"/>
      <sheetName val="LEADSCHEDULE"/>
      <sheetName val="Gmd3"/>
      <sheetName val="FORM-B1"/>
      <sheetName val="Isian"/>
      <sheetName val="ASUMSI"/>
      <sheetName val="Biaya PKS"/>
      <sheetName val="Produksi &amp; Scedule"/>
      <sheetName val="Project Cost"/>
      <sheetName val="Balance"/>
      <sheetName val="Risk Analisis"/>
      <sheetName val="BEP"/>
      <sheetName val="Depre"/>
      <sheetName val="PINJAMAN-Bank"/>
      <sheetName val="INCOME"/>
      <sheetName val="Pemeliharaan"/>
      <sheetName val="Upah"/>
      <sheetName val="Bahan"/>
      <sheetName val="Cash-flow"/>
      <sheetName val="IRR"/>
      <sheetName val="IRR ALL"/>
      <sheetName val="Lab&amp;Bengkel"/>
      <sheetName val="Assumption"/>
      <sheetName val="PKS"/>
      <sheetName val="NERACA"/>
      <sheetName val="Bang-Non-St"/>
      <sheetName val="BAG_2"/>
      <sheetName val="FORM-ANA1"/>
      <sheetName val="Bahan Upah"/>
      <sheetName val="BOW"/>
      <sheetName val="UPAH DAN BAHAN"/>
      <sheetName val="effectif2006"/>
      <sheetName val="BRI_I1"/>
      <sheetName val="Sb_Arum061"/>
      <sheetName val="1Sumber_Arum1"/>
      <sheetName val="Raya_Bangilan061"/>
      <sheetName val="5Raya_Bangilan1"/>
      <sheetName val="6Rondo_Kuning1"/>
      <sheetName val="7Desa_Bangilan1"/>
      <sheetName val="Daftar_No_MAPPI1"/>
      <sheetName val="DATA_UMUM1"/>
      <sheetName val="Safety_Margin1"/>
      <sheetName val="1-Cover_Depan1"/>
      <sheetName val="2-Daftar_Isi1"/>
      <sheetName val="4-Cover_Dalam1"/>
      <sheetName val="5-Laporan_T_&amp;_B1"/>
      <sheetName val="7-Laporan_Kendaraan1"/>
      <sheetName val="8-Laporan_Inventaris1"/>
      <sheetName val="Lembar_Asistensi_(2)1"/>
      <sheetName val="Lembar_QC1"/>
      <sheetName val="Data_11"/>
      <sheetName val="Data_21"/>
      <sheetName val="Data_31"/>
      <sheetName val="Data_41"/>
      <sheetName val="Data_51"/>
      <sheetName val="Text_NP_Tanah1"/>
      <sheetName val="Text_Total_NP1"/>
      <sheetName val="Text_Total_Likuidasi1"/>
      <sheetName val="Text_Likuidasi_Tanah1"/>
      <sheetName val="FORM_X_COST"/>
      <sheetName val="cost recovery"/>
      <sheetName val="Harsat Bahan"/>
      <sheetName val="Harsat Upah"/>
      <sheetName val="Invesment"/>
      <sheetName val="pek tanah utk irigasi"/>
      <sheetName val="CP TARGET"/>
      <sheetName val="CP PROYEK"/>
      <sheetName val="HRG BHN"/>
      <sheetName val="STR"/>
      <sheetName val="TB98,oct99&amp;sap99-WPL"/>
      <sheetName val="Price"/>
      <sheetName val="STRUKTUR"/>
      <sheetName val="ARSITEKTUR"/>
      <sheetName val="Sales (Pabrik lc)"/>
      <sheetName val="Export"/>
      <sheetName val="Financials"/>
      <sheetName val="Input"/>
      <sheetName val="10 yr val"/>
      <sheetName val="2-Daftar@_x001c__x0003_"/>
      <sheetName val="] h[ `^"/>
      <sheetName val="._uko Padi Mas dr BATAM_xls_._u"/>
      <sheetName val="RATE"/>
      <sheetName val="Surat Ga kepake"/>
      <sheetName val="Personnaliser votre facture"/>
      <sheetName val="Facture"/>
      <sheetName val="Biaya_PKS"/>
      <sheetName val="Produksi_&amp;_Scedule"/>
      <sheetName val="Project_Cost"/>
      <sheetName val="Risk_Analisis"/>
      <sheetName val="IRR_ALL"/>
      <sheetName val="Bahan_Upah"/>
      <sheetName val="DENAH"/>
      <sheetName val="2-Daftar@_x005f_x001c__x005f_x0003_"/>
      <sheetName val="_x005f_x0000__ _x005f_x0000__x005f_x0000__x005f_x0000_"/>
      <sheetName val="dft bns"/>
      <sheetName val="Cashflow"/>
      <sheetName val="Huruf-INV"/>
      <sheetName val="harsat"/>
      <sheetName val="Mesin"/>
      <sheetName val="BBM-03"/>
      <sheetName val="Harga Bahan"/>
      <sheetName val="Exc. Rate"/>
      <sheetName val="BBNE"/>
      <sheetName val="BLNE"/>
      <sheetName val="ITNE"/>
      <sheetName val="KAA"/>
      <sheetName val="KMYE"/>
      <sheetName val="KT"/>
      <sheetName val="KTTG"/>
      <sheetName val="MDLE"/>
      <sheetName val="SAMAN"/>
      <sheetName val="SFRE"/>
      <sheetName val="TPZE"/>
      <sheetName val="TRG"/>
      <sheetName val=""/>
      <sheetName val="Ruko"/>
      <sheetName val="may'03"/>
      <sheetName val="Io_N"/>
      <sheetName val="Input O&amp;M"/>
      <sheetName val="Workshop"/>
      <sheetName val="PAGAR"/>
      <sheetName val="FORM_X_1"/>
      <sheetName val="Harga"/>
      <sheetName val="?] ?????????h[ ?`^"/>
      <sheetName val="__ _________h_ _`^"/>
      <sheetName val="BRI_I2"/>
      <sheetName val="Sb_Arum062"/>
      <sheetName val="1Sumber_Arum2"/>
      <sheetName val="Raya_Bangilan062"/>
      <sheetName val="5Raya_Bangilan2"/>
      <sheetName val="6Rondo_Kuning2"/>
      <sheetName val="7Desa_Bangilan2"/>
      <sheetName val="Daftar_No_MAPPI2"/>
      <sheetName val="DATA_UMUM2"/>
      <sheetName val="Safety_Margin2"/>
      <sheetName val="1-Cover_Depan2"/>
      <sheetName val="2-Daftar_Isi2"/>
      <sheetName val="4-Cover_Dalam2"/>
      <sheetName val="5-Laporan_T_&amp;_B2"/>
      <sheetName val="7-Laporan_Kendaraan2"/>
      <sheetName val="8-Laporan_Inventaris2"/>
      <sheetName val="Lembar_Asistensi_(2)2"/>
      <sheetName val="Lembar_QC2"/>
      <sheetName val="Data_12"/>
      <sheetName val="Data_22"/>
      <sheetName val="Data_32"/>
      <sheetName val="Data_42"/>
      <sheetName val="Data_52"/>
      <sheetName val="Text_NP_Tanah2"/>
      <sheetName val="Text_Total_NP2"/>
      <sheetName val="Text_Total_Likuidasi2"/>
      <sheetName val="Text_Likuidasi_Tanah2"/>
      <sheetName val="FORM_X_COST1"/>
      <sheetName val="Biaya_PKS1"/>
      <sheetName val="Produksi_&amp;_Scedule1"/>
      <sheetName val="Project_Cost1"/>
      <sheetName val="Risk_Analisis1"/>
      <sheetName val="IRR_ALL1"/>
      <sheetName val="Bahan_Upah1"/>
      <sheetName val="UPAH_DAN_BAHAN"/>
      <sheetName val="Bg_lt_4"/>
      <sheetName val="cost_recovery"/>
      <sheetName val="HRG_BHN"/>
      <sheetName val="pek_tanah_utk_irigasi"/>
      <sheetName val="CP_TARGET"/>
      <sheetName val="CP_PROYEK"/>
      <sheetName val="Harsat_Bahan"/>
      <sheetName val="Harsat_Upah"/>
      <sheetName val="Surat_Ga_kepake"/>
      <sheetName val="Analisa_Safety_Margin"/>
      <sheetName val="Form_Tanah"/>
      <sheetName val="Form_Bangunan"/>
      <sheetName val="Data_Pasar"/>
      <sheetName val="Analisa_Bgn"/>
      <sheetName val="Luas_Bangunan"/>
      <sheetName val="Prod_(LBE)"/>
      <sheetName val="Hitungan_Bangunan"/>
      <sheetName val="Sales_(Pabrik_lc)"/>
      <sheetName val="Analisa Bang"/>
      <sheetName val="KALENDER"/>
      <sheetName val="Nilai_Kbn_mitra"/>
      <sheetName val="Jdw-KI"/>
      <sheetName val="FORM-BANGUNAN"/>
      <sheetName val="Isian ok"/>
      <sheetName val="FASILITAS"/>
      <sheetName val="2-Daftar@_x005f_x005f_x005f_x001c__x005f_x005f_x"/>
      <sheetName val="_x005f_x005f_x005f_x0000__ _x005f_x005f_x005f_x0000__x"/>
      <sheetName val="RATIO"/>
      <sheetName val="Income Statement"/>
      <sheetName val="PD_Budget"/>
      <sheetName val="Debt"/>
      <sheetName val="Cash"/>
      <sheetName val="OPEX_Budget"/>
      <sheetName val="Std-Prod KS"/>
      <sheetName val="206 Kendaraan"/>
      <sheetName val="bq"/>
      <sheetName val="PL98"/>
      <sheetName val="SERV.EQ"/>
      <sheetName val="OE"/>
      <sheetName val="Des"/>
      <sheetName val="Daf_1"/>
      <sheetName val="data-hujan"/>
      <sheetName val="1"/>
      <sheetName val="Data-Umum"/>
      <sheetName val="3"/>
      <sheetName val="Input_O&amp;M"/>
      <sheetName val="Analisa_Safety_Margin1"/>
      <sheetName val="Form_Tanah1"/>
      <sheetName val="Form_Bangunan1"/>
      <sheetName val="Data_Pasar1"/>
      <sheetName val="Analisa_Bgn1"/>
      <sheetName val="Luas_Bangunan1"/>
      <sheetName val="Hitungan_Bangunan1"/>
      <sheetName val="Prod_(LBE)1"/>
      <sheetName val="Bg_lt_41"/>
      <sheetName val="PABRIK (2)"/>
      <sheetName val="kumpulan"/>
      <sheetName val="U-EK"/>
      <sheetName val="BPP"/>
      <sheetName val="Rata2 Bpp"/>
      <sheetName val="Rata2 Smd"/>
      <sheetName val="SMD"/>
      <sheetName val="Tenancy Sch"/>
      <sheetName val="Capitalisation"/>
      <sheetName val="Outgoings"/>
      <sheetName val="AHSbj"/>
      <sheetName val="MASTER"/>
      <sheetName val="_x005f_x0000_] _x005f_x0000__x005f_x0000__x005f_x0000_"/>
      <sheetName val="Sched-Ex"/>
      <sheetName val="Perhitungan Besi"/>
      <sheetName val="anal pipa"/>
      <sheetName val="BRI_I3"/>
      <sheetName val="Sb_Arum063"/>
      <sheetName val="1Sumber_Arum3"/>
      <sheetName val="Raya_Bangilan063"/>
      <sheetName val="5Raya_Bangilan3"/>
      <sheetName val="6Rondo_Kuning3"/>
      <sheetName val="7Desa_Bangilan3"/>
      <sheetName val="Daftar_No_MAPPI3"/>
      <sheetName val="DATA_UMUM3"/>
      <sheetName val="Safety_Margin3"/>
      <sheetName val="1-Cover_Depan3"/>
      <sheetName val="2-Daftar_Isi3"/>
      <sheetName val="4-Cover_Dalam3"/>
      <sheetName val="5-Laporan_T_&amp;_B3"/>
      <sheetName val="7-Laporan_Kendaraan3"/>
      <sheetName val="8-Laporan_Inventaris3"/>
      <sheetName val="Lembar_Asistensi_(2)3"/>
      <sheetName val="Lembar_QC3"/>
      <sheetName val="Data_13"/>
      <sheetName val="Data_23"/>
      <sheetName val="Data_33"/>
      <sheetName val="Data_43"/>
      <sheetName val="Data_53"/>
      <sheetName val="Text_NP_Tanah3"/>
      <sheetName val="Text_Total_NP3"/>
      <sheetName val="Text_Total_Likuidasi3"/>
      <sheetName val="Text_Likuidasi_Tanah3"/>
      <sheetName val="FORM_X_COST2"/>
      <sheetName val="Biaya_PKS2"/>
      <sheetName val="Produksi_&amp;_Scedule2"/>
      <sheetName val="Project_Cost2"/>
      <sheetName val="Risk_Analisis2"/>
      <sheetName val="IRR_ALL2"/>
      <sheetName val="Bahan_Upah2"/>
      <sheetName val="UPAH_DAN_BAHAN1"/>
      <sheetName val="pek_tanah_utk_irigasi1"/>
      <sheetName val="CP_TARGET1"/>
      <sheetName val="CP_PROYEK1"/>
      <sheetName val="cost_recovery1"/>
      <sheetName val="HRG_BHN1"/>
      <sheetName val="Harsat_Bahan1"/>
      <sheetName val="Harsat_Upah1"/>
      <sheetName val="]_h[_`^"/>
      <sheetName val="Exc__Rate"/>
      <sheetName val="Personnaliser_votre_facture"/>
      <sheetName val="Surat_Ga_kepake1"/>
      <sheetName val="Sales_(Pabrik_lc)1"/>
      <sheetName val="10_yr_val"/>
      <sheetName val="Isian_ok"/>
      <sheetName val="__uko_Padi_Mas_dr_BATAM_xls___u"/>
      <sheetName val="_x005f_x0000____x005f_x0000__x005f_x0000__x005f_x0000_"/>
      <sheetName val="Harga_Bahan"/>
      <sheetName val="?]_?????????h[_?`^"/>
      <sheetName val="Harga Sat"/>
      <sheetName val="Analisa Harga"/>
      <sheetName val="Summary"/>
      <sheetName val="List PT"/>
      <sheetName val="Revenue"/>
      <sheetName val="SRT 1-2"/>
      <sheetName val="SAT-BHN"/>
      <sheetName val="/´&#10;\_x0017_"/>
      <sheetName val="Harga Material Lokal"/>
      <sheetName val="2-Daftar@_x005f_x005f_x005f_x005f_x005f_x005f_x00"/>
      <sheetName val="_x005f_x005f_x005f_x005f_x005f_x005f_x005f_x0000__ _x0"/>
      <sheetName val="_ "/>
      <sheetName val="_x005f_x005f_x005f_x005f_x005f_x005f_x005f_x005f_x005f_x005f_"/>
      <sheetName val="_x005f_x005f_x005f_x0000_] _x005f_x005f_x005f_x0000__x"/>
      <sheetName val="Rinci-Biaya"/>
      <sheetName val="Rinci-Pendapatan"/>
      <sheetName val="Pro-Base"/>
      <sheetName val="Sheet1 (3)"/>
      <sheetName val="PB(B)"/>
      <sheetName val="Menu List"/>
      <sheetName val="TERM OF PAYMENT"/>
      <sheetName val="SM Bgn"/>
      <sheetName val="SM Tnh"/>
      <sheetName val="Bill of Qty MEP"/>
      <sheetName val="BCR"/>
      <sheetName val="PAK4"/>
      <sheetName val="H.Satuan"/>
      <sheetName val="ANALISA PEK.UMUM"/>
      <sheetName val="Bang Mandiri Eddy Basir Tanah"/>
      <sheetName val="DAF-BAHAN"/>
      <sheetName val="DAF-UPAH"/>
      <sheetName val="/´&#10;\"/>
      <sheetName val="DATA1"/>
      <sheetName val="SOURCE"/>
      <sheetName val="SERTIFIKAT"/>
      <sheetName val="START"/>
      <sheetName val="8LT 12"/>
      <sheetName val="BUT-1"/>
      <sheetName val="HEX-A"/>
      <sheetName val="HEX-E"/>
      <sheetName val="I-BUT"/>
      <sheetName val="RD I-BUT"/>
      <sheetName val="Add-trans"/>
      <sheetName val="Add-rev"/>
      <sheetName val="Exist"/>
      <sheetName val="Tot"/>
      <sheetName val="Tranponder"/>
      <sheetName val="2-Daftar@_x005f_x001c__x"/>
      <sheetName val="_x005f_x0000__ _x005f_x0000__x"/>
      <sheetName val="Bangunan Pabrik"/>
      <sheetName val="rumus"/>
      <sheetName val="A"/>
      <sheetName val="JSiar"/>
      <sheetName val="PB_B_"/>
      <sheetName val="/´&#10;\_x0017_"/>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sheetData sheetId="54"/>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refreshError="1"/>
      <sheetData sheetId="159" refreshError="1"/>
      <sheetData sheetId="160"/>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sheetData sheetId="175"/>
      <sheetData sheetId="176"/>
      <sheetData sheetId="177"/>
      <sheetData sheetId="178"/>
      <sheetData sheetId="179"/>
      <sheetData sheetId="180"/>
      <sheetData sheetId="181"/>
      <sheetData sheetId="182"/>
      <sheetData sheetId="183"/>
      <sheetData sheetId="184"/>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sheetData sheetId="233"/>
      <sheetData sheetId="234"/>
      <sheetData sheetId="235"/>
      <sheetData sheetId="236"/>
      <sheetData sheetId="237"/>
      <sheetData sheetId="238" refreshError="1"/>
      <sheetData sheetId="239"/>
      <sheetData sheetId="240" refreshError="1"/>
      <sheetData sheetId="241" refreshError="1"/>
      <sheetData sheetId="242" refreshError="1"/>
      <sheetData sheetId="243" refreshError="1"/>
      <sheetData sheetId="244"/>
      <sheetData sheetId="245"/>
      <sheetData sheetId="246"/>
      <sheetData sheetId="247"/>
      <sheetData sheetId="248"/>
      <sheetData sheetId="249" refreshError="1"/>
      <sheetData sheetId="250" refreshError="1"/>
      <sheetData sheetId="251"/>
      <sheetData sheetId="252"/>
      <sheetData sheetId="253"/>
      <sheetData sheetId="254"/>
      <sheetData sheetId="255"/>
      <sheetData sheetId="256"/>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sheetData sheetId="333"/>
      <sheetData sheetId="334"/>
      <sheetData sheetId="335"/>
      <sheetData sheetId="336"/>
      <sheetData sheetId="337"/>
      <sheetData sheetId="338"/>
      <sheetData sheetId="339"/>
      <sheetData sheetId="340"/>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sheetData sheetId="460"/>
      <sheetData sheetId="461"/>
      <sheetData sheetId="462"/>
      <sheetData sheetId="463" refreshError="1"/>
      <sheetData sheetId="464" refreshError="1"/>
      <sheetData sheetId="465" refreshError="1"/>
      <sheetData sheetId="466" refreshError="1"/>
      <sheetData sheetId="467"/>
      <sheetData sheetId="468"/>
      <sheetData sheetId="469" refreshError="1"/>
      <sheetData sheetId="470" refreshError="1"/>
      <sheetData sheetId="471" refreshError="1"/>
    </sheetDataSet>
  </externalBook>
</externalLink>
</file>

<file path=xl/externalLinks/externalLink197.xml><?xml version="1.0" encoding="utf-8"?>
<externalLink xmlns="http://schemas.openxmlformats.org/spreadsheetml/2006/main">
  <externalBook xmlns:r="http://schemas.openxmlformats.org/officeDocument/2006/relationships" r:id="rId1">
    <sheetNames>
      <sheetName val="ANALISA PEK.UMUM"/>
      <sheetName val="DATA"/>
      <sheetName val="BQ2"/>
      <sheetName val="PERHITUNGAN"/>
      <sheetName val="BQ"/>
      <sheetName val="RAB GEDUNG"/>
      <sheetName val="ANALISA KONST BTN"/>
      <sheetName val="BAHAN"/>
      <sheetName val="UPAH"/>
      <sheetName val="SAT.PEK.UMUM "/>
      <sheetName val="SAT.PEK.KONST.BTN"/>
      <sheetName val="Skedul"/>
      <sheetName val="ANALISA PEK_UMUM"/>
      <sheetName val="B-Sut"/>
      <sheetName val="Analisa &amp; Upah"/>
      <sheetName val="DATA1"/>
      <sheetName val="LDA LTW"/>
      <sheetName val="List"/>
      <sheetName val="DAF-BAHAN"/>
      <sheetName val="DAF-UPAH"/>
      <sheetName val="harsat"/>
      <sheetName val="BCT"/>
      <sheetName val="hsp-STR-ARS"/>
      <sheetName val="INV"/>
      <sheetName val="Mesin"/>
      <sheetName val="upah-bahan satker_revisi"/>
      <sheetName val="BCR"/>
      <sheetName val="As"/>
      <sheetName val="Sheet7"/>
      <sheetName val="Isian"/>
      <sheetName val="Cashflow"/>
      <sheetName val="FORM-X-1"/>
      <sheetName val="prg-old"/>
      <sheetName val="datasheet"/>
      <sheetName val="Bangunan Pabrik"/>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198.xml><?xml version="1.0" encoding="utf-8"?>
<externalLink xmlns="http://schemas.openxmlformats.org/spreadsheetml/2006/main">
  <externalBook xmlns:r="http://schemas.openxmlformats.org/officeDocument/2006/relationships" r:id="rId1">
    <sheetNames>
      <sheetName val="As"/>
    </sheetNames>
    <sheetDataSet>
      <sheetData sheetId="0" refreshError="1"/>
    </sheetDataSet>
  </externalBook>
</externalLink>
</file>

<file path=xl/externalLinks/externalLink199.xml><?xml version="1.0" encoding="utf-8"?>
<externalLink xmlns="http://schemas.openxmlformats.org/spreadsheetml/2006/main">
  <externalBook xmlns:r="http://schemas.openxmlformats.org/officeDocument/2006/relationships" r:id="rId1">
    <sheetNames>
      <sheetName val="Sheet1"/>
      <sheetName val="Tarif"/>
      <sheetName val="As"/>
      <sheetName val="Inv"/>
      <sheetName val="Pen"/>
      <sheetName val="FS"/>
      <sheetName val="R-Jalan"/>
      <sheetName val="PB"/>
      <sheetName val="R-Inap"/>
      <sheetName val="Other"/>
      <sheetName val="DLL"/>
      <sheetName val="Jad"/>
      <sheetName val="AP"/>
      <sheetName val="AP (2)"/>
      <sheetName val="Other (2)"/>
      <sheetName val="ANALISA PEK.UMUM"/>
      <sheetName val="List"/>
      <sheetName val="Dat-Bgt"/>
      <sheetName val="Cashflow"/>
      <sheetName val="data"/>
      <sheetName val="BCR"/>
      <sheetName val="Resume"/>
      <sheetName val="Data Pembanding"/>
      <sheetName val="BCT"/>
      <sheetName val="RT"/>
      <sheetName val="analisa"/>
      <sheetName val="bobot"/>
      <sheetName val="RAB"/>
      <sheetName val="Harga Bahan"/>
      <sheetName val="Rinci-Biaya"/>
      <sheetName val="Rinci-Pendapatan"/>
      <sheetName val="Pro-Base"/>
      <sheetName val="Sheet1 (3)"/>
      <sheetName val="Isian"/>
      <sheetName val="datateknis"/>
      <sheetName val="Harga Material Lokal"/>
      <sheetName val="Mesin"/>
      <sheetName val="An. Beton"/>
      <sheetName val="AP_(2)"/>
      <sheetName val="Other_(2)"/>
      <sheetName val="Ring"/>
      <sheetName val="DCF SD 31 JULI 05"/>
      <sheetName val="ANALISA ME"/>
      <sheetName val="WBS"/>
      <sheetName val="datasheet"/>
      <sheetName val="Revenue"/>
      <sheetName val="kki"/>
      <sheetName val="fin pro centers"/>
      <sheetName val="SUMMARY"/>
      <sheetName val="JSiar"/>
      <sheetName val="FORM-X-1"/>
      <sheetName val="JD"/>
      <sheetName val="OE"/>
      <sheetName val="T.material"/>
      <sheetName val="IKK"/>
      <sheetName val="SM"/>
      <sheetName val="WP_B1"/>
      <sheetName val="lembar review"/>
      <sheetName val="Form Isian"/>
      <sheetName val="Analisa Tanah"/>
      <sheetName val="Analisa Bangunan"/>
      <sheetName val="Cover"/>
      <sheetName val="Surat"/>
      <sheetName val="Laporan"/>
      <sheetName val="pernyataan penilai"/>
      <sheetName val="Foto"/>
      <sheetName val="PETA"/>
      <sheetName val="Takot"/>
      <sheetName val="Chek List"/>
      <sheetName val="B-Sut"/>
      <sheetName val="AT"/>
      <sheetName val="PIK_QUO"/>
      <sheetName val="Analisa BCT Permanen"/>
      <sheetName val="AP_(2)1"/>
      <sheetName val="Other_(2)1"/>
      <sheetName val="fin_pro_centers"/>
      <sheetName val="T_material"/>
      <sheetName val="cost recovery"/>
      <sheetName val="FORM-B1"/>
      <sheetName val="prg-old"/>
      <sheetName val="Fixset"/>
      <sheetName val="rab lt 2 bo"/>
      <sheetName val="UPAH DAN BAHAN"/>
      <sheetName val="Bangunan Pabrik"/>
      <sheetName val="beton"/>
      <sheetName val="HarSat"/>
      <sheetName val="BAU"/>
      <sheetName val="FS-FORECAST"/>
      <sheetName val="LEADSCHEDULE"/>
      <sheetName val="LDA LTW"/>
      <sheetName val="BCT-2013"/>
      <sheetName val="R"/>
      <sheetName val="Des"/>
      <sheetName val="DIRECT COST"/>
      <sheetName val="PHL Borongan"/>
      <sheetName val="Staff"/>
      <sheetName val="RPT"/>
      <sheetName val="Lembur"/>
      <sheetName val="Prm.Angkut Buah"/>
      <sheetName val="Add-trans"/>
      <sheetName val="S-2"/>
      <sheetName val="S-1"/>
      <sheetName val="Add-rev"/>
      <sheetName val="Exist"/>
      <sheetName val="Tot"/>
      <sheetName val="Tranponder"/>
      <sheetName val="Kend"/>
      <sheetName val="Alber"/>
      <sheetName val="Trail"/>
      <sheetName val="General"/>
      <sheetName val="BTB Mappi"/>
      <sheetName val="Ring-Nilai"/>
      <sheetName val="Data-Umum"/>
      <sheetName val="FORM X COST"/>
      <sheetName val="GH Quantity"/>
      <sheetName val="Comparision"/>
      <sheetName val="Dictionary"/>
      <sheetName val="FINISHING"/>
      <sheetName val="MHPP"/>
      <sheetName val="PLUMBING"/>
      <sheetName val="STRUKTUR"/>
      <sheetName val="BQ_E20_02_Rp_"/>
      <sheetName val="Asumsi"/>
      <sheetName val="Biaya PKS"/>
      <sheetName val="Project Cost"/>
      <sheetName val="Balance"/>
      <sheetName val="Risk Analisis"/>
      <sheetName val="BEP"/>
      <sheetName val="Depre"/>
      <sheetName val="PINJAMAN-Bank"/>
      <sheetName val="INCOME"/>
      <sheetName val="Pemeliharaan"/>
      <sheetName val="Upah"/>
      <sheetName val="Bahan"/>
      <sheetName val="Cash-flow"/>
      <sheetName val="IRR"/>
      <sheetName val="IRR ALL"/>
      <sheetName val="Lab&amp;Bengkel"/>
      <sheetName val="Produksi &amp; Scedule"/>
      <sheetName val="Bill of Quantities"/>
      <sheetName val="Analisa Harga"/>
      <sheetName val="Basic"/>
      <sheetName val="Quarry"/>
      <sheetName val="Umum"/>
      <sheetName val="FISIK RAB 2000"/>
      <sheetName val="SOURCE"/>
      <sheetName val="DD"/>
      <sheetName val="Analisa BCT"/>
      <sheetName val="Kaliandra"/>
      <sheetName val="Data Material Lokal"/>
      <sheetName val="Analisa STR"/>
      <sheetName val="upah-bahan satker_revisi"/>
      <sheetName val="GAJI"/>
      <sheetName val="REKAP"/>
      <sheetName val="kode Baru "/>
      <sheetName val="Daftar Hutang"/>
      <sheetName val="RAB "/>
      <sheetName val="Marshal"/>
      <sheetName val="Noodles (assumptions)"/>
      <sheetName val="Manpower"/>
      <sheetName val="Equipt,Tools&amp;Cons"/>
      <sheetName val="RATE"/>
      <sheetName val="E201-2.2update"/>
      <sheetName val="Harga Sat"/>
      <sheetName val="COGS"/>
      <sheetName val="DAF-BAHAN"/>
      <sheetName val="DAF-UPAH"/>
      <sheetName val="may'03"/>
      <sheetName val="Harga Satuan"/>
      <sheetName val="rab 4"/>
      <sheetName val="hk efkf"/>
      <sheetName val="H_spart"/>
      <sheetName val="hrg oh"/>
      <sheetName val="kapital _9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Set>
  </externalBook>
</externalLink>
</file>

<file path=xl/externalLinks/externalLink200.xml><?xml version="1.0" encoding="utf-8"?>
<externalLink xmlns="http://schemas.openxmlformats.org/spreadsheetml/2006/main">
  <externalBook xmlns:r="http://schemas.openxmlformats.org/officeDocument/2006/relationships" r:id="rId1">
    <sheetNames>
      <sheetName val="Sheet1"/>
      <sheetName val="Tarif"/>
      <sheetName val="As"/>
      <sheetName val="Inv"/>
      <sheetName val="Pen"/>
      <sheetName val="FS"/>
      <sheetName val="R-Jalan"/>
      <sheetName val="PB"/>
      <sheetName val="R-Inap"/>
      <sheetName val="Other"/>
      <sheetName val="DLL"/>
      <sheetName val="Jad"/>
      <sheetName val="AP"/>
      <sheetName val="AP (2)"/>
      <sheetName val="Other (2)"/>
      <sheetName val="List"/>
      <sheetName val="FORM-X-1"/>
      <sheetName val="Performance_Assumptions"/>
      <sheetName val="Cashflow"/>
      <sheetName val="Marshal"/>
      <sheetName val="Dat-Bgt"/>
      <sheetName val="datasheet"/>
      <sheetName val="PABRIK (2)"/>
      <sheetName val="PO"/>
      <sheetName val="datateknis"/>
      <sheetName val="AP_(2)"/>
      <sheetName val="Other_(2)"/>
      <sheetName val="10 yr val"/>
      <sheetName val="harsat"/>
      <sheetName val="BAHAN"/>
      <sheetName val="DATA1"/>
      <sheetName val="UPAH"/>
      <sheetName val="Ring"/>
      <sheetName val="BCT"/>
      <sheetName val="Revenue"/>
      <sheetName val="kki"/>
      <sheetName val="fin pro centers"/>
      <sheetName val="SUMMA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201.xml><?xml version="1.0" encoding="utf-8"?>
<externalLink xmlns="http://schemas.openxmlformats.org/spreadsheetml/2006/main">
  <externalBook xmlns:r="http://schemas.openxmlformats.org/officeDocument/2006/relationships" r:id="rId1">
    <sheetNames>
      <sheetName val="Sheet1 (3)"/>
      <sheetName val="Rinci-Biaya"/>
      <sheetName val="GA Bugdet"/>
      <sheetName val="Cost"/>
      <sheetName val="Sheet2"/>
      <sheetName val="Sheet1"/>
      <sheetName val="Tax-Payable"/>
      <sheetName val="Pro-Base"/>
      <sheetName val="IS-CF-BS"/>
      <sheetName val="Procentage"/>
      <sheetName val="Sensitif"/>
      <sheetName val="Chart1"/>
      <sheetName val="Rinci-Pendapatan"/>
      <sheetName val="FORM X COST"/>
      <sheetName val="As"/>
      <sheetName val="List"/>
      <sheetName val="B-Ops-Sawit"/>
      <sheetName val="Inv"/>
      <sheetName val="Biaya-Inv"/>
      <sheetName val="Asumsi"/>
      <sheetName val="Sheet1 _3_"/>
      <sheetName val="Rinci_Biaya"/>
      <sheetName val="Pro_Base"/>
      <sheetName val="Rinci_Pendapatan"/>
      <sheetName val="Sheet1_(3)"/>
      <sheetName val="GA_Bugdet"/>
      <sheetName val="kud"/>
      <sheetName val="Lamp BLC"/>
      <sheetName val="CFP BLC"/>
      <sheetName val="CF Konsol"/>
      <sheetName val="SOURCE"/>
      <sheetName val="KODEREKG"/>
      <sheetName val="DAT_1"/>
      <sheetName val="4-09"/>
      <sheetName val="ocean voyage"/>
      <sheetName val="Piringan.Manual"/>
      <sheetName val="Piringan.Chemist"/>
      <sheetName val="Gawangan.Manual"/>
      <sheetName val="Gawangan.Chemist"/>
      <sheetName val="Lalang.Sheet"/>
      <sheetName val="Lalang.Spot"/>
      <sheetName val="Lalang.Wiping"/>
      <sheetName val="Buat TPH"/>
      <sheetName val="TPH.Manual"/>
      <sheetName val="TPH.Chemist"/>
      <sheetName val="Tunas.Pokok"/>
      <sheetName val="Insert.Tanah"/>
      <sheetName val="Sensus.Pokok"/>
      <sheetName val="Sensus.Produksi"/>
      <sheetName val="Penyisipan"/>
      <sheetName val="Teras.Kontur"/>
      <sheetName val="Sanitasi"/>
      <sheetName val="Kastrasi"/>
      <sheetName val="TBM"/>
      <sheetName val="Cashflow"/>
      <sheetName val="B-Ops-KS"/>
      <sheetName val="BCT"/>
      <sheetName val="bhn_upah"/>
      <sheetName val="Project Plan"/>
      <sheetName val="data"/>
      <sheetName val="An. Beton"/>
      <sheetName val="datasheet"/>
      <sheetName val="JSiar"/>
      <sheetName val="LDA LTW"/>
      <sheetName val="DAF-2"/>
      <sheetName val="Sheet1_(3)1"/>
      <sheetName val="GA_Bugdet1"/>
      <sheetName val="Sheet1__3_"/>
      <sheetName val="FORM_X_COST"/>
      <sheetName val="Lamp_BLC"/>
      <sheetName val="CFP_BLC"/>
      <sheetName val="CF_Konsol"/>
      <sheetName val="ocean_voyage"/>
      <sheetName val="Piringan_Manual"/>
      <sheetName val="Piringan_Chemist"/>
      <sheetName val="Gawangan_Manual"/>
      <sheetName val="Gawangan_Chemist"/>
      <sheetName val="Lalang_Sheet"/>
      <sheetName val="Lalang_Spot"/>
      <sheetName val="Lalang_Wiping"/>
      <sheetName val="Buat_TPH"/>
      <sheetName val="TPH_Manual"/>
      <sheetName val="TPH_Chemist"/>
      <sheetName val="Tunas_Pokok"/>
      <sheetName val="Insert_Tanah"/>
      <sheetName val="Sensus_Pokok"/>
      <sheetName val="Sensus_Produksi"/>
      <sheetName val="Teras_Kontur"/>
      <sheetName val="OE"/>
      <sheetName val="Des"/>
      <sheetName val="Rincian Iuran"/>
      <sheetName val="Dumtk"/>
      <sheetName val="Premi Iuran"/>
      <sheetName val="ACT PROD"/>
      <sheetName val="PLAN PROD"/>
      <sheetName val=" 45KVA-1"/>
      <sheetName val="#REF"/>
      <sheetName val="DIRECT COST"/>
      <sheetName val="DCF SD 31 JULI 05"/>
      <sheetName val="Detail WPL Jan"/>
      <sheetName val="Zahir - P&amp;L AsOf Feb14"/>
      <sheetName val="Zahir - P&amp;L Jan14"/>
      <sheetName val="Zahir - BS Feb14"/>
      <sheetName val="Zahir - BS Jan14"/>
      <sheetName val="Analisa Harga"/>
      <sheetName val="Summary"/>
      <sheetName val="Kend"/>
      <sheetName val="Alber"/>
      <sheetName val="Trail"/>
      <sheetName val="R-Plasma"/>
      <sheetName val="BBM"/>
      <sheetName val="Transport "/>
      <sheetName val="Analisa BCT Permanen"/>
      <sheetName val="Bang-Non-St"/>
      <sheetName val="DCF SD JUNI 04"/>
      <sheetName val="alok_bunga"/>
      <sheetName val="ANALISA ME"/>
      <sheetName val="BCR"/>
      <sheetName val="Dat-Bgt"/>
      <sheetName val="R-Inti"/>
      <sheetName val="kki"/>
      <sheetName val="fin pro centers"/>
      <sheetName val="MANU"/>
      <sheetName val="General"/>
      <sheetName val="RKP 1"/>
      <sheetName val="SAT-BHN"/>
      <sheetName val="peb'03"/>
      <sheetName val="Pipe"/>
      <sheetName val="Harga Satuan"/>
      <sheetName val="RESIDU-3"/>
      <sheetName val="Harga Bahan"/>
      <sheetName val="Form_7"/>
      <sheetName val="PHL Borongan"/>
      <sheetName val="Staff"/>
      <sheetName val="RPT"/>
      <sheetName val="Lembur"/>
      <sheetName val="Prm.Angkut Buah"/>
      <sheetName val="Std-Dasar"/>
      <sheetName val="1"/>
      <sheetName val="Data Penkg UPAH"/>
      <sheetName val="Upah-B"/>
      <sheetName val="Data Kar"/>
      <sheetName val="FORM-X-1"/>
      <sheetName val="CMLS"/>
      <sheetName val="MASTER"/>
      <sheetName val="Analisa &amp; Upah"/>
      <sheetName val="CF"/>
      <sheetName val="CF R_05"/>
      <sheetName val="DAF-BAHAN"/>
      <sheetName val="DAF-UPAH"/>
      <sheetName val="Analisa STR"/>
      <sheetName val="harsat"/>
      <sheetName val="B-Sut"/>
      <sheetName val="Marshal"/>
      <sheetName val="GeneralInfo"/>
      <sheetName val="Biaya PKS"/>
      <sheetName val="Project Cost"/>
      <sheetName val="Balance"/>
      <sheetName val="Risk Analisis"/>
      <sheetName val="BEP"/>
      <sheetName val="Depre"/>
      <sheetName val="PINJAMAN-Bank"/>
      <sheetName val="INCOME"/>
      <sheetName val="Pemeliharaan"/>
      <sheetName val="Upah"/>
      <sheetName val="Bahan"/>
      <sheetName val="Cash-flow"/>
      <sheetName val="IRR"/>
      <sheetName val="IRR ALL"/>
      <sheetName val="Lab&amp;Bengkel"/>
      <sheetName val="Produksi &amp; Scedule"/>
      <sheetName val="Menu"/>
      <sheetName val="Suryadi"/>
      <sheetName val="SME"/>
      <sheetName val="Biaya"/>
      <sheetName val="Ex_Rate"/>
      <sheetName val="Pk prod"/>
      <sheetName val="bct-PABRIK"/>
      <sheetName val="KI"/>
      <sheetName val="DETAIL"/>
      <sheetName val="PL"/>
      <sheetName val="ANALISA PEK.UMUM"/>
      <sheetName val="DCF"/>
      <sheetName val="Bor Pile"/>
      <sheetName val="Daf 1"/>
      <sheetName val="RT"/>
      <sheetName val="FINISHING"/>
      <sheetName val="PLUMBING"/>
      <sheetName val="STRUKTUR"/>
      <sheetName val="R"/>
      <sheetName val="KK CFP JAKARTA"/>
      <sheetName val="RKB PKS"/>
      <sheetName val="RKB BLC"/>
      <sheetName val="INDIRECT DETAIL"/>
      <sheetName val="RATE"/>
      <sheetName val="Rin1"/>
      <sheetName val="3"/>
      <sheetName val="cost recovery"/>
      <sheetName val="TB"/>
      <sheetName val="ALOKASI"/>
      <sheetName val="ASP"/>
      <sheetName val="rab_50"/>
      <sheetName val="RADIO CONTROLS"/>
      <sheetName val="PB(B)"/>
      <sheetName val="Setting"/>
      <sheetName val="Inventaris"/>
      <sheetName val="Harga"/>
      <sheetName val="Kerj_alat"/>
      <sheetName val="PO"/>
      <sheetName val="PK"/>
      <sheetName val="neraca okt"/>
      <sheetName val="Data_STD"/>
      <sheetName val="MN"/>
      <sheetName val="Form"/>
      <sheetName val="PN"/>
      <sheetName val="Monitoring Pencapaian Prod"/>
      <sheetName val="INFO"/>
      <sheetName val="Grading"/>
      <sheetName val="Minamas"/>
      <sheetName val="Posisi Stock"/>
      <sheetName val="A+Supl."/>
      <sheetName val="7"/>
      <sheetName val="Std-Prod KS"/>
      <sheetName val="RATIO"/>
      <sheetName val="Worksheet-03"/>
      <sheetName val="Buku Besar 1"/>
      <sheetName val="Checker"/>
      <sheetName val="PARAMETERS"/>
      <sheetName val="Codestable"/>
      <sheetName val="MRC1"/>
      <sheetName val="PARAMETER"/>
      <sheetName val="a-kar001"/>
      <sheetName val="BTB"/>
      <sheetName val="DATA BATCH"/>
      <sheetName val="TBSv"/>
      <sheetName val="36"/>
      <sheetName val="DATA1"/>
      <sheetName val="upah-bahan satker_revisi"/>
      <sheetName val="PABRIK (2)"/>
      <sheetName val="#REF!"/>
      <sheetName val="WP Tanah"/>
      <sheetName val="Fill this out first___"/>
      <sheetName val="BBNE"/>
      <sheetName val="BLNE"/>
      <sheetName val="ITNE"/>
      <sheetName val="KAA"/>
      <sheetName val="KMYE"/>
      <sheetName val="KT"/>
      <sheetName val="KTTG"/>
      <sheetName val="MDLE"/>
      <sheetName val="MM"/>
      <sheetName val="SAMAN"/>
      <sheetName val="SFRE"/>
      <sheetName val="SK"/>
      <sheetName val="TPZE"/>
      <sheetName val="TRG"/>
      <sheetName val="Input O&amp;M"/>
      <sheetName val="GH Quantity"/>
      <sheetName val="Rek.Analisa"/>
      <sheetName val="ISIAN"/>
      <sheetName val="RESIDU"/>
      <sheetName val="SM Bgn"/>
      <sheetName val="SM Tnh"/>
      <sheetName val="Stock"/>
      <sheetName val="budget_up"/>
      <sheetName val="URA"/>
      <sheetName val="RP"/>
      <sheetName val="MOP"/>
      <sheetName val="TBS"/>
      <sheetName val="Mill"/>
      <sheetName val="BO"/>
      <sheetName val="KIES"/>
      <sheetName val="NPK"/>
      <sheetName val="TKKS"/>
      <sheetName val="TAB"/>
      <sheetName val="CPT"/>
      <sheetName val="WM"/>
      <sheetName val="WC"/>
      <sheetName val="SL"/>
      <sheetName val="KAST"/>
      <sheetName val="Tinn Out"/>
      <sheetName val="S.PK"/>
      <sheetName val="S. Prod"/>
      <sheetName val="T.PPK"/>
      <sheetName val="I. Blk"/>
      <sheetName val="I. Pkk"/>
      <sheetName val="Analisa BCT"/>
      <sheetName val="Kaliandra"/>
      <sheetName val="Data Material Lokal"/>
      <sheetName val="N Tnh"/>
      <sheetName val="Std-Industri"/>
      <sheetName val="Production"/>
      <sheetName val="Daftar No MAPPI"/>
      <sheetName val="VLOOK"/>
      <sheetName val="H.Satuan"/>
      <sheetName val="TOWN"/>
      <sheetName val="UPAH &amp; BAHAN"/>
      <sheetName val="dft bns"/>
      <sheetName val="HSP"/>
      <sheetName val="Resume"/>
      <sheetName val="Fixset"/>
      <sheetName val="SPRS breakdown pricing"/>
      <sheetName val="Harsat Upah"/>
      <sheetName val="Perhitungan Besi"/>
      <sheetName val="anal pipa"/>
      <sheetName val="PERSIAPAN"/>
      <sheetName val="UTILITAS"/>
      <sheetName val="Mesin"/>
      <sheetName val="inputs_control"/>
      <sheetName val="other_assumptions"/>
      <sheetName val="tax"/>
      <sheetName val="equity"/>
      <sheetName val="macro_subs"/>
      <sheetName val="311301"/>
      <sheetName val="Fill this out first..."/>
      <sheetName val="98003-33"/>
      <sheetName val="Call"/>
      <sheetName val="Bangunan Pabrik"/>
      <sheetName val="FISIK RAB 2000"/>
      <sheetName val="Capex"/>
      <sheetName val="Assumptions"/>
      <sheetName val="Ring"/>
      <sheetName val="Based Data_wacc"/>
      <sheetName val="I-KAMAR"/>
      <sheetName val="Tanah SHM NO. 04254, 04272"/>
      <sheetName val="TBSP"/>
      <sheetName val="gaji"/>
      <sheetName val="Harga Material Lokal"/>
      <sheetName val="Sheet1_(3)2"/>
      <sheetName val="GA_Bugdet2"/>
      <sheetName val="Sheet1__3_1"/>
      <sheetName val="Project_Plan"/>
      <sheetName val="An__Beton"/>
      <sheetName val="FORM_X_COST1"/>
      <sheetName val="LDA_LTW"/>
      <sheetName val="Lamp_BLC1"/>
      <sheetName val="CFP_BLC1"/>
      <sheetName val="CF_Konsol1"/>
      <sheetName val="ocean_voyage1"/>
      <sheetName val="Piringan_Manual1"/>
      <sheetName val="Piringan_Chemist1"/>
      <sheetName val="Gawangan_Manual1"/>
      <sheetName val="Gawangan_Chemist1"/>
      <sheetName val="Lalang_Sheet1"/>
      <sheetName val="Lalang_Spot1"/>
      <sheetName val="Lalang_Wiping1"/>
      <sheetName val="Buat_TPH1"/>
      <sheetName val="TPH_Manual1"/>
      <sheetName val="TPH_Chemist1"/>
      <sheetName val="Tunas_Pokok1"/>
      <sheetName val="Insert_Tanah1"/>
      <sheetName val="Sensus_Pokok1"/>
      <sheetName val="Sensus_Produksi1"/>
      <sheetName val="Teras_Kontur1"/>
      <sheetName val="Rincian_Iuran"/>
      <sheetName val="Premi_Iuran"/>
      <sheetName val="ACT_PROD"/>
      <sheetName val="PLAN_PROD"/>
      <sheetName val="_45KVA-1"/>
      <sheetName val="DIRECT_COST"/>
      <sheetName val="DCF_SD_31_JULI_05"/>
      <sheetName val="Detail_WPL_Jan"/>
      <sheetName val="Zahir_-_P&amp;L_AsOf_Feb14"/>
      <sheetName val="Zahir_-_P&amp;L_Jan14"/>
      <sheetName val="Zahir_-_BS_Feb14"/>
      <sheetName val="Zahir_-_BS_Jan14"/>
      <sheetName val="Analisa_Harga"/>
      <sheetName val="DCF_SD_JUNI_04"/>
      <sheetName val="Analisa_BCT_Permanen"/>
      <sheetName val="ANALISA_ME"/>
      <sheetName val="fin_pro_centers"/>
      <sheetName val="Transport_"/>
      <sheetName val="Harga_Satuan"/>
      <sheetName val="JURNAL JAMSOSTEK"/>
      <sheetName val="Palm Prod"/>
      <sheetName val="CPO 16-9-TID "/>
      <sheetName val="List Jabatan"/>
      <sheetName val="Rumus"/>
      <sheetName val="Unit Rate"/>
      <sheetName val="DAF_2"/>
      <sheetName val="Hrg_Sat"/>
      <sheetName val="BAHAN_STR"/>
      <sheetName val="Rekap"/>
      <sheetName val="Pag_hal"/>
      <sheetName val="AC-2"/>
      <sheetName val="DI-ESTI"/>
      <sheetName val="BIALANG"/>
      <sheetName val="BOQ"/>
      <sheetName val="ANALISA"/>
      <sheetName val="Als Struk"/>
      <sheetName val="Elektrikal"/>
      <sheetName val="Cash-print"/>
      <sheetName val="PRINT CF"/>
      <sheetName val="Sat-Tan"/>
      <sheetName val="Machine"/>
      <sheetName val="Cashfl"/>
      <sheetName val="PKS"/>
      <sheetName val="BEKASI"/>
      <sheetName val="Alat-09"/>
      <sheetName val="Norma_HK"/>
      <sheetName val="HS-2010"/>
      <sheetName val="Peralatan"/>
      <sheetName val="I.4.1 (2)"/>
      <sheetName val="I_4_1_(2)"/>
      <sheetName val="Project_Plan1"/>
      <sheetName val="An__Beton1"/>
      <sheetName val="LDA_LTW1"/>
      <sheetName val="DCF_SD_31_JULI_051"/>
      <sheetName val="Detail_WPL_Jan1"/>
      <sheetName val="Zahir_-_P&amp;L_AsOf_Feb141"/>
      <sheetName val="Zahir_-_P&amp;L_Jan141"/>
      <sheetName val="Zahir_-_BS_Feb141"/>
      <sheetName val="Zahir_-_BS_Jan141"/>
      <sheetName val="I_4_1_(2)1"/>
      <sheetName val="Sheet1_(3)3"/>
      <sheetName val="GA_Bugdet3"/>
      <sheetName val="FORM_X_COST2"/>
      <sheetName val="Sheet1__3_2"/>
      <sheetName val="Lamp_BLC2"/>
      <sheetName val="CFP_BLC2"/>
      <sheetName val="CF_Konsol2"/>
      <sheetName val="ocean_voyage2"/>
      <sheetName val="Piringan_Manual2"/>
      <sheetName val="Piringan_Chemist2"/>
      <sheetName val="Gawangan_Manual2"/>
      <sheetName val="Gawangan_Chemist2"/>
      <sheetName val="Lalang_Sheet2"/>
      <sheetName val="Lalang_Spot2"/>
      <sheetName val="Lalang_Wiping2"/>
      <sheetName val="Buat_TPH2"/>
      <sheetName val="TPH_Manual2"/>
      <sheetName val="TPH_Chemist2"/>
      <sheetName val="Tunas_Pokok2"/>
      <sheetName val="Insert_Tanah2"/>
      <sheetName val="Sensus_Pokok2"/>
      <sheetName val="Sensus_Produksi2"/>
      <sheetName val="Teras_Kontur2"/>
      <sheetName val="Project_Plan2"/>
      <sheetName val="An__Beton2"/>
      <sheetName val="LDA_LTW2"/>
      <sheetName val="DCF_SD_31_JULI_052"/>
      <sheetName val="Detail_WPL_Jan2"/>
      <sheetName val="Zahir_-_P&amp;L_AsOf_Feb142"/>
      <sheetName val="Zahir_-_P&amp;L_Jan142"/>
      <sheetName val="Zahir_-_BS_Feb142"/>
      <sheetName val="Zahir_-_BS_Jan142"/>
      <sheetName val="I_4_1_(2)2"/>
      <sheetName val="Sheet1_(3)4"/>
      <sheetName val="GA_Bugdet4"/>
      <sheetName val="FORM_X_COST3"/>
      <sheetName val="Sheet1__3_3"/>
      <sheetName val="Lamp_BLC3"/>
      <sheetName val="CFP_BLC3"/>
      <sheetName val="CF_Konsol3"/>
      <sheetName val="ocean_voyage3"/>
      <sheetName val="Piringan_Manual3"/>
      <sheetName val="Piringan_Chemist3"/>
      <sheetName val="Gawangan_Manual3"/>
      <sheetName val="Gawangan_Chemist3"/>
      <sheetName val="Lalang_Sheet3"/>
      <sheetName val="Lalang_Spot3"/>
      <sheetName val="Lalang_Wiping3"/>
      <sheetName val="Buat_TPH3"/>
      <sheetName val="TPH_Manual3"/>
      <sheetName val="TPH_Chemist3"/>
      <sheetName val="Tunas_Pokok3"/>
      <sheetName val="Insert_Tanah3"/>
      <sheetName val="Sensus_Pokok3"/>
      <sheetName val="Sensus_Produksi3"/>
      <sheetName val="Teras_Kontur3"/>
      <sheetName val="Project_Plan3"/>
      <sheetName val="An__Beton3"/>
      <sheetName val="LDA_LTW3"/>
      <sheetName val="DCF_SD_31_JULI_053"/>
      <sheetName val="Detail_WPL_Jan3"/>
      <sheetName val="Zahir_-_P&amp;L_AsOf_Feb143"/>
      <sheetName val="Zahir_-_P&amp;L_Jan143"/>
      <sheetName val="Zahir_-_BS_Feb143"/>
      <sheetName val="Zahir_-_BS_Jan143"/>
      <sheetName val="I_4_1_(2)3"/>
      <sheetName val="Sheet1_(3)5"/>
      <sheetName val="GA_Bugdet5"/>
      <sheetName val="FORM_X_COST4"/>
      <sheetName val="Sheet1__3_4"/>
      <sheetName val="Lamp_BLC4"/>
      <sheetName val="CFP_BLC4"/>
      <sheetName val="CF_Konsol4"/>
      <sheetName val="ocean_voyage4"/>
      <sheetName val="Piringan_Manual4"/>
      <sheetName val="Piringan_Chemist4"/>
      <sheetName val="Gawangan_Manual4"/>
      <sheetName val="Gawangan_Chemist4"/>
      <sheetName val="Lalang_Sheet4"/>
      <sheetName val="Lalang_Spot4"/>
      <sheetName val="Lalang_Wiping4"/>
      <sheetName val="Buat_TPH4"/>
      <sheetName val="TPH_Manual4"/>
      <sheetName val="TPH_Chemist4"/>
      <sheetName val="Tunas_Pokok4"/>
      <sheetName val="Insert_Tanah4"/>
      <sheetName val="Sensus_Pokok4"/>
      <sheetName val="Sensus_Produksi4"/>
      <sheetName val="Teras_Kontur4"/>
      <sheetName val="Project_Plan4"/>
      <sheetName val="An__Beton4"/>
      <sheetName val="LDA_LTW4"/>
      <sheetName val="DCF_SD_31_JULI_054"/>
      <sheetName val="Detail_WPL_Jan4"/>
      <sheetName val="Zahir_-_P&amp;L_AsOf_Feb144"/>
      <sheetName val="Zahir_-_P&amp;L_Jan144"/>
      <sheetName val="Zahir_-_BS_Feb144"/>
      <sheetName val="Zahir_-_BS_Jan144"/>
      <sheetName val="I_4_1_(2)4"/>
      <sheetName val="Markup"/>
      <sheetName val="B - Norelec"/>
      <sheetName val="Currency"/>
      <sheetName val="Lamp NRC Item (4)"/>
      <sheetName val="DAF-9"/>
      <sheetName val="AHSbj"/>
      <sheetName val="ALAT"/>
      <sheetName val="Penwrn"/>
      <sheetName val="Faktor Markup"/>
      <sheetName val="AT"/>
      <sheetName val="BQ"/>
      <sheetName val="hsp-STR-ARS"/>
      <sheetName val="1-LISTRIK"/>
      <sheetName val="Sheet1_(3)6"/>
      <sheetName val="GA_Bugdet6"/>
      <sheetName val="Sheet1__3_5"/>
      <sheetName val="FORM_X_COST5"/>
      <sheetName val="Lamp_BLC5"/>
      <sheetName val="CFP_BLC5"/>
      <sheetName val="CF_Konsol5"/>
      <sheetName val="ocean_voyage5"/>
      <sheetName val="Piringan_Manual5"/>
      <sheetName val="Piringan_Chemist5"/>
      <sheetName val="Gawangan_Manual5"/>
      <sheetName val="Gawangan_Chemist5"/>
      <sheetName val="Lalang_Sheet5"/>
      <sheetName val="Lalang_Spot5"/>
      <sheetName val="Lalang_Wiping5"/>
      <sheetName val="Buat_TPH5"/>
      <sheetName val="TPH_Manual5"/>
      <sheetName val="TPH_Chemist5"/>
      <sheetName val="Tunas_Pokok5"/>
      <sheetName val="Insert_Tanah5"/>
      <sheetName val="Sensus_Pokok5"/>
      <sheetName val="Sensus_Produksi5"/>
      <sheetName val="Teras_Kontur5"/>
      <sheetName val="ANALISA_ME4"/>
      <sheetName val="Rincian_Iuran4"/>
      <sheetName val="Premi_Iuran4"/>
      <sheetName val="ACT_PROD4"/>
      <sheetName val="PLAN_PROD4"/>
      <sheetName val="_45KVA-14"/>
      <sheetName val="DIRECT_COST4"/>
      <sheetName val="DCF_SD_JUNI_044"/>
      <sheetName val="Analisa_BCT_Permanen4"/>
      <sheetName val="Analisa_Harga4"/>
      <sheetName val="fin_pro_centers4"/>
      <sheetName val="RKP_14"/>
      <sheetName val="PHL_Borongan4"/>
      <sheetName val="Prm_Angkut_Buah4"/>
      <sheetName val="Data_Penkg_UPAH4"/>
      <sheetName val="Data_Kar4"/>
      <sheetName val="Harga_Satuan4"/>
      <sheetName val="Transport_4"/>
      <sheetName val="Input_O&amp;M4"/>
      <sheetName val="GH_Quantity4"/>
      <sheetName val="Rek_Analisa4"/>
      <sheetName val="RKP_1"/>
      <sheetName val="PHL_Borongan"/>
      <sheetName val="Prm_Angkut_Buah"/>
      <sheetName val="Data_Penkg_UPAH"/>
      <sheetName val="Data_Kar"/>
      <sheetName val="Input_O&amp;M"/>
      <sheetName val="GH_Quantity"/>
      <sheetName val="Rek_Analisa"/>
      <sheetName val="ANALISA_ME1"/>
      <sheetName val="Rincian_Iuran1"/>
      <sheetName val="Premi_Iuran1"/>
      <sheetName val="ACT_PROD1"/>
      <sheetName val="PLAN_PROD1"/>
      <sheetName val="_45KVA-11"/>
      <sheetName val="DIRECT_COST1"/>
      <sheetName val="DCF_SD_JUNI_041"/>
      <sheetName val="Analisa_BCT_Permanen1"/>
      <sheetName val="Analisa_Harga1"/>
      <sheetName val="fin_pro_centers1"/>
      <sheetName val="RKP_11"/>
      <sheetName val="PHL_Borongan1"/>
      <sheetName val="Prm_Angkut_Buah1"/>
      <sheetName val="Data_Penkg_UPAH1"/>
      <sheetName val="Data_Kar1"/>
      <sheetName val="Harga_Satuan1"/>
      <sheetName val="Transport_1"/>
      <sheetName val="Input_O&amp;M1"/>
      <sheetName val="GH_Quantity1"/>
      <sheetName val="Rek_Analisa1"/>
      <sheetName val="ANALISA_ME2"/>
      <sheetName val="Rincian_Iuran2"/>
      <sheetName val="Premi_Iuran2"/>
      <sheetName val="ACT_PROD2"/>
      <sheetName val="PLAN_PROD2"/>
      <sheetName val="_45KVA-12"/>
      <sheetName val="DIRECT_COST2"/>
      <sheetName val="DCF_SD_JUNI_042"/>
      <sheetName val="Analisa_BCT_Permanen2"/>
      <sheetName val="Analisa_Harga2"/>
      <sheetName val="fin_pro_centers2"/>
      <sheetName val="RKP_12"/>
      <sheetName val="PHL_Borongan2"/>
      <sheetName val="Prm_Angkut_Buah2"/>
      <sheetName val="Data_Penkg_UPAH2"/>
      <sheetName val="Data_Kar2"/>
      <sheetName val="Harga_Satuan2"/>
      <sheetName val="Transport_2"/>
      <sheetName val="Input_O&amp;M2"/>
      <sheetName val="GH_Quantity2"/>
      <sheetName val="Rek_Analisa2"/>
      <sheetName val="ANALISA_ME3"/>
      <sheetName val="Rincian_Iuran3"/>
      <sheetName val="Premi_Iuran3"/>
      <sheetName val="ACT_PROD3"/>
      <sheetName val="PLAN_PROD3"/>
      <sheetName val="_45KVA-13"/>
      <sheetName val="DIRECT_COST3"/>
      <sheetName val="DCF_SD_JUNI_043"/>
      <sheetName val="Analisa_BCT_Permanen3"/>
      <sheetName val="Analisa_Harga3"/>
      <sheetName val="fin_pro_centers3"/>
      <sheetName val="RKP_13"/>
      <sheetName val="PHL_Borongan3"/>
      <sheetName val="Prm_Angkut_Buah3"/>
      <sheetName val="Data_Penkg_UPAH3"/>
      <sheetName val="Data_Kar3"/>
      <sheetName val="Harga_Satuan3"/>
      <sheetName val="Transport_3"/>
      <sheetName val="Input_O&amp;M3"/>
      <sheetName val="GH_Quantity3"/>
      <sheetName val="Rek_Analisa3"/>
      <sheetName val="Sheet1_(3)9"/>
      <sheetName val="GA_Bugdet9"/>
      <sheetName val="FORM_X_COST8"/>
      <sheetName val="Sheet1__3_8"/>
      <sheetName val="LDA_LTW7"/>
      <sheetName val="Lamp_BLC8"/>
      <sheetName val="CFP_BLC8"/>
      <sheetName val="CF_Konsol8"/>
      <sheetName val="ocean_voyage8"/>
      <sheetName val="Piringan_Manual8"/>
      <sheetName val="Piringan_Chemist8"/>
      <sheetName val="Gawangan_Manual8"/>
      <sheetName val="Gawangan_Chemist8"/>
      <sheetName val="Lalang_Sheet8"/>
      <sheetName val="Lalang_Spot8"/>
      <sheetName val="Lalang_Wiping8"/>
      <sheetName val="Buat_TPH8"/>
      <sheetName val="TPH_Manual8"/>
      <sheetName val="TPH_Chemist8"/>
      <sheetName val="Tunas_Pokok8"/>
      <sheetName val="Insert_Tanah8"/>
      <sheetName val="Sensus_Pokok8"/>
      <sheetName val="Sensus_Produksi8"/>
      <sheetName val="Teras_Kontur8"/>
      <sheetName val="Project_Plan7"/>
      <sheetName val="An__Beton7"/>
      <sheetName val="Rincian_Iuran7"/>
      <sheetName val="Premi_Iuran7"/>
      <sheetName val="ACT_PROD7"/>
      <sheetName val="PLAN_PROD7"/>
      <sheetName val="_45KVA-17"/>
      <sheetName val="DIRECT_COST7"/>
      <sheetName val="DCF_SD_31_JULI_057"/>
      <sheetName val="Detail_WPL_Jan7"/>
      <sheetName val="Zahir_-_P&amp;L_AsOf_Feb147"/>
      <sheetName val="Zahir_-_P&amp;L_Jan147"/>
      <sheetName val="Zahir_-_BS_Feb147"/>
      <sheetName val="Zahir_-_BS_Jan147"/>
      <sheetName val="Analisa_Harga7"/>
      <sheetName val="DCF_SD_JUNI_047"/>
      <sheetName val="Analisa_BCT_Permanen7"/>
      <sheetName val="ANALISA_ME7"/>
      <sheetName val="fin_pro_centers7"/>
      <sheetName val="Transport_7"/>
      <sheetName val="Harga_Satuan7"/>
      <sheetName val="Input_O&amp;M7"/>
      <sheetName val="GH_Quantity7"/>
      <sheetName val="Rek_Analisa7"/>
      <sheetName val="RKP_17"/>
      <sheetName val="PHL_Borongan7"/>
      <sheetName val="Prm_Angkut_Buah7"/>
      <sheetName val="Data_Penkg_UPAH7"/>
      <sheetName val="Data_Kar7"/>
      <sheetName val="Sheet1_(3)7"/>
      <sheetName val="GA_Bugdet7"/>
      <sheetName val="FORM_X_COST6"/>
      <sheetName val="Sheet1__3_6"/>
      <sheetName val="LDA_LTW5"/>
      <sheetName val="Lamp_BLC6"/>
      <sheetName val="CFP_BLC6"/>
      <sheetName val="CF_Konsol6"/>
      <sheetName val="ocean_voyage6"/>
      <sheetName val="Piringan_Manual6"/>
      <sheetName val="Piringan_Chemist6"/>
      <sheetName val="Gawangan_Manual6"/>
      <sheetName val="Gawangan_Chemist6"/>
      <sheetName val="Lalang_Sheet6"/>
      <sheetName val="Lalang_Spot6"/>
      <sheetName val="Lalang_Wiping6"/>
      <sheetName val="Buat_TPH6"/>
      <sheetName val="TPH_Manual6"/>
      <sheetName val="TPH_Chemist6"/>
      <sheetName val="Tunas_Pokok6"/>
      <sheetName val="Insert_Tanah6"/>
      <sheetName val="Sensus_Pokok6"/>
      <sheetName val="Sensus_Produksi6"/>
      <sheetName val="Teras_Kontur6"/>
      <sheetName val="Project_Plan5"/>
      <sheetName val="An__Beton5"/>
      <sheetName val="Rincian_Iuran5"/>
      <sheetName val="Premi_Iuran5"/>
      <sheetName val="ACT_PROD5"/>
      <sheetName val="PLAN_PROD5"/>
      <sheetName val="_45KVA-15"/>
      <sheetName val="DIRECT_COST5"/>
      <sheetName val="DCF_SD_31_JULI_055"/>
      <sheetName val="Detail_WPL_Jan5"/>
      <sheetName val="Zahir_-_P&amp;L_AsOf_Feb145"/>
      <sheetName val="Zahir_-_P&amp;L_Jan145"/>
      <sheetName val="Zahir_-_BS_Feb145"/>
      <sheetName val="Zahir_-_BS_Jan145"/>
      <sheetName val="Analisa_Harga5"/>
      <sheetName val="DCF_SD_JUNI_045"/>
      <sheetName val="Analisa_BCT_Permanen5"/>
      <sheetName val="ANALISA_ME5"/>
      <sheetName val="fin_pro_centers5"/>
      <sheetName val="Transport_5"/>
      <sheetName val="Harga_Satuan5"/>
      <sheetName val="Input_O&amp;M5"/>
      <sheetName val="GH_Quantity5"/>
      <sheetName val="Rek_Analisa5"/>
      <sheetName val="RKP_15"/>
      <sheetName val="PHL_Borongan5"/>
      <sheetName val="Prm_Angkut_Buah5"/>
      <sheetName val="Data_Penkg_UPAH5"/>
      <sheetName val="Data_Kar5"/>
      <sheetName val="Sheet1_(3)8"/>
      <sheetName val="GA_Bugdet8"/>
      <sheetName val="FORM_X_COST7"/>
      <sheetName val="Sheet1__3_7"/>
      <sheetName val="LDA_LTW6"/>
      <sheetName val="Lamp_BLC7"/>
      <sheetName val="CFP_BLC7"/>
      <sheetName val="CF_Konsol7"/>
      <sheetName val="ocean_voyage7"/>
      <sheetName val="Piringan_Manual7"/>
      <sheetName val="Piringan_Chemist7"/>
      <sheetName val="Gawangan_Manual7"/>
      <sheetName val="Gawangan_Chemist7"/>
      <sheetName val="Lalang_Sheet7"/>
      <sheetName val="Lalang_Spot7"/>
      <sheetName val="Lalang_Wiping7"/>
      <sheetName val="Buat_TPH7"/>
      <sheetName val="TPH_Manual7"/>
      <sheetName val="TPH_Chemist7"/>
      <sheetName val="Tunas_Pokok7"/>
      <sheetName val="Insert_Tanah7"/>
      <sheetName val="Sensus_Pokok7"/>
      <sheetName val="Sensus_Produksi7"/>
      <sheetName val="Teras_Kontur7"/>
      <sheetName val="Project_Plan6"/>
      <sheetName val="An__Beton6"/>
      <sheetName val="Rincian_Iuran6"/>
      <sheetName val="Premi_Iuran6"/>
      <sheetName val="ACT_PROD6"/>
      <sheetName val="PLAN_PROD6"/>
      <sheetName val="_45KVA-16"/>
      <sheetName val="DIRECT_COST6"/>
      <sheetName val="DCF_SD_31_JULI_056"/>
      <sheetName val="Detail_WPL_Jan6"/>
      <sheetName val="Zahir_-_P&amp;L_AsOf_Feb146"/>
      <sheetName val="Zahir_-_P&amp;L_Jan146"/>
      <sheetName val="Zahir_-_BS_Feb146"/>
      <sheetName val="Zahir_-_BS_Jan146"/>
      <sheetName val="Analisa_Harga6"/>
      <sheetName val="DCF_SD_JUNI_046"/>
      <sheetName val="Analisa_BCT_Permanen6"/>
      <sheetName val="ANALISA_ME6"/>
      <sheetName val="fin_pro_centers6"/>
      <sheetName val="Transport_6"/>
      <sheetName val="Harga_Satuan6"/>
      <sheetName val="Input_O&amp;M6"/>
      <sheetName val="GH_Quantity6"/>
      <sheetName val="Rek_Analisa6"/>
      <sheetName val="RKP_16"/>
      <sheetName val="PHL_Borongan6"/>
      <sheetName val="Prm_Angkut_Buah6"/>
      <sheetName val="Data_Penkg_UPAH6"/>
      <sheetName val="Data_Kar6"/>
      <sheetName val="BRI"/>
      <sheetName val="i&amp;a"/>
      <sheetName val="NS"/>
      <sheetName val="BUDGET_1999"/>
      <sheetName val="2002"/>
      <sheetName val="1999"/>
      <sheetName val="List Rayon"/>
      <sheetName val="WACC (LB_Y)"/>
      <sheetName val="sp2"/>
      <sheetName val="OPR-99"/>
      <sheetName val="12"/>
      <sheetName val="AKTIVA"/>
      <sheetName val="lr"/>
      <sheetName val="2003 Bgt"/>
      <sheetName val="RAB GEDUNG"/>
      <sheetName val="ANALISA KONST BTN"/>
      <sheetName val="SAT.PEK.UMUM "/>
      <sheetName val="SAT.PEK.KONST.BTN"/>
      <sheetName val="Skedul"/>
      <sheetName val="ANALISA PEK_UMUM"/>
      <sheetName val="PileCap"/>
      <sheetName val="PT.GENTA"/>
      <sheetName val="Karung"/>
      <sheetName val="TST"/>
      <sheetName val="data_benefit(2)"/>
      <sheetName val="data_val"/>
      <sheetName val="pak03"/>
      <sheetName val="Adm"/>
      <sheetName val="HPP"/>
      <sheetName val="Omzet1"/>
      <sheetName val="LPP"/>
      <sheetName val="XLS Avg Rev"/>
      <sheetName val="A"/>
      <sheetName val="his ssp "/>
      <sheetName val="frun_01"/>
      <sheetName val="BANGUNAN"/>
      <sheetName val="Huruf-INV"/>
      <sheetName val="Detail-PARENT"/>
      <sheetName val="손익예상"/>
      <sheetName val="Log"/>
      <sheetName val="Penjom"/>
      <sheetName val="Corp Inputs"/>
      <sheetName val="Scenarios"/>
      <sheetName val="Ass"/>
      <sheetName val="Input sheet on Prices"/>
      <sheetName val="Multiple Spreadsheets"/>
      <sheetName val="ton  per jam"/>
      <sheetName val="WP_Tanah"/>
      <sheetName val="Buku_Besar_1"/>
      <sheetName val="Harga_Bahan"/>
      <sheetName val="Biaya_PKS"/>
      <sheetName val="Project_Cost"/>
      <sheetName val="Risk_Analisis"/>
      <sheetName val="IRR_ALL"/>
      <sheetName val="Produksi_&amp;_Scedule"/>
      <sheetName val="Analisa_&amp;_Upah"/>
      <sheetName val="CF_R_05"/>
      <sheetName val="Analisa_STR"/>
      <sheetName val="Bor_Pile"/>
      <sheetName val="Pk_prod"/>
      <sheetName val="N_Tnh"/>
      <sheetName val="KK_CFP_JAKARTA"/>
      <sheetName val="RKB_PKS"/>
      <sheetName val="RKB_BLC"/>
      <sheetName val="INDIRECT_DETAIL"/>
      <sheetName val="cost_recovery"/>
      <sheetName val="RADIO_CONTROLS"/>
      <sheetName val="ANALISA_PEK_UMUM"/>
      <sheetName val="A+Supl_"/>
      <sheetName val="upah-bahan_satker_revisi"/>
      <sheetName val="neraca_okt"/>
      <sheetName val="Monitoring_Pencapaian_Prod"/>
      <sheetName val="Posisi_Stock"/>
      <sheetName val="Fill_this_out_first___"/>
      <sheetName val="Fill_this_out_first___1"/>
      <sheetName val="Daf_1"/>
      <sheetName val="DATA_BATCH"/>
      <sheetName val="Std-Prod_KS"/>
      <sheetName val="Tinn_Out"/>
      <sheetName val="S_PK"/>
      <sheetName val="S__Prod"/>
      <sheetName val="T_PPK"/>
      <sheetName val="I__Blk"/>
      <sheetName val="I__Pkk"/>
      <sheetName val="Analisa_BCT"/>
      <sheetName val="Data_Material_Lokal"/>
      <sheetName val="SM_Bgn"/>
      <sheetName val="SM_Tnh"/>
      <sheetName val="PABRIK_(2)"/>
      <sheetName val="SPRS_breakdown_pricing"/>
      <sheetName val="Harsat_Upah"/>
      <sheetName val="Perhitungan_Besi"/>
      <sheetName val="anal_pipa"/>
      <sheetName val="Daftar_No_MAPPI"/>
      <sheetName val="H_Satuan"/>
      <sheetName val="UPAH_&amp;_BAHAN"/>
      <sheetName val="dft_bns"/>
      <sheetName val="Bangunan_Pabrik"/>
      <sheetName val="FISIK_RAB_2000"/>
      <sheetName val="Based_Data_wacc"/>
      <sheetName val="Tanah_SHM_NO__04254,_04272"/>
      <sheetName val="Unit_Rate"/>
      <sheetName val="Als_Struk"/>
      <sheetName val="PRINT_CF"/>
      <sheetName val="I_4_1_(2)5"/>
      <sheetName val="B_-_Norelec"/>
      <sheetName val="Lamp_NRC_Item_(4)"/>
      <sheetName val="Faktor_Markup"/>
      <sheetName val="JURNAL_JAMSOSTEK"/>
      <sheetName val="Palm_Prod"/>
      <sheetName val="CPO_16-9-TID_"/>
      <sheetName val="List_Jabatan"/>
      <sheetName val="Harga_Material_Lokal"/>
    </sheetNames>
    <sheetDataSet>
      <sheetData sheetId="0"/>
      <sheetData sheetId="1" refreshError="1"/>
      <sheetData sheetId="2" refreshError="1"/>
      <sheetData sheetId="3" refreshError="1"/>
      <sheetData sheetId="4" refreshError="1"/>
      <sheetData sheetId="5"/>
      <sheetData sheetId="6" refreshError="1"/>
      <sheetData sheetId="7"/>
      <sheetData sheetId="8" refreshError="1"/>
      <sheetData sheetId="9" refreshError="1"/>
      <sheetData sheetId="10"/>
      <sheetData sheetId="11" refreshError="1"/>
      <sheetData sheetId="12" refreshError="1"/>
      <sheetData sheetId="13" refreshError="1"/>
      <sheetData sheetId="14"/>
      <sheetData sheetId="15" refreshError="1"/>
      <sheetData sheetId="16" refreshError="1"/>
      <sheetData sheetId="17" refreshError="1"/>
      <sheetData sheetId="18" refreshError="1"/>
      <sheetData sheetId="19" refreshError="1"/>
      <sheetData sheetId="20"/>
      <sheetData sheetId="21"/>
      <sheetData sheetId="22" refreshError="1"/>
      <sheetData sheetId="23"/>
      <sheetData sheetId="24"/>
      <sheetData sheetId="25"/>
      <sheetData sheetId="26" refreshError="1"/>
      <sheetData sheetId="27" refreshError="1"/>
      <sheetData sheetId="28" refreshError="1"/>
      <sheetData sheetId="29"/>
      <sheetData sheetId="30"/>
      <sheetData sheetId="3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refreshError="1"/>
    </sheetDataSet>
  </externalBook>
</externalLink>
</file>

<file path=xl/externalLinks/externalLink202.xml><?xml version="1.0" encoding="utf-8"?>
<externalLink xmlns="http://schemas.openxmlformats.org/spreadsheetml/2006/main">
  <externalBook xmlns:r="http://schemas.openxmlformats.org/officeDocument/2006/relationships" r:id="rId1">
    <sheetNames>
      <sheetName val="Realisasi"/>
      <sheetName val="As"/>
      <sheetName val="Dd"/>
      <sheetName val="LK"/>
      <sheetName val="PB"/>
      <sheetName val="BTK"/>
      <sheetName val="Kap"/>
      <sheetName val="BII"/>
      <sheetName val="MK"/>
      <sheetName val="Jad"/>
      <sheetName val="Tax"/>
      <sheetName val="Ratio"/>
      <sheetName val="AP"/>
      <sheetName val="Sensitivity"/>
      <sheetName val="Sheet1"/>
      <sheetName val="LK (2)"/>
      <sheetName val="B_Tan"/>
      <sheetName val="Stan-Sawit"/>
      <sheetName val="Std-Prod KS"/>
      <sheetName val="Rinci-Biaya"/>
      <sheetName val="Rinci-Pendapatan"/>
      <sheetName val="FORM-X-1"/>
      <sheetName val="BQ-E20-02(Rp)"/>
      <sheetName val="LK_(2)"/>
      <sheetName val="Std-Prod_KS"/>
      <sheetName val="Add-trans"/>
      <sheetName val="S-2"/>
      <sheetName val="Pro-Base"/>
      <sheetName val="S-1"/>
      <sheetName val="Revenue"/>
      <sheetName val="Add-rev"/>
      <sheetName val="Exist"/>
      <sheetName val="Tot"/>
      <sheetName val="Tranponder"/>
      <sheetName val="datasheet"/>
      <sheetName val="BCT"/>
      <sheetName val="Sheet1 (3)"/>
      <sheetName val="PD_Budget"/>
      <sheetName val="Debt"/>
      <sheetName val="Cash"/>
      <sheetName val="OPEX_Budget"/>
      <sheetName val="NERACA"/>
      <sheetName val="LK_(2)1"/>
      <sheetName val="Std-Prod_KS1"/>
      <sheetName val="List"/>
      <sheetName val="B-Ops-Sawit"/>
      <sheetName val="Inv"/>
      <sheetName val="Biaya-Inv"/>
      <sheetName val="Asumsi"/>
      <sheetName val="OE"/>
      <sheetName val="Kend JKT"/>
      <sheetName val="Susut"/>
      <sheetName val="U-EK"/>
      <sheetName val="ANALISA PEK.UMUM"/>
      <sheetName val="kki"/>
      <sheetName val="fin pro centers"/>
      <sheetName val="SUMMARY"/>
      <sheetName val="Bill 2.4."/>
      <sheetName val="Harga satuan"/>
      <sheetName val="Analisa BCT Permanen"/>
      <sheetName val="Sub"/>
    </sheetNames>
    <sheetDataSet>
      <sheetData sheetId="0" refreshError="1"/>
      <sheetData sheetId="1"/>
      <sheetData sheetId="2" refreshError="1"/>
      <sheetData sheetId="3"/>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203.xml><?xml version="1.0" encoding="utf-8"?>
<externalLink xmlns="http://schemas.openxmlformats.org/spreadsheetml/2006/main">
  <externalBook xmlns:r="http://schemas.openxmlformats.org/officeDocument/2006/relationships" r:id="rId1">
    <sheetNames>
      <sheetName val="Bill 2.4."/>
      <sheetName val="ADM &amp; RECTORATE_EE"/>
      <sheetName val="Bank"/>
      <sheetName val="Bunga"/>
      <sheetName val="BAHAN"/>
      <sheetName val="Mark-up"/>
      <sheetName val="Rinci-Biaya"/>
      <sheetName val="Rinci-Pendapatan"/>
      <sheetName val="Pro-Base"/>
      <sheetName val="Sheet1 (3)"/>
      <sheetName val="ANALISA PEK.UMUM"/>
      <sheetName val="Std-Prod KS"/>
      <sheetName val="Biaya PKS"/>
      <sheetName val="Project Cost"/>
      <sheetName val="Balance"/>
      <sheetName val="Risk Analisis"/>
      <sheetName val="BEP"/>
      <sheetName val="Depre"/>
      <sheetName val="PINJAMAN-Bank"/>
      <sheetName val="INCOME"/>
      <sheetName val="Pemeliharaan"/>
      <sheetName val="Upah"/>
      <sheetName val="Cash-flow"/>
      <sheetName val="IRR"/>
      <sheetName val="IRR ALL"/>
      <sheetName val="ASUMSI"/>
      <sheetName val="Lab&amp;Bengkel"/>
      <sheetName val="Produksi &amp; Scedule"/>
      <sheetName val="Marshal"/>
      <sheetName val="GeneralInfo"/>
      <sheetName val="DAF-BAHAN"/>
      <sheetName val="DAF-UPAH"/>
      <sheetName val="Analisa &amp; Upah"/>
      <sheetName val="Analisa BCT Permanen"/>
      <sheetName val="H.Satuan"/>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204.xml><?xml version="1.0" encoding="utf-8"?>
<externalLink xmlns="http://schemas.openxmlformats.org/spreadsheetml/2006/main">
  <externalBook xmlns:r="http://schemas.openxmlformats.org/officeDocument/2006/relationships" r:id="rId1">
    <sheetNames>
      <sheetName val="H.Satuan"/>
    </sheetNames>
    <sheetDataSet>
      <sheetData sheetId="0" refreshError="1"/>
    </sheetDataSet>
  </externalBook>
</externalLink>
</file>

<file path=xl/externalLinks/externalLink205.xml><?xml version="1.0" encoding="utf-8"?>
<externalLink xmlns="http://schemas.openxmlformats.org/spreadsheetml/2006/main">
  <externalBook xmlns:r="http://schemas.openxmlformats.org/officeDocument/2006/relationships" r:id="rId1">
    <sheetNames>
      <sheetName val="Price"/>
      <sheetName val="Analisa"/>
      <sheetName val="Volume"/>
      <sheetName val="Rab"/>
      <sheetName val="analisa fender"/>
      <sheetName val="H.Satuan"/>
      <sheetName val="TE TS FA LAN MATV"/>
      <sheetName val="struktur tdk dipakai"/>
      <sheetName val="Bill 2.4."/>
      <sheetName val="Std-Prod KS"/>
      <sheetName val="RATIO"/>
      <sheetName val="Marshal"/>
      <sheetName val="GeneralInfo"/>
      <sheetName val="As"/>
      <sheetName val="Rinci-Biaya"/>
      <sheetName val="Rinci-Pendapatan"/>
      <sheetName val="ANALISA PEK.UMUM"/>
      <sheetName val="List"/>
      <sheetName val="BAHAN"/>
      <sheetName val="Mesin"/>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206.xml><?xml version="1.0" encoding="utf-8"?>
<externalLink xmlns="http://schemas.openxmlformats.org/spreadsheetml/2006/main">
  <externalBook xmlns:r="http://schemas.openxmlformats.org/officeDocument/2006/relationships" r:id="rId1">
    <sheetNames>
      <sheetName val="ANALISA PEK.UMUM"/>
      <sheetName val="DATA"/>
      <sheetName val="+titipan"/>
      <sheetName val="-titipan"/>
      <sheetName val="RAB NARYO (2)"/>
      <sheetName val="RAB NARYO"/>
      <sheetName val="tata boga"/>
      <sheetName val="rm dinas"/>
      <sheetName val="DATA1"/>
      <sheetName val="RAB OE user"/>
      <sheetName val="rab "/>
      <sheetName val="ANALISA KONST BTN"/>
      <sheetName val="BAHAN"/>
      <sheetName val="UPAH"/>
      <sheetName val="SAT.PEK.UMUM "/>
      <sheetName val="SAT.PEK.KONST.BTN"/>
      <sheetName val="Skedul"/>
      <sheetName val="ANALISA PEK_UMUM"/>
      <sheetName val="Std-Prod KS"/>
      <sheetName val="Bill 5 Summary"/>
      <sheetName val="B-Ops-KS"/>
      <sheetName val="H.Satuan"/>
      <sheetName val="Bill 2.4."/>
      <sheetName val="BTB"/>
      <sheetName val="As"/>
      <sheetName val="RATIO"/>
      <sheetName val="Rinci-Biaya"/>
      <sheetName val="Rinci-Pendapatan"/>
      <sheetName val="DES"/>
      <sheetName val="satuan_pek"/>
      <sheetName val="BSHO Report"/>
      <sheetName val="Pro-Base"/>
      <sheetName val="Sheet1 (3)"/>
      <sheetName val="Bank"/>
      <sheetName val="Bunga"/>
      <sheetName val="Mark-up"/>
      <sheetName val="Analisa &amp; Upah"/>
      <sheetName val="struktur tdk dipakai"/>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207.xml><?xml version="1.0" encoding="utf-8"?>
<externalLink xmlns="http://schemas.openxmlformats.org/spreadsheetml/2006/main">
  <externalBook xmlns:r="http://schemas.openxmlformats.org/officeDocument/2006/relationships" r:id="rId1">
    <sheetNames>
      <sheetName val="satuan_pek"/>
      <sheetName val="upah_harian"/>
      <sheetName val="sewa_alat"/>
      <sheetName val="harsat"/>
      <sheetName val="Analisa"/>
      <sheetName val="upah_borong"/>
      <sheetName val="satuan_alat"/>
      <sheetName val="resume"/>
      <sheetName val="proposal"/>
      <sheetName val="an. struktur"/>
      <sheetName val="Dashboard"/>
      <sheetName val="ANALISA PEK.UMUM"/>
      <sheetName val="Bill 5 Summary"/>
      <sheetName val="H.Satuan"/>
      <sheetName val="BTB"/>
      <sheetName val="BANGUNAN"/>
      <sheetName val="Bill 2.4."/>
      <sheetName val="SCENARI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08.xml><?xml version="1.0" encoding="utf-8"?>
<externalLink xmlns="http://schemas.openxmlformats.org/spreadsheetml/2006/main">
  <externalBook xmlns:r="http://schemas.openxmlformats.org/officeDocument/2006/relationships" r:id="rId1">
    <sheetNames>
      <sheetName val="Mesin"/>
    </sheetNames>
    <sheetDataSet>
      <sheetData sheetId="0" refreshError="1"/>
    </sheetDataSet>
  </externalBook>
</externalLink>
</file>

<file path=xl/externalLinks/externalLink209.xml><?xml version="1.0" encoding="utf-8"?>
<externalLink xmlns="http://schemas.openxmlformats.org/spreadsheetml/2006/main">
  <externalBook xmlns:r="http://schemas.openxmlformats.org/officeDocument/2006/relationships" r:id="rId1">
    <sheetNames>
      <sheetName val="Mars"/>
      <sheetName val="Mesin"/>
      <sheetName val="an. struktur"/>
      <sheetName val="harsat"/>
      <sheetName val="Dashboard"/>
      <sheetName val="SM Bgn"/>
      <sheetName val="ETAB 2"/>
      <sheetName val="Daftar No MAPPI"/>
      <sheetName val="Data"/>
      <sheetName val="% Lbr vs GP"/>
      <sheetName val="satuan_pek"/>
      <sheetName val="ANALISA PEK.UMUM"/>
      <sheetName val="FORM-X-1"/>
      <sheetName val="PABRIK (2)"/>
      <sheetName val="gvl"/>
      <sheetName val="H.Satuan"/>
      <sheetName val="Karung"/>
      <sheetName val="BTB"/>
      <sheetName val="Tanah dan Bangunan"/>
      <sheetName val="INPUT 3"/>
      <sheetName val="INPUT 2"/>
      <sheetName val="ANA"/>
      <sheetName val="2"/>
      <sheetName val="A"/>
      <sheetName val="Std-Prod KS"/>
      <sheetName val="List"/>
      <sheetName val="BAHAN"/>
      <sheetName val="SM Tnh"/>
      <sheetName val="bangunan"/>
      <sheetName val="PT.GENTA"/>
      <sheetName val="cvr"/>
      <sheetName val="3"/>
      <sheetName val="Isian"/>
      <sheetName val="XXXX"/>
      <sheetName val="Pembanding"/>
      <sheetName val="Ruko"/>
      <sheetName val="Resume"/>
      <sheetName val="Rekap Piutang"/>
      <sheetName val="Du_lieu"/>
      <sheetName val="kki"/>
      <sheetName val="fin pro centers"/>
      <sheetName val="SUMMARY"/>
      <sheetName val="Account"/>
      <sheetName val="As"/>
      <sheetName val="index"/>
      <sheetName val="I-KAMAR"/>
      <sheetName val="Pipe"/>
      <sheetName val="RATE"/>
      <sheetName val="Sat Bah &amp; Up"/>
      <sheetName val="bjr"/>
      <sheetName val="Anal-Banci"/>
      <sheetName val="FORM X COST"/>
      <sheetName val="administrasi"/>
      <sheetName val="Analisa"/>
      <sheetName val="JSiar"/>
      <sheetName val="Sheet7"/>
      <sheetName val="Harga ME "/>
      <sheetName val="CODE"/>
      <sheetName val="Bill 2.4."/>
      <sheetName val="Lamp 4-DCF"/>
      <sheetName val="Bill of Qty MEP"/>
      <sheetName val="Isolasi Luar Dalam"/>
      <sheetName val="Isolasi Luar"/>
      <sheetName val="BILPL97"/>
      <sheetName val="Rekap Total"/>
      <sheetName val="RAB Double Track Nrr-Tly"/>
      <sheetName val="upah-bahan satker_revisi"/>
      <sheetName val="upah-bahan"/>
      <sheetName val="Daftar harga bahan"/>
      <sheetName val="Analisa Bangunan"/>
      <sheetName val="Analisa 1"/>
      <sheetName val="Analisa MTT"/>
      <sheetName val="Analisa PU"/>
      <sheetName val="Analis Mob Demob"/>
      <sheetName val="Sheet2"/>
      <sheetName val="Sheet1"/>
      <sheetName val="Sheet3"/>
      <sheetName val="HARGA SATUAN"/>
      <sheetName val="DATA1"/>
      <sheetName val="S.BAHAN"/>
      <sheetName val="S.UPAH"/>
      <sheetName val="Hitungan Bangunan"/>
      <sheetName val="An_ Beton"/>
      <sheetName val="SITE-E"/>
      <sheetName val="Hotel"/>
      <sheetName val="alok_bunga"/>
      <sheetName val="DAF-5"/>
      <sheetName val="bhn-upah"/>
      <sheetName val="Tanah"/>
      <sheetName val="Sarana"/>
      <sheetName val="Map"/>
      <sheetName val="PAK4"/>
      <sheetName val="01A- RAB"/>
      <sheetName val="LISTRIK"/>
      <sheetName val="FOTO OBYEK"/>
      <sheetName val="Exc. Rate"/>
      <sheetName val="PB(B)"/>
      <sheetName val="T.material"/>
      <sheetName val="Input sheet on Prices"/>
      <sheetName val="TOTAL"/>
      <sheetName val="BCT"/>
      <sheetName val=" INCOME STATEMENT"/>
      <sheetName val="Asumsi"/>
      <sheetName val="datateknis"/>
      <sheetName val="Biaya PKS"/>
      <sheetName val="Project Cost"/>
      <sheetName val="Balance"/>
      <sheetName val="Risk Analisis"/>
      <sheetName val="BEP"/>
      <sheetName val="Depre"/>
      <sheetName val="PINJAMAN-Bank"/>
      <sheetName val="INCOME"/>
      <sheetName val="Pemeliharaan"/>
      <sheetName val="Upah"/>
      <sheetName val="Cash-flow"/>
      <sheetName val="IRR"/>
      <sheetName val="IRR ALL"/>
      <sheetName val="Lab&amp;Bengkel"/>
      <sheetName val="Produksi &amp; Scedule"/>
      <sheetName val="Inv"/>
      <sheetName val="MHPP"/>
      <sheetName val="B-Ops-Sawit"/>
      <sheetName val="Biaya-Inv"/>
      <sheetName val="FINISHING"/>
      <sheetName val="PLUMBING"/>
      <sheetName val="STRUKTUR"/>
      <sheetName val="P"/>
      <sheetName val="ISI1108B"/>
      <sheetName val="kolam "/>
      <sheetName val="3-DIV5"/>
      <sheetName val="3-DIV3"/>
      <sheetName val="ETAB 1"/>
      <sheetName val="may'03"/>
      <sheetName val="AT"/>
      <sheetName val="kurs"/>
      <sheetName val="name"/>
      <sheetName val="PO"/>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 sheetId="35"/>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Set>
  </externalBook>
</externalLink>
</file>

<file path=xl/externalLinks/externalLink210.xml><?xml version="1.0" encoding="utf-8"?>
<externalLink xmlns="http://schemas.openxmlformats.org/spreadsheetml/2006/main">
  <externalBook xmlns:r="http://schemas.openxmlformats.org/officeDocument/2006/relationships" r:id="rId1">
    <sheetNames>
      <sheetName val="Analisa BCT Permanen"/>
      <sheetName val="ANALISA PEK.UMUM"/>
      <sheetName val="Harga Material Lokal"/>
      <sheetName val="Analisa BCT Semi Permanen"/>
      <sheetName val="Analisa BCT Non Permanen"/>
      <sheetName val="Sheet1"/>
      <sheetName val="bangunn kbn"/>
      <sheetName val="spl kbn"/>
      <sheetName val="uraian bngn kbn"/>
      <sheetName val="uraian spl KEBUN"/>
      <sheetName val="satuan_pek"/>
      <sheetName val="As"/>
      <sheetName val="Ref"/>
      <sheetName val="Rinci-Biaya"/>
      <sheetName val="Rinci-Pendapatan"/>
      <sheetName val="Pro-Base"/>
      <sheetName val="Sheet1 (3)"/>
      <sheetName val="List"/>
      <sheetName val="RATIO"/>
      <sheetName val="Std-Prod KS"/>
      <sheetName val="BCR"/>
      <sheetName val="Cashflow"/>
      <sheetName val="An. Beton"/>
      <sheetName val="FINISHING"/>
      <sheetName val="Perhitungan"/>
      <sheetName val="Investasi"/>
      <sheetName val="R"/>
      <sheetName val="B-Ops-Sawit"/>
      <sheetName val="Inv"/>
      <sheetName val="Biaya-Inv"/>
      <sheetName val="Asumsi"/>
      <sheetName val="Market Positioning"/>
      <sheetName val="N1Des2000"/>
      <sheetName val="Rekap Piutang"/>
      <sheetName val="H.Satuan"/>
      <sheetName val="Pemadatan Tanah (Jalan)"/>
      <sheetName val="Daf 1"/>
      <sheetName val="SOURCE"/>
      <sheetName val="kki"/>
      <sheetName val="fin pro centers"/>
      <sheetName val="SUMMARY"/>
      <sheetName val="AT"/>
      <sheetName val="Isian"/>
      <sheetName val="B _ Norelec"/>
      <sheetName val="Pipe"/>
      <sheetName val="PLUMBING"/>
      <sheetName val="STRUKTUR"/>
      <sheetName val="bjr"/>
      <sheetName val="Mesin"/>
      <sheetName val="BCT"/>
      <sheetName val="Marshal"/>
      <sheetName val="Buku Besar 1"/>
      <sheetName val="Form"/>
      <sheetName val="WRKP TM"/>
      <sheetName val="Production S2"/>
      <sheetName val="Production S3"/>
      <sheetName val="Input O&amp;M"/>
      <sheetName val="MHPP"/>
      <sheetName val="Harga Sat"/>
      <sheetName val="Ring"/>
      <sheetName val="FS-FORECAST"/>
      <sheetName val="LEADSCHEDULE"/>
      <sheetName val="BBM"/>
      <sheetName val="Transport "/>
      <sheetName val="PDG"/>
      <sheetName val="Input-Expected Case"/>
      <sheetName val="Harga Satuan"/>
      <sheetName val="Multiple Spreadsheets"/>
      <sheetName val="Cap"/>
      <sheetName val="RATE"/>
      <sheetName val="Harga_Material_Lokal"/>
      <sheetName val="Analisa_BCT_Permanen"/>
      <sheetName val="Analisa_BCT_Semi_Permanen"/>
      <sheetName val="Analisa_BCT_Non_Permanen"/>
      <sheetName val="bangunn_kbn"/>
      <sheetName val="spl_kbn"/>
      <sheetName val="uraian_bngn_kbn"/>
      <sheetName val="uraian_spl_KEBUN"/>
      <sheetName val="Sheet1_(3)"/>
      <sheetName val="Std-Prod_KS"/>
      <sheetName val="Market_Positioning"/>
      <sheetName val="An__Beton"/>
      <sheetName val="fin_pro_centers"/>
      <sheetName val="H_Satuan"/>
      <sheetName val="Gmd3"/>
      <sheetName val="HARGA MATERIAL"/>
      <sheetName val="OLDMAP"/>
      <sheetName val="ee-prop"/>
    </sheetNames>
    <sheetDataSet>
      <sheetData sheetId="0" refreshError="1"/>
      <sheetData sheetId="1" refreshError="1"/>
      <sheetData sheetId="2"/>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refreshError="1"/>
      <sheetData sheetId="85" refreshError="1"/>
      <sheetData sheetId="86" refreshError="1"/>
      <sheetData sheetId="87" refreshError="1"/>
    </sheetDataSet>
  </externalBook>
</externalLink>
</file>

<file path=xl/externalLinks/externalLink211.xml><?xml version="1.0" encoding="utf-8"?>
<externalLink xmlns="http://schemas.openxmlformats.org/spreadsheetml/2006/main">
  <externalBook xmlns:r="http://schemas.openxmlformats.org/officeDocument/2006/relationships" r:id="rId1">
    <sheetNames>
      <sheetName val="COVER"/>
      <sheetName val="REKAP UTAMA"/>
      <sheetName val="PERSIAPAN"/>
      <sheetName val="STRUKTUR"/>
      <sheetName val="FINISHING"/>
      <sheetName val="HALAMAN"/>
      <sheetName val="ELEKTRIKAL"/>
      <sheetName val="MEKANIKAL"/>
      <sheetName val="ANALISA ME"/>
      <sheetName val="ANALISA PERSIAPAN"/>
      <sheetName val="HG Bahan"/>
      <sheetName val="An Beton"/>
      <sheetName val="AN HG DKI"/>
      <sheetName val="anpartisi (REV)"/>
      <sheetName val="ankosen"/>
      <sheetName val="HNS2"/>
      <sheetName val="ars_fin"/>
      <sheetName val="HNS"/>
      <sheetName val="harga dasar"/>
      <sheetName val="ahs struktur"/>
      <sheetName val="Analisa BCT Permanen"/>
      <sheetName val="List"/>
      <sheetName val="Bang-Non-St"/>
      <sheetName val="Rinci-Biaya"/>
      <sheetName val="Rinci-Pendapatan"/>
      <sheetName val="As"/>
      <sheetName val="Rekap Piutang"/>
      <sheetName val="B"/>
      <sheetName val="INV"/>
      <sheetName val="DES"/>
      <sheetName val="Prod- Plasma"/>
      <sheetName val="Std-Prod KS"/>
      <sheetName val="Fixset"/>
      <sheetName val="Sheet1"/>
      <sheetName val="REKAP_UTAMA"/>
      <sheetName val="ANALISA_ME"/>
      <sheetName val="ANALISA_PERSIAPAN"/>
      <sheetName val="HG_Bahan"/>
      <sheetName val="An_Beton"/>
      <sheetName val="AN_HG_DKI"/>
      <sheetName val="anpartisi_(REV)"/>
      <sheetName val="harga_dasar"/>
      <sheetName val="ahs_struktur"/>
      <sheetName val="BCT"/>
      <sheetName val="HSP"/>
      <sheetName val="PLUMBING"/>
      <sheetName val="RATIO"/>
      <sheetName val="GroundSupport Parameters Input"/>
      <sheetName val="Materials and Consumables Input"/>
      <sheetName val="Mining Parameters Input"/>
      <sheetName val="Pro-Base"/>
      <sheetName val="Sheet1 (3)"/>
      <sheetName val="R"/>
      <sheetName val="B-Ops-Sawit"/>
      <sheetName val="Biaya-Inv"/>
      <sheetName val="Asumsi"/>
      <sheetName val="alok_bunga"/>
      <sheetName val="Gmd3"/>
      <sheetName val="Perhit Bangunan"/>
      <sheetName val="Data Isian"/>
      <sheetName val="H.Satuan"/>
      <sheetName val="SA-Lamp"/>
      <sheetName val="datateknis"/>
      <sheetName val="Marshal"/>
      <sheetName val="FE-1770-I"/>
      <sheetName val="FE-1770.P1"/>
      <sheetName val="GeneralInfo"/>
      <sheetName val="FE-1770-II"/>
      <sheetName val="Cashflow"/>
      <sheetName val="MA"/>
      <sheetName val="ANALISA"/>
      <sheetName val="PUMP"/>
      <sheetName val="FORM-X-1"/>
      <sheetName val="Antenna"/>
      <sheetName val="Sheet2"/>
      <sheetName val="FORM X COST"/>
      <sheetName val="BS"/>
      <sheetName val="PL"/>
      <sheetName val="per stage"/>
      <sheetName val="Isian"/>
      <sheetName val="di"/>
      <sheetName val="Form"/>
      <sheetName val="WRKP TM"/>
      <sheetName val="Production S2"/>
      <sheetName val="Production S3"/>
      <sheetName val="HARGA ALAT"/>
      <sheetName val="harsat"/>
      <sheetName val="satuan_pek"/>
      <sheetName val="ALAT"/>
      <sheetName val="HONDA"/>
      <sheetName val="bahan"/>
      <sheetName val="J"/>
      <sheetName val="Ven"/>
      <sheetName val="Harga Satuan"/>
      <sheetName val="rumus"/>
      <sheetName val="INDIRECT DETAIL"/>
      <sheetName val="Daftar Harga"/>
      <sheetName val="Material"/>
      <sheetName val="Upah"/>
      <sheetName val="Bill_2"/>
      <sheetName val="ANALISA_OK"/>
      <sheetName val="I-KAMAR"/>
      <sheetName val="Analisa 2"/>
      <sheetName val="TE TS FA LAN MATV"/>
      <sheetName val="telusur"/>
      <sheetName val="L_TIGA"/>
      <sheetName val="L-TIGA"/>
      <sheetName val="analisa stroke"/>
      <sheetName val="RAB"/>
      <sheetName val="An. Beton"/>
      <sheetName val="Daf 1"/>
      <sheetName val="00000"/>
      <sheetName val="Isian "/>
      <sheetName val="TOWN"/>
      <sheetName val="Kend"/>
      <sheetName val="Alber"/>
      <sheetName val="Trail"/>
      <sheetName val="Ten"/>
      <sheetName val="kumpulan"/>
      <sheetName val="Panen"/>
      <sheetName val="Nm Brg"/>
      <sheetName val="Harga Material Lokal"/>
      <sheetName val="Cutleries"/>
      <sheetName val="ELEMENT SUM"/>
      <sheetName val="T.material"/>
      <sheetName val="Production"/>
      <sheetName val="HB"/>
      <sheetName val="prg-old"/>
      <sheetName val="Inputs"/>
      <sheetName val="SM Bgn"/>
      <sheetName val="SM Tnh"/>
      <sheetName val="1"/>
      <sheetName val="Mesin"/>
      <sheetName val="kki"/>
      <sheetName val="fin pro centers"/>
      <sheetName val="SUMMARY"/>
      <sheetName val="SOURCE"/>
      <sheetName val="TERM OF PAYMENT"/>
      <sheetName val="Ref"/>
      <sheetName val="N1Des2000"/>
      <sheetName val="Pipe"/>
      <sheetName val="hpp"/>
      <sheetName val="DATA1"/>
      <sheetName val="OE"/>
      <sheetName val="Bill of Qty MEP"/>
      <sheetName val="Menu"/>
      <sheetName val="DAFTAR  BESI IWF"/>
      <sheetName val="Harsat Upah"/>
      <sheetName val="DAFTAR BESI KANAL C SIKU"/>
      <sheetName val="Exc. Rate"/>
      <sheetName val="BBM"/>
      <sheetName val="Transport "/>
      <sheetName val="Ring"/>
      <sheetName val="Bilanz Bus.plan 2002"/>
      <sheetName val="Multiple Spreadsheets"/>
      <sheetName val="Harga"/>
      <sheetName val="Bor Pile"/>
      <sheetName val="Analisa Upah _ Bahan Plum"/>
      <sheetName val="PB(B)"/>
      <sheetName val="RESIDU-3"/>
      <sheetName val="NS"/>
      <sheetName val="Profit Loss"/>
      <sheetName val="Rekap_Piutang"/>
      <sheetName val="Markup"/>
      <sheetName val="bs-may2014"/>
      <sheetName val="cogm-may2014"/>
      <sheetName val="may'03"/>
      <sheetName val="CGS"/>
      <sheetName val="Module2"/>
      <sheetName val="LR"/>
      <sheetName val="Sat-Tan"/>
      <sheetName val="Infrastruktur"/>
      <sheetName val="BBM-03"/>
      <sheetName val="KANTOR"/>
      <sheetName val="NAMES"/>
      <sheetName val="RESUME "/>
      <sheetName val="Rekap Direct Cost"/>
      <sheetName val="S-1"/>
      <sheetName val="REKAP_UTAMA1"/>
      <sheetName val="ANALISA_ME1"/>
      <sheetName val="ANALISA_PERSIAPAN1"/>
      <sheetName val="HG_Bahan1"/>
      <sheetName val="An_Beton1"/>
      <sheetName val="AN_HG_DKI1"/>
      <sheetName val="anpartisi_(REV)1"/>
      <sheetName val="harga_dasar1"/>
      <sheetName val="ahs_struktur1"/>
      <sheetName val="Analisa_BCT_Permanen"/>
      <sheetName val="Prod-_Plasma"/>
      <sheetName val="Std-Prod_KS"/>
      <sheetName val="GroundSupport_Parameters_Input"/>
      <sheetName val="Materials_and_Consumables_Input"/>
      <sheetName val="Mining_Parameters_Input"/>
      <sheetName val="Sheet1_(3)"/>
      <sheetName val="H_Satuan"/>
      <sheetName val="FE-1770_P1"/>
      <sheetName val="WRKP_TM"/>
      <sheetName val="Production_S2"/>
      <sheetName val="Production_S3"/>
      <sheetName val="HARGA_ALAT"/>
      <sheetName val="Harga_Satuan"/>
      <sheetName val="INDIRECT_DETAIL"/>
      <sheetName val="Daftar_Harga"/>
      <sheetName val="Analisa_2"/>
      <sheetName val="TE_TS_FA_LAN_MATV"/>
      <sheetName val="analisa_stroke"/>
      <sheetName val="An__Beton"/>
      <sheetName val="Daf_1"/>
      <sheetName val="Perhit_Bangunan"/>
      <sheetName val="Data_Isian"/>
      <sheetName val="per_stage"/>
      <sheetName val="Isian_"/>
      <sheetName val="Nm_Brg"/>
      <sheetName val="Harga_Material_Lokal"/>
      <sheetName val="Bor_Pile"/>
      <sheetName val="FORM_X_COST"/>
      <sheetName val="Pemadatan Tanah (Jalan)"/>
      <sheetName val="Bhn"/>
      <sheetName val="Fill this out first___"/>
      <sheetName val="GM SERDANG"/>
      <sheetName val="Use Category"/>
      <sheetName val="rab 4"/>
      <sheetName val="Analisa Harga Satuan"/>
      <sheetName val="DATA LTW"/>
      <sheetName val="H-BHN"/>
      <sheetName val="Market Positioning"/>
      <sheetName val="Rekap"/>
      <sheetName val="Input WP"/>
      <sheetName val="LPJ-Bm"/>
      <sheetName val="List Area"/>
      <sheetName val="Cap"/>
      <sheetName val="RATE"/>
      <sheetName val="Home"/>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Set>
  </externalBook>
</externalLink>
</file>

<file path=xl/externalLinks/externalLink212.xml><?xml version="1.0" encoding="utf-8"?>
<externalLink xmlns="http://schemas.openxmlformats.org/spreadsheetml/2006/main">
  <externalBook xmlns:r="http://schemas.openxmlformats.org/officeDocument/2006/relationships" r:id="rId1">
    <sheetNames>
      <sheetName val="Dasboard"/>
      <sheetName val="harsat"/>
      <sheetName val="Spec"/>
      <sheetName val="Analisa"/>
      <sheetName val="PENGAJU.MATERIAL"/>
      <sheetName val="AnalisaSaniter"/>
      <sheetName val="upah_harian"/>
      <sheetName val="upah_borong"/>
      <sheetName val="satuan_alat"/>
      <sheetName val="sewa_alat"/>
      <sheetName val="FINISHING"/>
      <sheetName val="Analisa BCT Permanen"/>
      <sheetName val="satuan_pek"/>
      <sheetName val="INV"/>
      <sheetName val="Mesin"/>
      <sheetName val="Rekap Piutang"/>
      <sheetName val="Bhn"/>
      <sheetName val="RAB"/>
      <sheetName val="PLUMBING"/>
      <sheetName val="STRUKTUR"/>
      <sheetName val="GroundSupport Parameters Input"/>
      <sheetName val="Materials and Consumables Input"/>
      <sheetName val="Mining Parameters Input"/>
      <sheetName val="H.Satuan"/>
      <sheetName val="BTB 2018"/>
      <sheetName val="Analisa Finansial"/>
      <sheetName val="Inputing-Data"/>
      <sheetName val="Flow Product-Raw Material"/>
      <sheetName val="Data Risk"/>
      <sheetName val="Daftar Harga"/>
      <sheetName val="RATE"/>
      <sheetName val="ANALISA PEK.UMUM"/>
      <sheetName val="i-kamar"/>
      <sheetName val="Resume"/>
      <sheetName val="FORM-X-1"/>
      <sheetName val="MAIN"/>
      <sheetName val="BAHAN"/>
      <sheetName val="Capex"/>
      <sheetName val="Assumptions"/>
      <sheetName val="Harga Bahan"/>
      <sheetName val="upah-bahan satker_revisi"/>
      <sheetName val="Rekap"/>
      <sheetName val="Plaza"/>
      <sheetName val="Sport"/>
      <sheetName val="Jembatan"/>
      <sheetName val="Service"/>
      <sheetName val="Hrg. Sat"/>
      <sheetName val="Ana Beton"/>
      <sheetName val="Dashboard"/>
      <sheetName val="Analisa STR"/>
      <sheetName val="HARGA SATUAN"/>
      <sheetName val="Analisa BCT"/>
      <sheetName val="Kaliandra"/>
      <sheetName val="Data Material Lokal"/>
      <sheetName val="Hargamat"/>
      <sheetName val="HARGA"/>
      <sheetName val="bau"/>
      <sheetName val="GAJI"/>
      <sheetName val="Bahan _ Upah"/>
      <sheetName val="DATA1"/>
      <sheetName val="UPAH"/>
      <sheetName val="List"/>
      <sheetName val="BS"/>
      <sheetName val="Bill 2.4."/>
      <sheetName val="Std-Prod KS"/>
      <sheetName val="Hrg.Sat"/>
      <sheetName val="DATA"/>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213.xml><?xml version="1.0" encoding="utf-8"?>
<externalLink xmlns="http://schemas.openxmlformats.org/spreadsheetml/2006/main">
  <externalBook xmlns:r="http://schemas.openxmlformats.org/officeDocument/2006/relationships" r:id="rId1">
    <sheetNames>
      <sheetName val="Analisa Finansial"/>
      <sheetName val="Inputing-Data"/>
      <sheetName val="Flow Product-Raw Material"/>
      <sheetName val="Data Risk"/>
      <sheetName val="Lokasi"/>
      <sheetName val="Resum-Handling"/>
      <sheetName val="Basis Perhitungan"/>
      <sheetName val="Rekap"/>
      <sheetName val="Consumption"/>
      <sheetName val="Raw Material"/>
      <sheetName val="Initial-Cost"/>
      <sheetName val="Utilitas Barat"/>
      <sheetName val="Tie-In Investment"/>
      <sheetName val="Storage"/>
      <sheetName val="Investment"/>
      <sheetName val="Organisasi"/>
      <sheetName val="Man power"/>
      <sheetName val="Working - Capital"/>
      <sheetName val="Loan-Calculation"/>
      <sheetName val="RVT1"/>
      <sheetName val="Table1"/>
      <sheetName val="Chart1"/>
      <sheetName val="Chart2"/>
      <sheetName val="Chart3"/>
      <sheetName val="Chart4"/>
      <sheetName val="Chart5"/>
      <sheetName val="SRT1"/>
      <sheetName val="Table2"/>
      <sheetName val="Profile1"/>
      <sheetName val="List"/>
      <sheetName val="Rab"/>
      <sheetName val="L.BA blok"/>
      <sheetName val="Mesin"/>
      <sheetName val="Capex"/>
      <sheetName val="Assumptions"/>
      <sheetName val="Analisa"/>
      <sheetName val="FORM-X-1"/>
      <sheetName val="ANALISA PEK.UMUM"/>
      <sheetName val="Analisa BCT Permanen"/>
      <sheetName val="Bhn"/>
      <sheetName val="FINISHING"/>
      <sheetName val="PLUMBING"/>
      <sheetName val="STRUKTUR"/>
      <sheetName val="KUNCI"/>
      <sheetName val="1-BGN 1"/>
      <sheetName val="1-BGN 1 Lanjutan"/>
      <sheetName val="BTB 2018"/>
    </sheetNames>
    <sheetDataSet>
      <sheetData sheetId="0" refreshError="1"/>
      <sheetData sheetId="1" refreshError="1"/>
      <sheetData sheetId="2" refreshError="1"/>
      <sheetData sheetId="3" refreshError="1"/>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214.xml><?xml version="1.0" encoding="utf-8"?>
<externalLink xmlns="http://schemas.openxmlformats.org/spreadsheetml/2006/main">
  <externalBook xmlns:r="http://schemas.openxmlformats.org/officeDocument/2006/relationships" r:id="rId1">
    <sheetNames>
      <sheetName val="UPAH"/>
      <sheetName val="INTP"/>
      <sheetName val="Sheet2"/>
      <sheetName val="ANALISA PEK.UMUM"/>
      <sheetName val="ANALISA KONST BTN"/>
      <sheetName val="BAHAN"/>
      <sheetName val="Sheet3"/>
      <sheetName val="rekap728"/>
      <sheetName val="kambing"/>
      <sheetName val="sapi prh"/>
      <sheetName val="unggas"/>
      <sheetName val="rhb sapi prh"/>
      <sheetName val="analisa unggas"/>
      <sheetName val="analisa sapi "/>
      <sheetName val="analisa sapi perah"/>
      <sheetName val="analisa kambing"/>
      <sheetName val="mesjid"/>
      <sheetName val="MES"/>
      <sheetName val="R. Rapat"/>
      <sheetName val="RAB GEDUNG"/>
      <sheetName val="BAHAN (2)"/>
      <sheetName val="SAT.PEK.UMUM "/>
      <sheetName val="SAT.PEK.KONST BTN"/>
      <sheetName val="REHAB GD KTR CINAGARA"/>
      <sheetName val="R.KELAS CIBALAGUNG"/>
      <sheetName val="GOR CIBALAGUNG"/>
      <sheetName val="TALUD CIBALAGUNG"/>
      <sheetName val="KOPEL"/>
      <sheetName val="rekap 533"/>
      <sheetName val="BHN.UNGGAS"/>
      <sheetName val="bq.bhn"/>
      <sheetName val="bq.rab"/>
      <sheetName val="bq.analisa"/>
      <sheetName val="BHN KMBING"/>
      <sheetName val="Bq-SAPI"/>
      <sheetName val="Bq-BHN-SAPI"/>
      <sheetName val="Bq-ANLS"/>
      <sheetName val="BHN.SAPI"/>
      <sheetName val="bq_bhn"/>
      <sheetName val="bq_anls"/>
      <sheetName val="bq_rab"/>
      <sheetName val="bhn.sp.prh"/>
      <sheetName val="bq__bhn"/>
      <sheetName val="bq__anal"/>
      <sheetName val="bq__rab"/>
      <sheetName val="Sheet9"/>
      <sheetName val="Sheet8"/>
      <sheetName val="Sheet7"/>
      <sheetName val="INTERP"/>
      <sheetName val="DATA"/>
      <sheetName val="POS Jaga"/>
      <sheetName val="REKAP"/>
      <sheetName val="RUMAH DINAS"/>
      <sheetName val="RAB ASRAMA"/>
      <sheetName val="Analisa"/>
      <sheetName val="analisa beton"/>
      <sheetName val="Harsat Pek"/>
      <sheetName val="Perhitungan besi"/>
      <sheetName val="Perhit beton"/>
      <sheetName val="R.KELAS CIBALAGUNG (2)"/>
      <sheetName val="Sheet1"/>
      <sheetName val="rhb sapi"/>
      <sheetName val="Bq GD KTR CINAGARA"/>
      <sheetName val="GOR CIBALAGUNG (2)"/>
      <sheetName val="Sheet4"/>
      <sheetName val="KOPEL (2)"/>
      <sheetName val="BQKOPEL"/>
      <sheetName val="Sheet6"/>
      <sheetName val="rekap 661 (2)"/>
      <sheetName val="rekap 661"/>
      <sheetName val="Analisa Finansial"/>
      <sheetName val="Flow Product-Raw Material"/>
      <sheetName val="Data Risk"/>
      <sheetName val="talud"/>
      <sheetName val="RAB GEDUNG KANTOR"/>
      <sheetName val="rab.jalan"/>
      <sheetName val="PERHITUNGAN"/>
      <sheetName val="anal.jalan br"/>
      <sheetName val="gudang"/>
      <sheetName val="koperasi&amp;tk"/>
      <sheetName val="GARASI"/>
      <sheetName val="FAK"/>
      <sheetName val="Analisa BCT Permanen"/>
      <sheetName val="Inputing-Data"/>
      <sheetName val="Capex"/>
      <sheetName val="Assumptions"/>
      <sheetName val="satuan_pek"/>
      <sheetName val="Mesin"/>
      <sheetName val="CODE"/>
      <sheetName val="BTB"/>
      <sheetName val="kumpulan"/>
      <sheetName val="Std-Prod KS"/>
      <sheetName val="PT.GENTA"/>
      <sheetName val="Gmd3"/>
      <sheetName val="P"/>
      <sheetName val="HB"/>
      <sheetName val="List"/>
    </sheetNames>
    <sheetDataSet>
      <sheetData sheetId="0" refreshError="1"/>
      <sheetData sheetId="1" refreshError="1"/>
      <sheetData sheetId="2"/>
      <sheetData sheetId="3"/>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Set>
  </externalBook>
</externalLink>
</file>

<file path=xl/externalLinks/externalLink215.xml><?xml version="1.0" encoding="utf-8"?>
<externalLink xmlns="http://schemas.openxmlformats.org/spreadsheetml/2006/main">
  <externalBook xmlns:r="http://schemas.openxmlformats.org/officeDocument/2006/relationships" r:id="rId1">
    <sheetNames>
      <sheetName val="price"/>
      <sheetName val="Total"/>
      <sheetName val="Listrik"/>
      <sheetName val="PP"/>
      <sheetName val="FA"/>
      <sheetName val="TELP"/>
      <sheetName val="Sound"/>
      <sheetName val="MATV"/>
      <sheetName val="sort"/>
      <sheetName val="dm-e"/>
      <sheetName val="analisa"/>
      <sheetName val="ES_aLL"/>
      <sheetName val="HB"/>
      <sheetName val="ES-aLL"/>
      <sheetName val="DAF_2"/>
      <sheetName val="DAF-2"/>
      <sheetName val="Bill sipil"/>
      <sheetName val="Upah_Bahan"/>
      <sheetName val="COVER "/>
      <sheetName val="SUMMARY"/>
      <sheetName val="FAS"/>
      <sheetName val="TS"/>
      <sheetName val="TLP "/>
      <sheetName val="CCTV "/>
      <sheetName val="KABEL TRAY"/>
      <sheetName val="Sheet1"/>
      <sheetName val="Material"/>
      <sheetName val="COA"/>
      <sheetName val="Cover"/>
      <sheetName val="name"/>
      <sheetName val="UPAH"/>
      <sheetName val="JAN~DEC'06"/>
      <sheetName val="satuan_pek"/>
      <sheetName val="Capitalisation"/>
      <sheetName val="Tenancy Sch"/>
      <sheetName val="Outgoings"/>
      <sheetName val="FE-1770-I"/>
      <sheetName val="FE-1770.P1"/>
      <sheetName val="FE-1770-II"/>
      <sheetName val="GroundSupport Parameters Input"/>
      <sheetName val="Materials and Consumables Input"/>
      <sheetName val="Mining Parameters Input"/>
      <sheetName val="DBase"/>
      <sheetName val="Analisa Finansial"/>
      <sheetName val="Inputing-Data"/>
      <sheetName val="Flow Product-Raw Material"/>
      <sheetName val="Data Risk"/>
    </sheetNames>
    <sheetDataSet>
      <sheetData sheetId="0" refreshError="1"/>
      <sheetData sheetId="1"/>
      <sheetData sheetId="2"/>
      <sheetData sheetId="3"/>
      <sheetData sheetId="4"/>
      <sheetData sheetId="5"/>
      <sheetData sheetId="6"/>
      <sheetData sheetId="7"/>
      <sheetData sheetId="8" refreshError="1"/>
      <sheetData sheetId="9"/>
      <sheetData sheetId="10"/>
      <sheetData sheetId="11" refreshError="1"/>
      <sheetData sheetId="12" refreshError="1"/>
      <sheetData sheetId="13" refreshError="1"/>
      <sheetData sheetId="14" refreshError="1"/>
      <sheetData sheetId="15" refreshError="1"/>
      <sheetData sheetId="16"/>
      <sheetData sheetId="17"/>
      <sheetData sheetId="18"/>
      <sheetData sheetId="19"/>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216.xml><?xml version="1.0" encoding="utf-8"?>
<externalLink xmlns="http://schemas.openxmlformats.org/spreadsheetml/2006/main">
  <externalBook xmlns:r="http://schemas.openxmlformats.org/officeDocument/2006/relationships" r:id="rId1">
    <sheetNames>
      <sheetName val="REF.ONLY"/>
      <sheetName val="****00"/>
      <sheetName val="LCATAL"/>
      <sheetName val="B1"/>
      <sheetName val="B2"/>
      <sheetName val="C1"/>
      <sheetName val="C2"/>
      <sheetName val="D2"/>
      <sheetName val="FG"/>
      <sheetName val="D4"/>
      <sheetName val="L"/>
      <sheetName val="REF_ONLY"/>
      <sheetName val="Cover Daf-2"/>
      <sheetName val="BQ-E20-02(Rp)"/>
      <sheetName val="price"/>
      <sheetName val="DAF-2"/>
      <sheetName val="Sheet1"/>
      <sheetName val="Bunga"/>
      <sheetName val="____00"/>
      <sheetName val="BAG-2"/>
      <sheetName val="PROTECTION "/>
      <sheetName val="rab _ persiapan _ lantai_1"/>
      <sheetName val="Rekap"/>
      <sheetName val="REF_ONLY1"/>
      <sheetName val="FINISHING"/>
      <sheetName val="OFFICE 2 LT"/>
      <sheetName val="Upah_Bahan"/>
      <sheetName val="Material"/>
      <sheetName val="Upah"/>
      <sheetName val="harsat"/>
      <sheetName val="2"/>
      <sheetName val="Ana-ALAT"/>
      <sheetName val="Cover_Daf-2"/>
      <sheetName val="RAB"/>
      <sheetName val="토공사B동추가"/>
      <sheetName val="Cover1"/>
      <sheetName val="Pt"/>
      <sheetName val="ALAT"/>
      <sheetName val="Markup"/>
      <sheetName val="REQDELTA"/>
      <sheetName val="BQ ARS"/>
      <sheetName val="SD (1)"/>
      <sheetName val="Upah&amp;Bahan"/>
      <sheetName val="CF"/>
      <sheetName val="ES_aLL"/>
      <sheetName val="ES-aLL"/>
      <sheetName val="ANALISA ALAT BERAT"/>
      <sheetName val="HARGA"/>
      <sheetName val="Anls"/>
      <sheetName val="Daftar Harga"/>
      <sheetName val="Bahan"/>
      <sheetName val="MTO REV.0"/>
      <sheetName val=" REKAP-DIHITUNG"/>
      <sheetName val="Bill sipil"/>
      <sheetName val="Analisa"/>
      <sheetName val="DAF_2"/>
      <sheetName val="Cover Daf_2"/>
      <sheetName val="BASEMENT"/>
      <sheetName val="Traf&amp;Genst"/>
      <sheetName val="Breakdown"/>
      <sheetName val="Rate"/>
      <sheetName val="Bhn"/>
      <sheetName val="Index"/>
      <sheetName val="MAPDC"/>
      <sheetName val="E_TRIKAL"/>
      <sheetName val="E_TRONIK"/>
      <sheetName val="MEK"/>
      <sheetName val="ANAL_HPS"/>
      <sheetName val="Rekap1"/>
      <sheetName val="ARSITEK"/>
      <sheetName val="Sales"/>
      <sheetName val="Cover"/>
      <sheetName val="ANSAT K'AYI"/>
      <sheetName val="prodcmp"/>
      <sheetName val="prodblz"/>
      <sheetName val="Analisa 2"/>
      <sheetName val="Rekapitulasi"/>
      <sheetName val="ANL"/>
      <sheetName val="Data Tower"/>
      <sheetName val="Soil factor"/>
      <sheetName val="Pricing-2"/>
      <sheetName val="Perm. Test"/>
      <sheetName val="HS"/>
      <sheetName val="RKP_ANS"/>
      <sheetName val="Coord"/>
      <sheetName val="NP"/>
      <sheetName val="Blk A"/>
      <sheetName val="Analisa &amp; Upah"/>
      <sheetName val="BQ-Str"/>
      <sheetName val="5.Anhas"/>
      <sheetName val="4.Bahan,upah"/>
      <sheetName val="References"/>
      <sheetName val="A_2"/>
      <sheetName val="FORMESTIMASI"/>
      <sheetName val="HB"/>
      <sheetName val="REKAP_STRUKTUR"/>
      <sheetName val="SEX"/>
      <sheetName val="LISTRIK"/>
      <sheetName val="HB "/>
      <sheetName val="RKP PLUMBING"/>
      <sheetName val="H.Satuan"/>
      <sheetName val="D2.4"/>
      <sheetName val="D3-3"/>
      <sheetName val="D4.3 (TE)"/>
      <sheetName val="D5.3 (TF) "/>
      <sheetName val="D8.3 (TJ)"/>
      <sheetName val="rekap.c"/>
      <sheetName val="BOQ KSN"/>
      <sheetName val="Bank"/>
      <sheetName val="O&amp;O-Alat"/>
      <sheetName val="D3.1"/>
      <sheetName val="Rekap Direct Cost"/>
      <sheetName val="Analisa Finansial"/>
      <sheetName val="Inputing-Data"/>
      <sheetName val="Flow Product-Raw Material"/>
      <sheetName val="Data Risk"/>
      <sheetName val="Performance_Assumptions"/>
      <sheetName val="DATA1"/>
      <sheetName val="I-KAMAR"/>
      <sheetName val="D-1"/>
      <sheetName val="Fin-Bengkel"/>
      <sheetName val="Fin-Showroom"/>
      <sheetName val="Hal_Pagar"/>
      <sheetName val="Str-Bengkel"/>
      <sheetName val="Str-Showroom"/>
      <sheetName val="ESCON"/>
      <sheetName val="Rek_ME"/>
      <sheetName val="GroundSupport Parameters Input"/>
      <sheetName val="Materials and Consumables Input"/>
      <sheetName val="Mining Parameters Input"/>
      <sheetName val="Mesin"/>
      <sheetName val="komponen"/>
      <sheetName val="STRUKTUR-1"/>
      <sheetName val="STEEL STRUCTURE"/>
      <sheetName val="C. FLOW"/>
      <sheetName val="HUTANG"/>
      <sheetName val="upah bahan"/>
      <sheetName val="A"/>
      <sheetName val="Multiple Spreadsheets"/>
      <sheetName val="Sat Bahan"/>
      <sheetName val="Sat Alat"/>
      <sheetName val="Sat Upah"/>
      <sheetName val="BTB RESUME"/>
      <sheetName val="PB(B)"/>
      <sheetName val="Bahan Mekanikal"/>
      <sheetName val="RESUME"/>
      <sheetName val="summary"/>
      <sheetName val="BILL-3"/>
      <sheetName val="Contract"/>
      <sheetName val="Sheet2"/>
      <sheetName val="DIRECT-COST"/>
      <sheetName val="EXCISE"/>
      <sheetName val="RESOURCE"/>
      <sheetName val="FORMWORK"/>
      <sheetName val="CEMENT-CONTENT"/>
      <sheetName val="EVSUB-DEC'06"/>
      <sheetName val="EV-SB"/>
      <sheetName val="BRICK"/>
      <sheetName val="cONCRETE"/>
      <sheetName val="EQUI"/>
      <sheetName val="TABLE"/>
      <sheetName val="PSPC_LE_Pnext_Current"/>
      <sheetName val="Alat &amp; Bahan"/>
      <sheetName val="Input monthly capex"/>
      <sheetName val="BOQ INTERN"/>
      <sheetName val="DAF-1"/>
      <sheetName val="STR"/>
      <sheetName val="rab me (by owner) "/>
      <sheetName val="BQ (by owner)"/>
      <sheetName val="rab me (fisik)"/>
      <sheetName val="DIV7-BM"/>
      <sheetName val="analisa PUBM"/>
      <sheetName val="RATE&amp;FCTR"/>
      <sheetName val="Tie Beam GN"/>
      <sheetName val="PileCap"/>
      <sheetName val="rab - persiapan &amp; lantai-1"/>
      <sheetName val="01A- RAB"/>
      <sheetName val="HSBU"/>
      <sheetName val="Tabel"/>
      <sheetName val="L3 An H Sat Mob"/>
      <sheetName val="6"/>
      <sheetName val="TRANS"/>
      <sheetName val="3"/>
      <sheetName val="ANALISA PEK.UMUM"/>
      <sheetName val="???B???"/>
      <sheetName val="an. struktur"/>
      <sheetName val="Dashboard"/>
      <sheetName val="NAME"/>
      <sheetName val="___B___"/>
      <sheetName val="DUMP TRUCK"/>
      <sheetName val="prodmgr"/>
      <sheetName val="PAD-F"/>
      <sheetName val="satuan_pek_str"/>
      <sheetName val="HARGA SATUAN"/>
      <sheetName val="Marshal -1"/>
      <sheetName val="COA"/>
      <sheetName val="Pipe"/>
      <sheetName val="Analisa Upah &amp; Bahan Plum"/>
      <sheetName val="Elektrikal"/>
      <sheetName val="주관사업"/>
      <sheetName val="요약배부"/>
      <sheetName val="Hitungan Bangunan"/>
      <sheetName val="AHS_Kusen"/>
      <sheetName val="harsat&amp;upah"/>
      <sheetName val="FORM-X-1"/>
      <sheetName val="REKAP lama"/>
      <sheetName val="Summary IP"/>
      <sheetName val="HS Alat"/>
      <sheetName val="HS Upah"/>
      <sheetName val="HS Bahan"/>
      <sheetName val="PRICE-COMP"/>
      <sheetName val="A+Supl."/>
      <sheetName val="7"/>
      <sheetName val="HRG BHN"/>
      <sheetName val="BOQ"/>
      <sheetName val="RAP"/>
      <sheetName val="PLUMBING"/>
      <sheetName val="STRUKTUR"/>
      <sheetName val="MEP"/>
      <sheetName val="D_S_UPAH"/>
      <sheetName val="An H.Sat Pek.Ut"/>
      <sheetName val="RKP_PLUMBING"/>
      <sheetName val="ADDITIONAL DUCTING _ REFRIGERAT"/>
      <sheetName val="DUTCH CONE"/>
      <sheetName val="SewAlat"/>
      <sheetName val="Analysis"/>
      <sheetName val="SchC"/>
      <sheetName val="SchA"/>
      <sheetName val="SchB"/>
      <sheetName val="SchD"/>
      <sheetName val="Sum"/>
      <sheetName val="Panel,feeder,elek"/>
      <sheetName val="Bill Of Quantity"/>
      <sheetName val="GalianAlatBerat"/>
      <sheetName val="Haulling"/>
      <sheetName val="Analisa K"/>
      <sheetName val="Progress"/>
      <sheetName val="CashFlow"/>
      <sheetName val="Cnver Daf,2"/>
      <sheetName val="B@-E2 -02(Rp)"/>
      <sheetName val="Rdkaphtul`si"/>
      <sheetName val="CnverNDaf,2"/>
      <sheetName val="PBOTECTION "/>
      <sheetName val="OFFICD 2 LT"/>
      <sheetName val="4.Bah`n,u`ah"/>
      <sheetName val="Snil factnr"/>
      <sheetName val="bhn_upah"/>
      <sheetName val="M+MC"/>
      <sheetName val="May"/>
      <sheetName val="data-2"/>
      <sheetName val="HArga BAhan ME"/>
      <sheetName val="Cogen (New)"/>
      <sheetName val="Harga Bahan"/>
      <sheetName val="lamp4ae"/>
      <sheetName val="Sheet8"/>
      <sheetName val="Har Sat"/>
      <sheetName val="Analisa _ Upah"/>
      <sheetName val="Koef"/>
      <sheetName val="Analisa  _2_"/>
      <sheetName val="TE TS FA LAN MATV"/>
      <sheetName val="Summary Sheets"/>
      <sheetName val="00000"/>
      <sheetName val="Data"/>
      <sheetName val="Tanah"/>
      <sheetName val="Bangunan"/>
      <sheetName val="Surat"/>
      <sheetName val="Laporan"/>
      <sheetName val="Text"/>
      <sheetName val="Analisa Safety Margin"/>
      <sheetName val="Asumsi"/>
      <sheetName val="Pernyataan"/>
      <sheetName val="Form Tanah"/>
      <sheetName val="Form Bangunan"/>
      <sheetName val="Kendaraan"/>
      <sheetName val="Cover Dalam"/>
      <sheetName val="Peta PLMRH"/>
      <sheetName val="FT Rumah"/>
      <sheetName val="FT Aprtm-Kios-Ruko"/>
      <sheetName val="Data Base"/>
      <sheetName val="Kesimpulan"/>
      <sheetName val="Data Pasar"/>
      <sheetName val="Asistensi"/>
      <sheetName val="Data 1"/>
      <sheetName val="Data 2"/>
      <sheetName val="Data 3"/>
      <sheetName val="Data 4"/>
      <sheetName val="Data 5"/>
      <sheetName val="List"/>
      <sheetName val="upah-bahan satker_revisi"/>
      <sheetName val="LIST ANHARSAT"/>
      <sheetName val="Marshal"/>
      <sheetName val="INV"/>
      <sheetName val="BCT"/>
      <sheetName val="Analisa STR"/>
      <sheetName val="bau"/>
      <sheetName val="GAJI"/>
      <sheetName val="S.UPAH"/>
      <sheetName val="S.BAHAN"/>
      <sheetName val="kumpulan"/>
      <sheetName val="administrasi"/>
      <sheetName val="SAT-BHN"/>
      <sheetName val="kki"/>
      <sheetName val="fin pro centers"/>
      <sheetName val="RFP007"/>
      <sheetName val="RFP006"/>
      <sheetName val="RFP005"/>
      <sheetName val="RFP009"/>
      <sheetName val="RFP004"/>
      <sheetName val="ES_PARK"/>
      <sheetName val="Sat-Rap"/>
      <sheetName val="MKS"/>
      <sheetName val="LMKC 3"/>
      <sheetName val="LMKC"/>
      <sheetName val="Sort RKAPK"/>
      <sheetName val="330000 CABANG VII"/>
      <sheetName val="Laba JO"/>
      <sheetName val="gvl"/>
      <sheetName val="BQ-1A"/>
      <sheetName val="ANALISA TENDER"/>
      <sheetName val="LinerWt"/>
      <sheetName val="Bill-2"/>
      <sheetName val="DAF-4"/>
      <sheetName val="CAB 8 MAKASSAR (2013)"/>
      <sheetName val="PEMASARAN 2014"/>
      <sheetName val="D3.4.4"/>
      <sheetName val="TABEL_DETASIR"/>
      <sheetName val="pricing"/>
      <sheetName val="dasar"/>
      <sheetName val="AHSbj"/>
      <sheetName val="Anl.+"/>
      <sheetName val="112-885"/>
      <sheetName val="3-DIV4"/>
      <sheetName val="3-DIV5"/>
      <sheetName val="NP (2)"/>
      <sheetName val="Analisa ME"/>
      <sheetName val="PO2"/>
      <sheetName val="CASH LAPANGAN"/>
      <sheetName val="CASH WILAYAH"/>
      <sheetName val="HUTANG LAPANGAN"/>
      <sheetName val="HUTANG WILAYAH"/>
      <sheetName val="ANTISIPASI"/>
      <sheetName val="Sat Bah _ Up"/>
      <sheetName val="CAB 2"/>
      <sheetName val="????"/>
      <sheetName val="B - Norelec"/>
      <sheetName val="valve"/>
      <sheetName val="ac"/>
      <sheetName val="pipe132"/>
      <sheetName val="Div10"/>
      <sheetName val="REF_ONLY3"/>
      <sheetName val="Cover_Daf-22"/>
      <sheetName val="PROTECTION_1"/>
      <sheetName val="Rekap_Direct_Cost1"/>
      <sheetName val="BQ_ARS1"/>
      <sheetName val="OFFICE_2_LT1"/>
      <sheetName val="REF_ONLY2"/>
      <sheetName val="Cover_Daf-21"/>
      <sheetName val="PROTECTION_"/>
      <sheetName val="Rekap_Direct_Cost"/>
      <sheetName val="BQ_ARS"/>
      <sheetName val="OFFICE_2_LT"/>
      <sheetName val="REF_ONLY4"/>
      <sheetName val="Cover_Daf-23"/>
      <sheetName val="PROTECTION_2"/>
      <sheetName val="Rekap_Direct_Cost2"/>
      <sheetName val="BQ_ARS2"/>
      <sheetName val="OFFICE_2_LT2"/>
      <sheetName val="REF_ONLY5"/>
      <sheetName val="Cover_Daf-24"/>
      <sheetName val="PROTECTION_3"/>
      <sheetName val="Rekap_Direct_Cost3"/>
      <sheetName val="BQ_ARS3"/>
      <sheetName val="OFFICE_2_LT3"/>
      <sheetName val="____"/>
      <sheetName val="BTL"/>
      <sheetName val="ISIAN"/>
      <sheetName val="Lamp. 3.Analisa"/>
      <sheetName val="dongia (2)"/>
      <sheetName val="giathanh1"/>
      <sheetName val="H-BHN"/>
      <sheetName val="bahan upah"/>
      <sheetName val="Cgs_sp"/>
      <sheetName val="analisa SNI"/>
      <sheetName val="struktur tdk dipakai"/>
      <sheetName val="PBK-01"/>
      <sheetName val="SKEMA"/>
      <sheetName val="Jalan"/>
      <sheetName val="PEMASARAN 2012"/>
      <sheetName val="LOOKUP"/>
      <sheetName val="Cash-in"/>
      <sheetName val="Lmkc1"/>
      <sheetName val="Lmkc3"/>
      <sheetName val="PEMASARAN 2016"/>
      <sheetName val="Cash flow"/>
      <sheetName val="3.7"/>
      <sheetName val="Regen Schedule"/>
      <sheetName val="Du_lieu"/>
      <sheetName val="Up &amp; bhn"/>
      <sheetName val="analis"/>
      <sheetName val="box culvert"/>
      <sheetName val="Penwrn"/>
      <sheetName val="calc-2"/>
      <sheetName val="3.4. CONCRETE ANLS. C.O.T"/>
      <sheetName val="DAFTAR HARGA SATUAN MATERIAL"/>
      <sheetName val="HARGA MATERIAL"/>
      <sheetName val="meth hsl nego"/>
      <sheetName val="Rinci-RKAP"/>
      <sheetName val="BALI"/>
      <sheetName val="PENJUALAN PB 2015"/>
      <sheetName val="Master"/>
      <sheetName val="rab_analisa"/>
      <sheetName val="GRAND REKAP"/>
      <sheetName val="AHS"/>
      <sheetName val="HRGA SATUAN UPAH-BAHAN"/>
      <sheetName val="CH"/>
      <sheetName val="Student"/>
      <sheetName val="HSD"/>
      <sheetName val="rkp"/>
      <sheetName val="As"/>
      <sheetName val="Bangunan Utama"/>
      <sheetName val="Std-Prod KS"/>
      <sheetName val="Bor pile"/>
      <sheetName val="BASIC"/>
      <sheetName val="anal"/>
      <sheetName val="UP MINOR"/>
      <sheetName val="category"/>
      <sheetName val="RATE_FCTR"/>
      <sheetName val="analisa harga satuan"/>
      <sheetName val="ITIONAL DUCTING _ REFRIGERATION"/>
      <sheetName val="h-013211-2"/>
      <sheetName val="L-Mechanical"/>
      <sheetName val="Rek Tot"/>
      <sheetName val="RAB REKAP 94.82"/>
      <sheetName val="Public Area"/>
      <sheetName val="Met_Pas Batu"/>
      <sheetName val="Met_ Minor"/>
      <sheetName val="coeff"/>
      <sheetName val="Cable 150kV Ref."/>
      <sheetName val="Upah+Bahan"/>
      <sheetName val="BGN PENUNJANG"/>
      <sheetName val="Bill of Qty MEP"/>
      <sheetName val="DRUP (ASLI)"/>
      <sheetName val="STR(CANCEL)"/>
      <sheetName val="BU"/>
      <sheetName val="BAG-III"/>
      <sheetName val="CALS"/>
      <sheetName val="Man_Power_Const"/>
      <sheetName val="K"/>
      <sheetName val="BILL 1"/>
      <sheetName val="FLAF&amp;PARTSI"/>
      <sheetName val="ANALISA-A"/>
      <sheetName val="OH-10BLN"/>
      <sheetName val="EXTERNAL WORK"/>
      <sheetName val="Tangga GN"/>
      <sheetName val="Price &amp; Anlsys"/>
      <sheetName val="Cash Out"/>
      <sheetName val="Cash In"/>
      <sheetName val="Isolasi Luar Dalam"/>
      <sheetName val="Isolasi Luar"/>
      <sheetName val="ANALHASA"/>
      <sheetName val="MP-P"/>
      <sheetName val="QSS"/>
      <sheetName val="Group"/>
      <sheetName val=" Analisa HS"/>
      <sheetName val="HRG-SATUAN"/>
      <sheetName val="SAT UPH BHN"/>
      <sheetName val="lap-bulan"/>
      <sheetName val="Lap-Minggu"/>
      <sheetName val="27+741(1x12)"/>
      <sheetName val="RAB-D-22.4"/>
      <sheetName val="PK-PPK Elektrikal"/>
      <sheetName val="SITE-UTL"/>
      <sheetName val="XL4Test5"/>
      <sheetName val="basic price"/>
      <sheetName val="hardas"/>
      <sheetName val="own"/>
      <sheetName val="TPI"/>
      <sheetName val="H_ Dasar"/>
      <sheetName val="bahan+upah"/>
      <sheetName val="material "/>
      <sheetName val="B"/>
      <sheetName val="LPP"/>
      <sheetName val="TOWN"/>
      <sheetName val="Tanggapan"/>
      <sheetName val="Analisa Harga"/>
      <sheetName val="DATA-MASUKAN"/>
      <sheetName val="ANALIS-E"/>
      <sheetName val="ANALIS-K"/>
      <sheetName val="BOW"/>
      <sheetName val="Div2"/>
      <sheetName val="RAB BPS"/>
      <sheetName val="BY_Upah-3"/>
      <sheetName val="CAT-14"/>
      <sheetName val="Daf_Harga"/>
      <sheetName val="A_Harga-13"/>
      <sheetName val="BL"/>
      <sheetName val="FORM X COST"/>
      <sheetName val="analisa stroke"/>
      <sheetName val="Vibro_Roller"/>
      <sheetName val="KEBALAT"/>
      <sheetName val="Kode"/>
      <sheetName val="Casting"/>
      <sheetName val="Mach-Finish"/>
      <sheetName val="masterppm"/>
      <sheetName val="ANALISA_A"/>
      <sheetName val="INDEKS"/>
      <sheetName val="JABATAN"/>
      <sheetName val="FE-1770-I"/>
      <sheetName val="FE-1770.P1"/>
      <sheetName val="Main"/>
      <sheetName val="GasCritPdrop"/>
      <sheetName val="GasCritRhoV2"/>
      <sheetName val="LiqCritPdrop"/>
      <sheetName val="LiqCritVel"/>
      <sheetName val="기계내역서"/>
      <sheetName val="BOQ-Bill1-8"/>
      <sheetName val="CS_SS892"/>
      <sheetName val="CS_SS191"/>
      <sheetName val="CS_SS192"/>
      <sheetName val="CS_SS961"/>
      <sheetName val="CS_SS391"/>
      <sheetName val="CS_SS791"/>
      <sheetName val="CS_SS491"/>
      <sheetName val="CS_SS492"/>
      <sheetName val="MVCable"/>
      <sheetName val="COCable"/>
      <sheetName val="DETAIL"/>
      <sheetName val="Data Cable"/>
      <sheetName val="Proposal"/>
      <sheetName val="A-2"/>
      <sheetName val="A-3"/>
      <sheetName val="A-6"/>
      <sheetName val="Calculations"/>
      <sheetName val="Harga S Dasar"/>
      <sheetName val="FLUOR EXPAT 19"/>
      <sheetName val="TF EXPAT 11"/>
      <sheetName val="OrgRates2000"/>
      <sheetName val="Eng_Hrs _HO_"/>
      <sheetName val="NP (4)"/>
      <sheetName val="analiz"/>
      <sheetName val="Tanks (smpl)"/>
      <sheetName val="Tanks (Est)"/>
      <sheetName val="BasicPrice"/>
      <sheetName val="Str BT"/>
      <sheetName val="Rincian"/>
      <sheetName val="H_Satuan"/>
      <sheetName val="3-DIV7.B"/>
      <sheetName val="PC"/>
      <sheetName val="Balok"/>
      <sheetName val="TATA UDARA"/>
      <sheetName val="Analis Kusen 1 ESKALASI"/>
      <sheetName val="F ALARM"/>
      <sheetName val="rekap mekanikal"/>
      <sheetName val="CCTV HOTEL"/>
      <sheetName val="RekapBul"/>
      <sheetName val="LaBul"/>
      <sheetName val="RekapMing"/>
      <sheetName val="LaMing"/>
      <sheetName val="GeneralInfo"/>
      <sheetName val="rab me _by owner_ "/>
      <sheetName val="BQ _by owner_"/>
      <sheetName val="rab me _fisik_"/>
      <sheetName val="M&amp;E R"/>
      <sheetName val="접속슬래브"/>
      <sheetName val="CAL"/>
      <sheetName val="Ammonia"/>
      <sheetName val="General"/>
      <sheetName val="GE-1-2"/>
      <sheetName val="Raw Data"/>
      <sheetName val="2002"/>
      <sheetName val="BQ &amp; Harga"/>
      <sheetName val="경비2내역"/>
      <sheetName val="GFWT CGS1-733170"/>
      <sheetName val="@UpahBahan"/>
      <sheetName val="Analisa -Baku"/>
      <sheetName val="BQNSC"/>
      <sheetName val="적용환율"/>
      <sheetName val="기준"/>
      <sheetName val="FP"/>
      <sheetName val="PLB"/>
      <sheetName val="skenario"/>
      <sheetName val="upahbahan"/>
      <sheetName val="RAB PERSIAPAN "/>
      <sheetName val="7.PEK-STRUKTUR"/>
      <sheetName val="Rekap Prelim"/>
      <sheetName val="support"/>
      <sheetName val="cargo"/>
      <sheetName val="PUBLIC"/>
      <sheetName val="Summary 6.4"/>
      <sheetName val="REKAP_ARSITEKTUR."/>
      <sheetName val="RAB.ADMINISTRASI PUSAT (1)"/>
      <sheetName val="Budget"/>
      <sheetName val="INPUT"/>
      <sheetName val="NS GD.UTAMA"/>
      <sheetName val="4-Basic Price"/>
      <sheetName val="saklar"/>
      <sheetName val="BQTOLTP"/>
      <sheetName val="LAMP-A"/>
      <sheetName val="Satuan Dasar"/>
      <sheetName val="DAFT_HARG_SAT_PEK."/>
      <sheetName val="DAFT_ALAT,UPAH &amp; MAT"/>
      <sheetName val="sheet 2"/>
      <sheetName val="RAB ME"/>
      <sheetName val="DIV.IV"/>
      <sheetName val="DIV.VIII"/>
      <sheetName val="Overall"/>
      <sheetName val="Sub"/>
      <sheetName val="MARK UP"/>
      <sheetName val="Eng_Hrs"/>
      <sheetName val="Quantity"/>
      <sheetName val="G_SUMMARY"/>
      <sheetName val="304-06"/>
      <sheetName val="LO"/>
      <sheetName val="SAT"/>
      <sheetName val="ANALISA STR &amp; ARS.D"/>
      <sheetName val="Fill this out first___"/>
      <sheetName val="RAB_R. DNS. PENGLL T.70_(12.B.)"/>
      <sheetName val="RAB_R. DNS. PENGLL T.70_(12.C.)"/>
      <sheetName val="RAB_SPORT CLUB_(14)"/>
      <sheetName val="RAB_MASJID &amp; T.WUDLU_(15)"/>
      <sheetName val="RAB_LOUNDRY &amp; WORKSHOP_(16)"/>
      <sheetName val="RAB_MINIMARKET &amp; KANTIN_(17.)"/>
      <sheetName val="RAB_RMH. PENJAGA_(18)"/>
      <sheetName val="RAB_POS JAGA_(19. A.)"/>
      <sheetName val="RAB_POS JAGA_(19. B.)"/>
      <sheetName val="RAB_R. POMPA_(20)"/>
      <sheetName val="RAB_GARASI_(21)"/>
      <sheetName val="RAB_POLIKLINIK_(22)"/>
      <sheetName val="RAB_R. KELAS_(2.A)"/>
      <sheetName val="RAB_R. KELAS_(2.B)"/>
      <sheetName val="RAB_PERPUST_(4)"/>
      <sheetName val="RAB_AULA UTAMA_(5)"/>
      <sheetName val="RAB_AULA SEDANG_(6)"/>
      <sheetName val="RAB_ASRAMA_(7. B.)"/>
      <sheetName val="RAB_ASRAMA_(7. C.)"/>
      <sheetName val="RAB_ASRAMA_(7. D.)"/>
      <sheetName val="RAB_R. MAKAN_(8)"/>
      <sheetName val="RAB_GUEST HOUSE_(9. A.)"/>
      <sheetName val="RAB_GUEST HOUSE_(9. B.)"/>
      <sheetName val="Bill 5 Summary"/>
      <sheetName val="DAF-UPAH"/>
      <sheetName val="HARGA ALAT"/>
      <sheetName val="MAPP"/>
      <sheetName val="rek det 1-3"/>
      <sheetName val="DAF-5"/>
      <sheetName val="DAF-BAHAN"/>
      <sheetName val="Bill 3 Summary"/>
      <sheetName val="KH-Q1,Q2,01"/>
      <sheetName val="PumpSpec"/>
      <sheetName val="공사내역"/>
      <sheetName val="영업소실적"/>
      <sheetName val="?????"/>
      <sheetName val="??2??"/>
      <sheetName val="EQ_an"/>
      <sheetName val="_____"/>
      <sheetName val="__2__"/>
      <sheetName val="Persiapan"/>
      <sheetName val="Master 1.0"/>
      <sheetName val="Urug"/>
      <sheetName val="mob. dem"/>
      <sheetName val="ODC Indonesia"/>
      <sheetName val="AHS AC"/>
      <sheetName val="AHS FF"/>
      <sheetName val="AHS PLMB"/>
      <sheetName val="BQ PL - ST. HELENA"/>
      <sheetName val="RKP_PLUMBING1"/>
      <sheetName val="BOQ_INTERN1"/>
      <sheetName val="HB_1"/>
      <sheetName val="rab_me_(by_owner)_1"/>
      <sheetName val="BQ_(by_owner)1"/>
      <sheetName val="rab_me_(fisik)1"/>
      <sheetName val="Input_monthly_capex1"/>
      <sheetName val="analisa_PUBM1"/>
      <sheetName val="Tie_Beam_GN1"/>
      <sheetName val="rab_-_persiapan_&amp;_lantai-11"/>
      <sheetName val="01A-_RAB1"/>
      <sheetName val="ADDITIONAL_DUCTING___REFRIGERA1"/>
      <sheetName val="H_Satuan1"/>
      <sheetName val="DUTCH_CONE1"/>
      <sheetName val="Bill_Of_Quantity1"/>
      <sheetName val="HRG_BHN1"/>
      <sheetName val="Bill_of_Qty_MEP1"/>
      <sheetName val="DRUP_(ASLI)1"/>
      <sheetName val="Str_BT1"/>
      <sheetName val="Alat_&amp;_Bahan1"/>
      <sheetName val="box_culvert1"/>
      <sheetName val="Isolasi_Luar1"/>
      <sheetName val="Isolasi_Luar_Dalam1"/>
      <sheetName val="3-DIV7_B1"/>
      <sheetName val="BOQ_INTERN"/>
      <sheetName val="HB_"/>
      <sheetName val="rab_me_(by_owner)_"/>
      <sheetName val="BQ_(by_owner)"/>
      <sheetName val="rab_me_(fisik)"/>
      <sheetName val="Input_monthly_capex"/>
      <sheetName val="analisa_PUBM"/>
      <sheetName val="Tie_Beam_GN"/>
      <sheetName val="rab_-_persiapan_&amp;_lantai-1"/>
      <sheetName val="01A-_RAB"/>
      <sheetName val="ADDITIONAL_DUCTING___REFRIGERAT"/>
      <sheetName val="DUTCH_CONE"/>
      <sheetName val="Bill_Of_Quantity"/>
      <sheetName val="HRG_BHN"/>
      <sheetName val="Bill_of_Qty_MEP"/>
      <sheetName val="DRUP_(ASLI)"/>
      <sheetName val="Str_BT"/>
      <sheetName val="Alat_&amp;_Bahan"/>
      <sheetName val="box_culvert"/>
      <sheetName val="Isolasi_Luar"/>
      <sheetName val="Isolasi_Luar_Dalam"/>
      <sheetName val="3-DIV7_B"/>
      <sheetName val="RKP_PLUMBING2"/>
      <sheetName val="BOQ_INTERN2"/>
      <sheetName val="HB_2"/>
      <sheetName val="rab_me_(by_owner)_2"/>
      <sheetName val="BQ_(by_owner)2"/>
      <sheetName val="rab_me_(fisik)2"/>
      <sheetName val="Input_monthly_capex2"/>
      <sheetName val="analisa_PUBM2"/>
      <sheetName val="Tie_Beam_GN2"/>
      <sheetName val="rab_-_persiapan_&amp;_lantai-12"/>
      <sheetName val="01A-_RAB2"/>
      <sheetName val="ADDITIONAL_DUCTING___REFRIGERA2"/>
      <sheetName val="H_Satuan2"/>
      <sheetName val="DUTCH_CONE2"/>
      <sheetName val="Bill_Of_Quantity2"/>
      <sheetName val="HRG_BHN2"/>
      <sheetName val="Bill_of_Qty_MEP2"/>
      <sheetName val="DRUP_(ASLI)2"/>
      <sheetName val="Str_BT2"/>
      <sheetName val="Alat_&amp;_Bahan2"/>
      <sheetName val="box_culvert2"/>
      <sheetName val="Isolasi_Luar2"/>
      <sheetName val="Isolasi_Luar_Dalam2"/>
      <sheetName val="3-DIV7_B2"/>
      <sheetName val="RKP_PLUMBING3"/>
      <sheetName val="BOQ_INTERN3"/>
      <sheetName val="HB_3"/>
      <sheetName val="rab_me_(by_owner)_3"/>
      <sheetName val="BQ_(by_owner)3"/>
      <sheetName val="rab_me_(fisik)3"/>
      <sheetName val="Input_monthly_capex3"/>
      <sheetName val="analisa_PUBM3"/>
      <sheetName val="Tie_Beam_GN3"/>
      <sheetName val="rab_-_persiapan_&amp;_lantai-13"/>
      <sheetName val="01A-_RAB3"/>
      <sheetName val="ADDITIONAL_DUCTING___REFRIGERA3"/>
      <sheetName val="H_Satuan3"/>
      <sheetName val="DUTCH_CONE3"/>
      <sheetName val="Bill_Of_Quantity3"/>
      <sheetName val="HRG_BHN3"/>
      <sheetName val="Bill_of_Qty_MEP3"/>
      <sheetName val="DRUP_(ASLI)3"/>
      <sheetName val="Str_BT3"/>
      <sheetName val="Alat_&amp;_Bahan3"/>
      <sheetName val="box_culvert3"/>
      <sheetName val="Isolasi_Luar3"/>
      <sheetName val="Isolasi_Luar_Dalam3"/>
      <sheetName val="3-DIV7_B3"/>
      <sheetName val="Formula"/>
      <sheetName val="Baja"/>
      <sheetName val="Beton K-250"/>
      <sheetName val="Fill this out first..."/>
      <sheetName val="Ahs.2"/>
      <sheetName val="Eval TW I 2014"/>
      <sheetName val="Prognosa 2014"/>
      <sheetName val="Metode 3"/>
      <sheetName val="rekap bul"/>
      <sheetName val="Unit Rate"/>
      <sheetName val="NP-7"/>
      <sheetName val="HSLAIN-LAIN"/>
      <sheetName val="Form A"/>
      <sheetName val="3-DIV2"/>
      <sheetName val="ELEKTRIKAL GED C"/>
      <sheetName val="3-DIV3"/>
      <sheetName val="5-1"/>
      <sheetName val="7.2"/>
      <sheetName val="ERECTION"/>
      <sheetName val="!NP"/>
      <sheetName val="!NP (2)"/>
      <sheetName val="Anals.1"/>
      <sheetName val="Uba"/>
      <sheetName val="5-Peralatan"/>
      <sheetName val="Manpower"/>
      <sheetName val="Equipt,Tools&amp;Cons"/>
      <sheetName val="BAG_2"/>
      <sheetName val="Transfer Pump"/>
      <sheetName val="CashFlwProjections"/>
      <sheetName val="Category 1"/>
      <sheetName val="RM IA"/>
      <sheetName val="Earth"/>
      <sheetName val="Stone"/>
      <sheetName val="Hidromech"/>
      <sheetName val="Miscellaneous"/>
      <sheetName val="Tertiary"/>
      <sheetName val="岩性"/>
      <sheetName val="PivotNERACA"/>
      <sheetName val="ANAL.BOW"/>
      <sheetName val="UPY"/>
      <sheetName val="BQ"/>
      <sheetName val="SUBKON"/>
      <sheetName val="RAB (A) (2)"/>
      <sheetName val="Bobot"/>
      <sheetName val="BDA-01"/>
      <sheetName val="MASTERING"/>
      <sheetName val="REKAP (inflasi mar)"/>
      <sheetName val="Kuantitas &amp; Harga (inflasi mar)"/>
      <sheetName val="Escal (inflasi mar)"/>
      <sheetName val="AHS (Inflasi mar)"/>
      <sheetName val="SD (inflasi mar)"/>
      <sheetName val="SD"/>
      <sheetName val="Analisa ALAT"/>
      <sheetName val="Komposisi"/>
      <sheetName val="AHS Aspal"/>
      <sheetName val="AHS Marka"/>
      <sheetName val="Analisa lampu"/>
      <sheetName val="mob"/>
      <sheetName val="Kuantitas &amp; Harga"/>
      <sheetName val="jadwal"/>
      <sheetName val="Usulan"/>
      <sheetName val="BA PP (2)"/>
      <sheetName val="BA Prestasi"/>
      <sheetName val="DPro"/>
      <sheetName val="Rumus"/>
      <sheetName val="jgn dihapus!"/>
      <sheetName val="Kuan&amp;Har(PT)"/>
      <sheetName val="取纏"/>
      <sheetName val="manhour"/>
      <sheetName val="slab"/>
      <sheetName val="Eng_Hrs (HO)"/>
      <sheetName val="D-Engine pg 8"/>
      <sheetName val="arab"/>
      <sheetName val="B.Rates 2014"/>
      <sheetName val="Line"/>
      <sheetName val="D3"/>
      <sheetName val="4-Analisa Quarry"/>
      <sheetName val="Lalu Lintas"/>
      <sheetName val="Jembatan Sementara"/>
      <sheetName val="Agg Halus &amp; Kasar"/>
      <sheetName val="Infrastruktur"/>
      <sheetName val="luasan"/>
      <sheetName val="DHS AC"/>
      <sheetName val="DHS"/>
      <sheetName val="DT-BAR"/>
      <sheetName val="aa"/>
      <sheetName val="TSS"/>
      <sheetName val="ANALISA GRS TENGAH"/>
      <sheetName val="SELISIH HARGA"/>
      <sheetName val="BoQA"/>
      <sheetName val="List Material"/>
      <sheetName val="Ironmongery"/>
      <sheetName val="Ind.MP Sch."/>
      <sheetName val="Gal tanah"/>
      <sheetName val="Pancang"/>
      <sheetName val="RAB TOTALY"/>
      <sheetName val="Analis Kusen 1"/>
      <sheetName val="REKAP STR T"/>
      <sheetName val="penawaran elianto"/>
      <sheetName val="RAB AR&amp;STR"/>
      <sheetName val="arp-3a"/>
      <sheetName val="NS GD.UGD"/>
      <sheetName val="STD GD.UGD"/>
      <sheetName val="DAFTAR_8"/>
      <sheetName val="TOTAL"/>
      <sheetName val="DAFTAR 7"/>
      <sheetName val="civil-work"/>
      <sheetName val="Watertank"/>
      <sheetName val="eQUIPMENT COST"/>
      <sheetName val="2-Genset print"/>
      <sheetName val="AHS (cetak)"/>
      <sheetName val="Eval_TW_I_2014"/>
      <sheetName val="Prognosa_2014"/>
      <sheetName val="NP_(4)"/>
      <sheetName val="Cash_Out"/>
      <sheetName val="Cash_In"/>
      <sheetName val="mob__dem"/>
      <sheetName val="Satuan_Dasar"/>
      <sheetName val="Analisa_2"/>
      <sheetName val="Analisa_ME"/>
      <sheetName val="sheet_2"/>
      <sheetName val="RAB_ME"/>
      <sheetName val="analisa_harga_satuan"/>
      <sheetName val="Metode_3"/>
      <sheetName val="rekap_bul"/>
      <sheetName val="Rek_Tot"/>
      <sheetName val="RAB_REKAP_94_82"/>
      <sheetName val="Met_Pas_Batu"/>
      <sheetName val="Met__Minor"/>
      <sheetName val="Cable_150kV_Ref_"/>
      <sheetName val="BGN_PENUNJANG"/>
      <sheetName val="ITIONAL_DUCTING___REFRIGERATION"/>
      <sheetName val="Public_Area"/>
      <sheetName val="EXTERNAL_WORK"/>
      <sheetName val="TATA_UDARA"/>
      <sheetName val="Analis_Kusen_1_ESKALASI"/>
      <sheetName val="ANSAT_K'AYI"/>
      <sheetName val="F_ALARM"/>
      <sheetName val="rekap_mekanikal"/>
      <sheetName val="CCTV_HOTEL"/>
      <sheetName val="Unit_Rate"/>
      <sheetName val="Form_A"/>
      <sheetName val="Master_1_0"/>
      <sheetName val="3_4__CONCRETE_ANLS__C_O_T"/>
      <sheetName val="Analisa_-Baku"/>
      <sheetName val="M&amp;E_R"/>
      <sheetName val="RAB_PERSIAPAN_"/>
      <sheetName val="7_PEK-STRUKTUR"/>
      <sheetName val="DAFTAR_HARGA"/>
      <sheetName val="Price_&amp;_Anlsys"/>
      <sheetName val="BQ_&amp;_Harga"/>
      <sheetName val="GFWT_CGS1-733170"/>
      <sheetName val="ANALISA_PEK_UMUM"/>
      <sheetName val="Tangga_GN"/>
      <sheetName val="An_H_Sat_Pek_Ut"/>
      <sheetName val="Rekap_Prelim"/>
      <sheetName val="BILL_1"/>
      <sheetName val="Summary_6_4"/>
      <sheetName val="REKAP_ARSITEKTUR_"/>
      <sheetName val="RAB_ADMINISTRASI_PUSAT_(1)"/>
      <sheetName val="Gal_tanah"/>
      <sheetName val="Eval_TW_I_20141"/>
      <sheetName val="Prognosa_20141"/>
      <sheetName val="NP_(4)1"/>
      <sheetName val="Cash_Out1"/>
      <sheetName val="Cash_In1"/>
      <sheetName val="mob__dem1"/>
      <sheetName val="Satuan_Dasar1"/>
      <sheetName val="Analisa_21"/>
      <sheetName val="Analisa_ME1"/>
      <sheetName val="sheet_21"/>
      <sheetName val="RAB_ME1"/>
      <sheetName val="analisa_harga_satuan1"/>
      <sheetName val="Metode_31"/>
      <sheetName val="rekap_bul1"/>
      <sheetName val="Rek_Tot1"/>
      <sheetName val="RAB_REKAP_94_821"/>
      <sheetName val="Met_Pas_Batu1"/>
      <sheetName val="Met__Minor1"/>
      <sheetName val="Cable_150kV_Ref_1"/>
      <sheetName val="BGN_PENUNJANG1"/>
      <sheetName val="ITIONAL_DUCTING___REFRIGERATIO1"/>
      <sheetName val="Public_Area1"/>
      <sheetName val="EXTERNAL_WORK1"/>
      <sheetName val="TATA_UDARA1"/>
      <sheetName val="Analis_Kusen_1_ESKALASI1"/>
      <sheetName val="ANSAT_K'AYI1"/>
      <sheetName val="F_ALARM1"/>
      <sheetName val="rekap_mekanikal1"/>
      <sheetName val="CCTV_HOTEL1"/>
      <sheetName val="Unit_Rate1"/>
      <sheetName val="Form_A1"/>
      <sheetName val="Master_1_01"/>
      <sheetName val="3_4__CONCRETE_ANLS__C_O_T1"/>
      <sheetName val="Analisa_-Baku1"/>
      <sheetName val="M&amp;E_R1"/>
      <sheetName val="RAB_PERSIAPAN_1"/>
      <sheetName val="7_PEK-STRUKTUR1"/>
      <sheetName val="DAFTAR_HARGA1"/>
      <sheetName val="Price_&amp;_Anlsys1"/>
      <sheetName val="BQ_&amp;_Harga1"/>
      <sheetName val="GFWT_CGS1-7331701"/>
      <sheetName val="ANALISA_PEK_UMUM1"/>
      <sheetName val="Tangga_GN1"/>
      <sheetName val="An_H_Sat_Pek_Ut1"/>
      <sheetName val="Rekap_Prelim1"/>
      <sheetName val="BILL_11"/>
      <sheetName val="Summary_6_41"/>
      <sheetName val="REKAP_ARSITEKTUR_1"/>
      <sheetName val="RAB_ADMINISTRASI_PUSAT_(1)1"/>
      <sheetName val="Gal_tanah1"/>
      <sheetName val="Bill 1 - 9"/>
      <sheetName val="Analisa HSP"/>
      <sheetName val="Terbilang"/>
      <sheetName val="Harga S Dasar UNTUK IDISI"/>
      <sheetName val="共通事項"/>
      <sheetName val="main summary"/>
      <sheetName val="UPH,BHN,ALT"/>
      <sheetName val="Analis harga"/>
      <sheetName val="Time Schedule"/>
      <sheetName val="LOADDAT"/>
      <sheetName val="AC_C"/>
      <sheetName val="CART"/>
      <sheetName val="100"/>
      <sheetName val="Bhn-Uph"/>
      <sheetName val="Blk-Mnl"/>
      <sheetName val="Klm-Mnl"/>
      <sheetName val="Pump sh't"/>
      <sheetName val="BL _1_"/>
      <sheetName val="bahan 2004"/>
      <sheetName val="Sheet3"/>
      <sheetName val="DBase"/>
      <sheetName val="TBL_BANTU"/>
      <sheetName val="By"/>
      <sheetName val="Contract-Data"/>
      <sheetName val="Cashflow_ref"/>
      <sheetName val="ALEK"/>
      <sheetName val="ANALISA (2)"/>
      <sheetName val="ANALISA (5)"/>
      <sheetName val="Daftar Upah"/>
      <sheetName val="Akun"/>
      <sheetName val="u.aLAT"/>
      <sheetName val="SD_(1)"/>
      <sheetName val="ANALISA_ALAT_BERAT"/>
      <sheetName val="MTO_REV_0"/>
      <sheetName val="_REKAP-DIHITUNG"/>
      <sheetName val="Bill_sipil"/>
      <sheetName val="Cover_Daf_2"/>
      <sheetName val="Data_Tower"/>
      <sheetName val="Soil_factor"/>
      <sheetName val="Perm__Test"/>
      <sheetName val="D2_4"/>
      <sheetName val="D4_3_(TE)"/>
      <sheetName val="D5_3_(TF)_"/>
      <sheetName val="D8_3_(TJ)"/>
      <sheetName val="rekap_c"/>
      <sheetName val="BOQ_KSN"/>
      <sheetName val="Blk_A"/>
      <sheetName val="Analisa_&amp;_Upah"/>
      <sheetName val="rab___persiapan___lantai_1"/>
      <sheetName val="5_Anhas"/>
      <sheetName val="4_Bahan,upah"/>
      <sheetName val="Marshal_-1"/>
      <sheetName val="C__FLOW"/>
      <sheetName val="REKAP_lama"/>
      <sheetName val="A+Supl_"/>
      <sheetName val="D3_1"/>
      <sheetName val="an__struktur"/>
      <sheetName val="HARGA_SATUAN"/>
      <sheetName val="SD_(1)1"/>
      <sheetName val="ANALISA_ALAT_BERAT1"/>
      <sheetName val="MTO_REV_01"/>
      <sheetName val="_REKAP-DIHITUNG1"/>
      <sheetName val="Bill_sipil1"/>
      <sheetName val="Cover_Daf_21"/>
      <sheetName val="Data_Tower1"/>
      <sheetName val="Soil_factor1"/>
      <sheetName val="Perm__Test1"/>
      <sheetName val="D2_41"/>
      <sheetName val="D4_3_(TE)1"/>
      <sheetName val="D5_3_(TF)_1"/>
      <sheetName val="D8_3_(TJ)1"/>
      <sheetName val="rekap_c1"/>
      <sheetName val="BOQ_KSN1"/>
      <sheetName val="Blk_A1"/>
      <sheetName val="Analisa_&amp;_Upah1"/>
      <sheetName val="rab___persiapan___lantai_11"/>
      <sheetName val="5_Anhas1"/>
      <sheetName val="4_Bahan,upah1"/>
      <sheetName val="Marshal_-11"/>
      <sheetName val="C__FLOW1"/>
      <sheetName val="REKAP_lama1"/>
      <sheetName val="A+Supl_1"/>
      <sheetName val="D3_11"/>
      <sheetName val="an__struktur1"/>
      <sheetName val="HARGA_SATUAN1"/>
      <sheetName val="AHS - Riel"/>
      <sheetName val="hsp-STR-ARS"/>
      <sheetName val="Bill_Qua"/>
      <sheetName val="3.Mob"/>
      <sheetName val="SALURAN"/>
      <sheetName val="TURAP BATU"/>
      <sheetName val="TURAP PERHUB"/>
      <sheetName val="TURAP SHEET PILE"/>
      <sheetName val="PINTU GERBANG"/>
      <sheetName val="PEK.PEDESTRIAN"/>
      <sheetName val="KONSTRUKSI JALAN BETON"/>
      <sheetName val="PEK.TIANG BENDERA"/>
      <sheetName val="PAGAR KELILING"/>
      <sheetName val="TURAP BETON BPSMB"/>
      <sheetName val="BOQ TURAP G"/>
      <sheetName val="BESI"/>
      <sheetName val="RMS FUNGSIONAL"/>
      <sheetName val="Harsat-Isal"/>
      <sheetName val="Detail Piutang"/>
      <sheetName val="Lamp 2,3a,3b ANAL"/>
      <sheetName val="DASH"/>
      <sheetName val="CASH-lapangan"/>
      <sheetName val="hutang-lapangan "/>
      <sheetName val="Hutang-Wilayah"/>
      <sheetName val="analis baru"/>
      <sheetName val="CASH DIVISI"/>
      <sheetName val="Hutang-Divisi"/>
      <sheetName val="TABEL LABOR"/>
      <sheetName val="S_BoQ"/>
      <sheetName val="D.78"/>
      <sheetName val="D.79"/>
      <sheetName val="D.80"/>
      <sheetName val="D.81"/>
      <sheetName val="D.82"/>
      <sheetName val="D.83"/>
      <sheetName val="D.84"/>
      <sheetName val="D.85"/>
      <sheetName val="D.86"/>
      <sheetName val="D.87"/>
      <sheetName val="D.88"/>
      <sheetName val="D.89"/>
      <sheetName val="D.91"/>
      <sheetName val="D.92"/>
      <sheetName val="D.93"/>
      <sheetName val="D.94"/>
      <sheetName val="D.95"/>
      <sheetName val="D.96"/>
      <sheetName val="PBK"/>
      <sheetName val="CASH-LAP"/>
      <sheetName val="CASH-WIL"/>
      <sheetName val="HUTANG-LAP"/>
      <sheetName val="HUTANG-WIL"/>
      <sheetName val="AHSP"/>
      <sheetName val="RANGKUM"/>
      <sheetName val="Antisipasi-"/>
      <sheetName val="CFP-01"/>
      <sheetName val="RAB Propok"/>
      <sheetName val="BASIC PRICE "/>
      <sheetName val="C"/>
      <sheetName val="Harsat Elektrikal "/>
      <sheetName val="Trafo"/>
      <sheetName val="REKTOR"/>
      <sheetName val="Solar"/>
      <sheetName val="XL4Poppy"/>
      <sheetName val="Material+Upah"/>
      <sheetName val="Anhas"/>
      <sheetName val="Bahan,upah"/>
      <sheetName val="Brd Unit Rate"/>
      <sheetName val="AHSrutin"/>
      <sheetName val="Harsat Bahan"/>
      <sheetName val="Harsat Upah"/>
      <sheetName val="Data Alat"/>
      <sheetName val="Sheet15"/>
      <sheetName val="L2MO(1)"/>
      <sheetName val="H.Bahan"/>
      <sheetName val="41,9&amp;36,3"/>
      <sheetName val="GRILL"/>
      <sheetName val="tgp-02"/>
      <sheetName val="LKVL-CK-HT-GD1"/>
      <sheetName val="TONG HOP VL-NC"/>
      <sheetName val="chitiet"/>
      <sheetName val="TONGKE3p "/>
      <sheetName val="TH VL, NC, DDHT Thanhphuoc"/>
      <sheetName val="#REF"/>
      <sheetName val="DONGIA"/>
      <sheetName val="DON GIA"/>
      <sheetName val="DG"/>
      <sheetName val="TNHCHINH"/>
      <sheetName val="CHITIET VL-NC"/>
      <sheetName val="Tiepdia"/>
      <sheetName val="TDTKP"/>
      <sheetName val="VCV-BE-TONG"/>
      <sheetName val="BQ-Tenis"/>
      <sheetName val="Arsitektur"/>
      <sheetName val="BOQ_Aula"/>
      <sheetName val="Prelim"/>
      <sheetName val="@"/>
      <sheetName val="An.BOW"/>
      <sheetName val="C.10"/>
      <sheetName val="C.12"/>
      <sheetName val="C.14"/>
      <sheetName val="C.16"/>
      <sheetName val="C.19"/>
      <sheetName val="C.21"/>
      <sheetName val="C.23"/>
      <sheetName val="C.25"/>
      <sheetName val="C.7"/>
      <sheetName val="C.9"/>
      <sheetName val="dasboard"/>
      <sheetName val="mu"/>
      <sheetName val="TTD"/>
      <sheetName val="Rekap Addendum"/>
      <sheetName val="D7(1)"/>
      <sheetName val="1.2"/>
      <sheetName val="5-ALAT(1)"/>
      <sheetName val="1.1 Sei Pakning - Sei Selari"/>
      <sheetName val="Mark-up"/>
      <sheetName val="H Satuan Dasar"/>
      <sheetName val="Milsheet"/>
      <sheetName val="PO-2"/>
      <sheetName val="schedule (2)"/>
      <sheetName val="BARU-4 "/>
      <sheetName val="BARU-3"/>
      <sheetName val="LAMA-3"/>
      <sheetName val="LAMA-4"/>
      <sheetName val="HARSAT-lain"/>
      <sheetName val="HARSAT-tanah"/>
      <sheetName val="HARSAT-lhn"/>
      <sheetName val="Validation"/>
      <sheetName val="bahanupah"/>
      <sheetName val="DB"/>
      <sheetName val="Daf 1"/>
      <sheetName val="JL_BEL"/>
      <sheetName val="Menu"/>
      <sheetName val="DATA_JUALAN"/>
      <sheetName val="BELI _SEPTEMBER"/>
      <sheetName val="Vol Pek"/>
      <sheetName val="Labour"/>
      <sheetName val="Equipment"/>
      <sheetName val="Materials"/>
      <sheetName val="Mobdemob"/>
      <sheetName val="PROGBLN"/>
      <sheetName val="depan"/>
      <sheetName val="単価表"/>
      <sheetName val="SP17"/>
      <sheetName val="BILL"/>
      <sheetName val="ASAT"/>
      <sheetName val="RAB (3)"/>
      <sheetName val="Harga Sat"/>
      <sheetName val="Hst,upah"/>
      <sheetName val="Hst_mat"/>
      <sheetName val="f"/>
      <sheetName val="Parameter"/>
      <sheetName val="RAB STR"/>
      <sheetName val="RB"/>
      <sheetName val="Cash Lap Bank"/>
      <sheetName val="Cash Cab"/>
      <sheetName val="Cash Lap DP"/>
      <sheetName val="Cash Wil"/>
      <sheetName val="Hutang Cab"/>
      <sheetName val="Hutang Wil"/>
      <sheetName val="BIAYA  ALAT"/>
      <sheetName val="UNIT PRICE"/>
      <sheetName val="B-PRICE"/>
      <sheetName val="Div 2"/>
      <sheetName val="MT_an"/>
      <sheetName val="D-3"/>
      <sheetName val="MAP"/>
      <sheetName val="BOOQ"/>
      <sheetName val="HrgUpahBahan"/>
      <sheetName val="SOP_ANT+RRK"/>
      <sheetName val="Factor"/>
      <sheetName val="Currency Rate"/>
      <sheetName val="S-Curve"/>
      <sheetName val="RBP- 2"/>
      <sheetName val="pivot1"/>
      <sheetName val="NS_GD_UTAMA"/>
      <sheetName val="4-Basic_Price"/>
      <sheetName val="NS_GD_UTAMA1"/>
      <sheetName val="4-Basic_Price1"/>
      <sheetName val="MOS-01"/>
      <sheetName val="RAP1"/>
      <sheetName val="330000_CABANG_VII"/>
      <sheetName val="Laba_JO"/>
      <sheetName val="Summary_IP"/>
      <sheetName val="HS_Alat"/>
      <sheetName val="HS_Upah"/>
      <sheetName val="HS_Bahan"/>
      <sheetName val="STEEL_STRUCTURE"/>
      <sheetName val="TE_TS_FA_LAN_MATV"/>
      <sheetName val="LMKC_3"/>
      <sheetName val="Sort_RKAPK"/>
      <sheetName val="CASH_LAPANGAN"/>
      <sheetName val="CASH_WILAYAH"/>
      <sheetName val="HUTANG_LAPANGAN"/>
      <sheetName val="HUTANG_WILAYAH"/>
      <sheetName val="Analisa_K"/>
      <sheetName val="Analisa_Upah_&amp;_Bahan_Plum"/>
      <sheetName val="bahan_upah"/>
      <sheetName val="Cnver_Daf,2"/>
      <sheetName val="B@-E2_-02(Rp)"/>
      <sheetName val="PBOTECTION_"/>
      <sheetName val="OFFICD_2_LT"/>
      <sheetName val="4_Bah`n,u`ah"/>
      <sheetName val="Snil_factnr"/>
      <sheetName val="Detail_Piutang"/>
      <sheetName val="Basic_Price"/>
      <sheetName val="SCH"/>
      <sheetName val="Sat~Bahu"/>
      <sheetName val="HARDAS-UPAH"/>
      <sheetName val="현장관리비"/>
      <sheetName val="실행내역"/>
      <sheetName val="RPP01 6"/>
      <sheetName val="pricelist"/>
      <sheetName val="hrg_upah"/>
      <sheetName val="H SATUAN"/>
      <sheetName val="bilangan"/>
      <sheetName val="Prs"/>
      <sheetName val="Anal-1"/>
      <sheetName val="bhn FINAL"/>
      <sheetName val="Input Data"/>
      <sheetName val="rincian per proyek"/>
      <sheetName val="An HS"/>
      <sheetName val="Monitor"/>
      <sheetName val="Hargasatuan"/>
      <sheetName val="Data Pendukung"/>
      <sheetName val="Rekaman"/>
      <sheetName val="Rek.Analisa"/>
      <sheetName val="DKH"/>
      <sheetName val="div7"/>
      <sheetName val="Material-mr"/>
      <sheetName val="Analisa  (2)"/>
      <sheetName val="an.el"/>
      <sheetName val="An.AC &amp; Plb"/>
      <sheetName val="SATUAN JADI "/>
      <sheetName val="har-sat"/>
      <sheetName val="EQ"/>
      <sheetName val="INFO"/>
      <sheetName val="MANDAYS"/>
      <sheetName val="Mobilisasi"/>
      <sheetName val="HARVEST02"/>
      <sheetName val="HRB"/>
      <sheetName val="GCi"/>
      <sheetName val="税金"/>
      <sheetName val="雑"/>
      <sheetName val="ﾄﾚ"/>
      <sheetName val="ﾎﾞﾝﾄﾞ"/>
      <sheetName val="検査"/>
      <sheetName val="派遣費"/>
      <sheetName val="想定価格"/>
      <sheetName val="Bangunan Utama B"/>
      <sheetName val="Pro-Base"/>
      <sheetName val="Add-rev"/>
      <sheetName val="SE-C"/>
      <sheetName val="ADM"/>
      <sheetName val="JK"/>
      <sheetName val="Rincian SIM"/>
      <sheetName val="PMS"/>
      <sheetName val="PP"/>
      <sheetName val="pks"/>
      <sheetName val="upah_borong"/>
      <sheetName val="BTB Ktr"/>
      <sheetName val="satuan_pek"/>
      <sheetName val="villa"/>
      <sheetName val="Assumptio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sheetData sheetId="346"/>
      <sheetData sheetId="347"/>
      <sheetData sheetId="348"/>
      <sheetData sheetId="349"/>
      <sheetData sheetId="350"/>
      <sheetData sheetId="351"/>
      <sheetData sheetId="352"/>
      <sheetData sheetId="353"/>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sheetData sheetId="369"/>
      <sheetData sheetId="370"/>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sheetData sheetId="388"/>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sheetData sheetId="412"/>
      <sheetData sheetId="413"/>
      <sheetData sheetId="414"/>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sheetData sheetId="529"/>
      <sheetData sheetId="530"/>
      <sheetData sheetId="53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sheetData sheetId="564"/>
      <sheetData sheetId="565"/>
      <sheetData sheetId="566"/>
      <sheetData sheetId="567" refreshError="1"/>
      <sheetData sheetId="568" refreshError="1"/>
      <sheetData sheetId="569"/>
      <sheetData sheetId="570"/>
      <sheetData sheetId="571"/>
      <sheetData sheetId="572"/>
      <sheetData sheetId="573"/>
      <sheetData sheetId="574"/>
      <sheetData sheetId="575"/>
      <sheetData sheetId="576"/>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refreshError="1"/>
      <sheetData sheetId="1056" refreshError="1"/>
      <sheetData sheetId="1057" refreshError="1"/>
      <sheetData sheetId="1058" refreshError="1"/>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Set>
  </externalBook>
</externalLink>
</file>

<file path=xl/externalLinks/externalLink217.xml><?xml version="1.0" encoding="utf-8"?>
<externalLink xmlns="http://schemas.openxmlformats.org/spreadsheetml/2006/main">
  <externalBook xmlns:r="http://schemas.openxmlformats.org/officeDocument/2006/relationships" r:id="rId1">
    <sheetNames>
      <sheetName val="Bahan"/>
      <sheetName val="Upah"/>
      <sheetName val="Alat"/>
      <sheetName val="Analisa Umum"/>
      <sheetName val="Analisa Dasar"/>
      <sheetName val="Prog Lama"/>
      <sheetName val="Sheet1"/>
      <sheetName val="Progr Baru"/>
      <sheetName val="Analisa GOR Ttl"/>
      <sheetName val="RC GOR"/>
      <sheetName val="DAF-2"/>
      <sheetName val="REF.ONL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218.xml><?xml version="1.0" encoding="utf-8"?>
<externalLink xmlns="http://schemas.openxmlformats.org/spreadsheetml/2006/main">
  <externalBook xmlns:r="http://schemas.openxmlformats.org/officeDocument/2006/relationships" r:id="rId1">
    <sheetNames>
      <sheetName val="Rekap"/>
      <sheetName val="Elektrikal"/>
      <sheetName val="Elektronik"/>
      <sheetName val="Mekanikal"/>
      <sheetName val="REF.ONLY"/>
      <sheetName val="Bahan"/>
      <sheetName val="Upah"/>
      <sheetName val="5. CD CAPEX"/>
      <sheetName val="8. CAPEX"/>
      <sheetName val="Analisa"/>
      <sheetName val="List"/>
      <sheetName val="Markup"/>
      <sheetName val="Du_lieu"/>
      <sheetName val="Performance_Assumptions"/>
      <sheetName val="FINISHING"/>
      <sheetName val="FORM-X-1"/>
      <sheetName val="PLUMBING"/>
      <sheetName val="STRUKTUR"/>
      <sheetName val="price"/>
      <sheetName val="CAT_HRG"/>
      <sheetName val="DAF-1"/>
      <sheetName val="DAF-2"/>
      <sheetName val="DAF-3"/>
      <sheetName val="DAF-4"/>
      <sheetName val="DAF-5"/>
      <sheetName val="TOTAL"/>
      <sheetName val="DASH"/>
      <sheetName val="DAF-BAHAN"/>
      <sheetName val="DAF-UPAH"/>
      <sheetName val="Preliminary"/>
      <sheetName val="Sheet1"/>
      <sheetName val="B.T"/>
      <sheetName val="DATA1"/>
      <sheetName val="BQ"/>
      <sheetName val="hsp-STR-ARS"/>
      <sheetName val="BCT"/>
      <sheetName val="TOWN"/>
      <sheetName val="anal"/>
      <sheetName val="ref"/>
      <sheetName val="laporan"/>
      <sheetName val="INV"/>
      <sheetName val="Huruf-INV"/>
      <sheetName val="LOADDAT"/>
      <sheetName val="administrasi"/>
      <sheetName val="Rincian Analisa Harga Satuan"/>
      <sheetName val="Hit Bg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sheetData sheetId="21"/>
      <sheetData sheetId="22"/>
      <sheetData sheetId="23"/>
      <sheetData sheetId="24"/>
      <sheetData sheetId="25"/>
      <sheetData sheetId="26"/>
      <sheetData sheetId="27" refreshError="1"/>
      <sheetData sheetId="28" refreshError="1"/>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219.xml><?xml version="1.0" encoding="utf-8"?>
<externalLink xmlns="http://schemas.openxmlformats.org/spreadsheetml/2006/main">
  <externalBook xmlns:r="http://schemas.openxmlformats.org/officeDocument/2006/relationships" r:id="rId1">
    <sheetNames>
      <sheetName val="COVER"/>
      <sheetName val="REKAP"/>
      <sheetName val="S-CURVE"/>
      <sheetName val="PERSIAPAN"/>
      <sheetName val="FINISHING"/>
      <sheetName val="LISTRIK"/>
      <sheetName val="REKAP ELEKTRIKAL"/>
      <sheetName val="STRUKTUR"/>
      <sheetName val="TELPON"/>
      <sheetName val="SOUND"/>
      <sheetName val="F-ALARM"/>
      <sheetName val="GENSET"/>
      <sheetName val="REKAP MEKANIKAL"/>
      <sheetName val="AC"/>
      <sheetName val="PLUMBING"/>
      <sheetName val="HYDRANT"/>
      <sheetName val="SARANA LUAR"/>
      <sheetName val="As"/>
      <sheetName val="List"/>
      <sheetName val="Form"/>
      <sheetName val="WRKP TM"/>
      <sheetName val="Production S2"/>
      <sheetName val="Production S3"/>
      <sheetName val="Rekap Direct Cost"/>
      <sheetName val="Bangunan"/>
      <sheetName val="Daftar No MAPPI"/>
      <sheetName val="DENAH"/>
      <sheetName val="Rekap Piutang"/>
      <sheetName val="REKAP_ELEKTRIKAL"/>
      <sheetName val="REKAP_MEKANIKAL"/>
      <sheetName val="SARANA_LUAR"/>
      <sheetName val="Koef"/>
      <sheetName val="Analisa  (2)"/>
      <sheetName val="Std-Prod KS"/>
      <sheetName val="GroundSupport Parameters Input"/>
      <sheetName val="Materials and Consumables Input"/>
      <sheetName val="Mining Parameters Input"/>
      <sheetName val="Bangunan-SDH"/>
      <sheetName val="Analisa BCT Permanen"/>
      <sheetName val="R"/>
      <sheetName val="FORM-X-1"/>
      <sheetName val="DAF-2"/>
      <sheetName val="SUMMARY NDE"/>
      <sheetName val="Fixset"/>
      <sheetName val="Multiple Spreadsheets"/>
      <sheetName val="Casing"/>
      <sheetName val="Sheet2"/>
      <sheetName val="RATIO"/>
      <sheetName val="cc"/>
      <sheetName val="INV"/>
      <sheetName val="Performance_Assumptions"/>
      <sheetName val="Resume"/>
      <sheetName val="TUG"/>
      <sheetName val="Data"/>
      <sheetName val="Ring"/>
      <sheetName val="Antenna"/>
      <sheetName val="Rinci-Biaya"/>
      <sheetName val="Rinci-Pendapatan"/>
      <sheetName val="Cogen (New)"/>
      <sheetName val="DES"/>
      <sheetName val="AT"/>
      <sheetName val="RESUME PABRIK &amp; Rukan"/>
      <sheetName val="lr"/>
      <sheetName val="Upkeep harian"/>
      <sheetName val="CE"/>
      <sheetName val="Advanced"/>
      <sheetName val="Harga Bahan"/>
      <sheetName val="BCT"/>
      <sheetName val="Fill this out first___"/>
      <sheetName val="Analisa -Baku"/>
      <sheetName val="BQNSC"/>
      <sheetName val="Elektrikal"/>
      <sheetName val="FORM X COST"/>
      <sheetName val="REF.ONLY"/>
      <sheetName val="Ten"/>
      <sheetName val="B-Ops-Sawit"/>
      <sheetName val="Biaya-Inv"/>
      <sheetName val="Asumsi"/>
      <sheetName val="NERACA"/>
      <sheetName val="TABEL"/>
      <sheetName val="DATA1"/>
      <sheetName val="Sheet1"/>
      <sheetName val="KUNCI"/>
      <sheetName val="kumpulan"/>
      <sheetName val="List Area"/>
      <sheetName val="Marshal -1"/>
      <sheetName val="H.Satuan"/>
      <sheetName val="GC"/>
      <sheetName val="Cap"/>
      <sheetName val="Cutleries"/>
      <sheetName val="HRG BHN"/>
      <sheetName val="Capex"/>
      <sheetName val="Assumptions"/>
      <sheetName val="MasterReff"/>
      <sheetName val="An. Beton"/>
      <sheetName val="Category"/>
      <sheetName val="2002"/>
      <sheetName val="SOURCE"/>
      <sheetName val="kki"/>
      <sheetName val="fin pro centers"/>
      <sheetName val="SUMMARY"/>
      <sheetName val="Isian"/>
      <sheetName val="Isolasi Luar Dalam"/>
      <sheetName val="Isolasi Luar"/>
      <sheetName val="Analisa"/>
      <sheetName val="PEGAWAI"/>
      <sheetName val="98003-33"/>
      <sheetName val="Noodles (assumptions)"/>
      <sheetName val="NS"/>
      <sheetName val="GeneralInfo"/>
      <sheetName val="F1771"/>
      <sheetName val="Harga Satuan"/>
      <sheetName val="bhn_upah"/>
      <sheetName val="Pro-Base"/>
      <sheetName val="Sheet1 (3)"/>
      <sheetName val="Rincian Analisa Harga Satuan"/>
      <sheetName val="BQ"/>
      <sheetName val="hsp-STR-ARS"/>
      <sheetName val="FAKTOR"/>
      <sheetName val="analis-TNH"/>
      <sheetName val="bct-PABRIK"/>
      <sheetName val="1200"/>
      <sheetName val="Production"/>
      <sheetName val="T.material"/>
      <sheetName val="HB"/>
      <sheetName val="prg-old"/>
      <sheetName val="BS"/>
      <sheetName val="DAF_2"/>
      <sheetName val="RATE"/>
      <sheetName val="Ass"/>
      <sheetName val="Daftar Harga"/>
      <sheetName val="datasheet"/>
      <sheetName val="BILPL97"/>
      <sheetName val="villa"/>
      <sheetName val="Bgt"/>
      <sheetName val="Hujan"/>
      <sheetName val="Kirim"/>
      <sheetName val="Panen"/>
      <sheetName val="Restan"/>
      <sheetName val="Sns"/>
      <sheetName val="Cost Ctr"/>
      <sheetName val="Account"/>
      <sheetName val="Mesin"/>
      <sheetName val="REKAP_ELEKTRIKAL1"/>
      <sheetName val="REKAP_MEKANIKAL1"/>
      <sheetName val="SARANA_LUAR1"/>
      <sheetName val="BCR"/>
      <sheetName val="Bill of Qty MEP"/>
      <sheetName val="Asm"/>
      <sheetName val="PrBS"/>
      <sheetName val="PrDepr"/>
      <sheetName val="PrIS"/>
      <sheetName val="MHPP"/>
      <sheetName val="BBM"/>
      <sheetName val="Transport "/>
      <sheetName val="Analisa Upah _ Bahan Plum"/>
      <sheetName val="Pipe"/>
      <sheetName val="jsiar"/>
      <sheetName val="Revenue"/>
      <sheetName val="CIVIC 1.6L(7ｶ国MA輸出)ｺｽﾄ"/>
      <sheetName val="Bahan"/>
      <sheetName val="Upah"/>
      <sheetName val="B.S."/>
      <sheetName val="Input Sheet"/>
      <sheetName val="Harga Material Lokal"/>
      <sheetName val="FE-1770-I"/>
      <sheetName val="Shareholders' Equity"/>
      <sheetName val="FE-1770.P1"/>
      <sheetName val="FE-1770-II"/>
      <sheetName val="Casting"/>
      <sheetName val="Mach-Finish"/>
      <sheetName val="masterppm"/>
      <sheetName val="Huruf-INV"/>
      <sheetName val="ref"/>
      <sheetName val="laporan"/>
      <sheetName val="REKAP_ELEKTRIKAL2"/>
      <sheetName val="REKAP_MEKANIKAL2"/>
      <sheetName val="SARANA_LUAR2"/>
      <sheetName val="WRKP_TM"/>
      <sheetName val="Production_S2"/>
      <sheetName val="Production_S3"/>
      <sheetName val="Rekap_Direct_Cost"/>
      <sheetName val="Daftar_No_MAPPI"/>
      <sheetName val="Rekap_Piutang"/>
      <sheetName val="Analisa__(2)"/>
      <sheetName val="Std-Prod_KS"/>
      <sheetName val="GroundSupport_Parameters_Input"/>
      <sheetName val="Materials_and_Consumables_Input"/>
      <sheetName val="Mining_Parameters_Input"/>
      <sheetName val="Analisa_BCT_Permanen"/>
      <sheetName val="SUMMARY_NDE"/>
      <sheetName val="Multiple_Spreadsheets"/>
      <sheetName val="Cogen_(New)"/>
      <sheetName val="RESUME_PABRIK_&amp;_Rukan"/>
      <sheetName val="Upkeep_harian"/>
      <sheetName val="Harga_Bahan"/>
      <sheetName val="Fill_this_out_first___"/>
      <sheetName val="Analisa_-Baku"/>
      <sheetName val="FORM_X_COST"/>
      <sheetName val="REF_ONLY"/>
      <sheetName val="List_Area"/>
      <sheetName val="Marshal_-1"/>
      <sheetName val="H_Satuan"/>
      <sheetName val="HRG_BHN"/>
      <sheetName val="Daftar_Harga"/>
      <sheetName val="Sheet1_(3)"/>
      <sheetName val="SENTIONG - BQ_rev-new3penawaran"/>
      <sheetName val="Bill_2"/>
      <sheetName val="H.BAHAN"/>
      <sheetName val="bahan+upah"/>
      <sheetName val="harsat"/>
      <sheetName val="administrasi"/>
      <sheetName val="Oilpalm Profile"/>
      <sheetName val="price"/>
      <sheetName val="Analisa RAP"/>
      <sheetName val="Telusur"/>
      <sheetName val="Analisa RAB"/>
      <sheetName val="RAP"/>
      <sheetName val="ALAT"/>
      <sheetName val="input"/>
      <sheetName val="CF"/>
      <sheetName val="Cashflow"/>
      <sheetName val="ton  per jam"/>
      <sheetName val="rkp-bgt"/>
      <sheetName val="sp2"/>
      <sheetName val="DATA_PENJUALAN"/>
      <sheetName val="DAF-BAHAN"/>
      <sheetName val="DAF-UPAH"/>
      <sheetName val="SITE-E"/>
      <sheetName val="OE"/>
      <sheetName val="Rek.Analisa"/>
      <sheetName val="REMUNERASISTANDAR"/>
      <sheetName val="TABEL_DETASI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Set>
  </externalBook>
</externalLink>
</file>

<file path=xl/externalLinks/externalLink220.xml><?xml version="1.0" encoding="utf-8"?>
<externalLink xmlns="http://schemas.openxmlformats.org/spreadsheetml/2006/main">
  <externalBook xmlns:r="http://schemas.openxmlformats.org/officeDocument/2006/relationships" r:id="rId1">
    <sheetNames>
      <sheetName val="Asumsi"/>
      <sheetName val="MInv."/>
      <sheetName val="Inv"/>
      <sheetName val="MSales"/>
      <sheetName val="Sales"/>
      <sheetName val="MProd"/>
      <sheetName val="Prod"/>
      <sheetName val="MDepr&amp;amr"/>
      <sheetName val="Depr&amp;amr"/>
      <sheetName val="MBPTL"/>
      <sheetName val="BPTL"/>
      <sheetName val="MHPP"/>
      <sheetName val="HPP"/>
      <sheetName val="MBO"/>
      <sheetName val="BO"/>
      <sheetName val="MIS"/>
      <sheetName val="MCF"/>
      <sheetName val="CF"/>
      <sheetName val="IS"/>
      <sheetName val="Nrc"/>
      <sheetName val="MNPV"/>
      <sheetName val="NPV (2)"/>
      <sheetName val="NPV"/>
      <sheetName val="KI"/>
      <sheetName val="KMK"/>
      <sheetName val="KIDC"/>
      <sheetName val="As"/>
      <sheetName val="Performance_Assumptions"/>
      <sheetName val="Rinci-Biaya"/>
      <sheetName val="Rinci-Pendapatan"/>
      <sheetName val="DCF SD JUNI 04"/>
      <sheetName val="List"/>
      <sheetName val="Rekap Direct Cost"/>
      <sheetName val="Pk prod"/>
      <sheetName val="Elektrikal"/>
      <sheetName val="FINISHING"/>
      <sheetName val="PLUMBING"/>
      <sheetName val="STRUKTUR"/>
      <sheetName val="An. Beton"/>
      <sheetName val="JSiar"/>
      <sheetName val="TM"/>
      <sheetName val="Bulan"/>
      <sheetName val="lr"/>
      <sheetName val="Analisa"/>
      <sheetName val="GeneralInfo"/>
      <sheetName val="Bangunan Pabrik"/>
      <sheetName val="C"/>
      <sheetName val="TON  per Jam"/>
      <sheetName val="RAB"/>
      <sheetName val="DAF-2"/>
      <sheetName val="8. CAPEX"/>
      <sheetName val="Input O&amp;M"/>
      <sheetName val="BCR"/>
      <sheetName val="Exc. Rate"/>
      <sheetName val="Ass"/>
      <sheetName val="Peter Kelly"/>
      <sheetName val="datasheet"/>
      <sheetName val="RATE"/>
      <sheetName val="Isian"/>
      <sheetName val="Bahan"/>
      <sheetName val="Rek.Analisa"/>
      <sheetName val="Ten"/>
      <sheetName val="Capex"/>
      <sheetName val="Assumptions"/>
      <sheetName val="BTB RESUME"/>
      <sheetName val="DATA_PENJUALAN"/>
      <sheetName val="KUNCI"/>
      <sheetName val="HARGA"/>
      <sheetName val="TAMBAHAN"/>
      <sheetName val="DES"/>
      <sheetName val="1-BGN"/>
      <sheetName val="5-RESUME "/>
      <sheetName val="Milenia-F2"/>
      <sheetName val="BTB 2018"/>
      <sheetName val="eqp-rek"/>
      <sheetName val="FORM-X-1"/>
      <sheetName val="data"/>
      <sheetName val="BCT"/>
      <sheetName val="IKK"/>
      <sheetName val="BASISDATA"/>
      <sheetName val="DBase"/>
      <sheetName val="IM 2017-ORI"/>
      <sheetName val="IM"/>
      <sheetName val="ILM"/>
      <sheetName val="1-BTB 2015"/>
      <sheetName val="PERHITUNGAN BIAYA KLB"/>
      <sheetName val="TIPE BANGUNAN"/>
      <sheetName val="BGN PEMBANDING"/>
      <sheetName val="3-TANAH"/>
      <sheetName val="4-PETA DATA PEMBANDING"/>
      <sheetName val="SM"/>
      <sheetName val="4-REPORT"/>
      <sheetName val=" BANGUNAN"/>
      <sheetName val="BCT TOM"/>
      <sheetName val="Lampiran Full report"/>
      <sheetName val="PERBANDINGAN PASAR"/>
      <sheetName val="1-ANALISA RUKO (FISIK)"/>
      <sheetName val="Bangunan I"/>
      <sheetName val="2-PETA DATA PEMBANDING"/>
      <sheetName val="3-RESUME"/>
      <sheetName val="5-REPORT"/>
      <sheetName val="PHOTO N LAYOUT"/>
      <sheetName val="BTB 2016"/>
      <sheetName val="Rekap"/>
      <sheetName val="umur"/>
      <sheetName val="List Area"/>
      <sheetName val="BUT-1"/>
      <sheetName val="HEX-A"/>
      <sheetName val="HEX-E"/>
      <sheetName val="I-BUT"/>
      <sheetName val="RD I-BUT"/>
      <sheetName val="Report"/>
      <sheetName val="Primayudha"/>
      <sheetName val="INPUT"/>
      <sheetName val="Cutleries"/>
      <sheetName val="kki"/>
      <sheetName val="fin pro centers"/>
      <sheetName val="Summary"/>
      <sheetName val="Multiple Spreadsheets"/>
      <sheetName val="Hit Bgn"/>
      <sheetName val="RESIDU"/>
      <sheetName val="Cap"/>
      <sheetName val="Pro-Base"/>
      <sheetName val="Sheet1 (3)"/>
      <sheetName val="Sheet2"/>
      <sheetName val="T.material"/>
      <sheetName val="Harga Satuan"/>
      <sheetName val="Analisa BCT"/>
      <sheetName val="REMUNERASISTANDAR"/>
      <sheetName val="TABEL_DETASIR"/>
      <sheetName val="alok_bunga"/>
      <sheetName val="black_out"/>
      <sheetName val="GroundSupport Parameters Input"/>
      <sheetName val="Materials and Consumables Input"/>
      <sheetName val="Mining Parameters Input"/>
      <sheetName val="5. CD CAPEX"/>
      <sheetName val="Daftar No MAPPI"/>
      <sheetName val="Rekap Piutang"/>
      <sheetName val="Tana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Set>
  </externalBook>
</externalLink>
</file>

<file path=xl/externalLinks/externalLink221.xml><?xml version="1.0" encoding="utf-8"?>
<externalLink xmlns="http://schemas.openxmlformats.org/spreadsheetml/2006/main">
  <externalBook xmlns:r="http://schemas.openxmlformats.org/officeDocument/2006/relationships" r:id="rId1">
    <sheetNames>
      <sheetName val="Income"/>
      <sheetName val="Prod- Kandis"/>
      <sheetName val="Asumsi"/>
      <sheetName val="Biaya"/>
      <sheetName val="CM HGU"/>
      <sheetName val="Ha Stat"/>
      <sheetName val="Realprod GadingJaya"/>
      <sheetName val="Realprod Tawas"/>
      <sheetName val="Real Ppk"/>
      <sheetName val="Curah Hujan"/>
      <sheetName val="D-f"/>
      <sheetName val="Capex"/>
      <sheetName val="Sheet2"/>
      <sheetName val="Rekap"/>
      <sheetName val="Bahan"/>
      <sheetName val="Upah"/>
      <sheetName val="harsa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Set>
  </externalBook>
</externalLink>
</file>

<file path=xl/externalLinks/externalLink222.xml><?xml version="1.0" encoding="utf-8"?>
<externalLink xmlns="http://schemas.openxmlformats.org/spreadsheetml/2006/main">
  <externalBook xmlns:r="http://schemas.openxmlformats.org/officeDocument/2006/relationships" r:id="rId1">
    <sheetNames>
      <sheetName val="rekap"/>
      <sheetName val="RAB"/>
      <sheetName val="harsat"/>
      <sheetName val="anal-bahan"/>
      <sheetName val="harga-alat"/>
      <sheetName val="anal-beton"/>
      <sheetName val="mob-demob"/>
      <sheetName val="anal-base"/>
      <sheetName val="anal-tanah"/>
      <sheetName val="dc"/>
      <sheetName val="bau"/>
      <sheetName val="gaji"/>
      <sheetName val="alat"/>
      <sheetName val="jadwal"/>
      <sheetName val="anal-aspal"/>
      <sheetName val="Asumsi"/>
      <sheetName val="Bahan"/>
      <sheetName val="Upah"/>
      <sheetName val="FINISHING"/>
      <sheetName val="PLUMBING"/>
      <sheetName val="STRUKTUR"/>
      <sheetName val="Elektrikal"/>
      <sheetName val="FORM-X-1"/>
      <sheetName val="Mesin"/>
      <sheetName val="Sheet1"/>
      <sheetName val="price"/>
      <sheetName val="ARSITEKTUR"/>
      <sheetName val="MHPP"/>
      <sheetName val="DATA1"/>
      <sheetName val="INV"/>
      <sheetName val="HSP"/>
      <sheetName val="Rekap Direct Cost"/>
      <sheetName val="Analisa -Baku"/>
    </sheetNames>
    <sheetDataSet>
      <sheetData sheetId="0"/>
      <sheetData sheetId="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223.xml><?xml version="1.0" encoding="utf-8"?>
<externalLink xmlns="http://schemas.openxmlformats.org/spreadsheetml/2006/main">
  <externalBook xmlns:r="http://schemas.openxmlformats.org/officeDocument/2006/relationships" r:id="rId1">
    <sheetNames>
      <sheetName val="administrasi"/>
      <sheetName val="Cover"/>
      <sheetName val="Lap.Pen. 1"/>
      <sheetName val="Pen.Tan. 2"/>
      <sheetName val="Pen.Bang. Rmh 1"/>
      <sheetName val="Pen Bang Rmh 2"/>
      <sheetName val="Data Psr. 4 "/>
      <sheetName val="Foto Pembanding"/>
      <sheetName val="Score"/>
      <sheetName val="Foto.5"/>
      <sheetName val="Foto.5 a"/>
      <sheetName val="Peta &amp; Denah 6"/>
      <sheetName val="Asumsi &amp; Syarat Pembatas.7"/>
      <sheetName val="Hitung "/>
      <sheetName val="BCT.Rmh 1"/>
      <sheetName val="BCT. RMH 2"/>
      <sheetName val="BCT.Sarana"/>
      <sheetName val="BCT.Carport"/>
      <sheetName val="Tanah"/>
      <sheetName val="Bangunan"/>
      <sheetName val="Resum"/>
      <sheetName val="harsat"/>
      <sheetName val="Rekap"/>
      <sheetName val="Report"/>
      <sheetName val="Bahan"/>
      <sheetName val="Upah"/>
      <sheetName val="Asumsi"/>
      <sheetName val="ANALISA PEK.UMUM"/>
      <sheetName val="MHPP"/>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24.xml><?xml version="1.0" encoding="utf-8"?>
<externalLink xmlns="http://schemas.openxmlformats.org/spreadsheetml/2006/main">
  <externalBook xmlns:r="http://schemas.openxmlformats.org/officeDocument/2006/relationships" r:id="rId1">
    <sheetNames>
      <sheetName val="BAHAN"/>
      <sheetName val="REKAP"/>
      <sheetName val="sapi prh"/>
      <sheetName val="kambing"/>
      <sheetName val="unggas"/>
      <sheetName val="rhb sapi prh"/>
      <sheetName val="talud"/>
      <sheetName val="BAHAN (2)"/>
      <sheetName val="an.pek.umum"/>
      <sheetName val="An.jln"/>
      <sheetName val="anal.jalan br"/>
      <sheetName val="bahan.jln"/>
      <sheetName val="upah.jln"/>
      <sheetName val="ANALISA KONST BTN"/>
      <sheetName val="UPAH"/>
      <sheetName val="harga satuan pekerjaan"/>
      <sheetName val="Fill this out first___"/>
      <sheetName val="administrasi"/>
      <sheetName val="Asumsi"/>
      <sheetName val="harsat"/>
      <sheetName val="MHPP"/>
      <sheetName val="Mesin"/>
      <sheetName val="List"/>
      <sheetName val="ANALISA PEK.UMUM"/>
      <sheetName val="kumpulan"/>
      <sheetName val="CODE"/>
      <sheetName val="kki"/>
      <sheetName val="fin pro centers"/>
      <sheetName val="SUMMARY"/>
      <sheetName val="Analisa Finansial"/>
      <sheetName val="Flow Product-Raw Material"/>
      <sheetName val="Data Risk"/>
      <sheetName val="price"/>
      <sheetName val="Elektrikal"/>
      <sheetName val="FINISHING"/>
      <sheetName val="PLUMBING"/>
      <sheetName val="STRUKTU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225.xml><?xml version="1.0" encoding="utf-8"?>
<externalLink xmlns="http://schemas.openxmlformats.org/spreadsheetml/2006/main">
  <externalBook xmlns:r="http://schemas.openxmlformats.org/officeDocument/2006/relationships" r:id="rId1">
    <sheetNames>
      <sheetName val="LET"/>
      <sheetName val="BQ-MEC"/>
      <sheetName val="pr"/>
      <sheetName val="profit.Const"/>
      <sheetName val="SITE-E"/>
      <sheetName val="Sheet1"/>
      <sheetName val="MAKER"/>
      <sheetName val="SITE_E"/>
      <sheetName val="DAF-2"/>
      <sheetName val="harsat"/>
      <sheetName val="H.Satuan"/>
      <sheetName val="Fill this out first..."/>
      <sheetName val="ALEK"/>
      <sheetName val="boq"/>
      <sheetName val="analisa"/>
      <sheetName val="ANALISA SNI'13 "/>
      <sheetName val="villa"/>
      <sheetName val="an. struktur"/>
      <sheetName val="Dashboard"/>
      <sheetName val="Civil Costs"/>
      <sheetName val="Piperate"/>
      <sheetName val="LOADDAT"/>
      <sheetName val="Pas. Bata"/>
      <sheetName val="flafond"/>
      <sheetName val="kusen lt2-3"/>
      <sheetName val="kusen"/>
      <sheetName val="ukuran kusen"/>
      <sheetName val="lantai"/>
      <sheetName val="FABCOST"/>
      <sheetName val="OVERHEAD"/>
      <sheetName val="ERCN"/>
      <sheetName val="DATA HARGA"/>
      <sheetName val="AHSAT"/>
      <sheetName val="AHSATBAJA"/>
      <sheetName val="AHSATATAP"/>
      <sheetName val="ERCN ATAP COST"/>
      <sheetName val="PAINT"/>
      <sheetName val="Policy"/>
      <sheetName val="TENDERBOND"/>
      <sheetName val="SUB-KONT"/>
      <sheetName val="SPH"/>
      <sheetName val="Rekap boq"/>
      <sheetName val="I.Persiapan"/>
      <sheetName val="3.1 STR BETON GD UTAMA"/>
      <sheetName val="3.2 STR BETON PH"/>
      <sheetName val="3.3 STR BAJA"/>
      <sheetName val="TAM-KUR STR"/>
      <sheetName val="4.1. DINDING"/>
      <sheetName val="4.2.PINTU &amp; Jendela"/>
      <sheetName val="4.3. Lantai"/>
      <sheetName val="4.4. Plapond"/>
      <sheetName val="4.5. SANITAIR"/>
      <sheetName val="4.6. lain-lain"/>
      <sheetName val="4.7 ARSITEKTUR (POWER HOUSE)"/>
      <sheetName val="7.3. tam-Kur ARS"/>
      <sheetName val="catatan"/>
      <sheetName val="Cover ME"/>
      <sheetName val="5.1.ELEKTRIKAL-ELEKTRONIK"/>
      <sheetName val="COV-Plumbing"/>
      <sheetName val="Plumbing"/>
      <sheetName val="Cover"/>
      <sheetName val="PEMADAM KEBAKARAN"/>
      <sheetName val="UNIT AC"/>
      <sheetName val="UNIT FAN"/>
      <sheetName val="INSTALASI (2)"/>
      <sheetName val="PENJUMLAHAN TATA UDARA"/>
      <sheetName val="5.5 - ELEKTRONIK"/>
      <sheetName val="6-Pek. Luar"/>
      <sheetName val="HIT AREA LUAR"/>
      <sheetName val="Luas Bangunan"/>
      <sheetName val="FORM X COST"/>
      <sheetName val="EST. SERVICEHEATEXCHANGER-ATD"/>
      <sheetName val="Cover Daf-2"/>
      <sheetName val="profit_Const"/>
      <sheetName val="FORM_X_COST"/>
      <sheetName val="H_Satuan"/>
      <sheetName val="EST__SERVICEHEATEXCHANGER-ATD"/>
      <sheetName val="Cover_Daf-2"/>
      <sheetName val="Fill_this_out_first___"/>
      <sheetName val="Civil_Costs"/>
      <sheetName val="Clm"/>
      <sheetName val="Balok Slab"/>
      <sheetName val="ESCON"/>
      <sheetName val="Fill this out first___"/>
      <sheetName val="I-KAMAR"/>
      <sheetName val="BAG_III"/>
      <sheetName val="SEX"/>
      <sheetName val="CONSUMABLE"/>
      <sheetName val="Daftar berat"/>
      <sheetName val="ub"/>
      <sheetName val="BAHAN"/>
      <sheetName val="REF.ONLY"/>
      <sheetName val="ARSITEKTUR"/>
      <sheetName val="STRUKTUR"/>
      <sheetName val="Pendahuluan"/>
      <sheetName val="ch"/>
      <sheetName val="Rekap"/>
      <sheetName val="Foundation"/>
      <sheetName val="Elektrikal"/>
      <sheetName val="ﾃｨｰﾁﾝｸﾞ"/>
      <sheetName val="profit_Const1"/>
      <sheetName val="FORM_X_COST1"/>
      <sheetName val="H_Satuan1"/>
      <sheetName val="Fill_this_out_first___1"/>
      <sheetName val="EST__SERVICEHEATEXCHANGER-ATD1"/>
      <sheetName val="Cover_Daf-21"/>
      <sheetName val="Civil_Costs1"/>
      <sheetName val="equipment"/>
      <sheetName val="Pile"/>
      <sheetName val="TB"/>
      <sheetName val="Breakdown Architecture"/>
      <sheetName val="Breakdown Structure"/>
      <sheetName val="GB"/>
      <sheetName val="Ring Balok"/>
      <sheetName val="Slab"/>
      <sheetName val="Harga ME "/>
      <sheetName val="DAFTAR HARGA"/>
      <sheetName val="BAG-III"/>
      <sheetName val="Harga"/>
      <sheetName val="Bhn"/>
      <sheetName val="Pipe"/>
      <sheetName val="bahan SNI"/>
      <sheetName val="ut1"/>
      <sheetName val="COA"/>
      <sheetName val="BQ-IABK"/>
      <sheetName val="Analisa _ Upah"/>
      <sheetName val="RAP"/>
      <sheetName val="Arc Analysis"/>
      <sheetName val="An Str"/>
      <sheetName val="daf_3_OK_"/>
      <sheetName val="daf_7_OK_"/>
      <sheetName val="Fins-Beng&amp;Fas"/>
      <sheetName val="JAN2002"/>
      <sheetName val="Bill sipil"/>
      <sheetName val="A"/>
      <sheetName val="Sag1"/>
      <sheetName val="Material&amp;Alat"/>
      <sheetName val="DB"/>
      <sheetName val="Penunjang"/>
      <sheetName val="Hardas"/>
      <sheetName val="MAPDC"/>
      <sheetName val="Teq.an"/>
      <sheetName val="Teq.an.ccrt"/>
      <sheetName val="Teq.an.Stone"/>
      <sheetName val="An.Earth"/>
      <sheetName val="An.Ls "/>
      <sheetName val="BQ F"/>
      <sheetName val="FINISHING"/>
      <sheetName val="Total Load List"/>
      <sheetName val="RkpTotal"/>
      <sheetName val="HRG BHN"/>
      <sheetName val="Analisa _Baku"/>
      <sheetName val="BQNSC"/>
      <sheetName val="Rekap Direct Cost"/>
      <sheetName val="harsat_str"/>
      <sheetName val="Koef"/>
      <sheetName val="price"/>
      <sheetName val="Harga Bahan &amp; Upah "/>
      <sheetName val="Data"/>
      <sheetName val="New MADC"/>
      <sheetName val="struktur tdk dipakai"/>
      <sheetName val="Analisa &amp; Upah"/>
      <sheetName val="analisa Str"/>
      <sheetName val="Material"/>
      <sheetName val="div2"/>
      <sheetName val="BQ"/>
      <sheetName val="Daftar Upah"/>
      <sheetName val="RAB-ARS"/>
      <sheetName val="PileCap "/>
      <sheetName val="Tie Beam"/>
      <sheetName val="RAB Str "/>
      <sheetName val="Daf-III.1 Dinding-TA"/>
      <sheetName val="Daf-III.2 Pintu Jendela TA"/>
      <sheetName val="REKAPITULASI AKHIR"/>
      <sheetName val="Daf-III.6 Lain-lain TA"/>
      <sheetName val="Daf-VA ( TAMBAH KURANG TA)"/>
      <sheetName val="Daf-II.2 (Beton) TA"/>
      <sheetName val="ES_aLL"/>
      <sheetName val="AN-ME"/>
      <sheetName val="BQ ME"/>
      <sheetName val="data RSUD KIS"/>
      <sheetName val="Bahan-Upah"/>
      <sheetName val="BAU"/>
      <sheetName val="HSD"/>
      <sheetName val="SCHEDULE"/>
      <sheetName val="Database"/>
      <sheetName val="BQ Stdr"/>
      <sheetName val="inp.data"/>
      <sheetName val="AP-2_Ars"/>
      <sheetName val="MPH_Ars"/>
      <sheetName val="PKP_Ars"/>
      <sheetName val="PLN_Ars"/>
      <sheetName val="Tower_Ars"/>
      <sheetName val="Str-AP2"/>
      <sheetName val="Str-MPH"/>
      <sheetName val="Str-PKP"/>
      <sheetName val="Str-PLN"/>
      <sheetName val="Str-TWR"/>
      <sheetName val="ANALIS"/>
      <sheetName val="BILL"/>
      <sheetName val="Unit Rate"/>
      <sheetName val="부하계산서"/>
      <sheetName val="Sheet"/>
      <sheetName val="351BQMCN"/>
      <sheetName val="profit_Const2"/>
      <sheetName val="H_Satuan2"/>
      <sheetName val="Fill_this_out_first___2"/>
      <sheetName val="Civil_Costs2"/>
      <sheetName val="Fill_this_out_first___3"/>
      <sheetName val="Pas__Bata"/>
      <sheetName val="kusen_lt2-3"/>
      <sheetName val="ukuran_kusen"/>
      <sheetName val="DATA_HARGA"/>
      <sheetName val="ERCN_ATAP_COST"/>
      <sheetName val="Rekap_boq"/>
      <sheetName val="I_Persiapan"/>
      <sheetName val="3_1_STR_BETON_GD_UTAMA"/>
      <sheetName val="3_2_STR_BETON_PH"/>
      <sheetName val="3_3_STR_BAJA"/>
      <sheetName val="TAM-KUR_STR"/>
      <sheetName val="4_1__DINDING"/>
      <sheetName val="4_2_PINTU_&amp;_Jendela"/>
      <sheetName val="4_3__Lantai"/>
      <sheetName val="4_4__Plapond"/>
      <sheetName val="4_5__SANITAIR"/>
      <sheetName val="4_6__lain-lain"/>
      <sheetName val="4_7_ARSITEKTUR_(POWER_HOUSE)"/>
      <sheetName val="7_3__tam-Kur_ARS"/>
      <sheetName val="Cover_ME"/>
      <sheetName val="5_1_ELEKTRIKAL-ELEKTRONIK"/>
      <sheetName val="PEMADAM_KEBAKARAN"/>
      <sheetName val="UNIT_AC"/>
      <sheetName val="UNIT_FAN"/>
      <sheetName val="INSTALASI_(2)"/>
      <sheetName val="PENJUMLAHAN_TATA_UDARA"/>
      <sheetName val="5_5_-_ELEKTRONIK"/>
      <sheetName val="6-Pek__Luar"/>
      <sheetName val="HIT_AREA_LUAR"/>
      <sheetName val="Luas_Bangunan"/>
      <sheetName val="FORM_X_COST2"/>
      <sheetName val="EST__SERVICEHEATEXCHANGER-ATD2"/>
      <sheetName val="Cover_Daf-22"/>
      <sheetName val="Daftar_berat"/>
      <sheetName val="Analisa___Upah"/>
      <sheetName val="Balok_Slab"/>
      <sheetName val="Breakdown_Architecture"/>
      <sheetName val="Breakdown_Structure"/>
      <sheetName val="Harga_ME_"/>
      <sheetName val="Arc_Analysis"/>
      <sheetName val="An_Str"/>
      <sheetName val="Ring_Balok"/>
      <sheetName val="DAFTAR_HARGA"/>
      <sheetName val="REF_ONLY"/>
      <sheetName val="Teq_an"/>
      <sheetName val="Teq_an_ccrt"/>
      <sheetName val="Teq_an_Stone"/>
      <sheetName val="An_Earth"/>
      <sheetName val="An_Ls_"/>
      <sheetName val="Bill_sipil"/>
      <sheetName val="Analisa__Baku"/>
      <sheetName val="Rekap_Direct_Cost"/>
      <sheetName val="Harga_Bahan_&amp;_Upah_"/>
      <sheetName val="ANALISA PEK.UMUM"/>
      <sheetName val="I_KAMAR"/>
      <sheetName val="daftar material"/>
      <sheetName val="SD"/>
      <sheetName val="ANEX1"/>
      <sheetName val="rab"/>
      <sheetName val="co2_data"/>
      <sheetName val="ac_data"/>
      <sheetName val="Currency Rate"/>
      <sheetName val="Daf 1"/>
      <sheetName val="Bill 5 Summary"/>
      <sheetName val="Piping"/>
      <sheetName val="div7"/>
      <sheetName val="Harga Satuan"/>
      <sheetName val="PNT-QUOT-#3"/>
      <sheetName val="COAT&amp;WRAP-QIOT-#3"/>
      <sheetName val="4"/>
      <sheetName val="An-Alat"/>
      <sheetName val="BAG-2"/>
      <sheetName val="Summary Sheets"/>
      <sheetName val="RFP007"/>
      <sheetName val="RFP006"/>
      <sheetName val="RFP002"/>
      <sheetName val="RFP009"/>
      <sheetName val="BQ-E20-02(Rp)"/>
      <sheetName val="AC"/>
      <sheetName val="Rekapitulasi"/>
      <sheetName val="hbaup"/>
      <sheetName val="dATA pc"/>
      <sheetName val="Kolom TG 2"/>
      <sheetName val="DETAIL BALOK"/>
      <sheetName val="DETAIL KOLOM"/>
      <sheetName val="Index"/>
      <sheetName val="E_TRIKAL"/>
      <sheetName val="E_TRONIK"/>
      <sheetName val="MEK"/>
      <sheetName val="ANAL_HPS"/>
      <sheetName val="Rekap1"/>
      <sheetName val="ARSITEK"/>
      <sheetName val="ARS ADM"/>
      <sheetName val="csdim"/>
      <sheetName val="cdsload"/>
      <sheetName val="chsload"/>
      <sheetName val="Code 02"/>
      <sheetName val="Code 03"/>
      <sheetName val="Code 04"/>
      <sheetName val="Code 05"/>
      <sheetName val="Code 06"/>
      <sheetName val="Code 07"/>
      <sheetName val="Code 09"/>
      <sheetName val="CLAMP"/>
      <sheetName val="cvsload"/>
      <sheetName val="satuan_pek_ars"/>
      <sheetName val="Upah"/>
      <sheetName val="Budget Code"/>
      <sheetName val="Bill 3"/>
      <sheetName val="2. MVAC R1"/>
      <sheetName val="analisa SNI"/>
      <sheetName val="kin_OLP_xxx"/>
      <sheetName val="D2.4"/>
      <sheetName val="D3-3"/>
      <sheetName val="D4.3 (TE)"/>
      <sheetName val="D5.3 (TF) "/>
      <sheetName val="D8.3 (TJ)"/>
      <sheetName val="DATA WP"/>
      <sheetName val="BQ-ME"/>
      <sheetName val="Steel Pipe"/>
      <sheetName val="External PVC, PPR, HDPE"/>
      <sheetName val="Internal PVC, PPR, HDPE"/>
      <sheetName val="GI Sheet"/>
      <sheetName val="harga bahan"/>
      <sheetName val="Cessie"/>
      <sheetName val="Klm Base"/>
      <sheetName val="B Lt.1a"/>
      <sheetName val="dftr upah"/>
      <sheetName val="Deep Well"/>
      <sheetName val="Pek Luar"/>
      <sheetName val="Mall"/>
      <sheetName val="Parkir"/>
      <sheetName val="Bahan "/>
      <sheetName val="Penwrn"/>
      <sheetName val="PO-2"/>
      <sheetName val="BasicPrice"/>
      <sheetName val="an.el"/>
      <sheetName val="An.AC &amp; Plb"/>
      <sheetName val="CashFlow"/>
      <sheetName val="Mtd_Pelak"/>
      <sheetName val="MTO REV.0"/>
      <sheetName val="SUM"/>
      <sheetName val="작성기준"/>
      <sheetName val="JADWAL"/>
      <sheetName val="SUMMARY"/>
      <sheetName val="Analisa RAP"/>
      <sheetName val="CekList"/>
      <sheetName val="Sch Tender"/>
      <sheetName val="Analisa RAB"/>
      <sheetName val="Alat"/>
      <sheetName val="Telusur"/>
      <sheetName val="Rekap RAP"/>
      <sheetName val="TOWN"/>
      <sheetName val="Analisa Harga Satuan"/>
      <sheetName val="COA-17"/>
      <sheetName val="C-18"/>
      <sheetName val="AHSbj"/>
      <sheetName val="EE-PROP"/>
      <sheetName val="A+Supl."/>
      <sheetName val="7"/>
      <sheetName val="Pressure Gage Form"/>
      <sheetName val="Lt. 1 (A)"/>
      <sheetName val="MUA"/>
      <sheetName val="analisa prelim"/>
      <sheetName val="AHS"/>
      <sheetName val="D&amp;W"/>
      <sheetName val="Lantai Semibasement"/>
      <sheetName val="Lantai 1"/>
      <sheetName val="Lantai 1A"/>
      <sheetName val="Lantai 2"/>
      <sheetName val="Lantai 3"/>
      <sheetName val="Lantai 4"/>
      <sheetName val="Lantai 5"/>
      <sheetName val="Lantai 6"/>
      <sheetName val="Lantai 7"/>
      <sheetName val="Lantai 8"/>
      <sheetName val="Lantai 9"/>
      <sheetName val="Lantai 10"/>
      <sheetName val="Lantai 11"/>
      <sheetName val="Lantai 12"/>
      <sheetName val="Lantai 13"/>
      <sheetName val="Lantai 14"/>
      <sheetName val="Lantai 15"/>
      <sheetName val="Lantai Mesin"/>
      <sheetName val="Facade"/>
      <sheetName val="External"/>
      <sheetName val="Prov. Sum"/>
      <sheetName val="concept cost code"/>
      <sheetName val="summary cost code"/>
      <sheetName val="SPK"/>
      <sheetName val="kas proyek"/>
      <sheetName val="lain lain"/>
      <sheetName val="material "/>
      <sheetName val="Cover CKE"/>
      <sheetName val="Summary Mech."/>
      <sheetName val="Mech. BQ"/>
      <sheetName val="A_2"/>
      <sheetName val="P_APRIL 2016"/>
      <sheetName val="A_3"/>
      <sheetName val="Qttn.Report"/>
      <sheetName val="CODE"/>
      <sheetName val="B_2"/>
      <sheetName val="FACTOR"/>
      <sheetName val="CONDITION"/>
      <sheetName val="MENU_LIST"/>
      <sheetName val="COMPANY"/>
      <sheetName val="DAF-1"/>
      <sheetName val="Settings"/>
      <sheetName val="analisa_gedung"/>
      <sheetName val="Lab A (FKU)"/>
      <sheetName val="Sub"/>
      <sheetName val="hg sat 2"/>
      <sheetName val="hg sat BM"/>
      <sheetName val="#REF"/>
      <sheetName val="DAF_2"/>
      <sheetName val="KJ 2002"/>
      <sheetName val="tifico"/>
      <sheetName val="Quantity"/>
      <sheetName val="harga bahan M&amp;E"/>
      <sheetName val="SAT EL"/>
      <sheetName val="BREAKER"/>
      <sheetName val="TOEVOER"/>
      <sheetName val="DETAIL"/>
      <sheetName val="BOW"/>
      <sheetName val="An-Sipil(ADA KODE)"/>
      <sheetName val="Bill Of Quantity"/>
      <sheetName val="upah bahan"/>
      <sheetName val="REKAP C&amp;D"/>
      <sheetName val="Blok C Elektrikal"/>
      <sheetName val="Anal"/>
      <sheetName val="Fak"/>
      <sheetName val="Rek-Tot"/>
      <sheetName val="pricing"/>
      <sheetName val="MAPP"/>
      <sheetName val="AnMobilisasi"/>
      <sheetName val="ARL"/>
      <sheetName val="PV"/>
      <sheetName val="CB"/>
      <sheetName val="KBL"/>
      <sheetName val="TE TS FA LAN MATV"/>
      <sheetName val="ANALISA HARGA ALAT"/>
      <sheetName val="ANAL.MATERIAL+ANGKUT"/>
      <sheetName val="Alat B"/>
      <sheetName val="Bahan B"/>
      <sheetName val="Upah B"/>
      <sheetName val="HARSAT (DC)"/>
      <sheetName val="ESC"/>
      <sheetName val="BAHAN (2)"/>
      <sheetName val="KET"/>
      <sheetName val="Eq"/>
      <sheetName val="BAG_2"/>
      <sheetName val="FORM"/>
      <sheetName val="BQBAS"/>
      <sheetName val="Summary.1"/>
      <sheetName val="Bill 4 Summary"/>
      <sheetName val="sort2"/>
      <sheetName val="DAFTAR HARGA SATUAN MATERIAL"/>
      <sheetName val="LEGEND"/>
      <sheetName val="Mat"/>
      <sheetName val="MATE"/>
      <sheetName val="Harsat Upah"/>
      <sheetName val="DAFTAR BESI KANAL C SIKU"/>
      <sheetName val="BASEMENT"/>
      <sheetName val="fabrication"/>
      <sheetName val="VLOOKUP"/>
      <sheetName val="Urai _Resap pengikat"/>
      <sheetName val="ダクト拾･集計"/>
      <sheetName val="Elec-ins"/>
      <sheetName val="D &amp; W sizes"/>
      <sheetName val="rekap str_ars"/>
      <sheetName val="Tong hop"/>
      <sheetName val="Input"/>
      <sheetName val="gvl"/>
      <sheetName val="CTG"/>
      <sheetName val="TH kinh phi"/>
      <sheetName val="KLDT DIEN"/>
      <sheetName val="Dinh muc CP KTCB khac"/>
      <sheetName val="VT190111"/>
      <sheetName val="1_MV"/>
      <sheetName val="負荷集計（断熱不燃）"/>
      <sheetName val="CSA Works"/>
      <sheetName val="RAB-SPL2"/>
      <sheetName val="3"/>
      <sheetName val="an mek"/>
      <sheetName val="Analisa ME"/>
      <sheetName val="custom check"/>
      <sheetName val="Bank"/>
      <sheetName val="Bunga"/>
      <sheetName val="Mark-up"/>
      <sheetName val="ANALISA SM"/>
      <sheetName val="rab me (fisik)"/>
      <sheetName val="rab me (by owner) "/>
      <sheetName val="DAF-BAHAN"/>
      <sheetName val="DAF-UPAH"/>
      <sheetName val="Analisa Gundih"/>
      <sheetName val="TO OFF"/>
      <sheetName val="Cat "/>
      <sheetName val="Rekap Addendum"/>
      <sheetName val="basic"/>
      <sheetName val="MAP"/>
      <sheetName val="Coord"/>
      <sheetName val="DHS Alat"/>
      <sheetName val="Margin"/>
      <sheetName val="DHS Bahan Material"/>
      <sheetName val="DHS Upah"/>
      <sheetName val="AHS ME "/>
      <sheetName val="ARS"/>
      <sheetName val="REKAP TOT"/>
      <sheetName val="Harga Dasar"/>
      <sheetName val="FORM 1 (PROD 15-5)"/>
      <sheetName val="MAPDC "/>
      <sheetName val="FORM 4 (PROD 15-8)"/>
      <sheetName val="Alat DC"/>
      <sheetName val="Pemakaian Alat+Tenaga"/>
      <sheetName val="FORM 5 (PROD 15-9)"/>
      <sheetName val="FORM 7 (PROD 15-11)"/>
      <sheetName val="D.BOARD"/>
      <sheetName val="RAB AR&amp;STR"/>
      <sheetName val="Analisa -Baku"/>
      <sheetName val="Rekap dpb 11"/>
      <sheetName val="TJ1Q47"/>
      <sheetName val="Agregat Halus &amp; Kasar"/>
      <sheetName val="MC-1"/>
      <sheetName val="Analisa  _2_"/>
      <sheetName val="FEN"/>
      <sheetName val="OUT"/>
      <sheetName val="RDPNL"/>
      <sheetName val="RRINN"/>
      <sheetName val="HEM"/>
      <sheetName val="金型重量算出"/>
      <sheetName val="FDPNL"/>
      <sheetName val="FDSKN"/>
      <sheetName val="FFLOOR"/>
      <sheetName val="HFRM"/>
      <sheetName val="HSKN"/>
      <sheetName val="RDSKN"/>
      <sheetName val="RFLOOR"/>
      <sheetName val="ROOF"/>
      <sheetName val="TLSKIN LWR"/>
      <sheetName val="TLFRM"/>
      <sheetName val="TLSKN"/>
      <sheetName val="갑지"/>
      <sheetName val="TKCK"/>
      <sheetName val="Pre."/>
      <sheetName val="外気負荷"/>
      <sheetName val="침하계"/>
      <sheetName val="Draft"/>
      <sheetName val="Hoja 3"/>
      <sheetName val="AC_C"/>
      <sheetName val="komponen"/>
      <sheetName val="dm-e"/>
      <sheetName val="Summary per costtype1"/>
      <sheetName val="AN-PRE (2)"/>
      <sheetName val="STR. HOTEL"/>
      <sheetName val="ARS apartment"/>
      <sheetName val="PENJUMLAHAN AKHIR"/>
      <sheetName val="APRON TAHAP I"/>
      <sheetName val="ANALISA BARU 40 M"/>
      <sheetName val="THPDMoi  (2)"/>
      <sheetName val="dongia (2)"/>
      <sheetName val="ANL"/>
      <sheetName val="abcdef"/>
      <sheetName val="RAPI"/>
      <sheetName val="Scd_RAB"/>
      <sheetName val="Breakdown"/>
      <sheetName val="Rate"/>
      <sheetName val="Progress"/>
      <sheetName val="chitiet"/>
      <sheetName val="HARGA MATERIAL"/>
      <sheetName val="data-Hilton"/>
      <sheetName val="Ahs_1"/>
      <sheetName val="Ahs_2"/>
      <sheetName val="Cover (sh 1)"/>
      <sheetName val="Units"/>
      <sheetName val="Instructions"/>
      <sheetName val="SAP"/>
      <sheetName val="Option"/>
      <sheetName val="Cover (x)"/>
      <sheetName val="Cor Apt"/>
      <sheetName val="ThongSo"/>
      <sheetName val="Don gia chi tiet"/>
      <sheetName val="B7.ALU.GLASS D&amp;W"/>
      <sheetName val="B3.CONCRETE WORKS"/>
      <sheetName val="B8.FINISHING WORKS"/>
      <sheetName val="B4.MASONRY WORKS"/>
      <sheetName val="B5.METAL WORKS"/>
      <sheetName val="List of Houses"/>
      <sheetName val="B2.SITE WORKS"/>
      <sheetName val="B6.THERMAL&amp;MOITURE"/>
      <sheetName val="Du thau"/>
      <sheetName val="入力作成表"/>
      <sheetName val="Unt rate"/>
      <sheetName val="Elemental Breakdown+20%"/>
      <sheetName val="CERT"/>
      <sheetName val="Smry Wk (P I)"/>
      <sheetName val="갑지1"/>
      <sheetName val="GAEYO"/>
      <sheetName val="1.Requisition(E)"/>
      <sheetName val="TONGKE3p "/>
      <sheetName val="KL chốt LV"/>
      <sheetName val="Du toan"/>
      <sheetName val="Keothep"/>
      <sheetName val="Re-bar"/>
      <sheetName val="입찰안"/>
      <sheetName val="Ts"/>
      <sheetName val="1.0"/>
      <sheetName val="Phan tho"/>
      <sheetName val="HS"/>
      <sheetName val="NC NEW"/>
      <sheetName val="TB NẶNG"/>
      <sheetName val="BAO CHE"/>
      <sheetName val="TỔNG HỢP"/>
      <sheetName val="AN TOAN"/>
      <sheetName val="Cong tac tam"/>
      <sheetName val="TB CHONG DO (GG chen)"/>
      <sheetName val="Codebase"/>
      <sheetName val="Customer list"/>
      <sheetName val="MEP"/>
      <sheetName val="1.1.Barrette pile"/>
      <sheetName val="Name"/>
      <sheetName val="Bang gia 2011.10.12"/>
      <sheetName val="VT20062016"/>
      <sheetName val="VTLD"/>
      <sheetName val="4 canh"/>
      <sheetName val="Land Dev't. Ph-1"/>
      <sheetName val="조명시설"/>
      <sheetName val="general requirements"/>
      <sheetName val="VLXD"/>
      <sheetName val="Main Package"/>
      <sheetName val="BPTC"/>
      <sheetName val="D4 - PLB"/>
      <sheetName val="P6"/>
      <sheetName val="Earthwork"/>
      <sheetName val="Chiết tính BS"/>
      <sheetName val="INFO"/>
      <sheetName val="Summary tb"/>
      <sheetName val="TOSHIBA-Structure"/>
      <sheetName val="代価一覧"/>
      <sheetName val="EU一覧"/>
      <sheetName val="LIST"/>
      <sheetName val="QMCT"/>
      <sheetName val="Steel-Twr"/>
      <sheetName val="Sat Bah &amp; Up"/>
      <sheetName val="Grand Rekap"/>
      <sheetName val="IT"/>
      <sheetName val="Listrik"/>
      <sheetName val="List Harga"/>
      <sheetName val="VO I"/>
      <sheetName val="4-Basic Price"/>
      <sheetName val="REKAP ARSITEKTUR"/>
      <sheetName val="Cacth Basin1"/>
      <sheetName val="Estimate"/>
      <sheetName val="Harga Jasa dan Material"/>
      <sheetName val="BQ-Str"/>
      <sheetName val="SECURITY"/>
      <sheetName val="Telephone"/>
      <sheetName val="S System"/>
      <sheetName val="valve-20k"/>
      <sheetName val="Traf&amp;Genst"/>
      <sheetName val="TS-Pelak"/>
      <sheetName val="H_Dasar"/>
      <sheetName val="Analisa pemkot"/>
      <sheetName val="daf_H_sat"/>
      <sheetName val="Binder "/>
      <sheetName val="lamp4ae"/>
      <sheetName val="Har Sat"/>
      <sheetName val="div71"/>
      <sheetName val="div3"/>
      <sheetName val="TerbiL"/>
      <sheetName val="Resume"/>
      <sheetName val="MATERIALS"/>
      <sheetName val="REKAPAN Base B"/>
      <sheetName val="Material-mr"/>
      <sheetName val="Cut-Off"/>
      <sheetName val="div4"/>
      <sheetName val="RCN-KRJ"/>
      <sheetName val="Sur_Tawar"/>
      <sheetName val="3-DIV4"/>
      <sheetName val="DHT"/>
      <sheetName val="Satuan Pek."/>
      <sheetName val="Analisa D&amp;W"/>
      <sheetName val="conc-mix"/>
      <sheetName val="BACK"/>
      <sheetName val="Market"/>
      <sheetName val="DaftarHarga"/>
      <sheetName val="Analisa Hrg Sat "/>
      <sheetName val="sat.pekerjaan"/>
      <sheetName val="NAMES"/>
      <sheetName val="D.1.5"/>
      <sheetName val="D.2.2"/>
      <sheetName val="HARSAT-lain"/>
      <sheetName val="HARSAT-tanah"/>
      <sheetName val="HARSAT-lhn"/>
      <sheetName val="Luas-Tot"/>
      <sheetName val="EQ_an"/>
      <sheetName val="Urai _ Guide Post"/>
      <sheetName val="Urai_Galian Tanah"/>
      <sheetName val="K"/>
      <sheetName val="12CGOU"/>
      <sheetName val="BQ OE"/>
      <sheetName val="RAB JALUR TEMILING "/>
      <sheetName val="DC"/>
      <sheetName val="dasar"/>
      <sheetName val="Agg Halus &amp; Kasar"/>
      <sheetName val="Df-Kuan"/>
      <sheetName val="UP_an"/>
      <sheetName val="Analisa SNI STANDART "/>
      <sheetName val="Analisa Fave"/>
      <sheetName val="BUA"/>
      <sheetName val="Harsat Bahan"/>
      <sheetName val="Harsat Subkon"/>
      <sheetName val="PP"/>
      <sheetName val="HRG BAHAN &amp; UPAH okk"/>
      <sheetName val="Analis Kusen okk"/>
      <sheetName val="ANALISA-S"/>
      <sheetName val="HARGA SATUAN DASAR"/>
      <sheetName val="BIALANG"/>
      <sheetName val="div-2"/>
      <sheetName val="RKP"/>
      <sheetName val="Perm. Test"/>
      <sheetName val="Sumber Daya"/>
      <sheetName val="URA E450"/>
      <sheetName val="SAT-DAS"/>
      <sheetName val="PBK-01"/>
      <sheetName val="CASH-lapangan"/>
      <sheetName val="CASH WILAYAH"/>
      <sheetName val="hutang-lapangan "/>
      <sheetName val="Hutang-Wilayah"/>
      <sheetName val="antisipasi"/>
      <sheetName val="Perbandingan Pay Item (3)"/>
      <sheetName val="HARGADASAR"/>
      <sheetName val="Wiw"/>
      <sheetName val="PO2"/>
      <sheetName val="HUTANG-lapangan"/>
      <sheetName val="BQ-Tenis"/>
      <sheetName val="Prelim"/>
      <sheetName val="Anls"/>
      <sheetName val="NP"/>
      <sheetName val="UPAHBAHAN"/>
      <sheetName val="Soil factor"/>
      <sheetName val="Pricing-2"/>
      <sheetName val="Vibro_Roller"/>
      <sheetName val="rab_analisa"/>
      <sheetName val="Rek-Analisa"/>
      <sheetName val="ANA-C"/>
      <sheetName val="I-ME"/>
      <sheetName val="Dafmat"/>
      <sheetName val="BQ ARS"/>
      <sheetName val="Planner"/>
      <sheetName val="Isolasi Luar Dalam"/>
      <sheetName val="Isolasi Luar"/>
      <sheetName val="Markup"/>
      <sheetName val="TDTKP"/>
      <sheetName val="ADMIN"/>
      <sheetName val="係数"/>
      <sheetName val="6MONTHS"/>
      <sheetName val="New_MADC"/>
      <sheetName val="struktur_tdk_dipakai"/>
      <sheetName val="Analisa_&amp;_Upah"/>
      <sheetName val="HRG_BHN"/>
      <sheetName val="BQ_ME"/>
      <sheetName val="data_RSUD_KIS"/>
      <sheetName val="BQ_Stdr"/>
      <sheetName val="inp_data"/>
      <sheetName val="Unit_Rate"/>
      <sheetName val="analisa_Str"/>
      <sheetName val="Daftar_Upah"/>
      <sheetName val="Steel_Pipe"/>
      <sheetName val="External_PVC,_PPR,_HDPE"/>
      <sheetName val="Internal_PVC,_PPR,_HDPE"/>
      <sheetName val="GI_Sheet"/>
      <sheetName val="Harga_Satuan"/>
      <sheetName val="Daf_1"/>
      <sheetName val="Total_Load_List"/>
      <sheetName val="Currency_Rate"/>
      <sheetName val="Summary_Sheets"/>
      <sheetName val="ARS_ADM"/>
      <sheetName val="Code_02"/>
      <sheetName val="Code_03"/>
      <sheetName val="Code_04"/>
      <sheetName val="Code_05"/>
      <sheetName val="Code_06"/>
      <sheetName val="Code_07"/>
      <sheetName val="Code_09"/>
      <sheetName val="PileCap_"/>
      <sheetName val="Tie_Beam"/>
      <sheetName val="RAB_Str_"/>
      <sheetName val="Daf-III_1_Dinding-TA"/>
      <sheetName val="Daf-III_2_Pintu_Jendela_TA"/>
      <sheetName val="REKAPITULASI_AKHIR"/>
      <sheetName val="Daf-III_6_Lain-lain_TA"/>
      <sheetName val="Daf-VA_(_TAMBAH_KURANG_TA)"/>
      <sheetName val="Daf-II_2_(Beton)_TA"/>
      <sheetName val="Bill_5_Summary"/>
      <sheetName val="Bill_3"/>
      <sheetName val="ANALISA_SNI'13_"/>
      <sheetName val="dATA_pc"/>
      <sheetName val="Kolom_TG_2"/>
      <sheetName val="DETAIL_BALOK"/>
      <sheetName val="DETAIL_KOLOM"/>
      <sheetName val="2__MVAC_R1"/>
      <sheetName val="BQ_F"/>
      <sheetName val="Budget_Code"/>
      <sheetName val="Tong_hop"/>
      <sheetName val="Duc_bk"/>
      <sheetName val="D) Cabling Installation"/>
      <sheetName val="노임단가"/>
      <sheetName val="BFT"/>
      <sheetName val="Le MERIDIEN"/>
      <sheetName val="MARRIOT"/>
      <sheetName val="NOVOTEL"/>
      <sheetName val="ROYAL"/>
      <sheetName val="SPRING"/>
      <sheetName val="SUNRISE"/>
      <sheetName val="TERUMO"/>
      <sheetName val="UNITED PHARMA"/>
      <sheetName val="Rebar FL 28 add7"/>
      <sheetName val="Finishes applied"/>
      <sheetName val="Room matrix"/>
      <sheetName val="Ｎｏ.13"/>
      <sheetName val="KET CAU CT5"/>
      <sheetName val="Char"/>
      <sheetName val="INFOR-ST"/>
      <sheetName val="MBW"/>
      <sheetName val="Đơn giá khoán"/>
      <sheetName val="Notes"/>
      <sheetName val="consilidate"/>
      <sheetName val="SORT"/>
      <sheetName val="Reference"/>
      <sheetName val="THKP"/>
      <sheetName val="Civil Works"/>
      <sheetName val="Data-Planned"/>
      <sheetName val="Package1"/>
      <sheetName val="Accessories"/>
      <sheetName val="Inputs_Sens"/>
      <sheetName val="Define finishing"/>
      <sheetName val="125x125"/>
      <sheetName val="MAIN SUM"/>
      <sheetName val="XL4Poppy"/>
      <sheetName val="MTO REV_0"/>
      <sheetName val="Config"/>
      <sheetName val="BANGTINH"/>
      <sheetName val="Area Cal"/>
      <sheetName val="Close June 10"/>
      <sheetName val="daf isi (xref)"/>
      <sheetName val="eq_data"/>
      <sheetName val="대비표"/>
      <sheetName val="hrgsat"/>
      <sheetName val="REKAP PORSI 13,5"/>
      <sheetName val="terbilang"/>
      <sheetName val="Informasi"/>
      <sheetName val="rekap ok"/>
      <sheetName val="profit_Const3"/>
      <sheetName val="H_Satuan3"/>
      <sheetName val="Fill_this_out_first___4"/>
      <sheetName val="Civil_Costs3"/>
      <sheetName val="REF_ONLY1"/>
      <sheetName val="FORM_X_COST3"/>
      <sheetName val="EST__SERVICEHEATEXCHANGER-ATD3"/>
      <sheetName val="Cover_Daf-23"/>
      <sheetName val="Teq_an1"/>
      <sheetName val="Teq_an_ccrt1"/>
      <sheetName val="Teq_an_Stone1"/>
      <sheetName val="An_Earth1"/>
      <sheetName val="An_Ls_1"/>
      <sheetName val="Pas__Bata1"/>
      <sheetName val="kusen_lt2-31"/>
      <sheetName val="ukuran_kusen1"/>
      <sheetName val="DATA_HARGA1"/>
      <sheetName val="ERCN_ATAP_COST1"/>
      <sheetName val="Rekap_boq1"/>
      <sheetName val="I_Persiapan1"/>
      <sheetName val="3_1_STR_BETON_GD_UTAMA1"/>
      <sheetName val="3_2_STR_BETON_PH1"/>
      <sheetName val="3_3_STR_BAJA1"/>
      <sheetName val="TAM-KUR_STR1"/>
      <sheetName val="4_1__DINDING1"/>
      <sheetName val="OFFICE 2 LT"/>
      <sheetName val="4_2_PINTU_&amp;_Jendela1"/>
      <sheetName val="4_3__Lantai1"/>
      <sheetName val="4_4__Plapond1"/>
      <sheetName val="4_5__SANITAIR1"/>
      <sheetName val="4_6__lain-lain1"/>
      <sheetName val="4_7_ARSITEKTUR_(POWER_HOUSE)1"/>
      <sheetName val="7_3__tam-Kur_ARS1"/>
      <sheetName val="Cover_ME1"/>
      <sheetName val="5_1_ELEKTRIKAL-ELEKTRONIK1"/>
      <sheetName val="PEMADAM_KEBAKARAN1"/>
      <sheetName val="UNIT_AC1"/>
      <sheetName val="UNIT_FAN1"/>
      <sheetName val="INSTALASI_(2)1"/>
      <sheetName val="PENJUMLAHAN_TATA_UDARA1"/>
      <sheetName val="5_5_-_ELEKTRONIK1"/>
      <sheetName val="6-Pek__Luar1"/>
      <sheetName val="HIT_AREA_LUAR1"/>
      <sheetName val="Luas_Bangunan1"/>
      <sheetName val="Balok_Slab1"/>
      <sheetName val="Fill_this_out_first___5"/>
      <sheetName val="an_el"/>
      <sheetName val="An_AC_&amp;_Plb"/>
      <sheetName val="Breakdown_Architecture1"/>
      <sheetName val="Breakdown_Structure1"/>
      <sheetName val="Ring_Balok1"/>
      <sheetName val="Harga_ME_1"/>
      <sheetName val="Daftar_berat1"/>
      <sheetName val="Analisa___Upah1"/>
      <sheetName val="Arc_Analysis1"/>
      <sheetName val="An_Str1"/>
      <sheetName val="Bill_sipil1"/>
      <sheetName val="an__struktur"/>
      <sheetName val="AHS_ME_"/>
      <sheetName val="REKAP_TOT"/>
      <sheetName val="Analisa__Baku1"/>
      <sheetName val="Rekap_Direct_Cost1"/>
      <sheetName val="ANALISA_HARGA_ALAT"/>
      <sheetName val="ANAL_MATERIAL+ANGKUT"/>
      <sheetName val="daftar_material"/>
      <sheetName val="Bahan_"/>
      <sheetName val="DATA_WP"/>
      <sheetName val="Lab_A_(FKU)"/>
      <sheetName val="Harga_Dasar"/>
      <sheetName val="FORM_1_(PROD_15-5)"/>
      <sheetName val="MAPDC_"/>
      <sheetName val="FORM_4_(PROD_15-8)"/>
      <sheetName val="Alat_DC"/>
      <sheetName val="Pemakaian_Alat+Tenaga"/>
      <sheetName val="FORM_5_(PROD_15-9)"/>
      <sheetName val="FORM_7_(PROD_15-11)"/>
      <sheetName val="Harga_Bahan_&amp;_Upah_1"/>
      <sheetName val="MTO_REV_0"/>
      <sheetName val="analisa_prelim"/>
      <sheetName val="Lantai_Semibasement"/>
      <sheetName val="Lantai_1"/>
      <sheetName val="Lantai_1A"/>
      <sheetName val="Lantai_2"/>
      <sheetName val="Lantai_3"/>
      <sheetName val="Lantai_4"/>
      <sheetName val="Lantai_5"/>
      <sheetName val="Lantai_6"/>
      <sheetName val="Lantai_7"/>
      <sheetName val="Lantai_8"/>
      <sheetName val="Lantai_9"/>
      <sheetName val="Lantai_10"/>
      <sheetName val="Lantai_11"/>
      <sheetName val="Lantai_12"/>
      <sheetName val="Lantai_13"/>
      <sheetName val="Lantai_14"/>
      <sheetName val="Lantai_15"/>
      <sheetName val="Lantai_Mesin"/>
      <sheetName val="Prov__Sum"/>
      <sheetName val="ANALISA_PEK_UMUM"/>
      <sheetName val="D2_4"/>
      <sheetName val="D4_3_(TE)"/>
      <sheetName val="D5_3_(TF)_"/>
      <sheetName val="D8_3_(TJ)"/>
      <sheetName val="Analisa_RAP"/>
      <sheetName val="Sch_Tender"/>
      <sheetName val="Analisa_RAB"/>
      <sheetName val="Rekap_RAP"/>
      <sheetName val="DHS_Alat"/>
      <sheetName val="DHS_Bahan_Material"/>
      <sheetName val="DHS_Upah"/>
      <sheetName val="Perm__Test"/>
      <sheetName val="Sumber_Daya"/>
      <sheetName val="Agregat_Halus_&amp;_Kasar"/>
      <sheetName val="custom_check"/>
      <sheetName val="A+Supl_"/>
      <sheetName val="Analisa_Hrg_Sat_"/>
      <sheetName val="Analisa_-Baku"/>
      <sheetName val="Analisa_ME"/>
      <sheetName val="Rekap_dpb_11"/>
      <sheetName val="Alat_B"/>
      <sheetName val="Bahan_B"/>
      <sheetName val="Upah_B"/>
      <sheetName val="HARSAT_(DC)"/>
      <sheetName val="BAHAN_(2)"/>
      <sheetName val="HARGA_SATUAN_DASAR"/>
      <sheetName val="RAB_AR&amp;STR"/>
      <sheetName val="upah_bahan"/>
      <sheetName val="Klm_Base"/>
      <sheetName val="B_Lt_1a"/>
      <sheetName val="dftr_upah"/>
      <sheetName val="Deep_Well"/>
      <sheetName val="Pek_Luar"/>
      <sheetName val="concept_cost_code"/>
      <sheetName val="summary_cost_code"/>
      <sheetName val="kas_proyek"/>
      <sheetName val="lain_lain"/>
      <sheetName val="D_BOARD"/>
      <sheetName val="analisa_SNI"/>
      <sheetName val="hg_sat_2"/>
      <sheetName val="hg_sat_BM"/>
      <sheetName val="Cover_CKE"/>
      <sheetName val="Summary_Mech_"/>
      <sheetName val="Mech__BQ"/>
      <sheetName val="P_APRIL_2016"/>
      <sheetName val="Qttn_Report"/>
      <sheetName val="material_"/>
      <sheetName val="Lt__1_(A)"/>
      <sheetName val="harga_bahan_M&amp;E"/>
      <sheetName val="SAT_EL"/>
      <sheetName val="Urai___Guide_Post"/>
      <sheetName val="Urai_Galian_Tanah"/>
      <sheetName val="BQ_OE"/>
      <sheetName val="RAB_JALUR_TEMILING_"/>
      <sheetName val="HARGA_MATERIAL"/>
      <sheetName val="Agg_Halus_&amp;_Kasar"/>
      <sheetName val="Analisa_SNI_STANDART_"/>
      <sheetName val="Analisa_Fave"/>
      <sheetName val="Harsat_Bahan"/>
      <sheetName val="Harsat_Subkon"/>
      <sheetName val="Harsat_Upah"/>
      <sheetName val="HRG_BAHAN_&amp;_UPAH_okk"/>
      <sheetName val="Analis_Kusen_okk"/>
      <sheetName val="Bill_Of_Quantity"/>
      <sheetName val="RANGKUM"/>
      <sheetName val="UNIT PRICE"/>
      <sheetName val="Basic Price"/>
      <sheetName val="DHS"/>
      <sheetName val="BQ (by owner)"/>
      <sheetName val="anal_hs"/>
      <sheetName val="Hsatbahan"/>
      <sheetName val="BQ STR"/>
      <sheetName val="HSP"/>
      <sheetName val="hsp-STR-ARS"/>
      <sheetName val="HRG.BHN."/>
      <sheetName val="rp"/>
      <sheetName val="Urugan Pasir"/>
      <sheetName val="EDTL"/>
      <sheetName val="SDMTA"/>
      <sheetName val="PNT"/>
      <sheetName val="Cash Flow bulanan"/>
      <sheetName val="HS-1"/>
      <sheetName val="Hrg Sat"/>
      <sheetName val="basic_price"/>
      <sheetName val="SPM"/>
      <sheetName val="OwnEq"/>
      <sheetName val="spesifikasi"/>
      <sheetName val="sudut"/>
      <sheetName val="NYATDOK"/>
      <sheetName val="D3.1"/>
      <sheetName val="Hrg.Sat"/>
      <sheetName val="Master 1.0"/>
      <sheetName val="맨홀수량산출"/>
      <sheetName val="Analisa Harga"/>
      <sheetName val="DATA CABLE"/>
      <sheetName val="daftarbhn"/>
      <sheetName val="Du_lieu"/>
      <sheetName val="UPH"/>
      <sheetName val="DESCRIPTION"/>
      <sheetName val="BM DATA SHEET"/>
      <sheetName val="Hit Vol Str Jambi"/>
      <sheetName val="CF Alat"/>
      <sheetName val="Analisa Tend"/>
      <sheetName val="REKAP BQ "/>
      <sheetName val="BQ &amp; Harga"/>
      <sheetName val="21"/>
      <sheetName val="Spec1"/>
      <sheetName val="rap rinci"/>
      <sheetName val="Persiapan"/>
      <sheetName val="ANALIS.2"/>
      <sheetName val="ANALIS.1"/>
      <sheetName val="TYPE-A"/>
      <sheetName val="Public Area"/>
      <sheetName val="板房区目标成本"/>
      <sheetName val="Balok"/>
      <sheetName val="BOQ CBM"/>
      <sheetName val="PileCap"/>
      <sheetName val="Hargamat"/>
      <sheetName val="COV"/>
      <sheetName val="TOTAL"/>
      <sheetName val="TONG HOP VL-NC"/>
      <sheetName val="DONGIA"/>
      <sheetName val="CHITIET VL-NC"/>
      <sheetName val="Noodles (assumptions)"/>
      <sheetName val="PEB"/>
      <sheetName val="国債 "/>
      <sheetName val="Calculation UNC"/>
      <sheetName val="실행"/>
      <sheetName val="Water"/>
      <sheetName val="SPECS"/>
      <sheetName val="Data.Arc"/>
      <sheetName val="Data.Str_H"/>
      <sheetName val="Data.Str_V"/>
      <sheetName val="Input.Arc"/>
      <sheetName val="Input.Str"/>
      <sheetName val="QS.Str"/>
      <sheetName val="QS.Breakdown"/>
      <sheetName val="QS.Arc"/>
      <sheetName val="내역"/>
      <sheetName val="GOC-KO IN"/>
      <sheetName val="DETAIL "/>
      <sheetName val="New_MADC1"/>
      <sheetName val="struktur_tdk_dipakai1"/>
      <sheetName val="Analisa_&amp;_Upah1"/>
      <sheetName val="HRG_BHN1"/>
      <sheetName val="DAFTAR_HARGA1"/>
      <sheetName val="BQ_ME1"/>
      <sheetName val="data_RSUD_KIS1"/>
      <sheetName val="BQ_Stdr1"/>
      <sheetName val="inp_data1"/>
      <sheetName val="Unit_Rate1"/>
      <sheetName val="Steel_Pipe1"/>
      <sheetName val="External_PVC,_PPR,_HDPE1"/>
      <sheetName val="Internal_PVC,_PPR,_HDPE1"/>
      <sheetName val="GI_Sheet1"/>
      <sheetName val="analisa_Str1"/>
      <sheetName val="Daftar_Upah1"/>
      <sheetName val="Harga_Satuan1"/>
      <sheetName val="Daf_11"/>
      <sheetName val="Total_Load_List1"/>
      <sheetName val="Currency_Rate1"/>
      <sheetName val="Summary_Sheets1"/>
      <sheetName val="ARS_ADM1"/>
      <sheetName val="Code_021"/>
      <sheetName val="Code_031"/>
      <sheetName val="Code_041"/>
      <sheetName val="Code_051"/>
      <sheetName val="Code_061"/>
      <sheetName val="Code_071"/>
      <sheetName val="Code_091"/>
      <sheetName val="PileCap_1"/>
      <sheetName val="Tie_Beam1"/>
      <sheetName val="RAB_Str_1"/>
      <sheetName val="Daf-III_1_Dinding-TA1"/>
      <sheetName val="Daf-III_2_Pintu_Jendela_TA1"/>
      <sheetName val="REKAPITULASI_AKHIR1"/>
      <sheetName val="Daf-III_6_Lain-lain_TA1"/>
      <sheetName val="Daf-VA_(_TAMBAH_KURANG_TA)1"/>
      <sheetName val="Daf-II_2_(Beton)_TA1"/>
      <sheetName val="Bill_5_Summary1"/>
      <sheetName val="Bill_31"/>
      <sheetName val="ANALISA_SNI'13_1"/>
      <sheetName val="dATA_pc1"/>
      <sheetName val="Kolom_TG_21"/>
      <sheetName val="DETAIL_BALOK1"/>
      <sheetName val="DETAIL_KOLOM1"/>
      <sheetName val="2__MVAC_R11"/>
      <sheetName val="BQ_F1"/>
      <sheetName val="Budget_Code1"/>
      <sheetName val="Tong_hop1"/>
      <sheetName val="1_0"/>
      <sheetName val="Elemental_Breakdown+20%"/>
      <sheetName val="Phan_tho"/>
      <sheetName val="TE_TS_FA_LAN_MATV"/>
      <sheetName val="Unt_rate"/>
      <sheetName val="NC_NEW"/>
      <sheetName val="TH_kinh_phi"/>
      <sheetName val="KLDT_DIEN"/>
      <sheetName val="Dinh_muc_CP_KTCB_khac"/>
      <sheetName val="CSA_Works"/>
      <sheetName val="Pre_"/>
      <sheetName val="1_1_Barrette_pile"/>
      <sheetName val="Land_Dev't__Ph-1"/>
      <sheetName val="Bang_gia_2011_10_12"/>
      <sheetName val="4_canh"/>
      <sheetName val="Don_gia_chi_tiet"/>
      <sheetName val="Cover_(x)"/>
      <sheetName val="Cor_Apt"/>
      <sheetName val="KL_chốt_LV"/>
      <sheetName val="Du_toan"/>
      <sheetName val="B7_ALU_GLASS_D&amp;W"/>
      <sheetName val="B3_CONCRETE_WORKS"/>
      <sheetName val="B8_FINISHING_WORKS"/>
      <sheetName val="B4_MASONRY_WORKS"/>
      <sheetName val="B5_METAL_WORKS"/>
      <sheetName val="List_of_Houses"/>
      <sheetName val="B2_SITE_WORKS"/>
      <sheetName val="B6_THERMAL&amp;MOITURE"/>
      <sheetName val="Du_thau"/>
      <sheetName val="D)_Cabling_Installation"/>
      <sheetName val="Hoja_3"/>
      <sheetName val="Chiết_tính_BS"/>
      <sheetName val="TB_NẶNG"/>
      <sheetName val="BAO_CHE"/>
      <sheetName val="TỔNG_HỢP"/>
      <sheetName val="AN_TOAN"/>
      <sheetName val="Cong_tac_tam"/>
      <sheetName val="TB_CHONG_DO_(GG_chen)"/>
      <sheetName val="TONGKE3p_"/>
      <sheetName val="Customer_list"/>
      <sheetName val="Le_MERIDIEN"/>
      <sheetName val="UNITED_PHARMA"/>
      <sheetName val="Smry_Wk_(P_I)"/>
      <sheetName val="bahan_SNI"/>
      <sheetName val="DAFTAR_BESI_KANAL_C_SIKU"/>
      <sheetName val="Urai__Resap_pengikat"/>
      <sheetName val="1_Requisition(E)"/>
      <sheetName val="Summary_tb"/>
      <sheetName val="Rebar_FL_28_add7"/>
      <sheetName val="Ｎｏ_13"/>
      <sheetName val="KET_CAU_CT5"/>
      <sheetName val="Finishes_applied"/>
      <sheetName val="Room_matrix"/>
      <sheetName val="KJ_2002"/>
      <sheetName val="Pressure_Gage_Form"/>
      <sheetName val="Main_Package"/>
      <sheetName val="D4_-_PLB"/>
      <sheetName val="general_requirements"/>
      <sheetName val="Đơn_giá_khoán"/>
      <sheetName val="Define_finishing"/>
      <sheetName val="MAIN_SUM"/>
      <sheetName val="Civil_Works"/>
      <sheetName val="Area_Cal"/>
      <sheetName val="Calculation_UNC"/>
      <sheetName val="Analisa_Gundih"/>
      <sheetName val="TO_OFF"/>
      <sheetName val="an_mek"/>
      <sheetName val="REKAP_C&amp;D"/>
      <sheetName val="Blok_C_Elektrikal"/>
      <sheetName val="D_&amp;_W_sizes"/>
      <sheetName val="rekap_str_ars"/>
      <sheetName val="Cat_"/>
      <sheetName val="Analisa___2_"/>
      <sheetName val="Summary_1"/>
      <sheetName val="Bill_4_Summary"/>
      <sheetName val="DAFTAR_HARGA_SATUAN_MATERIAL"/>
      <sheetName val="Summary_per_costtype1"/>
      <sheetName val="APRON_TAHAP_I"/>
      <sheetName val="ANALISA_BARU_40_M"/>
      <sheetName val="THPDMoi__(2)"/>
      <sheetName val="dongia_(2)"/>
      <sheetName val="TLSKIN_LWR"/>
      <sheetName val="Analisa_Harga_Satuan"/>
      <sheetName val="Rekap_Addendum"/>
      <sheetName val="profit_Const4"/>
      <sheetName val="FORM_X_COST4"/>
      <sheetName val="H_Satuan4"/>
      <sheetName val="EST__SERVICEHEATEXCHANGER-ATD4"/>
      <sheetName val="Cover_Daf-24"/>
      <sheetName val="Civil_Costs4"/>
      <sheetName val="Fill_this_out_first___6"/>
      <sheetName val="Balok_Slab2"/>
      <sheetName val="Pas__Bata2"/>
      <sheetName val="kusen_lt2-32"/>
      <sheetName val="ukuran_kusen2"/>
      <sheetName val="DATA_HARGA2"/>
      <sheetName val="ERCN_ATAP_COST2"/>
      <sheetName val="Rekap_boq2"/>
      <sheetName val="I_Persiapan2"/>
      <sheetName val="3_1_STR_BETON_GD_UTAMA2"/>
      <sheetName val="3_2_STR_BETON_PH2"/>
      <sheetName val="3_3_STR_BAJA2"/>
      <sheetName val="TAM-KUR_STR2"/>
      <sheetName val="4_1__DINDING2"/>
      <sheetName val="4_2_PINTU_&amp;_Jendela2"/>
      <sheetName val="4_3__Lantai2"/>
      <sheetName val="4_4__Plapond2"/>
      <sheetName val="4_5__SANITAIR2"/>
      <sheetName val="4_6__lain-lain2"/>
      <sheetName val="4_7_ARSITEKTUR_(POWER_HOUSE)2"/>
      <sheetName val="7_3__tam-Kur_ARS2"/>
      <sheetName val="Cover_ME2"/>
      <sheetName val="5_1_ELEKTRIKAL-ELEKTRONIK2"/>
      <sheetName val="PEMADAM_KEBAKARAN2"/>
      <sheetName val="UNIT_AC2"/>
      <sheetName val="UNIT_FAN2"/>
      <sheetName val="INSTALASI_(2)2"/>
      <sheetName val="PENJUMLAHAN_TATA_UDARA2"/>
      <sheetName val="5_5_-_ELEKTRONIK2"/>
      <sheetName val="6-Pek__Luar2"/>
      <sheetName val="HIT_AREA_LUAR2"/>
      <sheetName val="Luas_Bangunan2"/>
      <sheetName val="Fill_this_out_first___7"/>
      <sheetName val="Breakdown_Architecture2"/>
      <sheetName val="Breakdown_Structure2"/>
      <sheetName val="Ring_Balok2"/>
      <sheetName val="Harga_ME_2"/>
      <sheetName val="Teq_an2"/>
      <sheetName val="Teq_an_ccrt2"/>
      <sheetName val="Teq_an_Stone2"/>
      <sheetName val="An_Earth2"/>
      <sheetName val="An_Ls_2"/>
      <sheetName val="New_MADC2"/>
      <sheetName val="struktur_tdk_dipakai2"/>
      <sheetName val="Analisa_&amp;_Upah2"/>
      <sheetName val="Daftar_berat2"/>
      <sheetName val="Analisa___Upah2"/>
      <sheetName val="HRG_BHN2"/>
      <sheetName val="Arc_Analysis2"/>
      <sheetName val="An_Str2"/>
      <sheetName val="DAFTAR_HARGA2"/>
      <sheetName val="Bill_sipil2"/>
      <sheetName val="Analisa__Baku2"/>
      <sheetName val="Rekap_Direct_Cost2"/>
      <sheetName val="REF_ONLY2"/>
      <sheetName val="BQ_ME2"/>
      <sheetName val="data_RSUD_KIS2"/>
      <sheetName val="BQ_Stdr2"/>
      <sheetName val="inp_data2"/>
      <sheetName val="Unit_Rate2"/>
      <sheetName val="Steel_Pipe2"/>
      <sheetName val="External_PVC,_PPR,_HDPE2"/>
      <sheetName val="Internal_PVC,_PPR,_HDPE2"/>
      <sheetName val="GI_Sheet2"/>
      <sheetName val="analisa_Str2"/>
      <sheetName val="Daftar_Upah2"/>
      <sheetName val="Harga_Satuan2"/>
      <sheetName val="Daf_12"/>
      <sheetName val="Total_Load_List2"/>
      <sheetName val="Currency_Rate2"/>
      <sheetName val="Summary_Sheets2"/>
      <sheetName val="ARS_ADM2"/>
      <sheetName val="Code_022"/>
      <sheetName val="Code_032"/>
      <sheetName val="Code_042"/>
      <sheetName val="Code_052"/>
      <sheetName val="Code_062"/>
      <sheetName val="Code_072"/>
      <sheetName val="Code_092"/>
      <sheetName val="PileCap_2"/>
      <sheetName val="Tie_Beam2"/>
      <sheetName val="RAB_Str_2"/>
      <sheetName val="Daf-III_1_Dinding-TA2"/>
      <sheetName val="Daf-III_2_Pintu_Jendela_TA2"/>
      <sheetName val="REKAPITULASI_AKHIR2"/>
      <sheetName val="Daf-III_6_Lain-lain_TA2"/>
      <sheetName val="Daf-VA_(_TAMBAH_KURANG_TA)2"/>
      <sheetName val="Daf-II_2_(Beton)_TA2"/>
      <sheetName val="Bill_5_Summary2"/>
      <sheetName val="Bill_32"/>
      <sheetName val="ANALISA_SNI'13_2"/>
      <sheetName val="dATA_pc2"/>
      <sheetName val="Kolom_TG_22"/>
      <sheetName val="DETAIL_BALOK2"/>
      <sheetName val="DETAIL_KOLOM2"/>
      <sheetName val="2__MVAC_R12"/>
      <sheetName val="BQ_F2"/>
      <sheetName val="Harga_Bahan_&amp;_Upah_2"/>
      <sheetName val="Budget_Code2"/>
      <sheetName val="Tong_hop2"/>
      <sheetName val="Elemental_Breakdown+20%1"/>
      <sheetName val="Le_MERIDIEN1"/>
      <sheetName val="UNITED_PHARMA1"/>
      <sheetName val="1_01"/>
      <sheetName val="Phan_tho1"/>
      <sheetName val="analisa_SNI1"/>
      <sheetName val="analisa_prelim1"/>
      <sheetName val="Lantai_Semibasement1"/>
      <sheetName val="Lantai_16"/>
      <sheetName val="Lantai_1A1"/>
      <sheetName val="Lantai_21"/>
      <sheetName val="Lantai_31"/>
      <sheetName val="Lantai_41"/>
      <sheetName val="Lantai_51"/>
      <sheetName val="Lantai_61"/>
      <sheetName val="Lantai_71"/>
      <sheetName val="Lantai_81"/>
      <sheetName val="Lantai_91"/>
      <sheetName val="Lantai_101"/>
      <sheetName val="Lantai_111"/>
      <sheetName val="Lantai_121"/>
      <sheetName val="Lantai_131"/>
      <sheetName val="Lantai_141"/>
      <sheetName val="Lantai_151"/>
      <sheetName val="Lantai_Mesin1"/>
      <sheetName val="Prov__Sum1"/>
      <sheetName val="material_1"/>
      <sheetName val="Cover_CKE1"/>
      <sheetName val="Summary_Mech_1"/>
      <sheetName val="Mech__BQ1"/>
      <sheetName val="P_APRIL_20161"/>
      <sheetName val="Qttn_Report1"/>
      <sheetName val="MTO_REV_01"/>
      <sheetName val="ANALISA_PEK_UMUM1"/>
      <sheetName val="daftar_material1"/>
      <sheetName val="Klm_Base1"/>
      <sheetName val="B_Lt_1a1"/>
      <sheetName val="dftr_upah1"/>
      <sheetName val="Deep_Well1"/>
      <sheetName val="Pek_Luar1"/>
      <sheetName val="an_el1"/>
      <sheetName val="An_AC_&amp;_Plb1"/>
      <sheetName val="an__struktur1"/>
      <sheetName val="concept_cost_code1"/>
      <sheetName val="summary_cost_code1"/>
      <sheetName val="kas_proyek1"/>
      <sheetName val="lain_lain1"/>
      <sheetName val="D2_41"/>
      <sheetName val="D4_3_(TE)1"/>
      <sheetName val="D5_3_(TF)_1"/>
      <sheetName val="D8_3_(TJ)1"/>
      <sheetName val="Analisa_RAP1"/>
      <sheetName val="Sch_Tender1"/>
      <sheetName val="Analisa_RAB1"/>
      <sheetName val="Rekap_RAP1"/>
      <sheetName val="hg_sat_21"/>
      <sheetName val="hg_sat_BM1"/>
      <sheetName val="DATA_WP1"/>
      <sheetName val="Lt__1_(A)1"/>
      <sheetName val="Lab_A_(FKU)1"/>
      <sheetName val="TE_TS_FA_LAN_MATV1"/>
      <sheetName val="Unt_rate1"/>
      <sheetName val="NC_NEW1"/>
      <sheetName val="TH_kinh_phi1"/>
      <sheetName val="KLDT_DIEN1"/>
      <sheetName val="Dinh_muc_CP_KTCB_khac1"/>
      <sheetName val="CSA_Works1"/>
      <sheetName val="Pre_1"/>
      <sheetName val="RAB_AR&amp;STR1"/>
      <sheetName val="1_1_Barrette_pile1"/>
      <sheetName val="Don_gia_chi_tiet1"/>
      <sheetName val="Bang_gia_2011_10_121"/>
      <sheetName val="4_canh1"/>
      <sheetName val="Land_Dev't__Ph-11"/>
      <sheetName val="Cover_(x)1"/>
      <sheetName val="Cor_Apt1"/>
      <sheetName val="KL_chốt_LV1"/>
      <sheetName val="Du_toan1"/>
      <sheetName val="B7_ALU_GLASS_D&amp;W1"/>
      <sheetName val="B3_CONCRETE_WORKS1"/>
      <sheetName val="B8_FINISHING_WORKS1"/>
      <sheetName val="B4_MASONRY_WORKS1"/>
      <sheetName val="B5_METAL_WORKS1"/>
      <sheetName val="List_of_Houses1"/>
      <sheetName val="B2_SITE_WORKS1"/>
      <sheetName val="B6_THERMAL&amp;MOITURE1"/>
      <sheetName val="Du_thau1"/>
      <sheetName val="Hoja_31"/>
      <sheetName val="D)_Cabling_Installation1"/>
      <sheetName val="TONGKE3p_1"/>
      <sheetName val="Rebar_FL_28_add71"/>
      <sheetName val="Summary_tb1"/>
      <sheetName val="TB_NẶNG1"/>
      <sheetName val="BAO_CHE1"/>
      <sheetName val="TỔNG_HỢP1"/>
      <sheetName val="AN_TOAN1"/>
      <sheetName val="Cong_tac_tam1"/>
      <sheetName val="TB_CHONG_DO_(GG_chen)1"/>
      <sheetName val="Customer_list1"/>
      <sheetName val="Chiết_tính_BS1"/>
      <sheetName val="Ｎｏ_131"/>
      <sheetName val="KET_CAU_CT51"/>
      <sheetName val="Smry_Wk_(P_I)1"/>
      <sheetName val="harga_bahan_M&amp;E1"/>
      <sheetName val="SAT_EL1"/>
      <sheetName val="bahan_SNI1"/>
      <sheetName val="Bahan_1"/>
      <sheetName val="Harsat_Upah1"/>
      <sheetName val="DAFTAR_BESI_KANAL_C_SIKU1"/>
      <sheetName val="ANALISA_HARGA_ALAT1"/>
      <sheetName val="ANAL_MATERIAL+ANGKUT1"/>
      <sheetName val="Urai__Resap_pengikat1"/>
      <sheetName val="Bill_Of_Quantity1"/>
      <sheetName val="Finishes_applied1"/>
      <sheetName val="Room_matrix1"/>
      <sheetName val="Main_Package1"/>
      <sheetName val="D4_-_PLB1"/>
      <sheetName val="general_requirements1"/>
      <sheetName val="KJ_20021"/>
      <sheetName val="A+Supl_1"/>
      <sheetName val="Pressure_Gage_Form1"/>
      <sheetName val="1_Requisition(E)1"/>
      <sheetName val="Đơn_giá_khoán1"/>
      <sheetName val="Define_finishing1"/>
      <sheetName val="MAIN_SUM1"/>
      <sheetName val="Civil_Works1"/>
      <sheetName val="Area_Cal1"/>
      <sheetName val="Calculation_UNC1"/>
      <sheetName val="Analisa_Gundih1"/>
      <sheetName val="TO_OFF1"/>
      <sheetName val="an_mek1"/>
      <sheetName val="upah_bahan1"/>
      <sheetName val="REKAP_C&amp;D1"/>
      <sheetName val="Blok_C_Elektrikal1"/>
      <sheetName val="D_&amp;_W_sizes1"/>
      <sheetName val="rekap_str_ars1"/>
      <sheetName val="Cat_1"/>
      <sheetName val="Analisa___2_1"/>
      <sheetName val="Summary_11"/>
      <sheetName val="Bill_4_Summary1"/>
      <sheetName val="DAFTAR_HARGA_SATUAN_MATERIAL1"/>
      <sheetName val="Summary_per_costtype11"/>
      <sheetName val="custom_check1"/>
      <sheetName val="APRON_TAHAP_I1"/>
      <sheetName val="ANALISA_BARU_40_M1"/>
      <sheetName val="THPDMoi__(2)1"/>
      <sheetName val="dongia_(2)1"/>
      <sheetName val="TLSKIN_LWR1"/>
      <sheetName val="DHS_Alat1"/>
      <sheetName val="DHS_Bahan_Material1"/>
      <sheetName val="DHS_Upah1"/>
      <sheetName val="Analisa_Harga_Satuan1"/>
      <sheetName val="Rekap_Addendum1"/>
      <sheetName val="IPC 08"/>
      <sheetName val="IPC 14"/>
      <sheetName val="IPC 10"/>
      <sheetName val="1. HT Điện - R1"/>
      <sheetName val="2. HT Máy Phát Điện - R1"/>
      <sheetName val="3.HT ĐHKK - R2"/>
      <sheetName val="4.HT Cấp Thoát Nước"/>
      <sheetName val="5.HT PCCC"/>
      <sheetName val="6. Thiết bị chính"/>
      <sheetName val="Các Hạng mục Thay đổi"/>
      <sheetName val="Quo. 1"/>
      <sheetName val="MTP"/>
      <sheetName val="MTP1"/>
      <sheetName val="C-LOAD(L-FACTORY.)"/>
      <sheetName val=""/>
      <sheetName val="Bill-2"/>
      <sheetName val="メニュー"/>
      <sheetName val="設定"/>
      <sheetName val="Labor &amp; SUB"/>
      <sheetName val="2-6"/>
      <sheetName val="1"/>
      <sheetName val="Phase I -Over flow"/>
      <sheetName val="Phase I"/>
      <sheetName val="Phase I I"/>
      <sheetName val="Clean room - Return"/>
      <sheetName val="Clean room - Supply"/>
      <sheetName val="2-1-2"/>
      <sheetName val="집계표"/>
      <sheetName val="Master"/>
      <sheetName val="electrical"/>
      <sheetName val="fitoutconfcentre"/>
      <sheetName val="ANALYSER"/>
      <sheetName val="har-sat"/>
      <sheetName val="GVL§CT"/>
      <sheetName val="ES STG"/>
      <sheetName val="Mob"/>
      <sheetName val="D7"/>
      <sheetName val="L Staff"/>
      <sheetName val="Cacth_Basin1"/>
      <sheetName val="AN-PRE_(2)"/>
      <sheetName val="STR__HOTEL"/>
      <sheetName val="ARS_apartment"/>
      <sheetName val="PENJUMLAHAN_AKHIR"/>
      <sheetName val="harga_bahan"/>
      <sheetName val="Isolasi_Luar_Dalam"/>
      <sheetName val="Isolasi_Luar"/>
      <sheetName val="Cover_(sh_1)"/>
      <sheetName val="rab_me_(fisik)"/>
      <sheetName val="rab_me_(by_owner)_"/>
      <sheetName val="ANALISA_SM"/>
      <sheetName val="Sat_Bah_&amp;_Up"/>
      <sheetName val="Grand_Rekap"/>
      <sheetName val="Close_June_10"/>
      <sheetName val="BahanUpah"/>
      <sheetName val="Bgt_Jun-05"/>
      <sheetName val=" Harga Satuan"/>
      <sheetName val="Référentiel"/>
      <sheetName val="Analisa BCT Permanen"/>
      <sheetName val="Mesin"/>
      <sheetName val="administrasi"/>
      <sheetName val="Asumsi"/>
      <sheetName val="Performance_Assumptions"/>
      <sheetName val="Peter Kelly"/>
      <sheetName val="Pk prod"/>
      <sheetName val="12"/>
      <sheetName val="FORM-X-1"/>
      <sheetName val="t"/>
      <sheetName val="Cashflow (2)"/>
      <sheetName val="cf-sum3"/>
      <sheetName val="highlight_unit2"/>
      <sheetName val="BCT"/>
      <sheetName val="Kontrak awal"/>
      <sheetName val="Check List LBP"/>
      <sheetName val="kki"/>
      <sheetName val="fin pro centers"/>
      <sheetName val="SM Bgn"/>
      <sheetName val="SM Tnh"/>
      <sheetName val="Uraian Mesin"/>
      <sheetName val="MHPP"/>
      <sheetName val="PRODUCTDIBY"/>
      <sheetName val="BALANCE ANALYTIQUE"/>
      <sheetName val="dico mois"/>
      <sheetName val="Comparable Firms"/>
      <sheetName val="Data SRL"/>
      <sheetName val="Data Prod_Graf"/>
      <sheetName val="S-2"/>
      <sheetName val="S-1"/>
      <sheetName val="ASS-UNIT"/>
      <sheetName val="Master COA"/>
      <sheetName val="data_val"/>
      <sheetName val="data_ee_&lt;nra(2)"/>
      <sheetName val="Disposals"/>
      <sheetName val="TBM-"/>
      <sheetName val="Tarif"/>
      <sheetName val="As"/>
      <sheetName val="Inv"/>
      <sheetName val="Pen"/>
      <sheetName val="FS"/>
      <sheetName val="R-Jalan"/>
      <sheetName val="PB"/>
      <sheetName val="R-Inap"/>
      <sheetName val="Other"/>
      <sheetName val="DLL"/>
      <sheetName val="Jad"/>
      <sheetName val="AP"/>
      <sheetName val="AP (2)"/>
      <sheetName val="Other (2)"/>
      <sheetName val="LDA LTW"/>
      <sheetName val="analt"/>
      <sheetName val="COA TMBP"/>
      <sheetName val="INV_Nov"/>
      <sheetName val="INV_Okt"/>
      <sheetName val="INV_Sept"/>
      <sheetName val="List Area"/>
      <sheetName val="DAF-5"/>
      <sheetName val="FISIK RAB 2000"/>
      <sheetName val="3-DIV3"/>
      <sheetName val="3-DIV5"/>
      <sheetName val="mu"/>
      <sheetName val="Cover1"/>
      <sheetName val="C2 HARGA MAT CFIA"/>
      <sheetName val="RFP003"/>
      <sheetName val="Channel"/>
      <sheetName val="Eqangle"/>
      <sheetName val="Uneqangle"/>
      <sheetName val="Chek"/>
      <sheetName val="DATA  PENAWARAN"/>
      <sheetName val="validasi"/>
      <sheetName val="Analisa 2"/>
      <sheetName val="DATA1"/>
      <sheetName val="10 yr val"/>
      <sheetName val="Financials"/>
      <sheetName val="Pryk Prod TBS"/>
      <sheetName val="CJE"/>
      <sheetName val="JSiar"/>
      <sheetName val="Bill of Qty MEP"/>
      <sheetName val="BSHO Report"/>
      <sheetName val="ANA"/>
      <sheetName val="Paul base sheet "/>
      <sheetName val="WP"/>
      <sheetName val="TPI"/>
      <sheetName val="RAPP"/>
      <sheetName val="Upah &amp; Bahan"/>
      <sheetName val="Rekap Gab"/>
      <sheetName val="prime coal"/>
      <sheetName val="3_RAPI"/>
      <sheetName val="cash Lap"/>
      <sheetName val="PH"/>
      <sheetName val="2"/>
      <sheetName val="6"/>
      <sheetName val="B - Norelec"/>
      <sheetName val="D.UPH&amp;PEK"/>
      <sheetName val="Profil"/>
      <sheetName val="lap-bulan"/>
      <sheetName val="Lap-Minggu"/>
      <sheetName val="nc-m"/>
      <sheetName val="HaSatUp"/>
      <sheetName val="ANALISA ALAT BERAT"/>
      <sheetName val="R A B"/>
      <sheetName val="RENPEN"/>
      <sheetName val="fa"/>
      <sheetName val="ELEVATOR"/>
      <sheetName val="GONDOLA"/>
      <sheetName val="cctv"/>
      <sheetName val="STP"/>
      <sheetName val="pemadam"/>
      <sheetName val="telepon"/>
      <sheetName val="Sat Bah _ Up"/>
      <sheetName val="Kuantitas &amp; Harga"/>
      <sheetName val="Cover Sheet"/>
      <sheetName val="PRO"/>
      <sheetName val="PROJ CASH"/>
      <sheetName val="Exchange Rates"/>
      <sheetName val="rumus"/>
      <sheetName val="HargaBahan"/>
      <sheetName val="SATUAN JADI "/>
      <sheetName val="Engine"/>
      <sheetName val="Labour"/>
      <sheetName val="ORET2AN"/>
      <sheetName val="MATAUANG"/>
      <sheetName val="umum"/>
      <sheetName val="HM.MEK."/>
      <sheetName val="PROGBLN"/>
      <sheetName val="depan"/>
      <sheetName val="notasi"/>
      <sheetName val="PBS"/>
      <sheetName val="K725"/>
      <sheetName val="L4"/>
      <sheetName val="K33H"/>
      <sheetName val="K621"/>
      <sheetName val="K819"/>
      <sheetName val="K331"/>
      <sheetName val="Galian 1"/>
      <sheetName val="Risiko"/>
      <sheetName val="Tindak Lanjut"/>
      <sheetName val="Brd Unit Rate"/>
      <sheetName val="Perhitungan RAB"/>
      <sheetName val="SUMBER"/>
      <sheetName val="M+MC"/>
      <sheetName val="CV"/>
      <sheetName val="RAB01"/>
      <sheetName val="ocean voyage"/>
      <sheetName val="bahan 2004"/>
      <sheetName val="Vol Pek"/>
      <sheetName val="Mobdemob"/>
      <sheetName val="Page 10"/>
      <sheetName val="02-M402"/>
      <sheetName val="GAJI"/>
      <sheetName val="Embank"/>
      <sheetName val="Marshal"/>
      <sheetName val="PROJECT"/>
      <sheetName val="arab"/>
      <sheetName val="Analisa Baku STR ARS"/>
      <sheetName val="Rekap Prelim"/>
      <sheetName val="Rekap Direct Cost Lama"/>
      <sheetName val="BASIC-PRICE"/>
      <sheetName val="Harsat Rek"/>
      <sheetName val="H.BAHAN"/>
      <sheetName val="earth"/>
      <sheetName val="concrete&amp;fw"/>
      <sheetName val="massonry"/>
      <sheetName val="sdm"/>
      <sheetName val="Cashflow_ref"/>
      <sheetName val="SCH"/>
      <sheetName val="HDS"/>
      <sheetName val="MET"/>
      <sheetName val="Kosong"/>
      <sheetName val="INPUT HARIAN"/>
      <sheetName val="Analisa Upah _ Bahan Plum"/>
      <sheetName val="lkalibrasi BENENAIN"/>
      <sheetName val="COST-PERSON-J.O."/>
      <sheetName val="RENTAL1"/>
      <sheetName val="ALOKASI"/>
      <sheetName val="anal rab"/>
      <sheetName val="22"/>
      <sheetName val="DEV_MAR"/>
      <sheetName val="tr-28202"/>
      <sheetName val="DT SPK"/>
      <sheetName val="TPr1"/>
      <sheetName val="Manpower"/>
      <sheetName val="Equipt,Tools&amp;Cons"/>
      <sheetName val="PRICE-COMP"/>
      <sheetName val="RAB "/>
      <sheetName val="RAW MATERIALS "/>
      <sheetName val="Jurnal Transaksi"/>
      <sheetName val="Kode"/>
      <sheetName val="Hst_mat"/>
      <sheetName val="Bill_Qua"/>
      <sheetName val="PENERIMAAN"/>
      <sheetName val="BQ-1"/>
      <sheetName val="schbhn"/>
      <sheetName val="schalt"/>
      <sheetName val="schtng"/>
      <sheetName val="rab-str-TAHAP.1-PC"/>
      <sheetName val="UPAH-2"/>
      <sheetName val="BQ.AC.FAN"/>
      <sheetName val="RPP01 6"/>
      <sheetName val="pricelist"/>
      <sheetName val="Hargasatuan"/>
      <sheetName val="BBM-03"/>
      <sheetName val="bhn,upah,alat"/>
      <sheetName val="Ans Kom Precast"/>
      <sheetName val="HARGA ALAT"/>
      <sheetName val="Drop Down"/>
      <sheetName val="Har-sat-dasr"/>
      <sheetName val="TONG_HOP_VL-NC"/>
      <sheetName val="CHITIET_VL-NC"/>
      <sheetName val="OFFICE_2_LT"/>
      <sheetName val="Analisa_pemkot"/>
      <sheetName val="D3_1"/>
      <sheetName val="Hrg_Sat"/>
      <sheetName val="Master_1_0"/>
      <sheetName val="S_System"/>
      <sheetName val="Soil_factor"/>
      <sheetName val="Tindak_Lanjut"/>
      <sheetName val="REKAPAN_Base_B"/>
      <sheetName val="BQ_STR"/>
      <sheetName val="BS"/>
      <sheetName val="Sheet2"/>
      <sheetName val="Ref"/>
      <sheetName val="Mat.Elk"/>
      <sheetName val="PANEL"/>
      <sheetName val="OHD"/>
      <sheetName val="RAB REVISI"/>
      <sheetName val="Mat.Mek"/>
      <sheetName val="HYDRANT"/>
      <sheetName val="quot."/>
      <sheetName val="sheet 2"/>
      <sheetName val="RAB ME"/>
      <sheetName val="5-ALAT(1)"/>
      <sheetName val="Concrete"/>
      <sheetName val="Stone"/>
      <sheetName val="NP 7"/>
      <sheetName val="Anggaran"/>
      <sheetName val="PANELKAST"/>
      <sheetName val="Mat_Elk"/>
      <sheetName val="RAB_REVISI"/>
      <sheetName val="Mat_Mek"/>
      <sheetName val="quot_"/>
      <sheetName val="sheet_2"/>
      <sheetName val="RAB_ME"/>
      <sheetName val="B"/>
      <sheetName val="F1c DATA ADM6"/>
      <sheetName val="tulang"/>
      <sheetName val="hit_BKMM"/>
      <sheetName val="Analisa Upah &amp; Bahan Plum"/>
      <sheetName val="ETAB 2"/>
      <sheetName val="main summary"/>
      <sheetName val="prog-mgu"/>
      <sheetName val="F ALARM"/>
      <sheetName val="Bill No. 4 Pumbing"/>
      <sheetName val="PNL"/>
      <sheetName val="Tray + ladder"/>
      <sheetName val="lampu"/>
      <sheetName val="Pekerjaan "/>
      <sheetName val="RASK ALL"/>
      <sheetName val="rekap mekanikal"/>
      <sheetName val="Z"/>
      <sheetName val="Cash2"/>
      <sheetName val="tul"/>
      <sheetName val="QTO-11P"/>
      <sheetName val="Kuantitas _ Harga"/>
      <sheetName val="DIV1"/>
      <sheetName val="6-AGREGAT"/>
      <sheetName val="Print"/>
      <sheetName val="H-DASAR"/>
      <sheetName val="Peralatan"/>
      <sheetName val="AnProd"/>
      <sheetName val="DAF-4"/>
      <sheetName val="ANALISA HARGA "/>
      <sheetName val="LO"/>
      <sheetName val="APP-9"/>
      <sheetName val="DUTCH CONE"/>
      <sheetName val="BUSWAY"/>
      <sheetName val="HS-2"/>
      <sheetName val="61006"/>
      <sheetName val="61008"/>
      <sheetName val="prelim-2-angke"/>
      <sheetName val="rab-ramp B"/>
      <sheetName val="rab-ramp D"/>
      <sheetName val="rab-ramp G"/>
      <sheetName val="rab-jbt"/>
      <sheetName val="rab-intersec"/>
      <sheetName val="Rekap-Kamal"/>
      <sheetName val="prelim-1-kamal"/>
      <sheetName val="ANSTRUK"/>
      <sheetName val="61004"/>
      <sheetName val="61005"/>
      <sheetName val="61007"/>
      <sheetName val="MEKANIKAL "/>
      <sheetName val="Analisa Quarry"/>
      <sheetName val="H.SAT"/>
      <sheetName val="PLANT"/>
      <sheetName val="jadw"/>
      <sheetName val="STR"/>
      <sheetName val="MK"/>
      <sheetName val="AnalisaSIPIL RIIL"/>
      <sheetName val="BHN+KMK"/>
      <sheetName val="analisa ARS"/>
      <sheetName val="610.07A"/>
      <sheetName val="metode "/>
      <sheetName val="RAB PRO"/>
      <sheetName val="ANALISA-1"/>
      <sheetName val="ANALISA-2"/>
      <sheetName val="BQ1"/>
      <sheetName val="G_SUMMARY"/>
      <sheetName val="analis standar(20m)"/>
      <sheetName val="ANAL BETON"/>
      <sheetName val="AGG, C"/>
      <sheetName val="AN-RC"/>
      <sheetName val="URAIAN "/>
      <sheetName val="Sheet2 Alat"/>
      <sheetName val="Sheet2 Mtrial"/>
      <sheetName val="HARDAS SALAH"/>
      <sheetName val="Sheet2 Upah"/>
      <sheetName val="Rek-Cianten1B"/>
      <sheetName val="Rek.Cianten3"/>
      <sheetName val="schtot"/>
      <sheetName val="UBA"/>
      <sheetName val="Schedulle(S-curve)Break"/>
      <sheetName val="Sheet15"/>
      <sheetName val="Connections"/>
      <sheetName val="DWTables"/>
      <sheetName val="harga-satuan"/>
      <sheetName val="Menu"/>
      <sheetName val="ANALISA-HST"/>
      <sheetName val="GENERAL"/>
      <sheetName val="pivot2"/>
      <sheetName val="pivot1"/>
      <sheetName val="Demolation"/>
      <sheetName val="MT0"/>
      <sheetName val="ANALISA - PGRKAN"/>
      <sheetName val="HSBahan"/>
      <sheetName val="RT13526 CPI"/>
      <sheetName val="Hrg-Das"/>
      <sheetName val="Anal-1"/>
      <sheetName val="C"/>
      <sheetName val="D"/>
      <sheetName val="E"/>
      <sheetName val="F"/>
      <sheetName val="G"/>
      <sheetName val="H"/>
      <sheetName val="I"/>
      <sheetName val="J"/>
      <sheetName val="Scd.T"/>
      <sheetName val="Scd.RJl"/>
      <sheetName val="Scd.RJem"/>
      <sheetName val="Parameter"/>
      <sheetName val="SUD"/>
      <sheetName val="STOCK BPP"/>
      <sheetName val="STOCK SMD"/>
      <sheetName val="Valuation"/>
      <sheetName val="T.material"/>
      <sheetName val="JANGAN DIHAPUS ATAU DIRUBAH"/>
      <sheetName val="Persatuan"/>
      <sheetName val="Input-Expected Case"/>
      <sheetName val="Est"/>
      <sheetName val="JobCode"/>
      <sheetName val="Health"/>
      <sheetName val="BEKASI"/>
      <sheetName val="PABRIK (2)"/>
      <sheetName val="PO"/>
      <sheetName val="Karung"/>
      <sheetName val="XXX"/>
      <sheetName val="ROI"/>
      <sheetName val="frn"/>
      <sheetName val="Account"/>
      <sheetName val="An Arsitektur"/>
      <sheetName val="An Struktur"/>
      <sheetName val="r_tank"/>
      <sheetName val="area Depok"/>
      <sheetName val="RESUME (2)"/>
      <sheetName val="Rekap Bill"/>
      <sheetName val="Daf Alat"/>
      <sheetName val="Jdw Alat"/>
      <sheetName val="S Penawar"/>
      <sheetName val="O"/>
      <sheetName val="Executive Summary"/>
      <sheetName val="ahs3"/>
      <sheetName val="BOQ_Aula"/>
      <sheetName val="L-Mechanical"/>
      <sheetName val="Olah"/>
      <sheetName val="TinhGiaNC"/>
      <sheetName val="Thiet Bi"/>
      <sheetName val="Buy vs. Lease Car"/>
      <sheetName val="電気設備表"/>
      <sheetName val="見積書"/>
      <sheetName val="Tong DT"/>
      <sheetName val="phan tic chi tiet"/>
      <sheetName val="phan tich don gia"/>
      <sheetName val="경비2내역"/>
      <sheetName val="Phan tich"/>
      <sheetName val="AUTOMATIC SELECT"/>
      <sheetName val="DTCT"/>
      <sheetName val="Resume-Analisa"/>
      <sheetName val="H-BHN"/>
      <sheetName val="A-BANTU"/>
      <sheetName val="besi"/>
      <sheetName val="EXISTING"/>
      <sheetName val="VV-REV2"/>
      <sheetName val="BQ(M)"/>
      <sheetName val="Priced BOQ"/>
      <sheetName val="TTVanChuyen"/>
      <sheetName val="개산공사비"/>
      <sheetName val="실행철강하도"/>
      <sheetName val="Hệ số và tỷ giá"/>
      <sheetName val="BAO GIA"/>
      <sheetName val="CPC (phuc vu tinh cost)"/>
      <sheetName val="Chi phi gian tiep"/>
      <sheetName val="profit_Const5"/>
      <sheetName val="FORM_X_COST5"/>
      <sheetName val="H_Satuan5"/>
      <sheetName val="EST__SERVICEHEATEXCHANGER-ATD5"/>
      <sheetName val="Cover_Daf-25"/>
      <sheetName val="Civil_Costs5"/>
      <sheetName val="Fill_this_out_first___8"/>
      <sheetName val="Balok_Slab3"/>
      <sheetName val="Pas__Bata3"/>
      <sheetName val="kusen_lt2-33"/>
      <sheetName val="ukuran_kusen3"/>
      <sheetName val="DATA_HARGA3"/>
      <sheetName val="ERCN_ATAP_COST3"/>
      <sheetName val="Rekap_boq3"/>
      <sheetName val="I_Persiapan3"/>
      <sheetName val="3_1_STR_BETON_GD_UTAMA3"/>
      <sheetName val="3_2_STR_BETON_PH3"/>
      <sheetName val="3_3_STR_BAJA3"/>
      <sheetName val="TAM-KUR_STR3"/>
      <sheetName val="4_1__DINDING3"/>
      <sheetName val="4_2_PINTU_&amp;_Jendela3"/>
      <sheetName val="4_3__Lantai3"/>
      <sheetName val="4_4__Plapond3"/>
      <sheetName val="4_5__SANITAIR3"/>
      <sheetName val="4_6__lain-lain3"/>
      <sheetName val="4_7_ARSITEKTUR_(POWER_HOUSE)3"/>
      <sheetName val="7_3__tam-Kur_ARS3"/>
      <sheetName val="Cover_ME3"/>
      <sheetName val="5_1_ELEKTRIKAL-ELEKTRONIK3"/>
      <sheetName val="PEMADAM_KEBAKARAN3"/>
      <sheetName val="UNIT_AC3"/>
      <sheetName val="UNIT_FAN3"/>
      <sheetName val="INSTALASI_(2)3"/>
      <sheetName val="PENJUMLAHAN_TATA_UDARA3"/>
      <sheetName val="5_5_-_ELEKTRONIK3"/>
      <sheetName val="6-Pek__Luar3"/>
      <sheetName val="HIT_AREA_LUAR3"/>
      <sheetName val="Luas_Bangunan3"/>
      <sheetName val="Fill_this_out_first___9"/>
      <sheetName val="Breakdown_Architecture3"/>
      <sheetName val="Breakdown_Structure3"/>
      <sheetName val="Ring_Balok3"/>
      <sheetName val="Harga_ME_3"/>
      <sheetName val="Teq_an3"/>
      <sheetName val="Teq_an_ccrt3"/>
      <sheetName val="Teq_an_Stone3"/>
      <sheetName val="An_Earth3"/>
      <sheetName val="An_Ls_3"/>
      <sheetName val="New_MADC3"/>
      <sheetName val="struktur_tdk_dipakai3"/>
      <sheetName val="Analisa_&amp;_Upah3"/>
      <sheetName val="Daftar_berat3"/>
      <sheetName val="Analisa___Upah3"/>
      <sheetName val="HRG_BHN3"/>
      <sheetName val="Arc_Analysis3"/>
      <sheetName val="An_Str3"/>
      <sheetName val="DAFTAR_HARGA3"/>
      <sheetName val="Bill_sipil3"/>
      <sheetName val="Analisa__Baku3"/>
      <sheetName val="Rekap_Direct_Cost3"/>
      <sheetName val="REF_ONLY3"/>
      <sheetName val="BQ_ME3"/>
      <sheetName val="data_RSUD_KIS3"/>
      <sheetName val="BQ_Stdr3"/>
      <sheetName val="inp_data3"/>
      <sheetName val="Unit_Rate3"/>
      <sheetName val="Steel_Pipe3"/>
      <sheetName val="External_PVC,_PPR,_HDPE3"/>
      <sheetName val="Internal_PVC,_PPR,_HDPE3"/>
      <sheetName val="GI_Sheet3"/>
      <sheetName val="analisa_Str3"/>
      <sheetName val="Daftar_Upah3"/>
      <sheetName val="Harga_Satuan3"/>
      <sheetName val="Daf_13"/>
      <sheetName val="Total_Load_List3"/>
      <sheetName val="Currency_Rate3"/>
      <sheetName val="Summary_Sheets3"/>
      <sheetName val="ARS_ADM3"/>
      <sheetName val="Code_023"/>
      <sheetName val="Code_033"/>
      <sheetName val="Code_043"/>
      <sheetName val="Code_053"/>
      <sheetName val="Code_063"/>
      <sheetName val="Code_073"/>
      <sheetName val="Code_093"/>
      <sheetName val="PileCap_3"/>
      <sheetName val="Tie_Beam3"/>
      <sheetName val="RAB_Str_3"/>
      <sheetName val="Daf-III_1_Dinding-TA3"/>
      <sheetName val="Daf-III_2_Pintu_Jendela_TA3"/>
      <sheetName val="REKAPITULASI_AKHIR3"/>
      <sheetName val="Daf-III_6_Lain-lain_TA3"/>
      <sheetName val="Daf-VA_(_TAMBAH_KURANG_TA)3"/>
      <sheetName val="Daf-II_2_(Beton)_TA3"/>
      <sheetName val="Bill_5_Summary3"/>
      <sheetName val="Bill_33"/>
      <sheetName val="ANALISA_SNI'13_3"/>
      <sheetName val="dATA_pc3"/>
      <sheetName val="Kolom_TG_23"/>
      <sheetName val="DETAIL_BALOK3"/>
      <sheetName val="DETAIL_KOLOM3"/>
      <sheetName val="2__MVAC_R13"/>
      <sheetName val="BQ_F3"/>
      <sheetName val="Harga_Bahan_&amp;_Upah_3"/>
      <sheetName val="Budget_Code3"/>
      <sheetName val="Tong_hop3"/>
      <sheetName val="1_02"/>
      <sheetName val="Elemental_Breakdown+20%2"/>
      <sheetName val="Phan_tho2"/>
      <sheetName val="analisa_SNI2"/>
      <sheetName val="analisa_prelim2"/>
      <sheetName val="Lantai_Semibasement2"/>
      <sheetName val="Lantai_17"/>
      <sheetName val="Lantai_1A2"/>
      <sheetName val="Lantai_22"/>
      <sheetName val="Lantai_32"/>
      <sheetName val="Lantai_42"/>
      <sheetName val="Lantai_52"/>
      <sheetName val="Lantai_62"/>
      <sheetName val="Lantai_72"/>
      <sheetName val="Lantai_82"/>
      <sheetName val="Lantai_92"/>
      <sheetName val="Lantai_102"/>
      <sheetName val="Lantai_112"/>
      <sheetName val="Lantai_122"/>
      <sheetName val="Lantai_132"/>
      <sheetName val="Lantai_142"/>
      <sheetName val="Lantai_152"/>
      <sheetName val="Lantai_Mesin2"/>
      <sheetName val="Prov__Sum2"/>
      <sheetName val="material_2"/>
      <sheetName val="Cover_CKE2"/>
      <sheetName val="Summary_Mech_2"/>
      <sheetName val="Mech__BQ2"/>
      <sheetName val="P_APRIL_20162"/>
      <sheetName val="Qttn_Report2"/>
      <sheetName val="MTO_REV_02"/>
      <sheetName val="ANALISA_PEK_UMUM2"/>
      <sheetName val="daftar_material2"/>
      <sheetName val="Klm_Base2"/>
      <sheetName val="B_Lt_1a2"/>
      <sheetName val="dftr_upah2"/>
      <sheetName val="Deep_Well2"/>
      <sheetName val="Pek_Luar2"/>
      <sheetName val="an_el2"/>
      <sheetName val="An_AC_&amp;_Plb2"/>
      <sheetName val="an__struktur2"/>
      <sheetName val="concept_cost_code2"/>
      <sheetName val="summary_cost_code2"/>
      <sheetName val="kas_proyek2"/>
      <sheetName val="lain_lain2"/>
      <sheetName val="D2_42"/>
      <sheetName val="D4_3_(TE)2"/>
      <sheetName val="D5_3_(TF)_2"/>
      <sheetName val="D8_3_(TJ)2"/>
      <sheetName val="Analisa_RAP2"/>
      <sheetName val="Sch_Tender2"/>
      <sheetName val="Analisa_RAB2"/>
      <sheetName val="Rekap_RAP2"/>
      <sheetName val="hg_sat_22"/>
      <sheetName val="hg_sat_BM2"/>
      <sheetName val="DATA_WP2"/>
      <sheetName val="Lt__1_(A)2"/>
      <sheetName val="Lab_A_(FKU)2"/>
      <sheetName val="TE_TS_FA_LAN_MATV2"/>
      <sheetName val="Unt_rate2"/>
      <sheetName val="NC_NEW2"/>
      <sheetName val="TH_kinh_phi2"/>
      <sheetName val="KLDT_DIEN2"/>
      <sheetName val="Dinh_muc_CP_KTCB_khac2"/>
      <sheetName val="CSA_Works2"/>
      <sheetName val="Pre_2"/>
      <sheetName val="RAB_AR&amp;STR2"/>
      <sheetName val="1_1_Barrette_pile2"/>
      <sheetName val="Le_MERIDIEN2"/>
      <sheetName val="UNITED_PHARMA2"/>
      <sheetName val="B7_ALU_GLASS_D&amp;W2"/>
      <sheetName val="B3_CONCRETE_WORKS2"/>
      <sheetName val="B8_FINISHING_WORKS2"/>
      <sheetName val="B4_MASONRY_WORKS2"/>
      <sheetName val="B5_METAL_WORKS2"/>
      <sheetName val="List_of_Houses2"/>
      <sheetName val="B2_SITE_WORKS2"/>
      <sheetName val="B6_THERMAL&amp;MOITURE2"/>
      <sheetName val="Du_thau2"/>
      <sheetName val="Cover_(x)2"/>
      <sheetName val="Cor_Apt2"/>
      <sheetName val="Don_gia_chi_tiet2"/>
      <sheetName val="Hoja_32"/>
      <sheetName val="KL_chốt_LV2"/>
      <sheetName val="Du_toan2"/>
      <sheetName val="D)_Cabling_Installation2"/>
      <sheetName val="Bang_gia_2011_10_122"/>
      <sheetName val="4_canh2"/>
      <sheetName val="Land_Dev't__Ph-12"/>
      <sheetName val="Summary_tb2"/>
      <sheetName val="TB_NẶNG2"/>
      <sheetName val="BAO_CHE2"/>
      <sheetName val="TỔNG_HỢP2"/>
      <sheetName val="AN_TOAN2"/>
      <sheetName val="Cong_tac_tam2"/>
      <sheetName val="TB_CHONG_DO_(GG_chen)2"/>
      <sheetName val="TONGKE3p_2"/>
      <sheetName val="Customer_list2"/>
      <sheetName val="Chiết_tính_BS2"/>
      <sheetName val="Smry_Wk_(P_I)2"/>
      <sheetName val="harga_bahan_M&amp;E2"/>
      <sheetName val="SAT_EL2"/>
      <sheetName val="bahan_SNI2"/>
      <sheetName val="Bahan_2"/>
      <sheetName val="Harsat_Upah2"/>
      <sheetName val="DAFTAR_BESI_KANAL_C_SIKU2"/>
      <sheetName val="ANALISA_HARGA_ALAT2"/>
      <sheetName val="ANAL_MATERIAL+ANGKUT2"/>
      <sheetName val="Urai__Resap_pengikat2"/>
      <sheetName val="Bill_Of_Quantity2"/>
      <sheetName val="Rebar_FL_28_add72"/>
      <sheetName val="KJ_20022"/>
      <sheetName val="A+Supl_2"/>
      <sheetName val="Pressure_Gage_Form2"/>
      <sheetName val="Main_Package2"/>
      <sheetName val="D4_-_PLB2"/>
      <sheetName val="general_requirements2"/>
      <sheetName val="Ｎｏ_132"/>
      <sheetName val="Finishes_applied2"/>
      <sheetName val="Room_matrix2"/>
      <sheetName val="KET_CAU_CT52"/>
      <sheetName val="1_Requisition(E)2"/>
      <sheetName val="Đơn_giá_khoán2"/>
      <sheetName val="Define_finishing2"/>
      <sheetName val="MAIN_SUM2"/>
      <sheetName val="Civil_Works2"/>
      <sheetName val="Area_Cal2"/>
      <sheetName val="Calculation_UNC2"/>
      <sheetName val="Analisa_Gundih2"/>
      <sheetName val="TO_OFF2"/>
      <sheetName val="an_mek2"/>
      <sheetName val="upah_bahan2"/>
      <sheetName val="REKAP_C&amp;D2"/>
      <sheetName val="Blok_C_Elektrikal2"/>
      <sheetName val="D_&amp;_W_sizes2"/>
      <sheetName val="rekap_str_ars2"/>
      <sheetName val="Cat_2"/>
      <sheetName val="Analisa___2_2"/>
      <sheetName val="Summary_12"/>
      <sheetName val="Bill_4_Summary2"/>
      <sheetName val="DAFTAR_HARGA_SATUAN_MATERIAL2"/>
      <sheetName val="Summary_per_costtype12"/>
      <sheetName val="custom_check2"/>
      <sheetName val="APRON_TAHAP_I2"/>
      <sheetName val="ANALISA_BARU_40_M2"/>
      <sheetName val="THPDMoi__(2)2"/>
      <sheetName val="dongia_(2)2"/>
      <sheetName val="TLSKIN_LWR2"/>
      <sheetName val="DHS_Alat2"/>
      <sheetName val="DHS_Bahan_Material2"/>
      <sheetName val="DHS_Upah2"/>
      <sheetName val="Analisa_Harga_Satuan2"/>
      <sheetName val="Rekap_Addendum2"/>
      <sheetName val="Data_Arc"/>
      <sheetName val="Data_Str_H"/>
      <sheetName val="Data_Str_V"/>
      <sheetName val="Input_Arc"/>
      <sheetName val="Input_Str"/>
      <sheetName val="QS_Str"/>
      <sheetName val="QS_Breakdown"/>
      <sheetName val="QS_Arc"/>
      <sheetName val="DETAIL_"/>
      <sheetName val="MTO_REV_03"/>
      <sheetName val="IPC_08"/>
      <sheetName val="IPC_14"/>
      <sheetName val="IPC_10"/>
      <sheetName val="GOC-KO_IN"/>
      <sheetName val="Quo__1"/>
      <sheetName val="Thiet_Bi"/>
      <sheetName val="1__HT_Điện_-_R1"/>
      <sheetName val="2__HT_Máy_Phát_Điện_-_R1"/>
      <sheetName val="3_HT_ĐHKK_-_R2"/>
      <sheetName val="4_HT_Cấp_Thoát_Nước"/>
      <sheetName val="5_HT_PCCC"/>
      <sheetName val="6__Thiết_bị_chính"/>
      <sheetName val="Các_Hạng_mục_Thay_đổi"/>
      <sheetName val="He so"/>
      <sheetName val="1. KC XUONG SAN XUAT"/>
      <sheetName val="Pt"/>
      <sheetName val="Bu"/>
      <sheetName val="U.P List"/>
      <sheetName val="May TC"/>
      <sheetName val="Nhan cong"/>
      <sheetName val="DM.ChiPhi"/>
      <sheetName val="4, Prelim"/>
      <sheetName val="CaMay"/>
      <sheetName val="DGiaT"/>
      <sheetName val="DGiaTN"/>
      <sheetName val="TT"/>
      <sheetName val="CFA"/>
      <sheetName val="GTTBA"/>
      <sheetName val="变量单"/>
      <sheetName val="beamschedule"/>
      <sheetName val="RC-BEAM"/>
      <sheetName val="Buy_vs__Lease_Car"/>
      <sheetName val="Phase_I_-Over_flow"/>
      <sheetName val="Phase_I"/>
      <sheetName val="Phase_I_I"/>
      <sheetName val="Clean_room_-_Return"/>
      <sheetName val="Clean_room_-_Supply"/>
      <sheetName val="Phan_tich"/>
      <sheetName val="AUTOMATIC_SELECT"/>
      <sheetName val="He_so"/>
      <sheetName val="1__KC_XUONG_SAN_XUAT"/>
      <sheetName val="Tong_DT"/>
      <sheetName val="phan_tic_chi_tiet"/>
      <sheetName val="phan_tich_don_gia"/>
      <sheetName val="Priced_BOQ"/>
      <sheetName val="Ptvt"/>
      <sheetName val="KC-moi"/>
      <sheetName val="Chenh lech vat tu"/>
      <sheetName val="Tong hop vat tu"/>
      <sheetName val="Phan tich ca may"/>
      <sheetName val="Chenh lech ca may"/>
      <sheetName val="TLg CN&amp;Laixe"/>
      <sheetName val="TLg CN&amp;Laixe (2)"/>
      <sheetName val="TLg Laitau"/>
      <sheetName val="TLg Laitau (2)"/>
      <sheetName val="Kiem-Toan"/>
      <sheetName val="TSCK"/>
      <sheetName val="profit_Const6"/>
      <sheetName val="FORM_X_COST6"/>
      <sheetName val="H_Satuan6"/>
      <sheetName val="EST__SERVICEHEATEXCHANGER-ATD6"/>
      <sheetName val="Cover_Daf-26"/>
      <sheetName val="Civil_Costs6"/>
      <sheetName val="Fill_this_out_first___10"/>
      <sheetName val="Balok_Slab4"/>
      <sheetName val="Pas__Bata4"/>
      <sheetName val="kusen_lt2-34"/>
      <sheetName val="ukuran_kusen4"/>
      <sheetName val="DATA_HARGA4"/>
      <sheetName val="ERCN_ATAP_COST4"/>
      <sheetName val="Rekap_boq4"/>
      <sheetName val="I_Persiapan4"/>
      <sheetName val="3_1_STR_BETON_GD_UTAMA4"/>
      <sheetName val="3_2_STR_BETON_PH4"/>
      <sheetName val="3_3_STR_BAJA4"/>
      <sheetName val="TAM-KUR_STR4"/>
      <sheetName val="4_1__DINDING4"/>
      <sheetName val="4_2_PINTU_&amp;_Jendela4"/>
      <sheetName val="4_3__Lantai4"/>
      <sheetName val="4_4__Plapond4"/>
      <sheetName val="4_5__SANITAIR4"/>
      <sheetName val="4_6__lain-lain4"/>
      <sheetName val="4_7_ARSITEKTUR_(POWER_HOUSE)4"/>
      <sheetName val="7_3__tam-Kur_ARS4"/>
      <sheetName val="Cover_ME4"/>
      <sheetName val="5_1_ELEKTRIKAL-ELEKTRONIK4"/>
      <sheetName val="PEMADAM_KEBAKARAN4"/>
      <sheetName val="UNIT_AC4"/>
      <sheetName val="UNIT_FAN4"/>
      <sheetName val="INSTALASI_(2)4"/>
      <sheetName val="PENJUMLAHAN_TATA_UDARA4"/>
      <sheetName val="5_5_-_ELEKTRONIK4"/>
      <sheetName val="6-Pek__Luar4"/>
      <sheetName val="HIT_AREA_LUAR4"/>
      <sheetName val="Luas_Bangunan4"/>
      <sheetName val="Fill_this_out_first___11"/>
      <sheetName val="Breakdown_Architecture4"/>
      <sheetName val="Breakdown_Structure4"/>
      <sheetName val="Ring_Balok4"/>
      <sheetName val="Harga_ME_4"/>
      <sheetName val="Teq_an4"/>
      <sheetName val="Teq_an_ccrt4"/>
      <sheetName val="Teq_an_Stone4"/>
      <sheetName val="An_Earth4"/>
      <sheetName val="An_Ls_4"/>
      <sheetName val="New_MADC4"/>
      <sheetName val="struktur_tdk_dipakai4"/>
      <sheetName val="Analisa_&amp;_Upah4"/>
      <sheetName val="Daftar_berat4"/>
      <sheetName val="Analisa___Upah4"/>
      <sheetName val="HRG_BHN4"/>
      <sheetName val="Arc_Analysis4"/>
      <sheetName val="An_Str4"/>
      <sheetName val="DAFTAR_HARGA4"/>
      <sheetName val="Bill_sipil4"/>
      <sheetName val="Analisa__Baku4"/>
      <sheetName val="Rekap_Direct_Cost4"/>
      <sheetName val="REF_ONLY4"/>
      <sheetName val="BQ_ME4"/>
      <sheetName val="data_RSUD_KIS4"/>
      <sheetName val="BQ_Stdr4"/>
      <sheetName val="inp_data4"/>
      <sheetName val="Unit_Rate4"/>
      <sheetName val="Steel_Pipe4"/>
      <sheetName val="External_PVC,_PPR,_HDPE4"/>
      <sheetName val="Internal_PVC,_PPR,_HDPE4"/>
      <sheetName val="GI_Sheet4"/>
      <sheetName val="analisa_Str4"/>
      <sheetName val="Daftar_Upah4"/>
      <sheetName val="Harga_Satuan4"/>
      <sheetName val="Daf_14"/>
      <sheetName val="Total_Load_List4"/>
      <sheetName val="Currency_Rate4"/>
      <sheetName val="Summary_Sheets4"/>
      <sheetName val="ARS_ADM4"/>
      <sheetName val="Code_024"/>
      <sheetName val="Code_034"/>
      <sheetName val="Code_044"/>
      <sheetName val="Code_054"/>
      <sheetName val="Code_064"/>
      <sheetName val="Code_074"/>
      <sheetName val="Code_094"/>
      <sheetName val="PileCap_4"/>
      <sheetName val="Tie_Beam4"/>
      <sheetName val="RAB_Str_4"/>
      <sheetName val="Daf-III_1_Dinding-TA4"/>
      <sheetName val="Daf-III_2_Pintu_Jendela_TA4"/>
      <sheetName val="REKAPITULASI_AKHIR4"/>
      <sheetName val="Daf-III_6_Lain-lain_TA4"/>
      <sheetName val="Daf-VA_(_TAMBAH_KURANG_TA)4"/>
      <sheetName val="Daf-II_2_(Beton)_TA4"/>
      <sheetName val="Bill_5_Summary4"/>
      <sheetName val="Bill_34"/>
      <sheetName val="ANALISA_SNI'13_4"/>
      <sheetName val="dATA_pc4"/>
      <sheetName val="Kolom_TG_24"/>
      <sheetName val="DETAIL_BALOK4"/>
      <sheetName val="DETAIL_KOLOM4"/>
      <sheetName val="2__MVAC_R14"/>
      <sheetName val="BQ_F4"/>
      <sheetName val="Harga_Bahan_&amp;_Upah_4"/>
      <sheetName val="Budget_Code4"/>
      <sheetName val="Tong_hop4"/>
      <sheetName val="analisa_SNI3"/>
      <sheetName val="analisa_prelim3"/>
      <sheetName val="Lantai_Semibasement3"/>
      <sheetName val="Lantai_18"/>
      <sheetName val="Lantai_1A3"/>
      <sheetName val="Lantai_23"/>
      <sheetName val="Lantai_33"/>
      <sheetName val="Lantai_43"/>
      <sheetName val="Lantai_53"/>
      <sheetName val="Lantai_63"/>
      <sheetName val="Lantai_73"/>
      <sheetName val="Lantai_83"/>
      <sheetName val="Lantai_93"/>
      <sheetName val="Lantai_103"/>
      <sheetName val="Lantai_113"/>
      <sheetName val="Lantai_123"/>
      <sheetName val="Lantai_133"/>
      <sheetName val="Lantai_143"/>
      <sheetName val="Lantai_153"/>
      <sheetName val="Lantai_Mesin3"/>
      <sheetName val="Prov__Sum3"/>
      <sheetName val="material_3"/>
      <sheetName val="Cover_CKE3"/>
      <sheetName val="Summary_Mech_3"/>
      <sheetName val="Mech__BQ3"/>
      <sheetName val="P_APRIL_20163"/>
      <sheetName val="Qttn_Report3"/>
      <sheetName val="MTO_REV_04"/>
      <sheetName val="ANALISA_PEK_UMUM3"/>
      <sheetName val="daftar_material3"/>
      <sheetName val="Klm_Base3"/>
      <sheetName val="B_Lt_1a3"/>
      <sheetName val="dftr_upah3"/>
      <sheetName val="Deep_Well3"/>
      <sheetName val="Pek_Luar3"/>
      <sheetName val="an_el3"/>
      <sheetName val="An_AC_&amp;_Plb3"/>
      <sheetName val="an__struktur3"/>
      <sheetName val="concept_cost_code3"/>
      <sheetName val="summary_cost_code3"/>
      <sheetName val="kas_proyek3"/>
      <sheetName val="lain_lain3"/>
      <sheetName val="D2_43"/>
      <sheetName val="D4_3_(TE)3"/>
      <sheetName val="D5_3_(TF)_3"/>
      <sheetName val="D8_3_(TJ)3"/>
      <sheetName val="Analisa_RAP3"/>
      <sheetName val="Sch_Tender3"/>
      <sheetName val="Analisa_RAB3"/>
      <sheetName val="Rekap_RAP3"/>
      <sheetName val="hg_sat_23"/>
      <sheetName val="hg_sat_BM3"/>
      <sheetName val="DATA_WP3"/>
      <sheetName val="Lt__1_(A)3"/>
      <sheetName val="Lab_A_(FKU)3"/>
      <sheetName val="TE_TS_FA_LAN_MATV3"/>
      <sheetName val="TH_kinh_phi3"/>
      <sheetName val="KLDT_DIEN3"/>
      <sheetName val="Dinh_muc_CP_KTCB_khac3"/>
      <sheetName val="CSA_Works3"/>
      <sheetName val="Pre_3"/>
      <sheetName val="RAB_AR&amp;STR3"/>
      <sheetName val="Unt_rate3"/>
      <sheetName val="Cover_(x)3"/>
      <sheetName val="Cor_Apt3"/>
      <sheetName val="Don_gia_chi_tiet3"/>
      <sheetName val="Elemental_Breakdown+20%3"/>
      <sheetName val="KL_chốt_LV3"/>
      <sheetName val="Du_toan3"/>
      <sheetName val="B7_ALU_GLASS_D&amp;W3"/>
      <sheetName val="B3_CONCRETE_WORKS3"/>
      <sheetName val="B8_FINISHING_WORKS3"/>
      <sheetName val="B4_MASONRY_WORKS3"/>
      <sheetName val="B5_METAL_WORKS3"/>
      <sheetName val="List_of_Houses3"/>
      <sheetName val="B2_SITE_WORKS3"/>
      <sheetName val="B6_THERMAL&amp;MOITURE3"/>
      <sheetName val="Du_thau3"/>
      <sheetName val="1_03"/>
      <sheetName val="Phan_tho3"/>
      <sheetName val="NC_NEW3"/>
      <sheetName val="Hoja_33"/>
      <sheetName val="TB_NẶNG3"/>
      <sheetName val="BAO_CHE3"/>
      <sheetName val="TỔNG_HỢP3"/>
      <sheetName val="AN_TOAN3"/>
      <sheetName val="Cong_tac_tam3"/>
      <sheetName val="TB_CHONG_DO_(GG_chen)3"/>
      <sheetName val="TONGKE3p_3"/>
      <sheetName val="Main_Package3"/>
      <sheetName val="D4_-_PLB3"/>
      <sheetName val="Customer_list3"/>
      <sheetName val="1_1_Barrette_pile3"/>
      <sheetName val="Rebar_FL_28_add73"/>
      <sheetName val="Bang_gia_2011_10_123"/>
      <sheetName val="4_canh3"/>
      <sheetName val="Land_Dev't__Ph-13"/>
      <sheetName val="D)_Cabling_Installation3"/>
      <sheetName val="Chiết_tính_BS3"/>
      <sheetName val="general_requirements3"/>
      <sheetName val="KJ_20023"/>
      <sheetName val="Bahan_3"/>
      <sheetName val="A+Supl_3"/>
      <sheetName val="Pressure_Gage_Form3"/>
      <sheetName val="Summary_tb3"/>
      <sheetName val="KET_CAU_CT53"/>
      <sheetName val="Le_MERIDIEN3"/>
      <sheetName val="UNITED_PHARMA3"/>
      <sheetName val="Smry_Wk_(P_I)3"/>
      <sheetName val="1_Requisition(E)3"/>
      <sheetName val="Civil_Works3"/>
      <sheetName val="Đơn_giá_khoán3"/>
      <sheetName val="harga_bahan_M&amp;E3"/>
      <sheetName val="SAT_EL3"/>
      <sheetName val="bahan_SNI3"/>
      <sheetName val="Harsat_Upah3"/>
      <sheetName val="DAFTAR_BESI_KANAL_C_SIKU3"/>
      <sheetName val="ANALISA_HARGA_ALAT3"/>
      <sheetName val="ANAL_MATERIAL+ANGKUT3"/>
      <sheetName val="Urai__Resap_pengikat3"/>
      <sheetName val="Bill_Of_Quantity3"/>
      <sheetName val="Finishes_applied3"/>
      <sheetName val="Room_matrix3"/>
      <sheetName val="Ｎｏ_133"/>
      <sheetName val="Define_finishing3"/>
      <sheetName val="MAIN_SUM3"/>
      <sheetName val="Area_Cal3"/>
      <sheetName val="Calculation_UNC3"/>
      <sheetName val="Data_Arc1"/>
      <sheetName val="Data_Str_H1"/>
      <sheetName val="Data_Str_V1"/>
      <sheetName val="Input_Arc1"/>
      <sheetName val="Input_Str1"/>
      <sheetName val="QS_Str1"/>
      <sheetName val="QS_Breakdown1"/>
      <sheetName val="QS_Arc1"/>
      <sheetName val="an_mek3"/>
      <sheetName val="upah_bahan3"/>
      <sheetName val="REKAP_C&amp;D3"/>
      <sheetName val="Blok_C_Elektrikal3"/>
      <sheetName val="D_&amp;_W_sizes3"/>
      <sheetName val="rekap_str_ars3"/>
      <sheetName val="Analisa_Gundih3"/>
      <sheetName val="TO_OFF3"/>
      <sheetName val="Cat_3"/>
      <sheetName val="Analisa___2_3"/>
      <sheetName val="Summary_13"/>
      <sheetName val="Bill_4_Summary3"/>
      <sheetName val="DAFTAR_HARGA_SATUAN_MATERIAL3"/>
      <sheetName val="Summary_per_costtype13"/>
      <sheetName val="custom_check3"/>
      <sheetName val="APRON_TAHAP_I3"/>
      <sheetName val="ANALISA_BARU_40_M3"/>
      <sheetName val="THPDMoi__(2)3"/>
      <sheetName val="dongia_(2)3"/>
      <sheetName val="TLSKIN_LWR3"/>
      <sheetName val="DHS_Alat3"/>
      <sheetName val="DHS_Bahan_Material3"/>
      <sheetName val="DHS_Upah3"/>
      <sheetName val="Analisa_Harga_Satuan3"/>
      <sheetName val="Rekap_Addendum3"/>
      <sheetName val="DETAIL_1"/>
      <sheetName val="MTO_REV_05"/>
      <sheetName val="GOC-KO_IN1"/>
      <sheetName val="1__HT_Điện_-_R11"/>
      <sheetName val="2__HT_Máy_Phát_Điện_-_R11"/>
      <sheetName val="3_HT_ĐHKK_-_R21"/>
      <sheetName val="4_HT_Cấp_Thoát_Nước1"/>
      <sheetName val="5_HT_PCCC1"/>
      <sheetName val="6__Thiết_bị_chính1"/>
      <sheetName val="Các_Hạng_mục_Thay_đổi1"/>
      <sheetName val="IPC_081"/>
      <sheetName val="IPC_141"/>
      <sheetName val="IPC_101"/>
      <sheetName val="Quo__11"/>
      <sheetName val="Thiet_Bi1"/>
      <sheetName val="An-Sipil(ADA_KODE)"/>
      <sheetName val="URA_E450"/>
      <sheetName val="Hệ_số_và_tỷ_giá"/>
      <sheetName val="BAO_GIA"/>
      <sheetName val="CPC_(phuc_vu_tinh_cost)"/>
      <sheetName val="Chi_phi_gian_tiep"/>
      <sheetName val="May_TC"/>
      <sheetName val="Nhan_cong"/>
      <sheetName val="DM_ChiPhi"/>
      <sheetName val="4,_Prelim"/>
      <sheetName val="Calculation"/>
      <sheetName val="DSHD DH"/>
      <sheetName val="현장별"/>
      <sheetName val="Mẫu (ko xóa)"/>
      <sheetName val="Gia"/>
      <sheetName val="BG"/>
      <sheetName val="8521"/>
      <sheetName val="計算条件"/>
      <sheetName val="000000"/>
      <sheetName val="Building Summary"/>
      <sheetName val="　×22_ELECTRICAL"/>
      <sheetName val="×23_MECHANICAL"/>
      <sheetName val="cost plan"/>
      <sheetName val="Rate (refer vn prj)"/>
      <sheetName val="4.2.1 Đo bóc KL OLK-06"/>
      <sheetName val="4.1.1 CHI TIET OLK-06"/>
      <sheetName val="4 CĂN"/>
      <sheetName val="5.2.1 Đo bóc KL OLK-10"/>
      <sheetName val="CHITIET VL-NC-TT1p"/>
      <sheetName val="Main Feeder"/>
      <sheetName val="PIPES"/>
      <sheetName val="ABB_Trans"/>
      <sheetName val="Capacitor"/>
      <sheetName val="Input_Data-1"/>
      <sheetName val="PE Wire"/>
      <sheetName val="XLPE_Cable"/>
      <sheetName val="BOQ.X1"/>
      <sheetName val="물량표"/>
      <sheetName val="F4-F7"/>
      <sheetName val="PROTECTION "/>
      <sheetName val="Chi phi van chuyen"/>
      <sheetName val="Tro giup"/>
      <sheetName val="Gia giao VL den HT"/>
      <sheetName val="Gia VL den HT"/>
      <sheetName val="PARA "/>
      <sheetName val="기성내역"/>
      <sheetName val="물량표S"/>
      <sheetName val="0"/>
      <sheetName val="Dầm 1"/>
      <sheetName val="Cọc nhồi"/>
      <sheetName val="B3A - TOWER A"/>
      <sheetName val="FAB별"/>
      <sheetName val="總表"/>
      <sheetName val="#3E1_GCR"/>
      <sheetName val="Vat lieu Canh"/>
      <sheetName val="Div26 - Elect"/>
      <sheetName val="74"/>
      <sheetName val="Phân tích xây tô miền Bắc-GD6"/>
      <sheetName val="profit_Const7"/>
      <sheetName val="FORM_X_COST7"/>
      <sheetName val="H_Satuan7"/>
      <sheetName val="EST__SERVICEHEATEXCHANGER-ATD7"/>
      <sheetName val="Cover_Daf-27"/>
      <sheetName val="Civil_Costs7"/>
      <sheetName val="Fill_this_out_first___12"/>
      <sheetName val="Balok_Slab5"/>
      <sheetName val="Pas__Bata5"/>
      <sheetName val="kusen_lt2-35"/>
      <sheetName val="ukuran_kusen5"/>
      <sheetName val="DATA_HARGA5"/>
      <sheetName val="ERCN_ATAP_COST5"/>
      <sheetName val="Rekap_boq5"/>
      <sheetName val="I_Persiapan5"/>
      <sheetName val="3_1_STR_BETON_GD_UTAMA5"/>
      <sheetName val="3_2_STR_BETON_PH5"/>
      <sheetName val="3_3_STR_BAJA5"/>
      <sheetName val="TAM-KUR_STR5"/>
      <sheetName val="4_1__DINDING5"/>
      <sheetName val="4_2_PINTU_&amp;_Jendela5"/>
      <sheetName val="4_3__Lantai5"/>
      <sheetName val="4_4__Plapond5"/>
      <sheetName val="4_5__SANITAIR5"/>
      <sheetName val="4_6__lain-lain5"/>
      <sheetName val="4_7_ARSITEKTUR_(POWER_HOUSE)5"/>
      <sheetName val="7_3__tam-Kur_ARS5"/>
      <sheetName val="Cover_ME5"/>
      <sheetName val="5_1_ELEKTRIKAL-ELEKTRONIK5"/>
      <sheetName val="PEMADAM_KEBAKARAN5"/>
      <sheetName val="UNIT_AC5"/>
      <sheetName val="UNIT_FAN5"/>
      <sheetName val="INSTALASI_(2)5"/>
      <sheetName val="PENJUMLAHAN_TATA_UDARA5"/>
      <sheetName val="5_5_-_ELEKTRONIK5"/>
      <sheetName val="6-Pek__Luar5"/>
      <sheetName val="HIT_AREA_LUAR5"/>
      <sheetName val="Luas_Bangunan5"/>
      <sheetName val="Fill_this_out_first___13"/>
      <sheetName val="Breakdown_Architecture5"/>
      <sheetName val="Breakdown_Structure5"/>
      <sheetName val="Ring_Balok5"/>
      <sheetName val="Harga_ME_5"/>
      <sheetName val="Teq_an5"/>
      <sheetName val="Teq_an_ccrt5"/>
      <sheetName val="Teq_an_Stone5"/>
      <sheetName val="An_Earth5"/>
      <sheetName val="An_Ls_5"/>
      <sheetName val="New_MADC5"/>
      <sheetName val="struktur_tdk_dipakai5"/>
      <sheetName val="Analisa_&amp;_Upah5"/>
      <sheetName val="Daftar_berat5"/>
      <sheetName val="Analisa___Upah5"/>
      <sheetName val="HRG_BHN5"/>
      <sheetName val="Arc_Analysis5"/>
      <sheetName val="An_Str5"/>
      <sheetName val="DAFTAR_HARGA5"/>
      <sheetName val="Bill_sipil5"/>
      <sheetName val="Analisa__Baku5"/>
      <sheetName val="Rekap_Direct_Cost5"/>
      <sheetName val="REF_ONLY5"/>
      <sheetName val="BQ_ME5"/>
      <sheetName val="data_RSUD_KIS5"/>
      <sheetName val="BQ_Stdr5"/>
      <sheetName val="inp_data5"/>
      <sheetName val="Unit_Rate5"/>
      <sheetName val="Steel_Pipe5"/>
      <sheetName val="External_PVC,_PPR,_HDPE5"/>
      <sheetName val="Internal_PVC,_PPR,_HDPE5"/>
      <sheetName val="GI_Sheet5"/>
      <sheetName val="analisa_Str5"/>
      <sheetName val="Daftar_Upah5"/>
      <sheetName val="Harga_Satuan5"/>
      <sheetName val="Daf_15"/>
      <sheetName val="Total_Load_List5"/>
      <sheetName val="Currency_Rate5"/>
      <sheetName val="Summary_Sheets5"/>
      <sheetName val="ARS_ADM5"/>
      <sheetName val="Code_025"/>
      <sheetName val="Code_035"/>
      <sheetName val="Code_045"/>
      <sheetName val="Code_055"/>
      <sheetName val="Code_065"/>
      <sheetName val="Code_075"/>
      <sheetName val="Code_095"/>
      <sheetName val="PileCap_5"/>
      <sheetName val="Tie_Beam5"/>
      <sheetName val="RAB_Str_5"/>
      <sheetName val="Daf-III_1_Dinding-TA5"/>
      <sheetName val="Daf-III_2_Pintu_Jendela_TA5"/>
      <sheetName val="REKAPITULASI_AKHIR5"/>
      <sheetName val="Daf-III_6_Lain-lain_TA5"/>
      <sheetName val="Daf-VA_(_TAMBAH_KURANG_TA)5"/>
      <sheetName val="Daf-II_2_(Beton)_TA5"/>
      <sheetName val="Bill_5_Summary5"/>
      <sheetName val="Bill_35"/>
      <sheetName val="ANALISA_SNI'13_5"/>
      <sheetName val="dATA_pc5"/>
      <sheetName val="Kolom_TG_25"/>
      <sheetName val="DETAIL_BALOK5"/>
      <sheetName val="DETAIL_KOLOM5"/>
      <sheetName val="2__MVAC_R15"/>
      <sheetName val="BQ_F5"/>
      <sheetName val="Harga_Bahan_&amp;_Upah_5"/>
      <sheetName val="Budget_Code5"/>
      <sheetName val="Tong_hop5"/>
      <sheetName val="Elemental_Breakdown+20%4"/>
      <sheetName val="Le_MERIDIEN4"/>
      <sheetName val="UNITED_PHARMA4"/>
      <sheetName val="1_04"/>
      <sheetName val="Phan_tho4"/>
      <sheetName val="analisa_SNI4"/>
      <sheetName val="analisa_prelim4"/>
      <sheetName val="Lantai_Semibasement4"/>
      <sheetName val="Lantai_19"/>
      <sheetName val="Lantai_1A4"/>
      <sheetName val="Lantai_24"/>
      <sheetName val="Lantai_34"/>
      <sheetName val="Lantai_44"/>
      <sheetName val="Lantai_54"/>
      <sheetName val="Lantai_64"/>
      <sheetName val="Lantai_74"/>
      <sheetName val="Lantai_84"/>
      <sheetName val="Lantai_94"/>
      <sheetName val="Lantai_104"/>
      <sheetName val="Lantai_114"/>
      <sheetName val="Lantai_124"/>
      <sheetName val="Lantai_134"/>
      <sheetName val="Lantai_144"/>
      <sheetName val="Lantai_154"/>
      <sheetName val="Lantai_Mesin4"/>
      <sheetName val="Prov__Sum4"/>
      <sheetName val="material_4"/>
      <sheetName val="Cover_CKE4"/>
      <sheetName val="Summary_Mech_4"/>
      <sheetName val="Mech__BQ4"/>
      <sheetName val="P_APRIL_20164"/>
      <sheetName val="Qttn_Report4"/>
      <sheetName val="MTO_REV_06"/>
      <sheetName val="ANALISA_PEK_UMUM4"/>
      <sheetName val="daftar_material4"/>
      <sheetName val="Klm_Base4"/>
      <sheetName val="B_Lt_1a4"/>
      <sheetName val="dftr_upah4"/>
      <sheetName val="Deep_Well4"/>
      <sheetName val="Pek_Luar4"/>
      <sheetName val="an_el4"/>
      <sheetName val="An_AC_&amp;_Plb4"/>
      <sheetName val="an__struktur4"/>
      <sheetName val="concept_cost_code4"/>
      <sheetName val="summary_cost_code4"/>
      <sheetName val="kas_proyek4"/>
      <sheetName val="lain_lain4"/>
      <sheetName val="D2_44"/>
      <sheetName val="D4_3_(TE)4"/>
      <sheetName val="D5_3_(TF)_4"/>
      <sheetName val="D8_3_(TJ)4"/>
      <sheetName val="Analisa_RAP4"/>
      <sheetName val="Sch_Tender4"/>
      <sheetName val="Analisa_RAB4"/>
      <sheetName val="Rekap_RAP4"/>
      <sheetName val="hg_sat_24"/>
      <sheetName val="hg_sat_BM4"/>
      <sheetName val="DATA_WP4"/>
      <sheetName val="Lt__1_(A)4"/>
      <sheetName val="Lab_A_(FKU)4"/>
      <sheetName val="TE_TS_FA_LAN_MATV4"/>
      <sheetName val="Unt_rate4"/>
      <sheetName val="NC_NEW4"/>
      <sheetName val="TH_kinh_phi4"/>
      <sheetName val="KLDT_DIEN4"/>
      <sheetName val="Dinh_muc_CP_KTCB_khac4"/>
      <sheetName val="CSA_Works4"/>
      <sheetName val="Pre_4"/>
      <sheetName val="RAB_AR&amp;STR4"/>
      <sheetName val="1_1_Barrette_pile4"/>
      <sheetName val="Cover_(x)4"/>
      <sheetName val="Cor_Apt4"/>
      <sheetName val="Don_gia_chi_tiet4"/>
      <sheetName val="B7_ALU_GLASS_D&amp;W4"/>
      <sheetName val="B3_CONCRETE_WORKS4"/>
      <sheetName val="B8_FINISHING_WORKS4"/>
      <sheetName val="B4_MASONRY_WORKS4"/>
      <sheetName val="B5_METAL_WORKS4"/>
      <sheetName val="List_of_Houses4"/>
      <sheetName val="B2_SITE_WORKS4"/>
      <sheetName val="B6_THERMAL&amp;MOITURE4"/>
      <sheetName val="Du_thau4"/>
      <sheetName val="Smry_Wk_(P_I)4"/>
      <sheetName val="harga_bahan_M&amp;E4"/>
      <sheetName val="SAT_EL4"/>
      <sheetName val="bahan_SNI4"/>
      <sheetName val="Bahan_4"/>
      <sheetName val="Harsat_Upah4"/>
      <sheetName val="DAFTAR_BESI_KANAL_C_SIKU4"/>
      <sheetName val="ANALISA_HARGA_ALAT4"/>
      <sheetName val="ANAL_MATERIAL+ANGKUT4"/>
      <sheetName val="Urai__Resap_pengikat4"/>
      <sheetName val="Bill_Of_Quantity4"/>
      <sheetName val="Bang_gia_2011_10_124"/>
      <sheetName val="4_canh4"/>
      <sheetName val="Land_Dev't__Ph-14"/>
      <sheetName val="KL_chốt_LV4"/>
      <sheetName val="Du_toan4"/>
      <sheetName val="Hoja_34"/>
      <sheetName val="D)_Cabling_Installation4"/>
      <sheetName val="TONGKE3p_4"/>
      <sheetName val="Rebar_FL_28_add74"/>
      <sheetName val="Main_Package4"/>
      <sheetName val="D4_-_PLB4"/>
      <sheetName val="TB_NẶNG4"/>
      <sheetName val="BAO_CHE4"/>
      <sheetName val="TỔNG_HỢP4"/>
      <sheetName val="AN_TOAN4"/>
      <sheetName val="Cong_tac_tam4"/>
      <sheetName val="TB_CHONG_DO_(GG_chen)4"/>
      <sheetName val="Customer_list4"/>
      <sheetName val="general_requirements4"/>
      <sheetName val="KJ_20024"/>
      <sheetName val="A+Supl_4"/>
      <sheetName val="Pressure_Gage_Form4"/>
      <sheetName val="Finishes_applied4"/>
      <sheetName val="Room_matrix4"/>
      <sheetName val="Summary_tb4"/>
      <sheetName val="Chiết_tính_BS4"/>
      <sheetName val="Ｎｏ_134"/>
      <sheetName val="KET_CAU_CT54"/>
      <sheetName val="1_Requisition(E)4"/>
      <sheetName val="Đơn_giá_khoán4"/>
      <sheetName val="MAIN_SUM4"/>
      <sheetName val="Civil_Works4"/>
      <sheetName val="Define_finishing4"/>
      <sheetName val="Area_Cal4"/>
      <sheetName val="Calculation_UNC4"/>
      <sheetName val="D_&amp;_W_sizes4"/>
      <sheetName val="rekap_str_ars4"/>
      <sheetName val="Summary_14"/>
      <sheetName val="Bill_4_Summary4"/>
      <sheetName val="DAFTAR_HARGA_SATUAN_MATERIAL4"/>
      <sheetName val="an_mek4"/>
      <sheetName val="upah_bahan4"/>
      <sheetName val="REKAP_C&amp;D4"/>
      <sheetName val="Blok_C_Elektrikal4"/>
      <sheetName val="TLSKIN_LWR4"/>
      <sheetName val="Analisa_Gundih4"/>
      <sheetName val="TO_OFF4"/>
      <sheetName val="Analisa___2_4"/>
      <sheetName val="MTO_REV_07"/>
      <sheetName val="Cat_4"/>
      <sheetName val="custom_check4"/>
      <sheetName val="Data_Arc2"/>
      <sheetName val="Data_Str_H2"/>
      <sheetName val="Data_Str_V2"/>
      <sheetName val="Input_Arc2"/>
      <sheetName val="Input_Str2"/>
      <sheetName val="QS_Str2"/>
      <sheetName val="QS_Breakdown2"/>
      <sheetName val="QS_Arc2"/>
      <sheetName val="GOC-KO_IN2"/>
      <sheetName val="Summary_per_costtype14"/>
      <sheetName val="APRON_TAHAP_I4"/>
      <sheetName val="ANALISA_BARU_40_M4"/>
      <sheetName val="THPDMoi__(2)4"/>
      <sheetName val="dongia_(2)4"/>
      <sheetName val="DHS_Alat4"/>
      <sheetName val="DHS_Bahan_Material4"/>
      <sheetName val="DHS_Upah4"/>
      <sheetName val="Analisa_Harga_Satuan4"/>
      <sheetName val="Rekap_Addendum4"/>
      <sheetName val="DETAIL_2"/>
      <sheetName val="1__HT_Điện_-_R12"/>
      <sheetName val="2__HT_Máy_Phát_Điện_-_R12"/>
      <sheetName val="3_HT_ĐHKK_-_R22"/>
      <sheetName val="4_HT_Cấp_Thoát_Nước2"/>
      <sheetName val="5_HT_PCCC2"/>
      <sheetName val="6__Thiết_bị_chính2"/>
      <sheetName val="Các_Hạng_mục_Thay_đổi2"/>
      <sheetName val="IPC_082"/>
      <sheetName val="IPC_142"/>
      <sheetName val="IPC_102"/>
      <sheetName val="Quo__12"/>
      <sheetName val="Thiet_Bi2"/>
      <sheetName val="Buy_vs__Lease_Car1"/>
      <sheetName val="He_so1"/>
      <sheetName val="AHS_ME_1"/>
      <sheetName val="REKAP_TOT1"/>
      <sheetName val="Harga_Dasar1"/>
      <sheetName val="FORM_1_(PROD_15-5)1"/>
      <sheetName val="MAPDC_1"/>
      <sheetName val="FORM_4_(PROD_15-8)1"/>
      <sheetName val="Alat_DC1"/>
      <sheetName val="Pemakaian_Alat+Tenaga1"/>
      <sheetName val="FORM_5_(PROD_15-9)1"/>
      <sheetName val="FORM_7_(PROD_15-11)1"/>
      <sheetName val="D_BOARD1"/>
      <sheetName val="Alat_B1"/>
      <sheetName val="Bahan_B1"/>
      <sheetName val="Upah_B1"/>
      <sheetName val="HARSAT_(DC)1"/>
      <sheetName val="BAHAN_(2)1"/>
      <sheetName val="AN-PRE_(2)1"/>
      <sheetName val="STR__HOTEL1"/>
      <sheetName val="ARS_apartment1"/>
      <sheetName val="PENJUMLAHAN_AKHIR1"/>
      <sheetName val="Analisa_ME1"/>
      <sheetName val="Analisa_-Baku1"/>
      <sheetName val="Rekap_dpb_111"/>
      <sheetName val="Agregat_Halus_&amp;_Kasar1"/>
      <sheetName val="harga_bahan1"/>
      <sheetName val="Isolasi_Luar_Dalam1"/>
      <sheetName val="Isolasi_Luar1"/>
      <sheetName val="HARGA_MATERIAL1"/>
      <sheetName val="Cover_(sh_1)1"/>
      <sheetName val="Phase_I_-Over_flow1"/>
      <sheetName val="Phase_I1"/>
      <sheetName val="Phase_I_I1"/>
      <sheetName val="Clean_room_-_Return1"/>
      <sheetName val="Clean_room_-_Supply1"/>
      <sheetName val="Close_June_101"/>
      <sheetName val="rab_me_(fisik)1"/>
      <sheetName val="rab_me_(by_owner)_1"/>
      <sheetName val="Phan_tich1"/>
      <sheetName val="AUTOMATIC_SELECT1"/>
      <sheetName val="1__KC_XUONG_SAN_XUAT1"/>
      <sheetName val="Tong_DT1"/>
      <sheetName val="phan_tic_chi_tiet1"/>
      <sheetName val="phan_tich_don_gia1"/>
      <sheetName val="Priced_BOQ1"/>
      <sheetName val="Hệ_số_và_tỷ_giá1"/>
      <sheetName val="BAO_GIA1"/>
      <sheetName val="CPC_(phuc_vu_tinh_cost)1"/>
      <sheetName val="Chi_phi_gian_tiep1"/>
      <sheetName val="An-Sipil(ADA_KODE)1"/>
      <sheetName val="URA_E4501"/>
      <sheetName val="ANALISA_SM1"/>
      <sheetName val="May_TC1"/>
      <sheetName val="Nhan_cong1"/>
      <sheetName val="DM_ChiPhi1"/>
      <sheetName val="4,_Prelim1"/>
      <sheetName val="Noodles_(assumptions)"/>
      <sheetName val="国債_"/>
      <sheetName val="Tong_hop_vat_tu"/>
      <sheetName val="Phan_tich_ca_may"/>
      <sheetName val="Chenh_lech_ca_may"/>
      <sheetName val="Chenh_lech_vat_tu"/>
      <sheetName val="TLg_CN&amp;Laixe"/>
      <sheetName val="TLg_CN&amp;Laixe_(2)"/>
      <sheetName val="TLg_Laitau"/>
      <sheetName val="TLg_Laitau_(2)"/>
      <sheetName val="C-LOAD(L-FACTORY_)"/>
      <sheetName val="U_P_List"/>
      <sheetName val="List_Harga"/>
      <sheetName val="VO_I"/>
      <sheetName val="4-Basic_Price"/>
      <sheetName val="REKAP_ARSITEKTUR"/>
      <sheetName val="Perbandingan_Pay_Item_(3)"/>
      <sheetName val="CASH_WILAYAH"/>
      <sheetName val="hutang-lapangan_"/>
      <sheetName val="DSHD_DH"/>
      <sheetName val="Mẫu_(ko_xóa)"/>
      <sheetName val="BOQ_X1"/>
      <sheetName val="CHITIET_VL-NC-TT1p"/>
      <sheetName val="4_2_1_Đo_bóc_KL_OLK-06"/>
      <sheetName val="4_1_1_CHI_TIET_OLK-06"/>
      <sheetName val="4_CĂN"/>
      <sheetName val="5_2_1_Đo_bóc_KL_OLK-10"/>
      <sheetName val="Main_Feeder"/>
      <sheetName val="Chi_phi_van_chuyen"/>
      <sheetName val="Tro_giup"/>
      <sheetName val="Gia_giao_VL_den_HT"/>
      <sheetName val="Gia_VL_den_HT"/>
      <sheetName val="GIAVLIEU"/>
      <sheetName val="Deviation BOQ &amp; ORG brand name"/>
      <sheetName val="Breakdown (B)"/>
      <sheetName val="May"/>
      <sheetName val="NC"/>
      <sheetName val="Vat lieu"/>
      <sheetName val="vua"/>
      <sheetName val="hsp_STR_ARS"/>
      <sheetName val="BQ-1A"/>
      <sheetName val="Spec ME"/>
      <sheetName val="hsat-SD"/>
      <sheetName val="an-satuan"/>
      <sheetName val="Rekap-SD"/>
      <sheetName val="hub"/>
      <sheetName val="CF_Alat"/>
      <sheetName val="BM_DATA_SHEET"/>
      <sheetName val="Hit_Vol_Str_Jambi"/>
      <sheetName val="Analisa_Tend"/>
      <sheetName val="REKAP_BQ_"/>
      <sheetName val="BQ_&amp;_Harga"/>
      <sheetName val="BOQ_CBM"/>
      <sheetName val="Qty_pile"/>
      <sheetName val="Steel_slab"/>
      <sheetName val="Steel_tank"/>
      <sheetName val="Steel_wall"/>
      <sheetName val="IPL_SCHEDULE"/>
      <sheetName val="DAF-7"/>
      <sheetName val="daf-3(OK)"/>
      <sheetName val="daf-7(OK)"/>
      <sheetName val="upah_borong"/>
      <sheetName val="satuan_pek"/>
      <sheetName val="MONITORING PENGADAAN"/>
      <sheetName val="LNPB"/>
      <sheetName val="Pemakaian besi"/>
      <sheetName val="Basis"/>
      <sheetName val="5-Peralatan"/>
      <sheetName val="Manhole"/>
      <sheetName val="standards"/>
      <sheetName val="analysis"/>
      <sheetName val="Ref.4-3 Basic Rate India"/>
      <sheetName val="BDC List"/>
      <sheetName val="#REF!#REF!-E"/>
      <sheetName val="Manual"/>
      <sheetName val="Phân tích xây tô miền Bắc-VLmua"/>
      <sheetName val="Phân tích xây tô miền Bắc-Khoan"/>
      <sheetName val="bahn"/>
      <sheetName val="anls SNI"/>
      <sheetName val="anls alat"/>
      <sheetName val="anls BPJK"/>
      <sheetName val="6PILE  (돌출)"/>
      <sheetName val="ESTI."/>
      <sheetName val="INDIGINEOUS ITEMS "/>
      <sheetName val="gen"/>
      <sheetName val="CFA (ME)"/>
      <sheetName val="MEP Building"/>
      <sheetName val="Tai trong"/>
      <sheetName val="Gioi thieu"/>
      <sheetName val="Tohoptaitrong"/>
      <sheetName val="Gia VL"/>
      <sheetName val="Sheet3"/>
      <sheetName val="DELETE_Rate"/>
      <sheetName val="1.8.CleanRM"/>
      <sheetName val="Project Data"/>
      <sheetName val="M Budget(A2)"/>
      <sheetName val="Material of Quantities"/>
      <sheetName val="Takeoff"/>
      <sheetName val="bang tien luong"/>
      <sheetName val="전기"/>
      <sheetName val="BKL"/>
      <sheetName val="GZ.TP"/>
      <sheetName val="GZ.VT"/>
      <sheetName val="1.1 BOQ "/>
      <sheetName val="SOURCE"/>
      <sheetName val="SILICATE"/>
      <sheetName val="THCT"/>
      <sheetName val="THDZ0,4"/>
      <sheetName val="TH DZ35"/>
      <sheetName val="Bill5"/>
      <sheetName val="BQ29"/>
      <sheetName val="rek det 1-3"/>
      <sheetName val="FLAF&amp;PARTSI"/>
      <sheetName val="D7(1)"/>
      <sheetName val="Reservoir"/>
      <sheetName val="SP17"/>
      <sheetName val="NC-CM"/>
      <sheetName val="11.1(10)"/>
      <sheetName val="HASAT DASAR"/>
      <sheetName val="TAB"/>
      <sheetName val="DH"/>
      <sheetName val="27+741(1x12)"/>
      <sheetName val="Data NCB 04"/>
      <sheetName val="Anals.1"/>
      <sheetName val="DAFTAR ISI"/>
      <sheetName val="BOQ B. STRUKTUR ARSITEKTUR"/>
      <sheetName val="HRG-PIP2-OKE"/>
      <sheetName val="1.Neo_pbersih-lap"/>
      <sheetName val="DGG"/>
      <sheetName val="PRE (E)"/>
      <sheetName val="PHG"/>
      <sheetName val="토공"/>
      <sheetName val="Control"/>
      <sheetName val="Eq. Mobilization"/>
      <sheetName val="STAFFSCHED "/>
      <sheetName val="COC THU"/>
      <sheetName val="COC DAI TRA"/>
      <sheetName val="KC KHOI NHA NDTS"/>
      <sheetName val="HT KHOI NHA NDTS"/>
      <sheetName val="DTICH"/>
      <sheetName val="Thoat nuoc"/>
      <sheetName val="Input sheet"/>
      <sheetName val="Gia thanh chuoi su"/>
      <sheetName val="Tiep dia"/>
      <sheetName val="Don gia vung III-Can Tho"/>
      <sheetName val="SEPTEMBER"/>
      <sheetName val="RAB (I)"/>
      <sheetName val="chitimc"/>
      <sheetName val="LKVL-CK-HT-GD1"/>
      <sheetName val="gtrinh"/>
      <sheetName val="phuluc1"/>
      <sheetName val="lam-moi"/>
      <sheetName val="giathanh1"/>
      <sheetName val="TH VL, NC, DDHT Thanhphuoc"/>
      <sheetName val="thao-go"/>
      <sheetName val="DON GIA"/>
      <sheetName val="TONGKE-HT"/>
      <sheetName val="DG"/>
      <sheetName val="dtxl"/>
      <sheetName val="t-h HA THE"/>
      <sheetName val="CHITIET VL-NC-TT -1p"/>
      <sheetName val="TONG HOP VL-NC TT"/>
      <sheetName val="TNHCHINH"/>
      <sheetName val="TH XL"/>
      <sheetName val="Page1"/>
      <sheetName val="FORM01"/>
      <sheetName val="Basic_Information"/>
      <sheetName val="ODC Indonesia"/>
      <sheetName val="AUG02"/>
      <sheetName val="List Of Basic Price"/>
      <sheetName val="Pick List"/>
      <sheetName val="Perhit.Alat"/>
      <sheetName val="CAB 2"/>
      <sheetName val="Rinci-RKAP"/>
      <sheetName val="Allowance"/>
      <sheetName val="SPJ"/>
      <sheetName val="Analisa.Hourly"/>
      <sheetName val="Std-Prod KS"/>
      <sheetName val="SAT-BHN"/>
      <sheetName val="BL"/>
      <sheetName val="BL Temp"/>
      <sheetName val="BL Modif"/>
      <sheetName val="Combine2005"/>
      <sheetName val="TB (UNAUDITED) 01-12 2006"/>
      <sheetName val="Assumptions"/>
      <sheetName val="Tax Models"/>
      <sheetName val="Variables"/>
      <sheetName val="Appx"/>
      <sheetName val="Maps"/>
      <sheetName val="HB"/>
      <sheetName val="bqusrp"/>
      <sheetName val="coverusrp"/>
      <sheetName val="SITE"/>
      <sheetName val="escond"/>
      <sheetName val="XLR_NoRangeSheet"/>
      <sheetName val="Eng_Hrs"/>
      <sheetName val="Particular Sch"/>
      <sheetName val="REKAP ANALISA"/>
      <sheetName val="B_7"/>
      <sheetName val="B_6"/>
      <sheetName val="Prod-1"/>
      <sheetName val="Block A-FlrBm(Conc&amp;Fwk)"/>
      <sheetName val="SUM-SEC 3"/>
      <sheetName val="Harga Mat "/>
      <sheetName val="Sat~Bahu"/>
      <sheetName val="ANALISA ALAT"/>
      <sheetName val="P-tanah"/>
      <sheetName val="DAS-SAT"/>
      <sheetName val="duct"/>
      <sheetName val="RAB-3"/>
      <sheetName val="Harga S Dasar"/>
      <sheetName val="1.2 +1.6"/>
      <sheetName val="D2"/>
      <sheetName val="D3"/>
      <sheetName val="D6"/>
      <sheetName val="1195 b1"/>
      <sheetName val="HRG DSR APP"/>
      <sheetName val="Hrgdsrupah"/>
      <sheetName val="siteconfig_old"/>
      <sheetName val="analisa harsat"/>
      <sheetName val="Cur"/>
      <sheetName val="ANHASZZ"/>
      <sheetName val="RAB FIX"/>
      <sheetName val="Data-Masukan"/>
      <sheetName val="Benchmark"/>
      <sheetName val="profit_Const8"/>
      <sheetName val="H_Satuan8"/>
      <sheetName val="Fill_this_out_first___14"/>
      <sheetName val="Balok_Slab6"/>
      <sheetName val="FORM_X_COST8"/>
      <sheetName val="EST__SERVICEHEATEXCHANGER-ATD8"/>
      <sheetName val="Cover_Daf-28"/>
      <sheetName val="Civil_Costs8"/>
      <sheetName val="Pas__Bata6"/>
      <sheetName val="kusen_lt2-36"/>
      <sheetName val="ukuran_kusen6"/>
      <sheetName val="DATA_HARGA6"/>
      <sheetName val="ERCN_ATAP_COST6"/>
      <sheetName val="Rekap_boq6"/>
      <sheetName val="I_Persiapan6"/>
      <sheetName val="3_1_STR_BETON_GD_UTAMA6"/>
      <sheetName val="3_2_STR_BETON_PH6"/>
      <sheetName val="3_3_STR_BAJA6"/>
      <sheetName val="TAM-KUR_STR6"/>
      <sheetName val="4_1__DINDING6"/>
      <sheetName val="4_2_PINTU_&amp;_Jendela6"/>
      <sheetName val="4_3__Lantai6"/>
      <sheetName val="4_4__Plapond6"/>
      <sheetName val="4_5__SANITAIR6"/>
      <sheetName val="4_6__lain-lain6"/>
      <sheetName val="4_7_ARSITEKTUR_(POWER_HOUSE)6"/>
      <sheetName val="7_3__tam-Kur_ARS6"/>
      <sheetName val="Cover_ME6"/>
      <sheetName val="5_1_ELEKTRIKAL-ELEKTRONIK6"/>
      <sheetName val="PEMADAM_KEBAKARAN6"/>
      <sheetName val="UNIT_AC6"/>
      <sheetName val="UNIT_FAN6"/>
      <sheetName val="INSTALASI_(2)6"/>
      <sheetName val="PENJUMLAHAN_TATA_UDARA6"/>
      <sheetName val="5_5_-_ELEKTRONIK6"/>
      <sheetName val="6-Pek__Luar6"/>
      <sheetName val="HIT_AREA_LUAR6"/>
      <sheetName val="Luas_Bangunan6"/>
      <sheetName val="Fill_this_out_first___15"/>
      <sheetName val="Breakdown_Architecture6"/>
      <sheetName val="Breakdown_Structure6"/>
      <sheetName val="Ring_Balok6"/>
      <sheetName val="Harga_ME_6"/>
      <sheetName val="Daftar_berat6"/>
      <sheetName val="Analisa___Upah6"/>
      <sheetName val="Arc_Analysis6"/>
      <sheetName val="An_Str6"/>
      <sheetName val="Bill_sipil6"/>
      <sheetName val="Teq_an6"/>
      <sheetName val="Teq_an_ccrt6"/>
      <sheetName val="Teq_an_Stone6"/>
      <sheetName val="An_Earth6"/>
      <sheetName val="An_Ls_6"/>
      <sheetName val="New_MADC6"/>
      <sheetName val="struktur_tdk_dipakai6"/>
      <sheetName val="Analisa_&amp;_Upah6"/>
      <sheetName val="DAFTAR_HARGA6"/>
      <sheetName val="HRG_BHN6"/>
      <sheetName val="REF_ONLY6"/>
      <sheetName val="BQ_ME6"/>
      <sheetName val="data_RSUD_KIS6"/>
      <sheetName val="BQ_Stdr6"/>
      <sheetName val="inp_data6"/>
      <sheetName val="Analisa__Baku6"/>
      <sheetName val="Rekap_Direct_Cost6"/>
      <sheetName val="Unit_Rate6"/>
      <sheetName val="Currency_Rate6"/>
      <sheetName val="ARS_ADM6"/>
      <sheetName val="Code_026"/>
      <sheetName val="Code_036"/>
      <sheetName val="Code_046"/>
      <sheetName val="Code_056"/>
      <sheetName val="Code_066"/>
      <sheetName val="Code_076"/>
      <sheetName val="Code_096"/>
      <sheetName val="Total_Load_List6"/>
      <sheetName val="analisa_Str6"/>
      <sheetName val="Daftar_Upah6"/>
      <sheetName val="Bill_5_Summary6"/>
      <sheetName val="Daf_16"/>
      <sheetName val="Summary_Sheets6"/>
      <sheetName val="PileCap_6"/>
      <sheetName val="Tie_Beam6"/>
      <sheetName val="RAB_Str_6"/>
      <sheetName val="Daf-III_1_Dinding-TA6"/>
      <sheetName val="Daf-III_2_Pintu_Jendela_TA6"/>
      <sheetName val="REKAPITULASI_AKHIR6"/>
      <sheetName val="Daf-III_6_Lain-lain_TA6"/>
      <sheetName val="Daf-VA_(_TAMBAH_KURANG_TA)6"/>
      <sheetName val="Daf-II_2_(Beton)_TA6"/>
      <sheetName val="Harga_Satuan6"/>
      <sheetName val="Bill_36"/>
      <sheetName val="BQ_F6"/>
      <sheetName val="Harga_Bahan_&amp;_Upah_6"/>
      <sheetName val="MTO_REV_08"/>
      <sheetName val="analisa_prelim5"/>
      <sheetName val="Lantai_Semibasement5"/>
      <sheetName val="Lantai_110"/>
      <sheetName val="Lantai_1A5"/>
      <sheetName val="Lantai_25"/>
      <sheetName val="Lantai_35"/>
      <sheetName val="Lantai_45"/>
      <sheetName val="Lantai_55"/>
      <sheetName val="Lantai_65"/>
      <sheetName val="Lantai_75"/>
      <sheetName val="Lantai_85"/>
      <sheetName val="Lantai_95"/>
      <sheetName val="Lantai_105"/>
      <sheetName val="Lantai_115"/>
      <sheetName val="Lantai_125"/>
      <sheetName val="Lantai_135"/>
      <sheetName val="Lantai_145"/>
      <sheetName val="Lantai_155"/>
      <sheetName val="Lantai_Mesin5"/>
      <sheetName val="Prov__Sum5"/>
      <sheetName val="dATA_pc6"/>
      <sheetName val="Kolom_TG_26"/>
      <sheetName val="DETAIL_BALOK6"/>
      <sheetName val="DETAIL_KOLOM6"/>
      <sheetName val="Klm_Base5"/>
      <sheetName val="B_Lt_1a5"/>
      <sheetName val="dftr_upah5"/>
      <sheetName val="Deep_Well5"/>
      <sheetName val="Pek_Luar5"/>
      <sheetName val="an_el5"/>
      <sheetName val="An_AC_&amp;_Plb5"/>
      <sheetName val="an__struktur5"/>
      <sheetName val="concept_cost_code5"/>
      <sheetName val="summary_cost_code5"/>
      <sheetName val="kas_proyek5"/>
      <sheetName val="lain_lain5"/>
      <sheetName val="Budget_Code6"/>
      <sheetName val="2__MVAC_R16"/>
      <sheetName val="ANALISA_PEK_UMUM5"/>
      <sheetName val="ANALISA_SNI'13_6"/>
      <sheetName val="daftar_material5"/>
      <sheetName val="analisa_SNI5"/>
      <sheetName val="Lt__1_(A)5"/>
      <sheetName val="Steel_Pipe6"/>
      <sheetName val="External_PVC,_PPR,_HDPE6"/>
      <sheetName val="Internal_PVC,_PPR,_HDPE6"/>
      <sheetName val="GI_Sheet6"/>
      <sheetName val="material_5"/>
      <sheetName val="Cover_CKE5"/>
      <sheetName val="Summary_Mech_5"/>
      <sheetName val="Mech__BQ5"/>
      <sheetName val="P_APRIL_20165"/>
      <sheetName val="Qttn_Report5"/>
      <sheetName val="D2_45"/>
      <sheetName val="D4_3_(TE)5"/>
      <sheetName val="D5_3_(TF)_5"/>
      <sheetName val="D8_3_(TJ)5"/>
      <sheetName val="hg_sat_25"/>
      <sheetName val="hg_sat_BM5"/>
      <sheetName val="Lab_A_(FKU)5"/>
      <sheetName val="DATA_WP5"/>
      <sheetName val="Bahan_5"/>
      <sheetName val="Analisa___2_5"/>
      <sheetName val="Analisa_RAP5"/>
      <sheetName val="Sch_Tender5"/>
      <sheetName val="Analisa_RAB5"/>
      <sheetName val="Rekap_RAP5"/>
      <sheetName val="TE_TS_FA_LAN_MATV5"/>
      <sheetName val="bahan_SNI5"/>
      <sheetName val="harga_bahan_M&amp;E5"/>
      <sheetName val="SAT_EL5"/>
      <sheetName val="ANALISA_HARGA_ALAT5"/>
      <sheetName val="ANAL_MATERIAL+ANGKUT5"/>
      <sheetName val="Urai__Resap_pengikat5"/>
      <sheetName val="Bill_Of_Quantity5"/>
      <sheetName val="Harsat_Upah5"/>
      <sheetName val="DAFTAR_BESI_KANAL_C_SIKU5"/>
      <sheetName val="an_mek5"/>
      <sheetName val="upah_bahan5"/>
      <sheetName val="REKAP_C&amp;D5"/>
      <sheetName val="Blok_C_Elektrikal5"/>
      <sheetName val="A+Supl_5"/>
      <sheetName val="Pressure_Gage_Form5"/>
      <sheetName val="KJ_20025"/>
      <sheetName val="Summary_15"/>
      <sheetName val="Bill_4_Summary5"/>
      <sheetName val="Analisa_Gundih5"/>
      <sheetName val="TO_OFF5"/>
      <sheetName val="D_&amp;_W_sizes5"/>
      <sheetName val="rekap_str_ars5"/>
      <sheetName val="Summary_per_costtype15"/>
      <sheetName val="Cat_5"/>
      <sheetName val="custom_check5"/>
      <sheetName val="Tong_hop6"/>
      <sheetName val="TH_kinh_phi5"/>
      <sheetName val="KLDT_DIEN5"/>
      <sheetName val="Dinh_muc_CP_KTCB_khac5"/>
      <sheetName val="CSA_Works5"/>
      <sheetName val="DAFTAR_HARGA_SATUAN_MATERIAL5"/>
      <sheetName val="TLSKIN_LWR5"/>
      <sheetName val="Pre_5"/>
      <sheetName val="RAB_AR&amp;STR5"/>
      <sheetName val="Hoja_35"/>
      <sheetName val="Analisa_Harga_Satuan5"/>
      <sheetName val="Analisa_ME2"/>
      <sheetName val="URA_E4502"/>
      <sheetName val="AHS_ME_2"/>
      <sheetName val="REKAP_TOT2"/>
      <sheetName val="rab_me_(fisik)2"/>
      <sheetName val="rab_me_(by_owner)_2"/>
      <sheetName val="APRON_TAHAP_I5"/>
      <sheetName val="ANALISA_BARU_40_M5"/>
      <sheetName val="THPDMoi__(2)5"/>
      <sheetName val="dongia_(2)5"/>
      <sheetName val="DHS_Alat5"/>
      <sheetName val="DHS_Bahan_Material5"/>
      <sheetName val="DHS_Upah5"/>
      <sheetName val="Rekap_Addendum5"/>
      <sheetName val="Cover_(x)5"/>
      <sheetName val="Cor_Apt5"/>
      <sheetName val="Don_gia_chi_tiet5"/>
      <sheetName val="B7_ALU_GLASS_D&amp;W5"/>
      <sheetName val="B3_CONCRETE_WORKS5"/>
      <sheetName val="B8_FINISHING_WORKS5"/>
      <sheetName val="B4_MASONRY_WORKS5"/>
      <sheetName val="B5_METAL_WORKS5"/>
      <sheetName val="List_of_Houses5"/>
      <sheetName val="B2_SITE_WORKS5"/>
      <sheetName val="B6_THERMAL&amp;MOITURE5"/>
      <sheetName val="Du_thau5"/>
      <sheetName val="Unt_rate5"/>
      <sheetName val="Elemental_Breakdown+20%5"/>
      <sheetName val="Smry_Wk_(P_I)5"/>
      <sheetName val="1_Requisition(E)5"/>
      <sheetName val="TONGKE3p_5"/>
      <sheetName val="KL_chốt_LV5"/>
      <sheetName val="Du_toan5"/>
      <sheetName val="1_05"/>
      <sheetName val="Phan_tho5"/>
      <sheetName val="NC_NEW5"/>
      <sheetName val="TB_NẶNG5"/>
      <sheetName val="BAO_CHE5"/>
      <sheetName val="TỔNG_HỢP5"/>
      <sheetName val="AN_TOAN5"/>
      <sheetName val="Cong_tac_tam5"/>
      <sheetName val="TB_CHONG_DO_(GG_chen)5"/>
      <sheetName val="Customer_list5"/>
      <sheetName val="1_1_Barrette_pile5"/>
      <sheetName val="Bang_gia_2011_10_125"/>
      <sheetName val="4_canh5"/>
      <sheetName val="Land_Dev't__Ph-15"/>
      <sheetName val="general_requirements5"/>
      <sheetName val="Main_Package5"/>
      <sheetName val="D4_-_PLB5"/>
      <sheetName val="Chiết_tính_BS5"/>
      <sheetName val="Summary_tb5"/>
      <sheetName val="ANALISA_SM2"/>
      <sheetName val="Alat_B2"/>
      <sheetName val="Bahan_B2"/>
      <sheetName val="Upah_B2"/>
      <sheetName val="HARSAT_(DC)2"/>
      <sheetName val="BAHAN_(2)2"/>
      <sheetName val="An-Sipil(ADA_KODE)2"/>
      <sheetName val="harga_bahan2"/>
      <sheetName val="Analisa_-Baku2"/>
      <sheetName val="Grand_Rekap1"/>
      <sheetName val="Harga_Dasar2"/>
      <sheetName val="FORM_1_(PROD_15-5)2"/>
      <sheetName val="MAPDC_2"/>
      <sheetName val="FORM_4_(PROD_15-8)2"/>
      <sheetName val="Alat_DC2"/>
      <sheetName val="Pemakaian_Alat+Tenaga2"/>
      <sheetName val="FORM_5_(PROD_15-9)2"/>
      <sheetName val="FORM_7_(PROD_15-11)2"/>
      <sheetName val="HARGA_MATERIAL2"/>
      <sheetName val="Cover_(sh_1)2"/>
      <sheetName val="D_BOARD2"/>
      <sheetName val="Rekap_dpb_112"/>
      <sheetName val="Agregat_Halus_&amp;_Kasar2"/>
      <sheetName val="AN-PRE_(2)2"/>
      <sheetName val="STR__HOTEL2"/>
      <sheetName val="Analisa_pemkot1"/>
      <sheetName val="Sat_Bah_&amp;_Up1"/>
      <sheetName val="List_Harga1"/>
      <sheetName val="VO_I1"/>
      <sheetName val="4-Basic_Price1"/>
      <sheetName val="Cacth_Basin11"/>
      <sheetName val="S_System1"/>
      <sheetName val="REKAPAN_Base_B1"/>
      <sheetName val="HRG_BAHAN_&amp;_UPAH_okk1"/>
      <sheetName val="Analis_Kusen_okk1"/>
      <sheetName val="Perm__Test1"/>
      <sheetName val="Soil_factor1"/>
      <sheetName val="Analisa_Hrg_Sat_1"/>
      <sheetName val="Perbandingan_Pay_Item_(3)1"/>
      <sheetName val="CASH_WILAYAH1"/>
      <sheetName val="hutang-lapangan_1"/>
      <sheetName val="REKAP_ARSITEKTUR1"/>
      <sheetName val="Ans_Kom_Precast"/>
      <sheetName val="ARS_apartment2"/>
      <sheetName val="PENJUMLAHAN_AKHIR2"/>
      <sheetName val="Har_Sat"/>
      <sheetName val="Binder_"/>
      <sheetName val="daf_isi_(xref)"/>
      <sheetName val="D)_Cabling_Installation5"/>
      <sheetName val="Le_MERIDIEN5"/>
      <sheetName val="UNITED_PHARMA5"/>
      <sheetName val="Isolasi_Luar_Dalam2"/>
      <sheetName val="Isolasi_Luar2"/>
      <sheetName val="Noodles_(assumptions)1"/>
      <sheetName val="国債_1"/>
      <sheetName val="Sumber_Daya1"/>
      <sheetName val="Close_June_102"/>
      <sheetName val="Rebar_FL_28_add75"/>
      <sheetName val="Finishes_applied5"/>
      <sheetName val="Room_matrix5"/>
      <sheetName val="Ｎｏ_135"/>
      <sheetName val="KET_CAU_CT55"/>
      <sheetName val="Đơn_giá_khoán5"/>
      <sheetName val="Civil_Works5"/>
      <sheetName val="Define_finishing5"/>
      <sheetName val="MAIN_SUM5"/>
      <sheetName val="MTO_REV_09"/>
      <sheetName val="Area_Cal5"/>
      <sheetName val="Urai___Guide_Post1"/>
      <sheetName val="Urai_Galian_Tanah1"/>
      <sheetName val="BQ_OE1"/>
      <sheetName val="RAB_JALUR_TEMILING_1"/>
      <sheetName val="Agg_Halus_&amp;_Kasar1"/>
      <sheetName val="Analisa_SNI_STANDART_1"/>
      <sheetName val="Analisa_Fave1"/>
      <sheetName val="Harsat_Bahan1"/>
      <sheetName val="Harsat_Subkon1"/>
      <sheetName val="HARGA_SATUAN_DASAR1"/>
      <sheetName val="REKAP_PORSI_13,5"/>
      <sheetName val="rekap_ok"/>
      <sheetName val="Cash_Flow_bulanan"/>
      <sheetName val="Hrg_Sat1"/>
      <sheetName val="BQ_ARS"/>
      <sheetName val="UNIT_PRICE"/>
      <sheetName val="C-LOAD(L-FACTORY_)1"/>
      <sheetName val="OFFICE_2_LT1"/>
      <sheetName val="Master_1_01"/>
      <sheetName val="BM_DATA_SHEET1"/>
      <sheetName val="Hit_Vol_Str_Jambi1"/>
      <sheetName val="CF_Alat1"/>
      <sheetName val="Analisa_Tend1"/>
      <sheetName val="REKAP_BQ_1"/>
      <sheetName val="BQ_&amp;_Harga1"/>
      <sheetName val="rap_rinci"/>
      <sheetName val="ANALIS_2"/>
      <sheetName val="ANALIS_1"/>
      <sheetName val="Public_Area"/>
      <sheetName val="BOQ_CBM1"/>
      <sheetName val="TONG_HOP_VL-NC1"/>
      <sheetName val="CHITIET_VL-NC1"/>
      <sheetName val="DATA_CABLE"/>
      <sheetName val="Calculation_UNC5"/>
      <sheetName val="Data_Arc3"/>
      <sheetName val="Data_Str_H3"/>
      <sheetName val="Data_Str_V3"/>
      <sheetName val="Input_Arc3"/>
      <sheetName val="Input_Str3"/>
      <sheetName val="QS_Str3"/>
      <sheetName val="QS_Breakdown3"/>
      <sheetName val="QS_Arc3"/>
      <sheetName val="GOC-KO_IN3"/>
      <sheetName val="DETAIL_3"/>
      <sheetName val="IPC_083"/>
      <sheetName val="IPC_143"/>
      <sheetName val="IPC_103"/>
      <sheetName val="1__HT_Điện_-_R13"/>
      <sheetName val="2__HT_Máy_Phát_Điện_-_R13"/>
      <sheetName val="3_HT_ĐHKK_-_R23"/>
      <sheetName val="4_HT_Cấp_Thoát_Nước3"/>
      <sheetName val="5_HT_PCCC3"/>
      <sheetName val="6__Thiết_bị_chính3"/>
      <sheetName val="Các_Hạng_mục_Thay_đổi3"/>
      <sheetName val="Quo__13"/>
      <sheetName val="Labor_&amp;_SUB"/>
      <sheetName val="Phase_I_-Over_flow2"/>
      <sheetName val="Phase_I2"/>
      <sheetName val="Phase_I_I2"/>
      <sheetName val="Clean_room_-_Return2"/>
      <sheetName val="Clean_room_-_Supply2"/>
      <sheetName val="ES_STG"/>
      <sheetName val="L_Staff"/>
      <sheetName val="_Harga_Satuan"/>
      <sheetName val="Analisa_Harga"/>
      <sheetName val="An_Arsitektur"/>
      <sheetName val="An_Struktur"/>
      <sheetName val="area_Depok"/>
      <sheetName val="sat_pekerjaan"/>
      <sheetName val="D_1_5"/>
      <sheetName val="D_2_2"/>
      <sheetName val="PROTECTION_"/>
      <sheetName val="Thiet_Bi3"/>
      <sheetName val="Buy_vs__Lease_Car2"/>
      <sheetName val="Tong_DT2"/>
      <sheetName val="phan_tic_chi_tiet2"/>
      <sheetName val="phan_tich_don_gia2"/>
      <sheetName val="Phan_tich2"/>
      <sheetName val="AUTOMATIC_SELECT2"/>
      <sheetName val="Galian_1"/>
      <sheetName val="Tindak_Lanjut1"/>
      <sheetName val="BQ_STR1"/>
      <sheetName val="Brd_Unit_Rate"/>
      <sheetName val="Perhitungan_RAB"/>
      <sheetName val="Priced_BOQ2"/>
      <sheetName val="Hệ_số_và_tỷ_giá2"/>
      <sheetName val="BAO_GIA2"/>
      <sheetName val="CPC_(phuc_vu_tinh_cost)2"/>
      <sheetName val="Chi_phi_gian_tiep2"/>
      <sheetName val="He_so2"/>
      <sheetName val="1__KC_XUONG_SAN_XUAT2"/>
      <sheetName val="U_P_List1"/>
      <sheetName val="May_TC2"/>
      <sheetName val="Nhan_cong2"/>
      <sheetName val="DM_ChiPhi2"/>
      <sheetName val="4,_Prelim2"/>
      <sheetName val="Chenh_lech_vat_tu1"/>
      <sheetName val="Tong_hop_vat_tu1"/>
      <sheetName val="Phan_tich_ca_may1"/>
      <sheetName val="Chenh_lech_ca_may1"/>
      <sheetName val="TLg_CN&amp;Laixe1"/>
      <sheetName val="TLg_CN&amp;Laixe_(2)1"/>
      <sheetName val="TLg_Laitau1"/>
      <sheetName val="TLg_Laitau_(2)1"/>
      <sheetName val="DSHD_DH1"/>
      <sheetName val="Mẫu_(ko_xóa)1"/>
      <sheetName val="Building_Summary"/>
      <sheetName val="cost_plan"/>
      <sheetName val="Rate_(refer_vn_prj)"/>
      <sheetName val="4_2_1_Đo_bóc_KL_OLK-061"/>
      <sheetName val="4_1_1_CHI_TIET_OLK-061"/>
      <sheetName val="4_CĂN1"/>
      <sheetName val="5_2_1_Đo_bóc_KL_OLK-101"/>
      <sheetName val="CHITIET_VL-NC-TT1p1"/>
      <sheetName val="Main_Feeder1"/>
      <sheetName val="PE_Wire"/>
      <sheetName val="BOQ_X11"/>
      <sheetName val="HRG_BHN_"/>
      <sheetName val="RESUME_(2)"/>
      <sheetName val="Rekap_Bill"/>
      <sheetName val="Daf_Alat"/>
      <sheetName val="Jdw_Alat"/>
      <sheetName val="S_Penawar"/>
      <sheetName val="Executive_Summary"/>
      <sheetName val="Bill_of_Qty_MEP"/>
      <sheetName val="BQ_(by_owner)"/>
      <sheetName val="Urugan_Pasir"/>
      <sheetName val="bahan_2004"/>
      <sheetName val="prime_coal"/>
      <sheetName val="Analisa_D&amp;W"/>
      <sheetName val="D3_11"/>
      <sheetName val="Hrg_Sat2"/>
      <sheetName val="Satuan_Pek_"/>
      <sheetName val="ocean_voyage"/>
      <sheetName val="Chi_phi_van_chuyen1"/>
      <sheetName val="Tro_giup1"/>
      <sheetName val="Gia_giao_VL_den_HT1"/>
      <sheetName val="Gia_VL_den_HT1"/>
      <sheetName val="PARA_"/>
      <sheetName val="Dầm_1"/>
      <sheetName val="Cọc_nhồi"/>
      <sheetName val="B3A_-_TOWER_A"/>
      <sheetName val="Vat_lieu_Canh"/>
      <sheetName val="Div26_-_Elect"/>
      <sheetName val="Phân_tích_xây_tô_miền_Bắc-GD6"/>
      <sheetName val="Deviation_BOQ_&amp;_ORG_brand_name"/>
      <sheetName val="Breakdown_(B)"/>
      <sheetName val="Vat_lieu"/>
      <sheetName val="Spec_ME"/>
      <sheetName val="MONITORING_PENGADAAN"/>
      <sheetName val="Pemakaian_besi"/>
      <sheetName val="C2_HARGA_MAT_CFIA"/>
      <sheetName val="DATA__PENAWARAN"/>
      <sheetName val="Ref_4-3_Basic_Rate_India"/>
      <sheetName val="BDC_List"/>
      <sheetName val="Phân_tích_xây_tô_miền_Bắc-VLmua"/>
      <sheetName val="Phân_tích_xây_tô_miền_Bắc-Khoan"/>
      <sheetName val="Page_10"/>
      <sheetName val="anls_SNI"/>
      <sheetName val="anls_alat"/>
      <sheetName val="anls_BPJK"/>
      <sheetName val="Kontrak_awal"/>
      <sheetName val="Check_List_LBP"/>
      <sheetName val="Harga_Jasa_dan_Material"/>
      <sheetName val="TH_VL,_NC,_DDHT_Thanhphuoc"/>
      <sheetName val="DON_GIA"/>
      <sheetName val="t-h_HA_THE"/>
      <sheetName val="CHITIET_VL-NC-TT_-1p"/>
      <sheetName val="TONG_HOP_VL-NC_TT"/>
      <sheetName val="TH_XL"/>
      <sheetName val="Analisa_Baku_STR_ARS"/>
      <sheetName val="Rekap_Prelim"/>
      <sheetName val="Rekap_Direct_Cost_Lama"/>
      <sheetName val="ANALISA_-_PGRKAN"/>
      <sheetName val="Master_COA"/>
      <sheetName val="Mat_Elk1"/>
      <sheetName val="RAB_REVISI1"/>
      <sheetName val="Mat_Mek1"/>
      <sheetName val="quot_1"/>
      <sheetName val="sheet_21"/>
      <sheetName val="RAB_ME1"/>
      <sheetName val="NP_7"/>
      <sheetName val="F1c_DATA_ADM6"/>
      <sheetName val="Analisa_Upah_&amp;_Bahan_Plum"/>
      <sheetName val="Kuantitas_&amp;_Harga"/>
      <sheetName val="ETAB_2"/>
      <sheetName val="main_summary"/>
      <sheetName val="F_ALARM"/>
      <sheetName val="Bill_No__4_Pumbing"/>
      <sheetName val="Tray_+_ladder"/>
      <sheetName val="Pekerjaan_"/>
      <sheetName val="RASK_ALL"/>
      <sheetName val="rekap_mekanikal"/>
      <sheetName val="Kuantitas___Harga"/>
      <sheetName val="ANALISA_HARGA_"/>
      <sheetName val="DUTCH_CONE"/>
      <sheetName val="rab-ramp_B"/>
      <sheetName val="rab-ramp_D"/>
      <sheetName val="rab-ramp_G"/>
      <sheetName val="MEKANIKAL_"/>
      <sheetName val="Analisa_Quarry"/>
      <sheetName val="H_SAT"/>
      <sheetName val="AnalisaSIPIL_RIIL"/>
      <sheetName val="analisa_ARS"/>
      <sheetName val="610_07A"/>
      <sheetName val="metode_"/>
      <sheetName val="RAB_PRO"/>
      <sheetName val="analis_standar(20m)"/>
      <sheetName val="ANAL_BETON"/>
      <sheetName val="HARGA_ALAT"/>
      <sheetName val="AGG,_C"/>
      <sheetName val="URAIAN_"/>
      <sheetName val="Sheet2_Alat"/>
      <sheetName val="Sheet2_Mtrial"/>
      <sheetName val="HARDAS_SALAH"/>
      <sheetName val="Sheet2_Upah"/>
      <sheetName val="Rek_Cianten3"/>
      <sheetName val="DT_SPK"/>
      <sheetName val="Upah_&amp;_Bahan"/>
      <sheetName val="Rekap_Gab"/>
      <sheetName val="cash_Lap"/>
      <sheetName val="Anals_1"/>
      <sheetName val="ODC_Indonesia"/>
      <sheetName val="DAFTAR_ISI"/>
      <sheetName val="List_Of_Basic_Price"/>
      <sheetName val="Pick_List"/>
      <sheetName val="Perhit_Alat"/>
      <sheetName val="CAB_2"/>
      <sheetName val="Analisa_Hourly"/>
      <sheetName val="Std-Prod_KS"/>
      <sheetName val="BL_Temp"/>
      <sheetName val="BL_Modif"/>
      <sheetName val="TB_(UNAUDITED)_01-12_2006"/>
      <sheetName val="Tax_Models"/>
      <sheetName val="6PILE__(돌출)"/>
      <sheetName val="ESTI_"/>
      <sheetName val="INDIGINEOUS_ITEMS_"/>
      <sheetName val="CFA_(ME)"/>
      <sheetName val="MEP_Building"/>
      <sheetName val="Tai_trong"/>
      <sheetName val="Gioi_thieu"/>
      <sheetName val="Gia_VL"/>
      <sheetName val="1_8_CleanRM"/>
      <sheetName val="Project_Data"/>
      <sheetName val="M_Budget(A2)"/>
      <sheetName val="Material_of_Quantities"/>
      <sheetName val="bang_tien_luong"/>
      <sheetName val="GZ_TP"/>
      <sheetName val="GZ_VT"/>
      <sheetName val="1_1_BOQ_"/>
      <sheetName val="TH_DZ35"/>
      <sheetName val="1_Neo_pbersih-lap"/>
      <sheetName val="RAB_(I)"/>
      <sheetName val="PRE_(E)"/>
      <sheetName val="STAFFSCHED_"/>
      <sheetName val="Eq__Mobilization"/>
      <sheetName val="COC_THU"/>
      <sheetName val="COC_DAI_TRA"/>
      <sheetName val="KC_KHOI_NHA_NDTS"/>
      <sheetName val="HT_KHOI_NHA_NDTS"/>
      <sheetName val="Thoat_nuoc"/>
      <sheetName val="Input_sheet"/>
      <sheetName val="Gia_thanh_chuoi_su"/>
      <sheetName val="Tiep_dia"/>
      <sheetName val="Don_gia_vung_III-Can_Tho"/>
      <sheetName val="rek_det_1-3"/>
      <sheetName val="Particular_Sch"/>
      <sheetName val="REKAP_ANALISA"/>
      <sheetName val="11_1(10)"/>
      <sheetName val="HASAT_DASAR"/>
      <sheetName val="Data_NCB_04"/>
      <sheetName val="BOQ_B__STRUKTUR_ARSITEKTUR"/>
      <sheetName val="Block_A-FlrBm(Conc&amp;Fwk)"/>
      <sheetName val="ANALISA_ALAT_BERAT"/>
      <sheetName val="R_A_B"/>
      <sheetName val="SUM-SEC_3"/>
      <sheetName val="eqp-rek"/>
      <sheetName val="HARGA BAHAN BAKU"/>
      <sheetName val="bilangan"/>
      <sheetName val="H Satuan Dasar"/>
      <sheetName val="Analisa Teknik"/>
      <sheetName val="UPH,BHN,ALT"/>
      <sheetName val="curve s"/>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refreshError="1"/>
      <sheetData sheetId="75"/>
      <sheetData sheetId="76" refreshError="1"/>
      <sheetData sheetId="77" refreshError="1"/>
      <sheetData sheetId="78"/>
      <sheetData sheetId="79"/>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sheetData sheetId="91"/>
      <sheetData sheetId="92" refreshError="1"/>
      <sheetData sheetId="93" refreshError="1"/>
      <sheetData sheetId="94" refreshError="1"/>
      <sheetData sheetId="95" refreshError="1"/>
      <sheetData sheetId="96"/>
      <sheetData sheetId="97" refreshError="1"/>
      <sheetData sheetId="98"/>
      <sheetData sheetId="99"/>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sheetData sheetId="832" refreshError="1"/>
      <sheetData sheetId="833"/>
      <sheetData sheetId="834"/>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refreshError="1"/>
      <sheetData sheetId="1117" refreshError="1"/>
      <sheetData sheetId="1118" refreshError="1"/>
      <sheetData sheetId="1119"/>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sheetData sheetId="1152"/>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sheetData sheetId="1228"/>
      <sheetData sheetId="1229"/>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sheetData sheetId="1953" refreshError="1"/>
      <sheetData sheetId="1954" refreshError="1"/>
      <sheetData sheetId="1955" refreshError="1"/>
      <sheetData sheetId="1956" refreshError="1"/>
      <sheetData sheetId="1957" refreshError="1"/>
      <sheetData sheetId="1958" refreshError="1"/>
      <sheetData sheetId="1959" refreshError="1"/>
      <sheetData sheetId="1960"/>
      <sheetData sheetId="1961"/>
      <sheetData sheetId="1962"/>
      <sheetData sheetId="1963"/>
      <sheetData sheetId="1964"/>
      <sheetData sheetId="1965"/>
      <sheetData sheetId="1966"/>
      <sheetData sheetId="1967"/>
      <sheetData sheetId="1968"/>
      <sheetData sheetId="1969"/>
      <sheetData sheetId="1970"/>
      <sheetData sheetId="1971"/>
      <sheetData sheetId="1972"/>
      <sheetData sheetId="1973"/>
      <sheetData sheetId="1974"/>
      <sheetData sheetId="1975"/>
      <sheetData sheetId="1976"/>
      <sheetData sheetId="1977"/>
      <sheetData sheetId="1978"/>
      <sheetData sheetId="1979"/>
      <sheetData sheetId="1980"/>
      <sheetData sheetId="1981"/>
      <sheetData sheetId="1982"/>
      <sheetData sheetId="1983"/>
      <sheetData sheetId="1984"/>
      <sheetData sheetId="1985"/>
      <sheetData sheetId="1986"/>
      <sheetData sheetId="1987"/>
      <sheetData sheetId="1988"/>
      <sheetData sheetId="1989"/>
      <sheetData sheetId="1990"/>
      <sheetData sheetId="1991"/>
      <sheetData sheetId="1992"/>
      <sheetData sheetId="1993"/>
      <sheetData sheetId="1994"/>
      <sheetData sheetId="1995"/>
      <sheetData sheetId="1996"/>
      <sheetData sheetId="1997"/>
      <sheetData sheetId="1998"/>
      <sheetData sheetId="1999"/>
      <sheetData sheetId="2000"/>
      <sheetData sheetId="2001"/>
      <sheetData sheetId="2002"/>
      <sheetData sheetId="2003"/>
      <sheetData sheetId="2004"/>
      <sheetData sheetId="2005"/>
      <sheetData sheetId="2006"/>
      <sheetData sheetId="2007"/>
      <sheetData sheetId="2008"/>
      <sheetData sheetId="2009"/>
      <sheetData sheetId="2010"/>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sheetData sheetId="2031"/>
      <sheetData sheetId="2032"/>
      <sheetData sheetId="2033"/>
      <sheetData sheetId="2034"/>
      <sheetData sheetId="2035"/>
      <sheetData sheetId="2036"/>
      <sheetData sheetId="2037"/>
      <sheetData sheetId="2038"/>
      <sheetData sheetId="2039"/>
      <sheetData sheetId="2040"/>
      <sheetData sheetId="2041"/>
      <sheetData sheetId="2042"/>
      <sheetData sheetId="2043"/>
      <sheetData sheetId="2044"/>
      <sheetData sheetId="2045"/>
      <sheetData sheetId="2046"/>
      <sheetData sheetId="2047"/>
      <sheetData sheetId="2048"/>
      <sheetData sheetId="2049"/>
      <sheetData sheetId="2050"/>
      <sheetData sheetId="2051"/>
      <sheetData sheetId="2052"/>
      <sheetData sheetId="2053"/>
      <sheetData sheetId="2054"/>
      <sheetData sheetId="2055"/>
      <sheetData sheetId="2056"/>
      <sheetData sheetId="2057"/>
      <sheetData sheetId="2058"/>
      <sheetData sheetId="2059"/>
      <sheetData sheetId="2060"/>
      <sheetData sheetId="2061"/>
      <sheetData sheetId="2062"/>
      <sheetData sheetId="2063"/>
      <sheetData sheetId="2064"/>
      <sheetData sheetId="2065"/>
      <sheetData sheetId="2066"/>
      <sheetData sheetId="2067"/>
      <sheetData sheetId="2068"/>
      <sheetData sheetId="2069"/>
      <sheetData sheetId="2070"/>
      <sheetData sheetId="2071"/>
      <sheetData sheetId="2072"/>
      <sheetData sheetId="2073"/>
      <sheetData sheetId="2074"/>
      <sheetData sheetId="2075"/>
      <sheetData sheetId="2076"/>
      <sheetData sheetId="2077"/>
      <sheetData sheetId="2078"/>
      <sheetData sheetId="2079"/>
      <sheetData sheetId="2080"/>
      <sheetData sheetId="2081"/>
      <sheetData sheetId="2082"/>
      <sheetData sheetId="2083"/>
      <sheetData sheetId="2084"/>
      <sheetData sheetId="2085"/>
      <sheetData sheetId="2086"/>
      <sheetData sheetId="2087"/>
      <sheetData sheetId="2088"/>
      <sheetData sheetId="2089"/>
      <sheetData sheetId="2090"/>
      <sheetData sheetId="2091"/>
      <sheetData sheetId="2092"/>
      <sheetData sheetId="2093"/>
      <sheetData sheetId="2094"/>
      <sheetData sheetId="2095"/>
      <sheetData sheetId="2096"/>
      <sheetData sheetId="2097"/>
      <sheetData sheetId="2098"/>
      <sheetData sheetId="2099"/>
      <sheetData sheetId="2100"/>
      <sheetData sheetId="2101"/>
      <sheetData sheetId="2102"/>
      <sheetData sheetId="2103"/>
      <sheetData sheetId="2104"/>
      <sheetData sheetId="2105"/>
      <sheetData sheetId="2106"/>
      <sheetData sheetId="2107"/>
      <sheetData sheetId="2108"/>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sheetData sheetId="2128"/>
      <sheetData sheetId="2129"/>
      <sheetData sheetId="2130"/>
      <sheetData sheetId="2131"/>
      <sheetData sheetId="2132"/>
      <sheetData sheetId="2133"/>
      <sheetData sheetId="2134"/>
      <sheetData sheetId="2135"/>
      <sheetData sheetId="2136"/>
      <sheetData sheetId="2137"/>
      <sheetData sheetId="2138"/>
      <sheetData sheetId="2139"/>
      <sheetData sheetId="2140"/>
      <sheetData sheetId="2141"/>
      <sheetData sheetId="2142"/>
      <sheetData sheetId="2143"/>
      <sheetData sheetId="2144"/>
      <sheetData sheetId="2145"/>
      <sheetData sheetId="2146"/>
      <sheetData sheetId="2147"/>
      <sheetData sheetId="2148"/>
      <sheetData sheetId="2149"/>
      <sheetData sheetId="2150"/>
      <sheetData sheetId="2151"/>
      <sheetData sheetId="2152"/>
      <sheetData sheetId="2153"/>
      <sheetData sheetId="2154"/>
      <sheetData sheetId="2155"/>
      <sheetData sheetId="2156"/>
      <sheetData sheetId="2157"/>
      <sheetData sheetId="2158"/>
      <sheetData sheetId="2159"/>
      <sheetData sheetId="2160"/>
      <sheetData sheetId="2161"/>
      <sheetData sheetId="2162"/>
      <sheetData sheetId="2163"/>
      <sheetData sheetId="2164"/>
      <sheetData sheetId="2165"/>
      <sheetData sheetId="2166"/>
      <sheetData sheetId="2167"/>
      <sheetData sheetId="2168"/>
      <sheetData sheetId="2169"/>
      <sheetData sheetId="2170"/>
      <sheetData sheetId="2171"/>
      <sheetData sheetId="2172"/>
      <sheetData sheetId="2173"/>
      <sheetData sheetId="2174"/>
      <sheetData sheetId="2175"/>
      <sheetData sheetId="2176"/>
      <sheetData sheetId="2177"/>
      <sheetData sheetId="2178"/>
      <sheetData sheetId="2179"/>
      <sheetData sheetId="2180"/>
      <sheetData sheetId="2181"/>
      <sheetData sheetId="2182"/>
      <sheetData sheetId="2183"/>
      <sheetData sheetId="2184"/>
      <sheetData sheetId="2185"/>
      <sheetData sheetId="2186"/>
      <sheetData sheetId="2187"/>
      <sheetData sheetId="2188"/>
      <sheetData sheetId="2189"/>
      <sheetData sheetId="2190"/>
      <sheetData sheetId="2191"/>
      <sheetData sheetId="2192"/>
      <sheetData sheetId="2193"/>
      <sheetData sheetId="2194"/>
      <sheetData sheetId="2195"/>
      <sheetData sheetId="2196"/>
      <sheetData sheetId="2197"/>
      <sheetData sheetId="2198"/>
      <sheetData sheetId="2199"/>
      <sheetData sheetId="2200"/>
      <sheetData sheetId="2201"/>
      <sheetData sheetId="2202"/>
      <sheetData sheetId="2203"/>
      <sheetData sheetId="2204"/>
      <sheetData sheetId="2205"/>
      <sheetData sheetId="2206"/>
      <sheetData sheetId="2207"/>
      <sheetData sheetId="2208"/>
      <sheetData sheetId="2209"/>
      <sheetData sheetId="2210"/>
      <sheetData sheetId="2211"/>
      <sheetData sheetId="2212"/>
      <sheetData sheetId="2213"/>
      <sheetData sheetId="2214"/>
      <sheetData sheetId="2215"/>
      <sheetData sheetId="2216"/>
      <sheetData sheetId="2217"/>
      <sheetData sheetId="2218"/>
      <sheetData sheetId="2219"/>
      <sheetData sheetId="2220"/>
      <sheetData sheetId="2221"/>
      <sheetData sheetId="2222"/>
      <sheetData sheetId="2223"/>
      <sheetData sheetId="2224"/>
      <sheetData sheetId="2225"/>
      <sheetData sheetId="2226"/>
      <sheetData sheetId="2227"/>
      <sheetData sheetId="2228"/>
      <sheetData sheetId="2229"/>
      <sheetData sheetId="2230"/>
      <sheetData sheetId="2231"/>
      <sheetData sheetId="2232"/>
      <sheetData sheetId="2233"/>
      <sheetData sheetId="2234"/>
      <sheetData sheetId="2235"/>
      <sheetData sheetId="2236"/>
      <sheetData sheetId="2237"/>
      <sheetData sheetId="2238"/>
      <sheetData sheetId="2239"/>
      <sheetData sheetId="2240"/>
      <sheetData sheetId="224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sheetData sheetId="2261"/>
      <sheetData sheetId="2262"/>
      <sheetData sheetId="2263"/>
      <sheetData sheetId="2264"/>
      <sheetData sheetId="2265"/>
      <sheetData sheetId="2266"/>
      <sheetData sheetId="2267"/>
      <sheetData sheetId="2268"/>
      <sheetData sheetId="2269"/>
      <sheetData sheetId="2270"/>
      <sheetData sheetId="2271"/>
      <sheetData sheetId="2272"/>
      <sheetData sheetId="2273"/>
      <sheetData sheetId="2274" refreshError="1"/>
      <sheetData sheetId="2275" refreshError="1"/>
      <sheetData sheetId="2276" refreshError="1"/>
      <sheetData sheetId="2277" refreshError="1"/>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sheetData sheetId="2287"/>
      <sheetData sheetId="2288"/>
      <sheetData sheetId="2289"/>
      <sheetData sheetId="2290"/>
      <sheetData sheetId="2291"/>
      <sheetData sheetId="2292"/>
      <sheetData sheetId="2293"/>
      <sheetData sheetId="2294"/>
      <sheetData sheetId="2295"/>
      <sheetData sheetId="2296"/>
      <sheetData sheetId="2297"/>
      <sheetData sheetId="2298"/>
      <sheetData sheetId="2299"/>
      <sheetData sheetId="2300"/>
      <sheetData sheetId="2301"/>
      <sheetData sheetId="2302"/>
      <sheetData sheetId="2303"/>
      <sheetData sheetId="2304"/>
      <sheetData sheetId="2305"/>
      <sheetData sheetId="2306"/>
      <sheetData sheetId="2307"/>
      <sheetData sheetId="2308"/>
      <sheetData sheetId="2309"/>
      <sheetData sheetId="2310"/>
      <sheetData sheetId="2311"/>
      <sheetData sheetId="2312"/>
      <sheetData sheetId="2313"/>
      <sheetData sheetId="2314"/>
      <sheetData sheetId="2315"/>
      <sheetData sheetId="2316"/>
      <sheetData sheetId="2317"/>
      <sheetData sheetId="2318"/>
      <sheetData sheetId="2319"/>
      <sheetData sheetId="2320"/>
      <sheetData sheetId="2321"/>
      <sheetData sheetId="2322"/>
      <sheetData sheetId="2323"/>
      <sheetData sheetId="2324"/>
      <sheetData sheetId="2325"/>
      <sheetData sheetId="2326"/>
      <sheetData sheetId="2327"/>
      <sheetData sheetId="2328"/>
      <sheetData sheetId="2329"/>
      <sheetData sheetId="2330"/>
      <sheetData sheetId="2331"/>
      <sheetData sheetId="2332"/>
      <sheetData sheetId="2333"/>
      <sheetData sheetId="2334"/>
      <sheetData sheetId="2335"/>
      <sheetData sheetId="2336"/>
      <sheetData sheetId="2337"/>
      <sheetData sheetId="2338"/>
      <sheetData sheetId="2339"/>
      <sheetData sheetId="2340"/>
      <sheetData sheetId="2341"/>
      <sheetData sheetId="2342"/>
      <sheetData sheetId="2343"/>
      <sheetData sheetId="2344"/>
      <sheetData sheetId="2345"/>
      <sheetData sheetId="2346"/>
      <sheetData sheetId="2347"/>
      <sheetData sheetId="2348"/>
      <sheetData sheetId="2349"/>
      <sheetData sheetId="2350"/>
      <sheetData sheetId="2351"/>
      <sheetData sheetId="2352"/>
      <sheetData sheetId="2353"/>
      <sheetData sheetId="2354"/>
      <sheetData sheetId="2355"/>
      <sheetData sheetId="2356"/>
      <sheetData sheetId="2357"/>
      <sheetData sheetId="2358"/>
      <sheetData sheetId="2359"/>
      <sheetData sheetId="2360"/>
      <sheetData sheetId="2361"/>
      <sheetData sheetId="2362"/>
      <sheetData sheetId="2363"/>
      <sheetData sheetId="2364"/>
      <sheetData sheetId="2365"/>
      <sheetData sheetId="2366"/>
      <sheetData sheetId="2367"/>
      <sheetData sheetId="2368"/>
      <sheetData sheetId="2369"/>
      <sheetData sheetId="2370"/>
      <sheetData sheetId="2371"/>
      <sheetData sheetId="2372"/>
      <sheetData sheetId="2373"/>
      <sheetData sheetId="2374"/>
      <sheetData sheetId="2375"/>
      <sheetData sheetId="2376"/>
      <sheetData sheetId="2377"/>
      <sheetData sheetId="2378"/>
      <sheetData sheetId="2379"/>
      <sheetData sheetId="2380"/>
      <sheetData sheetId="2381"/>
      <sheetData sheetId="2382"/>
      <sheetData sheetId="2383"/>
      <sheetData sheetId="2384"/>
      <sheetData sheetId="2385"/>
      <sheetData sheetId="2386"/>
      <sheetData sheetId="2387"/>
      <sheetData sheetId="2388"/>
      <sheetData sheetId="2389"/>
      <sheetData sheetId="2390"/>
      <sheetData sheetId="2391"/>
      <sheetData sheetId="2392"/>
      <sheetData sheetId="2393"/>
      <sheetData sheetId="2394"/>
      <sheetData sheetId="2395"/>
      <sheetData sheetId="2396"/>
      <sheetData sheetId="2397"/>
      <sheetData sheetId="2398"/>
      <sheetData sheetId="2399"/>
      <sheetData sheetId="2400"/>
      <sheetData sheetId="2401"/>
      <sheetData sheetId="2402"/>
      <sheetData sheetId="2403"/>
      <sheetData sheetId="2404"/>
      <sheetData sheetId="2405"/>
      <sheetData sheetId="2406"/>
      <sheetData sheetId="2407"/>
      <sheetData sheetId="2408"/>
      <sheetData sheetId="2409"/>
      <sheetData sheetId="2410"/>
      <sheetData sheetId="2411"/>
      <sheetData sheetId="2412"/>
      <sheetData sheetId="2413"/>
      <sheetData sheetId="2414"/>
      <sheetData sheetId="2415"/>
      <sheetData sheetId="2416"/>
      <sheetData sheetId="2417"/>
      <sheetData sheetId="2418"/>
      <sheetData sheetId="2419"/>
      <sheetData sheetId="2420"/>
      <sheetData sheetId="2421"/>
      <sheetData sheetId="2422"/>
      <sheetData sheetId="2423"/>
      <sheetData sheetId="2424"/>
      <sheetData sheetId="2425"/>
      <sheetData sheetId="2426"/>
      <sheetData sheetId="2427"/>
      <sheetData sheetId="2428"/>
      <sheetData sheetId="2429"/>
      <sheetData sheetId="2430"/>
      <sheetData sheetId="2431"/>
      <sheetData sheetId="2432"/>
      <sheetData sheetId="2433"/>
      <sheetData sheetId="2434"/>
      <sheetData sheetId="2435"/>
      <sheetData sheetId="2436"/>
      <sheetData sheetId="2437"/>
      <sheetData sheetId="2438"/>
      <sheetData sheetId="2439"/>
      <sheetData sheetId="2440"/>
      <sheetData sheetId="2441"/>
      <sheetData sheetId="2442"/>
      <sheetData sheetId="2443"/>
      <sheetData sheetId="2444"/>
      <sheetData sheetId="2445"/>
      <sheetData sheetId="2446"/>
      <sheetData sheetId="2447"/>
      <sheetData sheetId="2448"/>
      <sheetData sheetId="2449"/>
      <sheetData sheetId="2450"/>
      <sheetData sheetId="2451"/>
      <sheetData sheetId="2452"/>
      <sheetData sheetId="2453"/>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sheetData sheetId="2567"/>
      <sheetData sheetId="2568"/>
      <sheetData sheetId="2569"/>
      <sheetData sheetId="2570"/>
      <sheetData sheetId="2571"/>
      <sheetData sheetId="2572"/>
      <sheetData sheetId="2573"/>
      <sheetData sheetId="2574"/>
      <sheetData sheetId="2575"/>
      <sheetData sheetId="2576"/>
      <sheetData sheetId="2577"/>
      <sheetData sheetId="2578" refreshError="1"/>
      <sheetData sheetId="2579" refreshError="1"/>
      <sheetData sheetId="2580" refreshError="1"/>
      <sheetData sheetId="2581" refreshError="1"/>
      <sheetData sheetId="2582" refreshError="1"/>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refreshError="1"/>
      <sheetData sheetId="2646" refreshError="1"/>
      <sheetData sheetId="2647" refreshError="1"/>
      <sheetData sheetId="2648" refreshError="1"/>
      <sheetData sheetId="2649" refreshError="1"/>
      <sheetData sheetId="2650" refreshError="1"/>
      <sheetData sheetId="2651" refreshError="1"/>
      <sheetData sheetId="2652" refreshError="1"/>
      <sheetData sheetId="2653" refreshError="1"/>
      <sheetData sheetId="2654" refreshError="1"/>
      <sheetData sheetId="2655" refreshError="1"/>
      <sheetData sheetId="2656" refreshError="1"/>
      <sheetData sheetId="2657" refreshError="1"/>
      <sheetData sheetId="2658" refreshError="1"/>
      <sheetData sheetId="2659" refreshError="1"/>
      <sheetData sheetId="2660" refreshError="1"/>
      <sheetData sheetId="2661" refreshError="1"/>
      <sheetData sheetId="2662" refreshError="1"/>
      <sheetData sheetId="2663" refreshError="1"/>
      <sheetData sheetId="2664" refreshError="1"/>
      <sheetData sheetId="2665" refreshError="1"/>
      <sheetData sheetId="2666" refreshError="1"/>
      <sheetData sheetId="2667" refreshError="1"/>
      <sheetData sheetId="2668" refreshError="1"/>
      <sheetData sheetId="2669" refreshError="1"/>
      <sheetData sheetId="2670" refreshError="1"/>
      <sheetData sheetId="2671" refreshError="1"/>
      <sheetData sheetId="2672" refreshError="1"/>
      <sheetData sheetId="2673" refreshError="1"/>
      <sheetData sheetId="2674" refreshError="1"/>
      <sheetData sheetId="2675" refreshError="1"/>
      <sheetData sheetId="2676" refreshError="1"/>
      <sheetData sheetId="2677" refreshError="1"/>
      <sheetData sheetId="2678" refreshError="1"/>
      <sheetData sheetId="2679" refreshError="1"/>
      <sheetData sheetId="2680" refreshError="1"/>
      <sheetData sheetId="2681" refreshError="1"/>
      <sheetData sheetId="2682" refreshError="1"/>
      <sheetData sheetId="2683" refreshError="1"/>
      <sheetData sheetId="2684" refreshError="1"/>
      <sheetData sheetId="2685" refreshError="1"/>
      <sheetData sheetId="2686" refreshError="1"/>
      <sheetData sheetId="2687" refreshError="1"/>
      <sheetData sheetId="2688" refreshError="1"/>
      <sheetData sheetId="2689" refreshError="1"/>
      <sheetData sheetId="2690" refreshError="1"/>
      <sheetData sheetId="2691" refreshError="1"/>
      <sheetData sheetId="2692" refreshError="1"/>
      <sheetData sheetId="2693" refreshError="1"/>
      <sheetData sheetId="2694" refreshError="1"/>
      <sheetData sheetId="2695" refreshError="1"/>
      <sheetData sheetId="2696" refreshError="1"/>
      <sheetData sheetId="2697" refreshError="1"/>
      <sheetData sheetId="2698" refreshError="1"/>
      <sheetData sheetId="2699" refreshError="1"/>
      <sheetData sheetId="2700" refreshError="1"/>
      <sheetData sheetId="2701" refreshError="1"/>
      <sheetData sheetId="2702" refreshError="1"/>
      <sheetData sheetId="2703" refreshError="1"/>
      <sheetData sheetId="2704" refreshError="1"/>
      <sheetData sheetId="2705" refreshError="1"/>
      <sheetData sheetId="2706" refreshError="1"/>
      <sheetData sheetId="2707" refreshError="1"/>
      <sheetData sheetId="2708" refreshError="1"/>
      <sheetData sheetId="2709" refreshError="1"/>
      <sheetData sheetId="2710" refreshError="1"/>
      <sheetData sheetId="2711" refreshError="1"/>
      <sheetData sheetId="2712" refreshError="1"/>
      <sheetData sheetId="2713" refreshError="1"/>
      <sheetData sheetId="2714" refreshError="1"/>
      <sheetData sheetId="2715" refreshError="1"/>
      <sheetData sheetId="2716" refreshError="1"/>
      <sheetData sheetId="2717" refreshError="1"/>
      <sheetData sheetId="2718" refreshError="1"/>
      <sheetData sheetId="2719" refreshError="1"/>
      <sheetData sheetId="2720" refreshError="1"/>
      <sheetData sheetId="2721" refreshError="1"/>
      <sheetData sheetId="2722" refreshError="1"/>
      <sheetData sheetId="2723" refreshError="1"/>
      <sheetData sheetId="2724" refreshError="1"/>
      <sheetData sheetId="2725" refreshError="1"/>
      <sheetData sheetId="2726" refreshError="1"/>
      <sheetData sheetId="2727" refreshError="1"/>
      <sheetData sheetId="2728" refreshError="1"/>
      <sheetData sheetId="2729" refreshError="1"/>
      <sheetData sheetId="2730" refreshError="1"/>
      <sheetData sheetId="2731" refreshError="1"/>
      <sheetData sheetId="2732" refreshError="1"/>
      <sheetData sheetId="2733" refreshError="1"/>
      <sheetData sheetId="2734" refreshError="1"/>
      <sheetData sheetId="2735" refreshError="1"/>
      <sheetData sheetId="2736" refreshError="1"/>
      <sheetData sheetId="2737" refreshError="1"/>
      <sheetData sheetId="2738" refreshError="1"/>
      <sheetData sheetId="2739" refreshError="1"/>
      <sheetData sheetId="2740" refreshError="1"/>
      <sheetData sheetId="2741" refreshError="1"/>
      <sheetData sheetId="2742" refreshError="1"/>
      <sheetData sheetId="2743" refreshError="1"/>
      <sheetData sheetId="2744" refreshError="1"/>
      <sheetData sheetId="2745" refreshError="1"/>
      <sheetData sheetId="2746" refreshError="1"/>
      <sheetData sheetId="2747" refreshError="1"/>
      <sheetData sheetId="2748" refreshError="1"/>
      <sheetData sheetId="2749" refreshError="1"/>
      <sheetData sheetId="2750" refreshError="1"/>
      <sheetData sheetId="2751" refreshError="1"/>
      <sheetData sheetId="2752" refreshError="1"/>
      <sheetData sheetId="2753" refreshError="1"/>
      <sheetData sheetId="2754" refreshError="1"/>
      <sheetData sheetId="2755" refreshError="1"/>
      <sheetData sheetId="2756" refreshError="1"/>
      <sheetData sheetId="2757" refreshError="1"/>
      <sheetData sheetId="2758" refreshError="1"/>
      <sheetData sheetId="2759" refreshError="1"/>
      <sheetData sheetId="2760" refreshError="1"/>
      <sheetData sheetId="2761" refreshError="1"/>
      <sheetData sheetId="2762" refreshError="1"/>
      <sheetData sheetId="2763" refreshError="1"/>
      <sheetData sheetId="2764" refreshError="1"/>
      <sheetData sheetId="2765" refreshError="1"/>
      <sheetData sheetId="2766" refreshError="1"/>
      <sheetData sheetId="2767" refreshError="1"/>
      <sheetData sheetId="2768" refreshError="1"/>
      <sheetData sheetId="2769" refreshError="1"/>
      <sheetData sheetId="2770" refreshError="1"/>
      <sheetData sheetId="2771" refreshError="1"/>
      <sheetData sheetId="2772" refreshError="1"/>
      <sheetData sheetId="2773" refreshError="1"/>
      <sheetData sheetId="2774" refreshError="1"/>
      <sheetData sheetId="2775" refreshError="1"/>
      <sheetData sheetId="2776" refreshError="1"/>
      <sheetData sheetId="2777" refreshError="1"/>
      <sheetData sheetId="2778" refreshError="1"/>
      <sheetData sheetId="2779" refreshError="1"/>
      <sheetData sheetId="2780" refreshError="1"/>
      <sheetData sheetId="2781" refreshError="1"/>
      <sheetData sheetId="2782" refreshError="1"/>
      <sheetData sheetId="2783" refreshError="1"/>
      <sheetData sheetId="2784" refreshError="1"/>
      <sheetData sheetId="2785" refreshError="1"/>
      <sheetData sheetId="2786" refreshError="1"/>
      <sheetData sheetId="2787" refreshError="1"/>
      <sheetData sheetId="2788" refreshError="1"/>
      <sheetData sheetId="2789" refreshError="1"/>
      <sheetData sheetId="2790" refreshError="1"/>
      <sheetData sheetId="2791" refreshError="1"/>
      <sheetData sheetId="2792" refreshError="1"/>
      <sheetData sheetId="2793" refreshError="1"/>
      <sheetData sheetId="2794" refreshError="1"/>
      <sheetData sheetId="2795" refreshError="1"/>
      <sheetData sheetId="2796" refreshError="1"/>
      <sheetData sheetId="2797" refreshError="1"/>
      <sheetData sheetId="2798" refreshError="1"/>
      <sheetData sheetId="2799" refreshError="1"/>
      <sheetData sheetId="2800" refreshError="1"/>
      <sheetData sheetId="2801" refreshError="1"/>
      <sheetData sheetId="2802" refreshError="1"/>
      <sheetData sheetId="2803" refreshError="1"/>
      <sheetData sheetId="2804" refreshError="1"/>
      <sheetData sheetId="2805" refreshError="1"/>
      <sheetData sheetId="2806" refreshError="1"/>
      <sheetData sheetId="2807" refreshError="1"/>
      <sheetData sheetId="2808" refreshError="1"/>
      <sheetData sheetId="2809" refreshError="1"/>
      <sheetData sheetId="2810" refreshError="1"/>
      <sheetData sheetId="2811" refreshError="1"/>
      <sheetData sheetId="2812" refreshError="1"/>
      <sheetData sheetId="2813" refreshError="1"/>
      <sheetData sheetId="2814" refreshError="1"/>
      <sheetData sheetId="2815" refreshError="1"/>
      <sheetData sheetId="2816" refreshError="1"/>
      <sheetData sheetId="2817" refreshError="1"/>
      <sheetData sheetId="2818" refreshError="1"/>
      <sheetData sheetId="2819" refreshError="1"/>
      <sheetData sheetId="2820" refreshError="1"/>
      <sheetData sheetId="2821" refreshError="1"/>
      <sheetData sheetId="2822" refreshError="1"/>
      <sheetData sheetId="2823" refreshError="1"/>
      <sheetData sheetId="2824" refreshError="1"/>
      <sheetData sheetId="2825" refreshError="1"/>
      <sheetData sheetId="2826" refreshError="1"/>
      <sheetData sheetId="2827" refreshError="1"/>
      <sheetData sheetId="2828" refreshError="1"/>
      <sheetData sheetId="2829" refreshError="1"/>
      <sheetData sheetId="2830" refreshError="1"/>
      <sheetData sheetId="2831" refreshError="1"/>
      <sheetData sheetId="2832" refreshError="1"/>
      <sheetData sheetId="2833" refreshError="1"/>
      <sheetData sheetId="2834" refreshError="1"/>
      <sheetData sheetId="2835" refreshError="1"/>
      <sheetData sheetId="2836" refreshError="1"/>
      <sheetData sheetId="2837" refreshError="1"/>
      <sheetData sheetId="2838" refreshError="1"/>
      <sheetData sheetId="2839" refreshError="1"/>
      <sheetData sheetId="2840" refreshError="1"/>
      <sheetData sheetId="2841" refreshError="1"/>
      <sheetData sheetId="2842" refreshError="1"/>
      <sheetData sheetId="2843" refreshError="1"/>
      <sheetData sheetId="2844" refreshError="1"/>
      <sheetData sheetId="2845" refreshError="1"/>
      <sheetData sheetId="2846" refreshError="1"/>
      <sheetData sheetId="2847" refreshError="1"/>
      <sheetData sheetId="2848" refreshError="1"/>
      <sheetData sheetId="2849" refreshError="1"/>
      <sheetData sheetId="2850" refreshError="1"/>
      <sheetData sheetId="2851" refreshError="1"/>
      <sheetData sheetId="2852" refreshError="1"/>
      <sheetData sheetId="2853" refreshError="1"/>
      <sheetData sheetId="2854" refreshError="1"/>
      <sheetData sheetId="2855" refreshError="1"/>
      <sheetData sheetId="2856" refreshError="1"/>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refreshError="1"/>
      <sheetData sheetId="2873" refreshError="1"/>
      <sheetData sheetId="2874" refreshError="1"/>
      <sheetData sheetId="2875" refreshError="1"/>
      <sheetData sheetId="2876" refreshError="1"/>
      <sheetData sheetId="2877" refreshError="1"/>
      <sheetData sheetId="2878" refreshError="1"/>
      <sheetData sheetId="2879" refreshError="1"/>
      <sheetData sheetId="2880" refreshError="1"/>
      <sheetData sheetId="2881" refreshError="1"/>
      <sheetData sheetId="2882" refreshError="1"/>
      <sheetData sheetId="2883" refreshError="1"/>
      <sheetData sheetId="2884" refreshError="1"/>
      <sheetData sheetId="2885" refreshError="1"/>
      <sheetData sheetId="2886" refreshError="1"/>
      <sheetData sheetId="2887" refreshError="1"/>
      <sheetData sheetId="2888" refreshError="1"/>
      <sheetData sheetId="2889" refreshError="1"/>
      <sheetData sheetId="2890" refreshError="1"/>
      <sheetData sheetId="2891" refreshError="1"/>
      <sheetData sheetId="2892" refreshError="1"/>
      <sheetData sheetId="2893" refreshError="1"/>
      <sheetData sheetId="2894" refreshError="1"/>
      <sheetData sheetId="2895" refreshError="1"/>
      <sheetData sheetId="2896" refreshError="1"/>
      <sheetData sheetId="2897" refreshError="1"/>
      <sheetData sheetId="2898" refreshError="1"/>
      <sheetData sheetId="2899" refreshError="1"/>
      <sheetData sheetId="2900" refreshError="1"/>
      <sheetData sheetId="2901" refreshError="1"/>
      <sheetData sheetId="2902" refreshError="1"/>
      <sheetData sheetId="2903" refreshError="1"/>
      <sheetData sheetId="2904" refreshError="1"/>
      <sheetData sheetId="2905" refreshError="1"/>
      <sheetData sheetId="2906" refreshError="1"/>
      <sheetData sheetId="2907" refreshError="1"/>
      <sheetData sheetId="2908" refreshError="1"/>
      <sheetData sheetId="2909" refreshError="1"/>
      <sheetData sheetId="2910" refreshError="1"/>
      <sheetData sheetId="2911" refreshError="1"/>
      <sheetData sheetId="2912" refreshError="1"/>
      <sheetData sheetId="2913" refreshError="1"/>
      <sheetData sheetId="2914" refreshError="1"/>
      <sheetData sheetId="2915" refreshError="1"/>
      <sheetData sheetId="2916" refreshError="1"/>
      <sheetData sheetId="2917" refreshError="1"/>
      <sheetData sheetId="2918" refreshError="1"/>
      <sheetData sheetId="2919" refreshError="1"/>
      <sheetData sheetId="2920" refreshError="1"/>
      <sheetData sheetId="2921" refreshError="1"/>
      <sheetData sheetId="2922" refreshError="1"/>
      <sheetData sheetId="2923" refreshError="1"/>
      <sheetData sheetId="2924" refreshError="1"/>
      <sheetData sheetId="2925" refreshError="1"/>
      <sheetData sheetId="2926" refreshError="1"/>
      <sheetData sheetId="2927" refreshError="1"/>
      <sheetData sheetId="2928" refreshError="1"/>
      <sheetData sheetId="2929" refreshError="1"/>
      <sheetData sheetId="2930" refreshError="1"/>
      <sheetData sheetId="2931" refreshError="1"/>
      <sheetData sheetId="2932" refreshError="1"/>
      <sheetData sheetId="2933" refreshError="1"/>
      <sheetData sheetId="2934" refreshError="1"/>
      <sheetData sheetId="2935" refreshError="1"/>
      <sheetData sheetId="2936" refreshError="1"/>
      <sheetData sheetId="2937" refreshError="1"/>
      <sheetData sheetId="2938" refreshError="1"/>
      <sheetData sheetId="2939" refreshError="1"/>
      <sheetData sheetId="2940" refreshError="1"/>
      <sheetData sheetId="2941" refreshError="1"/>
      <sheetData sheetId="2942" refreshError="1"/>
      <sheetData sheetId="2943" refreshError="1"/>
      <sheetData sheetId="2944" refreshError="1"/>
      <sheetData sheetId="2945" refreshError="1"/>
      <sheetData sheetId="2946" refreshError="1"/>
      <sheetData sheetId="2947" refreshError="1"/>
      <sheetData sheetId="2948" refreshError="1"/>
      <sheetData sheetId="2949" refreshError="1"/>
      <sheetData sheetId="2950" refreshError="1"/>
      <sheetData sheetId="2951" refreshError="1"/>
      <sheetData sheetId="2952" refreshError="1"/>
      <sheetData sheetId="2953" refreshError="1"/>
      <sheetData sheetId="2954" refreshError="1"/>
      <sheetData sheetId="2955" refreshError="1"/>
      <sheetData sheetId="2956" refreshError="1"/>
      <sheetData sheetId="2957" refreshError="1"/>
      <sheetData sheetId="2958" refreshError="1"/>
      <sheetData sheetId="2959" refreshError="1"/>
      <sheetData sheetId="2960" refreshError="1"/>
      <sheetData sheetId="2961" refreshError="1"/>
      <sheetData sheetId="2962" refreshError="1"/>
      <sheetData sheetId="2963" refreshError="1"/>
      <sheetData sheetId="2964" refreshError="1"/>
      <sheetData sheetId="2965" refreshError="1"/>
      <sheetData sheetId="2966" refreshError="1"/>
      <sheetData sheetId="2967" refreshError="1"/>
      <sheetData sheetId="2968" refreshError="1"/>
      <sheetData sheetId="2969" refreshError="1"/>
      <sheetData sheetId="2970" refreshError="1"/>
      <sheetData sheetId="2971" refreshError="1"/>
      <sheetData sheetId="2972" refreshError="1"/>
      <sheetData sheetId="2973" refreshError="1"/>
      <sheetData sheetId="2974" refreshError="1"/>
      <sheetData sheetId="2975" refreshError="1"/>
      <sheetData sheetId="2976" refreshError="1"/>
      <sheetData sheetId="2977" refreshError="1"/>
      <sheetData sheetId="2978" refreshError="1"/>
      <sheetData sheetId="2979" refreshError="1"/>
      <sheetData sheetId="2980" refreshError="1"/>
      <sheetData sheetId="2981" refreshError="1"/>
      <sheetData sheetId="2982" refreshError="1"/>
      <sheetData sheetId="2983" refreshError="1"/>
      <sheetData sheetId="2984" refreshError="1"/>
      <sheetData sheetId="2985" refreshError="1"/>
      <sheetData sheetId="2986" refreshError="1"/>
      <sheetData sheetId="2987" refreshError="1"/>
      <sheetData sheetId="2988" refreshError="1"/>
      <sheetData sheetId="2989" refreshError="1"/>
      <sheetData sheetId="2990" refreshError="1"/>
      <sheetData sheetId="2991" refreshError="1"/>
      <sheetData sheetId="2992" refreshError="1"/>
      <sheetData sheetId="2993" refreshError="1"/>
      <sheetData sheetId="2994" refreshError="1"/>
      <sheetData sheetId="2995" refreshError="1"/>
      <sheetData sheetId="2996" refreshError="1"/>
      <sheetData sheetId="2997" refreshError="1"/>
      <sheetData sheetId="2998" refreshError="1"/>
      <sheetData sheetId="2999" refreshError="1"/>
      <sheetData sheetId="3000"/>
      <sheetData sheetId="3001"/>
      <sheetData sheetId="3002"/>
      <sheetData sheetId="3003"/>
      <sheetData sheetId="3004" refreshError="1"/>
      <sheetData sheetId="3005" refreshError="1"/>
      <sheetData sheetId="3006" refreshError="1"/>
      <sheetData sheetId="3007" refreshError="1"/>
      <sheetData sheetId="3008" refreshError="1"/>
      <sheetData sheetId="3009" refreshError="1"/>
      <sheetData sheetId="3010" refreshError="1"/>
      <sheetData sheetId="3011" refreshError="1"/>
      <sheetData sheetId="3012"/>
      <sheetData sheetId="3013"/>
      <sheetData sheetId="3014"/>
      <sheetData sheetId="3015"/>
      <sheetData sheetId="3016"/>
      <sheetData sheetId="3017"/>
      <sheetData sheetId="3018"/>
      <sheetData sheetId="3019" refreshError="1"/>
      <sheetData sheetId="3020" refreshError="1"/>
      <sheetData sheetId="3021" refreshError="1"/>
      <sheetData sheetId="3022" refreshError="1"/>
      <sheetData sheetId="3023" refreshError="1"/>
      <sheetData sheetId="3024" refreshError="1"/>
      <sheetData sheetId="3025" refreshError="1"/>
      <sheetData sheetId="3026" refreshError="1"/>
      <sheetData sheetId="3027" refreshError="1"/>
      <sheetData sheetId="3028" refreshError="1"/>
      <sheetData sheetId="3029" refreshError="1"/>
      <sheetData sheetId="3030" refreshError="1"/>
      <sheetData sheetId="3031" refreshError="1"/>
      <sheetData sheetId="3032" refreshError="1"/>
      <sheetData sheetId="3033" refreshError="1"/>
      <sheetData sheetId="3034" refreshError="1"/>
      <sheetData sheetId="3035" refreshError="1"/>
      <sheetData sheetId="3036" refreshError="1"/>
      <sheetData sheetId="3037" refreshError="1"/>
      <sheetData sheetId="3038" refreshError="1"/>
      <sheetData sheetId="3039" refreshError="1"/>
      <sheetData sheetId="3040" refreshError="1"/>
      <sheetData sheetId="3041" refreshError="1"/>
      <sheetData sheetId="3042" refreshError="1"/>
      <sheetData sheetId="3043" refreshError="1"/>
      <sheetData sheetId="3044" refreshError="1"/>
      <sheetData sheetId="3045" refreshError="1"/>
      <sheetData sheetId="3046" refreshError="1"/>
      <sheetData sheetId="3047" refreshError="1"/>
      <sheetData sheetId="3048" refreshError="1"/>
      <sheetData sheetId="3049" refreshError="1"/>
      <sheetData sheetId="3050" refreshError="1"/>
      <sheetData sheetId="3051" refreshError="1"/>
      <sheetData sheetId="3052" refreshError="1"/>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refreshError="1"/>
      <sheetData sheetId="3065" refreshError="1"/>
      <sheetData sheetId="3066" refreshError="1"/>
      <sheetData sheetId="3067" refreshError="1"/>
      <sheetData sheetId="3068" refreshError="1"/>
      <sheetData sheetId="3069" refreshError="1"/>
      <sheetData sheetId="3070" refreshError="1"/>
      <sheetData sheetId="3071" refreshError="1"/>
      <sheetData sheetId="3072" refreshError="1"/>
      <sheetData sheetId="3073" refreshError="1"/>
      <sheetData sheetId="3074" refreshError="1"/>
      <sheetData sheetId="3075" refreshError="1"/>
      <sheetData sheetId="3076" refreshError="1"/>
      <sheetData sheetId="3077" refreshError="1"/>
      <sheetData sheetId="3078" refreshError="1"/>
      <sheetData sheetId="3079" refreshError="1"/>
      <sheetData sheetId="3080" refreshError="1"/>
      <sheetData sheetId="3081" refreshError="1"/>
      <sheetData sheetId="3082" refreshError="1"/>
      <sheetData sheetId="3083" refreshError="1"/>
      <sheetData sheetId="3084" refreshError="1"/>
      <sheetData sheetId="3085" refreshError="1"/>
      <sheetData sheetId="3086" refreshError="1"/>
      <sheetData sheetId="3087" refreshError="1"/>
      <sheetData sheetId="3088" refreshError="1"/>
      <sheetData sheetId="3089" refreshError="1"/>
      <sheetData sheetId="3090" refreshError="1"/>
      <sheetData sheetId="3091" refreshError="1"/>
      <sheetData sheetId="3092" refreshError="1"/>
      <sheetData sheetId="3093" refreshError="1"/>
      <sheetData sheetId="3094" refreshError="1"/>
      <sheetData sheetId="3095" refreshError="1"/>
      <sheetData sheetId="3096" refreshError="1"/>
      <sheetData sheetId="3097" refreshError="1"/>
      <sheetData sheetId="3098" refreshError="1"/>
      <sheetData sheetId="3099" refreshError="1"/>
      <sheetData sheetId="3100" refreshError="1"/>
      <sheetData sheetId="3101" refreshError="1"/>
      <sheetData sheetId="3102" refreshError="1"/>
      <sheetData sheetId="3103" refreshError="1"/>
      <sheetData sheetId="3104" refreshError="1"/>
      <sheetData sheetId="3105" refreshError="1"/>
      <sheetData sheetId="3106" refreshError="1"/>
      <sheetData sheetId="3107" refreshError="1"/>
      <sheetData sheetId="3108" refreshError="1"/>
      <sheetData sheetId="3109" refreshError="1"/>
      <sheetData sheetId="3110" refreshError="1"/>
      <sheetData sheetId="3111" refreshError="1"/>
      <sheetData sheetId="3112" refreshError="1"/>
      <sheetData sheetId="3113" refreshError="1"/>
      <sheetData sheetId="3114" refreshError="1"/>
      <sheetData sheetId="3115" refreshError="1"/>
      <sheetData sheetId="3116" refreshError="1"/>
      <sheetData sheetId="3117" refreshError="1"/>
      <sheetData sheetId="3118" refreshError="1"/>
      <sheetData sheetId="3119" refreshError="1"/>
      <sheetData sheetId="3120" refreshError="1"/>
      <sheetData sheetId="3121" refreshError="1"/>
      <sheetData sheetId="3122" refreshError="1"/>
      <sheetData sheetId="3123" refreshError="1"/>
      <sheetData sheetId="3124" refreshError="1"/>
      <sheetData sheetId="3125" refreshError="1"/>
      <sheetData sheetId="3126" refreshError="1"/>
      <sheetData sheetId="3127" refreshError="1"/>
      <sheetData sheetId="3128" refreshError="1"/>
      <sheetData sheetId="3129" refreshError="1"/>
      <sheetData sheetId="3130"/>
      <sheetData sheetId="3131"/>
      <sheetData sheetId="3132"/>
      <sheetData sheetId="3133"/>
      <sheetData sheetId="3134"/>
      <sheetData sheetId="3135" refreshError="1"/>
      <sheetData sheetId="3136" refreshError="1"/>
      <sheetData sheetId="3137" refreshError="1"/>
      <sheetData sheetId="3138" refreshError="1"/>
      <sheetData sheetId="3139" refreshError="1"/>
      <sheetData sheetId="3140" refreshError="1"/>
      <sheetData sheetId="3141" refreshError="1"/>
      <sheetData sheetId="3142" refreshError="1"/>
      <sheetData sheetId="3143" refreshError="1"/>
      <sheetData sheetId="3144" refreshError="1"/>
      <sheetData sheetId="3145" refreshError="1"/>
      <sheetData sheetId="3146" refreshError="1"/>
      <sheetData sheetId="3147" refreshError="1"/>
      <sheetData sheetId="3148" refreshError="1"/>
      <sheetData sheetId="3149" refreshError="1"/>
      <sheetData sheetId="3150" refreshError="1"/>
      <sheetData sheetId="3151" refreshError="1"/>
      <sheetData sheetId="3152" refreshError="1"/>
      <sheetData sheetId="3153" refreshError="1"/>
      <sheetData sheetId="3154" refreshError="1"/>
      <sheetData sheetId="3155" refreshError="1"/>
      <sheetData sheetId="3156" refreshError="1"/>
      <sheetData sheetId="3157" refreshError="1"/>
      <sheetData sheetId="3158" refreshError="1"/>
      <sheetData sheetId="3159" refreshError="1"/>
      <sheetData sheetId="3160" refreshError="1"/>
      <sheetData sheetId="3161" refreshError="1"/>
      <sheetData sheetId="3162" refreshError="1"/>
      <sheetData sheetId="3163" refreshError="1"/>
      <sheetData sheetId="3164" refreshError="1"/>
      <sheetData sheetId="3165" refreshError="1"/>
      <sheetData sheetId="3166" refreshError="1"/>
      <sheetData sheetId="3167" refreshError="1"/>
      <sheetData sheetId="3168" refreshError="1"/>
      <sheetData sheetId="3169" refreshError="1"/>
      <sheetData sheetId="3170" refreshError="1"/>
      <sheetData sheetId="3171" refreshError="1"/>
      <sheetData sheetId="3172" refreshError="1"/>
      <sheetData sheetId="3173" refreshError="1"/>
      <sheetData sheetId="3174" refreshError="1"/>
      <sheetData sheetId="3175" refreshError="1"/>
      <sheetData sheetId="3176" refreshError="1"/>
      <sheetData sheetId="3177" refreshError="1"/>
      <sheetData sheetId="3178" refreshError="1"/>
      <sheetData sheetId="3179" refreshError="1"/>
      <sheetData sheetId="3180" refreshError="1"/>
      <sheetData sheetId="3181" refreshError="1"/>
      <sheetData sheetId="3182" refreshError="1"/>
      <sheetData sheetId="3183" refreshError="1"/>
      <sheetData sheetId="3184" refreshError="1"/>
      <sheetData sheetId="3185" refreshError="1"/>
      <sheetData sheetId="3186" refreshError="1"/>
      <sheetData sheetId="3187" refreshError="1"/>
      <sheetData sheetId="3188" refreshError="1"/>
      <sheetData sheetId="3189" refreshError="1"/>
      <sheetData sheetId="3190" refreshError="1"/>
      <sheetData sheetId="3191" refreshError="1"/>
      <sheetData sheetId="3192"/>
      <sheetData sheetId="3193"/>
      <sheetData sheetId="3194"/>
      <sheetData sheetId="3195"/>
      <sheetData sheetId="3196"/>
      <sheetData sheetId="3197"/>
      <sheetData sheetId="3198"/>
      <sheetData sheetId="3199"/>
      <sheetData sheetId="3200"/>
      <sheetData sheetId="3201"/>
      <sheetData sheetId="3202"/>
      <sheetData sheetId="3203"/>
      <sheetData sheetId="3204"/>
      <sheetData sheetId="3205"/>
      <sheetData sheetId="3206"/>
      <sheetData sheetId="3207"/>
      <sheetData sheetId="3208"/>
      <sheetData sheetId="3209"/>
      <sheetData sheetId="3210"/>
      <sheetData sheetId="3211"/>
      <sheetData sheetId="3212"/>
      <sheetData sheetId="3213"/>
      <sheetData sheetId="3214"/>
      <sheetData sheetId="3215"/>
      <sheetData sheetId="3216"/>
      <sheetData sheetId="3217"/>
      <sheetData sheetId="3218"/>
      <sheetData sheetId="3219"/>
      <sheetData sheetId="3220"/>
      <sheetData sheetId="3221"/>
      <sheetData sheetId="3222"/>
      <sheetData sheetId="3223"/>
      <sheetData sheetId="3224"/>
      <sheetData sheetId="3225"/>
      <sheetData sheetId="3226"/>
      <sheetData sheetId="3227"/>
      <sheetData sheetId="3228"/>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sheetData sheetId="3254"/>
      <sheetData sheetId="3255"/>
      <sheetData sheetId="3256"/>
      <sheetData sheetId="3257"/>
      <sheetData sheetId="3258"/>
      <sheetData sheetId="3259"/>
      <sheetData sheetId="3260"/>
      <sheetData sheetId="3261"/>
      <sheetData sheetId="3262"/>
      <sheetData sheetId="3263"/>
      <sheetData sheetId="3264"/>
      <sheetData sheetId="3265"/>
      <sheetData sheetId="3266"/>
      <sheetData sheetId="3267"/>
      <sheetData sheetId="3268"/>
      <sheetData sheetId="3269"/>
      <sheetData sheetId="3270"/>
      <sheetData sheetId="3271"/>
      <sheetData sheetId="3272"/>
      <sheetData sheetId="3273"/>
      <sheetData sheetId="3274"/>
      <sheetData sheetId="3275"/>
      <sheetData sheetId="3276"/>
      <sheetData sheetId="3277"/>
      <sheetData sheetId="3278"/>
      <sheetData sheetId="3279"/>
      <sheetData sheetId="3280"/>
      <sheetData sheetId="3281"/>
      <sheetData sheetId="3282"/>
      <sheetData sheetId="3283"/>
      <sheetData sheetId="3284"/>
      <sheetData sheetId="3285"/>
      <sheetData sheetId="3286"/>
      <sheetData sheetId="3287"/>
      <sheetData sheetId="3288"/>
      <sheetData sheetId="3289"/>
      <sheetData sheetId="3290"/>
      <sheetData sheetId="3291"/>
      <sheetData sheetId="3292"/>
      <sheetData sheetId="3293"/>
      <sheetData sheetId="3294"/>
      <sheetData sheetId="3295"/>
      <sheetData sheetId="3296"/>
      <sheetData sheetId="3297"/>
      <sheetData sheetId="3298"/>
      <sheetData sheetId="3299"/>
      <sheetData sheetId="3300"/>
      <sheetData sheetId="3301"/>
      <sheetData sheetId="3302"/>
      <sheetData sheetId="3303"/>
      <sheetData sheetId="3304"/>
      <sheetData sheetId="3305"/>
      <sheetData sheetId="3306"/>
      <sheetData sheetId="3307"/>
      <sheetData sheetId="3308"/>
      <sheetData sheetId="3309"/>
      <sheetData sheetId="3310"/>
      <sheetData sheetId="3311"/>
      <sheetData sheetId="3312"/>
      <sheetData sheetId="3313"/>
      <sheetData sheetId="3314"/>
      <sheetData sheetId="3315"/>
      <sheetData sheetId="3316"/>
      <sheetData sheetId="3317"/>
      <sheetData sheetId="3318"/>
      <sheetData sheetId="3319"/>
      <sheetData sheetId="3320"/>
      <sheetData sheetId="3321"/>
      <sheetData sheetId="3322"/>
      <sheetData sheetId="3323"/>
      <sheetData sheetId="3324"/>
      <sheetData sheetId="3325"/>
      <sheetData sheetId="3326"/>
      <sheetData sheetId="3327"/>
      <sheetData sheetId="3328"/>
      <sheetData sheetId="3329"/>
      <sheetData sheetId="3330"/>
      <sheetData sheetId="3331"/>
      <sheetData sheetId="3332"/>
      <sheetData sheetId="3333"/>
      <sheetData sheetId="3334"/>
      <sheetData sheetId="3335"/>
      <sheetData sheetId="3336"/>
      <sheetData sheetId="3337"/>
      <sheetData sheetId="3338"/>
      <sheetData sheetId="3339"/>
      <sheetData sheetId="3340"/>
      <sheetData sheetId="3341"/>
      <sheetData sheetId="3342"/>
      <sheetData sheetId="3343"/>
      <sheetData sheetId="3344"/>
      <sheetData sheetId="3345"/>
      <sheetData sheetId="3346"/>
      <sheetData sheetId="3347"/>
      <sheetData sheetId="3348"/>
      <sheetData sheetId="3349"/>
      <sheetData sheetId="3350"/>
      <sheetData sheetId="3351"/>
      <sheetData sheetId="3352"/>
      <sheetData sheetId="3353"/>
      <sheetData sheetId="3354"/>
      <sheetData sheetId="3355"/>
      <sheetData sheetId="3356"/>
      <sheetData sheetId="3357"/>
      <sheetData sheetId="3358"/>
      <sheetData sheetId="3359"/>
      <sheetData sheetId="3360"/>
      <sheetData sheetId="3361"/>
      <sheetData sheetId="3362"/>
      <sheetData sheetId="3363"/>
      <sheetData sheetId="3364"/>
      <sheetData sheetId="3365"/>
      <sheetData sheetId="3366"/>
      <sheetData sheetId="3367"/>
      <sheetData sheetId="3368"/>
      <sheetData sheetId="3369"/>
      <sheetData sheetId="3370"/>
      <sheetData sheetId="3371"/>
      <sheetData sheetId="3372"/>
      <sheetData sheetId="3373"/>
      <sheetData sheetId="3374"/>
      <sheetData sheetId="3375"/>
      <sheetData sheetId="3376"/>
      <sheetData sheetId="3377"/>
      <sheetData sheetId="3378"/>
      <sheetData sheetId="3379"/>
      <sheetData sheetId="3380"/>
      <sheetData sheetId="3381"/>
      <sheetData sheetId="3382"/>
      <sheetData sheetId="3383"/>
      <sheetData sheetId="3384"/>
      <sheetData sheetId="3385"/>
      <sheetData sheetId="3386"/>
      <sheetData sheetId="3387"/>
      <sheetData sheetId="3388"/>
      <sheetData sheetId="3389"/>
      <sheetData sheetId="3390"/>
      <sheetData sheetId="3391"/>
      <sheetData sheetId="3392"/>
      <sheetData sheetId="3393"/>
      <sheetData sheetId="3394"/>
      <sheetData sheetId="3395"/>
      <sheetData sheetId="3396"/>
      <sheetData sheetId="3397"/>
      <sheetData sheetId="3398"/>
      <sheetData sheetId="3399"/>
      <sheetData sheetId="3400"/>
      <sheetData sheetId="3401"/>
      <sheetData sheetId="3402"/>
      <sheetData sheetId="3403"/>
      <sheetData sheetId="3404"/>
      <sheetData sheetId="3405"/>
      <sheetData sheetId="3406"/>
      <sheetData sheetId="3407"/>
      <sheetData sheetId="3408"/>
      <sheetData sheetId="3409"/>
      <sheetData sheetId="3410"/>
      <sheetData sheetId="3411"/>
      <sheetData sheetId="3412"/>
      <sheetData sheetId="3413"/>
      <sheetData sheetId="3414"/>
      <sheetData sheetId="3415"/>
      <sheetData sheetId="3416"/>
      <sheetData sheetId="3417"/>
      <sheetData sheetId="3418"/>
      <sheetData sheetId="3419"/>
      <sheetData sheetId="3420"/>
      <sheetData sheetId="3421"/>
      <sheetData sheetId="3422"/>
      <sheetData sheetId="3423"/>
      <sheetData sheetId="3424"/>
      <sheetData sheetId="3425"/>
      <sheetData sheetId="3426"/>
      <sheetData sheetId="3427"/>
      <sheetData sheetId="3428"/>
      <sheetData sheetId="3429"/>
      <sheetData sheetId="3430"/>
      <sheetData sheetId="3431"/>
      <sheetData sheetId="3432"/>
      <sheetData sheetId="3433"/>
      <sheetData sheetId="3434"/>
      <sheetData sheetId="3435"/>
      <sheetData sheetId="3436"/>
      <sheetData sheetId="3437"/>
      <sheetData sheetId="3438"/>
      <sheetData sheetId="3439"/>
      <sheetData sheetId="3440"/>
      <sheetData sheetId="3441"/>
      <sheetData sheetId="3442"/>
      <sheetData sheetId="3443"/>
      <sheetData sheetId="3444"/>
      <sheetData sheetId="3445"/>
      <sheetData sheetId="3446"/>
      <sheetData sheetId="3447"/>
      <sheetData sheetId="3448"/>
      <sheetData sheetId="3449"/>
      <sheetData sheetId="3450"/>
      <sheetData sheetId="3451"/>
      <sheetData sheetId="3452"/>
      <sheetData sheetId="3453"/>
      <sheetData sheetId="3454"/>
      <sheetData sheetId="3455"/>
      <sheetData sheetId="3456"/>
      <sheetData sheetId="3457"/>
      <sheetData sheetId="3458"/>
      <sheetData sheetId="3459"/>
      <sheetData sheetId="3460"/>
      <sheetData sheetId="3461"/>
      <sheetData sheetId="3462"/>
      <sheetData sheetId="3463"/>
      <sheetData sheetId="3464"/>
      <sheetData sheetId="3465"/>
      <sheetData sheetId="3466"/>
      <sheetData sheetId="3467"/>
      <sheetData sheetId="3468"/>
      <sheetData sheetId="3469"/>
      <sheetData sheetId="3470"/>
      <sheetData sheetId="3471"/>
      <sheetData sheetId="3472"/>
      <sheetData sheetId="3473"/>
      <sheetData sheetId="3474"/>
      <sheetData sheetId="3475"/>
      <sheetData sheetId="3476"/>
      <sheetData sheetId="3477"/>
      <sheetData sheetId="3478"/>
      <sheetData sheetId="3479"/>
      <sheetData sheetId="3480"/>
      <sheetData sheetId="3481"/>
      <sheetData sheetId="3482"/>
      <sheetData sheetId="3483"/>
      <sheetData sheetId="3484"/>
      <sheetData sheetId="3485"/>
      <sheetData sheetId="3486"/>
      <sheetData sheetId="3487"/>
      <sheetData sheetId="3488"/>
      <sheetData sheetId="3489"/>
      <sheetData sheetId="3490"/>
      <sheetData sheetId="3491"/>
      <sheetData sheetId="3492"/>
      <sheetData sheetId="3493"/>
      <sheetData sheetId="3494"/>
      <sheetData sheetId="3495"/>
      <sheetData sheetId="3496"/>
      <sheetData sheetId="3497"/>
      <sheetData sheetId="3498"/>
      <sheetData sheetId="3499"/>
      <sheetData sheetId="3500"/>
      <sheetData sheetId="3501"/>
      <sheetData sheetId="3502"/>
      <sheetData sheetId="3503"/>
      <sheetData sheetId="3504"/>
      <sheetData sheetId="3505"/>
      <sheetData sheetId="3506"/>
      <sheetData sheetId="3507"/>
      <sheetData sheetId="3508"/>
      <sheetData sheetId="3509"/>
      <sheetData sheetId="3510"/>
      <sheetData sheetId="3511"/>
      <sheetData sheetId="3512"/>
      <sheetData sheetId="3513"/>
      <sheetData sheetId="3514"/>
      <sheetData sheetId="3515"/>
      <sheetData sheetId="3516"/>
      <sheetData sheetId="3517"/>
      <sheetData sheetId="3518"/>
      <sheetData sheetId="3519"/>
      <sheetData sheetId="3520"/>
      <sheetData sheetId="3521"/>
      <sheetData sheetId="3522"/>
      <sheetData sheetId="3523"/>
      <sheetData sheetId="3524"/>
      <sheetData sheetId="3525"/>
      <sheetData sheetId="3526"/>
      <sheetData sheetId="3527"/>
      <sheetData sheetId="3528"/>
      <sheetData sheetId="3529"/>
      <sheetData sheetId="3530"/>
      <sheetData sheetId="3531"/>
      <sheetData sheetId="3532"/>
      <sheetData sheetId="3533"/>
      <sheetData sheetId="3534"/>
      <sheetData sheetId="3535"/>
      <sheetData sheetId="3536"/>
      <sheetData sheetId="3537"/>
      <sheetData sheetId="3538"/>
      <sheetData sheetId="3539"/>
      <sheetData sheetId="3540"/>
      <sheetData sheetId="3541"/>
      <sheetData sheetId="3542"/>
      <sheetData sheetId="3543"/>
      <sheetData sheetId="3544"/>
      <sheetData sheetId="3545"/>
      <sheetData sheetId="3546"/>
      <sheetData sheetId="3547"/>
      <sheetData sheetId="3548"/>
      <sheetData sheetId="3549"/>
      <sheetData sheetId="3550"/>
      <sheetData sheetId="3551"/>
      <sheetData sheetId="3552"/>
      <sheetData sheetId="3553"/>
      <sheetData sheetId="3554"/>
      <sheetData sheetId="3555"/>
      <sheetData sheetId="3556"/>
      <sheetData sheetId="3557"/>
      <sheetData sheetId="3558"/>
      <sheetData sheetId="3559"/>
      <sheetData sheetId="3560"/>
      <sheetData sheetId="3561"/>
      <sheetData sheetId="3562"/>
      <sheetData sheetId="3563"/>
      <sheetData sheetId="3564"/>
      <sheetData sheetId="3565"/>
      <sheetData sheetId="3566"/>
      <sheetData sheetId="3567"/>
      <sheetData sheetId="3568"/>
      <sheetData sheetId="3569"/>
      <sheetData sheetId="3570"/>
      <sheetData sheetId="3571"/>
      <sheetData sheetId="3572"/>
      <sheetData sheetId="3573"/>
      <sheetData sheetId="3574"/>
      <sheetData sheetId="3575"/>
      <sheetData sheetId="3576"/>
      <sheetData sheetId="3577"/>
      <sheetData sheetId="3578"/>
      <sheetData sheetId="3579"/>
      <sheetData sheetId="3580"/>
      <sheetData sheetId="3581"/>
      <sheetData sheetId="3582"/>
      <sheetData sheetId="3583"/>
      <sheetData sheetId="3584"/>
      <sheetData sheetId="3585"/>
      <sheetData sheetId="3586"/>
      <sheetData sheetId="3587"/>
      <sheetData sheetId="3588"/>
      <sheetData sheetId="3589"/>
      <sheetData sheetId="3590"/>
      <sheetData sheetId="3591"/>
      <sheetData sheetId="3592"/>
      <sheetData sheetId="3593"/>
      <sheetData sheetId="3594"/>
      <sheetData sheetId="3595"/>
      <sheetData sheetId="3596"/>
      <sheetData sheetId="3597"/>
      <sheetData sheetId="3598"/>
      <sheetData sheetId="3599"/>
      <sheetData sheetId="3600"/>
      <sheetData sheetId="3601"/>
      <sheetData sheetId="3602"/>
      <sheetData sheetId="3603"/>
      <sheetData sheetId="3604"/>
      <sheetData sheetId="3605"/>
      <sheetData sheetId="3606"/>
      <sheetData sheetId="3607"/>
      <sheetData sheetId="3608"/>
      <sheetData sheetId="3609"/>
      <sheetData sheetId="3610"/>
      <sheetData sheetId="3611"/>
      <sheetData sheetId="3612"/>
      <sheetData sheetId="3613"/>
      <sheetData sheetId="3614"/>
      <sheetData sheetId="3615"/>
      <sheetData sheetId="3616"/>
      <sheetData sheetId="3617"/>
      <sheetData sheetId="3618"/>
      <sheetData sheetId="3619"/>
      <sheetData sheetId="3620"/>
      <sheetData sheetId="3621"/>
      <sheetData sheetId="3622"/>
      <sheetData sheetId="3623"/>
      <sheetData sheetId="3624"/>
      <sheetData sheetId="3625"/>
      <sheetData sheetId="3626"/>
      <sheetData sheetId="3627"/>
      <sheetData sheetId="3628"/>
      <sheetData sheetId="3629"/>
      <sheetData sheetId="3630"/>
      <sheetData sheetId="3631"/>
      <sheetData sheetId="3632"/>
      <sheetData sheetId="3633"/>
      <sheetData sheetId="3634"/>
      <sheetData sheetId="3635"/>
      <sheetData sheetId="3636"/>
      <sheetData sheetId="3637"/>
      <sheetData sheetId="3638"/>
      <sheetData sheetId="3639"/>
      <sheetData sheetId="3640"/>
      <sheetData sheetId="3641"/>
      <sheetData sheetId="3642"/>
      <sheetData sheetId="3643"/>
      <sheetData sheetId="3644"/>
      <sheetData sheetId="3645"/>
      <sheetData sheetId="3646"/>
      <sheetData sheetId="3647"/>
      <sheetData sheetId="3648"/>
      <sheetData sheetId="3649"/>
      <sheetData sheetId="3650"/>
      <sheetData sheetId="3651"/>
      <sheetData sheetId="3652"/>
      <sheetData sheetId="3653"/>
      <sheetData sheetId="3654"/>
      <sheetData sheetId="3655"/>
      <sheetData sheetId="3656"/>
      <sheetData sheetId="3657"/>
      <sheetData sheetId="3658"/>
      <sheetData sheetId="3659"/>
      <sheetData sheetId="3660"/>
      <sheetData sheetId="3661"/>
      <sheetData sheetId="3662"/>
      <sheetData sheetId="3663"/>
      <sheetData sheetId="3664"/>
      <sheetData sheetId="3665"/>
      <sheetData sheetId="3666"/>
      <sheetData sheetId="3667"/>
      <sheetData sheetId="3668"/>
      <sheetData sheetId="3669"/>
      <sheetData sheetId="3670"/>
      <sheetData sheetId="3671"/>
      <sheetData sheetId="3672"/>
      <sheetData sheetId="3673"/>
      <sheetData sheetId="3674"/>
      <sheetData sheetId="3675"/>
      <sheetData sheetId="3676"/>
      <sheetData sheetId="3677"/>
      <sheetData sheetId="3678"/>
      <sheetData sheetId="3679"/>
      <sheetData sheetId="3680"/>
      <sheetData sheetId="3681"/>
      <sheetData sheetId="3682"/>
      <sheetData sheetId="3683"/>
      <sheetData sheetId="3684"/>
      <sheetData sheetId="3685"/>
      <sheetData sheetId="3686"/>
      <sheetData sheetId="3687"/>
      <sheetData sheetId="3688"/>
      <sheetData sheetId="3689"/>
      <sheetData sheetId="3690"/>
      <sheetData sheetId="3691"/>
      <sheetData sheetId="3692"/>
      <sheetData sheetId="3693"/>
      <sheetData sheetId="3694"/>
      <sheetData sheetId="3695"/>
      <sheetData sheetId="3696"/>
      <sheetData sheetId="3697"/>
      <sheetData sheetId="3698"/>
      <sheetData sheetId="3699"/>
      <sheetData sheetId="3700"/>
      <sheetData sheetId="3701"/>
      <sheetData sheetId="3702"/>
      <sheetData sheetId="3703"/>
      <sheetData sheetId="3704"/>
      <sheetData sheetId="3705"/>
      <sheetData sheetId="3706"/>
      <sheetData sheetId="3707"/>
      <sheetData sheetId="3708"/>
      <sheetData sheetId="3709"/>
      <sheetData sheetId="3710"/>
      <sheetData sheetId="3711"/>
      <sheetData sheetId="3712"/>
      <sheetData sheetId="3713"/>
      <sheetData sheetId="3714"/>
      <sheetData sheetId="3715"/>
      <sheetData sheetId="3716"/>
      <sheetData sheetId="3717"/>
      <sheetData sheetId="3718"/>
      <sheetData sheetId="3719"/>
      <sheetData sheetId="3720"/>
      <sheetData sheetId="3721"/>
      <sheetData sheetId="3722"/>
      <sheetData sheetId="3723"/>
      <sheetData sheetId="3724"/>
      <sheetData sheetId="3725"/>
      <sheetData sheetId="3726"/>
      <sheetData sheetId="3727"/>
      <sheetData sheetId="3728"/>
      <sheetData sheetId="3729"/>
      <sheetData sheetId="3730"/>
      <sheetData sheetId="3731"/>
      <sheetData sheetId="3732"/>
      <sheetData sheetId="3733"/>
      <sheetData sheetId="3734"/>
      <sheetData sheetId="3735"/>
      <sheetData sheetId="3736"/>
      <sheetData sheetId="3737"/>
      <sheetData sheetId="3738"/>
      <sheetData sheetId="3739"/>
      <sheetData sheetId="3740"/>
      <sheetData sheetId="3741"/>
      <sheetData sheetId="3742"/>
      <sheetData sheetId="3743"/>
      <sheetData sheetId="3744"/>
      <sheetData sheetId="3745"/>
      <sheetData sheetId="3746"/>
      <sheetData sheetId="3747"/>
      <sheetData sheetId="3748"/>
      <sheetData sheetId="3749"/>
      <sheetData sheetId="3750"/>
      <sheetData sheetId="3751"/>
      <sheetData sheetId="3752"/>
      <sheetData sheetId="3753"/>
      <sheetData sheetId="3754"/>
      <sheetData sheetId="3755"/>
      <sheetData sheetId="3756"/>
      <sheetData sheetId="3757"/>
      <sheetData sheetId="3758"/>
      <sheetData sheetId="3759"/>
      <sheetData sheetId="3760"/>
      <sheetData sheetId="3761"/>
      <sheetData sheetId="3762"/>
      <sheetData sheetId="3763"/>
      <sheetData sheetId="3764"/>
      <sheetData sheetId="3765"/>
      <sheetData sheetId="3766"/>
      <sheetData sheetId="3767"/>
      <sheetData sheetId="3768"/>
      <sheetData sheetId="3769"/>
      <sheetData sheetId="3770"/>
      <sheetData sheetId="3771"/>
      <sheetData sheetId="3772"/>
      <sheetData sheetId="3773"/>
      <sheetData sheetId="3774"/>
      <sheetData sheetId="3775"/>
      <sheetData sheetId="3776"/>
      <sheetData sheetId="3777"/>
      <sheetData sheetId="3778"/>
      <sheetData sheetId="3779"/>
      <sheetData sheetId="3780"/>
      <sheetData sheetId="3781"/>
      <sheetData sheetId="3782"/>
      <sheetData sheetId="3783"/>
      <sheetData sheetId="3784"/>
      <sheetData sheetId="3785"/>
      <sheetData sheetId="3786"/>
      <sheetData sheetId="3787"/>
      <sheetData sheetId="3788" refreshError="1"/>
      <sheetData sheetId="3789" refreshError="1"/>
      <sheetData sheetId="3790" refreshError="1"/>
      <sheetData sheetId="3791" refreshError="1"/>
      <sheetData sheetId="3792" refreshError="1"/>
      <sheetData sheetId="3793" refreshError="1"/>
    </sheetDataSet>
  </externalBook>
</externalLink>
</file>

<file path=xl/externalLinks/externalLink226.xml><?xml version="1.0" encoding="utf-8"?>
<externalLink xmlns="http://schemas.openxmlformats.org/spreadsheetml/2006/main">
  <externalBook xmlns:r="http://schemas.openxmlformats.org/officeDocument/2006/relationships" r:id="rId1">
    <sheetNames>
      <sheetName val="BS-BPN-Rp"/>
      <sheetName val="PL-BPN-Rp."/>
      <sheetName val="BS-BPN-USD"/>
      <sheetName val="PL-BPN-USD"/>
      <sheetName val="FA-Rp,-"/>
      <sheetName val="FA-USD"/>
      <sheetName val="CONTROL"/>
      <sheetName val="COGS"/>
      <sheetName val="RATE"/>
      <sheetName val="List"/>
      <sheetName val="analisa"/>
      <sheetName val="WBS"/>
      <sheetName val="Cogen (New)"/>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27.xml><?xml version="1.0" encoding="utf-8"?>
<externalLink xmlns="http://schemas.openxmlformats.org/spreadsheetml/2006/main">
  <externalBook xmlns:r="http://schemas.openxmlformats.org/officeDocument/2006/relationships" r:id="rId1">
    <sheetNames>
      <sheetName val="FORM-X-1"/>
      <sheetName val="Comparable (2)"/>
      <sheetName val="Comparable"/>
      <sheetName val="kop"/>
      <sheetName val="cover"/>
      <sheetName val="TANAH"/>
      <sheetName val="BANGUNAN"/>
      <sheetName val="DATA PASAR"/>
      <sheetName val="gambar"/>
      <sheetName val="SURAT PENGANTAR"/>
      <sheetName val="1"/>
      <sheetName val="2"/>
      <sheetName val="3"/>
      <sheetName val="As"/>
      <sheetName val="LDA LTW"/>
      <sheetName val="Std-Prod KS"/>
      <sheetName val="data"/>
      <sheetName val="CODE"/>
      <sheetName val="administrasi"/>
      <sheetName val="Cogen (New)"/>
      <sheetName val="Asumsi"/>
      <sheetName val="Analisa"/>
      <sheetName val="SITE-E"/>
      <sheetName val="BAHAN"/>
      <sheetName val="List"/>
      <sheetName val="bobot"/>
      <sheetName val="RAB"/>
      <sheetName val="harsat"/>
      <sheetName val="Analisa Finansial"/>
      <sheetName val="Flow Product-Raw Material"/>
      <sheetName val="Data Risk"/>
      <sheetName val="rekap"/>
      <sheetName val="Sheet1"/>
      <sheetName val="DAF-5"/>
      <sheetName val="FINISHING"/>
      <sheetName val="PLUMBING"/>
      <sheetName val="STRUKTUR"/>
      <sheetName val="BGN 1"/>
      <sheetName val="Basic Consumption"/>
      <sheetName val="INVESTMENT COST - 1"/>
      <sheetName val="COA"/>
      <sheetName val="Isian"/>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228.xml><?xml version="1.0" encoding="utf-8"?>
<externalLink xmlns="http://schemas.openxmlformats.org/spreadsheetml/2006/main">
  <externalBook xmlns:r="http://schemas.openxmlformats.org/officeDocument/2006/relationships" r:id="rId1">
    <sheetNames>
      <sheetName val="FORM-X-1"/>
      <sheetName val="FORM-X-2"/>
      <sheetName val="FORM-X-3"/>
      <sheetName val="1"/>
      <sheetName val="2"/>
      <sheetName val="3"/>
      <sheetName val="FORM_X_1"/>
      <sheetName val="Graphs"/>
      <sheetName val="Input"/>
      <sheetName val="Financials"/>
      <sheetName val=" Summ fin."/>
      <sheetName val="5 yr val"/>
      <sheetName val="List"/>
      <sheetName val="10 yr val"/>
      <sheetName val="FINISHING"/>
      <sheetName val="PLUMBING"/>
      <sheetName val="STRUKTUR"/>
      <sheetName val="Cogen (New)"/>
      <sheetName val="Performance_Assumptions"/>
      <sheetName val="Fill this out first___"/>
      <sheetName val="INV"/>
      <sheetName val="MHPP"/>
      <sheetName val="cc"/>
      <sheetName val="Analisa BCT Permanen"/>
      <sheetName val="DATA LTW"/>
      <sheetName val="Cutleries"/>
      <sheetName val="kki"/>
      <sheetName val="fin pro centers"/>
      <sheetName val="SUMMARY"/>
      <sheetName val="As"/>
      <sheetName val="BCT"/>
      <sheetName val="GroundSupport Parameters Input"/>
      <sheetName val="Materials and Consumables Input"/>
      <sheetName val="Mining Parameters Input"/>
      <sheetName val="RESIDU"/>
      <sheetName val="administrasi"/>
      <sheetName val="Rinci-Biaya"/>
      <sheetName val="Rinci-Pendapatan"/>
      <sheetName val="Pro-Base"/>
      <sheetName val="Sheet1 (3)"/>
      <sheetName val="Plantation Schedule"/>
      <sheetName val="손익예상"/>
      <sheetName val="Rekap Direct Cost"/>
      <sheetName val="R"/>
      <sheetName val="Asumsi"/>
      <sheetName val="SITE-E"/>
      <sheetName val="Harga Bahan"/>
      <sheetName val="bill_8 Ceiling mb"/>
      <sheetName val="Inputs"/>
      <sheetName val="Foto"/>
      <sheetName val="Data pemohon"/>
      <sheetName val="alok_bunga"/>
      <sheetName val="SAP"/>
      <sheetName val="COA"/>
      <sheetName val="TB"/>
      <sheetName val="FORM-X-BANGUNAN-BRI"/>
      <sheetName val="CODESS"/>
      <sheetName val="UNITPRICE"/>
      <sheetName val="Mesin"/>
      <sheetName val="CODE"/>
      <sheetName val="Peter Kelly"/>
      <sheetName val="LABARUGI"/>
      <sheetName val="chemcal"/>
      <sheetName val="B-Ops-Sawit"/>
      <sheetName val="Biaya-Inv"/>
      <sheetName val="NERACA"/>
      <sheetName val="Multiple Spreadsheets"/>
      <sheetName val="Analisa"/>
      <sheetName val="Capex"/>
      <sheetName val="Assumptions"/>
      <sheetName val="eqp-rek"/>
      <sheetName val="RATE"/>
      <sheetName val="FORM X COST"/>
      <sheetName val="Gmd3"/>
      <sheetName val="Bangunan"/>
      <sheetName val="Daftar No MAPPI"/>
      <sheetName val="ATO Company Details"/>
      <sheetName val="Cover"/>
      <sheetName val="E.1"/>
      <sheetName val="SOURCE"/>
      <sheetName val="BAG_2"/>
      <sheetName val="Olah"/>
      <sheetName val="Mobil"/>
      <sheetName val="Sheet1"/>
      <sheetName val="dft bns"/>
      <sheetName val="SM Bgn"/>
      <sheetName val="SM Tnh"/>
      <sheetName val="PRICE"/>
      <sheetName val="Price NS"/>
      <sheetName val="Bangunan (diprint)"/>
      <sheetName val="Income Statement"/>
      <sheetName val="JSiar"/>
      <sheetName val="1.Isian"/>
      <sheetName val="Category"/>
      <sheetName val="Analisa -Baku"/>
      <sheetName val="BQNSC"/>
      <sheetName val="GC"/>
      <sheetName val="data pendamping"/>
      <sheetName val="An. Beton"/>
      <sheetName val="BCR"/>
      <sheetName val="Pipe"/>
      <sheetName val="GL_Account"/>
      <sheetName val="Bgt_Jun-05"/>
      <sheetName val="Rekap"/>
      <sheetName val="Bor Pile"/>
      <sheetName val="ISIAN"/>
      <sheetName val="JKT"/>
      <sheetName val="PP"/>
      <sheetName val="Log"/>
      <sheetName val="Penjom"/>
      <sheetName val="Corp Inputs"/>
      <sheetName val="Scenarios"/>
      <sheetName val="Pk prod"/>
      <sheetName val="List Area"/>
      <sheetName val="New Sum2"/>
      <sheetName val="Elektrikal"/>
      <sheetName val="FE-1770-I"/>
      <sheetName val="FE-1770.P1"/>
      <sheetName val="FE-1770-II"/>
      <sheetName val="SPTParameter"/>
      <sheetName val="Parameter"/>
      <sheetName val="harsat"/>
      <sheetName val="BAHAN"/>
      <sheetName val="exf"/>
      <sheetName val="FORM-X-1 Asset"/>
      <sheetName val="UPAH"/>
      <sheetName val="REF.ONLY"/>
      <sheetName val="Karung"/>
      <sheetName val="TON  per Jam"/>
      <sheetName val="Cost Ctr"/>
      <sheetName val="Account"/>
      <sheetName val="IKK"/>
      <sheetName val="ALA CARTE"/>
      <sheetName val="PACKAGE"/>
      <sheetName val="ALA CARTE OKE"/>
      <sheetName val="Gambar (2)"/>
      <sheetName val="Cashflow (2)"/>
      <sheetName val="Title"/>
      <sheetName val="Input Sheet"/>
      <sheetName val="inputs_control"/>
      <sheetName val="other_assumptions"/>
      <sheetName val="tax"/>
      <sheetName val="equity"/>
      <sheetName val="macro_subs"/>
      <sheetName val="Harga"/>
      <sheetName val="Avg costing RM"/>
      <sheetName val="Resume"/>
      <sheetName val="HDasar"/>
      <sheetName val="Tan"/>
      <sheetName val="RencanaKerja"/>
      <sheetName val="上野ﾌｫｰﾑ台当たり"/>
      <sheetName val="RATIO"/>
      <sheetName val="SCENARIO"/>
      <sheetName val="Ten"/>
      <sheetName val="Io_N"/>
      <sheetName val="Cap"/>
      <sheetName val="AT"/>
      <sheetName val="MASTER"/>
      <sheetName val="Actual"/>
      <sheetName val="satuan_pek"/>
      <sheetName val="upah-bahan satker_revisi"/>
      <sheetName val="Data Umum"/>
      <sheetName val="1daftarakun"/>
      <sheetName val="Rekap Piutang"/>
      <sheetName val="PK"/>
      <sheetName val="h.satuan"/>
      <sheetName val="BS pricing"/>
      <sheetName val="data"/>
      <sheetName val="Rupiah"/>
      <sheetName val="HK&amp;Mat"/>
      <sheetName val="_Summ_fin_"/>
      <sheetName val="5_yr_val"/>
      <sheetName val="10_yr_val"/>
      <sheetName val="Cogen_(New)"/>
      <sheetName val="Fill_this_out_first___"/>
      <sheetName val="Analisa_BCT_Permanen"/>
      <sheetName val="DATA_LTW"/>
      <sheetName val="Sheet1_(3)"/>
      <sheetName val="Plantation_Schedule"/>
      <sheetName val="fin_pro_centers"/>
      <sheetName val="GroundSupport_Parameters_Input"/>
      <sheetName val="Materials_and_Consumables_Input"/>
      <sheetName val="Mining_Parameters_Input"/>
      <sheetName val="Rekap_Direct_Cost"/>
      <sheetName val="Harga_Bahan"/>
      <sheetName val="bill_8_Ceiling_mb"/>
      <sheetName val="Data_pemohon"/>
      <sheetName val="ATO_Company_Details"/>
      <sheetName val="E_1"/>
      <sheetName val="FORM_X_COST"/>
      <sheetName val="Multiple_Spreadsheets"/>
      <sheetName val="Corp_Inputs"/>
      <sheetName val="Daftar_No_MAPPI"/>
      <sheetName val="dft_bns"/>
      <sheetName val="SM_Bgn"/>
      <sheetName val="SM_Tnh"/>
      <sheetName val="Pk_prod"/>
      <sheetName val="Peter_Kelly"/>
      <sheetName val="New_Sum2"/>
      <sheetName val="Bor_Pile"/>
      <sheetName val="An__Beton"/>
      <sheetName val="TON__per_Jam"/>
      <sheetName val="List_Area"/>
      <sheetName val="Input_Sheet"/>
      <sheetName val="Avg_costing_RM"/>
      <sheetName val="Gambar_(2)"/>
      <sheetName val="Cashflow_(2)"/>
      <sheetName val="Fixset"/>
      <sheetName val="FAK"/>
      <sheetName val="AR Days-JHHP Group"/>
      <sheetName val="Codestable"/>
      <sheetName val="Effort.A"/>
      <sheetName val="Effort.P"/>
      <sheetName val="Proj Summ"/>
      <sheetName val="LOAN &amp; INT_LampI.2-6,LampIII.9"/>
      <sheetName val="Pryk Prod TBS"/>
      <sheetName val="RBSB"/>
      <sheetName val="CJE"/>
      <sheetName val="Data SRL"/>
      <sheetName val="Data Prod_Graf"/>
      <sheetName val="PK RM"/>
      <sheetName val="Analisa Finansial"/>
      <sheetName val="Flow Product-Raw Material"/>
      <sheetName val="Data Risk"/>
      <sheetName val="Sheet4"/>
      <sheetName val="Du_lieu"/>
      <sheetName val="analisa Str"/>
      <sheetName val="Huruf-INV"/>
      <sheetName val="Fill this out first..."/>
      <sheetName val="data_val"/>
      <sheetName val="COGS"/>
      <sheetName val="Ist"/>
      <sheetName val="Analisa Harga Satuan"/>
      <sheetName val="DAF-2"/>
      <sheetName val="Capitalisation"/>
      <sheetName val="Tenancy Sch"/>
      <sheetName val="Outgoings"/>
    </sheetNames>
    <sheetDataSet>
      <sheetData sheetId="0"/>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Set>
  </externalBook>
</externalLink>
</file>

<file path=xl/externalLinks/externalLink229.xml><?xml version="1.0" encoding="utf-8"?>
<externalLink xmlns="http://schemas.openxmlformats.org/spreadsheetml/2006/main">
  <externalBook xmlns:r="http://schemas.openxmlformats.org/officeDocument/2006/relationships" r:id="rId1">
    <sheetNames>
      <sheetName val="Resume (2)"/>
      <sheetName val="Comparable"/>
      <sheetName val="FORM-X-1"/>
      <sheetName val="FORM-X-3"/>
      <sheetName val="kop"/>
      <sheetName val="LAP-1"/>
      <sheetName val="LAP-2"/>
      <sheetName val="Peta"/>
      <sheetName val="FOTO"/>
      <sheetName val="Resume"/>
      <sheetName val="cover"/>
      <sheetName val=" ceklist "/>
      <sheetName val="1"/>
      <sheetName val="2"/>
      <sheetName val="3"/>
      <sheetName val="SITE-E"/>
      <sheetName val="Cogen (New)"/>
      <sheetName val="CODE"/>
      <sheetName val="Du_lieu"/>
      <sheetName val="kki"/>
      <sheetName val="fin pro centers"/>
      <sheetName val="SUMMARY"/>
      <sheetName val="h.satuan"/>
      <sheetName val="RATE"/>
      <sheetName val="Bang-Non-St"/>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230.xml><?xml version="1.0" encoding="utf-8"?>
<externalLink xmlns="http://schemas.openxmlformats.org/spreadsheetml/2006/main">
  <externalBook xmlns:r="http://schemas.openxmlformats.org/officeDocument/2006/relationships" r:id="rId1">
    <sheetNames>
      <sheetName val="CAT-HAR"/>
      <sheetName val="DAF-1"/>
      <sheetName val="DAF-2"/>
      <sheetName val="DAF-3"/>
      <sheetName val="Daf-4.1"/>
      <sheetName val="Daf-4.2"/>
      <sheetName val="Daf-4.3"/>
      <sheetName val="DAF-5"/>
      <sheetName val="Daf - 6"/>
      <sheetName val="Daf-7"/>
      <sheetName val="KURVAS"/>
      <sheetName val="h.satuan"/>
      <sheetName val="analisa"/>
      <sheetName val="DASBORD"/>
      <sheetName val="TOTAL"/>
      <sheetName val="BQ"/>
      <sheetName val="Ijin"/>
      <sheetName val="INDEX"/>
      <sheetName val="eqp-rek"/>
      <sheetName val="FORM-X-1"/>
      <sheetName val="SITE-E"/>
      <sheetName val="PKS"/>
      <sheetName val="harsat"/>
      <sheetName val="Contract"/>
      <sheetName val="EngineGas"/>
      <sheetName val="Input"/>
      <sheetName val="PSC"/>
      <sheetName val="General Assumption"/>
      <sheetName val="EngineOil"/>
      <sheetName val="MHPP"/>
      <sheetName val="FOTO OBYEK"/>
      <sheetName val="Analisa STR"/>
      <sheetName val="BAHAN"/>
      <sheetName val="REMUNERASISTANDAR"/>
      <sheetName val="TABEL-DETASIR"/>
      <sheetName val="Du_lieu"/>
      <sheetName val="Bill 2.4."/>
      <sheetName val="ADM &amp; RECTORATE_EE"/>
      <sheetName val="Bank"/>
      <sheetName val="Bunga"/>
      <sheetName val="Mark-up"/>
      <sheetName val="Std-Prod KS"/>
      <sheetName val="Analisa &amp; Upah"/>
      <sheetName val="Marshal"/>
      <sheetName val="GeneralInfo"/>
      <sheetName val="Rinci-Biaya"/>
      <sheetName val="Analisa BCT Permanen"/>
      <sheetName val="Rinci-Pendapatan"/>
      <sheetName val="Pro-Base"/>
      <sheetName val="Sheet1 (3)"/>
      <sheetName val="RATE"/>
      <sheetName val="JKT"/>
      <sheetName val="PP"/>
      <sheetName val="kki"/>
      <sheetName val="List"/>
      <sheetName val="fin pro centers"/>
      <sheetName val="SUMMARY"/>
      <sheetName val="REF.ONLY"/>
      <sheetName val="price"/>
      <sheetName val="CODE"/>
      <sheetName val="villa"/>
      <sheetName val="Harga Satuan"/>
      <sheetName val="LIST ANHARSAT"/>
      <sheetName val="Bahan Ars &amp; Str"/>
      <sheetName val="RAB Track"/>
      <sheetName val="STRUKTUR"/>
      <sheetName val="h_satuan"/>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231.xml><?xml version="1.0" encoding="utf-8"?>
<externalLink xmlns="http://schemas.openxmlformats.org/spreadsheetml/2006/main">
  <externalBook xmlns:r="http://schemas.openxmlformats.org/officeDocument/2006/relationships" r:id="rId1">
    <sheetNames>
      <sheetName val="Schedule"/>
      <sheetName val="REKAP STANDAR"/>
      <sheetName val="REKAP TOTAL"/>
      <sheetName val="HARGA UPAH"/>
      <sheetName val="REKAP  NON STANDAR "/>
      <sheetName val="Analisa"/>
      <sheetName val="An. Beton"/>
      <sheetName val="Material"/>
      <sheetName val="An. Alm"/>
      <sheetName val="Upah"/>
      <sheetName val="MHPP"/>
      <sheetName val="UPAH-BAHAN."/>
      <sheetName val="RATE"/>
      <sheetName val="List"/>
      <sheetName val="Report"/>
      <sheetName val="FORM-X-1"/>
    </sheetNames>
    <sheetDataSet>
      <sheetData sheetId="0" refreshError="1"/>
      <sheetData sheetId="1" refreshError="1"/>
      <sheetData sheetId="2" refreshError="1"/>
      <sheetData sheetId="3" refreshError="1"/>
      <sheetData sheetId="4" refreshError="1"/>
      <sheetData sheetId="5"/>
      <sheetData sheetId="6"/>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32.xml><?xml version="1.0" encoding="utf-8"?>
<externalLink xmlns="http://schemas.openxmlformats.org/spreadsheetml/2006/main">
  <externalBook xmlns:r="http://schemas.openxmlformats.org/officeDocument/2006/relationships" r:id="rId1">
    <sheetNames>
      <sheetName val="Du_lieu"/>
      <sheetName val="Sheet1"/>
      <sheetName val="Tong_gia"/>
      <sheetName val="Chi_tiet_gia"/>
      <sheetName val="KL_dao_Lap_dat"/>
      <sheetName val="THKP_don_gia_chao"/>
      <sheetName val="Tong_GT_khac_Pbo_vao_GT"/>
      <sheetName val="THKP_XL_Khac"/>
      <sheetName val="Lan_trai_tam"/>
      <sheetName val="Chuyen_quan"/>
      <sheetName val="Den_bu"/>
      <sheetName val="VL_NC_M_XL_khac"/>
      <sheetName val="BT_cot_thep"/>
      <sheetName val="KL_cot_thep"/>
      <sheetName val="Dap_Dat"/>
      <sheetName val="Tinh_CT_dao_dat_Luu"/>
      <sheetName val="Tinh_CT_dao_dat"/>
      <sheetName val="Chi_tiet_cot_pha"/>
      <sheetName val="Chiet_tinh_don_gia"/>
      <sheetName val="Don_gia_VCTC"/>
      <sheetName val="Gia_HTXL+VC"/>
      <sheetName val="XL4Poppy"/>
      <sheetName val="FORM-X-1"/>
      <sheetName val="Fill this out first..."/>
      <sheetName val="Elektrikal"/>
      <sheetName val="KH-Q1,Q2,01"/>
      <sheetName val="BQ"/>
      <sheetName val="Daf 1"/>
      <sheetName val="SUMMARY"/>
      <sheetName val="Bang ve"/>
      <sheetName val="Bang tong ke"/>
      <sheetName val="Liet ke vat tu"/>
      <sheetName val="SITE-E"/>
      <sheetName val="SCHEDULLE (2)"/>
      <sheetName val="Bahan"/>
      <sheetName val="Analisa"/>
      <sheetName val="Anal C &amp; F"/>
      <sheetName val="Cut &amp; Fill"/>
      <sheetName val="RAB Asrama"/>
      <sheetName val="Aula"/>
      <sheetName val="Mesjid"/>
      <sheetName val="T. Whudu"/>
      <sheetName val="Rekap"/>
      <sheetName val="Time Schdl"/>
      <sheetName val="XXXXXXXX"/>
      <sheetName val="h.satuan"/>
      <sheetName val="Database"/>
      <sheetName val="ACC"/>
      <sheetName val="An. Beton"/>
      <sheetName val="REF.ONLY"/>
      <sheetName val="eqp-rek"/>
      <sheetName val="WF "/>
      <sheetName val="Local Cost Centres"/>
      <sheetName val="Data Sheet"/>
      <sheetName val="Currency Code"/>
      <sheetName val="Production Centre"/>
      <sheetName val="Project Groups"/>
      <sheetName val="Sub-Contractor"/>
      <sheetName val="DAF-2"/>
      <sheetName val="Fill_this_out_first___"/>
      <sheetName val="Bang_ve"/>
      <sheetName val="Bang_tong_ke"/>
      <sheetName val="Liet_ke_vat_tu"/>
      <sheetName val="A"/>
      <sheetName val="Cover"/>
      <sheetName val="BQ SPP"/>
      <sheetName val="SCH2"/>
      <sheetName val="ch"/>
      <sheetName val="HRG BHN"/>
      <sheetName val="Analisa Upah &amp; Bahan Plum"/>
      <sheetName val="FINISHING"/>
      <sheetName val="PLUMBING"/>
      <sheetName val="STRUKTUR"/>
      <sheetName val="GSMTOWER"/>
      <sheetName val="I-ME"/>
      <sheetName val="I-KAMAR"/>
      <sheetName val="Ijin"/>
      <sheetName val="HrgUpahBahan"/>
      <sheetName val="SAP"/>
      <sheetName val="r.tank"/>
      <sheetName val="prelim"/>
      <sheetName val="ES-aLL"/>
      <sheetName val="Subcont"/>
      <sheetName val="villa"/>
      <sheetName val="Fill this out first___"/>
      <sheetName val="INDEX"/>
      <sheetName val="FORM X COST"/>
      <sheetName val="DAF_3"/>
      <sheetName val="Rekap TamKur"/>
      <sheetName val="DAF_5_1"/>
      <sheetName val="DAF_5_2"/>
      <sheetName val="Elec_ins"/>
      <sheetName val="Elec-ins"/>
      <sheetName val="Local_Cost_Centres"/>
      <sheetName val="Data_Sheet"/>
      <sheetName val="Currency_Code"/>
      <sheetName val="Production_Centre"/>
      <sheetName val="Project_Groups"/>
      <sheetName val="SCHEDULLE_(2)"/>
      <sheetName val="Anal_C_&amp;_F"/>
      <sheetName val="Cut_&amp;_Fill"/>
      <sheetName val="RAB_Asrama"/>
      <sheetName val="T__Whudu"/>
      <sheetName val="Time_Schdl"/>
      <sheetName val="Fill_this_out_first___1"/>
      <sheetName val="Bang_ve1"/>
      <sheetName val="Bang_tong_ke1"/>
      <sheetName val="Liet_ke_vat_tu1"/>
      <sheetName val="Local_Cost_Centres1"/>
      <sheetName val="Data_Sheet1"/>
      <sheetName val="Currency_Code1"/>
      <sheetName val="Production_Centre1"/>
      <sheetName val="Project_Groups1"/>
      <sheetName val="SCHEDULLE_(2)1"/>
      <sheetName val="Anal_C_&amp;_F1"/>
      <sheetName val="Cut_&amp;_Fill1"/>
      <sheetName val="RAB_Asrama1"/>
      <sheetName val="T__Whudu1"/>
      <sheetName val="Time_Schdl1"/>
      <sheetName val="Material-mr"/>
      <sheetName val="Rekap Direct Cost"/>
      <sheetName val="ALEK"/>
      <sheetName val="An_ Beton"/>
      <sheetName val="PROTECTION "/>
      <sheetName val="an. struktur"/>
      <sheetName val="harsat"/>
      <sheetName val="Dashboard"/>
      <sheetName val="Str A"/>
      <sheetName val="Daftar Upah"/>
      <sheetName val="Daftar Harga"/>
      <sheetName val="DETAIL"/>
      <sheetName val="BOW"/>
      <sheetName val="SoCF (contract)"/>
      <sheetName val="SoCF"/>
      <sheetName val="MC_Q"/>
      <sheetName val="Bhn upah"/>
      <sheetName val="HargaBahan"/>
      <sheetName val="PO2"/>
      <sheetName val="Cash DP Lapangan"/>
      <sheetName val="Cash Wilayah"/>
      <sheetName val="Hutang Lap"/>
      <sheetName val="Hutang-Wil"/>
      <sheetName val="Daftar Bahan"/>
      <sheetName val="Cont"/>
      <sheetName val="db"/>
      <sheetName val="TS_Q"/>
      <sheetName val="HM.MEK."/>
      <sheetName val="Factor"/>
      <sheetName val="BAG_2"/>
      <sheetName val="Foundation"/>
      <sheetName val="RAB"/>
      <sheetName val="Analisa &amp; Upah"/>
      <sheetName val="Pipe"/>
      <sheetName val="Sub"/>
      <sheetName val="12mar98 electronic"/>
      <sheetName val="UPAH-BAHAN."/>
      <sheetName val="Financial Statements"/>
      <sheetName val="Daftar No MAPPI"/>
      <sheetName val="CONSUMABLE"/>
      <sheetName val="PK RM"/>
      <sheetName val="DAF_2"/>
      <sheetName val="chitimc"/>
      <sheetName val="THPDMoi  (2)"/>
      <sheetName val="dongia (2)"/>
      <sheetName val="gtrinh"/>
      <sheetName val="phuluc1"/>
      <sheetName val="TONG HOP VL-NC"/>
      <sheetName val="lam-moi"/>
      <sheetName val="chitiet"/>
      <sheetName val="TONGKE3p "/>
      <sheetName val="giathanh1"/>
      <sheetName val="TH VL, NC, DDHT Thanhphuoc"/>
      <sheetName val="#REF"/>
      <sheetName val="DONGIA"/>
      <sheetName val="thao-go"/>
      <sheetName val="DON GIA"/>
      <sheetName val="TONGKE-HT"/>
      <sheetName val="DG"/>
      <sheetName val="dtxl"/>
      <sheetName val="LKVL-CK-HT-GD1"/>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MHPP"/>
      <sheetName val="bau"/>
      <sheetName val="MAPP"/>
      <sheetName val="rek det 1-3"/>
      <sheetName val="COST"/>
      <sheetName val="MATERIAL+UPAH"/>
      <sheetName val="Solieu"/>
      <sheetName val="TMC"/>
      <sheetName val="TMDT"/>
      <sheetName val="GiaQuyen"/>
      <sheetName val="tong hop"/>
      <sheetName val="TONG"/>
      <sheetName val="THXL"/>
      <sheetName val="GT"/>
      <sheetName val="ThuHoiVT"/>
      <sheetName val="VCDD"/>
      <sheetName val="THXL-tr"/>
      <sheetName val="CT_tram"/>
      <sheetName val="TK"/>
      <sheetName val="bu"/>
      <sheetName val="bu-tr"/>
      <sheetName val="klth"/>
      <sheetName val="vtthuhoi"/>
      <sheetName val="tram1x25"/>
      <sheetName val="tram1x50"/>
      <sheetName val="tram3x25"/>
      <sheetName val="tram250"/>
      <sheetName val="tram160"/>
      <sheetName val="kldd2"/>
      <sheetName val="kldd1"/>
      <sheetName val="pp3p_NC"/>
      <sheetName val="pp3p "/>
      <sheetName val="pp1p"/>
      <sheetName val="pphtABC"/>
      <sheetName val="pphtAV"/>
      <sheetName val="TienLuong"/>
      <sheetName val="00000000"/>
      <sheetName val="10000000"/>
      <sheetName val="Sheet2"/>
      <sheetName val="Sheet3"/>
      <sheetName val="Sheet4"/>
      <sheetName val="Sheet5"/>
      <sheetName val="XL4Test5"/>
      <sheetName val="Thang02"/>
      <sheetName val="Thang03"/>
      <sheetName val="thang04"/>
      <sheetName val="Fill_this_out_first___4"/>
      <sheetName val="Bang_ve3"/>
      <sheetName val="Bang_tong_ke3"/>
      <sheetName val="Liet_ke_vat_tu3"/>
      <sheetName val="Local_Cost_Centres3"/>
      <sheetName val="Data_Sheet3"/>
      <sheetName val="Currency_Code3"/>
      <sheetName val="Production_Centre3"/>
      <sheetName val="Project_Groups3"/>
      <sheetName val="SCHEDULLE_(2)3"/>
      <sheetName val="Anal_C_&amp;_F3"/>
      <sheetName val="Cut_&amp;_Fill3"/>
      <sheetName val="RAB_Asrama3"/>
      <sheetName val="T__Whudu3"/>
      <sheetName val="Time_Schdl3"/>
      <sheetName val="h_satuan1"/>
      <sheetName val="REF_ONLY1"/>
      <sheetName val="An__Beton1"/>
      <sheetName val="BQ_SPP1"/>
      <sheetName val="WF_1"/>
      <sheetName val="HRG_BHN1"/>
      <sheetName val="Analisa_Upah_&amp;_Bahan_Plum1"/>
      <sheetName val="FORM_X_COST1"/>
      <sheetName val="Rekap_TamKur1"/>
      <sheetName val="Fill_this_out_first___5"/>
      <sheetName val="Fill_this_out_first___2"/>
      <sheetName val="Bang_ve2"/>
      <sheetName val="Bang_tong_ke2"/>
      <sheetName val="Liet_ke_vat_tu2"/>
      <sheetName val="Local_Cost_Centres2"/>
      <sheetName val="Data_Sheet2"/>
      <sheetName val="Currency_Code2"/>
      <sheetName val="Production_Centre2"/>
      <sheetName val="Project_Groups2"/>
      <sheetName val="SCHEDULLE_(2)2"/>
      <sheetName val="Anal_C_&amp;_F2"/>
      <sheetName val="Cut_&amp;_Fill2"/>
      <sheetName val="RAB_Asrama2"/>
      <sheetName val="T__Whudu2"/>
      <sheetName val="Time_Schdl2"/>
      <sheetName val="h_satuan"/>
      <sheetName val="REF_ONLY"/>
      <sheetName val="An__Beton"/>
      <sheetName val="BQ_SPP"/>
      <sheetName val="WF_"/>
      <sheetName val="HRG_BHN"/>
      <sheetName val="Analisa_Upah_&amp;_Bahan_Plum"/>
      <sheetName val="FORM_X_COST"/>
      <sheetName val="Rekap_TamKur"/>
      <sheetName val="Fill_this_out_first___3"/>
      <sheetName val="name"/>
      <sheetName val="Steel-Twr"/>
      <sheetName val="ESCON"/>
      <sheetName val="analisa alat"/>
      <sheetName val="STAIN99"/>
      <sheetName val="Sch Total"/>
      <sheetName val="bukan PNS"/>
      <sheetName val="HRG.SAT.UPAH, BHN., PEK."/>
      <sheetName val="BASIC"/>
      <sheetName val="Basic Price"/>
      <sheetName val="analisa_alat"/>
      <sheetName val="HRG_SAT_UPAH,_BHN_,_PEK_"/>
      <sheetName val="Sch_Total"/>
      <sheetName val="S.UPAH"/>
      <sheetName val="DAF.ALAT"/>
      <sheetName val="Bhn"/>
      <sheetName val="4-Basic Price"/>
      <sheetName val="3-DIV2"/>
      <sheetName val="alat"/>
      <sheetName val="anal_hs"/>
      <sheetName val="info"/>
      <sheetName val="gvl"/>
      <sheetName val="Analisa HSP"/>
      <sheetName val="Equipment"/>
      <sheetName val="Labor"/>
      <sheetName val="SKK"/>
      <sheetName val=""/>
      <sheetName val="WBS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sheetData sheetId="29" refreshError="1"/>
      <sheetData sheetId="30"/>
      <sheetData sheetId="31"/>
      <sheetData sheetId="32"/>
      <sheetData sheetId="33"/>
      <sheetData sheetId="34"/>
      <sheetData sheetId="35"/>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refreshError="1"/>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Set>
  </externalBook>
</externalLink>
</file>

<file path=xl/externalLinks/externalLink233.xml><?xml version="1.0" encoding="utf-8"?>
<externalLink xmlns="http://schemas.openxmlformats.org/spreadsheetml/2006/main">
  <externalBook xmlns:r="http://schemas.openxmlformats.org/officeDocument/2006/relationships" r:id="rId1">
    <sheetNames>
      <sheetName val="Sheet1"/>
      <sheetName val="kki"/>
      <sheetName val="fin pro wartel"/>
      <sheetName val="fin pro warnet"/>
      <sheetName val="fin pro wartel+"/>
      <sheetName val="fin pro warnet+"/>
      <sheetName val="fin pro centers"/>
      <sheetName val="SUMMARY"/>
      <sheetName val="WARNET +"/>
      <sheetName val="WARNET"/>
      <sheetName val="WARTEL +"/>
      <sheetName val="WARTEL"/>
      <sheetName val="Pwr Point"/>
      <sheetName val="Sheet3"/>
      <sheetName val="Dafis"/>
      <sheetName val="1"/>
      <sheetName val="2"/>
      <sheetName val="3"/>
      <sheetName val="4"/>
      <sheetName val="5"/>
      <sheetName val="6"/>
      <sheetName val="7"/>
      <sheetName val="8"/>
      <sheetName val="9"/>
      <sheetName val="10"/>
      <sheetName val="11"/>
      <sheetName val="12"/>
      <sheetName val="13"/>
      <sheetName val="14"/>
      <sheetName val="% Lbr vs GP"/>
      <sheetName val="PKS"/>
      <sheetName val="FORM-X-1 Asset"/>
      <sheetName val="SAT-BHN"/>
      <sheetName val="data"/>
      <sheetName val="Fill this out first..."/>
      <sheetName val="Fill this out first___"/>
      <sheetName val="CODE"/>
      <sheetName val="Elektrikal"/>
      <sheetName val="손익예상"/>
      <sheetName val="Du_lieu"/>
      <sheetName val="12mar98 electronic"/>
      <sheetName val="UPAH-BAHAN."/>
      <sheetName val="SETTING"/>
      <sheetName val="Detail_Asset"/>
      <sheetName val="Proc"/>
      <sheetName val="FORM-X-1"/>
      <sheetName val="An. Beton"/>
      <sheetName val="TOWN"/>
      <sheetName val="GroundSupport Parameters Input"/>
      <sheetName val="Materials and Consumables Input"/>
      <sheetName val="Mining Parameters Input"/>
      <sheetName val="Data Blok2007"/>
      <sheetName val="Isian"/>
      <sheetName val="Asumsi"/>
      <sheetName val="Cutleries"/>
      <sheetName val="Analisa BCT Permanen"/>
      <sheetName val="Analysis"/>
      <sheetName val="As"/>
      <sheetName val="Harga Bahan"/>
      <sheetName val="Rinci-Biaya"/>
      <sheetName val="Rinci-Pendapatan"/>
      <sheetName val="Pro-Base"/>
      <sheetName val="Sheet1 (3)"/>
      <sheetName val="An_ Beton"/>
      <sheetName val="List"/>
      <sheetName val="KKI Projections_Inti_2"/>
      <sheetName val="budget idr"/>
      <sheetName val="ytd (dept)"/>
      <sheetName val="MHPP"/>
      <sheetName val="Bi"/>
      <sheetName val="fin_pro_wartel"/>
      <sheetName val="fin_pro_warnet"/>
      <sheetName val="fin_pro_wartel+"/>
      <sheetName val="fin_pro_warnet+"/>
      <sheetName val="fin_pro_centers"/>
      <sheetName val="WARNET_+"/>
      <sheetName val="WARTEL_+"/>
      <sheetName val="Pwr_Point"/>
      <sheetName val="LS_Rutin"/>
      <sheetName val="DAF-2"/>
      <sheetName val="Cost Analysis"/>
      <sheetName val="Currency"/>
      <sheetName val="Cost Range"/>
      <sheetName val="Equipment Data"/>
      <sheetName val="Ijin"/>
      <sheetName val="Pipe"/>
      <sheetName val="Std-Prod KS"/>
      <sheetName val="11b"/>
      <sheetName val="BAHAN"/>
      <sheetName val="UPAH"/>
      <sheetName val="RATE"/>
      <sheetName val="CF"/>
      <sheetName val="kumpulan"/>
      <sheetName val="h.satuan"/>
      <sheetName val="SITE-E"/>
      <sheetName val="bhn-upah"/>
      <sheetName val="Kend"/>
      <sheetName val="Alber"/>
      <sheetName val="Trail"/>
      <sheetName val="JE"/>
      <sheetName val="FINISHING"/>
      <sheetName val="PLUMBING"/>
      <sheetName val="STRUKTUR"/>
      <sheetName val="PK RM"/>
      <sheetName val="CustomerList"/>
      <sheetName val="Annual_CFs_Asset"/>
      <sheetName val="DAF_2"/>
      <sheetName val="Depreciation2"/>
      <sheetName val="Depreciation"/>
      <sheetName val="Gen_Ass"/>
      <sheetName val="Combine200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Set>
  </externalBook>
</externalLink>
</file>

<file path=xl/externalLinks/externalLink234.xml><?xml version="1.0" encoding="utf-8"?>
<externalLink xmlns="http://schemas.openxmlformats.org/spreadsheetml/2006/main">
  <externalBook xmlns:r="http://schemas.openxmlformats.org/officeDocument/2006/relationships" r:id="rId1">
    <sheetNames>
      <sheetName val="Sheet1"/>
      <sheetName val="kki"/>
      <sheetName val="fin pro wartel"/>
      <sheetName val="fin pro warnet"/>
      <sheetName val="fin pro wartel+"/>
      <sheetName val="fin pro warnet+"/>
      <sheetName val="fin pro centers"/>
      <sheetName val="SUMMARY"/>
      <sheetName val="WARNET +"/>
      <sheetName val="WARNET"/>
      <sheetName val="WARTEL +"/>
      <sheetName val="WARTEL"/>
      <sheetName val="Pwr Point"/>
      <sheetName val="Sheet3"/>
      <sheetName val="Dafis"/>
      <sheetName val="1"/>
      <sheetName val="2"/>
      <sheetName val="3"/>
      <sheetName val="4"/>
      <sheetName val="5"/>
      <sheetName val="6"/>
      <sheetName val="7"/>
      <sheetName val="8"/>
      <sheetName val="9"/>
      <sheetName val="10"/>
      <sheetName val="11"/>
      <sheetName val="12"/>
      <sheetName val="13"/>
      <sheetName val="14"/>
      <sheetName val="Du_lieu"/>
      <sheetName val="Asumsi"/>
      <sheetName val="손익예상"/>
      <sheetName val="Analysis"/>
      <sheetName val="As"/>
      <sheetName val="Analisa BCT Permanen"/>
      <sheetName val="An. Beton"/>
      <sheetName val="An_ Beton"/>
      <sheetName val="List"/>
      <sheetName val="Cutleries"/>
      <sheetName val="MHPP"/>
      <sheetName val="FORM-X-1"/>
      <sheetName val="% Lbr vs GP"/>
      <sheetName val="Rinci-Biaya"/>
      <sheetName val="Rinci-Pendapatan"/>
      <sheetName val="Pro-Base"/>
      <sheetName val="Sheet1 (3)"/>
      <sheetName val="Harga Bahan"/>
      <sheetName val="ISIAN"/>
      <sheetName val="budget idr"/>
      <sheetName val="ytd (dept)"/>
      <sheetName val="KKI Projections_Inti_2"/>
      <sheetName val="Bangunan"/>
      <sheetName val="SITE-E"/>
      <sheetName val="Bi"/>
      <sheetName val="fin_pro_wartel"/>
      <sheetName val="fin_pro_warnet"/>
      <sheetName val="fin_pro_wartel+"/>
      <sheetName val="fin_pro_warnet+"/>
      <sheetName val="fin_pro_centers"/>
      <sheetName val="WARNET_+"/>
      <sheetName val="WARTEL_+"/>
      <sheetName val="Pwr_Point"/>
      <sheetName val="COST SUMM"/>
      <sheetName val="Graphs"/>
      <sheetName val="Input"/>
      <sheetName val="10 yr val"/>
      <sheetName val="Financials"/>
      <sheetName val=" Summ fin."/>
      <sheetName val="UPAH DAN BAHAN"/>
      <sheetName val="WT"/>
      <sheetName val="12mar98 electronic"/>
      <sheetName val="JKT"/>
      <sheetName val="Elektrikal"/>
      <sheetName val="Avg costing RM"/>
      <sheetName val="Fill this out first___"/>
      <sheetName val="Lap. bangunan"/>
      <sheetName val="A"/>
      <sheetName val="PKS"/>
      <sheetName val="INV"/>
      <sheetName val="RATE"/>
      <sheetName val="JSiar"/>
      <sheetName val="Std-Prod KS"/>
      <sheetName val="BCT"/>
      <sheetName val="sp"/>
      <sheetName val="uin"/>
      <sheetName val="FINISHING"/>
      <sheetName val="PLUMBING"/>
      <sheetName val="STRUKTUR"/>
      <sheetName val="Data"/>
      <sheetName val="I"/>
      <sheetName val="Prod- Plasma"/>
      <sheetName val="R"/>
      <sheetName val="fin_pro_wartel1"/>
      <sheetName val="fin_pro_warnet1"/>
      <sheetName val="fin_pro_wartel+1"/>
      <sheetName val="fin_pro_warnet+1"/>
      <sheetName val="fin_pro_centers1"/>
      <sheetName val="WARNET_+1"/>
      <sheetName val="WARTEL_+1"/>
      <sheetName val="Pwr_Point1"/>
      <sheetName val="Std-Prod_KS"/>
      <sheetName val="5_yr_val"/>
      <sheetName val="_Summ_fin_"/>
      <sheetName val="Ring"/>
      <sheetName val="KANTOR"/>
      <sheetName val="Rekap Piutang"/>
      <sheetName val="Cover"/>
      <sheetName val="Input Sheet"/>
      <sheetName val="GC"/>
      <sheetName val="Profile"/>
      <sheetName val="Fill this out first..."/>
      <sheetName val="Bang-Non-St"/>
      <sheetName val="JL_BEL"/>
      <sheetName val="DATA2"/>
      <sheetName val="11b"/>
      <sheetName val="datasheet"/>
      <sheetName val="FORM-B1"/>
      <sheetName val="REKAPUTAMA_R1_"/>
      <sheetName val="RSTR"/>
      <sheetName val="RBONG"/>
      <sheetName val="BONGKARAN"/>
      <sheetName val="FORM-X-1 Asset"/>
      <sheetName val="SAT-BHN"/>
      <sheetName val="CODE"/>
      <sheetName val="UPAH-BAHAN."/>
      <sheetName val="SETTING"/>
      <sheetName val="Detail_Asset"/>
      <sheetName val="Proc"/>
      <sheetName val="PK RM"/>
      <sheetName val="budgetsched1-17"/>
      <sheetName val="Revenue"/>
      <sheetName val="PB(B)"/>
      <sheetName val="AF"/>
      <sheetName val="5 yr val"/>
      <sheetName val="GroundSupport Parameters Input"/>
      <sheetName val="Materials and Consumables Input"/>
      <sheetName val="Mining Parameters Input"/>
      <sheetName val="Inputs"/>
      <sheetName val="AT"/>
      <sheetName val="REMUNERASISTANDAR"/>
      <sheetName val="TABEL_DETASIR"/>
      <sheetName val="LS_Rutin"/>
      <sheetName val="DAF-2"/>
      <sheetName val="TOWN"/>
      <sheetName val="RESUME"/>
      <sheetName val="Biaya-Inv"/>
      <sheetName val="Scope of Works"/>
      <sheetName val="DD (isian)"/>
      <sheetName val="KOP."/>
      <sheetName val="TANAH 4"/>
      <sheetName val="FOTO 5"/>
      <sheetName val="MAP 6"/>
      <sheetName val="Aplikasi 1"/>
      <sheetName val="DENAH"/>
      <sheetName val="N Bgn"/>
      <sheetName val="WP"/>
      <sheetName val="TUG"/>
      <sheetName val="Sheet2"/>
      <sheetName val="Valid"/>
      <sheetName val="Catatan Diskusi"/>
      <sheetName val="HardCover"/>
      <sheetName val="Surat "/>
      <sheetName val="Pndahuluan"/>
      <sheetName val="d1"/>
      <sheetName val="d2"/>
      <sheetName val="d3"/>
      <sheetName val="PP"/>
      <sheetName val="Foto"/>
      <sheetName val="GS"/>
      <sheetName val="Peta"/>
      <sheetName val="Sanggahan"/>
      <sheetName val="SUB"/>
      <sheetName val="BA"/>
      <sheetName val="U-EK"/>
      <sheetName val="IL"/>
      <sheetName val="IM"/>
      <sheetName val="IKK1"/>
      <sheetName val="IKK2"/>
      <sheetName val="BTB"/>
      <sheetName val="PENILAI"/>
      <sheetName val="TOC"/>
      <sheetName val="Go"/>
      <sheetName val="Data Legal"/>
      <sheetName val="Tanah"/>
      <sheetName val="Hitung"/>
      <sheetName val="Sarana"/>
      <sheetName val="Pasar-01"/>
      <sheetName val="Sum+Rekonsiliasi"/>
      <sheetName val="Pasar-02"/>
      <sheetName val="BCT-SAR"/>
      <sheetName val="PARA"/>
      <sheetName val="DES"/>
      <sheetName val="Data Blok2007"/>
      <sheetName val="ZIP"/>
      <sheetName val="B"/>
      <sheetName val="h.satuan"/>
      <sheetName val="Kesimpulan"/>
      <sheetName val="Cogen (New)"/>
      <sheetName val="._uko Padi Mas dr BATAM_xls_._u"/>
      <sheetName val="cf-sum3"/>
      <sheetName val="highlight_unit2"/>
      <sheetName val="DATA LTW"/>
      <sheetName val="TB"/>
      <sheetName val="Plantation Schedule"/>
      <sheetName val="datateknis"/>
      <sheetName val="PKO"/>
      <sheetName val="WACC (LB_Y)"/>
      <sheetName val="alok_bunga"/>
      <sheetName val="Mesin"/>
      <sheetName val="CE"/>
      <sheetName val="Advanced"/>
      <sheetName val="XXX"/>
      <sheetName val="metode"/>
      <sheetName val="Bhn"/>
      <sheetName val="Ijin"/>
      <sheetName val="Pipe"/>
      <sheetName val="DAF_2"/>
      <sheetName val="ANALISA PEK.UMUM"/>
      <sheetName val="Shopping_list_CME"/>
      <sheetName val="BUT-1"/>
      <sheetName val="HEX-A"/>
      <sheetName val="HEX-E"/>
      <sheetName val="I-BUT"/>
      <sheetName val="RD I-BUT"/>
      <sheetName val="Rekap Direct Cost"/>
      <sheetName val="Analisa -Baku"/>
      <sheetName val="P04-02"/>
      <sheetName val="ALAT"/>
      <sheetName val="LCC"/>
      <sheetName val="Peter Kelly"/>
      <sheetName val="Multiple Spreadsheets"/>
      <sheetName val="Sous traitance"/>
      <sheetName val="Cashflow"/>
      <sheetName val="BCR"/>
      <sheetName val="CustomerList"/>
      <sheetName val="Customer"/>
      <sheetName val="Master COA"/>
      <sheetName val="Get Started"/>
      <sheetName val="Shareholders' Equity"/>
      <sheetName val="NERACA JUL"/>
      <sheetName val="Pk prod"/>
      <sheetName val="TBM"/>
      <sheetName val="4-09"/>
      <sheetName val="Sheet6"/>
      <sheetName val="MANU"/>
      <sheetName val="Rincian Iuran"/>
      <sheetName val="Dumtk"/>
      <sheetName val="Biaya"/>
      <sheetName val="Diagram"/>
      <sheetName val="2002"/>
      <sheetName val="Data Kar"/>
      <sheetName val="Rawat-TM"/>
      <sheetName val="OPR-99"/>
      <sheetName val="Direct cost 2010"/>
      <sheetName val="CF"/>
      <sheetName val="SSS"/>
      <sheetName val="rkp-bgt"/>
      <sheetName val="sp2"/>
      <sheetName val="COA"/>
      <sheetName val="JAN"/>
      <sheetName val="15KVA-6"/>
      <sheetName val="LOCAL GOVT TAX"/>
      <sheetName val="Jad(CB)"/>
      <sheetName val="GA Bugdet"/>
      <sheetName val="Premi Iuran"/>
      <sheetName val="Past"/>
      <sheetName val="Suryadi"/>
      <sheetName val="#REF"/>
      <sheetName val="Data Rekon"/>
      <sheetName val="SME"/>
      <sheetName val="Menu"/>
      <sheetName val="PL"/>
      <sheetName val="ocean voyage"/>
      <sheetName val="HPP"/>
      <sheetName val="Depresiasi"/>
      <sheetName val="Daftar No MAPPI"/>
      <sheetName val="Income Statement"/>
      <sheetName val="Analisa  (2)"/>
      <sheetName val="FORM X COST"/>
      <sheetName val="ISI"/>
      <sheetName val="data pendamping"/>
      <sheetName val="prg-old"/>
      <sheetName val="Daf 1"/>
      <sheetName val="Performance_Assumptions"/>
      <sheetName val="Koef"/>
      <sheetName val="Analisa ME"/>
      <sheetName val="Analisa"/>
      <sheetName val="JURNAL"/>
      <sheetName val="jkse"/>
      <sheetName val="DAF-BAHAN"/>
      <sheetName val="SA-Lamp"/>
      <sheetName val="Daftar Harga"/>
      <sheetName val="CJE"/>
      <sheetName val="LOAN &amp; INT_LampI.2-6,LampIII.9"/>
      <sheetName val="B-Ops-Sawit"/>
      <sheetName val="Exc. Rate"/>
      <sheetName val="RESIDU-3"/>
      <sheetName val="BILPL97"/>
      <sheetName val="database"/>
      <sheetName val="fin_pro_wartel2"/>
      <sheetName val="fin_pro_warnet2"/>
      <sheetName val="fin_pro_wartel+2"/>
      <sheetName val="fin_pro_warnet+2"/>
      <sheetName val="fin_pro_centers2"/>
      <sheetName val="WARNET_+2"/>
      <sheetName val="WARTEL_+2"/>
      <sheetName val="Pwr_Point2"/>
      <sheetName val="An__Beton"/>
      <sheetName val="An__Beton1"/>
      <sheetName val="%_Lbr_vs_GP"/>
      <sheetName val="Sheet1_(3)"/>
      <sheetName val="Analisa_BCT_Permanen"/>
      <sheetName val="Harga_Bahan"/>
      <sheetName val="budget_idr"/>
      <sheetName val="ytd_(dept)"/>
      <sheetName val="KKI_Projections_Inti_2"/>
      <sheetName val="UPAH_DAN_BAHAN"/>
      <sheetName val="COST_SUMM"/>
      <sheetName val="10_yr_val"/>
      <sheetName val="_Summ_fin_1"/>
      <sheetName val="Std-Prod_KS1"/>
      <sheetName val="Prod-_Plasma"/>
      <sheetName val="Fill_this_out_first___"/>
      <sheetName val="5_yr_val1"/>
      <sheetName val="GroundSupport_Parameters_Input"/>
      <sheetName val="Materials_and_Consumables_Input"/>
      <sheetName val="Mining_Parameters_Input"/>
      <sheetName val="Avg_costing_RM"/>
      <sheetName val="12mar98_electronic"/>
      <sheetName val="Scope_of_Works"/>
      <sheetName val="Data_Blok2007"/>
      <sheetName val="DD_(isian)"/>
      <sheetName val="KOP_"/>
      <sheetName val="TANAH_4"/>
      <sheetName val="FOTO_5"/>
      <sheetName val="MAP_6"/>
      <sheetName val="Aplikasi_1"/>
      <sheetName val="N_Bgn"/>
      <sheetName val="Lap__bangunan"/>
      <sheetName val="Fill_this_out_first___1"/>
      <sheetName val="Input_Sheet"/>
      <sheetName val="Rekap_Piutang"/>
      <sheetName val="Peter_Kelly"/>
      <sheetName val="Multiple_Spreadsheets"/>
      <sheetName val="FORM-X-1_Asset"/>
      <sheetName val="UPAH-BAHAN_"/>
      <sheetName val="Daf_1"/>
      <sheetName val="FORM_X_COST"/>
      <sheetName val="h_satuan"/>
      <sheetName val="Cogen_(New)"/>
      <sheetName val="PK_RM"/>
      <sheetName val="__uko_Padi_Mas_dr_BATAM_xls___u"/>
      <sheetName val="Analisa__(2)"/>
      <sheetName val="WACC_(LB_Y)"/>
      <sheetName val="Catatan_Diskusi"/>
      <sheetName val="Surat_"/>
      <sheetName val="Data_Legal"/>
      <sheetName val="Data SRL"/>
      <sheetName val="Data Prod_Graf"/>
      <sheetName val="Export"/>
      <sheetName val="Bill 2.4."/>
      <sheetName val="Huruf-INV"/>
      <sheetName val="RT"/>
      <sheetName val="UPAH"/>
      <sheetName val="L.BA blok"/>
      <sheetName val="Rab"/>
      <sheetName val="Contents"/>
      <sheetName val="gvl"/>
      <sheetName val="Harga ME "/>
      <sheetName val="00000"/>
      <sheetName val="Data-Umum"/>
      <sheetName val="Hit-Bgn"/>
      <sheetName val="Ring-Nilai"/>
      <sheetName val="Teks"/>
      <sheetName val="Analisa Likuidasi"/>
      <sheetName val="Sertipikat"/>
      <sheetName val="Pernyataan"/>
      <sheetName val="Daft-Isi &amp; Ringki"/>
      <sheetName val="Laporan"/>
      <sheetName val="Data Pasar"/>
      <sheetName val="Asistensi"/>
      <sheetName val="Data 1"/>
      <sheetName val="Data 2"/>
      <sheetName val="Data 4"/>
      <sheetName val="Data 3"/>
      <sheetName val="Data 5"/>
      <sheetName val="Fotodigital"/>
      <sheetName val="Gambar"/>
      <sheetName val="Gambar (2)"/>
      <sheetName val="Ringkas"/>
      <sheetName val="Gmd3"/>
      <sheetName val="Annual_CFs_Asset"/>
      <sheetName val="HSP"/>
      <sheetName val="Bill_2"/>
      <sheetName val="S-1"/>
      <sheetName val="Sheet1 (19)"/>
      <sheetName val="Assumptions"/>
      <sheetName val="DCF Jual-Sewa"/>
      <sheetName val="RATA2BPP"/>
      <sheetName val="FISIK RAB 2000"/>
      <sheetName val="PrIS"/>
      <sheetName val="ANALISA_PEK_UMUM"/>
      <sheetName val="NERACA_JUL"/>
      <sheetName val="Pk_prod"/>
      <sheetName val="Plantation_Schedule"/>
      <sheetName val="Rincian_Iuran"/>
      <sheetName val="Data_Kar"/>
      <sheetName val="Direct_cost_2010"/>
      <sheetName val="LOCAL_GOVT_TAX"/>
      <sheetName val="GA_Bugdet"/>
      <sheetName val="Premi_Iuran"/>
      <sheetName val="Data_Rekon"/>
      <sheetName val="ocean_voyage"/>
      <sheetName val="Daftar_No_MAPPI"/>
      <sheetName val="Income_Statement"/>
      <sheetName val="Shareholders'_Equity"/>
      <sheetName val="Rekap_Direct_Cost"/>
      <sheetName val="Analisa_-Baku"/>
      <sheetName val="data_pendamping"/>
      <sheetName val="Sous_traitance"/>
      <sheetName val="DATA_LTW"/>
      <sheetName val="ref"/>
      <sheetName val="REF.ONLY"/>
      <sheetName val="price"/>
      <sheetName val="satuan_pek"/>
      <sheetName val="COSY"/>
      <sheetName val="Biaya PKS"/>
      <sheetName val="Project Cost"/>
      <sheetName val="Balance"/>
      <sheetName val="Risk Analisis"/>
      <sheetName val="BEP"/>
      <sheetName val="Depre"/>
      <sheetName val="PINJAMAN-Bank"/>
      <sheetName val="INCOME"/>
      <sheetName val="Pemeliharaan"/>
      <sheetName val="Bahan"/>
      <sheetName val="Cash-flow"/>
      <sheetName val="IRR"/>
      <sheetName val="IRR ALL"/>
      <sheetName val="Lab&amp;Bengkel"/>
      <sheetName val="Produksi &amp; Scedule"/>
      <sheetName val="cal rpt"/>
      <sheetName val="Rekap"/>
      <sheetName val="Depreciation2"/>
      <sheetName val="Depreciation"/>
      <sheetName val="Gen_Ass"/>
      <sheetName val="Combine2005"/>
      <sheetName val="S Curve"/>
      <sheetName val="DATA GRAFIK"/>
      <sheetName val="COV"/>
      <sheetName val="jpr"/>
      <sheetName val="DA Existing"/>
      <sheetName val="DA Existing (2)"/>
      <sheetName val="TM"/>
      <sheetName val="Valuation"/>
      <sheetName val="CC"/>
      <sheetName val="t.material"/>
      <sheetName val="Cost Analysis"/>
      <sheetName val="Currency"/>
      <sheetName val="Cost Range"/>
      <sheetName val="Equipment Data"/>
      <sheetName val="kumpulan"/>
      <sheetName val="bhn-upah"/>
      <sheetName val="Kend"/>
      <sheetName val="Alber"/>
      <sheetName val="Trail"/>
      <sheetName val="JE"/>
      <sheetName val="IKK"/>
      <sheetName val="GeneralInfo"/>
    </sheetNames>
    <sheetDataSet>
      <sheetData sheetId="0" refreshError="1"/>
      <sheetData sheetId="1"/>
      <sheetData sheetId="2" refreshError="1"/>
      <sheetData sheetId="3" refreshError="1"/>
      <sheetData sheetId="4" refreshError="1"/>
      <sheetData sheetId="5" refreshError="1"/>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 sheetId="55"/>
      <sheetData sheetId="56" refreshError="1"/>
      <sheetData sheetId="57" refreshError="1"/>
      <sheetData sheetId="58" refreshError="1"/>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refreshError="1"/>
      <sheetData sheetId="466" refreshError="1"/>
      <sheetData sheetId="467" refreshError="1"/>
      <sheetData sheetId="468" refreshError="1"/>
    </sheetDataSet>
  </externalBook>
</externalLink>
</file>

<file path=xl/externalLinks/externalLink235.xml><?xml version="1.0" encoding="utf-8"?>
<externalLink xmlns="http://schemas.openxmlformats.org/spreadsheetml/2006/main">
  <externalBook xmlns:r="http://schemas.openxmlformats.org/officeDocument/2006/relationships" r:id="rId1">
    <sheetNames>
      <sheetName val="Sheet1"/>
      <sheetName val="kki"/>
      <sheetName val="fin pro wartel"/>
      <sheetName val="fin pro warnet"/>
      <sheetName val="fin pro wartel+"/>
      <sheetName val="fin pro warnet+"/>
      <sheetName val="fin pro centers"/>
      <sheetName val="SUMMARY"/>
      <sheetName val="WARNET +"/>
      <sheetName val="WARNET"/>
      <sheetName val="WARTEL +"/>
      <sheetName val="WARTEL"/>
      <sheetName val="Pwr Point"/>
      <sheetName val="Sheet3"/>
      <sheetName val="Dafis"/>
      <sheetName val="1"/>
      <sheetName val="2"/>
      <sheetName val="3"/>
      <sheetName val="4"/>
      <sheetName val="5"/>
      <sheetName val="6"/>
      <sheetName val="7"/>
      <sheetName val="8"/>
      <sheetName val="9"/>
      <sheetName val="10"/>
      <sheetName val="11"/>
      <sheetName val="12"/>
      <sheetName val="13"/>
      <sheetName val="14"/>
      <sheetName val="FORM-X-1"/>
      <sheetName val="PB(B)"/>
      <sheetName val="As"/>
      <sheetName val="KKI Projections_Inti_2"/>
      <sheetName val="% Lbr vs GP"/>
      <sheetName val="5 yr val"/>
      <sheetName val="Graphs"/>
      <sheetName val="Input"/>
      <sheetName val="10 yr val"/>
      <sheetName val="Financials"/>
      <sheetName val=" Summ fin."/>
      <sheetName val="Fill this out first___"/>
      <sheetName val="DD (isian)"/>
      <sheetName val="Resume"/>
      <sheetName val="KOP."/>
      <sheetName val="TANAH 4"/>
      <sheetName val="FOTO 5"/>
      <sheetName val="MAP 6"/>
      <sheetName val="Bangunan"/>
      <sheetName val="Aplikasi 1"/>
      <sheetName val="DENAH"/>
      <sheetName val="INV"/>
      <sheetName val="List"/>
      <sheetName val="N Bgn"/>
      <sheetName val="WP"/>
      <sheetName val="An. Beton"/>
      <sheetName val="TB"/>
      <sheetName val="Plantation Schedule"/>
      <sheetName val="Cogen (New)"/>
      <sheetName val="손익예상"/>
      <sheetName val="Cutleries"/>
      <sheetName val="DATA LTW"/>
      <sheetName val="datateknis"/>
      <sheetName val="PKS"/>
      <sheetName val="FORM-X-1 Asset"/>
      <sheetName val="SAT-BHN"/>
      <sheetName val="data"/>
      <sheetName val="CODE"/>
      <sheetName val="Elektrikal"/>
      <sheetName val="Du_lieu"/>
      <sheetName val="12mar98 electronic"/>
      <sheetName val="UPAH-BAHAN."/>
      <sheetName val="SETTING"/>
      <sheetName val="Detail_Asset"/>
      <sheetName val="Proc"/>
      <sheetName val="Lap. bangunan"/>
      <sheetName val="JL_BEL"/>
      <sheetName val="DATA2"/>
      <sheetName val="GeneralInfo"/>
      <sheetName val="JSiar"/>
      <sheetName val="Fill this out first..."/>
      <sheetName val="PK RM"/>
      <sheetName val="rab lt 2 bo"/>
      <sheetName val="RAB "/>
      <sheetName val="Isian"/>
      <sheetName val="MHPP"/>
      <sheetName val="Performance_Assumptions"/>
      <sheetName val="Analisa BRB"/>
      <sheetName val="RATE"/>
      <sheetName val="SITE-E"/>
      <sheetName val="h.satuan"/>
      <sheetName val="FORM-B1"/>
      <sheetName val="Analisa BCT"/>
      <sheetName val="Kaliandra"/>
      <sheetName val="Data Material Lokal"/>
      <sheetName val="Fixset"/>
      <sheetName val="Kuantitas &amp; Harga "/>
      <sheetName val="Sheet1 (3)"/>
      <sheetName val="satuan_pek"/>
      <sheetName val="Data Blok2007"/>
      <sheetName val="Asumsi"/>
      <sheetName val="Analysis"/>
      <sheetName val="Harga Bahan"/>
      <sheetName val="Rinci-Biaya"/>
      <sheetName val="Rinci-Pendapatan"/>
      <sheetName val="Pro-Base"/>
      <sheetName val="An_ Beton"/>
      <sheetName val="Analisa BCT Permanen"/>
      <sheetName val="Pipe"/>
      <sheetName val="Cost Analysis"/>
      <sheetName val="Currency"/>
      <sheetName val="Cost Range"/>
      <sheetName val="Equipment Data"/>
      <sheetName val="Revenue"/>
      <sheetName val="Std-Prod KS"/>
      <sheetName val="Ring"/>
      <sheetName val="datasheet"/>
      <sheetName val="fin_pro_wartel"/>
      <sheetName val="fin_pro_warnet"/>
      <sheetName val="fin_pro_wartel+"/>
      <sheetName val="fin_pro_warnet+"/>
      <sheetName val="fin_pro_centers"/>
      <sheetName val="WARNET_+"/>
      <sheetName val="WARTEL_+"/>
      <sheetName val="Pwr_Point"/>
      <sheetName val="Bi"/>
      <sheetName val="AF"/>
      <sheetName val="sp"/>
      <sheetName val="uin"/>
      <sheetName val="BCT"/>
      <sheetName val="FINISHING"/>
      <sheetName val="PLUMBING"/>
      <sheetName val="STRUKTUR"/>
      <sheetName val="I"/>
      <sheetName val="Prod- Plasma"/>
      <sheetName val="fin_pro_wartel1"/>
      <sheetName val="fin_pro_warnet1"/>
      <sheetName val="fin_pro_wartel+1"/>
      <sheetName val="fin_pro_warnet+1"/>
      <sheetName val="fin_pro_centers1"/>
      <sheetName val="WARNET_+1"/>
      <sheetName val="WARTEL_+1"/>
      <sheetName val="Pwr_Point1"/>
      <sheetName val="Std-Prod_KS"/>
      <sheetName val="5_yr_val"/>
      <sheetName val="_Summ_fin_"/>
      <sheetName val="R"/>
      <sheetName val="GroundSupport Parameters Input"/>
      <sheetName val="Materials and Consumables Input"/>
      <sheetName val="Mining Parameters Input"/>
      <sheetName val="Inputs"/>
      <sheetName val="Bang-Non-St"/>
      <sheetName val="AT"/>
      <sheetName val="REMUNERASISTANDAR"/>
      <sheetName val="TABEL_DETASIR"/>
      <sheetName val="LS_Rutin"/>
      <sheetName val="DAF-2"/>
      <sheetName val="TOWN"/>
      <sheetName val="11b"/>
      <sheetName val="Cover"/>
      <sheetName val="Biaya-Inv"/>
      <sheetName val="Scope of Works"/>
      <sheetName val="Rekap Piutang"/>
      <sheetName val="budget idr"/>
      <sheetName val="ytd (dept)"/>
      <sheetName val="UPAH DAN BAHAN"/>
      <sheetName val="COST SUMM"/>
      <sheetName val="Sheet2"/>
      <sheetName val="Valid"/>
      <sheetName val="Catatan Diskusi"/>
      <sheetName val="HardCover"/>
      <sheetName val="Surat "/>
      <sheetName val="Pndahuluan"/>
      <sheetName val="d1"/>
      <sheetName val="d2"/>
      <sheetName val="d3"/>
      <sheetName val="PP"/>
      <sheetName val="Foto"/>
      <sheetName val="GS"/>
      <sheetName val="Peta"/>
      <sheetName val="Sanggahan"/>
      <sheetName val="SUB"/>
      <sheetName val="BA"/>
      <sheetName val="U-EK"/>
      <sheetName val="IL"/>
      <sheetName val="IM"/>
      <sheetName val="IKK1"/>
      <sheetName val="IKK2"/>
      <sheetName val="BTB"/>
      <sheetName val="PENILAI"/>
      <sheetName val="TOC"/>
      <sheetName val="Go"/>
      <sheetName val="Data Legal"/>
      <sheetName val="Tanah"/>
      <sheetName val="Hitung"/>
      <sheetName val="Sarana"/>
      <sheetName val="Pasar-01"/>
      <sheetName val="Sum+Rekonsiliasi"/>
      <sheetName val="Pasar-02"/>
      <sheetName val="BCT-SAR"/>
      <sheetName val="PARA"/>
      <sheetName val="JKT"/>
      <sheetName val="KANTOR"/>
      <sheetName val="Avg costing RM"/>
      <sheetName val="A"/>
      <sheetName val="Profile"/>
      <sheetName val="Input Sheet"/>
      <sheetName val="PKO"/>
      <sheetName val="WACC (LB_Y)"/>
      <sheetName val="alok_bunga"/>
      <sheetName val="TUG"/>
      <sheetName val="Mesin"/>
      <sheetName val="GC"/>
      <sheetName val="REKAPUTAMA_R1_"/>
      <sheetName val="RSTR"/>
      <sheetName val="RBONG"/>
      <sheetName val="BONGKARAN"/>
      <sheetName val="CE"/>
      <sheetName val="Advanced"/>
      <sheetName val="ZIP"/>
      <sheetName val="B"/>
      <sheetName val="XXX"/>
      <sheetName val="metode"/>
      <sheetName val="Bhn"/>
      <sheetName val="DES"/>
      <sheetName val="NERACA JUL"/>
      <sheetName val="Pk prod"/>
      <sheetName val="TBM"/>
      <sheetName val="4-09"/>
      <sheetName val="Sheet6"/>
      <sheetName val="MANU"/>
      <sheetName val="Rincian Iuran"/>
      <sheetName val="Dumtk"/>
      <sheetName val="Biaya"/>
      <sheetName val="Diagram"/>
      <sheetName val="CustomerList"/>
      <sheetName val="2002"/>
      <sheetName val="Data Kar"/>
      <sheetName val="Rawat-TM"/>
      <sheetName val="OPR-99"/>
      <sheetName val="Direct cost 2010"/>
      <sheetName val="CF"/>
      <sheetName val="SSS"/>
      <sheetName val="rkp-bgt"/>
      <sheetName val="sp2"/>
      <sheetName val="COA"/>
      <sheetName val="JAN"/>
      <sheetName val="15KVA-6"/>
      <sheetName val="LOCAL GOVT TAX"/>
      <sheetName val="Jad(CB)"/>
      <sheetName val="GA Bugdet"/>
      <sheetName val="Premi Iuran"/>
      <sheetName val="Past"/>
      <sheetName val="Suryadi"/>
      <sheetName val="#REF"/>
      <sheetName val="Data Rekon"/>
      <sheetName val="SME"/>
      <sheetName val="Menu"/>
      <sheetName val="PL"/>
      <sheetName val="ocean voyage"/>
      <sheetName val="HPP"/>
      <sheetName val="Depresiasi"/>
      <sheetName val="Daftar No MAPPI"/>
      <sheetName val="Income Statement"/>
      <sheetName val="Shareholders' Equity"/>
      <sheetName val="BAHAN"/>
      <sheetName val="FORM X COST"/>
      <sheetName val="HSATUAN"/>
      <sheetName val="JE"/>
      <sheetName val="Machine"/>
      <sheetName val="Cash-print"/>
      <sheetName val="PRINT CF"/>
      <sheetName val="Sat-Tan"/>
      <sheetName val="Cashfl"/>
      <sheetName val="RATIO"/>
      <sheetName val="ANALISA PEK.UMUM"/>
      <sheetName val="Iji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Set>
  </externalBook>
</externalLink>
</file>

<file path=xl/externalLinks/externalLink236.xml><?xml version="1.0" encoding="utf-8"?>
<externalLink xmlns="http://schemas.openxmlformats.org/spreadsheetml/2006/main">
  <externalBook xmlns:r="http://schemas.openxmlformats.org/officeDocument/2006/relationships" r:id="rId1">
    <sheetNames>
      <sheetName val="gvl"/>
      <sheetName val="dgct"/>
      <sheetName val="dtct"/>
      <sheetName val="Sheet10"/>
      <sheetName val="Sheet11"/>
      <sheetName val="Sheet12"/>
      <sheetName val="Sheet13"/>
      <sheetName val="Sheet14"/>
      <sheetName val="Sheet15"/>
      <sheetName val="Sheet16"/>
      <sheetName val="kki"/>
      <sheetName val="fin pro centers"/>
      <sheetName val="SUMMARY"/>
      <sheetName val="COST SUMM"/>
      <sheetName val="name"/>
      <sheetName val="h.satuan"/>
      <sheetName val="Du_lieu"/>
      <sheetName val="RATE"/>
      <sheetName val="Isian"/>
      <sheetName val="DT-THL7"/>
      <sheetName val="Pipe"/>
    </sheetNames>
    <sheetDataSet>
      <sheetData sheetId="0" refreshError="1"/>
      <sheetData sheetId="1"/>
      <sheetData sheetId="2" refreshError="1"/>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237.xml><?xml version="1.0" encoding="utf-8"?>
<externalLink xmlns="http://schemas.openxmlformats.org/spreadsheetml/2006/main">
  <externalBook xmlns:r="http://schemas.openxmlformats.org/officeDocument/2006/relationships" r:id="rId1">
    <sheetNames>
      <sheetName val="Mesin"/>
      <sheetName val="Mars"/>
      <sheetName val="FORM-X-1"/>
      <sheetName val="gvl"/>
      <sheetName val="Du_lieu"/>
      <sheetName val="an. struktur"/>
      <sheetName val="harsat"/>
      <sheetName val="Dashboard"/>
      <sheetName val="SM Bgn"/>
      <sheetName val="Rekap Piutang"/>
      <sheetName val="Harga ME "/>
      <sheetName val="kki"/>
      <sheetName val="fin pro centers"/>
      <sheetName val="SUMMARY"/>
      <sheetName val="Isian"/>
      <sheetName val="h.satuan"/>
      <sheetName val="Account"/>
      <sheetName val="bjr"/>
      <sheetName val="satuan_pek"/>
      <sheetName val="ETAB 2"/>
      <sheetName val="Daftar No MAPPI"/>
      <sheetName val="Data"/>
      <sheetName val="% Lbr vs GP"/>
      <sheetName val="ANALISA PEK.UMUM"/>
      <sheetName val="Karung"/>
      <sheetName val="BTB"/>
      <sheetName val="Tanah dan Bangunan"/>
      <sheetName val="INPUT 3"/>
      <sheetName val="INPUT 2"/>
      <sheetName val="ANA"/>
      <sheetName val="2"/>
      <sheetName val="A"/>
      <sheetName val="Std-Prod KS"/>
      <sheetName val="List"/>
      <sheetName val="BAHAN"/>
      <sheetName val="SM Tnh"/>
      <sheetName val="bangunan"/>
      <sheetName val="PT.GENTA"/>
      <sheetName val="cvr"/>
      <sheetName val="3"/>
      <sheetName val="ETAB 1"/>
      <sheetName val="RESIDU"/>
      <sheetName val="PABRIK (2)"/>
      <sheetName val="SITE-E"/>
      <sheetName val="An_ Beton"/>
      <sheetName val="ramal_qo_a9"/>
      <sheetName val="rem-reserv"/>
      <sheetName val="Sheet1"/>
      <sheetName val="Sheet1 (3)"/>
      <sheetName val="An. Beton"/>
      <sheetName val="CODE"/>
      <sheetName val="Sat Bah &amp; Up"/>
      <sheetName val="Analisa"/>
      <sheetName val="XXXX"/>
      <sheetName val="Pembanding"/>
      <sheetName val="Ruko"/>
      <sheetName val="Resume"/>
      <sheetName val="index"/>
      <sheetName val="I-KAMAR"/>
      <sheetName val="Pipe"/>
      <sheetName val="Hotel"/>
      <sheetName val="#REF"/>
      <sheetName val="JSiar"/>
      <sheetName val="Fill this out first___"/>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Set>
  </externalBook>
</externalLink>
</file>

<file path=xl/externalLinks/externalLink238.xml><?xml version="1.0" encoding="utf-8"?>
<externalLink xmlns="http://schemas.openxmlformats.org/spreadsheetml/2006/main">
  <externalBook xmlns:r="http://schemas.openxmlformats.org/officeDocument/2006/relationships" r:id="rId1">
    <sheetNames>
      <sheetName val="Past"/>
      <sheetName val="As"/>
      <sheetName val="Inv"/>
      <sheetName val="LK"/>
      <sheetName val="PB"/>
      <sheetName val="BTK"/>
      <sheetName val="Kap"/>
      <sheetName val="Jad"/>
      <sheetName val="Ratio"/>
      <sheetName val="AP-Ebitda"/>
      <sheetName val="AP-Ebitda (2)"/>
      <sheetName val="Other"/>
      <sheetName val="Sheet1"/>
      <sheetName val="Outlet"/>
      <sheetName val="Outlet (2)"/>
      <sheetName val="FORM-X-1"/>
      <sheetName val="kki"/>
      <sheetName val="fin pro centers"/>
      <sheetName val="SUMMARY"/>
      <sheetName val="data"/>
      <sheetName val="Project Details"/>
      <sheetName val="Income Statement"/>
      <sheetName val="may'03"/>
      <sheetName val="rab 4"/>
      <sheetName val="Asumsi (APE)"/>
      <sheetName val="Gmd3"/>
      <sheetName val="TERM OF PAYMENT"/>
      <sheetName val="Fixset"/>
      <sheetName val="An. Beton"/>
      <sheetName val="Analysis"/>
      <sheetName val="datateknis"/>
      <sheetName val="BCT"/>
      <sheetName val="M"/>
      <sheetName val="RATE"/>
      <sheetName val="Analisa BCT Permanen"/>
      <sheetName val="BANGUNAN"/>
      <sheetName val="Isian"/>
      <sheetName val="A"/>
      <sheetName val="COSY"/>
      <sheetName val="AP-Ebitda_(2)"/>
      <sheetName val="Outlet_(2)"/>
      <sheetName val="JKT"/>
      <sheetName val="PP"/>
      <sheetName val="8LT 12"/>
      <sheetName val="JSiar"/>
      <sheetName val="FAK"/>
      <sheetName val="5 yr val"/>
      <sheetName val="Graphs"/>
      <sheetName val="Input"/>
      <sheetName val="Financials"/>
      <sheetName val=" Summ fin."/>
      <sheetName val="Revenue"/>
      <sheetName val="Projections(05-08-02)"/>
      <sheetName val="Ring"/>
      <sheetName val="NERACA"/>
      <sheetName val="List"/>
      <sheetName val="Prod- Plasma"/>
      <sheetName val="lokasari-el"/>
      <sheetName val="Bang-Non-St"/>
      <sheetName val="FINISHING"/>
      <sheetName val="Gaji"/>
      <sheetName val="L.BA blok"/>
      <sheetName val="HPP"/>
      <sheetName val="Lap. bangunan"/>
      <sheetName val="datasheet"/>
      <sheetName val="LCC"/>
      <sheetName val="DETIL PKS"/>
      <sheetName val="Rekap Direct Cost"/>
      <sheetName val="Exc. Rate"/>
      <sheetName val="Huruf-INV"/>
      <sheetName val="Market Positioning"/>
      <sheetName val="KODEREKG"/>
      <sheetName val="RT"/>
      <sheetName val="Sat. Pek."/>
      <sheetName val="R"/>
      <sheetName val="Depres"/>
      <sheetName val="SAA"/>
      <sheetName val="OLDMAP"/>
      <sheetName val="BBM-03"/>
      <sheetName val="rab lt 2 bo"/>
      <sheetName val="Cover"/>
      <sheetName val="Inputs"/>
      <sheetName val="Prod-_Plasma"/>
      <sheetName val="L_BA_blok"/>
      <sheetName val="PLUMBING"/>
      <sheetName val="STRUKTUR"/>
      <sheetName val="SERUYAN"/>
      <sheetName val="FORM-B1"/>
      <sheetName val="cost recovery"/>
      <sheetName val="RBSB"/>
      <sheetName val="PUMP"/>
      <sheetName val="HARSAT"/>
      <sheetName val="SM Bgn"/>
      <sheetName val="Asumsi"/>
      <sheetName val="JD"/>
      <sheetName val="Analisa Harga satuan Alat"/>
      <sheetName val="EndBalanceStock"/>
      <sheetName val="BDStock"/>
      <sheetName val="REMUNERASISTANDAR"/>
      <sheetName val="TABEL_DETASIR"/>
      <sheetName val="Resume "/>
      <sheetName val="C-1"/>
      <sheetName val="AP-Ebitda_(2)1"/>
      <sheetName val="Outlet_(2)1"/>
      <sheetName val="8LT_12"/>
      <sheetName val="5_yr_val"/>
      <sheetName val="_Summ_fin_"/>
      <sheetName val="I"/>
      <sheetName val="Pipe"/>
      <sheetName val="Premi Iuran"/>
      <sheetName val="Palm Prod"/>
      <sheetName val="4-09"/>
      <sheetName val="1"/>
      <sheetName val="Data Kar"/>
      <sheetName val="SM Tnh"/>
      <sheetName val="FORM X COST"/>
      <sheetName val="kumpulan"/>
      <sheetName val="Analisa Gabungan"/>
      <sheetName val="손익예상"/>
      <sheetName val="Rkp-Jdwl"/>
      <sheetName val="All Material "/>
      <sheetName val="IKK"/>
      <sheetName val="Data Sarana"/>
      <sheetName val="DAF_1"/>
      <sheetName val="peb'03"/>
      <sheetName val="AF "/>
      <sheetName val="Resume"/>
      <sheetName val="U-EK"/>
      <sheetName val="Analisa"/>
      <sheetName val="12"/>
      <sheetName val="STOCK_AWAL"/>
      <sheetName val="BELI JULI"/>
      <sheetName val="HPP_JUNI"/>
      <sheetName val="Customize"/>
      <sheetName val="BBT-12'00"/>
      <sheetName val="Properti"/>
      <sheetName val="FORM B"/>
      <sheetName val="Based Data_wacc"/>
      <sheetName val="TUG"/>
      <sheetName val="MASTER"/>
      <sheetName val="HALAMAN 1-60"/>
      <sheetName val="upah"/>
      <sheetName val="Sketsa"/>
      <sheetName val="CMLS"/>
      <sheetName val="Indeks"/>
      <sheetName val="Other charges (income)"/>
      <sheetName val="JADI"/>
      <sheetName val="Options"/>
      <sheetName val="Rekap Piutang"/>
      <sheetName val="SKU H Panen"/>
      <sheetName val="HRG BHN"/>
      <sheetName val="Shareholders' Equity"/>
      <sheetName val="2.Tanah"/>
      <sheetName val="Biaya PKS"/>
      <sheetName val="Project Cost"/>
      <sheetName val="Balance"/>
      <sheetName val="Risk Analisis"/>
      <sheetName val="BEP"/>
      <sheetName val="Depre"/>
      <sheetName val="PINJAMAN-Bank"/>
      <sheetName val="INCOME"/>
      <sheetName val="Pemeliharaan"/>
      <sheetName val="Bahan"/>
      <sheetName val="Cash-flow"/>
      <sheetName val="IRR"/>
      <sheetName val="IRR ALL"/>
      <sheetName val="Lab&amp;Bengkel"/>
      <sheetName val="Produksi &amp; Scedule"/>
      <sheetName val="WBS"/>
      <sheetName val="Detail-PARENT"/>
      <sheetName val="10 yr val"/>
      <sheetName val="Biaya"/>
      <sheetName val="FORM1"/>
      <sheetName val="HDasar"/>
      <sheetName val="Calc"/>
      <sheetName val="T_PV"/>
      <sheetName val="Val_nra1"/>
      <sheetName val="Val_nra2"/>
      <sheetName val="K-9 Ok"/>
      <sheetName val="BUDGET_1999"/>
      <sheetName val="HSBU ANA"/>
      <sheetName val="Cutleries"/>
      <sheetName val="daf_3_OK_"/>
      <sheetName val="daf_7_OK_"/>
      <sheetName val="Sheet1 (3)"/>
      <sheetName val="Harga"/>
      <sheetName val="105C"/>
      <sheetName val="cashflow"/>
      <sheetName val="Foto"/>
      <sheetName val="B _ Norelec"/>
      <sheetName val="Trial"/>
      <sheetName val="Fill this out first___"/>
      <sheetName val="Factory Sukabumi"/>
      <sheetName val="RAB "/>
      <sheetName val="Proyeksi"/>
      <sheetName val="TOWN"/>
      <sheetName val="REKAP"/>
      <sheetName val="HARGA MATERIAL"/>
      <sheetName val="Hit Bgn"/>
      <sheetName val="SIN"/>
      <sheetName val="Revisi"/>
      <sheetName val="Marshal"/>
      <sheetName val="shareholders"/>
      <sheetName val="Lampiran"/>
      <sheetName val="Karung"/>
      <sheetName val="Hotel"/>
      <sheetName val="gvl"/>
      <sheetName val="DAF-1"/>
      <sheetName val="DETAIL"/>
      <sheetName val="P&amp;L BSheet CFlow"/>
      <sheetName val="CJE"/>
      <sheetName val="Pryk Prod TBS"/>
      <sheetName val="struktur tdk dipakai"/>
      <sheetName val="analisa tea"/>
      <sheetName val="DAFTAR UPAH"/>
      <sheetName val="Mesin"/>
      <sheetName val="Harsat Upah"/>
      <sheetName val="Perhitungan Besi"/>
      <sheetName val="Harsat Bahan"/>
      <sheetName val="anal pipa"/>
      <sheetName val="Rin1"/>
      <sheetName val="HSP"/>
      <sheetName val="Add-trans"/>
      <sheetName val="Pro-Base"/>
      <sheetName val="Add-rev"/>
      <sheetName val="Exist"/>
      <sheetName val="Tot"/>
      <sheetName val="Tranponder"/>
      <sheetName val="WB past"/>
      <sheetName val="Noodles (assumptions)"/>
      <sheetName val="Slaughter"/>
      <sheetName val="S-2"/>
      <sheetName val="S-1"/>
      <sheetName val="BTB 2018"/>
      <sheetName val="prg-old"/>
      <sheetName val="bhn_upah"/>
      <sheetName val="Cost_Of_Fund"/>
      <sheetName val="Agregat Halus &amp; Kasar"/>
      <sheetName val="RESIDU-3"/>
      <sheetName val="Des"/>
      <sheetName val="Cvr"/>
      <sheetName val="Sales"/>
      <sheetName val="analis"/>
      <sheetName val="VLOOK"/>
      <sheetName val="Drivers ST1"/>
      <sheetName val="2007"/>
      <sheetName val="Harsat_marina"/>
      <sheetName val="BS"/>
      <sheetName val="Anal-Banci"/>
      <sheetName val="TON  per Jam"/>
      <sheetName val="Sat-Tan"/>
      <sheetName val="Infrastruktur"/>
      <sheetName val="FPJr2"/>
      <sheetName val="PABRIK"/>
      <sheetName val="BGN"/>
      <sheetName val="Rangka Baja"/>
      <sheetName val="DDB"/>
      <sheetName val="Rek.Analisa"/>
      <sheetName val="Analisa Bangunan"/>
      <sheetName val="Ringkasan Hitungan"/>
      <sheetName val="Analisa Sarana"/>
      <sheetName val="Daf 1"/>
      <sheetName val="AP-Ebitda_(2)2"/>
      <sheetName val="Outlet_(2)2"/>
      <sheetName val="fin_pro_centers"/>
      <sheetName val="Income_Statement"/>
      <sheetName val="Project_Details"/>
      <sheetName val="Asumsi_(APE)"/>
      <sheetName val="rab_4"/>
      <sheetName val="TERM_OF_PAYMENT"/>
      <sheetName val="An__Beton"/>
      <sheetName val="Exc__Rate"/>
      <sheetName val="5_yr_val1"/>
      <sheetName val="_Summ_fin_1"/>
      <sheetName val="Prod-_Plasma1"/>
      <sheetName val="L_BA_blok1"/>
      <sheetName val="8LT_121"/>
      <sheetName val="Lap__bangunan"/>
      <sheetName val="DETIL_PKS"/>
      <sheetName val="Rekap_Direct_Cost"/>
      <sheetName val="rab_lt_2_bo"/>
      <sheetName val="Market_Positioning"/>
      <sheetName val="cost_recovery"/>
      <sheetName val="Sat__Pek_"/>
      <sheetName val="SM_Bgn"/>
      <sheetName val="Analisa_Harga_satuan_Alat"/>
      <sheetName val="Resume_"/>
      <sheetName val="Premi_Iuran"/>
      <sheetName val="Palm_Prod"/>
      <sheetName val="Data_Kar"/>
      <sheetName val="SM_Tnh"/>
      <sheetName val="FORM_X_COST"/>
      <sheetName val="Analisa_BCT_Permanen"/>
      <sheetName val="Analisa_Gabungan"/>
      <sheetName val="2_Tanah"/>
      <sheetName val="WB_past"/>
      <sheetName val="Sheet1_(3)"/>
      <sheetName val="Based_Data_wacc"/>
      <sheetName val="Hit_Bgn"/>
      <sheetName val="analisa_tea"/>
      <sheetName val="DAFTAR_UPAH"/>
      <sheetName val="All_Material_"/>
      <sheetName val="Data_Sarana"/>
      <sheetName val="AF_"/>
      <sheetName val="BELI_JULI"/>
      <sheetName val="10_yr_val"/>
      <sheetName val="HALAMAN_1-60"/>
      <sheetName val="Rangka_Baja"/>
      <sheetName val="FORM_B"/>
      <sheetName val="Other_charges_(income)"/>
      <sheetName val="Rekap_Piutang"/>
      <sheetName val="SKU_H_Panen"/>
      <sheetName val="HRG_BHN"/>
      <sheetName val="Shareholders'_Equity"/>
      <sheetName val="K-9_Ok"/>
      <sheetName val="BoQ"/>
      <sheetName val="Traf&amp;Genst"/>
      <sheetName val="escon"/>
      <sheetName val="Inputing-Data"/>
      <sheetName val="Tie-In Investment"/>
      <sheetName val="Initial-Cost"/>
      <sheetName val="Storage"/>
      <sheetName val="SITE-E"/>
      <sheetName val="IL"/>
      <sheetName val="BTB I-2014"/>
      <sheetName val="Hit"/>
      <sheetName val="BTB II-2014"/>
      <sheetName val="Spek Umum"/>
      <sheetName val="Ref"/>
      <sheetName val="BUT MAPPI"/>
      <sheetName val="axapta"/>
      <sheetName val="tabel"/>
      <sheetName val="B2a"/>
      <sheetName val="#REF"/>
      <sheetName val="Tabulation"/>
      <sheetName val="#REF!"/>
      <sheetName val="tab"/>
      <sheetName val="HARVEST02"/>
      <sheetName val="Valuation"/>
      <sheetName val="DCF SD 31 JULI 05"/>
      <sheetName val="xxdata"/>
      <sheetName val="Penyusutan Inventaris"/>
      <sheetName val="Penyusutan Kendaraan"/>
      <sheetName val="NH-Badan"/>
      <sheetName val="RPP-6"/>
      <sheetName val="HRG"/>
      <sheetName val="Identitas"/>
      <sheetName val="dasboard"/>
      <sheetName val="H-BHN"/>
      <sheetName val="A-BANTU"/>
      <sheetName val="SAP"/>
      <sheetName val="LIST ANHARSAT"/>
      <sheetName val="rumus"/>
      <sheetName val="Cashflow (2)"/>
      <sheetName val="Harga Material Lokal"/>
      <sheetName val="Plat"/>
      <sheetName val="BQ_E20_02_Rp_"/>
      <sheetName val="Biaya_PKS"/>
      <sheetName val="Project_Cost"/>
      <sheetName val="Risk_Analisis"/>
      <sheetName val="IRR_ALL"/>
      <sheetName val="Produksi_&amp;_Scedule"/>
      <sheetName val="B___Norelec"/>
      <sheetName val="Fill_this_out_first___"/>
      <sheetName val="Factory_Sukabumi"/>
      <sheetName val="struktur_tdk_dipakai"/>
      <sheetName val="Ass2"/>
      <sheetName val="Ass1"/>
      <sheetName val="Sen"/>
      <sheetName val="Inf"/>
      <sheetName val="Non-reg"/>
      <sheetName val="AssR"/>
      <sheetName val="Eq"/>
      <sheetName val="REF.ONLY"/>
      <sheetName val="Septembe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Set>
  </externalBook>
</externalLink>
</file>

<file path=xl/externalLinks/externalLink239.xml><?xml version="1.0" encoding="utf-8"?>
<externalLink xmlns="http://schemas.openxmlformats.org/spreadsheetml/2006/main">
  <externalBook xmlns:r="http://schemas.openxmlformats.org/officeDocument/2006/relationships" r:id="rId1">
    <sheetNames>
      <sheetName val="Sheet1 (3)"/>
      <sheetName val="GA Bugdet"/>
      <sheetName val="Cost"/>
      <sheetName val="Sheet2"/>
      <sheetName val="Sheet1"/>
      <sheetName val="Tax-Payable"/>
      <sheetName val="Rinci-Biaya"/>
      <sheetName val="Pro-Base"/>
      <sheetName val="IS-CF-BS"/>
      <sheetName val="Procentage"/>
      <sheetName val="Sensitif"/>
      <sheetName val="Chart1"/>
      <sheetName val="Rinci-Pendapatan"/>
      <sheetName val="Sheet1 _3_"/>
      <sheetName val="kki"/>
      <sheetName val="fin pro centers"/>
      <sheetName val="SUMMARY"/>
      <sheetName val="Asumsi"/>
      <sheetName val="An. Beton"/>
      <sheetName val="Harga Bahan"/>
      <sheetName val="Analisa"/>
      <sheetName val="10 yr val"/>
      <sheetName val="Input"/>
      <sheetName val="Financials"/>
      <sheetName val="List"/>
      <sheetName val="As"/>
      <sheetName val="code"/>
      <sheetName val="BCT"/>
      <sheetName val="Sheet3"/>
      <sheetName val="FORM-X-1"/>
      <sheetName val="作業能率未達成改善"/>
      <sheetName val="% Lbr vs GP"/>
      <sheetName val="RP"/>
      <sheetName val="BO"/>
      <sheetName val="WM"/>
      <sheetName val="WC"/>
      <sheetName val="SL"/>
      <sheetName val="Deskrip"/>
      <sheetName val="Isian"/>
      <sheetName val="Daftar No MAPPI"/>
      <sheetName val="Income Statement"/>
      <sheetName val="Harga ME "/>
      <sheetName val="D.78"/>
      <sheetName val="D.79"/>
      <sheetName val="D.80"/>
      <sheetName val="D.81"/>
      <sheetName val="D.82"/>
      <sheetName val="D.83"/>
      <sheetName val="D.84"/>
      <sheetName val="D.85"/>
      <sheetName val="D.86"/>
      <sheetName val="D.87"/>
      <sheetName val="D.88"/>
      <sheetName val="D.89"/>
      <sheetName val="D.91"/>
      <sheetName val="D.92"/>
      <sheetName val="D.93"/>
      <sheetName val="D.94"/>
      <sheetName val="D.95"/>
      <sheetName val="D.96"/>
      <sheetName val="Fill this out first___"/>
      <sheetName val="RESIDU"/>
      <sheetName val="AT"/>
      <sheetName val="Mobil"/>
      <sheetName val="ramal_qo_a9"/>
      <sheetName val="ramal_qo_e6"/>
      <sheetName val="ec-drill"/>
      <sheetName val="ramal_qo_c4"/>
      <sheetName val="rem-reserv"/>
      <sheetName val="conarsbk"/>
      <sheetName val="prod up 15"/>
      <sheetName val="TOTAL"/>
      <sheetName val="conarslw"/>
      <sheetName val="slwa"/>
      <sheetName val="slwc"/>
      <sheetName val="slwe"/>
      <sheetName val="Sheet1_(3)"/>
      <sheetName val="GA_Bugdet"/>
      <sheetName val="4-09"/>
      <sheetName val="NERACA AGUST"/>
      <sheetName val="NERACA SEPT"/>
      <sheetName val="Names"/>
      <sheetName val="List Department"/>
      <sheetName val="List Rayon"/>
      <sheetName val="MANU"/>
      <sheetName val="Rincian Iuran"/>
      <sheetName val="Dumtk"/>
      <sheetName val="Pk prod"/>
      <sheetName val="Bilanz Bus.plan 2002"/>
      <sheetName val="VRA-2 alat"/>
      <sheetName val="VRA -1 kende"/>
      <sheetName val="ocean voyage"/>
      <sheetName val="2002"/>
      <sheetName val="PL"/>
      <sheetName val="General"/>
      <sheetName val="Security"/>
      <sheetName val="JAN"/>
      <sheetName val="rkp-bgt"/>
      <sheetName val="sp2"/>
      <sheetName val="Account"/>
      <sheetName val="HSP"/>
      <sheetName val="Shareholders' Equity"/>
      <sheetName val="Mesin"/>
      <sheetName val="BCA"/>
      <sheetName val="GeneralInfo"/>
      <sheetName val="Valuation"/>
      <sheetName val="TM"/>
      <sheetName val="Permanent info"/>
      <sheetName val="JKT"/>
      <sheetName val="Analysis"/>
      <sheetName val="CMA Addition"/>
      <sheetName val="Std-Prod KS"/>
      <sheetName val="Pipe"/>
      <sheetName val="S-1"/>
      <sheetName val="Data Blok2007"/>
      <sheetName val="Besland-2003-06-10-Simulasi"/>
      <sheetName val="Resume"/>
      <sheetName val="TBM"/>
      <sheetName val="Awal"/>
      <sheetName val="Past"/>
      <sheetName val="SME"/>
      <sheetName val="Skedul"/>
      <sheetName val="Past LK"/>
      <sheetName val="Timbun Tapak Kantor"/>
      <sheetName val="P-Kebun-XX "/>
      <sheetName val="Data Rekon"/>
      <sheetName val="Std-Dasar"/>
      <sheetName val="1"/>
      <sheetName val="Data Kar"/>
      <sheetName val=" 45KVA-1"/>
      <sheetName val="DIRECT COST"/>
      <sheetName val="97EST120_ok"/>
      <sheetName val="Biaya"/>
      <sheetName val="Diagram"/>
      <sheetName val="TRAIL"/>
      <sheetName val="Kend"/>
      <sheetName val="ren-cap2"/>
      <sheetName val="sup"/>
      <sheetName val="WACC (LB_Y)"/>
      <sheetName val="Dbase"/>
      <sheetName val="JSiar"/>
      <sheetName val="FISIK RAB 2000"/>
      <sheetName val="gvl"/>
      <sheetName val="PB(B)"/>
      <sheetName val="Nil_angka1"/>
      <sheetName val="Rekap"/>
      <sheetName val="Flow Product-Raw Material"/>
      <sheetName val="Material"/>
      <sheetName val="data"/>
      <sheetName val="Avg costing RM"/>
      <sheetName val="Premi Iuran"/>
      <sheetName val="PLAN PROD"/>
      <sheetName val="neraca okt"/>
      <sheetName val="Cutleries"/>
      <sheetName val="Annual_CFs_Asset"/>
      <sheetName val="Uph_Opr"/>
      <sheetName val="Upah SKUB"/>
      <sheetName val="II"/>
      <sheetName val="#REF"/>
      <sheetName val="Inventaris"/>
      <sheetName val="Daftar Blok"/>
      <sheetName val="Sheet6"/>
      <sheetName val="3"/>
      <sheetName val="Olah"/>
      <sheetName val="COA"/>
      <sheetName val="CF"/>
      <sheetName val="TBM-"/>
      <sheetName val="A"/>
      <sheetName val="Bang-Non-St"/>
      <sheetName val="An_ Beton"/>
      <sheetName val="NS"/>
      <sheetName val="RATE"/>
      <sheetName val="351BQMCN"/>
      <sheetName val="BBM"/>
      <sheetName val="A_Fin&amp;Acc Admin"/>
      <sheetName val="SITE-E"/>
      <sheetName val="Du_lieu"/>
      <sheetName val="PK RM"/>
      <sheetName val="DATA LTW"/>
      <sheetName val="price"/>
      <sheetName val="ref"/>
      <sheetName val="laporan"/>
      <sheetName val="P04-02"/>
      <sheetName val="Blk-Mnl"/>
      <sheetName val="Hargamat"/>
      <sheetName val="Biaya PKS"/>
      <sheetName val="Project Cost"/>
      <sheetName val="Balance"/>
      <sheetName val="Risk Analisis"/>
      <sheetName val="BEP"/>
      <sheetName val="Depre"/>
      <sheetName val="PINJAMAN-Bank"/>
      <sheetName val="INCOME"/>
      <sheetName val="Pemeliharaan"/>
      <sheetName val="Upah"/>
      <sheetName val="Bahan"/>
      <sheetName val="Cash-flow"/>
      <sheetName val="IRR"/>
      <sheetName val="IRR ALL"/>
      <sheetName val="Lab&amp;Bengkel"/>
      <sheetName val="Produksi &amp; Scedule"/>
      <sheetName val="Cash-print"/>
      <sheetName val="PRINT CF"/>
      <sheetName val="Sat-Tan"/>
      <sheetName val="Machine"/>
      <sheetName val="Cashfl"/>
      <sheetName val="PKS"/>
      <sheetName val="Fill this out first..."/>
      <sheetName val="RL (4)"/>
      <sheetName val="JURNAL"/>
      <sheetName val="h.satuan"/>
      <sheetName val="1daftarakun"/>
      <sheetName val="Analisa ME"/>
      <sheetName val="Panel MG"/>
      <sheetName val="Pipa"/>
      <sheetName val="Supreme"/>
      <sheetName val="Plumbing"/>
      <sheetName val="upah ME"/>
      <sheetName val="Upah Kabel"/>
      <sheetName val="broco"/>
      <sheetName val="Harga ME  (2)"/>
      <sheetName val="STR"/>
      <sheetName val="DAF-1"/>
      <sheetName val="alat"/>
      <sheetName val="anal_hs"/>
      <sheetName val="info"/>
      <sheetName val="Analisa Upah &amp; Bahan Plum"/>
      <sheetName val="SAP"/>
      <sheetName val="Elektrikal"/>
      <sheetName val="HPP Crt"/>
      <sheetName val="PABRIK (2)"/>
      <sheetName val="PO"/>
      <sheetName val="Contents"/>
      <sheetName val="C94151"/>
      <sheetName val="Fixset"/>
      <sheetName val="Sheet1_(3)1"/>
      <sheetName val="GA_Bugdet1"/>
      <sheetName val="Sheet1__3_"/>
      <sheetName val="fin_pro_centers"/>
      <sheetName val="An__Beton"/>
      <sheetName val="Harga_Bahan"/>
      <sheetName val="10_yr_val"/>
      <sheetName val="%_Lbr_vs_GP"/>
      <sheetName val="Harga_ME_"/>
      <sheetName val="prod_up_15"/>
      <sheetName val="NERACA_AGUST"/>
      <sheetName val="NERACA_SEPT"/>
      <sheetName val="List_Department"/>
      <sheetName val="List_Rayon"/>
      <sheetName val="Rincian_Iuran"/>
      <sheetName val="Pk_prod"/>
      <sheetName val="Bilanz_Bus_plan_2002"/>
      <sheetName val="ocean_voyage"/>
      <sheetName val="Income_Statement"/>
      <sheetName val="VRA-2_alat"/>
      <sheetName val="VRA_-1_kende"/>
      <sheetName val="D_78"/>
      <sheetName val="D_79"/>
      <sheetName val="D_80"/>
      <sheetName val="D_81"/>
      <sheetName val="D_82"/>
      <sheetName val="D_83"/>
      <sheetName val="D_84"/>
      <sheetName val="D_85"/>
      <sheetName val="D_86"/>
      <sheetName val="D_87"/>
      <sheetName val="D_88"/>
      <sheetName val="D_89"/>
      <sheetName val="D_91"/>
      <sheetName val="D_92"/>
      <sheetName val="D_93"/>
      <sheetName val="D_94"/>
      <sheetName val="D_95"/>
      <sheetName val="D_96"/>
      <sheetName val="Daftar_No_MAPPI"/>
      <sheetName val="Shareholders'_Equity"/>
      <sheetName val="Permanent_info"/>
      <sheetName val="Panel,feeder,elek"/>
      <sheetName val="311301"/>
      <sheetName val="Agg Halus &amp; Kasar"/>
      <sheetName val="CAB 2"/>
      <sheetName val="Analisa HSP (T.P.)"/>
      <sheetName val="CashIn"/>
      <sheetName val="LMKC 1"/>
      <sheetName val="LMKC 3"/>
      <sheetName val="Lmkc 4"/>
      <sheetName val="PEMASARAN 2014"/>
      <sheetName val="rkapk_cashflow_2014"/>
      <sheetName val="LMKC 6-wip"/>
      <sheetName val="Unit Rate"/>
      <sheetName val="REMUNERASISTANDAR"/>
      <sheetName val="Informasi"/>
      <sheetName val="Isolasi Luar Dalam"/>
      <sheetName val="Isolasi Luar"/>
      <sheetName val="TABEL-DETASIR"/>
      <sheetName val="MKS"/>
      <sheetName val="Analisa K"/>
      <sheetName val="Analisa Harga Satuan"/>
      <sheetName val="WS"/>
      <sheetName val="310000 CABANG V"/>
      <sheetName val="D.1.7"/>
      <sheetName val="D.1.5"/>
      <sheetName val="D.2.3"/>
      <sheetName val="D.2.2"/>
      <sheetName val="ANALISA GRS TENGAH"/>
      <sheetName val="Perm. Test"/>
      <sheetName val="Df-Kuan"/>
      <sheetName val="Anal. Pancang"/>
      <sheetName val="Alat Pinrang"/>
      <sheetName val="Unit Price"/>
      <sheetName val="indirect"/>
      <sheetName val="EE-PROP"/>
      <sheetName val="AC"/>
      <sheetName val="KODE BAHAN"/>
      <sheetName val="KODE UPAH"/>
      <sheetName val="D4"/>
      <sheetName val="D5"/>
      <sheetName val="D6"/>
      <sheetName val="D7"/>
      <sheetName val="D8"/>
      <sheetName val="Harga S Dasar"/>
      <sheetName val="Prelim"/>
      <sheetName val="Common Input"/>
      <sheetName val="Penwrn"/>
      <sheetName val="Daf 1"/>
      <sheetName val="escon"/>
      <sheetName val="Currency"/>
      <sheetName val="Cover (sh 1)"/>
      <sheetName val="Units"/>
      <sheetName val="Instructions"/>
      <sheetName val="3-DIV2"/>
      <sheetName val="Ch"/>
      <sheetName val="DATA "/>
      <sheetName val="Huruf-INV"/>
      <sheetName val="satuan_pek"/>
      <sheetName val="L.BA blok"/>
      <sheetName val="Assumes"/>
      <sheetName val="Assumption"/>
      <sheetName val="Analisa &amp; Upah"/>
      <sheetName val="budgetsched1-17"/>
      <sheetName val="PT.GENTA"/>
      <sheetName val="Upah_Bahan"/>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sheetData sheetId="9" refreshError="1"/>
      <sheetData sheetId="10" refreshError="1"/>
      <sheetData sheetId="11" refreshError="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Set>
  </externalBook>
</externalLink>
</file>

<file path=xl/externalLinks/externalLink240.xml><?xml version="1.0" encoding="utf-8"?>
<externalLink xmlns="http://schemas.openxmlformats.org/spreadsheetml/2006/main">
  <externalBook xmlns:r="http://schemas.openxmlformats.org/officeDocument/2006/relationships" r:id="rId1">
    <sheetNames>
      <sheetName val="0000"/>
      <sheetName val="1000"/>
      <sheetName val="ELEKTRIKAL"/>
      <sheetName val="REKAP"/>
      <sheetName val="AC"/>
      <sheetName val="Plumbing"/>
      <sheetName val="Dafmat"/>
      <sheetName val="Pompa"/>
      <sheetName val="Ven Fan"/>
      <sheetName val="Ana Duct"/>
      <sheetName val="Hsd Duct"/>
      <sheetName val="Pipe"/>
      <sheetName val="Grille"/>
      <sheetName val="valve-20k"/>
      <sheetName val="valve-10k"/>
      <sheetName val="D3.4.3"/>
      <sheetName val="D3.4.4"/>
      <sheetName val="D2.4"/>
      <sheetName val="D3-3"/>
      <sheetName val="D4.3 (TE)"/>
      <sheetName val="D5.3 (TF) "/>
      <sheetName val="D8.3 (TJ)"/>
      <sheetName val="daf-7(OK)"/>
      <sheetName val="daf-3(OK)"/>
      <sheetName val="arp-3a"/>
      <sheetName val="ARP-10"/>
      <sheetName val="Analisa"/>
      <sheetName val="AE"/>
      <sheetName val="AF"/>
      <sheetName val="BA"/>
      <sheetName val="BC"/>
      <sheetName val="BG"/>
      <sheetName val="BH"/>
      <sheetName val="BI"/>
      <sheetName val="BJ"/>
      <sheetName val="CA"/>
      <sheetName val="CF"/>
      <sheetName val="CG"/>
      <sheetName val="CH"/>
      <sheetName val="CI"/>
      <sheetName val="CJ"/>
      <sheetName val="DA"/>
      <sheetName val="DB"/>
      <sheetName val="DH"/>
      <sheetName val="DI"/>
      <sheetName val="DJ"/>
      <sheetName val="DK"/>
      <sheetName val="EA"/>
      <sheetName val="EB"/>
      <sheetName val="EC"/>
      <sheetName val="EH"/>
      <sheetName val="EI"/>
      <sheetName val="FA"/>
      <sheetName val="FB"/>
      <sheetName val="FC"/>
      <sheetName val="FD"/>
      <sheetName val="FE"/>
      <sheetName val="FF"/>
      <sheetName val="GA"/>
      <sheetName val="GC"/>
      <sheetName val="GD"/>
      <sheetName val="GE"/>
      <sheetName val="GF"/>
      <sheetName val="GG"/>
      <sheetName val="GH"/>
      <sheetName val="HA"/>
      <sheetName val="HB"/>
      <sheetName val="HC"/>
      <sheetName val="HD"/>
      <sheetName val="HF"/>
      <sheetName val="HH"/>
      <sheetName val="VIEW HO"/>
      <sheetName val="IA"/>
      <sheetName val="IB"/>
      <sheetName val="IC"/>
      <sheetName val="ID"/>
      <sheetName val="IE"/>
      <sheetName val="IF"/>
      <sheetName val="JA"/>
      <sheetName val="JB"/>
      <sheetName val="JE"/>
      <sheetName val="JF"/>
      <sheetName val="LA"/>
      <sheetName val="LB"/>
      <sheetName val="LC"/>
      <sheetName val="LF"/>
      <sheetName val="LG"/>
      <sheetName val="MA"/>
      <sheetName val="MB"/>
      <sheetName val="MC"/>
      <sheetName val="MF"/>
      <sheetName val="MG"/>
      <sheetName val="NA"/>
      <sheetName val="NB"/>
      <sheetName val="NC"/>
      <sheetName val="ND"/>
      <sheetName val="NE"/>
      <sheetName val="OA"/>
      <sheetName val="OB"/>
      <sheetName val="OC"/>
      <sheetName val="PB"/>
      <sheetName val="PC"/>
      <sheetName val="PD"/>
      <sheetName val="PE"/>
      <sheetName val="QA"/>
      <sheetName val="QB"/>
      <sheetName val="QC"/>
      <sheetName val="QD"/>
      <sheetName val="QE"/>
      <sheetName val="RA"/>
      <sheetName val="kki"/>
      <sheetName val="fin pro centers"/>
      <sheetName val="SUMMARY"/>
      <sheetName val="Sheet1"/>
      <sheetName val="Sheet1 (3)"/>
      <sheetName val="gvl"/>
      <sheetName val="Du_lieu"/>
      <sheetName val="Pk prod"/>
      <sheetName val="CODE"/>
      <sheetName val="Bilanz Bus.plan 2002"/>
      <sheetName val="RumusTB 1 bln"/>
      <sheetName val="Sheet3"/>
      <sheetName val="Bal Sheet"/>
      <sheetName val="Income Statement"/>
      <sheetName val="CustomerList"/>
      <sheetName val="表0-汇总表"/>
      <sheetName val="Performance_Assumptions"/>
      <sheetName val="As"/>
      <sheetName val="Isian"/>
      <sheetName val="data"/>
      <sheetName val="Shareholders' Equity"/>
      <sheetName val="FORM-X-1"/>
      <sheetName val="Price"/>
      <sheetName val="Harga ME "/>
      <sheetName val="S-2"/>
      <sheetName val="S-1"/>
      <sheetName val="REMUNERASISTANDAR"/>
      <sheetName val="TABEL_DETASIR"/>
      <sheetName val="TABEL-DETASIR"/>
      <sheetName val="Crop"/>
      <sheetName val="Reserved"/>
      <sheetName val="Introduction"/>
      <sheetName val="손익예상"/>
      <sheetName val="Market Positioning"/>
      <sheetName val="Hit Bgn"/>
      <sheetName val="ocean voyage"/>
      <sheetName val="Parameter"/>
      <sheetName val="Fill this out first..."/>
      <sheetName val="Control"/>
      <sheetName val="05. CD"/>
      <sheetName val="03. LO"/>
      <sheetName val="B1 CONSO budget"/>
      <sheetName val="COSY"/>
      <sheetName val=" BENGKULU"/>
      <sheetName val="data_val"/>
      <sheetName val="Bill sipil"/>
      <sheetName val="Upah_Bahan"/>
      <sheetName val="List"/>
      <sheetName val="Analisa  (2)"/>
      <sheetName val="BCT"/>
      <sheetName val="Ven_Fan"/>
      <sheetName val="Ana_Duct"/>
      <sheetName val="Hsd_Duc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Set>
  </externalBook>
</externalLink>
</file>

<file path=xl/externalLinks/externalLink241.xml><?xml version="1.0" encoding="utf-8"?>
<externalLink xmlns="http://schemas.openxmlformats.org/spreadsheetml/2006/main">
  <externalBook xmlns:r="http://schemas.openxmlformats.org/officeDocument/2006/relationships" r:id="rId1">
    <sheetNames>
      <sheetName val="1daftarakun"/>
      <sheetName val="DEPAN"/>
      <sheetName val="2-jurnal"/>
      <sheetName val="3-bukubesar"/>
      <sheetName val="4-neraca"/>
      <sheetName val="5-LB"/>
      <sheetName val="6-rasio"/>
      <sheetName val="7-vertical-neraca"/>
      <sheetName val="8-vertical-lr"/>
      <sheetName val="9-horizontal-neraca"/>
      <sheetName val="Pipe"/>
      <sheetName val="FORM-X-1"/>
      <sheetName val="BCA"/>
      <sheetName val="kki"/>
      <sheetName val="fin pro centers"/>
      <sheetName val="SUMMARY"/>
      <sheetName val="Price"/>
      <sheetName val="S-2"/>
      <sheetName val="S-1"/>
      <sheetName val="exf"/>
      <sheetName val="REMUNERASISTANDAR"/>
      <sheetName val="TABEL-DETASIR"/>
      <sheetName val="peb'03"/>
      <sheetName val="Sheet1"/>
      <sheetName val="Sheet1 (3)"/>
    </sheetNames>
    <sheetDataSet>
      <sheetData sheetId="0" refreshError="1"/>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242.xml><?xml version="1.0" encoding="utf-8"?>
<externalLink xmlns="http://schemas.openxmlformats.org/spreadsheetml/2006/main">
  <externalBook xmlns:r="http://schemas.openxmlformats.org/officeDocument/2006/relationships" r:id="rId1">
    <sheetNames>
      <sheetName val="REMUNERASISTANDAR"/>
      <sheetName val="TABEL-DETASIR"/>
      <sheetName val="FORM"/>
      <sheetName val="TABEL-PERJAN"/>
      <sheetName val="TABEL-TUNJAB"/>
      <sheetName val="TTS-GAJI"/>
      <sheetName val="TABEL_DETASIR"/>
      <sheetName val="D3.4.3"/>
      <sheetName val="D3.4.4"/>
      <sheetName val="Bahan"/>
      <sheetName val="Pipe"/>
      <sheetName val="gvl"/>
      <sheetName val="Bank"/>
      <sheetName val="BU"/>
      <sheetName val="Bunga"/>
      <sheetName val="RAB_DURI"/>
      <sheetName val="Mark-up"/>
      <sheetName val="BCA"/>
      <sheetName val="Harga ME "/>
      <sheetName val="Analisa"/>
      <sheetName val="D2.4"/>
      <sheetName val="D3-3"/>
      <sheetName val="D4.3 (TE)"/>
      <sheetName val="D5.3 (TF) "/>
      <sheetName val="D8.3 (TJ)"/>
      <sheetName val="An. Beton"/>
      <sheetName val="REF.ONLY"/>
      <sheetName val="Cover"/>
      <sheetName val="DAF-1"/>
      <sheetName val="PO-2"/>
      <sheetName val="Du_lieu"/>
      <sheetName val="Panel,feeder,elek"/>
      <sheetName val="Sheet1"/>
      <sheetName val="Notes"/>
      <sheetName val="labor1"/>
      <sheetName val="PROTECTION "/>
      <sheetName val="D3_4_3"/>
      <sheetName val="D3_4_4"/>
      <sheetName val="01A_ RAB"/>
      <sheetName val="LISTRIK"/>
      <sheetName val="KH-Q1,Q2,01"/>
      <sheetName val="HSBahan"/>
      <sheetName val="As"/>
      <sheetName val="daftar"/>
      <sheetName val="Isian"/>
      <sheetName val="bhn_upah"/>
      <sheetName val="AKUN"/>
      <sheetName val="Pag_hal"/>
      <sheetName val="DATA"/>
      <sheetName val="B _ Norelec"/>
      <sheetName val="A"/>
      <sheetName val="FAK"/>
      <sheetName val="BQ"/>
      <sheetName val="Analisa ME"/>
      <sheetName val="16-AC-27JULI"/>
      <sheetName val="H.Satuan"/>
      <sheetName val="D_6"/>
      <sheetName val="D_7"/>
      <sheetName val="PAD-F"/>
      <sheetName val="Fill this out first___"/>
      <sheetName val="dasar"/>
      <sheetName val="Price"/>
      <sheetName val="Summary"/>
      <sheetName val="HRG BHN"/>
      <sheetName val="1daftarakun"/>
      <sheetName val="FINISHING"/>
      <sheetName val="Analisa BCT Permanen"/>
      <sheetName val="RESIDU"/>
      <sheetName val="PLUMBING"/>
      <sheetName val="STRUKTUR"/>
      <sheetName val="AT"/>
      <sheetName val="BTB"/>
      <sheetName val="List"/>
      <sheetName val="FORM-X-1"/>
      <sheetName val="Sheet1 (3)"/>
      <sheetName val="Rinci-Biaya"/>
      <sheetName val="Rinci-Pendapatan"/>
      <sheetName val="Market Positioning"/>
      <sheetName val="kki"/>
      <sheetName val="fin pro centers"/>
      <sheetName val="B-Ops-Sawit"/>
      <sheetName val="Inv"/>
      <sheetName val="Biaya-Inv"/>
      <sheetName val="Asumsi"/>
      <sheetName val="SIMULASI-GABUNG DETASIR"/>
      <sheetName val="Harga_ME_"/>
      <sheetName val="JSiar"/>
      <sheetName val="SPRS breakdown pricing"/>
      <sheetName val="Income Statement"/>
      <sheetName val="S-2"/>
      <sheetName val="S-1"/>
      <sheetName val="exf"/>
      <sheetName val="Bilanz Bus.plan 2002"/>
      <sheetName val="Analisa  (2)"/>
      <sheetName val="BCT"/>
      <sheetName val="Shareholders' Equity"/>
      <sheetName val="Profit Loss"/>
      <sheetName val="Account"/>
      <sheetName val="Olah"/>
      <sheetName val="GeneralInfo"/>
      <sheetName val="tabel"/>
      <sheetName val="Hutang"/>
      <sheetName val="Analisa Baku ME "/>
      <sheetName val="Analisa Baku STR ARS"/>
      <sheetName val="Rate"/>
      <sheetName val="내역"/>
      <sheetName val="2-JTW"/>
      <sheetName val="Log"/>
      <sheetName val="Penjom"/>
      <sheetName val="Corp Inputs"/>
      <sheetName val="Scenarios"/>
      <sheetName val="Dbase"/>
      <sheetName val="arsitektur"/>
      <sheetName val="Rekap Piutang"/>
      <sheetName val="BILPL97"/>
      <sheetName val="BBM"/>
      <sheetName val="Transport "/>
      <sheetName val="BCR"/>
      <sheetName val="Isolasi Luar Dalam"/>
      <sheetName val="Isolasi Luar"/>
      <sheetName val="Peter Kelly"/>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Set>
  </externalBook>
</externalLink>
</file>

<file path=xl/externalLinks/externalLink243.xml><?xml version="1.0" encoding="utf-8"?>
<externalLink xmlns="http://schemas.openxmlformats.org/spreadsheetml/2006/main">
  <externalBook xmlns:r="http://schemas.openxmlformats.org/officeDocument/2006/relationships" r:id="rId1">
    <sheetNames>
      <sheetName val="RATE"/>
      <sheetName val="FA-Rp,-"/>
      <sheetName val="FA-USD"/>
      <sheetName val="REKAP-sent-FA"/>
      <sheetName val="kki"/>
      <sheetName val="fin pro centers"/>
      <sheetName val="SUMMARY"/>
      <sheetName val="CONSUMABLE"/>
      <sheetName val="An. Beton"/>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44.xml><?xml version="1.0" encoding="utf-8"?>
<externalLink xmlns="http://schemas.openxmlformats.org/spreadsheetml/2006/main">
  <externalBook xmlns:r="http://schemas.openxmlformats.org/officeDocument/2006/relationships" r:id="rId1">
    <sheetNames>
      <sheetName val="AF-s"/>
      <sheetName val="Isian"/>
      <sheetName val="Tanah"/>
      <sheetName val="Bangunan"/>
      <sheetName val="Resume"/>
      <sheetName val="Judul"/>
      <sheetName val="fot"/>
      <sheetName val="Sarana"/>
      <sheetName val="Depresiasi"/>
      <sheetName val="Angka"/>
      <sheetName val="AF-n"/>
      <sheetName val="datateknis"/>
      <sheetName val="Foto"/>
      <sheetName val="Foto (2)"/>
      <sheetName val="Gbr Tn - Bg"/>
      <sheetName val="Peta"/>
      <sheetName val="Asumsi"/>
      <sheetName val="Pembanding"/>
      <sheetName val="Susut"/>
      <sheetName val="ue"/>
      <sheetName val="1daftarakun"/>
      <sheetName val="Mesin"/>
      <sheetName val="REMUNERASISTANDAR"/>
      <sheetName val="TABEL-DETASIR"/>
      <sheetName val="exf"/>
      <sheetName val="Pipe"/>
      <sheetName val="BQ-E20-02(Rp)"/>
    </sheetNames>
    <sheetDataSet>
      <sheetData sheetId="0"/>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245.xml><?xml version="1.0" encoding="utf-8"?>
<externalLink xmlns="http://schemas.openxmlformats.org/spreadsheetml/2006/main">
  <externalBook xmlns:r="http://schemas.openxmlformats.org/officeDocument/2006/relationships" r:id="rId1">
    <sheetNames>
      <sheetName val="Fill this out first___"/>
      <sheetName val="Master Schedule"/>
      <sheetName val="Isian"/>
      <sheetName val="Pipe"/>
      <sheetName val="REMUNERASISTANDAR"/>
      <sheetName val="TABEL-DETASIR"/>
      <sheetName val="input-cost"/>
      <sheetName val="list"/>
      <sheetName val="Analisa Bangunan"/>
      <sheetName val="exf"/>
      <sheetName val="TABEL_DETASIR"/>
      <sheetName val="gvl"/>
      <sheetName val="BQ-Tenis"/>
      <sheetName val="Arsitektur"/>
      <sheetName val="Material"/>
      <sheetName val="BOQ_Aula"/>
      <sheetName val="Prelim"/>
      <sheetName val="1daftarakun"/>
      <sheetName val="kki"/>
      <sheetName val="fin pro centers"/>
      <sheetName val="SUMMARY"/>
      <sheetName val="harsat"/>
      <sheetName val="ANALISA PEK.UMUM"/>
      <sheetName val="BAHAN"/>
      <sheetName val="UPAH"/>
      <sheetName val="RATE"/>
      <sheetName val="Rinci-Biaya"/>
      <sheetName val="Rinci-Pendapatan"/>
      <sheetName val="H.Satuan"/>
      <sheetName val="prog-mgu"/>
      <sheetName val="Isolasi Luar Dalam"/>
      <sheetName val="Isolasi Luar"/>
      <sheetName val="atap"/>
      <sheetName val="SEX"/>
      <sheetName val="DATA"/>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246.xml><?xml version="1.0" encoding="utf-8"?>
<externalLink xmlns="http://schemas.openxmlformats.org/spreadsheetml/2006/main">
  <externalBook xmlns:r="http://schemas.openxmlformats.org/officeDocument/2006/relationships" r:id="rId1">
    <sheetNames>
      <sheetName val="COVER"/>
      <sheetName val="Profit Loss"/>
      <sheetName val="Owner Accounts"/>
      <sheetName val="Balance Sheet"/>
      <sheetName val="Detail BS"/>
      <sheetName val="List Adv Payment - HOTEL"/>
      <sheetName val="List CIP - APARTEMEN"/>
      <sheetName val="List CIP - HOTEL"/>
      <sheetName val="BH"/>
      <sheetName val="nikko"/>
      <sheetName val="List PreOp"/>
      <sheetName val="Module1"/>
      <sheetName val="Module2"/>
      <sheetName val="Module3"/>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47.xml><?xml version="1.0" encoding="utf-8"?>
<externalLink xmlns="http://schemas.openxmlformats.org/spreadsheetml/2006/main">
  <externalBook xmlns:r="http://schemas.openxmlformats.org/officeDocument/2006/relationships" r:id="rId1">
    <sheetNames>
      <sheetName val="Profit Loss"/>
      <sheetName val="COVER"/>
      <sheetName val="Owner Accounts"/>
      <sheetName val="Balance Sheet"/>
      <sheetName val="Detail BS"/>
      <sheetName val="List Adv Payment - HOTEL"/>
      <sheetName val="List CIP - APARTEMEN"/>
      <sheetName val="List CIP - HOTEL"/>
      <sheetName val="BH"/>
      <sheetName val="nikko"/>
      <sheetName val="List PreOp"/>
      <sheetName val="Module1"/>
      <sheetName val="Module2"/>
      <sheetName val="Module3"/>
      <sheetName val="Fill this out first___"/>
      <sheetName val="Asumsi"/>
      <sheetName val="Data Harga Material"/>
      <sheetName val="1daftaraku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48.xml><?xml version="1.0" encoding="utf-8"?>
<externalLink xmlns="http://schemas.openxmlformats.org/spreadsheetml/2006/main">
  <externalBook xmlns:r="http://schemas.openxmlformats.org/officeDocument/2006/relationships" r:id="rId1">
    <sheetNames>
      <sheetName val="COVER"/>
      <sheetName val="Profit Loss"/>
      <sheetName val="Owner Accounts"/>
      <sheetName val="Balance Sheet"/>
      <sheetName val="Detail BS"/>
      <sheetName val="Building"/>
      <sheetName val="equipment"/>
      <sheetName val="furniture"/>
      <sheetName val="Machinery"/>
      <sheetName val="List CIP - HOTEL"/>
      <sheetName val="Pre-Opening"/>
      <sheetName val="List Adv Payment - HOTEL"/>
      <sheetName val="Petty Cash"/>
      <sheetName val="Advanced Pak Rully"/>
      <sheetName val="Dana Talangan"/>
      <sheetName val="List CIP - APARTEMEN"/>
      <sheetName val="BH"/>
      <sheetName val="nikko"/>
      <sheetName val="List PreOp"/>
      <sheetName val="Module1"/>
      <sheetName val="Module2"/>
      <sheetName val="Module3"/>
      <sheetName val="may'03"/>
      <sheetName val="List"/>
      <sheetName val="exf"/>
      <sheetName val="BILPL97"/>
      <sheetName val="DCF"/>
      <sheetName val="BCT"/>
      <sheetName val="input-cost"/>
      <sheetName val="Data"/>
      <sheetName val="Dept code"/>
      <sheetName val="FORM-X-1"/>
      <sheetName val="Sheet1"/>
      <sheetName val="Sheet1 (3)"/>
      <sheetName val="kki"/>
      <sheetName val="fin pro centers"/>
      <sheetName val="SUMMARY"/>
      <sheetName val="REMUNERASISTANDAR"/>
      <sheetName val="TABEL_DETASIR"/>
      <sheetName val="Fill this out first___"/>
      <sheetName val="TABEL-DETASIR"/>
      <sheetName val="As"/>
      <sheetName val="04.GS"/>
      <sheetName val="NPDES02"/>
      <sheetName val="INV"/>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249.xml><?xml version="1.0" encoding="utf-8"?>
<externalLink xmlns="http://schemas.openxmlformats.org/spreadsheetml/2006/main">
  <externalBook xmlns:r="http://schemas.openxmlformats.org/officeDocument/2006/relationships" r:id="rId1">
    <sheetNames>
      <sheetName val="BQ-Tenis"/>
      <sheetName val="Arsitektur"/>
      <sheetName val="Material"/>
      <sheetName val="BOQ_Aula"/>
      <sheetName val="Prelim"/>
      <sheetName val="BQ_Tenis"/>
      <sheetName val="Material-List"/>
      <sheetName val="dasboard"/>
      <sheetName val="Kurva-s"/>
      <sheetName val="R.Tambah"/>
      <sheetName val="Rekap"/>
      <sheetName val="Persiapan"/>
      <sheetName val="Add"/>
      <sheetName val="Struktur"/>
      <sheetName val="Re-Ars"/>
      <sheetName val="Ars-Cladding"/>
      <sheetName val="Re-Penunjang"/>
      <sheetName val="Str-Penunj"/>
      <sheetName val="Ars-Penunj"/>
      <sheetName val="Halaman"/>
      <sheetName val="R.tenis"/>
      <sheetName val="R.Bang Tamb"/>
      <sheetName val="BOQ_Fasilitas"/>
      <sheetName val="BOQ_Infrastruktur"/>
      <sheetName val="BOQ_Paviliun"/>
      <sheetName val="BOQ_R.jabatan"/>
      <sheetName val="Ana Beton"/>
      <sheetName val="Ana-Sanitri"/>
      <sheetName val="Analisa"/>
      <sheetName val="analisa Str"/>
      <sheetName val="Cover"/>
      <sheetName val="satuan_pek"/>
      <sheetName val="Alat"/>
      <sheetName val="gvl"/>
      <sheetName val="Master Schedule"/>
      <sheetName val="duct"/>
      <sheetName val="Daftmat"/>
      <sheetName val="Pipe"/>
      <sheetName val="STR"/>
      <sheetName val="Bill of Qty MEP"/>
      <sheetName val="REF.ONLY"/>
      <sheetName val="sort2"/>
      <sheetName val="Profit Loss"/>
      <sheetName val="RAW MATERIALS "/>
      <sheetName val="COST-PERSON-J.O."/>
      <sheetName val="RENTAL1"/>
      <sheetName val="Fill this out first___"/>
      <sheetName val="AT"/>
      <sheetName val="List"/>
      <sheetName val="Isian"/>
      <sheetName val="REMUNERASISTANDAR"/>
      <sheetName val="TABEL-DETASI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refreshError="1"/>
      <sheetData sheetId="26" refreshError="1"/>
      <sheetData sheetId="27" refreshError="1"/>
      <sheetData sheetId="28" refreshError="1"/>
      <sheetData sheetId="29"/>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250.xml><?xml version="1.0" encoding="utf-8"?>
<externalLink xmlns="http://schemas.openxmlformats.org/spreadsheetml/2006/main">
  <externalBook xmlns:r="http://schemas.openxmlformats.org/officeDocument/2006/relationships" r:id="rId1">
    <sheetNames>
      <sheetName val="Sheet8"/>
      <sheetName val="Sheet7"/>
      <sheetName val="Sheet6"/>
      <sheetName val="Sheet5"/>
      <sheetName val="Sheet4"/>
      <sheetName val="Sheet3"/>
      <sheetName val="Sheet2"/>
      <sheetName val="Sheet1"/>
      <sheetName val="RESIDU"/>
      <sheetName val="BQ-Tenis"/>
      <sheetName val="Arsitektur"/>
      <sheetName val="Material"/>
      <sheetName val="BOQ_Aula"/>
      <sheetName val="Prelim"/>
      <sheetName val="As"/>
      <sheetName val="DCF"/>
      <sheetName val="10 yr val"/>
      <sheetName val="Sheet1 (3)"/>
      <sheetName val="populasi"/>
      <sheetName val="Analysis"/>
      <sheetName val="BCT-2013"/>
      <sheetName val="REMUNERASISTANDAR"/>
      <sheetName val="TABEL_DETASIR"/>
      <sheetName val="Tenancy Sch"/>
      <sheetName val="Capitalisation"/>
      <sheetName val="Outgoings"/>
      <sheetName val="List"/>
      <sheetName val="Profit Loss"/>
      <sheetName val="kki"/>
      <sheetName val="fin pro centers"/>
      <sheetName val="SUMMARY"/>
      <sheetName val="Input"/>
      <sheetName val="CODE"/>
      <sheetName val="Financials"/>
      <sheetName val="Isian"/>
      <sheetName val="BCR"/>
      <sheetName val="BEKASI"/>
      <sheetName val="exf"/>
      <sheetName val="SM Bgn"/>
      <sheetName val="SM Tnh"/>
      <sheetName val="BILPL97"/>
      <sheetName val="TEH"/>
      <sheetName val="Pipe"/>
      <sheetName val="data"/>
      <sheetName val="MASREK"/>
      <sheetName val="PB(B)"/>
      <sheetName val="Income Statement"/>
      <sheetName val="Analisa"/>
      <sheetName val="AT"/>
      <sheetName val="An. Beton"/>
      <sheetName val="BCT"/>
      <sheetName val="JSiar"/>
      <sheetName val="rab lt 2 bo"/>
      <sheetName val="Assumption"/>
      <sheetName val="Alat"/>
      <sheetName val="Persiapan"/>
      <sheetName val="daf_3_OK_"/>
      <sheetName val="daf_7_OK_"/>
      <sheetName val="MONITORING input"/>
      <sheetName val="BJR"/>
      <sheetName val="PERINGKAT"/>
      <sheetName val="Tabel"/>
      <sheetName val="Re-Mill Building  "/>
      <sheetName val="CRITERIA3"/>
      <sheetName val="4-Basic Price"/>
      <sheetName val="Market Positioning"/>
      <sheetName val="5"/>
      <sheetName val="database"/>
      <sheetName val="input-cost"/>
      <sheetName val="Asumsi"/>
      <sheetName val="Detail"/>
      <sheetName val="LR"/>
      <sheetName val="Bang-Non-St"/>
      <sheetName val="Go"/>
      <sheetName val="U-EK"/>
      <sheetName val="PENILAI"/>
      <sheetName val="BTB"/>
      <sheetName val="RATE"/>
      <sheetName val="Data_Umum"/>
      <sheetName val="bayar_04_fak"/>
      <sheetName val="FINISHING"/>
      <sheetName val="PLUMBING"/>
      <sheetName val="STRUKTUR"/>
      <sheetName val="FORM-X-1"/>
      <sheetName val="Analisa  (2)"/>
      <sheetName val="Fill this out first___"/>
      <sheetName val="RMatl-Cons.Fig"/>
      <sheetName val="man power"/>
      <sheetName val="Sensi"/>
      <sheetName val="Karung"/>
      <sheetName val="h.satuan"/>
      <sheetName val="BCA"/>
      <sheetName val="Permanent info"/>
      <sheetName val="Isolasi Luar Dalam"/>
      <sheetName val="Isolasi Luar"/>
      <sheetName val="Bill of Qty MEP"/>
      <sheetName val="Analisa BCT Permanen"/>
      <sheetName val="FORM X COST"/>
      <sheetName val="data pendamping"/>
      <sheetName val="1daftarakun"/>
      <sheetName val="BS-RTI"/>
      <sheetName val="Sum All"/>
      <sheetName val="PIK_QUO"/>
      <sheetName val="Elektrikal"/>
      <sheetName val="Cashflow"/>
      <sheetName val="2-JTW"/>
      <sheetName val="Z5"/>
      <sheetName val="FISIK RAB 2000"/>
      <sheetName val="Accueil"/>
      <sheetName val="List of Eqp"/>
      <sheetName val="UPA"/>
      <sheetName val="BoQ"/>
      <sheetName val="hpp"/>
      <sheetName val="Rekap Direct Cost"/>
      <sheetName val="Bilanz Bus.plan 2002"/>
      <sheetName val="dico"/>
      <sheetName val="PI "/>
      <sheetName val="Donnees_plant"/>
      <sheetName val="Log"/>
      <sheetName val="Penjom"/>
      <sheetName val="Corp Inputs"/>
      <sheetName val="Scenarios"/>
      <sheetName val="fiscal depr(E)"/>
      <sheetName val="SDE"/>
      <sheetName val="RAW MATERIALS "/>
      <sheetName val="COST-PERSON-J.O."/>
      <sheetName val="RENTAL1"/>
      <sheetName val="Markup"/>
      <sheetName val="BAHAN"/>
      <sheetName val="UPAH"/>
      <sheetName val="HSATUAN"/>
      <sheetName val="JADI"/>
      <sheetName val="P04_02"/>
      <sheetName val="10_yr_val"/>
      <sheetName val="Sheet1_(3)"/>
      <sheetName val="Tenancy_Sch"/>
      <sheetName val="Profit_Loss"/>
      <sheetName val="fin_pro_centers"/>
      <sheetName val="SM_Bgn"/>
      <sheetName val="SM_Tnh"/>
      <sheetName val="Mar"/>
      <sheetName val="Indirect"/>
      <sheetName val="gvl"/>
      <sheetName val="Mining Parameters Input"/>
      <sheetName val="INV"/>
      <sheetName val="Daf 1"/>
      <sheetName val="Analisa BCT"/>
      <sheetName val="Breakeven Analysis Data"/>
      <sheetName val="Perhitungan"/>
      <sheetName val="DATABASE COA"/>
      <sheetName val="GENERAL LEDGER"/>
      <sheetName val="harga"/>
      <sheetName val="Ref"/>
      <sheetName val="Cov"/>
      <sheetName val="HARVEST02"/>
      <sheetName val="INPU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Set>
  </externalBook>
</externalLink>
</file>

<file path=xl/externalLinks/externalLink251.xml><?xml version="1.0" encoding="utf-8"?>
<externalLink xmlns="http://schemas.openxmlformats.org/spreadsheetml/2006/main">
  <externalBook xmlns:r="http://schemas.openxmlformats.org/officeDocument/2006/relationships" r:id="rId1">
    <sheetNames>
      <sheetName val="RMatl-Cons.Fig"/>
      <sheetName val="Sensi"/>
      <sheetName val="man power"/>
      <sheetName val="ANfin-ihandlingfee"/>
      <sheetName val="ANfin"/>
      <sheetName val="List Asumsi"/>
      <sheetName val="WC"/>
      <sheetName val="AMORTISASI"/>
      <sheetName val="IDC &amp; LOAN"/>
      <sheetName val="Investasi"/>
      <sheetName val="kebutuhan air +steam"/>
      <sheetName val="handling"/>
      <sheetName val="Data asumsi"/>
      <sheetName val="Tie-in KIM"/>
      <sheetName val="land &amp;storage"/>
      <sheetName val="Working Cap"/>
      <sheetName val="index"/>
      <sheetName val="bidder"/>
      <sheetName val="perb invest"/>
      <sheetName val="investment"/>
      <sheetName val="initial"/>
      <sheetName val="RVT1"/>
      <sheetName val="Table3"/>
      <sheetName val="SRT1"/>
      <sheetName val="Table1"/>
      <sheetName val="Chart1"/>
      <sheetName val="Chart2"/>
      <sheetName val="Chart3"/>
      <sheetName val="Profile1"/>
      <sheetName val="Chart4"/>
      <sheetName val="Chart5"/>
      <sheetName val="Chart6"/>
      <sheetName val="Mesin"/>
      <sheetName val="Profit Loss"/>
      <sheetName val="RESIDU"/>
      <sheetName val="REMUNERASISTANDAR"/>
      <sheetName val="TABEL-DETASIR"/>
      <sheetName val="BQ-Tenis"/>
      <sheetName val="Arsitektur"/>
      <sheetName val="Material"/>
      <sheetName val="BOQ_Aula"/>
      <sheetName val="Prelim"/>
      <sheetName val="Isian"/>
      <sheetName val="Asam Phosphater2"/>
      <sheetName val="gvl"/>
      <sheetName val="FORM-X-1"/>
      <sheetName val="Fill this out first___"/>
      <sheetName val="exf"/>
      <sheetName val="AN.TERBUKA"/>
      <sheetName val="an.arsitektur"/>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252.xml><?xml version="1.0" encoding="utf-8"?>
<externalLink xmlns="http://schemas.openxmlformats.org/spreadsheetml/2006/main">
  <externalBook xmlns:r="http://schemas.openxmlformats.org/officeDocument/2006/relationships" r:id="rId1">
    <sheetNames>
      <sheetName val="CF-hot"/>
      <sheetName val="Sheet3"/>
      <sheetName val="ratio"/>
      <sheetName val="UM"/>
      <sheetName val="PM2"/>
      <sheetName val="PM1"/>
      <sheetName val="MC2"/>
      <sheetName val="MC1"/>
      <sheetName val="MGM"/>
      <sheetName val="Fat"/>
      <sheetName val="Apt"/>
      <sheetName val="hotj"/>
      <sheetName val="PL-Plz"/>
      <sheetName val="CF-Plz"/>
      <sheetName val="CF-MM"/>
      <sheetName val="PL-MM"/>
      <sheetName val="CF-hot1"/>
      <sheetName val="HPP9"/>
      <sheetName val="HPP08"/>
      <sheetName val="HPP7"/>
      <sheetName val="HPP6"/>
      <sheetName val="H5"/>
      <sheetName val="HPP"/>
      <sheetName val="H06"/>
      <sheetName val="HPP04"/>
      <sheetName val="HPP10"/>
      <sheetName val="Dep"/>
      <sheetName val="bank"/>
      <sheetName val="wt"/>
      <sheetName val="LGL"/>
      <sheetName val="GHL"/>
      <sheetName val="Tek"/>
      <sheetName val="MM2"/>
      <sheetName val="MM3"/>
      <sheetName val="qs3"/>
      <sheetName val="loan"/>
      <sheetName val="cfre"/>
      <sheetName val="apr"/>
      <sheetName val="RL"/>
      <sheetName val="CF"/>
      <sheetName val="NR"/>
      <sheetName val="Summ"/>
      <sheetName val="IS05"/>
      <sheetName val="As"/>
      <sheetName val="exf"/>
      <sheetName val="peb'03"/>
      <sheetName val="BQ-Tenis"/>
      <sheetName val="Arsitektur"/>
      <sheetName val="Material"/>
      <sheetName val="BOQ_Aula"/>
      <sheetName val="Prelim"/>
      <sheetName val="Fill this out first___"/>
      <sheetName val="RMatl-Cons.Fig"/>
      <sheetName val="Sensi"/>
      <sheetName val="man power"/>
      <sheetName val="RESIDU"/>
      <sheetName val="metland-gopub-finalnewproject"/>
      <sheetName val="Profit Loss"/>
      <sheetName val="PT.GENTA"/>
      <sheetName val="AN.TERBUKA"/>
      <sheetName val="an.arsitektur"/>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sheetData sheetId="10" refreshError="1"/>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sheetData sheetId="28"/>
      <sheetData sheetId="29"/>
      <sheetData sheetId="30"/>
      <sheetData sheetId="31"/>
      <sheetData sheetId="32"/>
      <sheetData sheetId="33" refreshError="1"/>
      <sheetData sheetId="34" refreshError="1"/>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253.xml><?xml version="1.0" encoding="utf-8"?>
<externalLink xmlns="http://schemas.openxmlformats.org/spreadsheetml/2006/main">
  <externalBook xmlns:r="http://schemas.openxmlformats.org/officeDocument/2006/relationships" r:id="rId1">
    <sheetNames>
      <sheetName val="Past LK"/>
      <sheetName val="As"/>
      <sheetName val="InvRp&amp;$"/>
      <sheetName val="InvRp-$"/>
      <sheetName val="Skedul"/>
      <sheetName val="LK"/>
      <sheetName val="JSiar"/>
      <sheetName val="PB"/>
      <sheetName val="Jad"/>
      <sheetName val="AP"/>
      <sheetName val="Sheet1"/>
      <sheetName val="Sheet1 (3)"/>
      <sheetName val="kki"/>
      <sheetName val="fin pro centers"/>
      <sheetName val="SUMMARY"/>
      <sheetName val="Telephone &amp; KSO Rev"/>
      <sheetName val="LR"/>
      <sheetName val="AT"/>
      <sheetName val="RESIDU"/>
      <sheetName val="Assumptions"/>
      <sheetName val="BCA"/>
      <sheetName val="List"/>
      <sheetName val="datateknis"/>
      <sheetName val="PRODUCTION REPORTS"/>
      <sheetName val="JKT"/>
      <sheetName val="exf"/>
      <sheetName val="Isolasi Luar Dalam"/>
      <sheetName val="Isolasi Luar"/>
      <sheetName val="Asumsi"/>
      <sheetName val="Profit Loss"/>
      <sheetName val="Controls"/>
      <sheetName val="BCT-2013"/>
      <sheetName val="Past_LK"/>
      <sheetName val="SUPPORT"/>
      <sheetName val="#REF!"/>
      <sheetName val="2-JTW"/>
      <sheetName val="BCT"/>
      <sheetName val="datamei"/>
      <sheetName val="PB(B)"/>
      <sheetName val="data"/>
      <sheetName val="Markup"/>
      <sheetName val="FORM-X-1"/>
      <sheetName val="Produksi &amp; Scedule"/>
      <sheetName val="Risk Analisis"/>
      <sheetName val="BEP"/>
      <sheetName val="Depre"/>
      <sheetName val="Pemeliharaan"/>
      <sheetName val="Upah"/>
      <sheetName val="Bahan"/>
      <sheetName val="Cash-flow"/>
      <sheetName val="IRR"/>
      <sheetName val="IRR ALL"/>
      <sheetName val="Analisa"/>
      <sheetName val="Daftar No MAPPI"/>
      <sheetName val="Jual Mtr 07"/>
      <sheetName val="Beli Mtr 07"/>
      <sheetName val="GeneralInfo"/>
      <sheetName val="Man Power &amp; Comp"/>
      <sheetName val="T.material"/>
      <sheetName val="Cvr"/>
      <sheetName val="10 yr val"/>
      <sheetName val="Input"/>
      <sheetName val="Fixset"/>
      <sheetName val="Scenario"/>
      <sheetName val="Sensitivity"/>
      <sheetName val="BEKASI"/>
      <sheetName val="B-Ops-Sawit"/>
      <sheetName val="Inv"/>
      <sheetName val="Biaya-Inv"/>
      <sheetName val="Akomodasi"/>
      <sheetName val="September"/>
      <sheetName val="RATE"/>
      <sheetName val="Resume"/>
      <sheetName val="P"/>
      <sheetName val="data_val"/>
      <sheetName val="Analisa  (2)"/>
      <sheetName val="MAIN"/>
      <sheetName val="Biaya PKS"/>
      <sheetName val="Project Cost"/>
      <sheetName val="Balance"/>
      <sheetName val="PINJAMAN-Bank"/>
      <sheetName val="INCOME"/>
      <sheetName val="Lab&amp;Bengkel"/>
      <sheetName val="BQ-E20-02(Rp)"/>
      <sheetName val="RT"/>
      <sheetName val="DOC"/>
      <sheetName val="FEED"/>
      <sheetName val="Equipment"/>
      <sheetName val="DAT-1"/>
      <sheetName val="RKAP 2013 TBM2"/>
      <sheetName val="Family"/>
      <sheetName val="Price"/>
      <sheetName val="Revenue"/>
      <sheetName val="BBM-03"/>
      <sheetName val="Export"/>
      <sheetName val="ENG-101"/>
      <sheetName val="Hotel"/>
      <sheetName val="CASH"/>
      <sheetName val="TB"/>
      <sheetName val="PETA SIRTU"/>
      <sheetName val="populasi"/>
      <sheetName val="Upah-Bahan"/>
      <sheetName val="TOWN"/>
      <sheetName val="BoQ C4"/>
      <sheetName val="BASIC ASSUMPTION"/>
      <sheetName val="Cutleries"/>
      <sheetName val="DATA GRAFIK"/>
      <sheetName val="D &amp; W sizes"/>
      <sheetName val="Exc. Rate"/>
      <sheetName val="Isian"/>
      <sheetName val="hitungan bangunan "/>
      <sheetName val="Tivi 7-(02022002)+Studio+Invent"/>
      <sheetName val="prg-old"/>
      <sheetName val="1.Isian"/>
      <sheetName val="Susut"/>
      <sheetName val="PP"/>
      <sheetName val="STR - 2B"/>
      <sheetName val="INDIRECT DETAIL"/>
      <sheetName val="Premi Iuran"/>
      <sheetName val="TBM"/>
      <sheetName val="Financials"/>
      <sheetName val="Inputing data"/>
      <sheetName val="datasheet"/>
      <sheetName val="Report"/>
      <sheetName val="Gaji"/>
      <sheetName val="Depresiasi"/>
      <sheetName val="rab lt 2 bo"/>
      <sheetName val="F"/>
      <sheetName val="NERACA"/>
      <sheetName val="5 yr val"/>
      <sheetName val="Graphs"/>
      <sheetName val=" Summ fin."/>
      <sheetName val="Prod- Plasma"/>
      <sheetName val="DATA UMUM"/>
      <sheetName val="Gmd3"/>
      <sheetName val="B-Ops-KS"/>
      <sheetName val="Std-Prod KS"/>
      <sheetName val="dep"/>
      <sheetName val="Sheet2"/>
      <sheetName val="Bangunan"/>
      <sheetName val="2-Surat (2)"/>
      <sheetName val="3-Laporan T &amp; B"/>
      <sheetName val="Input_Nilai1"/>
      <sheetName val="BCT 2014"/>
      <sheetName val="4"/>
      <sheetName val="Resume  "/>
      <sheetName val="Ring"/>
      <sheetName val=""/>
      <sheetName val="input-cost"/>
      <sheetName val="FINISHING"/>
      <sheetName val="Past_LK1"/>
      <sheetName val="fin_pro_centers"/>
      <sheetName val="Std-Prod_KS"/>
      <sheetName val="I"/>
      <sheetName val="Resume "/>
      <sheetName val="Tivi_7-(02022002)+Studio+Invent"/>
      <sheetName val="FISIK RAB 2000"/>
      <sheetName val="4-09"/>
      <sheetName val="Pk prod"/>
      <sheetName val="Dumtk"/>
      <sheetName val="List Department &amp; COA"/>
      <sheetName val="List Rayon"/>
      <sheetName val="Harga&amp;KodeBarang 2013"/>
      <sheetName val="Sheet6"/>
      <sheetName val="MANU"/>
      <sheetName val="13"/>
      <sheetName val="Biaya"/>
      <sheetName val="Diagram"/>
      <sheetName val="Rinci-Biaya"/>
      <sheetName val="Rinci-Pendapatan"/>
      <sheetName val="Five Year  Monthly Detail"/>
      <sheetName val="B - Norelec"/>
      <sheetName val="gvl"/>
      <sheetName val="Assump"/>
      <sheetName val="N Tnh"/>
      <sheetName val="BILPL97"/>
      <sheetName val="CODE"/>
      <sheetName val="budget idr"/>
      <sheetName val="RUPS"/>
      <sheetName val="Bill of Quantity"/>
      <sheetName val="PileCap"/>
      <sheetName val="Kolom"/>
      <sheetName val="Bibitan Input"/>
      <sheetName val="Names"/>
      <sheetName val="MASTER"/>
      <sheetName val="Income Statement"/>
      <sheetName val="OFF"/>
      <sheetName val="Re-Mill Building  "/>
      <sheetName val="Furn"/>
      <sheetName val="Kuantitas &amp; Harga "/>
      <sheetName val="Daf Harga"/>
      <sheetName val="Bill"/>
      <sheetName val="Rekap Bill"/>
      <sheetName val="An_ Harga"/>
      <sheetName val="Menu"/>
      <sheetName val="H.Satuan"/>
      <sheetName val="A"/>
      <sheetName val="5-ALAT"/>
      <sheetName val="3-DIV1"/>
      <sheetName val="3-DIV10"/>
      <sheetName val="3-DIV8"/>
      <sheetName val="pemel-rutin"/>
      <sheetName val="3-DIV2"/>
      <sheetName val="3-DIV3"/>
      <sheetName val="3-DIV4"/>
      <sheetName val="3-DIV5"/>
      <sheetName val="3-DIV6"/>
      <sheetName val="3-DIV7"/>
      <sheetName val="3-DIV6 (2)"/>
      <sheetName val="Kuantitas &amp; Harga"/>
      <sheetName val="Peralatan"/>
      <sheetName val="Basic Price"/>
      <sheetName val="DIV.9"/>
      <sheetName val="Peralatan (2)"/>
      <sheetName val="Bill rekap"/>
      <sheetName val="Surat"/>
      <sheetName val="OLDMAP"/>
      <sheetName val="Des"/>
      <sheetName val="PPH1298S"/>
      <sheetName val="DAT_1"/>
      <sheetName val="1RL"/>
      <sheetName val="Ikhtisar RL"/>
      <sheetName val="Anal. RL"/>
      <sheetName val="Vehicles"/>
      <sheetName val="CH"/>
      <sheetName val="ACRCONT"/>
      <sheetName val="Nilai_Kbn_mitra"/>
      <sheetName val="Jdw-KI"/>
      <sheetName val="Dcf"/>
      <sheetName val="Permanent info"/>
      <sheetName val="Olah"/>
      <sheetName val="PK RM"/>
      <sheetName val="Rekap_AF"/>
      <sheetName val=" rekap  "/>
      <sheetName val="bgn"/>
      <sheetName val="spl"/>
      <sheetName val="Foto"/>
      <sheetName val="Lay Out T &amp; B_Potrait"/>
      <sheetName val="LayOut_T&amp;B_Landscape"/>
      <sheetName val="Sketsa_Gbr_Tanah_Potrait"/>
      <sheetName val="Peta Lokasi"/>
      <sheetName val="Adjust"/>
      <sheetName val="Analisa Tnh"/>
      <sheetName val="SM"/>
      <sheetName val="Analisa Bgn"/>
      <sheetName val="Terbilang Likuidasi"/>
      <sheetName val="Terbilang Pasar"/>
      <sheetName val="Terbilang Indikasi NP"/>
      <sheetName val="Terbilang Nilai Likuidasi"/>
      <sheetName val="Score (2)"/>
      <sheetName val="PENYUSUTAN"/>
      <sheetName val="bobot"/>
      <sheetName val="RAB"/>
      <sheetName val="Bang-Non-St"/>
      <sheetName val="Cashflow"/>
      <sheetName val="Sat-Tan"/>
      <sheetName val="Infrastruktur"/>
      <sheetName val="Rincian Iuran"/>
      <sheetName val="INT-BNI"/>
      <sheetName val="Cost Center"/>
      <sheetName val="2002"/>
      <sheetName val="TBSv"/>
      <sheetName val="MASREK"/>
      <sheetName val="CAP"/>
      <sheetName val="FAK"/>
      <sheetName val="STR"/>
      <sheetName val="Fitting"/>
      <sheetName val="SP"/>
      <sheetName val="Contents"/>
      <sheetName val="Sheet3"/>
      <sheetName val="RP"/>
      <sheetName val="BO"/>
      <sheetName val="WM"/>
      <sheetName val="WC"/>
      <sheetName val="SL"/>
      <sheetName val="Alat"/>
      <sheetName val="Persiapan"/>
      <sheetName val="Pemadatan Tanah (Jalan)"/>
      <sheetName val="Inputs"/>
      <sheetName val="BS"/>
      <sheetName val="CFS"/>
      <sheetName val="JL_BS"/>
      <sheetName val="Rob_Assump"/>
      <sheetName val="Amort"/>
      <sheetName val="ControlSheet"/>
      <sheetName val="Depr"/>
      <sheetName val="P&amp;L"/>
      <sheetName val="Tax"/>
      <sheetName val="Pro-Base"/>
      <sheetName val="Title"/>
      <sheetName val="Growth assumptions"/>
      <sheetName val="IKK MAPPI"/>
      <sheetName val="Form Bangunan"/>
      <sheetName val="BTB"/>
      <sheetName val="Fill this out first___"/>
      <sheetName val="BB"/>
      <sheetName val="CF"/>
      <sheetName val="SC "/>
      <sheetName val="Cover Sheet"/>
      <sheetName val="PRO"/>
      <sheetName val="Ex_Rate"/>
      <sheetName val="Ranges"/>
      <sheetName val="Batam"/>
      <sheetName val="PIK_QUO"/>
      <sheetName val="CLC&amp;CLS"/>
      <sheetName val="VR-Rev"/>
      <sheetName val="8400-4.1"/>
      <sheetName val="8400-4.2"/>
      <sheetName val="Jenis"/>
      <sheetName val="analis"/>
      <sheetName val="Doc-Name"/>
      <sheetName val="SMR PL"/>
      <sheetName val="Marshal"/>
      <sheetName val="pek tanah utk irigasi"/>
      <sheetName val="An. Tanah"/>
      <sheetName val="bct-PABRIK"/>
      <sheetName val="% Lbr vs GP"/>
      <sheetName val="Matriz"/>
      <sheetName val="grafico"/>
      <sheetName val="Harga ME "/>
      <sheetName val="4.BGN"/>
      <sheetName val="5.Resume"/>
      <sheetName val="2.Data"/>
      <sheetName val="depres"/>
      <sheetName val="36"/>
      <sheetName val="2"/>
      <sheetName val="AF "/>
      <sheetName val="BJ &amp; Koreksi"/>
      <sheetName val="12"/>
      <sheetName val="XXXXXXXXXXXX"/>
      <sheetName val="AKTIVA"/>
      <sheetName val="renc. kerja LC"/>
      <sheetName val="SASARAN "/>
      <sheetName val="DIRECT COST"/>
      <sheetName val="data-hujan"/>
      <sheetName val="LOCAL GOVT TAX"/>
      <sheetName val="Prod"/>
      <sheetName val="Overhead"/>
      <sheetName val="Jad(CB)"/>
      <sheetName val="PHL Panen"/>
      <sheetName val="DETAIL"/>
      <sheetName val="II"/>
      <sheetName val="SOURCE"/>
      <sheetName val="TBM &amp;Prod BHL"/>
      <sheetName val="Data Blok2007"/>
      <sheetName val="ren-cap2"/>
      <sheetName val="sup"/>
      <sheetName val="Data Harga Material"/>
      <sheetName val="an. struktur"/>
      <sheetName val="harsat"/>
      <sheetName val="Dashboard"/>
      <sheetName val="TBL_BANTU"/>
      <sheetName val="TBL_PROYEK"/>
      <sheetName val="Update"/>
      <sheetName val="Index"/>
      <sheetName val="CF-hot"/>
      <sheetName val="REMUNERASISTANDAR"/>
      <sheetName val="TABEL_DETASIR"/>
      <sheetName val="INSURANCE"/>
      <sheetName val="COST SUMM"/>
      <sheetName val="JADI"/>
      <sheetName val="Valuation"/>
      <sheetName val="Parameter"/>
      <sheetName val="Bilanz Bus.plan 2002"/>
      <sheetName val="SM Bgn"/>
      <sheetName val="SM Tnh"/>
      <sheetName val="Jagorawi"/>
      <sheetName val="kriteria"/>
      <sheetName val="Rekap "/>
      <sheetName val="U&amp;B"/>
      <sheetName val="ROE-2"/>
      <sheetName val="ROI"/>
      <sheetName val="BRB B. Kantor"/>
      <sheetName val="BTB Baru"/>
      <sheetName val="HRG BHN"/>
      <sheetName val="Pipe"/>
      <sheetName val="tbs skk"/>
      <sheetName val="ZIP"/>
      <sheetName val="JAM"/>
      <sheetName val="PRODUKSI"/>
      <sheetName val="Rekap"/>
      <sheetName val="An. Beton"/>
      <sheetName val="DATA-BASE"/>
      <sheetName val="General"/>
      <sheetName val="Key drivers"/>
      <sheetName val="BAG-III"/>
      <sheetName val="ETAB 2"/>
      <sheetName val="EPS"/>
      <sheetName val="Cash-print"/>
      <sheetName val="Mobilisasi"/>
      <sheetName val="database"/>
      <sheetName val="Mat"/>
      <sheetName val="Mesin"/>
      <sheetName val="AHS_Kusen"/>
      <sheetName val="harsat&amp;upah"/>
      <sheetName val="Huruf-INV"/>
      <sheetName val="Piutang Normal Psrt"/>
      <sheetName val="TM"/>
      <sheetName val="DP Volume"/>
      <sheetName val="MGR-12"/>
      <sheetName val="AC"/>
      <sheetName val="Div.5"/>
      <sheetName val="Quary"/>
      <sheetName val="Basic"/>
      <sheetName val="Div.8"/>
      <sheetName val="._uko Padi Mas dr BATAM_xls_._u"/>
      <sheetName val="SA-Lamp"/>
      <sheetName val="Harga Satuan"/>
      <sheetName val="TABEL-DETASIR"/>
      <sheetName val="1daftarakun"/>
      <sheetName val="Treshing"/>
      <sheetName val="Pondasi Panel A"/>
      <sheetName val="L. Ramp "/>
      <sheetName val="Clarifikasi "/>
      <sheetName val="Mandays karyawan"/>
      <sheetName val="M.GC"/>
      <sheetName val="DEN-FOB cost"/>
      <sheetName val="analisis prc"/>
      <sheetName val="Rek_LC"/>
      <sheetName val="LC_2"/>
      <sheetName val="Umum_1"/>
      <sheetName val="Umum_2"/>
      <sheetName val="LC_3"/>
      <sheetName val="CType"/>
      <sheetName val="Price NS"/>
      <sheetName val="0805"/>
      <sheetName val="Plant Summary"/>
      <sheetName val="TAN-COST"/>
      <sheetName val="Macam-macam"/>
      <sheetName val="PO"/>
      <sheetName val="Lease Expiry"/>
      <sheetName val="DB "/>
      <sheetName val="AUG02"/>
      <sheetName val="DD (isian)"/>
      <sheetName val="1"/>
      <sheetName val="PB_B_"/>
      <sheetName val="Primayudha"/>
      <sheetName val="PUMP"/>
      <sheetName val="TUG"/>
      <sheetName val="Cover"/>
      <sheetName val="asmp1"/>
      <sheetName val="Combo Box"/>
      <sheetName val="HARGA &amp; TARIF"/>
      <sheetName val="BOW"/>
      <sheetName val="WB past"/>
      <sheetName val="ref"/>
      <sheetName val="Drop Down"/>
      <sheetName val="BQ-Tenis"/>
      <sheetName val="Arsitektur"/>
      <sheetName val="Material"/>
      <sheetName val="BOQ_Aula"/>
      <sheetName val="Prelim"/>
      <sheetName val="BS-RTI"/>
      <sheetName val="Analisa Harga Satuan"/>
      <sheetName val="KUNCI"/>
      <sheetName val="Market Positioning"/>
      <sheetName val="RBSB"/>
      <sheetName val="Asm"/>
      <sheetName val="PrBS"/>
      <sheetName val="PrDepr"/>
      <sheetName val="PrIS"/>
      <sheetName val="FS-FORECAST"/>
      <sheetName val="kumpulan"/>
      <sheetName val="LEADSCHEDULE"/>
      <sheetName val="Sat Bah &amp; Up"/>
      <sheetName val="Invtr"/>
      <sheetName val="cost recovery"/>
      <sheetName val="RESUME Jl. Kol.H.Burlian"/>
      <sheetName val="WP_1998"/>
      <sheetName val="BP24"/>
      <sheetName val="Ags 1"/>
      <sheetName val="Ags 2"/>
      <sheetName val="Apr 1"/>
      <sheetName val="Apr 2"/>
      <sheetName val="Des 1"/>
      <sheetName val="Jan 1"/>
      <sheetName val="Jan 2"/>
      <sheetName val="Jul 1"/>
      <sheetName val="Jul 2"/>
      <sheetName val="Jun 1"/>
      <sheetName val="Jun 2"/>
      <sheetName val="Mar 1"/>
      <sheetName val="Mei 1"/>
      <sheetName val="Mei 2"/>
      <sheetName val="Nop 1"/>
      <sheetName val="Nop 2"/>
      <sheetName val="Okt I"/>
      <sheetName val="Okt 2"/>
      <sheetName val="Peb 1"/>
      <sheetName val="Peb 2"/>
      <sheetName val="00MM-COS"/>
      <sheetName val="MA-Detail"/>
      <sheetName val="BTB DKI"/>
      <sheetName val="Harga"/>
      <sheetName val="daftar"/>
      <sheetName val="Bangunan PKS"/>
      <sheetName val="HARGA JADI"/>
      <sheetName val="Sarana "/>
      <sheetName val="Rkp-Jdwl"/>
      <sheetName val="가수금대체"/>
      <sheetName val="CRITERIA1"/>
      <sheetName val="DETIL PKS"/>
      <sheetName val="ESCON"/>
      <sheetName val="tt-biaya"/>
      <sheetName val="PK"/>
      <sheetName val="table"/>
      <sheetName val="skenario"/>
      <sheetName val="IPL_SCHEDULE"/>
      <sheetName val="lm7-11"/>
      <sheetName val="laru-kbn"/>
      <sheetName val="Bhn+Uph"/>
      <sheetName val="tabel"/>
      <sheetName val="daily sales"/>
      <sheetName val="tab"/>
      <sheetName val="Usul Pnn"/>
      <sheetName val="PC_2"/>
      <sheetName val="Budget 2002"/>
      <sheetName val="Pivot-HK"/>
      <sheetName val="data (2)"/>
      <sheetName val="DATA PRIBADI"/>
      <sheetName val="NERD"/>
      <sheetName val=" BIOMED"/>
      <sheetName val="CARDIO"/>
      <sheetName val="CATHLAB"/>
      <sheetName val="SUBCSSD"/>
      <sheetName val="EMER"/>
      <sheetName val="TEMR2"/>
      <sheetName val="HEMO"/>
      <sheetName val="ICCU"/>
      <sheetName val="INTER"/>
      <sheetName val="JAPAN"/>
      <sheetName val="SLABMICRO"/>
      <sheetName val="SLABPATHO"/>
      <sheetName val="MARKET"/>
      <sheetName val="MCU"/>
      <sheetName val="MRH"/>
      <sheetName val="MRC"/>
      <sheetName val="OBG"/>
      <sheetName val="ORTHO"/>
      <sheetName val="PH EMER"/>
      <sheetName val="PH INPA"/>
      <sheetName val="PH MAIN"/>
      <sheetName val="POLY 2"/>
      <sheetName val="POLY 1"/>
      <sheetName val="PH OP"/>
      <sheetName val="PH OT"/>
      <sheetName val="PH QUA"/>
      <sheetName val="OT"/>
      <sheetName val="SUBBIO "/>
      <sheetName val="TEMR1"/>
      <sheetName val="TMWARD"/>
      <sheetName val="TMUNIT"/>
      <sheetName val="T OT"/>
      <sheetName val="T WARD5"/>
      <sheetName val="T WPED"/>
      <sheetName val="T WARD7"/>
      <sheetName val="WARD5"/>
      <sheetName val="WPEDIA"/>
      <sheetName val="WARD7"/>
      <sheetName val="COM"/>
      <sheetName val="TB 1610 PT Nusa"/>
      <sheetName val="LP"/>
      <sheetName val="FBP"/>
      <sheetName val="Kend"/>
      <sheetName val="Globe"/>
      <sheetName val="CTHK"/>
      <sheetName val="H_spart"/>
      <sheetName val="hk efkf"/>
      <sheetName val="hrg oh"/>
      <sheetName val="Alber"/>
      <sheetName val="trail"/>
      <sheetName val="by wshop"/>
      <sheetName val="frun-01"/>
      <sheetName val="his ssp "/>
      <sheetName val="Lead"/>
      <sheetName val="DATA BLOK"/>
      <sheetName val="3"/>
      <sheetName val="Rumus"/>
      <sheetName val="WS"/>
      <sheetName val="GA Bugdet"/>
      <sheetName val="MCR-WSP"/>
      <sheetName val="SKU H Panen"/>
      <sheetName val="EB (2)"/>
      <sheetName val="KI"/>
      <sheetName val="PL"/>
      <sheetName val="Data Kar"/>
      <sheetName val="CONTRIBUSI"/>
      <sheetName val="Fill this out first..."/>
      <sheetName val="Front"/>
      <sheetName val="Basis"/>
      <sheetName val="Inclusions"/>
      <sheetName val="Exclusions"/>
      <sheetName val="Areas"/>
      <sheetName val="Overall Summary"/>
      <sheetName val="Basement"/>
      <sheetName val="Foundations Budget"/>
      <sheetName val="Parking"/>
      <sheetName val="Ground Floor Budget"/>
      <sheetName val="L1 &amp; 2"/>
      <sheetName val="2nd Floor Budget"/>
      <sheetName val="L3-4 Wards"/>
      <sheetName val="Parking 3-5 Budget"/>
      <sheetName val="L5-10 Strata Title"/>
      <sheetName val="Office Levels 6-13 Budget"/>
      <sheetName val="Level 11 - 14 Offices"/>
      <sheetName val="L15 Exec Offices"/>
      <sheetName val="Multipurpose Room Summary"/>
      <sheetName val="Multipurpose Room Budget1"/>
      <sheetName val="MP Summary"/>
      <sheetName val="MP Budget"/>
      <sheetName val="Siteworks Areas"/>
      <sheetName val="Siteworks Summary"/>
      <sheetName val="Siteworks Budget"/>
      <sheetName val="Section 5 Areas"/>
      <sheetName val="Alternates"/>
      <sheetName val="Comparison Summary"/>
      <sheetName val="Analisa -Baku"/>
      <sheetName val="Rekap Direct Cost"/>
      <sheetName val="BQNSC"/>
      <sheetName val="IP"/>
      <sheetName val="CPO 16-9-TID "/>
      <sheetName val="administrasi"/>
      <sheetName val="Hit Bgn"/>
      <sheetName val="ANALISA PEK.UMUM"/>
      <sheetName val="List of Eqp"/>
      <sheetName val="Pricing"/>
      <sheetName val="UPA"/>
      <sheetName val="BOQ"/>
      <sheetName val="J"/>
      <sheetName val="Ven"/>
      <sheetName val="Unit-P"/>
      <sheetName val="BREAKSCD"/>
      <sheetName val="Dash"/>
      <sheetName val="Own"/>
      <sheetName val="Telephone_&amp;_KSO_Rev"/>
      <sheetName val="Telephone_&amp;_KSO_Rev1"/>
      <sheetName val="fin_pro_centers1"/>
      <sheetName val="Past_LK2"/>
      <sheetName val="Telephone_&amp;_KSO_Rev2"/>
      <sheetName val="fin_pro_centers2"/>
      <sheetName val="Past_LK3"/>
      <sheetName val="Telephone_&amp;_KSO_Rev3"/>
      <sheetName val="fin_pro_centers3"/>
      <sheetName val="Past_LK4"/>
      <sheetName val="Telephone_&amp;_KSO_Rev4"/>
      <sheetName val="fin_pro_centers4"/>
      <sheetName val="Past_LK5"/>
      <sheetName val="Telephone_&amp;_KSO_Rev5"/>
      <sheetName val="fin_pro_centers5"/>
      <sheetName val="Past_LK7"/>
      <sheetName val="Telephone_&amp;_KSO_Rev7"/>
      <sheetName val="fin_pro_centers7"/>
      <sheetName val="Past_LK6"/>
      <sheetName val="Telephone_&amp;_KSO_Rev6"/>
      <sheetName val="fin_pro_centers6"/>
      <sheetName val="Past_LK8"/>
      <sheetName val="Telephone_&amp;_KSO_Rev8"/>
      <sheetName val="fin_pro_centers8"/>
      <sheetName val="Past_LK9"/>
      <sheetName val="Telephone_&amp;_KSO_Rev9"/>
      <sheetName val="fin_pro_centers9"/>
      <sheetName val="2-Genset print"/>
      <sheetName val="Anls FA (Inst)"/>
      <sheetName val="Sensitive"/>
      <sheetName val="BoQ_C4"/>
      <sheetName val="Isolasi_Luar_Dalam"/>
      <sheetName val="Isolasi_Luar"/>
      <sheetName val="an__struktur"/>
      <sheetName val="Sheet1_(3)"/>
      <sheetName val="PRODUCTION_REPORTS"/>
      <sheetName val="Profit_Loss"/>
      <sheetName val="Man_Power_&amp;_Comp"/>
      <sheetName val="BoQ_C41"/>
      <sheetName val="Isolasi_Luar_Dalam1"/>
      <sheetName val="Isolasi_Luar1"/>
      <sheetName val="an__struktur1"/>
      <sheetName val="Sheet1_(3)1"/>
      <sheetName val="PRODUCTION_REPORTS1"/>
      <sheetName val="Profit_Loss1"/>
      <sheetName val="Man_Power_&amp;_Comp1"/>
      <sheetName val="Tivi_7-(02022002)+Studio+Inven1"/>
      <sheetName val="F1771-2"/>
      <sheetName val="Peter Kelly"/>
      <sheetName val="LOG 11"/>
      <sheetName val="JobCode"/>
      <sheetName val="Price List"/>
      <sheetName val="Multiple Spreadsheets"/>
      <sheetName val="CJE"/>
      <sheetName val="Log"/>
      <sheetName val="Penjom"/>
      <sheetName val="Corp Inputs"/>
      <sheetName val="Scenarios"/>
      <sheetName val="RMatl-Cons.Fig"/>
      <sheetName val="man power"/>
      <sheetName val="Sensi"/>
      <sheetName val="Daftar_No_MAPPI"/>
      <sheetName val="Jual_Mtr_07"/>
      <sheetName val="Beli_Mtr_07"/>
      <sheetName val="Produksi_&amp;_Scedule"/>
      <sheetName val="Risk_Analisis"/>
      <sheetName val="IRR_ALL"/>
      <sheetName val="Analisa__(2)"/>
      <sheetName val="T_material"/>
      <sheetName val="10_yr_val"/>
      <sheetName val="Bahan Upah"/>
      <sheetName val="FORM X COST"/>
      <sheetName val="PLUMBING"/>
      <sheetName val="STRUKTUR"/>
      <sheetName val="Bahan Mekanikal"/>
      <sheetName val="Neraca-rl-kas"/>
      <sheetName val="analisis keuangan"/>
      <sheetName val="00000"/>
      <sheetName val="Tanah"/>
      <sheetName val="Safety Margin"/>
      <sheetName val="Data 1"/>
      <sheetName val="Data 2"/>
      <sheetName val="Data 3"/>
      <sheetName val="Data 4"/>
      <sheetName val="Data 5"/>
      <sheetName val="Text"/>
      <sheetName val="COPYWRITE"/>
      <sheetName val="Standarisasi"/>
      <sheetName val="Analisa ruko"/>
      <sheetName val="Pembanding Hal 10"/>
      <sheetName val="Pengantar Hal 2"/>
      <sheetName val="WP"/>
      <sheetName val="Uraian Halmn 3"/>
      <sheetName val="Uraian Halmn 4"/>
      <sheetName val="Uraian Halmn 5"/>
      <sheetName val="Uraian Halmn 6"/>
      <sheetName val="Foto aset 1 Halmn 7"/>
      <sheetName val="PETA"/>
      <sheetName val="ue"/>
      <sheetName val="Analisa BCT"/>
      <sheetName val="Kaliandra"/>
      <sheetName val="Data Material Lokal"/>
      <sheetName val="Capex"/>
      <sheetName val="Anls"/>
      <sheetName val="DataKlien"/>
      <sheetName val="Tanah "/>
      <sheetName val="Bangunan (2)"/>
      <sheetName val="Bangunan (3)"/>
      <sheetName val="Kesimpulan"/>
      <sheetName val="Marketibility"/>
      <sheetName val="Data Pembanding"/>
      <sheetName val="Peta (2)"/>
      <sheetName val="Photo"/>
      <sheetName val="Hit-Bang"/>
      <sheetName val="Teks"/>
      <sheetName val="Data GH'06"/>
      <sheetName val="Bg lt 4"/>
      <sheetName val="KOP."/>
      <sheetName val="TANAH 4"/>
      <sheetName val="FOTO 5"/>
      <sheetName val="MAP 6"/>
      <sheetName val="Aplikasi 1"/>
      <sheetName val="DENAH"/>
      <sheetName val="N Bgn"/>
      <sheetName val="Analisa 2"/>
      <sheetName val="HSATUAN"/>
      <sheetName val="BCR"/>
      <sheetName val="Dat-Bgt"/>
      <sheetName val="UPAHBAHAN"/>
      <sheetName val="BAG_2"/>
      <sheetName val="DATA_UMUM"/>
      <sheetName val="Safety_Margin"/>
      <sheetName val="Data_1"/>
      <sheetName val="Data_2"/>
      <sheetName val="Data_3"/>
      <sheetName val="Data_4"/>
      <sheetName val="Data_5"/>
      <sheetName val="BBNE"/>
      <sheetName val="BLNE"/>
      <sheetName val="ITNE"/>
      <sheetName val="KAA"/>
      <sheetName val="KMYE"/>
      <sheetName val="KT"/>
      <sheetName val="KTTG"/>
      <sheetName val="MDLE"/>
      <sheetName val="SAMAN"/>
      <sheetName val="SFRE"/>
      <sheetName val="SK"/>
      <sheetName val="TPZE"/>
      <sheetName val="TRG"/>
      <sheetName val="Res (TB)"/>
      <sheetName val="006"/>
      <sheetName val="_001"/>
      <sheetName val="GL_Account"/>
      <sheetName val="Add-trans"/>
      <sheetName val="S-2"/>
      <sheetName val="S-1"/>
      <sheetName val="Add-rev"/>
      <sheetName val="Exist"/>
      <sheetName val="Tot"/>
      <sheetName val="Tranponder"/>
      <sheetName val="DATA_UMUM1"/>
      <sheetName val="Safety_Margin1"/>
      <sheetName val="Data_11"/>
      <sheetName val="Data_21"/>
      <sheetName val="Data_31"/>
      <sheetName val="Data_41"/>
      <sheetName val="Data_51"/>
      <sheetName val="NPDES02"/>
      <sheetName val="RESIDU-3"/>
      <sheetName val="Drilldown parametrico"/>
      <sheetName val="Irregular Income"/>
      <sheetName val="FE-1770.P1"/>
      <sheetName val="TABEL HARGA"/>
      <sheetName val="Sat. Pek."/>
      <sheetName val="98003-33"/>
      <sheetName val="Contractual Terms(1)"/>
      <sheetName val="Daf 1"/>
      <sheetName val="Plat"/>
      <sheetName val="daf_3_OK_"/>
      <sheetName val="daf_7_OK_"/>
      <sheetName val="Daftar Isi"/>
      <sheetName val="NRC_2"/>
      <sheetName val="Harga Material Lokal"/>
      <sheetName val="Client AJE"/>
      <sheetName val="Sat Bahan"/>
      <sheetName val="Sat Alat"/>
      <sheetName val="Sat Upah"/>
      <sheetName val="Cost Coba Rev"/>
      <sheetName val="TERM OF PAYMENT"/>
      <sheetName val="Data_Harga_Material"/>
      <sheetName val="N_Tnh"/>
      <sheetName val="ARPU-override"/>
      <sheetName val="Data Aset"/>
      <sheetName val="Standard"/>
      <sheetName val="U-EK"/>
      <sheetName val="Tenancy Sch"/>
      <sheetName val="Capitalisation"/>
      <sheetName val="Outgoings"/>
      <sheetName val="COA"/>
      <sheetName val="kurs"/>
      <sheetName val="PENJUALAN"/>
      <sheetName val="BIAYA PROYEK"/>
      <sheetName val="bni-119c"/>
      <sheetName val="Bill of Qty MEP"/>
      <sheetName val="Balance sheet"/>
      <sheetName val="REKAP Package I"/>
      <sheetName val="jatim"/>
      <sheetName val="PL (MONTHLY)"/>
      <sheetName val="Tabulation"/>
      <sheetName val="prioritas"/>
      <sheetName val="Realisasi"/>
      <sheetName val="Comm Farm"/>
      <sheetName val="Comm Farm (Unit)"/>
      <sheetName val="Contract Growing"/>
      <sheetName val="Contract Growing (Unit)"/>
      <sheetName val="Layer BJM"/>
      <sheetName val="Layer BJM (versi unit)"/>
      <sheetName val="RPA "/>
      <sheetName val="Corp"/>
      <sheetName val="Feed SDA"/>
      <sheetName val="Breeding"/>
      <sheetName val="Feed BLJ"/>
      <sheetName val="Bellfoods"/>
      <sheetName val="Realisasi (Farm)"/>
      <sheetName val="SETTING NEW BUDGET 2020"/>
      <sheetName val="PC_1"/>
      <sheetName val="rumusas"/>
      <sheetName val="SAP"/>
      <sheetName val="SAT-BHN"/>
      <sheetName val="ORIGINAL"/>
      <sheetName val="Past_LK10"/>
      <sheetName val="fin_pro_centers10"/>
      <sheetName val="Telephone_&amp;_KSO_Rev10"/>
      <sheetName val="H_Satuan"/>
      <sheetName val="RKAP_2013_TBM2"/>
      <sheetName val="STR_-_2B"/>
      <sheetName val="Five_Year__Monthly_Detail"/>
      <sheetName val="B_-_Norelec"/>
      <sheetName val="Biaya_PKS"/>
      <sheetName val="Project_Cost"/>
      <sheetName val="Daf_Harga"/>
      <sheetName val="Rekap_Bill"/>
      <sheetName val="An__Harga"/>
      <sheetName val="3-DIV6_(2)"/>
      <sheetName val="Inputing_data"/>
      <sheetName val="INDIRECT_DETAIL"/>
      <sheetName val="Premi_Iuran"/>
      <sheetName val="DATA_GRAFIK"/>
      <sheetName val="BCT_2014"/>
      <sheetName val="1_Isian"/>
      <sheetName val="rab_lt_2_bo"/>
      <sheetName val="5_yr_val"/>
      <sheetName val="_Summ_fin_"/>
      <sheetName val="Prod-_Plasma"/>
      <sheetName val="Std-Prod_KS1"/>
      <sheetName val="2-Surat_(2)"/>
      <sheetName val="3-Laporan_T_&amp;_B"/>
      <sheetName val="Resume__"/>
      <sheetName val="Resume_"/>
      <sheetName val="Ikhtisar_RL"/>
      <sheetName val="Anal__RL"/>
      <sheetName val="Exc__Rate"/>
      <sheetName val="Kuantitas_&amp;_Harga"/>
      <sheetName val="Basic_Price"/>
      <sheetName val="DIV_9"/>
      <sheetName val="Peralatan_(2)"/>
      <sheetName val="Bill_rekap"/>
      <sheetName val="FISIK_RAB_2000"/>
      <sheetName val="Pk_prod"/>
      <sheetName val="List_Department_&amp;_COA"/>
      <sheetName val="List_Rayon"/>
      <sheetName val="Harga&amp;KodeBarang_2013"/>
      <sheetName val="Permanent_info"/>
      <sheetName val="PK_RM"/>
      <sheetName val="D_&amp;_W_sizes"/>
      <sheetName val="BASIC_ASSUMPTION"/>
      <sheetName val="budget_idr"/>
      <sheetName val="Bibitan_Input"/>
      <sheetName val="PETA_SIRTU"/>
      <sheetName val="_rekap__"/>
      <sheetName val="Lay_Out_T_&amp;_B_Potrait"/>
      <sheetName val="Peta_Lokasi"/>
      <sheetName val="Analisa_Tnh"/>
      <sheetName val="Analisa_Bgn"/>
      <sheetName val="Terbilang_Likuidasi"/>
      <sheetName val="Terbilang_Pasar"/>
      <sheetName val="Terbilang_Indikasi_NP"/>
      <sheetName val="Terbilang_Nilai_Likuidasi"/>
      <sheetName val="Score_(2)"/>
      <sheetName val="Rincian_Iuran"/>
      <sheetName val="Cost_Center"/>
      <sheetName val="Re-Mill_Building__"/>
      <sheetName val="PHL_Panen"/>
      <sheetName val="TBM_&amp;Prod_BHL"/>
      <sheetName val="Data_Blok2007"/>
      <sheetName val="hitungan_bangunan_"/>
      <sheetName val="Income_Statement"/>
      <sheetName val="IKK_MAPPI"/>
      <sheetName val="Form_Bangunan"/>
      <sheetName val="SMR_PL"/>
      <sheetName val="AF_"/>
      <sheetName val="pek_tanah_utk_irigasi"/>
      <sheetName val="Bill_of_Quantity"/>
      <sheetName val="renc__kerja_LC"/>
      <sheetName val="SASARAN_"/>
      <sheetName val="DIRECT_COST"/>
      <sheetName val="BJ_&amp;_Koreksi"/>
      <sheetName val="LOCAL_GOVT_TAX"/>
      <sheetName val="4_BGN"/>
      <sheetName val="5_Resume"/>
      <sheetName val="2_Data"/>
      <sheetName val="Kuantitas_&amp;_Harga_"/>
      <sheetName val="List_of_Eqp"/>
      <sheetName val="Rekap_"/>
      <sheetName val="SC_"/>
      <sheetName val="Cover_Sheet"/>
      <sheetName val="8400-4_1"/>
      <sheetName val="8400-4_2"/>
      <sheetName val="Growth_assumptions"/>
      <sheetName val="Fill_this_out_first___"/>
      <sheetName val="TL"/>
      <sheetName val="Performance_Assumptions"/>
      <sheetName val="Material&amp;Alat"/>
      <sheetName val="DB"/>
      <sheetName val="Govt BI"/>
      <sheetName val="BQ Arsit"/>
      <sheetName val="An HarSatPek"/>
      <sheetName val="Bhn"/>
      <sheetName val="Data-Masukan"/>
      <sheetName val="rINCIAN"/>
      <sheetName val="Informasi"/>
      <sheetName val="RESOURCES"/>
      <sheetName val="D2.4"/>
      <sheetName val="D3-3"/>
      <sheetName val="D4.3 (TE)"/>
      <sheetName val="D5.3 (TF) "/>
      <sheetName val="D8.3 (TJ)"/>
      <sheetName val="vels"/>
      <sheetName val="standar kerja"/>
      <sheetName val="coef"/>
      <sheetName val="Hyperion"/>
      <sheetName val="MISC"/>
      <sheetName val="Angg TW"/>
      <sheetName val="Data Triwulan"/>
      <sheetName val="Anggaran"/>
      <sheetName val="Coding"/>
      <sheetName val="HR Detail"/>
      <sheetName val="HRPar"/>
      <sheetName val="agunan"/>
      <sheetName val="Malaysia Debt Schedule"/>
      <sheetName val="Sales Mining"/>
      <sheetName val="FPJ-119"/>
      <sheetName val="manager"/>
      <sheetName val="DWL Inputs"/>
      <sheetName val="BSDishnet"/>
      <sheetName val="CFDishnet"/>
      <sheetName val="PLDishnet"/>
      <sheetName val="RatiosDishnet"/>
      <sheetName val="4-01"/>
      <sheetName val="RKAP2005"/>
      <sheetName val="Assets captured in Services"/>
      <sheetName val="SBAT01"/>
      <sheetName val="PART A."/>
      <sheetName val="PART B."/>
      <sheetName val="DPPN"/>
      <sheetName val="KKP 01 Audit"/>
      <sheetName val="Library Procedures"/>
      <sheetName val="Results Template"/>
      <sheetName val="CIT"/>
      <sheetName val="DTADTL"/>
      <sheetName val="BS-Liabilities"/>
      <sheetName val="Other accrual"/>
      <sheetName val="FA - Summary"/>
      <sheetName val="FA commercial"/>
      <sheetName val="FA Fiscal"/>
      <sheetName val="FA useful life"/>
      <sheetName val="BS-Assets"/>
      <sheetName val="Concrete"/>
      <sheetName val="UMUM"/>
      <sheetName val="HARGA ALAT"/>
      <sheetName val="SPEC"/>
      <sheetName val="Harga_ME_"/>
      <sheetName val="BAG-2"/>
      <sheetName val="BUT INPUT MAPPI"/>
      <sheetName val="jurnal"/>
      <sheetName val="BSHO Report"/>
      <sheetName val="PAK-03"/>
      <sheetName val="OE"/>
      <sheetName val="HB "/>
      <sheetName val="PPC"/>
      <sheetName val=" INCOME STATEMENT"/>
      <sheetName val="LOAN &amp; INT_LampI.2-6,LampIII.9"/>
      <sheetName val="Karung"/>
      <sheetName val="2017-SI DKI JAKARTA"/>
      <sheetName val="LOADDAT"/>
      <sheetName val="ledo"/>
      <sheetName val="AM"/>
      <sheetName val="KB"/>
      <sheetName val="MM"/>
      <sheetName val="harvester"/>
      <sheetName val="Acc. Empolyee"/>
      <sheetName val="Slip"/>
      <sheetName val="SAPRAS"/>
      <sheetName val="CF-CMP"/>
      <sheetName val="Data CR"/>
      <sheetName val="An__Beton"/>
      <sheetName val="Key_drivers"/>
      <sheetName val="%_Lbr_vs_GP"/>
      <sheetName val="Pemadatan_Tanah_(Jalan)"/>
      <sheetName val="Div_5"/>
      <sheetName val="Div_8"/>
      <sheetName val="An__Tanah"/>
      <sheetName val="SM_Bgn"/>
      <sheetName val="SM_Tnh"/>
      <sheetName val="BRB_B__Kantor"/>
      <sheetName val="__uko_Padi_Mas_dr_BATAM_xls___u"/>
      <sheetName val="Harga_Satuan"/>
      <sheetName val="Bilanz_Bus_plan_2002"/>
      <sheetName val="Drop_Down"/>
      <sheetName val="tbs_skk"/>
      <sheetName val="BTB_Baru"/>
      <sheetName val="HRG_BHN"/>
      <sheetName val="WB_past"/>
      <sheetName val="ETAB_2"/>
      <sheetName val="Lease_Expiry"/>
      <sheetName val="DB_"/>
      <sheetName val="DD_(isian)"/>
      <sheetName val="Combo_Box"/>
      <sheetName val="HARGA_&amp;_TARIF"/>
      <sheetName val="DP_Volume"/>
      <sheetName val="Pondasi_Panel_A"/>
      <sheetName val="L__Ramp_"/>
      <sheetName val="Clarifikasi_"/>
      <sheetName val="Mandays_karyawan"/>
      <sheetName val="M_GC"/>
      <sheetName val="DEN-FOB_cost"/>
      <sheetName val="analisis_prc"/>
      <sheetName val="Price_NS"/>
      <sheetName val="COST_SUMM"/>
      <sheetName val="Piutang_Normal_Psrt"/>
      <sheetName val="Market_Positioning"/>
      <sheetName val="Plant_Summary"/>
      <sheetName val="Sat_Bah_&amp;_Up"/>
      <sheetName val="Bangunan_PKS"/>
      <sheetName val="HARGA_JADI"/>
      <sheetName val="Sarana_"/>
      <sheetName val="Analisa_Harga_Satuan"/>
      <sheetName val="DETIL_PKS"/>
      <sheetName val="cost_recovery"/>
      <sheetName val="RESUME_Jl__Kol_H_Burlian"/>
      <sheetName val="Ags_1"/>
      <sheetName val="Ags_2"/>
      <sheetName val="Apr_1"/>
      <sheetName val="Apr_2"/>
      <sheetName val="Des_1"/>
      <sheetName val="Jan_1"/>
      <sheetName val="Jan_2"/>
      <sheetName val="Jul_1"/>
      <sheetName val="Jul_2"/>
      <sheetName val="Jun_1"/>
      <sheetName val="Jun_2"/>
      <sheetName val="Mar_1"/>
      <sheetName val="Mei_1"/>
      <sheetName val="Mei_2"/>
      <sheetName val="Nop_1"/>
      <sheetName val="Nop_2"/>
      <sheetName val="Okt_I"/>
      <sheetName val="Okt_2"/>
      <sheetName val="Peb_1"/>
      <sheetName val="Peb_2"/>
      <sheetName val="BTB_DKI"/>
      <sheetName val="data_(2)"/>
      <sheetName val="DATA_PRIBADI"/>
      <sheetName val="daily_sales"/>
      <sheetName val="Usul_Pnn"/>
      <sheetName val="Budget_2002"/>
      <sheetName val="_BIOMED"/>
      <sheetName val="PH_EMER"/>
      <sheetName val="PH_INPA"/>
      <sheetName val="PH_MAIN"/>
      <sheetName val="POLY_2"/>
      <sheetName val="POLY_1"/>
      <sheetName val="PH_OP"/>
      <sheetName val="PH_OT"/>
      <sheetName val="PH_QUA"/>
      <sheetName val="SUBBIO_"/>
      <sheetName val="T_OT"/>
      <sheetName val="T_WARD5"/>
      <sheetName val="T_WPED"/>
      <sheetName val="T_WARD7"/>
      <sheetName val="TB_1610_PT_Nusa"/>
      <sheetName val="hk_efkf"/>
      <sheetName val="hrg_oh"/>
      <sheetName val="by_wshop"/>
      <sheetName val="his_ssp_"/>
      <sheetName val="Spesifikasi"/>
      <sheetName val="RumusTB 1 bln"/>
      <sheetName val="CB_Cust"/>
      <sheetName val="Kode Sektor Ekonomi"/>
      <sheetName val="Draft Neraca"/>
      <sheetName val="PAK 41"/>
      <sheetName val="PAK"/>
      <sheetName val="3. RAPK"/>
      <sheetName val="Harga Bahan &amp; Upah "/>
      <sheetName val="G_SUMMARY"/>
      <sheetName val="Motor Sytem"/>
      <sheetName val="BQMPALOC"/>
      <sheetName val="BQ"/>
      <sheetName val="Compare"/>
      <sheetName val="D-3 (M)"/>
      <sheetName val="D-7 (M)"/>
      <sheetName val="Harga Dasar"/>
      <sheetName val="NP 7"/>
      <sheetName val="anal"/>
      <sheetName val="Mob"/>
      <sheetName val="REKAP (2)"/>
      <sheetName val="SITE-E"/>
      <sheetName val="5-ALAT(1)"/>
      <sheetName val="4-Basic Price"/>
      <sheetName val="Analisa (ok)"/>
      <sheetName val="SAT-DAS"/>
      <sheetName val="met bab3"/>
      <sheetName val="anal bab8"/>
      <sheetName val="GRAND TOTAL"/>
      <sheetName val="AHCBALYR2"/>
      <sheetName val="Div2"/>
      <sheetName val="Angg_TW"/>
      <sheetName val="Data_Triwulan"/>
      <sheetName val="PABRIK (2)"/>
      <sheetName val="TM - 1B"/>
      <sheetName val="Daftar_No_MAPPI1"/>
      <sheetName val="Jual_Mtr_071"/>
      <sheetName val="Beli_Mtr_071"/>
      <sheetName val="Produksi_&amp;_Scedule1"/>
      <sheetName val="Risk_Analisis1"/>
      <sheetName val="IRR_ALL1"/>
      <sheetName val="Analisa__(2)1"/>
      <sheetName val="T_material1"/>
      <sheetName val="10_yr_val1"/>
      <sheetName val="RKAP_2013_TBM21"/>
      <sheetName val="Five_Year__Monthly_Detail1"/>
      <sheetName val="B_-_Norelec1"/>
      <sheetName val="PETA_SIRTU1"/>
      <sheetName val="Biaya_PKS1"/>
      <sheetName val="Project_Cost1"/>
      <sheetName val="Exc__Rate1"/>
      <sheetName val="Premi_Iuran1"/>
      <sheetName val="FISIK_RAB_20001"/>
      <sheetName val="Tivi_7-(02022002)+Studio+Inven2"/>
      <sheetName val="Pk_prod1"/>
      <sheetName val="List_Department_&amp;_COA1"/>
      <sheetName val="List_Rayon1"/>
      <sheetName val="Harga&amp;KodeBarang_20131"/>
      <sheetName val="INDIRECT_DETAIL1"/>
      <sheetName val="Std-Prod_KS2"/>
      <sheetName val="DATA_GRAFIK1"/>
      <sheetName val="D_&amp;_W_sizes1"/>
      <sheetName val="BASIC_ASSUMPTION1"/>
      <sheetName val="hitungan_bangunan_1"/>
      <sheetName val="1_Isian1"/>
      <sheetName val="STR_-_2B1"/>
      <sheetName val="Inputing_data1"/>
      <sheetName val="rab_lt_2_bo1"/>
      <sheetName val="5_yr_val1"/>
      <sheetName val="_Summ_fin_1"/>
      <sheetName val="Prod-_Plasma1"/>
      <sheetName val="2-Surat_(2)1"/>
      <sheetName val="3-Laporan_T_&amp;_B1"/>
      <sheetName val="BCT_20141"/>
      <sheetName val="Resume__1"/>
      <sheetName val="Resume_1"/>
      <sheetName val="budget_idr1"/>
      <sheetName val="Re-Mill_Building__1"/>
      <sheetName val="N_Tnh1"/>
      <sheetName val="Growth_assumptions1"/>
      <sheetName val="Income_Statement1"/>
      <sheetName val="Kuantitas_&amp;_Harga_1"/>
      <sheetName val="Permanent_info1"/>
      <sheetName val="Bibitan_Input1"/>
      <sheetName val="Bill_of_Quantity1"/>
      <sheetName val="Daf_Harga1"/>
      <sheetName val="Rekap_Bill1"/>
      <sheetName val="An__Harga1"/>
      <sheetName val="H_Satuan1"/>
      <sheetName val="3-DIV6_(2)1"/>
      <sheetName val="_rekap__1"/>
      <sheetName val="Lay_Out_T_&amp;_B_Potrait1"/>
      <sheetName val="Peta_Lokasi1"/>
      <sheetName val="Analisa_Tnh1"/>
      <sheetName val="Analisa_Bgn1"/>
      <sheetName val="Terbilang_Likuidasi1"/>
      <sheetName val="Terbilang_Pasar1"/>
      <sheetName val="Terbilang_Indikasi_NP1"/>
      <sheetName val="Terbilang_Nilai_Likuidasi1"/>
      <sheetName val="Score_(2)1"/>
      <sheetName val="Ikhtisar_RL1"/>
      <sheetName val="Anal__RL1"/>
      <sheetName val="PK_RM1"/>
      <sheetName val="Kuantitas_&amp;_Harga1"/>
      <sheetName val="Basic_Price1"/>
      <sheetName val="DIV_91"/>
      <sheetName val="Peralatan_(2)1"/>
      <sheetName val="Bill_rekap1"/>
      <sheetName val="Cost_Center1"/>
      <sheetName val="Harga_ME_1"/>
      <sheetName val="Rincian_Iuran1"/>
      <sheetName val="Sheet1_(3)2"/>
      <sheetName val="Isolasi_Luar_Dalam2"/>
      <sheetName val="Isolasi_Luar2"/>
      <sheetName val="PRODUCTION_REPORTS2"/>
      <sheetName val="Profit_Loss2"/>
      <sheetName val="Man_Power_&amp;_Comp2"/>
      <sheetName val="Daftar_No_MAPPI2"/>
      <sheetName val="Jual_Mtr_072"/>
      <sheetName val="Beli_Mtr_072"/>
      <sheetName val="Produksi_&amp;_Scedule2"/>
      <sheetName val="Risk_Analisis2"/>
      <sheetName val="IRR_ALL2"/>
      <sheetName val="Analisa__(2)2"/>
      <sheetName val="T_material2"/>
      <sheetName val="10_yr_val2"/>
      <sheetName val="RKAP_2013_TBM22"/>
      <sheetName val="Five_Year__Monthly_Detail2"/>
      <sheetName val="B_-_Norelec2"/>
      <sheetName val="PETA_SIRTU2"/>
      <sheetName val="Biaya_PKS2"/>
      <sheetName val="Project_Cost2"/>
      <sheetName val="Exc__Rate2"/>
      <sheetName val="Premi_Iuran2"/>
      <sheetName val="FISIK_RAB_20002"/>
      <sheetName val="Tivi_7-(02022002)+Studio+Inven3"/>
      <sheetName val="Pk_prod2"/>
      <sheetName val="List_Department_&amp;_COA2"/>
      <sheetName val="List_Rayon2"/>
      <sheetName val="Harga&amp;KodeBarang_20132"/>
      <sheetName val="INDIRECT_DETAIL2"/>
      <sheetName val="Std-Prod_KS3"/>
      <sheetName val="DATA_GRAFIK2"/>
      <sheetName val="D_&amp;_W_sizes2"/>
      <sheetName val="BASIC_ASSUMPTION2"/>
      <sheetName val="BoQ_C42"/>
      <sheetName val="hitungan_bangunan_2"/>
      <sheetName val="1_Isian2"/>
      <sheetName val="STR_-_2B2"/>
      <sheetName val="Inputing_data2"/>
      <sheetName val="rab_lt_2_bo2"/>
      <sheetName val="5_yr_val2"/>
      <sheetName val="_Summ_fin_2"/>
      <sheetName val="Prod-_Plasma2"/>
      <sheetName val="DATA_UMUM2"/>
      <sheetName val="2-Surat_(2)2"/>
      <sheetName val="3-Laporan_T_&amp;_B2"/>
      <sheetName val="BCT_20142"/>
      <sheetName val="Resume__2"/>
      <sheetName val="Resume_2"/>
      <sheetName val="budget_idr2"/>
      <sheetName val="Re-Mill_Building__2"/>
      <sheetName val="N_Tnh2"/>
      <sheetName val="Growth_assumptions2"/>
      <sheetName val="Income_Statement2"/>
      <sheetName val="Kuantitas_&amp;_Harga_2"/>
      <sheetName val="Permanent_info2"/>
      <sheetName val="Bibitan_Input2"/>
      <sheetName val="Bill_of_Quantity2"/>
      <sheetName val="Daf_Harga2"/>
      <sheetName val="Rekap_Bill2"/>
      <sheetName val="An__Harga2"/>
      <sheetName val="H_Satuan2"/>
      <sheetName val="3-DIV6_(2)2"/>
      <sheetName val="_rekap__2"/>
      <sheetName val="Lay_Out_T_&amp;_B_Potrait2"/>
      <sheetName val="Peta_Lokasi2"/>
      <sheetName val="Analisa_Tnh2"/>
      <sheetName val="Analisa_Bgn2"/>
      <sheetName val="Terbilang_Likuidasi2"/>
      <sheetName val="Terbilang_Pasar2"/>
      <sheetName val="Terbilang_Indikasi_NP2"/>
      <sheetName val="Terbilang_Nilai_Likuidasi2"/>
      <sheetName val="Score_(2)2"/>
      <sheetName val="Ikhtisar_RL2"/>
      <sheetName val="Anal__RL2"/>
      <sheetName val="PK_RM2"/>
      <sheetName val="Kuantitas_&amp;_Harga2"/>
      <sheetName val="Basic_Price2"/>
      <sheetName val="DIV_92"/>
      <sheetName val="Peralatan_(2)2"/>
      <sheetName val="Bill_rekap2"/>
      <sheetName val="Cost_Center2"/>
      <sheetName val="Harga_ME_2"/>
      <sheetName val="Rincian_Iuran2"/>
      <sheetName val="IKK_MAPPI1"/>
      <sheetName val="Form_Bangunan1"/>
      <sheetName val="Fill_this_out_first___1"/>
      <sheetName val="Pemadatan_Tanah_(Jalan)1"/>
      <sheetName val="%_Lbr_vs_GP1"/>
      <sheetName val="SC_1"/>
      <sheetName val="Cover_Sheet1"/>
      <sheetName val="8400-4_11"/>
      <sheetName val="8400-4_21"/>
      <sheetName val="An__Tanah1"/>
      <sheetName val="__uko_Padi_Mas_dr_BATAM_xls___1"/>
      <sheetName val="Harga_Satuan1"/>
      <sheetName val="Bilanz_Bus_plan_20021"/>
      <sheetName val="PHL_Panen1"/>
      <sheetName val="TBM_&amp;Prod_BHL1"/>
      <sheetName val="Data_Blok20071"/>
      <sheetName val="Data_Harga_Material1"/>
      <sheetName val="SMR_PL1"/>
      <sheetName val="AF_1"/>
      <sheetName val="pek_tanah_utk_irigasi1"/>
      <sheetName val="renc__kerja_LC1"/>
      <sheetName val="SASARAN_1"/>
      <sheetName val="DIRECT_COST1"/>
      <sheetName val="BJ_&amp;_Koreksi1"/>
      <sheetName val="LOCAL_GOVT_TAX1"/>
      <sheetName val="4_BGN1"/>
      <sheetName val="5_Resume1"/>
      <sheetName val="2_Data1"/>
      <sheetName val="DP_Volume1"/>
      <sheetName val="ETAB_21"/>
      <sheetName val="SM_Bgn1"/>
      <sheetName val="SM_Tnh1"/>
      <sheetName val="BTB_Baru1"/>
      <sheetName val="Div_51"/>
      <sheetName val="Div_81"/>
      <sheetName val="An__Beton1"/>
      <sheetName val="COST_SUMM1"/>
      <sheetName val="Rekap_1"/>
      <sheetName val="Piutang_Normal_Psrt1"/>
      <sheetName val="Key_drivers1"/>
      <sheetName val="HRG_BHN1"/>
      <sheetName val="Market_Positioning1"/>
      <sheetName val="BRB_B__Kantor1"/>
      <sheetName val="Lease_Expiry1"/>
      <sheetName val="DB_1"/>
      <sheetName val="DD_(isian)1"/>
      <sheetName val="Combo_Box1"/>
      <sheetName val="HARGA_&amp;_TARIF1"/>
      <sheetName val="Pondasi_Panel_A1"/>
      <sheetName val="L__Ramp_1"/>
      <sheetName val="Clarifikasi_1"/>
      <sheetName val="Mandays_karyawan1"/>
      <sheetName val="M_GC1"/>
      <sheetName val="DEN-FOB_cost1"/>
      <sheetName val="analisis_prc1"/>
      <sheetName val="Price_NS1"/>
      <sheetName val="tbs_skk1"/>
      <sheetName val="WB_past1"/>
      <sheetName val="Drop_Down1"/>
      <sheetName val="Plant_Summary1"/>
      <sheetName val="Sat_Bah_&amp;_Up1"/>
      <sheetName val="Analisa_Harga_Satuan1"/>
      <sheetName val="cost_recovery1"/>
      <sheetName val="RESUME_Jl__Kol_H_Burlian1"/>
      <sheetName val="Ags_11"/>
      <sheetName val="Ags_21"/>
      <sheetName val="Apr_11"/>
      <sheetName val="Apr_21"/>
      <sheetName val="Des_11"/>
      <sheetName val="Jan_11"/>
      <sheetName val="Jan_21"/>
      <sheetName val="Jul_11"/>
      <sheetName val="Jul_21"/>
      <sheetName val="Jun_11"/>
      <sheetName val="Jun_21"/>
      <sheetName val="Mar_11"/>
      <sheetName val="Mei_11"/>
      <sheetName val="Mei_21"/>
      <sheetName val="Nop_11"/>
      <sheetName val="Nop_21"/>
      <sheetName val="Okt_I1"/>
      <sheetName val="Okt_21"/>
      <sheetName val="Peb_11"/>
      <sheetName val="Peb_21"/>
      <sheetName val="BTB_DKI1"/>
      <sheetName val="Sheet1_(3)3"/>
      <sheetName val="Isolasi_Luar_Dalam3"/>
      <sheetName val="Isolasi_Luar3"/>
      <sheetName val="PRODUCTION_REPORTS3"/>
      <sheetName val="Profit_Loss3"/>
      <sheetName val="Man_Power_&amp;_Comp3"/>
      <sheetName val="Daftar_No_MAPPI3"/>
      <sheetName val="Jual_Mtr_073"/>
      <sheetName val="Beli_Mtr_073"/>
      <sheetName val="Produksi_&amp;_Scedule3"/>
      <sheetName val="Risk_Analisis3"/>
      <sheetName val="IRR_ALL3"/>
      <sheetName val="Analisa__(2)3"/>
      <sheetName val="T_material3"/>
      <sheetName val="10_yr_val3"/>
      <sheetName val="RKAP_2013_TBM23"/>
      <sheetName val="Five_Year__Monthly_Detail3"/>
      <sheetName val="B_-_Norelec3"/>
      <sheetName val="PETA_SIRTU3"/>
      <sheetName val="Biaya_PKS3"/>
      <sheetName val="Project_Cost3"/>
      <sheetName val="Exc__Rate3"/>
      <sheetName val="Premi_Iuran3"/>
      <sheetName val="FISIK_RAB_20003"/>
      <sheetName val="Tivi_7-(02022002)+Studio+Inven4"/>
      <sheetName val="Pk_prod3"/>
      <sheetName val="List_Department_&amp;_COA3"/>
      <sheetName val="List_Rayon3"/>
      <sheetName val="Harga&amp;KodeBarang_20133"/>
      <sheetName val="INDIRECT_DETAIL3"/>
      <sheetName val="Std-Prod_KS4"/>
      <sheetName val="DATA_GRAFIK3"/>
      <sheetName val="D_&amp;_W_sizes3"/>
      <sheetName val="BASIC_ASSUMPTION3"/>
      <sheetName val="BoQ_C43"/>
      <sheetName val="hitungan_bangunan_3"/>
      <sheetName val="1_Isian3"/>
      <sheetName val="STR_-_2B3"/>
      <sheetName val="Inputing_data3"/>
      <sheetName val="rab_lt_2_bo3"/>
      <sheetName val="5_yr_val3"/>
      <sheetName val="_Summ_fin_3"/>
      <sheetName val="Prod-_Plasma3"/>
      <sheetName val="DATA_UMUM3"/>
      <sheetName val="2-Surat_(2)3"/>
      <sheetName val="3-Laporan_T_&amp;_B3"/>
      <sheetName val="BCT_20143"/>
      <sheetName val="Resume__3"/>
      <sheetName val="Resume_3"/>
      <sheetName val="budget_idr3"/>
      <sheetName val="Re-Mill_Building__3"/>
      <sheetName val="N_Tnh3"/>
      <sheetName val="Growth_assumptions3"/>
      <sheetName val="Income_Statement3"/>
      <sheetName val="Kuantitas_&amp;_Harga_3"/>
      <sheetName val="Permanent_info3"/>
      <sheetName val="Bibitan_Input3"/>
      <sheetName val="Bill_of_Quantity3"/>
      <sheetName val="Daf_Harga3"/>
      <sheetName val="Rekap_Bill3"/>
      <sheetName val="An__Harga3"/>
      <sheetName val="H_Satuan3"/>
      <sheetName val="3-DIV6_(2)3"/>
      <sheetName val="_rekap__3"/>
      <sheetName val="Lay_Out_T_&amp;_B_Potrait3"/>
      <sheetName val="Peta_Lokasi3"/>
      <sheetName val="Analisa_Tnh3"/>
      <sheetName val="Analisa_Bgn3"/>
      <sheetName val="Terbilang_Likuidasi3"/>
      <sheetName val="Terbilang_Pasar3"/>
      <sheetName val="Terbilang_Indikasi_NP3"/>
      <sheetName val="Terbilang_Nilai_Likuidasi3"/>
      <sheetName val="Score_(2)3"/>
      <sheetName val="Ikhtisar_RL3"/>
      <sheetName val="Anal__RL3"/>
      <sheetName val="PK_RM3"/>
      <sheetName val="Kuantitas_&amp;_Harga3"/>
      <sheetName val="Basic_Price3"/>
      <sheetName val="DIV_93"/>
      <sheetName val="Peralatan_(2)3"/>
      <sheetName val="Bill_rekap3"/>
      <sheetName val="Cost_Center3"/>
      <sheetName val="Harga_ME_3"/>
      <sheetName val="Rincian_Iuran3"/>
      <sheetName val="IKK_MAPPI2"/>
      <sheetName val="Form_Bangunan2"/>
      <sheetName val="Fill_this_out_first___2"/>
      <sheetName val="Pemadatan_Tanah_(Jalan)2"/>
      <sheetName val="%_Lbr_vs_GP2"/>
      <sheetName val="SC_2"/>
      <sheetName val="Cover_Sheet2"/>
      <sheetName val="8400-4_12"/>
      <sheetName val="8400-4_22"/>
      <sheetName val="An__Tanah2"/>
      <sheetName val="__uko_Padi_Mas_dr_BATAM_xls___2"/>
      <sheetName val="Harga_Satuan2"/>
      <sheetName val="Bilanz_Bus_plan_20022"/>
      <sheetName val="PHL_Panen2"/>
      <sheetName val="TBM_&amp;Prod_BHL2"/>
      <sheetName val="Data_Blok20072"/>
      <sheetName val="Data_Harga_Material2"/>
      <sheetName val="SMR_PL2"/>
      <sheetName val="AF_2"/>
      <sheetName val="pek_tanah_utk_irigasi2"/>
      <sheetName val="renc__kerja_LC2"/>
      <sheetName val="SASARAN_2"/>
      <sheetName val="DIRECT_COST2"/>
      <sheetName val="BJ_&amp;_Koreksi2"/>
      <sheetName val="LOCAL_GOVT_TAX2"/>
      <sheetName val="4_BGN2"/>
      <sheetName val="5_Resume2"/>
      <sheetName val="2_Data2"/>
      <sheetName val="an__struktur2"/>
      <sheetName val="DP_Volume2"/>
      <sheetName val="ETAB_22"/>
      <sheetName val="SM_Bgn2"/>
      <sheetName val="SM_Tnh2"/>
      <sheetName val="BTB_Baru2"/>
      <sheetName val="Div_52"/>
      <sheetName val="Div_82"/>
      <sheetName val="An__Beton2"/>
      <sheetName val="COST_SUMM2"/>
      <sheetName val="Rekap_2"/>
      <sheetName val="Piutang_Normal_Psrt2"/>
      <sheetName val="Key_drivers2"/>
      <sheetName val="HRG_BHN2"/>
      <sheetName val="Market_Positioning2"/>
      <sheetName val="BRB_B__Kantor2"/>
      <sheetName val="Lease_Expiry2"/>
      <sheetName val="DB_2"/>
      <sheetName val="DD_(isian)2"/>
      <sheetName val="Combo_Box2"/>
      <sheetName val="HARGA_&amp;_TARIF2"/>
      <sheetName val="Pondasi_Panel_A2"/>
      <sheetName val="L__Ramp_2"/>
      <sheetName val="Clarifikasi_2"/>
      <sheetName val="Mandays_karyawan2"/>
      <sheetName val="M_GC2"/>
      <sheetName val="DEN-FOB_cost2"/>
      <sheetName val="analisis_prc2"/>
      <sheetName val="Price_NS2"/>
      <sheetName val="tbs_skk2"/>
      <sheetName val="WB_past2"/>
      <sheetName val="Drop_Down2"/>
      <sheetName val="Plant_Summary2"/>
      <sheetName val="Sat_Bah_&amp;_Up2"/>
      <sheetName val="Analisa_Harga_Satuan2"/>
      <sheetName val="cost_recovery2"/>
      <sheetName val="RESUME_Jl__Kol_H_Burlian2"/>
      <sheetName val="Ags_12"/>
      <sheetName val="Ags_22"/>
      <sheetName val="Apr_12"/>
      <sheetName val="Apr_22"/>
      <sheetName val="Des_12"/>
      <sheetName val="Jan_12"/>
      <sheetName val="Jan_22"/>
      <sheetName val="Jul_12"/>
      <sheetName val="Jul_22"/>
      <sheetName val="Jun_12"/>
      <sheetName val="Jun_22"/>
      <sheetName val="Mar_12"/>
      <sheetName val="Mei_12"/>
      <sheetName val="Mei_22"/>
      <sheetName val="Nop_12"/>
      <sheetName val="Nop_22"/>
      <sheetName val="Okt_I2"/>
      <sheetName val="Okt_22"/>
      <sheetName val="Peb_12"/>
      <sheetName val="Peb_22"/>
      <sheetName val="BTB_DKI2"/>
      <sheetName val="Sheet1_(3)4"/>
      <sheetName val="Isolasi_Luar_Dalam4"/>
      <sheetName val="Isolasi_Luar4"/>
      <sheetName val="PRODUCTION_REPORTS4"/>
      <sheetName val="Profit_Loss4"/>
      <sheetName val="Man_Power_&amp;_Comp4"/>
      <sheetName val="Daftar_No_MAPPI4"/>
      <sheetName val="Jual_Mtr_074"/>
      <sheetName val="Beli_Mtr_074"/>
      <sheetName val="Produksi_&amp;_Scedule4"/>
      <sheetName val="Risk_Analisis4"/>
      <sheetName val="IRR_ALL4"/>
      <sheetName val="Analisa__(2)4"/>
      <sheetName val="T_material4"/>
      <sheetName val="10_yr_val4"/>
      <sheetName val="RKAP_2013_TBM24"/>
      <sheetName val="Five_Year__Monthly_Detail4"/>
      <sheetName val="B_-_Norelec4"/>
      <sheetName val="PETA_SIRTU4"/>
      <sheetName val="Biaya_PKS4"/>
      <sheetName val="Project_Cost4"/>
      <sheetName val="Exc__Rate4"/>
      <sheetName val="Premi_Iuran4"/>
      <sheetName val="FISIK_RAB_20004"/>
      <sheetName val="Tivi_7-(02022002)+Studio+Inven5"/>
      <sheetName val="Pk_prod4"/>
      <sheetName val="List_Department_&amp;_COA4"/>
      <sheetName val="List_Rayon4"/>
      <sheetName val="Harga&amp;KodeBarang_20134"/>
      <sheetName val="INDIRECT_DETAIL4"/>
      <sheetName val="Std-Prod_KS5"/>
      <sheetName val="DATA_GRAFIK4"/>
      <sheetName val="D_&amp;_W_sizes4"/>
      <sheetName val="BASIC_ASSUMPTION4"/>
      <sheetName val="BoQ_C44"/>
      <sheetName val="hitungan_bangunan_4"/>
      <sheetName val="1_Isian4"/>
      <sheetName val="STR_-_2B4"/>
      <sheetName val="Inputing_data4"/>
      <sheetName val="rab_lt_2_bo4"/>
      <sheetName val="5_yr_val4"/>
      <sheetName val="_Summ_fin_4"/>
      <sheetName val="Prod-_Plasma4"/>
      <sheetName val="DATA_UMUM4"/>
      <sheetName val="2-Surat_(2)4"/>
      <sheetName val="3-Laporan_T_&amp;_B4"/>
      <sheetName val="BCT_20144"/>
      <sheetName val="Resume__4"/>
      <sheetName val="Resume_4"/>
      <sheetName val="budget_idr4"/>
      <sheetName val="Re-Mill_Building__4"/>
      <sheetName val="N_Tnh4"/>
      <sheetName val="Growth_assumptions4"/>
      <sheetName val="Income_Statement4"/>
      <sheetName val="Kuantitas_&amp;_Harga_4"/>
      <sheetName val="Permanent_info4"/>
      <sheetName val="Bibitan_Input4"/>
      <sheetName val="Bill_of_Quantity4"/>
      <sheetName val="Daf_Harga4"/>
      <sheetName val="Rekap_Bill4"/>
      <sheetName val="An__Harga4"/>
      <sheetName val="H_Satuan4"/>
      <sheetName val="3-DIV6_(2)4"/>
      <sheetName val="_rekap__4"/>
      <sheetName val="Lay_Out_T_&amp;_B_Potrait4"/>
      <sheetName val="Peta_Lokasi4"/>
      <sheetName val="Analisa_Tnh4"/>
      <sheetName val="Analisa_Bgn4"/>
      <sheetName val="Terbilang_Likuidasi4"/>
      <sheetName val="Terbilang_Pasar4"/>
      <sheetName val="Terbilang_Indikasi_NP4"/>
      <sheetName val="Terbilang_Nilai_Likuidasi4"/>
      <sheetName val="Score_(2)4"/>
      <sheetName val="Ikhtisar_RL4"/>
      <sheetName val="Anal__RL4"/>
      <sheetName val="PK_RM4"/>
      <sheetName val="Kuantitas_&amp;_Harga4"/>
      <sheetName val="Basic_Price4"/>
      <sheetName val="DIV_94"/>
      <sheetName val="Peralatan_(2)4"/>
      <sheetName val="Bill_rekap4"/>
      <sheetName val="Cost_Center4"/>
      <sheetName val="Harga_ME_4"/>
      <sheetName val="Rincian_Iuran4"/>
      <sheetName val="IKK_MAPPI3"/>
      <sheetName val="Form_Bangunan3"/>
      <sheetName val="Fill_this_out_first___3"/>
      <sheetName val="Pemadatan_Tanah_(Jalan)3"/>
      <sheetName val="%_Lbr_vs_GP3"/>
      <sheetName val="SC_3"/>
      <sheetName val="Cover_Sheet3"/>
      <sheetName val="8400-4_13"/>
      <sheetName val="8400-4_23"/>
      <sheetName val="An__Tanah3"/>
      <sheetName val="__uko_Padi_Mas_dr_BATAM_xls___3"/>
      <sheetName val="Harga_Satuan3"/>
      <sheetName val="Bilanz_Bus_plan_20023"/>
      <sheetName val="PHL_Panen3"/>
      <sheetName val="TBM_&amp;Prod_BHL3"/>
      <sheetName val="Data_Blok20073"/>
      <sheetName val="Data_Harga_Material3"/>
      <sheetName val="SMR_PL3"/>
      <sheetName val="AF_3"/>
      <sheetName val="pek_tanah_utk_irigasi3"/>
      <sheetName val="renc__kerja_LC3"/>
      <sheetName val="SASARAN_3"/>
      <sheetName val="DIRECT_COST3"/>
      <sheetName val="BJ_&amp;_Koreksi3"/>
      <sheetName val="LOCAL_GOVT_TAX3"/>
      <sheetName val="4_BGN3"/>
      <sheetName val="5_Resume3"/>
      <sheetName val="2_Data3"/>
      <sheetName val="an__struktur3"/>
      <sheetName val="DP_Volume3"/>
      <sheetName val="ETAB_23"/>
      <sheetName val="SM_Bgn3"/>
      <sheetName val="SM_Tnh3"/>
      <sheetName val="BTB_Baru3"/>
      <sheetName val="Div_53"/>
      <sheetName val="Div_83"/>
      <sheetName val="An__Beton3"/>
      <sheetName val="COST_SUMM3"/>
      <sheetName val="Rekap_3"/>
      <sheetName val="Piutang_Normal_Psrt3"/>
      <sheetName val="Key_drivers3"/>
      <sheetName val="HRG_BHN3"/>
      <sheetName val="Market_Positioning3"/>
      <sheetName val="BRB_B__Kantor3"/>
      <sheetName val="Lease_Expiry3"/>
      <sheetName val="DB_3"/>
      <sheetName val="DD_(isian)3"/>
      <sheetName val="Combo_Box3"/>
      <sheetName val="HARGA_&amp;_TARIF3"/>
      <sheetName val="Pondasi_Panel_A3"/>
      <sheetName val="L__Ramp_3"/>
      <sheetName val="Clarifikasi_3"/>
      <sheetName val="Mandays_karyawan3"/>
      <sheetName val="M_GC3"/>
      <sheetName val="DEN-FOB_cost3"/>
      <sheetName val="analisis_prc3"/>
      <sheetName val="Price_NS3"/>
      <sheetName val="tbs_skk3"/>
      <sheetName val="WB_past3"/>
      <sheetName val="Drop_Down3"/>
      <sheetName val="Plant_Summary3"/>
      <sheetName val="Sat_Bah_&amp;_Up3"/>
      <sheetName val="Analisa_Harga_Satuan3"/>
      <sheetName val="cost_recovery3"/>
      <sheetName val="RESUME_Jl__Kol_H_Burlian3"/>
      <sheetName val="Ags_13"/>
      <sheetName val="Ags_23"/>
      <sheetName val="Apr_13"/>
      <sheetName val="Apr_23"/>
      <sheetName val="Des_13"/>
      <sheetName val="Jan_13"/>
      <sheetName val="Jan_23"/>
      <sheetName val="Jul_13"/>
      <sheetName val="Jul_23"/>
      <sheetName val="Jun_13"/>
      <sheetName val="Jun_23"/>
      <sheetName val="Mar_13"/>
      <sheetName val="Mei_13"/>
      <sheetName val="Mei_23"/>
      <sheetName val="Nop_13"/>
      <sheetName val="Nop_23"/>
      <sheetName val="Okt_I3"/>
      <sheetName val="Okt_23"/>
      <sheetName val="Peb_13"/>
      <sheetName val="Peb_23"/>
      <sheetName val="BTB_DKI3"/>
      <sheetName val="WIPF0506"/>
      <sheetName val="Hargamaterial"/>
      <sheetName val="Desc "/>
      <sheetName val="VESLIS97"/>
      <sheetName val="FO"/>
      <sheetName val="%tase"/>
      <sheetName val="EBITRECS"/>
      <sheetName val="SCH12"/>
      <sheetName val="Budget"/>
      <sheetName val="COM Villa"/>
      <sheetName val="Equip Costs"/>
      <sheetName val="ILM"/>
      <sheetName val="(43)9.1"/>
      <sheetName val="MASTER_INPUT"/>
      <sheetName val="WBS1"/>
      <sheetName val="ocean voyage"/>
      <sheetName val="Alat-11"/>
      <sheetName val="Norma_HK"/>
      <sheetName val="HS-2011"/>
      <sheetName val="HONDA"/>
      <sheetName val="LeadCOA"/>
      <sheetName val="Criterias"/>
      <sheetName val="TBM-3"/>
      <sheetName val="6.Asumsi"/>
      <sheetName val="Panel,feeder,elek"/>
      <sheetName val="struktur tdk dipakai"/>
      <sheetName val="DATA WP"/>
      <sheetName val="Corptax2003"/>
      <sheetName val="1195 B1"/>
      <sheetName val="DATAJUNI"/>
      <sheetName val="DATAOKT"/>
      <sheetName val="MATAUANG"/>
      <sheetName val="Marshal -1"/>
      <sheetName val="Sale-Leaseback (2)"/>
      <sheetName val="Cockpit"/>
      <sheetName val="Cockpit 2"/>
      <sheetName val="Cons I"/>
      <sheetName val="Cons II"/>
      <sheetName val="CONS OPAT"/>
      <sheetName val="Corporate"/>
      <sheetName val="NetIncometree"/>
      <sheetName val="RONOA tree"/>
      <sheetName val="Parameters"/>
      <sheetName val="CSUL"/>
      <sheetName val="MA"/>
      <sheetName val="KUANT &amp; HRG"/>
      <sheetName val="DIV-3"/>
      <sheetName val="DIV-7"/>
      <sheetName val="DIV-8"/>
      <sheetName val="cf(4)"/>
      <sheetName val="daf-3(OK)"/>
      <sheetName val="daf-7(OK)"/>
      <sheetName val="Fin-model"/>
      <sheetName val="Modal Kerja"/>
      <sheetName val="KUANT_&amp;_HRG"/>
      <sheetName val="RumusTB_1_bln"/>
      <sheetName val="sai"/>
      <sheetName val="hsd"/>
      <sheetName val="AHS - Riel"/>
      <sheetName val="SEX"/>
      <sheetName val="A1-10"/>
      <sheetName val="A1-11"/>
      <sheetName val="Assumption"/>
      <sheetName val="RINCIAN NRC"/>
      <sheetName val="Pryk Prod TBS"/>
      <sheetName val="DATA LTW"/>
      <sheetName val="Data SRL"/>
      <sheetName val="Data Prod_Graf"/>
      <sheetName val="tribune timur"/>
      <sheetName val="Upah SKUB"/>
      <sheetName val="ETAB 1"/>
      <sheetName val="PRINT 1"/>
      <sheetName val="PRINT 2"/>
      <sheetName val="PRINT 3"/>
      <sheetName val="PRINT 4"/>
      <sheetName val="GAMBAR"/>
      <sheetName val="SAMBUNGAN"/>
      <sheetName val="S.UPAH"/>
      <sheetName val="S.BAHAN"/>
      <sheetName val="INPUT 3"/>
      <sheetName val="INPUT 2"/>
      <sheetName val="TON  per Jam"/>
      <sheetName val="D7(1)"/>
      <sheetName val="DCF Jual-Sewa"/>
      <sheetName val="Bangunan Utama"/>
      <sheetName val="EE-PROP"/>
      <sheetName val="#REF"/>
      <sheetName val="JLSNER-HD99_"/>
      <sheetName val="Kerj_alat"/>
      <sheetName val="MILL-EXP"/>
      <sheetName val="MM.PAGE-2.X"/>
      <sheetName val="Lookup"/>
      <sheetName val="Grading"/>
      <sheetName val="Minamas"/>
      <sheetName val="Posisi Stock"/>
      <sheetName val="RENT PROJECT."/>
      <sheetName val="HARGA MATERIAL"/>
      <sheetName val="NS"/>
      <sheetName val="KEUANGAN"/>
      <sheetName val="raw"/>
      <sheetName val="Amortization Table"/>
      <sheetName val="KASUS4"/>
      <sheetName val="Perhitungan"/>
      <sheetName val="Analisa Upah _ Bahan Plum"/>
      <sheetName val="COA (2)"/>
      <sheetName val="INPUT DATA"/>
      <sheetName val="Analisa &amp; Upah"/>
      <sheetName val="GLACC"/>
      <sheetName val="P04_02"/>
      <sheetName val="P04-02"/>
      <sheetName val="pak03"/>
      <sheetName val="Std-Industri"/>
      <sheetName val="P_Prt"/>
      <sheetName val="Bal"/>
      <sheetName val="D2a"/>
      <sheetName val="H2a"/>
      <sheetName val="B1a"/>
      <sheetName val="P2"/>
      <sheetName val="Q1"/>
      <sheetName val="R"/>
      <sheetName val="G3"/>
      <sheetName val="P1"/>
      <sheetName val="O2"/>
      <sheetName val="E2"/>
      <sheetName val="E3"/>
      <sheetName val="G1"/>
      <sheetName val="G2"/>
      <sheetName val="I1"/>
      <sheetName val="I4"/>
      <sheetName val="E5"/>
      <sheetName val="E6"/>
      <sheetName val="G4"/>
      <sheetName val="L1L2L3"/>
      <sheetName val="H3"/>
      <sheetName val="P_Par"/>
      <sheetName val="Adjustment Susut Fisik Data"/>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sheetData sheetId="696" refreshError="1"/>
      <sheetData sheetId="697" refreshError="1"/>
      <sheetData sheetId="698" refreshError="1"/>
      <sheetData sheetId="699"/>
      <sheetData sheetId="700"/>
      <sheetData sheetId="701"/>
      <sheetData sheetId="702"/>
      <sheetData sheetId="703"/>
      <sheetData sheetId="704"/>
      <sheetData sheetId="705"/>
      <sheetData sheetId="706"/>
      <sheetData sheetId="707"/>
      <sheetData sheetId="708" refreshError="1"/>
      <sheetData sheetId="709" refreshError="1"/>
      <sheetData sheetId="710"/>
      <sheetData sheetId="71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sheetData sheetId="810"/>
      <sheetData sheetId="811"/>
      <sheetData sheetId="812"/>
      <sheetData sheetId="813"/>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sheetData sheetId="842"/>
      <sheetData sheetId="843"/>
      <sheetData sheetId="844"/>
      <sheetData sheetId="845"/>
      <sheetData sheetId="846"/>
      <sheetData sheetId="847"/>
      <sheetData sheetId="848"/>
      <sheetData sheetId="849"/>
      <sheetData sheetId="850"/>
      <sheetData sheetId="851"/>
      <sheetData sheetId="852"/>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sheetData sheetId="864"/>
      <sheetData sheetId="865" refreshError="1"/>
      <sheetData sheetId="866" refreshError="1"/>
      <sheetData sheetId="867" refreshError="1"/>
      <sheetData sheetId="868"/>
      <sheetData sheetId="869"/>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sheetData sheetId="1162"/>
      <sheetData sheetId="1163" refreshError="1"/>
      <sheetData sheetId="1164" refreshError="1"/>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sheetData sheetId="1625"/>
      <sheetData sheetId="1626"/>
      <sheetData sheetId="1627"/>
      <sheetData sheetId="1628"/>
      <sheetData sheetId="1629"/>
      <sheetData sheetId="1630"/>
      <sheetData sheetId="163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sheetData sheetId="1821"/>
      <sheetData sheetId="1822"/>
      <sheetData sheetId="1823"/>
      <sheetData sheetId="1824"/>
      <sheetData sheetId="1825"/>
      <sheetData sheetId="1826"/>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Set>
  </externalBook>
</externalLink>
</file>

<file path=xl/externalLinks/externalLink254.xml><?xml version="1.0" encoding="utf-8"?>
<externalLink xmlns="http://schemas.openxmlformats.org/spreadsheetml/2006/main">
  <externalBook xmlns:r="http://schemas.openxmlformats.org/officeDocument/2006/relationships" r:id="rId1">
    <sheetNames>
      <sheetName val="00000"/>
      <sheetName val="DATA UMUM"/>
      <sheetName val="Tanah"/>
      <sheetName val="Bangunan"/>
      <sheetName val="Safety Margin"/>
      <sheetName val="Data 1"/>
      <sheetName val="Data 2"/>
      <sheetName val="Data 3"/>
      <sheetName val="Data 4"/>
      <sheetName val="Data 5"/>
      <sheetName val="Analisa"/>
      <sheetName val="Text"/>
      <sheetName val="COPYWRITE"/>
      <sheetName val="List"/>
      <sheetName val="FORM-X-1"/>
      <sheetName val="AT"/>
      <sheetName val="kki"/>
      <sheetName val="fin pro centers"/>
      <sheetName val="SUMMARY"/>
      <sheetName val="Daftar No MAPPI"/>
      <sheetName val="RESIDU"/>
      <sheetName val="Data Harga Material"/>
      <sheetName val="Profit Loss"/>
      <sheetName val="N Tnh"/>
      <sheetName val="T.material"/>
      <sheetName val="Permanent info"/>
      <sheetName val="98003-33"/>
      <sheetName val="DATA_UMUM"/>
      <sheetName val="Safety_Margin"/>
      <sheetName val="Data_1"/>
      <sheetName val="Data_2"/>
      <sheetName val="Data_3"/>
      <sheetName val="Data_4"/>
      <sheetName val="Data_5"/>
      <sheetName val="fin_pro_centers"/>
      <sheetName val="Daftar_No_MAPPI"/>
      <sheetName val="Profit_Loss"/>
      <sheetName val="Data_Harga_Material"/>
      <sheetName val="N_Tnh"/>
      <sheetName val="NPDES02"/>
      <sheetName val="RESIDU-3"/>
      <sheetName val="JSiar"/>
      <sheetName val="DataKlien"/>
      <sheetName val="Cover"/>
      <sheetName val="Surat"/>
      <sheetName val="Tanah "/>
      <sheetName val="Bangunan (2)"/>
      <sheetName val="Bangunan (3)"/>
      <sheetName val="Kesimpulan"/>
      <sheetName val="Marketibility"/>
      <sheetName val="Data Pembanding"/>
      <sheetName val="Peta (2)"/>
      <sheetName val="Photo"/>
      <sheetName val="Hit-Bang"/>
      <sheetName val="Teks"/>
      <sheetName val="Sheet1"/>
      <sheetName val="Sheet2"/>
      <sheetName val="Sheet3"/>
      <sheetName val="SM Bgn"/>
      <sheetName val="SM Tnh"/>
      <sheetName val="Isian"/>
      <sheetName val="Data GH'06"/>
      <sheetName val="Bg lt 4"/>
      <sheetName val="rab lt 2 bo"/>
      <sheetName val="DD (isian)"/>
      <sheetName val="Resume"/>
      <sheetName val="KOP."/>
      <sheetName val="1"/>
      <sheetName val="2"/>
      <sheetName val="3"/>
      <sheetName val="4"/>
      <sheetName val="TANAH 4"/>
      <sheetName val="FOTO 5"/>
      <sheetName val="MAP 6"/>
      <sheetName val="Aplikasi 1"/>
      <sheetName val="DENAH"/>
      <sheetName val="INV"/>
      <sheetName val="N Bgn"/>
      <sheetName val="WP"/>
      <sheetName val="FORM X COST"/>
      <sheetName val="BCT"/>
      <sheetName val="As"/>
      <sheetName val="006"/>
      <sheetName val="_001"/>
      <sheetName val="Depresiasi"/>
      <sheetName val="An. Beton"/>
      <sheetName val="Cvr"/>
      <sheetName val="datasheet"/>
      <sheetName val="input-cost"/>
      <sheetName val="Standarisasi"/>
      <sheetName val="Analisa ruko"/>
      <sheetName val="Pembanding Hal 10"/>
      <sheetName val="Pengantar Hal 2"/>
      <sheetName val="Uraian Halmn 3"/>
      <sheetName val="Uraian Halmn 4"/>
      <sheetName val="Uraian Halmn 5"/>
      <sheetName val="Uraian Halmn 6"/>
      <sheetName val="Foto aset 1 Halmn 7"/>
      <sheetName val="PETA"/>
      <sheetName val="ue"/>
      <sheetName val="PIK_QUO"/>
      <sheetName val="populasi"/>
      <sheetName val="BCR"/>
      <sheetName val="GeneralInfo"/>
      <sheetName val="Client AJE"/>
      <sheetName val="RT"/>
      <sheetName val="Cost Coba Rev"/>
      <sheetName val="Sat Bahan"/>
      <sheetName val="Sat Alat"/>
      <sheetName val="Sat Upah"/>
      <sheetName val="Drilldown parametrico"/>
      <sheetName val="BQ_E20_02_Rp_"/>
      <sheetName val="36"/>
      <sheetName val="BGN"/>
      <sheetName val="Sheet1 (3)"/>
      <sheetName val="REMUNERASISTANDAR"/>
      <sheetName val="TABEL_DETASIR"/>
      <sheetName val="BBNE"/>
      <sheetName val="BLNE"/>
      <sheetName val="ITNE"/>
      <sheetName val="KAA"/>
      <sheetName val="KMYE"/>
      <sheetName val="KT"/>
      <sheetName val="KTTG"/>
      <sheetName val="MDLE"/>
      <sheetName val="SAMAN"/>
      <sheetName val="SFRE"/>
      <sheetName val="SK"/>
      <sheetName val="TPZE"/>
      <sheetName val="TRG"/>
      <sheetName val="Res (TB)"/>
      <sheetName val="Revenue"/>
      <sheetName val="Ring"/>
      <sheetName val="GL_Account"/>
      <sheetName val="Bang-Non-St"/>
      <sheetName val="Add-trans"/>
      <sheetName val="S-2"/>
      <sheetName val="Pro-Base"/>
      <sheetName val="S-1"/>
      <sheetName val="Add-rev"/>
      <sheetName val="Exist"/>
      <sheetName val="Tot"/>
      <sheetName val="Tranponder"/>
      <sheetName val="Rinci-Biaya"/>
      <sheetName val="Rinci-Pendapatan"/>
      <sheetName val="Data"/>
      <sheetName val="DATA_UMUM1"/>
      <sheetName val="Safety_Margin1"/>
      <sheetName val="Data_11"/>
      <sheetName val="Data_21"/>
      <sheetName val="Data_31"/>
      <sheetName val="Data_41"/>
      <sheetName val="Data_51"/>
      <sheetName val="ZIP"/>
      <sheetName val="T_material"/>
      <sheetName val="Kend"/>
      <sheetName val="Alber"/>
      <sheetName val="Trail"/>
      <sheetName val="NERACA"/>
      <sheetName val="Irregular Income"/>
      <sheetName val="FE-1770.P1"/>
      <sheetName val="TABEL HARGA"/>
      <sheetName val="B-Ops-KS"/>
      <sheetName val="HRG BHN"/>
      <sheetName val="Sat. Pek."/>
      <sheetName val="PB(B)"/>
      <sheetName val="PB_B_"/>
      <sheetName val="exf"/>
      <sheetName val="5 yr val"/>
      <sheetName val="Graphs"/>
      <sheetName val="Input"/>
      <sheetName val="10 yr val"/>
      <sheetName val="Financials"/>
      <sheetName val=" Summ fin."/>
      <sheetName val="Alat"/>
      <sheetName val="Persiapan"/>
      <sheetName val="Isolasi Luar Dalam"/>
      <sheetName val="Isolasi Luar"/>
      <sheetName val="har-sat"/>
      <sheetName val="SITE-E"/>
      <sheetName val="DATA_feed"/>
      <sheetName val="BALANCE"/>
      <sheetName val="CH_FL_YEAR"/>
      <sheetName val="INC_FUN_FIN"/>
      <sheetName val="Pipe"/>
      <sheetName val="CF-hot"/>
      <sheetName val="Asumsi (APE)"/>
      <sheetName val="An. Tanah"/>
      <sheetName val="% Lbr vs GP"/>
      <sheetName val="Income Statement"/>
      <sheetName val="Shareholders' Equity"/>
      <sheetName val="Analisa  (2)"/>
      <sheetName val="Fill this out first___"/>
      <sheetName val="Harga Satuan"/>
      <sheetName val="CIP_USD"/>
      <sheetName val="Mutasi"/>
      <sheetName val="FINISHING"/>
      <sheetName val="PLUMBING"/>
      <sheetName val="STRUKTUR"/>
      <sheetName val="IS"/>
      <sheetName val="Marshal"/>
      <sheetName val="Cogen (New)"/>
      <sheetName val="BTB"/>
      <sheetName val="RATE"/>
      <sheetName val="RMatl-Cons.Fig"/>
      <sheetName val="Sensi"/>
      <sheetName val="man power"/>
      <sheetName val="PBKI&amp;E"/>
      <sheetName val="Daftar Isi"/>
      <sheetName val="Plat"/>
      <sheetName val="daf_3_OK_"/>
      <sheetName val="daf_7_OK_"/>
      <sheetName val="Analisa 2"/>
      <sheetName val="Analisa BCT"/>
      <sheetName val="Kaliandra"/>
      <sheetName val="Data Material Lokal"/>
      <sheetName val="Inputs"/>
      <sheetName val="Harga Material Lokal"/>
      <sheetName val="ARPU-override"/>
      <sheetName val="BCT-2013"/>
      <sheetName val="NRC_2"/>
      <sheetName val="TERM OF PAYMENT"/>
      <sheetName val="prg-old"/>
      <sheetName val="12"/>
      <sheetName val="TM"/>
      <sheetName val="U-EK"/>
      <sheetName val="Daf 1"/>
      <sheetName val="Contractual Terms(1)"/>
      <sheetName val="Data Aset"/>
      <sheetName val="Standard"/>
      <sheetName val="Mesin"/>
      <sheetName val="Tanah_"/>
      <sheetName val="Bangunan_(2)"/>
      <sheetName val="Bangunan_(3)"/>
      <sheetName val="Data_Pembanding"/>
      <sheetName val="Peta_(2)"/>
      <sheetName val="SM_Bgn"/>
      <sheetName val="SM_Tnh"/>
      <sheetName val="Data_GH'06"/>
      <sheetName val="Hit Bgn"/>
      <sheetName val="Tenancy Sch"/>
      <sheetName val="Capitalisation"/>
      <sheetName val="Outgoings"/>
      <sheetName val="JKT"/>
      <sheetName val="PP"/>
      <sheetName val="kurs"/>
      <sheetName val="datateknis"/>
      <sheetName val="upah"/>
      <sheetName val="Draft"/>
      <sheetName val="Dat-Bgt"/>
      <sheetName val="FAK"/>
      <sheetName val="HPP"/>
      <sheetName val="Ktr"/>
      <sheetName val="F ALARM"/>
      <sheetName val="Bg_lt_4"/>
      <sheetName val="FORM_X_COST"/>
      <sheetName val="rab_lt_2_bo"/>
      <sheetName val="DD_(isian)"/>
      <sheetName val="KOP_"/>
      <sheetName val="TANAH_4"/>
      <sheetName val="FOTO_5"/>
      <sheetName val="MAP_6"/>
      <sheetName val="Aplikasi_1"/>
      <sheetName val="N_Bgn"/>
      <sheetName val="Kebun 510 kav o6"/>
      <sheetName val="Gmd3"/>
      <sheetName val="RMCONS"/>
      <sheetName val="CGS"/>
      <sheetName val="Harga Sat"/>
      <sheetName val="BCA"/>
      <sheetName val="Account"/>
      <sheetName val="Data23"/>
      <sheetName val="Data26"/>
      <sheetName val="2002"/>
      <sheetName val="ANALISA PEK.UMUM"/>
      <sheetName val="Huruf-INV"/>
      <sheetName val="upah-bahan satker_revisi"/>
      <sheetName val="Input sheet on Prices"/>
      <sheetName val="COA"/>
      <sheetName val="TB"/>
      <sheetName val="Asumsi"/>
      <sheetName val="Std-Prod KS"/>
      <sheetName val="rab 4"/>
      <sheetName val="Bahan Upah"/>
      <sheetName val="Harga Bahan"/>
      <sheetName val="Denpasar"/>
      <sheetName val="cost recovery"/>
      <sheetName val="DAF-1"/>
      <sheetName val="TOWN"/>
      <sheetName val="Running_Acc"/>
      <sheetName val="OPR-99"/>
      <sheetName val="Exc. Rate"/>
      <sheetName val="DATA "/>
      <sheetName val="Dbase"/>
      <sheetName val="01.Rumah Tinggal Sederhana"/>
      <sheetName val="LIST IKK KOTAKAB"/>
      <sheetName val="LIST IKK PROPINSI"/>
      <sheetName val="INDEKS"/>
      <sheetName val="LIST DAERAH"/>
      <sheetName val="Bahan"/>
      <sheetName val="PBG_2"/>
      <sheetName val="KH-Q1,Q2,01"/>
      <sheetName val="COPA DETAIL"/>
      <sheetName val="WBS"/>
      <sheetName val="Pt"/>
      <sheetName val="Uraian kapal"/>
      <sheetName val="UBA"/>
      <sheetName val="KEUANGAN"/>
      <sheetName val="HITAM ULU"/>
      <sheetName val="RENCANA KERJA"/>
      <sheetName val="Tabel Barang"/>
      <sheetName val="SE"/>
      <sheetName val="PileCap"/>
      <sheetName val="D &amp; W sizes"/>
      <sheetName val="BS-RTI"/>
      <sheetName val="Data SRL"/>
      <sheetName val="Data Prod_Graf"/>
      <sheetName val="Olah"/>
      <sheetName val="LIST ANHARSAT"/>
      <sheetName val="Bilanz Bus.plan 2002"/>
      <sheetName val="Utilities - Pwr Stn Oil "/>
      <sheetName val="P"/>
      <sheetName val="B-Ops-Sawit"/>
      <sheetName val="Biaya-Inv"/>
      <sheetName val="struktur tdk dipakai"/>
      <sheetName val="Multiple Spreadsheets"/>
      <sheetName val="LOG 11"/>
      <sheetName val="Pryk Prod TBS"/>
      <sheetName val="Input O&amp;M"/>
      <sheetName val="bct-PABRIK"/>
      <sheetName val="CJE"/>
      <sheetName val="Listperson"/>
      <sheetName val="HARGA MATERIAL"/>
      <sheetName val="손익예상"/>
      <sheetName val="HSBU ANA"/>
      <sheetName val="ACT PROD"/>
      <sheetName val="PLAN PROD"/>
      <sheetName val="BoQ"/>
      <sheetName val="Primayudha"/>
      <sheetName val="Instructions"/>
      <sheetName val="Total"/>
      <sheetName val="Listrik"/>
      <sheetName val="FA"/>
      <sheetName val="TELP"/>
      <sheetName val="Sound"/>
      <sheetName val="MATV"/>
      <sheetName val="sort"/>
      <sheetName val="price"/>
      <sheetName val="dm-e"/>
      <sheetName val="ES_aLL"/>
      <sheetName val="HB"/>
      <sheetName val="ES-aLL"/>
      <sheetName val="DAF_2"/>
      <sheetName val="DAF-2"/>
      <sheetName val="Bill sipil"/>
      <sheetName val="Upah_Bahan"/>
      <sheetName val="COVER "/>
      <sheetName val="FAS"/>
      <sheetName val="TS"/>
      <sheetName val="TLP "/>
      <sheetName val="CCTV "/>
      <sheetName val="KABEL TRAY"/>
      <sheetName val="Material"/>
      <sheetName val="name"/>
      <sheetName val="FE-1770-I"/>
      <sheetName val="FE-1770-II"/>
      <sheetName val="GroundSupport Parameters Input"/>
      <sheetName val="Materials and Consumables Input"/>
      <sheetName val="Mining Parameters Input"/>
      <sheetName val="DATA_UMUM2"/>
      <sheetName val="Safety_Margin2"/>
      <sheetName val="Data_12"/>
      <sheetName val="Data_22"/>
      <sheetName val="Data_32"/>
      <sheetName val="Data_42"/>
      <sheetName val="Data_52"/>
      <sheetName val="fin_pro_centers1"/>
      <sheetName val="Daftar_No_MAPPI1"/>
      <sheetName val="Data_Harga_Material1"/>
      <sheetName val="Profit_Loss1"/>
      <sheetName val="N_Tnh1"/>
      <sheetName val="T_material1"/>
      <sheetName val="Permanent_info"/>
      <sheetName val="Isolasi_Luar_Dalam"/>
      <sheetName val="Isolasi_Luar"/>
      <sheetName val="Tanah_1"/>
      <sheetName val="Bangunan_(2)1"/>
      <sheetName val="Bangunan_(3)1"/>
      <sheetName val="Data_Pembanding1"/>
      <sheetName val="Peta_(2)1"/>
      <sheetName val="SM_Bgn1"/>
      <sheetName val="SM_Tnh1"/>
      <sheetName val="Data_GH'061"/>
      <sheetName val="Bg_lt_41"/>
      <sheetName val="rab_lt_2_bo1"/>
      <sheetName val="DD_(isian)1"/>
      <sheetName val="KOP_1"/>
      <sheetName val="TANAH_41"/>
      <sheetName val="FOTO_51"/>
      <sheetName val="MAP_61"/>
      <sheetName val="Aplikasi_11"/>
      <sheetName val="N_Bgn1"/>
      <sheetName val="FORM_X_COST1"/>
      <sheetName val="An__Beton"/>
      <sheetName val="Analisa_ruko"/>
      <sheetName val="Pembanding_Hal_10"/>
      <sheetName val="Pengantar_Hal_2"/>
      <sheetName val="Uraian_Halmn_3"/>
      <sheetName val="Uraian_Halmn_4"/>
      <sheetName val="Uraian_Halmn_5"/>
      <sheetName val="Uraian_Halmn_6"/>
      <sheetName val="Foto_aset_1_Halmn_7"/>
      <sheetName val="Client_AJE"/>
      <sheetName val="Cost_Coba_Rev"/>
      <sheetName val="Sat_Bahan"/>
      <sheetName val="Sat_Alat"/>
      <sheetName val="Sat_Upah"/>
      <sheetName val="Drilldown_parametrico"/>
      <sheetName val="Sheet1_(3)"/>
      <sheetName val="5_yr_val"/>
      <sheetName val="10_yr_val"/>
      <sheetName val="_Summ_fin_"/>
      <sheetName val="Res_(TB)"/>
      <sheetName val="Irregular_Income"/>
      <sheetName val="FE-1770_P1"/>
      <sheetName val="TABEL_HARGA"/>
      <sheetName val="HRG_BHN"/>
      <sheetName val="Sat__Pek_"/>
      <sheetName val="An__Tanah"/>
      <sheetName val="Asumsi_(APE)"/>
      <sheetName val="%_Lbr_vs_GP"/>
      <sheetName val="Income_Statement"/>
      <sheetName val="Shareholders'_Equity"/>
      <sheetName val="Analisa__(2)"/>
      <sheetName val="Fill_this_out_first___"/>
      <sheetName val="Harga_Sat"/>
      <sheetName val="Cogen_(New)"/>
      <sheetName val="Daftar_Isi"/>
      <sheetName val="Analisa_2"/>
      <sheetName val="Analisa_BCT"/>
      <sheetName val="Data_Material_Lokal"/>
      <sheetName val="Harga_Material_Lokal"/>
      <sheetName val="TERM_OF_PAYMENT"/>
      <sheetName val="Daf_1"/>
      <sheetName val="Contractual_Terms(1)"/>
      <sheetName val="Data_Aset"/>
      <sheetName val="Tenancy_Sch"/>
      <sheetName val="Hit_Bgn"/>
      <sheetName val="Kebun_510_kav_o6"/>
      <sheetName val="Std-Prod_KS"/>
      <sheetName val="rab_4"/>
      <sheetName val="Bahan_Upah"/>
      <sheetName val="Harga_Bahan"/>
      <sheetName val="cost_recovery"/>
      <sheetName val="F_ALARM"/>
      <sheetName val="ANALISA_PEK_UMUM"/>
      <sheetName val="RMatl-Cons_Fig"/>
      <sheetName val="man_power"/>
      <sheetName val="Input_sheet_on_Prices"/>
      <sheetName val="upah-bahan_satker_revisi"/>
      <sheetName val="Harga_Satuan"/>
      <sheetName val="A"/>
      <sheetName val="P&amp;L BSheet CFlow"/>
      <sheetName val="PrIS"/>
      <sheetName val="Val-sum"/>
      <sheetName val="Eliminasi"/>
      <sheetName val="Biaya PKS"/>
      <sheetName val="Produksi &amp; Scedule"/>
      <sheetName val="Project Cost"/>
      <sheetName val="Risk Analisis"/>
      <sheetName val="BEP"/>
      <sheetName val="Depre"/>
      <sheetName val="PINJAMAN-Bank"/>
      <sheetName val="INCOME"/>
      <sheetName val="Pemeliharaan"/>
      <sheetName val="Cash-flow"/>
      <sheetName val="IRR"/>
      <sheetName val="IRR ALL"/>
      <sheetName val="Lab&amp;Bengkel"/>
      <sheetName val="OE"/>
      <sheetName val="Des"/>
      <sheetName val="Sous traitance"/>
      <sheetName val="Harga"/>
      <sheetName val="PENILAI"/>
      <sheetName val="SUB"/>
      <sheetName val="Go"/>
      <sheetName val="Pasar-02"/>
      <sheetName val="IM"/>
      <sheetName val="PAGE 1.X"/>
      <sheetName val="Basic Price"/>
      <sheetName val="Valid"/>
      <sheetName val="Harsat Upah"/>
      <sheetName val="Perhitungan Besi"/>
      <sheetName val="Harsat Bahan"/>
      <sheetName val="anal pipa"/>
      <sheetName val="BAG-III"/>
      <sheetName val="dOkt"/>
      <sheetName val="HB "/>
      <sheetName val="EQUIPMENT"/>
      <sheetName val="Cons"/>
      <sheetName val="SALDO"/>
      <sheetName val="EurotoolsXRates"/>
      <sheetName val="8"/>
      <sheetName val="BBM"/>
      <sheetName val="Transport "/>
      <sheetName val="B _ Norelec"/>
      <sheetName val="Ringkasan"/>
      <sheetName val="Survey Tanah"/>
      <sheetName val="P1"/>
      <sheetName val="P-2"/>
      <sheetName val="P-3"/>
      <sheetName val="P4"/>
      <sheetName val="P-5"/>
      <sheetName val="P-6"/>
      <sheetName val="P-7"/>
      <sheetName val="P8"/>
      <sheetName val="Data Psr Tanah"/>
      <sheetName val="Bangunan Kantor"/>
      <sheetName val="SPL"/>
      <sheetName val="Resume Nilai"/>
      <sheetName val="Spek"/>
      <sheetName val="IL"/>
      <sheetName val="DEPR"/>
      <sheetName val="IKK"/>
      <sheetName val="dt1"/>
      <sheetName val="Sheet4"/>
      <sheetName val="IMM"/>
      <sheetName val="IL 2016"/>
      <sheetName val="Sheet6"/>
      <sheetName val="Compatibility Report"/>
      <sheetName val="MHPP"/>
      <sheetName val="Menu List"/>
      <sheetName val="C"/>
      <sheetName val="TBS"/>
      <sheetName val="Mill"/>
      <sheetName val="Ex_Rate"/>
      <sheetName val="BCTbang"/>
      <sheetName val="September"/>
      <sheetName val="FAKTOR"/>
      <sheetName val="Production"/>
      <sheetName val="op-details"/>
      <sheetName val="REKAP"/>
      <sheetName val="REKAP Tbh"/>
      <sheetName val="Hargamat"/>
      <sheetName val="G4"/>
      <sheetName val="I4"/>
      <sheetName val="G2"/>
      <sheetName val="P_Par"/>
      <sheetName val="H2b"/>
      <sheetName val="Q1"/>
      <sheetName val="P_Prt"/>
      <sheetName val="E2"/>
      <sheetName val="D2b"/>
      <sheetName val="H3"/>
      <sheetName val="O1"/>
      <sheetName val="D2a"/>
      <sheetName val="P2"/>
      <sheetName val="H2a"/>
      <sheetName val="B1a"/>
      <sheetName val="G1"/>
      <sheetName val="H4"/>
      <sheetName val="R"/>
      <sheetName val="B2b"/>
      <sheetName val="O2"/>
      <sheetName val="PEMBANDING"/>
      <sheetName val="Nick Miller NAV-CFSI"/>
      <sheetName val="Cov"/>
      <sheetName val="GEN EXP JANUARY"/>
      <sheetName val="GRAPH"/>
      <sheetName val="FORM-B1"/>
      <sheetName val="배부전"/>
      <sheetName val="Loan"/>
      <sheetName val="Fin Exp"/>
      <sheetName val="Bahan "/>
      <sheetName val="HDasar"/>
      <sheetName val="DATA1"/>
      <sheetName val="RENPEN"/>
      <sheetName val="Tie-In Investment"/>
      <sheetName val="Initial-Cost"/>
      <sheetName val="Storage"/>
      <sheetName val="BBM-03"/>
      <sheetName val="analis"/>
      <sheetName val="data-5"/>
      <sheetName val="Fairqty"/>
      <sheetName val="Mar"/>
      <sheetName val="Lap. bangunan"/>
      <sheetName val="DATA BGN"/>
      <sheetName val="Sarana"/>
      <sheetName val="besi"/>
      <sheetName val="Capex"/>
      <sheetName val="Assumptions"/>
      <sheetName val="HSATUAN"/>
      <sheetName val="Res"/>
      <sheetName val="BC Data"/>
      <sheetName val="raw"/>
      <sheetName val="Karung"/>
      <sheetName val="Hrg.Sat"/>
      <sheetName val="Als Struk"/>
      <sheetName val="SAP"/>
      <sheetName val="harsat"/>
      <sheetName val="10"/>
      <sheetName val="Rekapitulasi"/>
      <sheetName val="H.Satuan"/>
      <sheetName val="P&amp;L98"/>
      <sheetName val="GRAND REKAP"/>
      <sheetName val="Family"/>
      <sheetName val="TABEL-DETASIR"/>
      <sheetName val="01A- RAB"/>
      <sheetName val="Flow Product-Raw Material"/>
      <sheetName val="Stock"/>
      <sheetName val="budget_up"/>
      <sheetName val="URA"/>
      <sheetName val="RP"/>
      <sheetName val="MOP"/>
      <sheetName val="BO"/>
      <sheetName val="KIES"/>
      <sheetName val="NPK"/>
      <sheetName val="TKKS"/>
      <sheetName val="TAB"/>
      <sheetName val="CPT"/>
      <sheetName val="SET UP"/>
      <sheetName val="WM"/>
      <sheetName val="WC"/>
      <sheetName val="SL"/>
      <sheetName val="KAST"/>
      <sheetName val="Tinn Out"/>
      <sheetName val="S.PK"/>
      <sheetName val="S. Prod"/>
      <sheetName val="T.PPK"/>
      <sheetName val="I. Blk"/>
      <sheetName val="I. Pkk"/>
      <sheetName val="kode Baru "/>
      <sheetName val=" 45KVA-1"/>
      <sheetName val="SDMPROG"/>
      <sheetName val="Analisa BCT Permanen"/>
      <sheetName val="General"/>
      <sheetName val="Data Kar"/>
      <sheetName val="#REF"/>
      <sheetName val="GAJI PBL"/>
      <sheetName val="378TWV1"/>
      <sheetName val="Rkp-Jdwl"/>
      <sheetName val="4-09"/>
      <sheetName val="Rekap Piutang"/>
      <sheetName val="INDIRECT DETAIL"/>
      <sheetName val="PK RM"/>
      <sheetName val="KB"/>
      <sheetName val="Analisa Upah &amp; Bahan Plum"/>
      <sheetName val="2003 BGT C Flow"/>
      <sheetName val="HO Use"/>
      <sheetName val="BGT Cashflow "/>
      <sheetName val="tahunan"/>
      <sheetName val="Source (Inflow)"/>
      <sheetName val="w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sheetData sheetId="345"/>
      <sheetData sheetId="346"/>
      <sheetData sheetId="347"/>
      <sheetData sheetId="348"/>
      <sheetData sheetId="349" refreshError="1"/>
      <sheetData sheetId="350"/>
      <sheetData sheetId="351" refreshError="1"/>
      <sheetData sheetId="352" refreshError="1"/>
      <sheetData sheetId="353" refreshError="1"/>
      <sheetData sheetId="354" refreshError="1"/>
      <sheetData sheetId="355" refreshError="1"/>
      <sheetData sheetId="356"/>
      <sheetData sheetId="357"/>
      <sheetData sheetId="358"/>
      <sheetData sheetId="359"/>
      <sheetData sheetId="360"/>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sheetData sheetId="646" refreshError="1"/>
      <sheetData sheetId="647" refreshError="1"/>
      <sheetData sheetId="648" refreshError="1"/>
      <sheetData sheetId="649" refreshError="1"/>
      <sheetData sheetId="650" refreshError="1"/>
      <sheetData sheetId="651" refreshError="1"/>
      <sheetData sheetId="652" refreshError="1"/>
    </sheetDataSet>
  </externalBook>
</externalLink>
</file>

<file path=xl/externalLinks/externalLink255.xml><?xml version="1.0" encoding="utf-8"?>
<externalLink xmlns="http://schemas.openxmlformats.org/spreadsheetml/2006/main">
  <externalBook xmlns:r="http://schemas.openxmlformats.org/officeDocument/2006/relationships" r:id="rId1">
    <sheetNames>
      <sheetName val="Comparable"/>
      <sheetName val="FORM-X-1"/>
      <sheetName val="FORM-X-3"/>
      <sheetName val="kop"/>
      <sheetName val="LAP-1"/>
      <sheetName val="LAP-2"/>
      <sheetName val="gambar (2)"/>
      <sheetName val="FOTO"/>
      <sheetName val="Resume"/>
      <sheetName val="cover"/>
      <sheetName val=" ceklist "/>
      <sheetName val="1"/>
      <sheetName val="2"/>
      <sheetName val="3"/>
      <sheetName val="List"/>
      <sheetName val="AT"/>
      <sheetName val="Isolasi Luar Dalam"/>
      <sheetName val="Isolasi Luar"/>
      <sheetName val="CF-hot"/>
      <sheetName val="exf"/>
      <sheetName val="RMatl-Cons.Fig"/>
      <sheetName val="man power"/>
      <sheetName val="Sensi"/>
      <sheetName val="FAK"/>
      <sheetName val="P"/>
      <sheetName val="struktur tdk dipakai"/>
      <sheetName val="RESIDU"/>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256.xml><?xml version="1.0" encoding="utf-8"?>
<externalLink xmlns="http://schemas.openxmlformats.org/spreadsheetml/2006/main">
  <externalBook xmlns:r="http://schemas.openxmlformats.org/officeDocument/2006/relationships" r:id="rId1">
    <sheetNames>
      <sheetName val="FORM-X-1"/>
      <sheetName val="pemb."/>
      <sheetName val="Comparable"/>
      <sheetName val="fas"/>
      <sheetName val="FORM-X-2"/>
      <sheetName val="FORM-X-3"/>
      <sheetName val="ME"/>
      <sheetName val="kend+abrt"/>
      <sheetName val="FF"/>
      <sheetName val="Resume"/>
      <sheetName val="1"/>
      <sheetName val="2"/>
      <sheetName val="3"/>
      <sheetName val="RMatl-Cons.Fig"/>
      <sheetName val="Sensi"/>
      <sheetName val="man power"/>
      <sheetName val="ZIP"/>
      <sheetName val="Profit Loss"/>
      <sheetName val="List"/>
      <sheetName val="MAIN"/>
      <sheetName val="GeneralInfo"/>
      <sheetName val="Isolasi Luar Dalam"/>
      <sheetName val="Isolasi Luar"/>
      <sheetName val="AT"/>
      <sheetName val="CF-hot"/>
      <sheetName val="rumus"/>
      <sheetName val="Harsat Upah"/>
      <sheetName val="Perhitungan Besi"/>
      <sheetName val="Harsat Bahan"/>
      <sheetName val="anal pipa"/>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257.xml><?xml version="1.0" encoding="utf-8"?>
<externalLink xmlns="http://schemas.openxmlformats.org/spreadsheetml/2006/main">
  <externalBook xmlns:r="http://schemas.openxmlformats.org/officeDocument/2006/relationships" r:id="rId1">
    <sheetNames>
      <sheetName val="Answer"/>
      <sheetName val="Notes"/>
      <sheetName val="Summary"/>
      <sheetName val="P"/>
      <sheetName val="NPV"/>
      <sheetName val="CF"/>
      <sheetName val="FORM-X-1"/>
      <sheetName val="FAK"/>
      <sheetName val="CF-hot"/>
      <sheetName val="MAIN"/>
      <sheetName val="List"/>
      <sheetName val="REF.ONLY"/>
      <sheetName val="BQ-Tenis"/>
      <sheetName val="Arsitektur"/>
      <sheetName val="Material"/>
      <sheetName val="BOQ_Aula"/>
      <sheetName val="Prelim"/>
      <sheetName val="BUT"/>
      <sheetName val="IKK"/>
      <sheetName val="FORM B SPL"/>
      <sheetName val="Daftar No MAPPI"/>
      <sheetName val="Isolasi Luar Dalam"/>
      <sheetName val="Isolasi Luar"/>
      <sheetName val="Flow Product-Raw Material"/>
      <sheetName val="PENILAI"/>
      <sheetName val="SUB"/>
      <sheetName val="U-EK"/>
      <sheetName val="Bangunan"/>
      <sheetName val="Go"/>
      <sheetName val="Tanah"/>
      <sheetName val="Pasar-02"/>
      <sheetName val="IM"/>
      <sheetName val="BTB"/>
      <sheetName val="UPAH"/>
      <sheetName val="RAB"/>
      <sheetName val="CODE"/>
      <sheetName val="GeneralInfo"/>
      <sheetName val="MGR-12"/>
      <sheetName val="T.material"/>
      <sheetName val="Bgn-Ingg PLANTATION"/>
      <sheetName val="Inputing data"/>
      <sheetName val="PB(B)"/>
      <sheetName val="Isian"/>
      <sheetName val="RMatl-Cons.Fig"/>
      <sheetName val="man power"/>
      <sheetName val="Sensi"/>
      <sheetName val="RESIDU"/>
      <sheetName val="JSiar"/>
      <sheetName val="Bahan"/>
      <sheetName val="Alat"/>
      <sheetName val="Analisa Umum"/>
      <sheetName val="Analisa Dasar"/>
      <sheetName val="Prog Lama"/>
      <sheetName val="Sheet1"/>
      <sheetName val="Progr Baru"/>
      <sheetName val="Analisa GOR Ttl"/>
      <sheetName val="RC GOR"/>
      <sheetName val="DAF-2"/>
      <sheetName val="An. Beton"/>
      <sheetName val="upah-bahan satker_revisi"/>
      <sheetName val="ASUMSI"/>
      <sheetName val="Biaya PKS"/>
      <sheetName val="Project Cost"/>
      <sheetName val="Balance"/>
      <sheetName val="Risk Analisis"/>
      <sheetName val="BEP"/>
      <sheetName val="Depre"/>
      <sheetName val="PINJAMAN-Bank"/>
      <sheetName val="INCOME"/>
      <sheetName val="Pemeliharaan"/>
      <sheetName val="Cash-flow"/>
      <sheetName val="IRR"/>
      <sheetName val="IRR ALL"/>
      <sheetName val="Lab&amp;Bengkel"/>
      <sheetName val="Produksi &amp; Scedule"/>
      <sheetName val="AT"/>
    </sheetNames>
    <sheetDataSet>
      <sheetData sheetId="0"/>
      <sheetData sheetId="1"/>
      <sheetData sheetId="2"/>
      <sheetData sheetId="3" refreshError="1"/>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258.xml><?xml version="1.0" encoding="utf-8"?>
<externalLink xmlns="http://schemas.openxmlformats.org/spreadsheetml/2006/main">
  <externalBook xmlns:r="http://schemas.openxmlformats.org/officeDocument/2006/relationships" r:id="rId1">
    <sheetNames>
      <sheetName val="FAK"/>
      <sheetName val="rekap"/>
      <sheetName val="ren.bupati a"/>
      <sheetName val="rek-bup"/>
      <sheetName val="ren.hubbup"/>
      <sheetName val="rek-hub"/>
      <sheetName val="temu"/>
      <sheetName val="rek-temu"/>
      <sheetName val="pond"/>
      <sheetName val="rek-pond"/>
      <sheetName val="1-4"/>
      <sheetName val="rek1-4"/>
      <sheetName val="ANAL"/>
      <sheetName val="SAT"/>
      <sheetName val="Sheet1"/>
      <sheetName val="landscp"/>
      <sheetName val="rek-landscp"/>
      <sheetName val="List"/>
      <sheetName val="AT"/>
      <sheetName val="FORM-X-1"/>
      <sheetName val="P"/>
      <sheetName val="datateknis"/>
      <sheetName val="GeneralInfo"/>
      <sheetName val="RMatl-Cons.Fig"/>
      <sheetName val="Sensi"/>
      <sheetName val="man power"/>
      <sheetName val="hitungan bangunan "/>
      <sheetName val="HARGA"/>
      <sheetName val="CF-hot"/>
      <sheetName val="exf"/>
      <sheetName val="BTB"/>
      <sheetName val="Tanah dan Bangunan"/>
      <sheetName val="Profit Loss"/>
      <sheetName val="BCT"/>
      <sheetName val="PT.GENTA"/>
      <sheetName val="kki"/>
      <sheetName val="fin pro centers"/>
      <sheetName val="SUMMARY"/>
      <sheetName val="BQ-Tenis"/>
      <sheetName val="Arsitektur"/>
      <sheetName val="Material"/>
      <sheetName val="BOQ_Aula"/>
      <sheetName val="Prelim"/>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259.xml><?xml version="1.0" encoding="utf-8"?>
<externalLink xmlns="http://schemas.openxmlformats.org/spreadsheetml/2006/main">
  <externalBook xmlns:r="http://schemas.openxmlformats.org/officeDocument/2006/relationships" r:id="rId1">
    <sheetNames>
      <sheetName val="AHS_Kusen"/>
      <sheetName val="harsat&amp;upah"/>
      <sheetName val="XXXXXXXXX"/>
      <sheetName val="XXXXXXXX0"/>
      <sheetName val="XXXXXXXX1"/>
      <sheetName val="XXXXXXXX2"/>
      <sheetName val="XXXXXXXX3"/>
      <sheetName val="XXXXXXXX4"/>
      <sheetName val="XXXXXXXX5"/>
      <sheetName val="XXXXXXXX6"/>
      <sheetName val="XXXXXXXX7"/>
      <sheetName val="XXXXXXXX8"/>
      <sheetName val="XXXXXXXX9"/>
      <sheetName val="XXXXXXXXA"/>
      <sheetName val="XXXXXXXXB"/>
      <sheetName val="XXXXXXXXC"/>
      <sheetName val="XXXXXXXXD"/>
      <sheetName val="XXXXXXXXE"/>
      <sheetName val="dasboard"/>
      <sheetName val="Kurva - S"/>
      <sheetName val="rekap"/>
      <sheetName val="utama"/>
      <sheetName val="Fasos"/>
      <sheetName val="Utilitas"/>
      <sheetName val="pek-tnh-luar"/>
      <sheetName val="AHS-Ars"/>
      <sheetName val="AHS_Partisi"/>
      <sheetName val="AHS-Pek.Luar"/>
      <sheetName val="AHS_Saluran"/>
      <sheetName val="AHS_Sipil"/>
      <sheetName val="Lansekap"/>
      <sheetName val="RAB_STR"/>
      <sheetName val="Hrg_Bahan"/>
      <sheetName val="P"/>
      <sheetName val="FORM-X-1"/>
      <sheetName val="FAK"/>
      <sheetName val="STR"/>
      <sheetName val="INDEKS"/>
      <sheetName val="JABATAN"/>
      <sheetName val="DATA"/>
      <sheetName val="PONDASI PANCANG"/>
      <sheetName val="AT"/>
      <sheetName val="Markup"/>
      <sheetName val="JSiar"/>
      <sheetName val="BQ BI (27-09-05)rev F (tahap 2)"/>
      <sheetName val="#REF"/>
      <sheetName val="harsat_upah"/>
      <sheetName val="PPC"/>
      <sheetName val="escon"/>
    </sheetNames>
    <sheetDataSet>
      <sheetData sheetId="0" refreshError="1"/>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sheetData sheetId="25" refreshError="1"/>
      <sheetData sheetId="26"/>
      <sheetData sheetId="27"/>
      <sheetData sheetId="28"/>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260.xml><?xml version="1.0" encoding="utf-8"?>
<externalLink xmlns="http://schemas.openxmlformats.org/spreadsheetml/2006/main">
  <externalBook xmlns:r="http://schemas.openxmlformats.org/officeDocument/2006/relationships" r:id="rId1">
    <sheetNames>
      <sheetName val="DAF-4"/>
      <sheetName val="Isolasi Luar"/>
      <sheetName val="Isolasi Luar Dalam"/>
      <sheetName val="Tanpa Isolasi"/>
      <sheetName val="INFO"/>
      <sheetName val="CAT-HARGA"/>
      <sheetName val="TOTAL"/>
      <sheetName val="DAF-1"/>
      <sheetName val="DAF-2"/>
      <sheetName val="DAF-3"/>
      <sheetName val="Analisa"/>
      <sheetName val="Informasi"/>
      <sheetName val="STR"/>
      <sheetName val="D &amp; W sizes"/>
      <sheetName val="Isolasi_Luar1"/>
      <sheetName val="Isolasi_Luar_Dalam1"/>
      <sheetName val="Tanpa_Isolasi1"/>
      <sheetName val="D_&amp;_W_sizes1"/>
      <sheetName val="Isolasi_Luar"/>
      <sheetName val="Isolasi_Luar_Dalam"/>
      <sheetName val="Tanpa_Isolasi"/>
      <sheetName val="D_&amp;_W_sizes"/>
      <sheetName val="Pipe"/>
      <sheetName val=""/>
      <sheetName val="U&amp;B"/>
      <sheetName val="Price"/>
      <sheetName val="UPY"/>
      <sheetName val="HR Detail"/>
      <sheetName val="HRPar"/>
      <sheetName val="DbCost"/>
      <sheetName val="Unit Rate"/>
      <sheetName val="ANAL.BOW"/>
      <sheetName val="Kuantitas _ Harga"/>
      <sheetName val="AHS Marka"/>
      <sheetName val="AHS Aspal"/>
      <sheetName val="Analisa  (2)"/>
      <sheetName val="INDEKS"/>
      <sheetName val="JABATAN"/>
      <sheetName val="DATA"/>
      <sheetName val="SELISIH HARGA"/>
      <sheetName val="FAK"/>
      <sheetName val="REMUNERASISTANDAR"/>
      <sheetName val="TABEL_DETASIR"/>
      <sheetName val="PDMP"/>
      <sheetName val="PCE"/>
      <sheetName val="PRODUK"/>
      <sheetName val="TOOL-ME"/>
      <sheetName val="Code"/>
      <sheetName val="Summary"/>
      <sheetName val="Rkp"/>
      <sheetName val="Alat"/>
      <sheetName val="Persiapan"/>
      <sheetName val="Tabel"/>
      <sheetName val="BQ-AC"/>
      <sheetName val="Sheet1"/>
      <sheetName val="Elektrikal"/>
      <sheetName val="Sat Bahan"/>
      <sheetName val="Sat Alat"/>
      <sheetName val="Sat Upah"/>
      <sheetName val="L3 An H Sat Mob"/>
      <sheetName val="Harga ME "/>
      <sheetName val="wk prgs"/>
      <sheetName val="RAB"/>
      <sheetName val="Kuantitas &amp; Harga"/>
      <sheetName val="Kuan&amp;Har(PT)"/>
      <sheetName val="A-7"/>
      <sheetName val="Basic"/>
      <sheetName val="NAMES"/>
      <sheetName val="TABEL-DETASIR"/>
      <sheetName val="B _ Norelec"/>
      <sheetName val="A"/>
      <sheetName val="DAF_2"/>
      <sheetName val="BQ-4storey"/>
      <sheetName val="Material"/>
      <sheetName val="BQ-Tenis"/>
      <sheetName val="Arsitektur"/>
      <sheetName val="BOQ_Aula"/>
      <sheetName val="Prelim"/>
      <sheetName val="Pile"/>
      <sheetName val="SAP"/>
      <sheetName val="2-Genset print"/>
      <sheetName val="gvl"/>
      <sheetName val="Anls"/>
      <sheetName val="I-KAMAR"/>
      <sheetName val="REF.ONLY"/>
      <sheetName val="NAME"/>
      <sheetName val="An_1"/>
      <sheetName val="An_3"/>
      <sheetName val="An_2"/>
      <sheetName val="AHS_Kusen"/>
      <sheetName val="harsat&amp;upah"/>
      <sheetName val="STRUKTUR"/>
      <sheetName val="duct"/>
      <sheetName val="Daftmat"/>
      <sheetName val="3Arch"/>
      <sheetName val="GRAND REKAPITULASI"/>
      <sheetName val="RAB_G.ADM. PUSAT_(1)"/>
      <sheetName val="RAB_R. GENSET &amp; PANEL_(10) "/>
      <sheetName val="RAB_R. DNS. PENGLL T.54_(11.A.)"/>
      <sheetName val="RAB_R. DNS. PENGLL T.54_(11.B.)"/>
      <sheetName val="RAB_R. DNS. PENGLL T.54 (11.C.)"/>
      <sheetName val="RAB_R. DNS. PENGLL T.70_(12.A.)"/>
      <sheetName val="RAB_R. DNS. PENGLL T.70_(12.B.)"/>
      <sheetName val="RAB_R. DNS. PENGLL T.70_(12.C.)"/>
      <sheetName val="RAB_SPORT CLUB_(14)"/>
      <sheetName val="RAB_MASJID &amp; T.WUDLU_(15)"/>
      <sheetName val="RAB_LOUNDRY &amp; WORKSHOP_(16)"/>
      <sheetName val="RAB_MINIMARKET &amp; KANTIN_(17.)"/>
      <sheetName val="RAB_RMH. PENJAGA_(18)"/>
      <sheetName val="RAB_POS JAGA_(19. A.)"/>
      <sheetName val="RAB_POS JAGA_(19. B.)"/>
      <sheetName val="RAB_R. POMPA_(20)"/>
      <sheetName val="RAB_GARASI_(21)"/>
      <sheetName val="RAB_POLIKLINIK_(22)"/>
      <sheetName val="RAB_R. KELAS_(2.A)"/>
      <sheetName val="RAB_R. KELAS_(2.B)"/>
      <sheetName val="RAB_PERPUST_(4)"/>
      <sheetName val="RAB_AULA UTAMA_(5)"/>
      <sheetName val="RAB_AULA SEDANG_(6)"/>
      <sheetName val="RAB_ASRAMA_(7. B.)"/>
      <sheetName val="RAB_ASRAMA_(7. C.)"/>
      <sheetName val="RAB_ASRAMA_(7. D.)"/>
      <sheetName val="RAB_R. MAKAN_(8)"/>
      <sheetName val="RAB_GUEST HOUSE_(9. A.)"/>
      <sheetName val="RAB_GUEST HOUSE_(9. B.)"/>
      <sheetName val="Mat.Mek"/>
      <sheetName val="Fill this out first___"/>
      <sheetName val="Bill of Quantity_ws_"/>
      <sheetName val="Ars"/>
      <sheetName val="BOQ"/>
      <sheetName val="BQ &amp; Harga"/>
      <sheetName val="RAW MATERIALS "/>
      <sheetName val="Plumbing"/>
      <sheetName val="Sales Rental"/>
      <sheetName val="Sales Parameter"/>
      <sheetName val="Sheet4"/>
      <sheetName val="Sheet2"/>
      <sheetName val="BASEMENT"/>
      <sheetName val="ISIAN"/>
      <sheetName val="Harga S Dasar"/>
      <sheetName val="RAB-STR"/>
      <sheetName val="Analisa  _2_"/>
      <sheetName val="ALEK"/>
      <sheetName val="ANALISA PEK.UMUM"/>
      <sheetName val="ASS-UNIT"/>
      <sheetName val="HSPK"/>
      <sheetName val="E.MedGas"/>
      <sheetName val="hsp-STR-ARS"/>
      <sheetName val="Upah-Bahan"/>
      <sheetName val="Profil"/>
      <sheetName val="COST-PERSON-J.O."/>
      <sheetName val="RENTAL1"/>
      <sheetName val="ANALIS.2"/>
      <sheetName val="ANALIS.1"/>
      <sheetName val="TOWN"/>
      <sheetName val="har-sat"/>
      <sheetName val="Bill 2.1 DW"/>
      <sheetName val="2-JTW"/>
      <sheetName val="LR"/>
      <sheetName val="BQ_Tenis"/>
      <sheetName val="RAB_HREZ"/>
      <sheetName val="ANAL_HREZ"/>
      <sheetName val="RAB_STR"/>
      <sheetName val="Hrg_Bahan"/>
      <sheetName val="An. Beton"/>
      <sheetName val="Fire Alarm"/>
      <sheetName val="sort2"/>
      <sheetName val="VAC"/>
      <sheetName val="koef"/>
      <sheetName val="hub"/>
      <sheetName val="COA"/>
      <sheetName val="BAG-2"/>
      <sheetName val="SEX"/>
      <sheetName val="Cover"/>
      <sheetName val="STD"/>
      <sheetName val="Memb Schd"/>
      <sheetName val="Analisa Harga"/>
      <sheetName val="PL"/>
      <sheetName val="hsp_STR_ARS"/>
      <sheetName val="Rekapitulasi"/>
      <sheetName val="3_ Plumbing"/>
      <sheetName val="2_Hydrant"/>
      <sheetName val="REKAP"/>
      <sheetName val="Ch"/>
      <sheetName val="Schedule Yasmin"/>
      <sheetName val="Schedule Lingkar Barat"/>
      <sheetName val="Schedule Daan Mogot"/>
      <sheetName val="Fill this out first..."/>
      <sheetName val="Cover (WS)"/>
      <sheetName val="Tuk Koef"/>
      <sheetName val="ELEKTRONIK"/>
      <sheetName val="수입"/>
      <sheetName val="DAF-9"/>
      <sheetName val="4_MVAC"/>
      <sheetName val="Bill No 2.1 Cold Water System"/>
      <sheetName val="Fire Fighting"/>
      <sheetName val="Bgt_Jun-05"/>
      <sheetName val="Bill No 2.1 "/>
      <sheetName val="Bill 2.7"/>
      <sheetName val="FS"/>
      <sheetName val="COST SUMM"/>
      <sheetName val="Markup"/>
      <sheetName val="REQDELTA"/>
      <sheetName val="Cover Daf-2"/>
      <sheetName val="HARGA ALAT"/>
      <sheetName val="harga"/>
      <sheetName val="D.80"/>
      <sheetName val="D.81"/>
      <sheetName val="D.82"/>
      <sheetName val="D.83"/>
      <sheetName val="D.84"/>
      <sheetName val="D.85"/>
      <sheetName val="D.86"/>
      <sheetName val="D.87"/>
      <sheetName val="D.88"/>
      <sheetName val="D.89"/>
      <sheetName val="D.91"/>
      <sheetName val="D.92"/>
      <sheetName val="D.93"/>
      <sheetName val="D.94"/>
      <sheetName val="D.95"/>
      <sheetName val="D.96"/>
      <sheetName val="REKAP-BQ"/>
      <sheetName val="Metode 4"/>
      <sheetName val="Metode 8"/>
      <sheetName val="Metode 16"/>
      <sheetName val="Metode 11"/>
      <sheetName val="Metode 5"/>
      <sheetName val="BQ (by owner)"/>
      <sheetName val="rab me (fisik)"/>
      <sheetName val="rab me (by owner) "/>
      <sheetName val="BoQ Major Item "/>
      <sheetName val="ANALISA GWT"/>
      <sheetName val="ANALISA_DDG KOLAM &amp; PLANTER"/>
      <sheetName val="ANALISA LAIN-LAIN"/>
      <sheetName val="ANALISA_TANGGULAN&amp;LISPLANK"/>
      <sheetName val="PLAT &amp; BALOK TAMBAHAN"/>
      <sheetName val="ANALISA PONDASI"/>
      <sheetName val="ANALISA STP"/>
      <sheetName val="ANALISA_SUMPIT"/>
      <sheetName val="ANALISA PEK.TANAH"/>
      <sheetName val="D2.4"/>
      <sheetName val="D3-3"/>
      <sheetName val="D4.3 (TE)"/>
      <sheetName val="D5.3 (TF) "/>
      <sheetName val="D8.3 (TJ)"/>
      <sheetName val="ANSTAR"/>
      <sheetName val="DHSB"/>
      <sheetName val="DHSU"/>
      <sheetName val="dia.pipe"/>
      <sheetName val="DKH"/>
      <sheetName val="Lamp-2(Alat)"/>
      <sheetName val="Lamp-2(Bahan)"/>
      <sheetName val="Lamp-2(Upah)"/>
      <sheetName val="arp-3a"/>
      <sheetName val="ARP-10"/>
      <sheetName val="UPH BHN"/>
      <sheetName val="Informa®&quot;"/>
      <sheetName val="Analisarev"/>
      <sheetName val="REKAP PEMATANGAN"/>
      <sheetName val="BQ"/>
      <sheetName val="4-Basic Price"/>
      <sheetName val="5-ALAT(1)"/>
      <sheetName val="??"/>
      <sheetName val="Final Summary"/>
      <sheetName val="Bill 3.8"/>
      <sheetName val="Bill 3.7"/>
      <sheetName val="Informa�&quot;"/>
      <sheetName val="Man Power"/>
      <sheetName val="SITE-E"/>
      <sheetName val="BoQ "/>
      <sheetName val="ES STG"/>
      <sheetName val="PEKERJAAN PERSIAPAN"/>
      <sheetName val="Ans Kom Precast"/>
      <sheetName val="PJ"/>
      <sheetName val="UPAH &amp; BHN"/>
      <sheetName val="Bahan"/>
      <sheetName val="Upah"/>
      <sheetName val="Daftar"/>
      <sheetName val="DAF_3"/>
      <sheetName val="DAF_4"/>
      <sheetName val="D.78"/>
      <sheetName val="D.79"/>
      <sheetName val="REKAP_MEKANIKAL"/>
      <sheetName val="DHS AC"/>
      <sheetName val="Tab"/>
      <sheetName val="sph"/>
      <sheetName val="sat das"/>
      <sheetName val="Slab"/>
      <sheetName val="LISTRIK"/>
      <sheetName val="Analisa -Baku"/>
      <sheetName val="Rekap Direct Cost"/>
      <sheetName val="BQNSC"/>
      <sheetName val="Div-2"/>
      <sheetName val="dasboard"/>
      <sheetName val="Valve"/>
      <sheetName val="GAs Medis "/>
      <sheetName val="Master Schedule"/>
      <sheetName val="TOWER D"/>
      <sheetName val="NP"/>
      <sheetName val="tulang"/>
      <sheetName val="hit_BKMM"/>
      <sheetName val="an. struktur"/>
      <sheetName val="harsat"/>
      <sheetName val="Dashboard"/>
      <sheetName val="DONGIA"/>
      <sheetName val="Div2"/>
      <sheetName val="Isolasi_Luar2"/>
      <sheetName val="Isolasi_Luar_Dalam2"/>
      <sheetName val="Tanpa_Isolasi2"/>
      <sheetName val="D_&amp;_W_sizes2"/>
      <sheetName val="Analisa__(2)"/>
      <sheetName val="HR_Detail"/>
      <sheetName val="Unit_Rate"/>
      <sheetName val="ANAL_BOW"/>
      <sheetName val="Kuantitas___Harga"/>
      <sheetName val="AHS_Marka"/>
      <sheetName val="AHS_Aspal"/>
      <sheetName val="SELISIH_HARGA"/>
      <sheetName val="Sat_Bahan"/>
      <sheetName val="Sat_Alat"/>
      <sheetName val="Sat_Upah"/>
      <sheetName val="L3_An_H_Sat_Mob"/>
      <sheetName val="Bill_2_1_DW"/>
      <sheetName val="wk_prgs"/>
      <sheetName val="Electrikal"/>
      <sheetName val="__"/>
      <sheetName val="Bill No 6 Koord &amp; Attendance"/>
      <sheetName val="dil"/>
      <sheetName val="tul"/>
      <sheetName val="K"/>
      <sheetName val="mat-me pipa"/>
      <sheetName val="H.Satuan"/>
      <sheetName val="FINISHING"/>
      <sheetName val="Cost"/>
      <sheetName val="Kuantitas"/>
      <sheetName val="Pengalaman Per"/>
      <sheetName val="Input Data"/>
      <sheetName val="BOQ 2"/>
      <sheetName val="Regulated Tariff"/>
      <sheetName val="Daf 1"/>
      <sheetName val="BLOK A"/>
      <sheetName val="UTILITAS"/>
      <sheetName val="WF "/>
      <sheetName val="HS"/>
      <sheetName val="HSBU"/>
      <sheetName val="Lap"/>
      <sheetName val="Mat"/>
      <sheetName val="WI"/>
      <sheetName val="DAPRO"/>
      <sheetName val="BL"/>
      <sheetName val="FINAL"/>
      <sheetName val="Foundation"/>
      <sheetName val="DJUMANDJI"/>
      <sheetName val="PAR"/>
      <sheetName val="analisa harga satuan"/>
      <sheetName val="PONDASI PANCANG"/>
      <sheetName val="hsat-SD"/>
      <sheetName val="an-satuan"/>
      <sheetName val="Rekap-SD"/>
      <sheetName val="TSS"/>
      <sheetName val="Grand summary"/>
      <sheetName val="Unit Rates"/>
      <sheetName val="Fee - Materials"/>
      <sheetName val="volume"/>
      <sheetName val="VLOOK"/>
      <sheetName val="A_2"/>
      <sheetName val="Level"/>
      <sheetName val="Ref. Vínculos"/>
      <sheetName val="Informa?&quot;"/>
      <sheetName val="B - Norelec"/>
      <sheetName val="D3.4.3"/>
      <sheetName val="D3.4.4"/>
      <sheetName val="daf-3(OK)"/>
      <sheetName val="Jurnal"/>
      <sheetName val="Inf®&quot;:wS("/>
      <sheetName val="BOQ-Indonesia"/>
      <sheetName val="KK2"/>
      <sheetName val="06b"/>
      <sheetName val="formula"/>
      <sheetName val="Du_lieu"/>
      <sheetName val="An-Dinding"/>
      <sheetName val="An-Kusen"/>
      <sheetName val="Pag_hal"/>
      <sheetName val="I_KAMAR"/>
      <sheetName val="SP17"/>
      <sheetName val="Deliverable"/>
      <sheetName val="Discipline"/>
      <sheetName val="Area"/>
      <sheetName val="Phase"/>
      <sheetName val="Type"/>
      <sheetName val="YesNo"/>
      <sheetName val="Basic Price"/>
      <sheetName val="SAA"/>
      <sheetName val="03.BoQ Architecture"/>
      <sheetName val="REKAP ANALISA TO PRINT"/>
      <sheetName val="ANALISA STRUKTUR "/>
      <sheetName val="ARP 10 2 BUL"/>
      <sheetName val="BQ-Str"/>
      <sheetName val="FAKTOR"/>
      <sheetName val="BQ-E20-02(Rp)"/>
      <sheetName val="exf"/>
      <sheetName val="Villa A"/>
      <sheetName val="Perm. Test"/>
      <sheetName val="Gudang non AC-AC Struktur"/>
      <sheetName val="Analisa 2"/>
      <sheetName val="UBA"/>
      <sheetName val="Schedule(S-Curve)"/>
      <sheetName val="Pintu-Jend."/>
      <sheetName val="anal"/>
      <sheetName val="BoQ C4"/>
      <sheetName val="PENJUMLAHAN TOTAL"/>
      <sheetName val="SAT-DAS"/>
      <sheetName val="작성기준"/>
      <sheetName val="Rek-Analisa"/>
      <sheetName val="B___Norelec"/>
      <sheetName val="Kuantitas_&amp;_Harga"/>
      <sheetName val="2-Genset_print"/>
      <sheetName val="Harga_ME_"/>
      <sheetName val="REF_ONLY"/>
      <sheetName val="GRAND_REKAPITULASI"/>
      <sheetName val="RAB_G_ADM__PUSAT_(1)"/>
      <sheetName val="RAB_R__GENSET_&amp;_PANEL_(10)_"/>
      <sheetName val="RAB_R__DNS__PENGLL_T_54_(11_A_)"/>
      <sheetName val="RAB_R__DNS__PENGLL_T_54_(11_B_)"/>
      <sheetName val="RAB_R__DNS__PENGLL_T_54_(11_C_)"/>
      <sheetName val="RAB_R__DNS__PENGLL_T_70_(12_A_)"/>
      <sheetName val="RAB_R__DNS__PENGLL_T_70_(12_B_)"/>
      <sheetName val="RAB_R__DNS__PENGLL_T_70_(12_C_)"/>
      <sheetName val="RAB_SPORT_CLUB_(14)"/>
      <sheetName val="RAB_MASJID_&amp;_T_WUDLU_(15)"/>
      <sheetName val="RAB_LOUNDRY_&amp;_WORKSHOP_(16)"/>
      <sheetName val="RAB_MINIMARKET_&amp;_KANTIN_(17_)"/>
      <sheetName val="RAB_RMH__PENJAGA_(18)"/>
      <sheetName val="RAB_POS_JAGA_(19__A_)"/>
      <sheetName val="RAB_POS_JAGA_(19__B_)"/>
      <sheetName val="RAB_R__POMPA_(20)"/>
      <sheetName val="RAB_R__KELAS_(2_A)"/>
      <sheetName val="RAB_R__KELAS_(2_B)"/>
      <sheetName val="RAB_AULA_UTAMA_(5)"/>
      <sheetName val="RAB_AULA_SEDANG_(6)"/>
      <sheetName val="RAB_ASRAMA_(7__B_)"/>
      <sheetName val="RAB_ASRAMA_(7__C_)"/>
      <sheetName val="RAB_ASRAMA_(7__D_)"/>
      <sheetName val="RAB_R__MAKAN_(8)"/>
      <sheetName val="RAB_GUEST_HOUSE_(9__A_)"/>
      <sheetName val="RAB_GUEST_HOUSE_(9__B_)"/>
      <sheetName val="Sales_Rental"/>
      <sheetName val="Sales_Parameter"/>
      <sheetName val="Fill_this_out_first___"/>
      <sheetName val="Analisa___2_"/>
      <sheetName val="ANALISA_PEK_UMUM"/>
      <sheetName val="BQ_&amp;_Harga"/>
      <sheetName val="RAW_MATERIALS_"/>
      <sheetName val="Mat_Mek"/>
      <sheetName val="Bill_of_Quantity_ws_"/>
      <sheetName val="ANALIS_2"/>
      <sheetName val="ANALIS_1"/>
      <sheetName val="Analisa_Harga"/>
      <sheetName val="COST-PERSON-J_O_"/>
      <sheetName val="E_MedGas"/>
      <sheetName val="Harga_S_Dasar"/>
      <sheetName val="An__Beton"/>
      <sheetName val="Fire_Alarm"/>
      <sheetName val="Bill_No_2_1_"/>
      <sheetName val="Bill_2_7"/>
      <sheetName val="TOWER_D"/>
      <sheetName val="Memb_Schd"/>
      <sheetName val="Fill_this_out_first___1"/>
      <sheetName val="Cover_(WS)"/>
      <sheetName val="Fire_Fighting"/>
      <sheetName val="3__Plumbing"/>
      <sheetName val="Tuk_Koef"/>
      <sheetName val="Bill_No_2_1_Cold_Water_System"/>
      <sheetName val="Schedule_Yasmin"/>
      <sheetName val="Schedule_Lingkar_Barat"/>
      <sheetName val="Schedule_Daan_Mogot"/>
      <sheetName val="COST_SUMM"/>
      <sheetName val="BoQ_Major_Item_"/>
      <sheetName val="BQ_(by_owner)"/>
      <sheetName val="rab_me_(fisik)"/>
      <sheetName val="rab_me_(by_owner)_"/>
      <sheetName val="HARGA_ALAT"/>
      <sheetName val="Cover_Daf-2"/>
      <sheetName val="D_80"/>
      <sheetName val="D_81"/>
      <sheetName val="D_82"/>
      <sheetName val="D_83"/>
      <sheetName val="D_84"/>
      <sheetName val="D_85"/>
      <sheetName val="D_86"/>
      <sheetName val="D_87"/>
      <sheetName val="D_88"/>
      <sheetName val="D_89"/>
      <sheetName val="D_91"/>
      <sheetName val="D_92"/>
      <sheetName val="D_93"/>
      <sheetName val="D_94"/>
      <sheetName val="D_95"/>
      <sheetName val="D_96"/>
      <sheetName val="ANALISA_GWT"/>
      <sheetName val="ANALISA_DDG_KOLAM_&amp;_PLANTER"/>
      <sheetName val="ANALISA_LAIN-LAIN"/>
      <sheetName val="PLAT_&amp;_BALOK_TAMBAHAN"/>
      <sheetName val="ANALISA_PONDASI"/>
      <sheetName val="ANALISA_STP"/>
      <sheetName val="ANALISA_PEK_TANAH"/>
      <sheetName val="Metode_4"/>
      <sheetName val="Metode_8"/>
      <sheetName val="Metode_16"/>
      <sheetName val="Metode_11"/>
      <sheetName val="Metode_5"/>
      <sheetName val="Isolasi_Luar3"/>
      <sheetName val="Isolasi_Luar_Dalam3"/>
      <sheetName val="Tanpa_Isolasi3"/>
      <sheetName val="D_&amp;_W_sizes3"/>
      <sheetName val="HR_Detail1"/>
      <sheetName val="Unit_Rate1"/>
      <sheetName val="ANAL_BOW1"/>
      <sheetName val="Kuantitas___Harga1"/>
      <sheetName val="AHS_Marka1"/>
      <sheetName val="AHS_Aspal1"/>
      <sheetName val="Analisa__(2)1"/>
      <sheetName val="SELISIH_HARGA1"/>
      <sheetName val="Sat_Bahan1"/>
      <sheetName val="Sat_Alat1"/>
      <sheetName val="Sat_Upah1"/>
      <sheetName val="wk_prgs1"/>
      <sheetName val="L3_An_H_Sat_Mob1"/>
      <sheetName val="B___Norelec1"/>
      <sheetName val="Kuantitas_&amp;_Harga1"/>
      <sheetName val="2-Genset_print1"/>
      <sheetName val="Harga_ME_1"/>
      <sheetName val="REF_ONLY1"/>
      <sheetName val="GRAND_REKAPITULASI1"/>
      <sheetName val="RAB_G_ADM__PUSAT_(1)1"/>
      <sheetName val="RAB_R__GENSET_&amp;_PANEL_(10)_1"/>
      <sheetName val="RAB_R__DNS__PENGLL_T_54_(11_A_1"/>
      <sheetName val="RAB_R__DNS__PENGLL_T_54_(11_B_1"/>
      <sheetName val="RAB_R__DNS__PENGLL_T_54_(11_C_1"/>
      <sheetName val="RAB_R__DNS__PENGLL_T_70_(12_A_1"/>
      <sheetName val="RAB_R__DNS__PENGLL_T_70_(12_B_1"/>
      <sheetName val="RAB_R__DNS__PENGLL_T_70_(12_C_1"/>
      <sheetName val="RAB_SPORT_CLUB_(14)1"/>
      <sheetName val="RAB_MASJID_&amp;_T_WUDLU_(15)1"/>
      <sheetName val="RAB_LOUNDRY_&amp;_WORKSHOP_(16)1"/>
      <sheetName val="RAB_MINIMARKET_&amp;_KANTIN_(17_)1"/>
      <sheetName val="RAB_RMH__PENJAGA_(18)1"/>
      <sheetName val="RAB_POS_JAGA_(19__A_)1"/>
      <sheetName val="RAB_POS_JAGA_(19__B_)1"/>
      <sheetName val="RAB_R__POMPA_(20)1"/>
      <sheetName val="RAB_R__KELAS_(2_A)1"/>
      <sheetName val="RAB_R__KELAS_(2_B)1"/>
      <sheetName val="RAB_AULA_UTAMA_(5)1"/>
      <sheetName val="RAB_AULA_SEDANG_(6)1"/>
      <sheetName val="RAB_ASRAMA_(7__B_)1"/>
      <sheetName val="RAB_ASRAMA_(7__C_)1"/>
      <sheetName val="RAB_ASRAMA_(7__D_)1"/>
      <sheetName val="RAB_R__MAKAN_(8)1"/>
      <sheetName val="RAB_GUEST_HOUSE_(9__A_)1"/>
      <sheetName val="RAB_GUEST_HOUSE_(9__B_)1"/>
      <sheetName val="Sales_Rental1"/>
      <sheetName val="Sales_Parameter1"/>
      <sheetName val="Fill_this_out_first___2"/>
      <sheetName val="Analisa___2_1"/>
      <sheetName val="ANALISA_PEK_UMUM1"/>
      <sheetName val="BQ_&amp;_Harga1"/>
      <sheetName val="RAW_MATERIALS_1"/>
      <sheetName val="Mat_Mek1"/>
      <sheetName val="Bill_of_Quantity_ws_1"/>
      <sheetName val="ANALIS_21"/>
      <sheetName val="ANALIS_11"/>
      <sheetName val="Bill_2_1_DW1"/>
      <sheetName val="Analisa_Harga1"/>
      <sheetName val="COST-PERSON-J_O_1"/>
      <sheetName val="E_MedGas1"/>
      <sheetName val="Harga_S_Dasar1"/>
      <sheetName val="material "/>
      <sheetName val="Data-Masukan"/>
      <sheetName val="H.DASAR"/>
      <sheetName val="WT-LIST"/>
      <sheetName val="D4"/>
      <sheetName val="D5"/>
      <sheetName val="D6"/>
      <sheetName val="D7"/>
      <sheetName val="D8"/>
      <sheetName val="SATUAN"/>
      <sheetName val="AKUN"/>
      <sheetName val="Dft Harga"/>
      <sheetName val="map"/>
      <sheetName val="DSBDY"/>
      <sheetName val="BASIC-PRICE"/>
      <sheetName val="Upah&amp;Bahan"/>
      <sheetName val="BQNK"/>
      <sheetName val="BA_ADD"/>
      <sheetName val="SUM"/>
      <sheetName val="anal_alat"/>
      <sheetName val="hsd"/>
      <sheetName val="HRG BHN"/>
      <sheetName val="anal_hs"/>
      <sheetName val="Bhn+Uph"/>
      <sheetName val="TBL_BANTU"/>
      <sheetName val="TBL_PROYEK"/>
      <sheetName val="R.A.B."/>
      <sheetName val="Master Edit"/>
      <sheetName val="SD"/>
      <sheetName val="huruf (2)"/>
      <sheetName val="sat-pek"/>
      <sheetName val="dasar"/>
      <sheetName val="harsat_str"/>
      <sheetName val="ANS ALAT"/>
      <sheetName val="GASATAGG.XLS"/>
      <sheetName val="PIK_QUO"/>
      <sheetName val="Bengkel_str"/>
      <sheetName val="Bengkel_fin"/>
      <sheetName val="Pagar_hal"/>
      <sheetName val="Fasilitas"/>
      <sheetName val="Bill_Qua"/>
      <sheetName val="Uph&amp;bhn"/>
      <sheetName val="Energy Model"/>
      <sheetName val="PHU 05"/>
      <sheetName val="SAPON"/>
      <sheetName val="DATA_KUI"/>
      <sheetName val="data-pendukung"/>
      <sheetName val="Analisa-Harga"/>
      <sheetName val="Analisa1-10"/>
      <sheetName val="R A B1"/>
      <sheetName val="kki"/>
      <sheetName val="fin pro centers"/>
      <sheetName val="daf-7(OK)"/>
      <sheetName val="Rencana Anggaran Biaya"/>
      <sheetName val="Harga Satuan"/>
      <sheetName val="An__Beton1"/>
      <sheetName val="Fire_Alarm1"/>
      <sheetName val="Bill_No_2_1_1"/>
      <sheetName val="Bill_2_71"/>
      <sheetName val="TOWER_D1"/>
      <sheetName val="Memb_Schd1"/>
      <sheetName val="Fill_this_out_first___3"/>
      <sheetName val="Cover_(WS)1"/>
      <sheetName val="Fire_Fighting1"/>
      <sheetName val="3__Plumbing1"/>
      <sheetName val="Tuk_Koef1"/>
      <sheetName val="Bill_No_2_1_Cold_Water_System1"/>
      <sheetName val="Schedule_Yasmin1"/>
      <sheetName val="Schedule_Lingkar_Barat1"/>
      <sheetName val="Schedule_Daan_Mogot1"/>
      <sheetName val="COST_SUMM1"/>
      <sheetName val="BoQ_Major_Item_1"/>
      <sheetName val="BQ_(by_owner)1"/>
      <sheetName val="rab_me_(fisik)1"/>
      <sheetName val="rab_me_(by_owner)_1"/>
      <sheetName val="HARGA_ALAT1"/>
      <sheetName val="Cover_Daf-21"/>
      <sheetName val="D_801"/>
      <sheetName val="D_811"/>
      <sheetName val="D_821"/>
      <sheetName val="D_831"/>
      <sheetName val="D_841"/>
      <sheetName val="D_851"/>
      <sheetName val="D_861"/>
      <sheetName val="D_871"/>
      <sheetName val="D_881"/>
      <sheetName val="D_891"/>
      <sheetName val="D_911"/>
      <sheetName val="D_921"/>
      <sheetName val="D_931"/>
      <sheetName val="D_941"/>
      <sheetName val="D_951"/>
      <sheetName val="D_961"/>
      <sheetName val="ANALISA_GWT1"/>
      <sheetName val="ANALISA_DDG_KOLAM_&amp;_PLANTER1"/>
      <sheetName val="ANALISA_LAIN-LAIN1"/>
      <sheetName val="PLAT_&amp;_BALOK_TAMBAHAN1"/>
      <sheetName val="ANALISA_PONDASI1"/>
      <sheetName val="ANALISA_STP1"/>
      <sheetName val="ANALISA_PEK_TANAH1"/>
      <sheetName val="Metode_41"/>
      <sheetName val="Metode_81"/>
      <sheetName val="Metode_161"/>
      <sheetName val="Metode_111"/>
      <sheetName val="CMS"/>
      <sheetName val="61004"/>
      <sheetName val="H. Dasar"/>
      <sheetName val="Komposisi"/>
      <sheetName val="Qty"/>
      <sheetName val="Bsc"/>
      <sheetName val="kerb-Marka"/>
      <sheetName val="7a"/>
      <sheetName val="."/>
      <sheetName val="Calc."/>
      <sheetName val="Produksi &amp; Scedule"/>
      <sheetName val="INCOME"/>
      <sheetName val="Jual Mtr 07"/>
      <sheetName val="Beli Mtr 07"/>
      <sheetName val="Jual Mtr 06"/>
      <sheetName val="Beli Mtr 06"/>
      <sheetName val="KURVA S"/>
      <sheetName val="Rekap-L3"/>
      <sheetName val="Ladder-Tray"/>
      <sheetName val="#REF!"/>
      <sheetName val="AHSbj"/>
      <sheetName val="Analisa &amp; Upah"/>
      <sheetName val="Comp"/>
      <sheetName val="Sub"/>
      <sheetName val="Rumus"/>
      <sheetName val="KODE BAHAN"/>
      <sheetName val="KODE UPAH"/>
      <sheetName val="INPUT AGST"/>
      <sheetName val="Penwrn"/>
      <sheetName val="Scd_RAB"/>
      <sheetName val="BAG_2"/>
      <sheetName val="Harsat Elektrikal "/>
      <sheetName val="Trafo"/>
      <sheetName val="Informa_&quot;"/>
      <sheetName val="m"/>
      <sheetName val="Hargasatuan"/>
      <sheetName val="AC-2"/>
      <sheetName val="BACK UP VOL. RELOKASI"/>
      <sheetName val="sat-jadi"/>
      <sheetName val="DIV.5"/>
      <sheetName val="DIV.6"/>
      <sheetName val="DIV.7.1"/>
      <sheetName val="ASMSI.5"/>
      <sheetName val="ASMSI.6"/>
      <sheetName val="ASMSI.7"/>
      <sheetName val="3.1 (1)"/>
      <sheetName val="5.1(1)"/>
      <sheetName val="5.1(2)"/>
      <sheetName val="5.2(1)"/>
      <sheetName val="Agg. Hls-Ksr"/>
      <sheetName val="umum"/>
      <sheetName val="112-885"/>
      <sheetName val="srtberkas"/>
      <sheetName val="TPI"/>
      <sheetName val="RAB Gedung Utama"/>
      <sheetName val="notasi"/>
      <sheetName val="STRUKTUR-1"/>
      <sheetName val="CashFlow"/>
      <sheetName val="DaftarHarga"/>
      <sheetName val="Monitor"/>
      <sheetName val="B-BLOW.1"/>
      <sheetName val="B-BLOW.2"/>
      <sheetName val="HrgUpahBahan"/>
      <sheetName val="Inf®&quot;_wS("/>
      <sheetName val="Isolasi_Luar5"/>
      <sheetName val="Isolasi_Luar_Dalam5"/>
      <sheetName val="Tanpa_Isolasi5"/>
      <sheetName val="D_&amp;_W_sizes5"/>
      <sheetName val="Unit_Rate3"/>
      <sheetName val="HR_Detail3"/>
      <sheetName val="ANAL_BOW3"/>
      <sheetName val="Kuantitas___Harga3"/>
      <sheetName val="AHS_Marka3"/>
      <sheetName val="AHS_Aspal3"/>
      <sheetName val="Analisa__(2)3"/>
      <sheetName val="SELISIH_HARGA3"/>
      <sheetName val="REF_ONLY3"/>
      <sheetName val="wk_prgs3"/>
      <sheetName val="2-Genset_print3"/>
      <sheetName val="Sat_Bahan3"/>
      <sheetName val="Sat_Alat3"/>
      <sheetName val="Sat_Upah3"/>
      <sheetName val="L3_An_H_Sat_Mob3"/>
      <sheetName val="Harga_ME_3"/>
      <sheetName val="B___Norelec3"/>
      <sheetName val="Kuantitas_&amp;_Harga3"/>
      <sheetName val="Sales_Rental3"/>
      <sheetName val="Sales_Parameter3"/>
      <sheetName val="BQ_&amp;_Harga3"/>
      <sheetName val="Schedule_Yasmin3"/>
      <sheetName val="Schedule_Lingkar_Barat3"/>
      <sheetName val="Schedule_Daan_Mogot3"/>
      <sheetName val="GRAND_REKAPITULASI3"/>
      <sheetName val="RAB_G_ADM__PUSAT_(1)3"/>
      <sheetName val="RAB_R__GENSET_&amp;_PANEL_(10)_3"/>
      <sheetName val="RAB_R__DNS__PENGLL_T_54_(11_A_3"/>
      <sheetName val="RAB_R__DNS__PENGLL_T_54_(11_B_3"/>
      <sheetName val="RAB_R__DNS__PENGLL_T_54_(11_C_3"/>
      <sheetName val="RAB_R__DNS__PENGLL_T_70_(12_A_3"/>
      <sheetName val="RAB_R__DNS__PENGLL_T_70_(12_B_3"/>
      <sheetName val="RAB_R__DNS__PENGLL_T_70_(12_C_3"/>
      <sheetName val="RAB_SPORT_CLUB_(14)3"/>
      <sheetName val="RAB_MASJID_&amp;_T_WUDLU_(15)3"/>
      <sheetName val="RAB_LOUNDRY_&amp;_WORKSHOP_(16)3"/>
      <sheetName val="RAB_MINIMARKET_&amp;_KANTIN_(17_)3"/>
      <sheetName val="RAB_RMH__PENJAGA_(18)3"/>
      <sheetName val="RAB_POS_JAGA_(19__A_)3"/>
      <sheetName val="RAB_POS_JAGA_(19__B_)3"/>
      <sheetName val="RAB_R__POMPA_(20)3"/>
      <sheetName val="RAB_R__KELAS_(2_A)3"/>
      <sheetName val="RAB_R__KELAS_(2_B)3"/>
      <sheetName val="RAB_AULA_UTAMA_(5)3"/>
      <sheetName val="RAB_AULA_SEDANG_(6)3"/>
      <sheetName val="RAB_ASRAMA_(7__B_)3"/>
      <sheetName val="RAB_ASRAMA_(7__C_)3"/>
      <sheetName val="RAB_ASRAMA_(7__D_)3"/>
      <sheetName val="RAB_R__MAKAN_(8)3"/>
      <sheetName val="RAB_GUEST_HOUSE_(9__A_)3"/>
      <sheetName val="RAB_GUEST_HOUSE_(9__B_)3"/>
      <sheetName val="RAW_MATERIALS_3"/>
      <sheetName val="COST-PERSON-J_O_3"/>
      <sheetName val="BoQ_Major_Item_3"/>
      <sheetName val="UPH_BHN1"/>
      <sheetName val="Analisa___2_3"/>
      <sheetName val="ANALISA_PEK_UMUM3"/>
      <sheetName val="ANALISA_GWT3"/>
      <sheetName val="ANALISA_DDG_KOLAM_&amp;_PLANTER3"/>
      <sheetName val="ANALISA_LAIN-LAIN3"/>
      <sheetName val="PLAT_&amp;_BALOK_TAMBAHAN3"/>
      <sheetName val="ANALISA_PONDASI3"/>
      <sheetName val="ANALISA_STP3"/>
      <sheetName val="ANALISA_PEK_TANAH3"/>
      <sheetName val="ANALIS_23"/>
      <sheetName val="ANALIS_13"/>
      <sheetName val="BQ_(by_owner)3"/>
      <sheetName val="rab_me_(fisik)3"/>
      <sheetName val="rab_me_(by_owner)_3"/>
      <sheetName val="Fill_this_out_first___6"/>
      <sheetName val="ES_STG1"/>
      <sheetName val="PEKERJAAN_PERSIAPAN1"/>
      <sheetName val="Ans_Kom_Precast1"/>
      <sheetName val="UPAH_&amp;_BHN1"/>
      <sheetName val="Bill_No_2_1_3"/>
      <sheetName val="Bill_2_73"/>
      <sheetName val="Mat_Mek3"/>
      <sheetName val="Bill_of_Quantity_ws_3"/>
      <sheetName val="Bill_2_1_DW3"/>
      <sheetName val="Analisa_Harga3"/>
      <sheetName val="Harga_S_Dasar3"/>
      <sheetName val="E_MedGas3"/>
      <sheetName val="Bill_No_2_1_Cold_Water_System3"/>
      <sheetName val="An__Beton3"/>
      <sheetName val="Unit_Rates1"/>
      <sheetName val="Fee_-_Materials1"/>
      <sheetName val="HARGA_ALAT3"/>
      <sheetName val="BoQ_1"/>
      <sheetName val="Memb_Schd3"/>
      <sheetName val="Fire_Alarm3"/>
      <sheetName val="3__Plumbing3"/>
      <sheetName val="Fill_this_out_first___7"/>
      <sheetName val="Cover_(WS)3"/>
      <sheetName val="Tuk_Koef3"/>
      <sheetName val="Basic_Price1"/>
      <sheetName val="Fire_Fighting3"/>
      <sheetName val="D_803"/>
      <sheetName val="D_813"/>
      <sheetName val="D_823"/>
      <sheetName val="D_833"/>
      <sheetName val="D_843"/>
      <sheetName val="D_853"/>
      <sheetName val="D_863"/>
      <sheetName val="D_873"/>
      <sheetName val="D_883"/>
      <sheetName val="D_893"/>
      <sheetName val="D_913"/>
      <sheetName val="D_923"/>
      <sheetName val="D_933"/>
      <sheetName val="D_943"/>
      <sheetName val="D_953"/>
      <sheetName val="D_963"/>
      <sheetName val="an__struktur1"/>
      <sheetName val="Metode_43"/>
      <sheetName val="Metode_83"/>
      <sheetName val="Metode_163"/>
      <sheetName val="Metode_113"/>
      <sheetName val="Metode_52"/>
      <sheetName val="REKAP_PEMATANGAN1"/>
      <sheetName val="Man_Power1"/>
      <sheetName val="03_BoQ_Architecture1"/>
      <sheetName val="REKAP_ANALISA_TO_PRINT1"/>
      <sheetName val="ANALISA_STRUKTUR_1"/>
      <sheetName val="4-Basic_Price1"/>
      <sheetName val="Cover_Daf-23"/>
      <sheetName val="ARP_10_2_BUL1"/>
      <sheetName val="COST_SUMM3"/>
      <sheetName val="DHS_AC1"/>
      <sheetName val="dia_pipe1"/>
      <sheetName val="Final_Summary1"/>
      <sheetName val="Bill_3_81"/>
      <sheetName val="Bill_3_71"/>
      <sheetName val="sat_das1"/>
      <sheetName val="Dft_Harga1"/>
      <sheetName val="material_1"/>
      <sheetName val="D_781"/>
      <sheetName val="D_791"/>
      <sheetName val="Pengalaman_Per1"/>
      <sheetName val="D3_4_31"/>
      <sheetName val="D3_4_41"/>
      <sheetName val="Bill_No_6_Koord_&amp;_Attendance1"/>
      <sheetName val="Master_Schedule1"/>
      <sheetName val="mat-me_pipa1"/>
      <sheetName val="HRG_BHN1"/>
      <sheetName val="GAs_Medis_1"/>
      <sheetName val="TOWER_D3"/>
      <sheetName val="H_Satuan1"/>
      <sheetName val="Input_Data1"/>
      <sheetName val="WF_1"/>
      <sheetName val="BOQ_21"/>
      <sheetName val="R_A_B_1"/>
      <sheetName val="H_DASAR1"/>
      <sheetName val="Daf_11"/>
      <sheetName val="BLOK_A1"/>
      <sheetName val="Analisa_-Baku1"/>
      <sheetName val="Rekap_Direct_Cost1"/>
      <sheetName val="analisa_harga_satuan1"/>
      <sheetName val="PONDASI_PANCANG1"/>
      <sheetName val="Grand_summary1"/>
      <sheetName val="B_-_Norelec1"/>
      <sheetName val="Regulated_Tariff1"/>
      <sheetName val="Perm__Test1"/>
      <sheetName val="Gudang_non_AC-AC_Struktur1"/>
      <sheetName val="Analisa_21"/>
      <sheetName val="Master_Edit1"/>
      <sheetName val="huruf_(2)1"/>
      <sheetName val="ANS_ALAT1"/>
      <sheetName val="Pintu-Jend_1"/>
      <sheetName val="GASATAGG_XLS1"/>
      <sheetName val="fin_pro_centers1"/>
      <sheetName val="Villa_A1"/>
      <sheetName val="Ref__Vínculos1"/>
      <sheetName val="Energy_Model1"/>
      <sheetName val="PHU_051"/>
      <sheetName val="R_A_B11"/>
      <sheetName val="H__Dasar1"/>
      <sheetName val="Rencana_Anggaran_Biaya1"/>
      <sheetName val="Harga_Satuan1"/>
      <sheetName val="_1"/>
      <sheetName val="Calc_1"/>
      <sheetName val="Produksi_&amp;_Scedule1"/>
      <sheetName val="Jual_Mtr_071"/>
      <sheetName val="Beli_Mtr_071"/>
      <sheetName val="Jual_Mtr_061"/>
      <sheetName val="Beli_Mtr_061"/>
      <sheetName val="KURVA_S1"/>
      <sheetName val="D2_41"/>
      <sheetName val="D4_3_(TE)1"/>
      <sheetName val="D5_3_(TF)_1"/>
      <sheetName val="D8_3_(TJ)1"/>
      <sheetName val="Analisa_&amp;_Upah1"/>
      <sheetName val="BoQ_C41"/>
      <sheetName val="KODE_BAHAN1"/>
      <sheetName val="KODE_UPAH1"/>
      <sheetName val="INPUT_AGST1"/>
      <sheetName val="Harsat_Elektrikal_1"/>
      <sheetName val="PENJUMLAHAN_TOTAL1"/>
      <sheetName val="BACK_UP_VOL__RELOKASI1"/>
      <sheetName val="DIV_51"/>
      <sheetName val="DIV_61"/>
      <sheetName val="DIV_7_11"/>
      <sheetName val="ASMSI_51"/>
      <sheetName val="ASMSI_61"/>
      <sheetName val="ASMSI_71"/>
      <sheetName val="3_1_(1)1"/>
      <sheetName val="5_1(1)1"/>
      <sheetName val="5_1(2)1"/>
      <sheetName val="5_2(1)1"/>
      <sheetName val="Agg__Hls-Ksr1"/>
      <sheetName val="RAB_Gedung_Utama1"/>
      <sheetName val="Isolasi_Luar4"/>
      <sheetName val="Isolasi_Luar_Dalam4"/>
      <sheetName val="Tanpa_Isolasi4"/>
      <sheetName val="D_&amp;_W_sizes4"/>
      <sheetName val="Unit_Rate2"/>
      <sheetName val="HR_Detail2"/>
      <sheetName val="ANAL_BOW2"/>
      <sheetName val="Kuantitas___Harga2"/>
      <sheetName val="AHS_Marka2"/>
      <sheetName val="AHS_Aspal2"/>
      <sheetName val="Analisa__(2)2"/>
      <sheetName val="SELISIH_HARGA2"/>
      <sheetName val="REF_ONLY2"/>
      <sheetName val="wk_prgs2"/>
      <sheetName val="2-Genset_print2"/>
      <sheetName val="Sat_Bahan2"/>
      <sheetName val="Sat_Alat2"/>
      <sheetName val="Sat_Upah2"/>
      <sheetName val="L3_An_H_Sat_Mob2"/>
      <sheetName val="Harga_ME_2"/>
      <sheetName val="B___Norelec2"/>
      <sheetName val="Kuantitas_&amp;_Harga2"/>
      <sheetName val="Sales_Rental2"/>
      <sheetName val="Sales_Parameter2"/>
      <sheetName val="BQ_&amp;_Harga2"/>
      <sheetName val="Schedule_Yasmin2"/>
      <sheetName val="Schedule_Lingkar_Barat2"/>
      <sheetName val="Schedule_Daan_Mogot2"/>
      <sheetName val="GRAND_REKAPITULASI2"/>
      <sheetName val="RAB_G_ADM__PUSAT_(1)2"/>
      <sheetName val="RAB_R__GENSET_&amp;_PANEL_(10)_2"/>
      <sheetName val="RAB_R__DNS__PENGLL_T_54_(11_A_2"/>
      <sheetName val="RAB_R__DNS__PENGLL_T_54_(11_B_2"/>
      <sheetName val="RAB_R__DNS__PENGLL_T_54_(11_C_2"/>
      <sheetName val="RAB_R__DNS__PENGLL_T_70_(12_A_2"/>
      <sheetName val="RAB_R__DNS__PENGLL_T_70_(12_B_2"/>
      <sheetName val="RAB_R__DNS__PENGLL_T_70_(12_C_2"/>
      <sheetName val="RAB_SPORT_CLUB_(14)2"/>
      <sheetName val="RAB_MASJID_&amp;_T_WUDLU_(15)2"/>
      <sheetName val="RAB_LOUNDRY_&amp;_WORKSHOP_(16)2"/>
      <sheetName val="RAB_MINIMARKET_&amp;_KANTIN_(17_)2"/>
      <sheetName val="RAB_RMH__PENJAGA_(18)2"/>
      <sheetName val="RAB_POS_JAGA_(19__A_)2"/>
      <sheetName val="RAB_POS_JAGA_(19__B_)2"/>
      <sheetName val="RAB_R__POMPA_(20)2"/>
      <sheetName val="RAB_R__KELAS_(2_A)2"/>
      <sheetName val="RAB_R__KELAS_(2_B)2"/>
      <sheetName val="RAB_AULA_UTAMA_(5)2"/>
      <sheetName val="RAB_AULA_SEDANG_(6)2"/>
      <sheetName val="RAB_ASRAMA_(7__B_)2"/>
      <sheetName val="RAB_ASRAMA_(7__C_)2"/>
      <sheetName val="RAB_ASRAMA_(7__D_)2"/>
      <sheetName val="RAB_R__MAKAN_(8)2"/>
      <sheetName val="RAB_GUEST_HOUSE_(9__A_)2"/>
      <sheetName val="RAB_GUEST_HOUSE_(9__B_)2"/>
      <sheetName val="RAW_MATERIALS_2"/>
      <sheetName val="COST-PERSON-J_O_2"/>
      <sheetName val="BoQ_Major_Item_2"/>
      <sheetName val="UPH_BHN"/>
      <sheetName val="Analisa___2_2"/>
      <sheetName val="ANALISA_PEK_UMUM2"/>
      <sheetName val="ANALISA_GWT2"/>
      <sheetName val="ANALISA_DDG_KOLAM_&amp;_PLANTER2"/>
      <sheetName val="ANALISA_LAIN-LAIN2"/>
      <sheetName val="PLAT_&amp;_BALOK_TAMBAHAN2"/>
      <sheetName val="ANALISA_PONDASI2"/>
      <sheetName val="ANALISA_STP2"/>
      <sheetName val="ANALISA_PEK_TANAH2"/>
      <sheetName val="ANALIS_22"/>
      <sheetName val="ANALIS_12"/>
      <sheetName val="BQ_(by_owner)2"/>
      <sheetName val="rab_me_(fisik)2"/>
      <sheetName val="rab_me_(by_owner)_2"/>
      <sheetName val="Fill_this_out_first___4"/>
      <sheetName val="ES_STG"/>
      <sheetName val="PEKERJAAN_PERSIAPAN"/>
      <sheetName val="Ans_Kom_Precast"/>
      <sheetName val="UPAH_&amp;_BHN"/>
      <sheetName val="Bill_No_2_1_2"/>
      <sheetName val="Bill_2_72"/>
      <sheetName val="Mat_Mek2"/>
      <sheetName val="Bill_of_Quantity_ws_2"/>
      <sheetName val="Bill_2_1_DW2"/>
      <sheetName val="Analisa_Harga2"/>
      <sheetName val="Harga_S_Dasar2"/>
      <sheetName val="E_MedGas2"/>
      <sheetName val="Bill_No_2_1_Cold_Water_System2"/>
      <sheetName val="An__Beton2"/>
      <sheetName val="Unit_Rates"/>
      <sheetName val="Fee_-_Materials"/>
      <sheetName val="HARGA_ALAT2"/>
      <sheetName val="BoQ_"/>
      <sheetName val="Memb_Schd2"/>
      <sheetName val="Fire_Alarm2"/>
      <sheetName val="3__Plumbing2"/>
      <sheetName val="Fill_this_out_first___5"/>
      <sheetName val="Cover_(WS)2"/>
      <sheetName val="Tuk_Koef2"/>
      <sheetName val="Basic_Price"/>
      <sheetName val="Fire_Fighting2"/>
      <sheetName val="D_802"/>
      <sheetName val="D_812"/>
      <sheetName val="D_822"/>
      <sheetName val="D_832"/>
      <sheetName val="D_842"/>
      <sheetName val="D_852"/>
      <sheetName val="D_862"/>
      <sheetName val="D_872"/>
      <sheetName val="D_882"/>
      <sheetName val="D_892"/>
      <sheetName val="D_912"/>
      <sheetName val="D_922"/>
      <sheetName val="D_932"/>
      <sheetName val="D_942"/>
      <sheetName val="D_952"/>
      <sheetName val="D_962"/>
      <sheetName val="an__struktur"/>
      <sheetName val="Metode_42"/>
      <sheetName val="Metode_82"/>
      <sheetName val="Metode_162"/>
      <sheetName val="Metode_112"/>
      <sheetName val="Metode_51"/>
      <sheetName val="REKAP_PEMATANGAN"/>
      <sheetName val="Man_Power"/>
      <sheetName val="03_BoQ_Architecture"/>
      <sheetName val="REKAP_ANALISA_TO_PRINT"/>
      <sheetName val="ANALISA_STRUKTUR_"/>
      <sheetName val="4-Basic_Price"/>
      <sheetName val="Cover_Daf-22"/>
      <sheetName val="ARP_10_2_BUL"/>
      <sheetName val="COST_SUMM2"/>
      <sheetName val="DHS_AC"/>
      <sheetName val="dia_pipe"/>
      <sheetName val="Final_Summary"/>
      <sheetName val="Bill_3_8"/>
      <sheetName val="Bill_3_7"/>
      <sheetName val="sat_das"/>
      <sheetName val="Dft_Harga"/>
      <sheetName val="material_"/>
      <sheetName val="D_78"/>
      <sheetName val="D_79"/>
      <sheetName val="Pengalaman_Per"/>
      <sheetName val="D3_4_3"/>
      <sheetName val="D3_4_4"/>
      <sheetName val="Bill_No_6_Koord_&amp;_Attendance"/>
      <sheetName val="Master_Schedule"/>
      <sheetName val="mat-me_pipa"/>
      <sheetName val="HRG_BHN"/>
      <sheetName val="GAs_Medis_"/>
      <sheetName val="TOWER_D2"/>
      <sheetName val="H_Satuan"/>
      <sheetName val="Input_Data"/>
      <sheetName val="WF_"/>
      <sheetName val="BOQ_2"/>
      <sheetName val="R_A_B_"/>
      <sheetName val="H_DASAR"/>
      <sheetName val="Daf_1"/>
      <sheetName val="BLOK_A"/>
      <sheetName val="Analisa_-Baku"/>
      <sheetName val="Rekap_Direct_Cost"/>
      <sheetName val="analisa_harga_satuan"/>
      <sheetName val="PONDASI_PANCANG"/>
      <sheetName val="Grand_summary"/>
      <sheetName val="B_-_Norelec"/>
      <sheetName val="Regulated_Tariff"/>
      <sheetName val="Perm__Test"/>
      <sheetName val="Gudang_non_AC-AC_Struktur"/>
      <sheetName val="Analisa_2"/>
      <sheetName val="Master_Edit"/>
      <sheetName val="huruf_(2)"/>
      <sheetName val="ANS_ALAT"/>
      <sheetName val="Pintu-Jend_"/>
      <sheetName val="GASATAGG_XLS"/>
      <sheetName val="fin_pro_centers"/>
      <sheetName val="Villa_A"/>
      <sheetName val="Ref__Vínculos"/>
      <sheetName val="Energy_Model"/>
      <sheetName val="PHU_05"/>
      <sheetName val="R_A_B1"/>
      <sheetName val="H__Dasar"/>
      <sheetName val="Rencana_Anggaran_Biaya"/>
      <sheetName val="Harga_Satuan"/>
      <sheetName val="D2_4"/>
      <sheetName val="D4_3_(TE)"/>
      <sheetName val="D5_3_(TF)_"/>
      <sheetName val="D8_3_(TJ)"/>
      <sheetName val="_"/>
      <sheetName val="Calc_"/>
      <sheetName val="Produksi_&amp;_Scedule"/>
      <sheetName val="Jual_Mtr_07"/>
      <sheetName val="Beli_Mtr_07"/>
      <sheetName val="Jual_Mtr_06"/>
      <sheetName val="Beli_Mtr_06"/>
      <sheetName val="KURVA_S"/>
      <sheetName val="Analisa_&amp;_Upah"/>
      <sheetName val="BoQ_C4"/>
      <sheetName val="KODE_BAHAN"/>
      <sheetName val="KODE_UPAH"/>
      <sheetName val="INPUT_AGST"/>
      <sheetName val="Harsat_Elektrikal_"/>
      <sheetName val="PENJUMLAHAN_TOTAL"/>
      <sheetName val="BACK_UP_VOL__RELOKASI"/>
      <sheetName val="DIV_5"/>
      <sheetName val="DIV_6"/>
      <sheetName val="DIV_7_1"/>
      <sheetName val="ASMSI_5"/>
      <sheetName val="ASMSI_6"/>
      <sheetName val="ASMSI_7"/>
      <sheetName val="3_1_(1)"/>
      <sheetName val="5_1(1)"/>
      <sheetName val="5_1(2)"/>
      <sheetName val="5_2(1)"/>
      <sheetName val="Agg__Hls-Ksr"/>
      <sheetName val="RAB_Gedung_Utama"/>
      <sheetName val="B-BLOW_1"/>
      <sheetName val="B-BLOW_2"/>
      <sheetName val="B-BLOW_11"/>
      <sheetName val="B-BLOW_21"/>
      <sheetName val="Isolasi_Luar6"/>
      <sheetName val="Isolasi_Luar_Dalam6"/>
      <sheetName val="Tanpa_Isolasi6"/>
      <sheetName val="D_&amp;_W_sizes6"/>
      <sheetName val="Unit_Rate4"/>
      <sheetName val="HR_Detail4"/>
      <sheetName val="ANAL_BOW4"/>
      <sheetName val="Kuantitas___Harga4"/>
      <sheetName val="AHS_Marka4"/>
      <sheetName val="AHS_Aspal4"/>
      <sheetName val="Analisa__(2)4"/>
      <sheetName val="SELISIH_HARGA4"/>
      <sheetName val="REF_ONLY4"/>
      <sheetName val="wk_prgs4"/>
      <sheetName val="2-Genset_print4"/>
      <sheetName val="Sat_Bahan4"/>
      <sheetName val="Sat_Alat4"/>
      <sheetName val="Sat_Upah4"/>
      <sheetName val="L3_An_H_Sat_Mob4"/>
      <sheetName val="Harga_ME_4"/>
      <sheetName val="B___Norelec4"/>
      <sheetName val="Kuantitas_&amp;_Harga4"/>
      <sheetName val="Sales_Rental4"/>
      <sheetName val="Sales_Parameter4"/>
      <sheetName val="BQ_&amp;_Harga4"/>
      <sheetName val="Schedule_Yasmin4"/>
      <sheetName val="Schedule_Lingkar_Barat4"/>
      <sheetName val="Schedule_Daan_Mogot4"/>
      <sheetName val="GRAND_REKAPITULASI4"/>
      <sheetName val="RAB_G_ADM__PUSAT_(1)4"/>
      <sheetName val="RAB_R__GENSET_&amp;_PANEL_(10)_4"/>
      <sheetName val="RAB_R__DNS__PENGLL_T_54_(11_A_4"/>
      <sheetName val="RAB_R__DNS__PENGLL_T_54_(11_B_4"/>
      <sheetName val="RAB_R__DNS__PENGLL_T_54_(11_C_4"/>
      <sheetName val="RAB_R__DNS__PENGLL_T_70_(12_A_4"/>
      <sheetName val="RAB_R__DNS__PENGLL_T_70_(12_B_4"/>
      <sheetName val="RAB_R__DNS__PENGLL_T_70_(12_C_4"/>
      <sheetName val="RAB_SPORT_CLUB_(14)4"/>
      <sheetName val="RAB_MASJID_&amp;_T_WUDLU_(15)4"/>
      <sheetName val="RAB_LOUNDRY_&amp;_WORKSHOP_(16)4"/>
      <sheetName val="RAB_MINIMARKET_&amp;_KANTIN_(17_)4"/>
      <sheetName val="RAB_RMH__PENJAGA_(18)4"/>
      <sheetName val="RAB_POS_JAGA_(19__A_)4"/>
      <sheetName val="RAB_POS_JAGA_(19__B_)4"/>
      <sheetName val="RAB_R__POMPA_(20)4"/>
      <sheetName val="RAB_R__KELAS_(2_A)4"/>
      <sheetName val="RAB_R__KELAS_(2_B)4"/>
      <sheetName val="RAB_AULA_UTAMA_(5)4"/>
      <sheetName val="RAB_AULA_SEDANG_(6)4"/>
      <sheetName val="RAB_ASRAMA_(7__B_)4"/>
      <sheetName val="RAB_ASRAMA_(7__C_)4"/>
      <sheetName val="RAB_ASRAMA_(7__D_)4"/>
      <sheetName val="RAB_R__MAKAN_(8)4"/>
      <sheetName val="RAB_GUEST_HOUSE_(9__A_)4"/>
      <sheetName val="RAB_GUEST_HOUSE_(9__B_)4"/>
      <sheetName val="RAW_MATERIALS_4"/>
      <sheetName val="COST-PERSON-J_O_4"/>
      <sheetName val="BoQ_Major_Item_4"/>
      <sheetName val="UPH_BHN2"/>
      <sheetName val="Analisa___2_4"/>
      <sheetName val="ANALISA_PEK_UMUM4"/>
      <sheetName val="ANALISA_GWT4"/>
      <sheetName val="ANALISA_DDG_KOLAM_&amp;_PLANTER4"/>
      <sheetName val="ANALISA_LAIN-LAIN4"/>
      <sheetName val="PLAT_&amp;_BALOK_TAMBAHAN4"/>
      <sheetName val="ANALISA_PONDASI4"/>
      <sheetName val="ANALISA_STP4"/>
      <sheetName val="ANALISA_PEK_TANAH4"/>
      <sheetName val="ANALIS_24"/>
      <sheetName val="ANALIS_14"/>
      <sheetName val="BQ_(by_owner)4"/>
      <sheetName val="rab_me_(fisik)4"/>
      <sheetName val="rab_me_(by_owner)_4"/>
      <sheetName val="Fill_this_out_first___8"/>
      <sheetName val="ES_STG2"/>
      <sheetName val="PEKERJAAN_PERSIAPAN2"/>
      <sheetName val="Ans_Kom_Precast2"/>
      <sheetName val="UPAH_&amp;_BHN2"/>
      <sheetName val="Bill_No_2_1_4"/>
      <sheetName val="Bill_2_74"/>
      <sheetName val="Mat_Mek4"/>
      <sheetName val="Bill_of_Quantity_ws_4"/>
      <sheetName val="Bill_2_1_DW4"/>
      <sheetName val="Analisa_Harga4"/>
      <sheetName val="Harga_S_Dasar4"/>
      <sheetName val="E_MedGas4"/>
      <sheetName val="Bill_No_2_1_Cold_Water_System4"/>
      <sheetName val="An__Beton4"/>
      <sheetName val="Unit_Rates2"/>
      <sheetName val="Fee_-_Materials2"/>
      <sheetName val="HARGA_ALAT4"/>
      <sheetName val="Memb_Schd4"/>
      <sheetName val="Fire_Alarm4"/>
      <sheetName val="3__Plumbing4"/>
      <sheetName val="Fill_this_out_first___9"/>
      <sheetName val="Cover_(WS)4"/>
      <sheetName val="Tuk_Koef4"/>
      <sheetName val="Basic_Price2"/>
      <sheetName val="Fire_Fighting4"/>
      <sheetName val="D_804"/>
      <sheetName val="D_814"/>
      <sheetName val="D_824"/>
      <sheetName val="D_834"/>
      <sheetName val="D_844"/>
      <sheetName val="D_854"/>
      <sheetName val="D_864"/>
      <sheetName val="D_874"/>
      <sheetName val="D_884"/>
      <sheetName val="D_894"/>
      <sheetName val="D_914"/>
      <sheetName val="D_924"/>
      <sheetName val="D_934"/>
      <sheetName val="D_944"/>
      <sheetName val="D_954"/>
      <sheetName val="D_964"/>
      <sheetName val="an__struktur2"/>
      <sheetName val="Metode_44"/>
      <sheetName val="Metode_84"/>
      <sheetName val="Metode_164"/>
      <sheetName val="Metode_114"/>
      <sheetName val="Metode_53"/>
      <sheetName val="REKAP_PEMATANGAN2"/>
      <sheetName val="Man_Power2"/>
      <sheetName val="03_BoQ_Architecture2"/>
      <sheetName val="REKAP_ANALISA_TO_PRINT2"/>
      <sheetName val="ANALISA_STRUKTUR_2"/>
      <sheetName val="4-Basic_Price2"/>
      <sheetName val="Cover_Daf-24"/>
      <sheetName val="ARP_10_2_BUL2"/>
      <sheetName val="COST_SUMM4"/>
      <sheetName val="DHS_AC2"/>
      <sheetName val="dia_pipe2"/>
      <sheetName val="Final_Summary2"/>
      <sheetName val="Bill_3_82"/>
      <sheetName val="Bill_3_72"/>
      <sheetName val="sat_das2"/>
      <sheetName val="Dft_Harga2"/>
      <sheetName val="material_2"/>
      <sheetName val="D_782"/>
      <sheetName val="D_792"/>
      <sheetName val="Pengalaman_Per2"/>
      <sheetName val="D3_4_32"/>
      <sheetName val="D3_4_42"/>
      <sheetName val="Bill_No_6_Koord_&amp;_Attendance2"/>
      <sheetName val="Master_Schedule2"/>
      <sheetName val="mat-me_pipa2"/>
      <sheetName val="HRG_BHN2"/>
      <sheetName val="GAs_Medis_2"/>
      <sheetName val="TOWER_D4"/>
      <sheetName val="H_Satuan2"/>
      <sheetName val="Input_Data2"/>
      <sheetName val="WF_2"/>
      <sheetName val="BOQ_22"/>
      <sheetName val="R_A_B_2"/>
      <sheetName val="H_DASAR2"/>
      <sheetName val="Daf_12"/>
      <sheetName val="BLOK_A2"/>
      <sheetName val="Analisa_-Baku2"/>
      <sheetName val="Rekap_Direct_Cost2"/>
      <sheetName val="analisa_harga_satuan2"/>
      <sheetName val="PONDASI_PANCANG2"/>
      <sheetName val="Grand_summary2"/>
      <sheetName val="B_-_Norelec2"/>
      <sheetName val="Regulated_Tariff2"/>
      <sheetName val="Perm__Test2"/>
      <sheetName val="Gudang_non_AC-AC_Struktur2"/>
      <sheetName val="Analisa_22"/>
      <sheetName val="Master_Edit2"/>
      <sheetName val="huruf_(2)2"/>
      <sheetName val="ANS_ALAT2"/>
      <sheetName val="Pintu-Jend_2"/>
      <sheetName val="GASATAGG_XLS2"/>
      <sheetName val="fin_pro_centers2"/>
      <sheetName val="Villa_A2"/>
      <sheetName val="Ref__Vínculos2"/>
      <sheetName val="Energy_Model2"/>
      <sheetName val="PHU_052"/>
      <sheetName val="R_A_B12"/>
      <sheetName val="H__Dasar2"/>
      <sheetName val="Rencana_Anggaran_Biaya2"/>
      <sheetName val="Harga_Satuan2"/>
      <sheetName val="_2"/>
      <sheetName val="Calc_2"/>
      <sheetName val="Produksi_&amp;_Scedule2"/>
      <sheetName val="Jual_Mtr_072"/>
      <sheetName val="Beli_Mtr_072"/>
      <sheetName val="Jual_Mtr_062"/>
      <sheetName val="Beli_Mtr_062"/>
      <sheetName val="KURVA_S2"/>
      <sheetName val="D2_42"/>
      <sheetName val="D4_3_(TE)2"/>
      <sheetName val="D5_3_(TF)_2"/>
      <sheetName val="D8_3_(TJ)2"/>
      <sheetName val="Analisa_&amp;_Upah2"/>
      <sheetName val="BoQ_C42"/>
      <sheetName val="KODE_BAHAN2"/>
      <sheetName val="KODE_UPAH2"/>
      <sheetName val="INPUT_AGST2"/>
      <sheetName val="Harsat_Elektrikal_2"/>
      <sheetName val="PENJUMLAHAN_TOTAL2"/>
      <sheetName val="BACK_UP_VOL__RELOKASI2"/>
      <sheetName val="DIV_52"/>
      <sheetName val="DIV_62"/>
      <sheetName val="DIV_7_12"/>
      <sheetName val="ASMSI_52"/>
      <sheetName val="ASMSI_62"/>
      <sheetName val="ASMSI_72"/>
      <sheetName val="3_1_(1)2"/>
      <sheetName val="5_1(1)2"/>
      <sheetName val="5_1(2)2"/>
      <sheetName val="5_2(1)2"/>
      <sheetName val="Agg__Hls-Ksr2"/>
      <sheetName val="RAB_Gedung_Utama2"/>
      <sheetName val="B-BLOW_12"/>
      <sheetName val="B-BLOW_22"/>
      <sheetName val="Isolasi_Luar7"/>
      <sheetName val="Isolasi_Luar_Dalam7"/>
      <sheetName val="Tanpa_Isolasi7"/>
      <sheetName val="D_&amp;_W_sizes7"/>
      <sheetName val="Unit_Rate5"/>
      <sheetName val="HR_Detail5"/>
      <sheetName val="ANAL_BOW5"/>
      <sheetName val="Kuantitas___Harga5"/>
      <sheetName val="AHS_Marka5"/>
      <sheetName val="AHS_Aspal5"/>
      <sheetName val="Analisa__(2)5"/>
      <sheetName val="SELISIH_HARGA5"/>
      <sheetName val="REF_ONLY5"/>
      <sheetName val="wk_prgs5"/>
      <sheetName val="2-Genset_print5"/>
      <sheetName val="Sat_Bahan5"/>
      <sheetName val="Sat_Alat5"/>
      <sheetName val="Sat_Upah5"/>
      <sheetName val="L3_An_H_Sat_Mob5"/>
      <sheetName val="Harga_ME_5"/>
      <sheetName val="B___Norelec5"/>
      <sheetName val="Kuantitas_&amp;_Harga5"/>
      <sheetName val="Sales_Rental5"/>
      <sheetName val="Sales_Parameter5"/>
      <sheetName val="BQ_&amp;_Harga5"/>
      <sheetName val="Schedule_Yasmin5"/>
      <sheetName val="Schedule_Lingkar_Barat5"/>
      <sheetName val="Schedule_Daan_Mogot5"/>
      <sheetName val="GRAND_REKAPITULASI5"/>
      <sheetName val="RAB_G_ADM__PUSAT_(1)5"/>
      <sheetName val="RAB_R__GENSET_&amp;_PANEL_(10)_5"/>
      <sheetName val="RAB_R__DNS__PENGLL_T_54_(11_A_5"/>
      <sheetName val="RAB_R__DNS__PENGLL_T_54_(11_B_5"/>
      <sheetName val="RAB_R__DNS__PENGLL_T_54_(11_C_5"/>
      <sheetName val="RAB_R__DNS__PENGLL_T_70_(12_A_5"/>
      <sheetName val="RAB_R__DNS__PENGLL_T_70_(12_B_5"/>
      <sheetName val="RAB_R__DNS__PENGLL_T_70_(12_C_5"/>
      <sheetName val="RAB_SPORT_CLUB_(14)5"/>
      <sheetName val="RAB_MASJID_&amp;_T_WUDLU_(15)5"/>
      <sheetName val="RAB_LOUNDRY_&amp;_WORKSHOP_(16)5"/>
      <sheetName val="RAB_MINIMARKET_&amp;_KANTIN_(17_)5"/>
      <sheetName val="RAB_RMH__PENJAGA_(18)5"/>
      <sheetName val="RAB_POS_JAGA_(19__A_)5"/>
      <sheetName val="RAB_POS_JAGA_(19__B_)5"/>
      <sheetName val="RAB_R__POMPA_(20)5"/>
      <sheetName val="RAB_R__KELAS_(2_A)5"/>
      <sheetName val="RAB_R__KELAS_(2_B)5"/>
      <sheetName val="RAB_AULA_UTAMA_(5)5"/>
      <sheetName val="RAB_AULA_SEDANG_(6)5"/>
      <sheetName val="RAB_ASRAMA_(7__B_)5"/>
      <sheetName val="RAB_ASRAMA_(7__C_)5"/>
      <sheetName val="RAB_ASRAMA_(7__D_)5"/>
      <sheetName val="RAB_R__MAKAN_(8)5"/>
      <sheetName val="RAB_GUEST_HOUSE_(9__A_)5"/>
      <sheetName val="RAB_GUEST_HOUSE_(9__B_)5"/>
      <sheetName val="RAW_MATERIALS_5"/>
      <sheetName val="COST-PERSON-J_O_5"/>
      <sheetName val="BoQ_Major_Item_5"/>
      <sheetName val="UPH_BHN3"/>
      <sheetName val="Analisa___2_5"/>
      <sheetName val="ANALISA_PEK_UMUM5"/>
      <sheetName val="ANALISA_GWT5"/>
      <sheetName val="ANALISA_DDG_KOLAM_&amp;_PLANTER5"/>
      <sheetName val="ANALISA_LAIN-LAIN5"/>
      <sheetName val="PLAT_&amp;_BALOK_TAMBAHAN5"/>
      <sheetName val="ANALISA_PONDASI5"/>
      <sheetName val="ANALISA_STP5"/>
      <sheetName val="ANALISA_PEK_TANAH5"/>
      <sheetName val="ANALIS_25"/>
      <sheetName val="ANALIS_15"/>
      <sheetName val="BQ_(by_owner)5"/>
      <sheetName val="rab_me_(fisik)5"/>
      <sheetName val="rab_me_(by_owner)_5"/>
      <sheetName val="Fill_this_out_first___10"/>
      <sheetName val="ES_STG3"/>
      <sheetName val="PEKERJAAN_PERSIAPAN3"/>
      <sheetName val="Ans_Kom_Precast3"/>
      <sheetName val="UPAH_&amp;_BHN3"/>
      <sheetName val="Bill_No_2_1_5"/>
      <sheetName val="Bill_2_75"/>
      <sheetName val="Mat_Mek5"/>
      <sheetName val="Bill_of_Quantity_ws_5"/>
      <sheetName val="Bill_2_1_DW5"/>
      <sheetName val="Analisa_Harga5"/>
      <sheetName val="Harga_S_Dasar5"/>
      <sheetName val="E_MedGas5"/>
      <sheetName val="Bill_No_2_1_Cold_Water_System5"/>
      <sheetName val="An__Beton5"/>
      <sheetName val="Unit_Rates3"/>
      <sheetName val="Fee_-_Materials3"/>
      <sheetName val="HARGA_ALAT5"/>
      <sheetName val="Memb_Schd5"/>
      <sheetName val="Fire_Alarm5"/>
      <sheetName val="3__Plumbing5"/>
      <sheetName val="Fill_this_out_first___11"/>
      <sheetName val="Cover_(WS)5"/>
      <sheetName val="Tuk_Koef5"/>
      <sheetName val="Basic_Price3"/>
      <sheetName val="Fire_Fighting5"/>
      <sheetName val="D_805"/>
      <sheetName val="D_815"/>
      <sheetName val="D_825"/>
      <sheetName val="D_835"/>
      <sheetName val="D_845"/>
      <sheetName val="D_855"/>
      <sheetName val="D_865"/>
      <sheetName val="D_875"/>
      <sheetName val="D_885"/>
      <sheetName val="D_895"/>
      <sheetName val="D_915"/>
      <sheetName val="D_925"/>
      <sheetName val="D_935"/>
      <sheetName val="D_945"/>
      <sheetName val="D_955"/>
      <sheetName val="D_965"/>
      <sheetName val="an__struktur3"/>
      <sheetName val="Metode_45"/>
      <sheetName val="Metode_85"/>
      <sheetName val="Metode_165"/>
      <sheetName val="Metode_115"/>
      <sheetName val="Metode_54"/>
      <sheetName val="REKAP_PEMATANGAN3"/>
      <sheetName val="Man_Power3"/>
      <sheetName val="03_BoQ_Architecture3"/>
      <sheetName val="REKAP_ANALISA_TO_PRINT3"/>
      <sheetName val="ANALISA_STRUKTUR_3"/>
      <sheetName val="4-Basic_Price3"/>
      <sheetName val="Cover_Daf-25"/>
      <sheetName val="ARP_10_2_BUL3"/>
      <sheetName val="COST_SUMM5"/>
      <sheetName val="DHS_AC3"/>
      <sheetName val="dia_pipe3"/>
      <sheetName val="Final_Summary3"/>
      <sheetName val="Bill_3_83"/>
      <sheetName val="Bill_3_73"/>
      <sheetName val="sat_das3"/>
      <sheetName val="Dft_Harga3"/>
      <sheetName val="material_3"/>
      <sheetName val="D_783"/>
      <sheetName val="D_793"/>
      <sheetName val="Pengalaman_Per3"/>
      <sheetName val="D3_4_33"/>
      <sheetName val="D3_4_43"/>
      <sheetName val="Bill_No_6_Koord_&amp;_Attendance3"/>
      <sheetName val="Master_Schedule3"/>
      <sheetName val="mat-me_pipa3"/>
      <sheetName val="HRG_BHN3"/>
      <sheetName val="GAs_Medis_3"/>
      <sheetName val="TOWER_D5"/>
      <sheetName val="H_Satuan3"/>
      <sheetName val="Input_Data3"/>
      <sheetName val="WF_3"/>
      <sheetName val="BOQ_23"/>
      <sheetName val="R_A_B_3"/>
      <sheetName val="H_DASAR3"/>
      <sheetName val="Daf_13"/>
      <sheetName val="BLOK_A3"/>
      <sheetName val="Analisa_-Baku3"/>
      <sheetName val="Rekap_Direct_Cost3"/>
      <sheetName val="analisa_harga_satuan3"/>
      <sheetName val="PONDASI_PANCANG3"/>
      <sheetName val="Grand_summary3"/>
      <sheetName val="B_-_Norelec3"/>
      <sheetName val="Regulated_Tariff3"/>
      <sheetName val="Perm__Test3"/>
      <sheetName val="Gudang_non_AC-AC_Struktur3"/>
      <sheetName val="Analisa_23"/>
      <sheetName val="Master_Edit3"/>
      <sheetName val="huruf_(2)3"/>
      <sheetName val="ANS_ALAT3"/>
      <sheetName val="Pintu-Jend_3"/>
      <sheetName val="GASATAGG_XLS3"/>
      <sheetName val="fin_pro_centers3"/>
      <sheetName val="Villa_A3"/>
      <sheetName val="Ref__Vínculos3"/>
      <sheetName val="Energy_Model3"/>
      <sheetName val="PHU_053"/>
      <sheetName val="R_A_B13"/>
      <sheetName val="H__Dasar3"/>
      <sheetName val="Rencana_Anggaran_Biaya3"/>
      <sheetName val="Harga_Satuan3"/>
      <sheetName val="D2_43"/>
      <sheetName val="D4_3_(TE)3"/>
      <sheetName val="D5_3_(TF)_3"/>
      <sheetName val="D8_3_(TJ)3"/>
      <sheetName val="_3"/>
      <sheetName val="Calc_3"/>
      <sheetName val="Produksi_&amp;_Scedule3"/>
      <sheetName val="Jual_Mtr_073"/>
      <sheetName val="Beli_Mtr_073"/>
      <sheetName val="Jual_Mtr_063"/>
      <sheetName val="Beli_Mtr_063"/>
      <sheetName val="KURVA_S3"/>
      <sheetName val="Analisa_&amp;_Upah3"/>
      <sheetName val="BoQ_C43"/>
      <sheetName val="KODE_BAHAN3"/>
      <sheetName val="KODE_UPAH3"/>
      <sheetName val="INPUT_AGST3"/>
      <sheetName val="Harsat_Elektrikal_3"/>
      <sheetName val="PENJUMLAHAN_TOTAL3"/>
      <sheetName val="BACK_UP_VOL__RELOKASI3"/>
      <sheetName val="DIV_53"/>
      <sheetName val="DIV_63"/>
      <sheetName val="DIV_7_13"/>
      <sheetName val="ASMSI_53"/>
      <sheetName val="ASMSI_63"/>
      <sheetName val="ASMSI_73"/>
      <sheetName val="3_1_(1)3"/>
      <sheetName val="5_1(1)3"/>
      <sheetName val="5_1(2)3"/>
      <sheetName val="5_2(1)3"/>
      <sheetName val="Agg__Hls-Ksr3"/>
      <sheetName val="RAB_Gedung_Utama3"/>
      <sheetName val="B-BLOW_13"/>
      <sheetName val="B-BLOW_23"/>
      <sheetName val="3-DIV2"/>
      <sheetName val="3-DIV3"/>
      <sheetName val="3-DIV7"/>
      <sheetName val="3-DIV8"/>
      <sheetName val="3-DIV10"/>
      <sheetName val="An.1"/>
      <sheetName val="An.3"/>
      <sheetName val="An.2"/>
      <sheetName val="SILICATE"/>
      <sheetName val="RFP006"/>
      <sheetName val="Header Data"/>
      <sheetName val="Metode"/>
      <sheetName val="Skedjul-Pelaksanaan"/>
      <sheetName val="BAG_III"/>
      <sheetName val="REKAP TOTAL"/>
      <sheetName val="Filtering"/>
      <sheetName val="results"/>
      <sheetName val="Jadwal"/>
      <sheetName val="221"/>
      <sheetName val="222"/>
      <sheetName val="223"/>
      <sheetName val="224"/>
      <sheetName val="225"/>
      <sheetName val="226"/>
      <sheetName val="227"/>
      <sheetName val="228"/>
      <sheetName val="229"/>
      <sheetName val="230"/>
      <sheetName val="301"/>
      <sheetName val="302"/>
      <sheetName val="304"/>
      <sheetName val="305"/>
      <sheetName val="306"/>
      <sheetName val="307"/>
      <sheetName val="308"/>
      <sheetName val="309"/>
      <sheetName val="310"/>
      <sheetName val="311"/>
      <sheetName val="312"/>
      <sheetName val="313"/>
      <sheetName val="314"/>
      <sheetName val="315"/>
      <sheetName val="316"/>
      <sheetName val="317"/>
      <sheetName val="320"/>
      <sheetName val="501"/>
      <sheetName val="502"/>
      <sheetName val="503"/>
      <sheetName val="504"/>
      <sheetName val="505"/>
      <sheetName val="506"/>
      <sheetName val="507"/>
      <sheetName val="509"/>
      <sheetName val="510"/>
      <sheetName val="511"/>
      <sheetName val="513"/>
      <sheetName val="514"/>
      <sheetName val="515"/>
      <sheetName val="516"/>
      <sheetName val="517"/>
      <sheetName val="FAO 6"/>
      <sheetName val="FORMAT FAO 6"/>
      <sheetName val="Gol"/>
      <sheetName val="BoQ(APBN)"/>
      <sheetName val="Lists"/>
      <sheetName val="Quarry"/>
      <sheetName val="data-2"/>
      <sheetName val="Faktor Markup"/>
      <sheetName val="ENG-101"/>
      <sheetName val="APP-9"/>
      <sheetName val="SP"/>
      <sheetName val="SAT-BHN"/>
      <sheetName val="41,9&amp;36,3"/>
      <sheetName val="MATERIAL ANALISA"/>
      <sheetName val="All"/>
      <sheetName val="Analisa SNI"/>
      <sheetName val="Anls FA (Inst)"/>
      <sheetName val="PercenDiv"/>
      <sheetName val="Sum_Intern"/>
      <sheetName val="BOQ - ARS"/>
      <sheetName val="data-1"/>
      <sheetName val="finalisasi"/>
      <sheetName val="330000 CABANG VII"/>
      <sheetName val="LMKC"/>
      <sheetName val="Laba JO"/>
      <sheetName val="CF"/>
      <sheetName val="D &amp; W_x000c_âwHe"/>
      <sheetName val="310000 CABANG V"/>
      <sheetName val="OFFICE 2 LT"/>
      <sheetName val="G_SUMMARY"/>
      <sheetName val="ANALISA GSE"/>
      <sheetName val="REKAP GSE ROAD"/>
      <sheetName val="lam_moi"/>
      <sheetName val="TH XL"/>
      <sheetName val="TNHCHINH"/>
      <sheetName val="TONGKE3p "/>
      <sheetName val="gtrinh"/>
      <sheetName val="CHITIET VL_NC"/>
      <sheetName val="_REF"/>
      <sheetName val="THPDMoi  _2_"/>
      <sheetName val="t_h HA THE"/>
      <sheetName val="chitiet"/>
      <sheetName val="DON GIA"/>
      <sheetName val="thao_go"/>
      <sheetName val="CHITIET VL_NC_TT _1p"/>
      <sheetName val="VC"/>
      <sheetName val="dongia _2_"/>
      <sheetName val="giathanh1"/>
      <sheetName val="Tiepdia"/>
      <sheetName val="CHITIET VL_NC_TT_3p"/>
      <sheetName val="TONGKE_HT"/>
      <sheetName val="TDTKP"/>
      <sheetName val="TDTKP1"/>
      <sheetName val="KPVC_BD "/>
      <sheetName val="VCV_BE_TONG"/>
      <sheetName val="DCF"/>
      <sheetName val="SOURCE"/>
      <sheetName val="Rekap AZBIL"/>
      <sheetName val="KET"/>
      <sheetName val="Subkon"/>
      <sheetName val="Equip"/>
      <sheetName val="[BQ-AC.xls]Inf®&quot;:wS("/>
      <sheetName val="RAB ARSITEKTUR &amp; struktur"/>
      <sheetName val="Assumptions"/>
      <sheetName val="Admin"/>
      <sheetName val="WACC"/>
      <sheetName val="A+Supl."/>
      <sheetName val="7"/>
      <sheetName val="Bill 1 - 9"/>
      <sheetName val="Bill 12"/>
      <sheetName val="Bill 10"/>
      <sheetName val="Data Konsultan"/>
      <sheetName val="Ref. V�nculos"/>
      <sheetName val="dinding Spilway lama"/>
      <sheetName val="Prod"/>
      <sheetName val="FORM-X-1"/>
      <sheetName val="P"/>
      <sheetName val="Telephone &amp; KSO Rev"/>
      <sheetName val="Profit Loss"/>
      <sheetName val="Analisa Bangunan"/>
      <sheetName val="AT"/>
      <sheetName val="List"/>
      <sheetName val="Re-Mill Building  "/>
      <sheetName val="BCA"/>
      <sheetName val="GeneralInfo"/>
      <sheetName val="hitungan bangunan "/>
      <sheetName val="[BQ-AC.xls][BQ-AC.xls]Inf®&quot;:wS("/>
      <sheetName val="RESIDU"/>
      <sheetName val="JSiar"/>
      <sheetName val="Daftar No MAPPI"/>
      <sheetName val="financials"/>
      <sheetName val="Table"/>
      <sheetName val="COGS recon"/>
      <sheetName val="Sales"/>
      <sheetName val="NERACA"/>
      <sheetName val="Performance_Assumptions"/>
      <sheetName val="CP HOTEL"/>
      <sheetName val="Lt. 1 (A)"/>
      <sheetName val="Rekap "/>
      <sheetName val="Price ARCH"/>
      <sheetName val="Prod-CS"/>
      <sheetName val="ANGGARAN"/>
      <sheetName val="Matr'l"/>
      <sheetName val="QSS"/>
      <sheetName val="Summary 6.4"/>
      <sheetName val="BCP.1"/>
      <sheetName val="Proj'n(Piping Big Crew)"/>
      <sheetName val="BQ List"/>
      <sheetName val="Proj'n(Piping_Big_Crew)"/>
      <sheetName val="BQ_List"/>
      <sheetName val="ISI1107A"/>
      <sheetName val="ISI1107B"/>
      <sheetName val="Detail Subcon Status"/>
      <sheetName val="An_11"/>
      <sheetName val="An_31"/>
      <sheetName val="An_21"/>
      <sheetName val="Kurv. S, Skema Bhn, Alat,tenaga"/>
      <sheetName val="Customize Your Invoice"/>
      <sheetName val="CF-hot"/>
      <sheetName val="Isolasi_Luar8"/>
      <sheetName val="Isolasi_Luar_Dalam8"/>
      <sheetName val="Tanpa_Isolasi8"/>
      <sheetName val="D_&amp;_W_sizes8"/>
      <sheetName val="Analisa__(2)6"/>
      <sheetName val="HR_Detail6"/>
      <sheetName val="Unit_Rate6"/>
      <sheetName val="ANAL_BOW6"/>
      <sheetName val="Kuantitas___Harga6"/>
      <sheetName val="AHS_Marka6"/>
      <sheetName val="AHS_Aspal6"/>
      <sheetName val="SELISIH_HARGA6"/>
      <sheetName val="Sat_Bahan6"/>
      <sheetName val="Sat_Alat6"/>
      <sheetName val="Sat_Upah6"/>
      <sheetName val="L3_An_H_Sat_Mob6"/>
      <sheetName val="B___Norelec6"/>
      <sheetName val="Kuantitas_&amp;_Harga6"/>
      <sheetName val="wk_prgs6"/>
      <sheetName val="Harga_ME_6"/>
      <sheetName val="2-Genset_print6"/>
      <sheetName val="REF_ONLY6"/>
      <sheetName val="Fill_this_out_first___12"/>
      <sheetName val="GRAND_REKAPITULASI6"/>
      <sheetName val="RAB_G_ADM__PUSAT_(1)6"/>
      <sheetName val="RAB_R__GENSET_&amp;_PANEL_(10)_6"/>
      <sheetName val="RAB_R__DNS__PENGLL_T_54_(11_A_6"/>
      <sheetName val="RAB_R__DNS__PENGLL_T_54_(11_B_6"/>
      <sheetName val="RAB_R__DNS__PENGLL_T_54_(11_C_6"/>
      <sheetName val="RAB_R__DNS__PENGLL_T_70_(12_A_6"/>
      <sheetName val="RAB_R__DNS__PENGLL_T_70_(12_B_6"/>
      <sheetName val="RAB_R__DNS__PENGLL_T_70_(12_C_6"/>
      <sheetName val="RAB_SPORT_CLUB_(14)6"/>
      <sheetName val="RAB_MASJID_&amp;_T_WUDLU_(15)6"/>
      <sheetName val="RAB_LOUNDRY_&amp;_WORKSHOP_(16)6"/>
      <sheetName val="RAB_MINIMARKET_&amp;_KANTIN_(17_)6"/>
      <sheetName val="RAB_RMH__PENJAGA_(18)6"/>
      <sheetName val="RAB_POS_JAGA_(19__A_)6"/>
      <sheetName val="RAB_POS_JAGA_(19__B_)6"/>
      <sheetName val="RAB_R__POMPA_(20)6"/>
      <sheetName val="RAB_R__KELAS_(2_A)6"/>
      <sheetName val="RAB_R__KELAS_(2_B)6"/>
      <sheetName val="RAB_AULA_UTAMA_(5)6"/>
      <sheetName val="RAB_AULA_SEDANG_(6)6"/>
      <sheetName val="RAB_ASRAMA_(7__B_)6"/>
      <sheetName val="RAB_ASRAMA_(7__C_)6"/>
      <sheetName val="RAB_ASRAMA_(7__D_)6"/>
      <sheetName val="RAB_R__MAKAN_(8)6"/>
      <sheetName val="RAB_GUEST_HOUSE_(9__A_)6"/>
      <sheetName val="RAB_GUEST_HOUSE_(9__B_)6"/>
      <sheetName val="Sales_Rental6"/>
      <sheetName val="Sales_Parameter6"/>
      <sheetName val="Mat_Mek6"/>
      <sheetName val="Bill_of_Quantity_ws_6"/>
      <sheetName val="BQ_&amp;_Harga6"/>
      <sheetName val="RAW_MATERIALS_6"/>
      <sheetName val="Analisa___2_6"/>
      <sheetName val="ANALISA_PEK_UMUM6"/>
      <sheetName val="E_MedGas6"/>
      <sheetName val="Harga_S_Dasar6"/>
      <sheetName val="COST-PERSON-J_O_6"/>
      <sheetName val="ANALIS_26"/>
      <sheetName val="ANALIS_16"/>
      <sheetName val="Bill_2_1_DW6"/>
      <sheetName val="An__Beton6"/>
      <sheetName val="Fire_Alarm6"/>
      <sheetName val="Memb_Schd6"/>
      <sheetName val="Analisa_Harga6"/>
      <sheetName val="3__Plumbing6"/>
      <sheetName val="Schedule_Yasmin6"/>
      <sheetName val="Schedule_Lingkar_Barat6"/>
      <sheetName val="Schedule_Daan_Mogot6"/>
      <sheetName val="Fill_this_out_first___13"/>
      <sheetName val="Cover_(WS)6"/>
      <sheetName val="Tuk_Koef6"/>
      <sheetName val="Bill_No_2_1_Cold_Water_System6"/>
      <sheetName val="Fire_Fighting6"/>
      <sheetName val="Bill_No_2_1_6"/>
      <sheetName val="Bill_2_76"/>
      <sheetName val="COST_SUMM6"/>
      <sheetName val="Cover_Daf-26"/>
      <sheetName val="HARGA_ALAT6"/>
      <sheetName val="D_806"/>
      <sheetName val="D_816"/>
      <sheetName val="D_826"/>
      <sheetName val="D_836"/>
      <sheetName val="D_846"/>
      <sheetName val="D_856"/>
      <sheetName val="D_866"/>
      <sheetName val="D_876"/>
      <sheetName val="D_886"/>
      <sheetName val="D_896"/>
      <sheetName val="D_916"/>
      <sheetName val="D_926"/>
      <sheetName val="D_936"/>
      <sheetName val="D_946"/>
      <sheetName val="D_956"/>
      <sheetName val="D_966"/>
      <sheetName val="Metode_46"/>
      <sheetName val="Metode_86"/>
      <sheetName val="Metode_166"/>
      <sheetName val="Metode_116"/>
      <sheetName val="Metode_55"/>
      <sheetName val="BQ_(by_owner)6"/>
      <sheetName val="rab_me_(fisik)6"/>
      <sheetName val="rab_me_(by_owner)_6"/>
      <sheetName val="BoQ_Major_Item_6"/>
      <sheetName val="ANALISA_GWT6"/>
      <sheetName val="ANALISA_DDG_KOLAM_&amp;_PLANTER6"/>
      <sheetName val="ANALISA_LAIN-LAIN6"/>
      <sheetName val="PLAT_&amp;_BALOK_TAMBAHAN6"/>
      <sheetName val="ANALISA_PONDASI6"/>
      <sheetName val="ANALISA_STP6"/>
      <sheetName val="ANALISA_PEK_TANAH6"/>
      <sheetName val="D2_44"/>
      <sheetName val="D4_3_(TE)4"/>
      <sheetName val="D5_3_(TF)_4"/>
      <sheetName val="D8_3_(TJ)4"/>
      <sheetName val="dia_pipe4"/>
      <sheetName val="UPH_BHN4"/>
      <sheetName val="REKAP_PEMATANGAN4"/>
      <sheetName val="4-Basic_Price4"/>
      <sheetName val="Final_Summary4"/>
      <sheetName val="Bill_3_84"/>
      <sheetName val="Bill_3_74"/>
      <sheetName val="Man_Power4"/>
      <sheetName val="ES_STG4"/>
      <sheetName val="PEKERJAAN_PERSIAPAN4"/>
      <sheetName val="Ans_Kom_Precast4"/>
      <sheetName val="UPAH_&amp;_BHN4"/>
      <sheetName val="D_784"/>
      <sheetName val="D_794"/>
      <sheetName val="DHS_AC4"/>
      <sheetName val="sat_das4"/>
      <sheetName val="Analisa_-Baku4"/>
      <sheetName val="Rekap_Direct_Cost4"/>
      <sheetName val="GAs_Medis_4"/>
      <sheetName val="Master_Schedule4"/>
      <sheetName val="TOWER_D6"/>
      <sheetName val="an__struktur4"/>
      <sheetName val="Bill_No_6_Koord_&amp;_Attendance4"/>
      <sheetName val="mat-me_pipa4"/>
      <sheetName val="H_Satuan4"/>
      <sheetName val="Pengalaman_Per4"/>
      <sheetName val="Input_Data4"/>
      <sheetName val="BOQ_24"/>
      <sheetName val="Regulated_Tariff4"/>
      <sheetName val="Daf_14"/>
      <sheetName val="BLOK_A4"/>
      <sheetName val="WF_4"/>
      <sheetName val="analisa_harga_satuan4"/>
      <sheetName val="PONDASI_PANCANG4"/>
      <sheetName val="Grand_summary4"/>
      <sheetName val="Unit_Rates4"/>
      <sheetName val="Fee_-_Materials4"/>
      <sheetName val="Ref__Vínculos4"/>
      <sheetName val="B_-_Norelec4"/>
      <sheetName val="D3_4_34"/>
      <sheetName val="D3_4_44"/>
      <sheetName val="Basic_Price4"/>
      <sheetName val="03_BoQ_Architecture4"/>
      <sheetName val="REKAP_ANALISA_TO_PRINT4"/>
      <sheetName val="ANALISA_STRUKTUR_4"/>
      <sheetName val="ARP_10_2_BUL4"/>
      <sheetName val="Villa_A4"/>
      <sheetName val="Perm__Test4"/>
      <sheetName val="Gudang_non_AC-AC_Struktur4"/>
      <sheetName val="Analisa_24"/>
      <sheetName val="Pintu-Jend_4"/>
      <sheetName val="BoQ_C44"/>
      <sheetName val="PENJUMLAHAN_TOTAL4"/>
      <sheetName val="material_4"/>
      <sheetName val="H_DASAR4"/>
      <sheetName val="Dft_Harga4"/>
      <sheetName val="HRG_BHN4"/>
      <sheetName val="R_A_B_4"/>
      <sheetName val="Master_Edit4"/>
      <sheetName val="huruf_(2)4"/>
      <sheetName val="ANS_ALAT4"/>
      <sheetName val="GASATAGG_XLS4"/>
      <sheetName val="Energy_Model4"/>
      <sheetName val="PHU_054"/>
      <sheetName val="R_A_B14"/>
      <sheetName val="fin_pro_centers4"/>
      <sheetName val="Rencana_Anggaran_Biaya4"/>
      <sheetName val="Harga_Satuan4"/>
      <sheetName val="H__Dasar4"/>
      <sheetName val="_4"/>
      <sheetName val="Calc_4"/>
      <sheetName val="Produksi_&amp;_Scedule4"/>
      <sheetName val="Jual_Mtr_074"/>
      <sheetName val="Beli_Mtr_074"/>
      <sheetName val="Jual_Mtr_064"/>
      <sheetName val="Beli_Mtr_064"/>
      <sheetName val="KURVA_S4"/>
      <sheetName val="Analisa_&amp;_Upah4"/>
      <sheetName val="KODE_BAHAN4"/>
      <sheetName val="KODE_UPAH4"/>
      <sheetName val="INPUT_AGST4"/>
      <sheetName val="Harsat_Elektrikal_4"/>
      <sheetName val="BACK_UP_VOL__RELOKASI4"/>
      <sheetName val="DIV_54"/>
      <sheetName val="DIV_64"/>
      <sheetName val="DIV_7_14"/>
      <sheetName val="ASMSI_54"/>
      <sheetName val="ASMSI_64"/>
      <sheetName val="ASMSI_74"/>
      <sheetName val="3_1_(1)4"/>
      <sheetName val="5_1(1)4"/>
      <sheetName val="5_1(2)4"/>
      <sheetName val="5_2(1)4"/>
      <sheetName val="Agg__Hls-Ksr4"/>
      <sheetName val="RAB_Gedung_Utama4"/>
      <sheetName val="B-BLOW_14"/>
      <sheetName val="B-BLOW_24"/>
      <sheetName val="Header_Data"/>
      <sheetName val="REKAP_TOTAL"/>
      <sheetName val="FAO_6"/>
      <sheetName val="FORMAT_FAO_6"/>
      <sheetName val="Faktor_Markup"/>
      <sheetName val="MATERIAL_ANALISA"/>
      <sheetName val="Analisa_SNI"/>
      <sheetName val="Anls_FA_(Inst)"/>
      <sheetName val="BOQ_-_ARS"/>
      <sheetName val="330000_CABANG_VII"/>
      <sheetName val="Laba_JO"/>
      <sheetName val="D_&amp;_WâwHe"/>
      <sheetName val="310000_CABANG_V"/>
      <sheetName val="OFFICE_2_LT"/>
      <sheetName val="ANALISA_GSE"/>
      <sheetName val="REKAP_GSE_ROAD"/>
      <sheetName val="TH_XL"/>
      <sheetName val="TONGKE3p_"/>
      <sheetName val="CHITIET_VL_NC"/>
      <sheetName val="THPDMoi___2_"/>
      <sheetName val="t_h_HA_THE"/>
      <sheetName val="DON_GIA"/>
      <sheetName val="CHITIET_VL_NC_TT__1p"/>
      <sheetName val="dongia__2_"/>
      <sheetName val="CHITIET_VL_NC_TT_3p"/>
      <sheetName val="KPVC_BD_"/>
      <sheetName val="Rekap_AZBIL"/>
      <sheetName val="Profit_Loss"/>
      <sheetName val="Analisa_Bangunan"/>
      <sheetName val="Re-Mill_Building__"/>
      <sheetName val="Isolasi_Luar9"/>
      <sheetName val="Isolasi_Luar_Dalam9"/>
      <sheetName val="Tanpa_Isolasi9"/>
      <sheetName val="D_&amp;_W_sizes9"/>
      <sheetName val="Analisa__(2)7"/>
      <sheetName val="HR_Detail7"/>
      <sheetName val="Unit_Rate7"/>
      <sheetName val="ANAL_BOW7"/>
      <sheetName val="Kuantitas___Harga7"/>
      <sheetName val="AHS_Marka7"/>
      <sheetName val="AHS_Aspal7"/>
      <sheetName val="SELISIH_HARGA7"/>
      <sheetName val="Sat_Bahan7"/>
      <sheetName val="Sat_Alat7"/>
      <sheetName val="Sat_Upah7"/>
      <sheetName val="L3_An_H_Sat_Mob7"/>
      <sheetName val="B___Norelec7"/>
      <sheetName val="Kuantitas_&amp;_Harga7"/>
      <sheetName val="wk_prgs7"/>
      <sheetName val="Harga_ME_7"/>
      <sheetName val="2-Genset_print7"/>
      <sheetName val="REF_ONLY7"/>
      <sheetName val="Fill_this_out_first___14"/>
      <sheetName val="GRAND_REKAPITULASI7"/>
      <sheetName val="RAB_G_ADM__PUSAT_(1)7"/>
      <sheetName val="RAB_R__GENSET_&amp;_PANEL_(10)_7"/>
      <sheetName val="RAB_R__DNS__PENGLL_T_54_(11_A_7"/>
      <sheetName val="RAB_R__DNS__PENGLL_T_54_(11_B_7"/>
      <sheetName val="RAB_R__DNS__PENGLL_T_54_(11_C_7"/>
      <sheetName val="RAB_R__DNS__PENGLL_T_70_(12_A_7"/>
      <sheetName val="RAB_R__DNS__PENGLL_T_70_(12_B_7"/>
      <sheetName val="RAB_R__DNS__PENGLL_T_70_(12_C_7"/>
      <sheetName val="RAB_SPORT_CLUB_(14)7"/>
      <sheetName val="RAB_MASJID_&amp;_T_WUDLU_(15)7"/>
      <sheetName val="RAB_LOUNDRY_&amp;_WORKSHOP_(16)7"/>
      <sheetName val="RAB_MINIMARKET_&amp;_KANTIN_(17_)7"/>
      <sheetName val="RAB_RMH__PENJAGA_(18)7"/>
      <sheetName val="RAB_POS_JAGA_(19__A_)7"/>
      <sheetName val="RAB_POS_JAGA_(19__B_)7"/>
      <sheetName val="RAB_R__POMPA_(20)7"/>
      <sheetName val="RAB_R__KELAS_(2_A)7"/>
      <sheetName val="RAB_R__KELAS_(2_B)7"/>
      <sheetName val="RAB_AULA_UTAMA_(5)7"/>
      <sheetName val="RAB_AULA_SEDANG_(6)7"/>
      <sheetName val="RAB_ASRAMA_(7__B_)7"/>
      <sheetName val="RAB_ASRAMA_(7__C_)7"/>
      <sheetName val="RAB_ASRAMA_(7__D_)7"/>
      <sheetName val="RAB_R__MAKAN_(8)7"/>
      <sheetName val="RAB_GUEST_HOUSE_(9__A_)7"/>
      <sheetName val="RAB_GUEST_HOUSE_(9__B_)7"/>
      <sheetName val="Sales_Rental7"/>
      <sheetName val="Sales_Parameter7"/>
      <sheetName val="Mat_Mek7"/>
      <sheetName val="Bill_of_Quantity_ws_7"/>
      <sheetName val="BQ_&amp;_Harga7"/>
      <sheetName val="RAW_MATERIALS_7"/>
      <sheetName val="Analisa___2_7"/>
      <sheetName val="ANALISA_PEK_UMUM7"/>
      <sheetName val="E_MedGas7"/>
      <sheetName val="Harga_S_Dasar7"/>
      <sheetName val="COST-PERSON-J_O_7"/>
      <sheetName val="ANALIS_27"/>
      <sheetName val="ANALIS_17"/>
      <sheetName val="Bill_2_1_DW7"/>
      <sheetName val="An__Beton7"/>
      <sheetName val="Fire_Alarm7"/>
      <sheetName val="Memb_Schd7"/>
      <sheetName val="Analisa_Harga7"/>
      <sheetName val="3__Plumbing7"/>
      <sheetName val="Schedule_Yasmin7"/>
      <sheetName val="Schedule_Lingkar_Barat7"/>
      <sheetName val="Schedule_Daan_Mogot7"/>
      <sheetName val="Fill_this_out_first___15"/>
      <sheetName val="Cover_(WS)7"/>
      <sheetName val="Tuk_Koef7"/>
      <sheetName val="Bill_No_2_1_Cold_Water_System7"/>
      <sheetName val="Fire_Fighting7"/>
      <sheetName val="Bill_No_2_1_7"/>
      <sheetName val="Bill_2_77"/>
      <sheetName val="COST_SUMM7"/>
      <sheetName val="Cover_Daf-27"/>
      <sheetName val="HARGA_ALAT7"/>
      <sheetName val="D_807"/>
      <sheetName val="D_817"/>
      <sheetName val="D_827"/>
      <sheetName val="D_837"/>
      <sheetName val="D_847"/>
      <sheetName val="D_857"/>
      <sheetName val="D_867"/>
      <sheetName val="D_877"/>
      <sheetName val="D_887"/>
      <sheetName val="D_897"/>
      <sheetName val="D_917"/>
      <sheetName val="D_927"/>
      <sheetName val="D_937"/>
      <sheetName val="D_947"/>
      <sheetName val="D_957"/>
      <sheetName val="D_967"/>
      <sheetName val="Metode_47"/>
      <sheetName val="Metode_87"/>
      <sheetName val="Metode_167"/>
      <sheetName val="Metode_117"/>
      <sheetName val="Metode_56"/>
      <sheetName val="BQ_(by_owner)7"/>
      <sheetName val="rab_me_(fisik)7"/>
      <sheetName val="rab_me_(by_owner)_7"/>
      <sheetName val="BoQ_Major_Item_7"/>
      <sheetName val="ANALISA_GWT7"/>
      <sheetName val="ANALISA_DDG_KOLAM_&amp;_PLANTER7"/>
      <sheetName val="ANALISA_LAIN-LAIN7"/>
      <sheetName val="PLAT_&amp;_BALOK_TAMBAHAN7"/>
      <sheetName val="ANALISA_PONDASI7"/>
      <sheetName val="ANALISA_STP7"/>
      <sheetName val="ANALISA_PEK_TANAH7"/>
      <sheetName val="D2_45"/>
      <sheetName val="D4_3_(TE)5"/>
      <sheetName val="D5_3_(TF)_5"/>
      <sheetName val="D8_3_(TJ)5"/>
      <sheetName val="dia_pipe5"/>
      <sheetName val="UPH_BHN5"/>
      <sheetName val="REKAP_PEMATANGAN5"/>
      <sheetName val="4-Basic_Price5"/>
      <sheetName val="Final_Summary5"/>
      <sheetName val="Bill_3_85"/>
      <sheetName val="Bill_3_75"/>
      <sheetName val="Man_Power5"/>
      <sheetName val="BoQ_3"/>
      <sheetName val="ES_STG5"/>
      <sheetName val="PEKERJAAN_PERSIAPAN5"/>
      <sheetName val="Ans_Kom_Precast5"/>
      <sheetName val="UPAH_&amp;_BHN5"/>
      <sheetName val="D_785"/>
      <sheetName val="D_795"/>
      <sheetName val="DHS_AC5"/>
      <sheetName val="sat_das5"/>
      <sheetName val="Analisa_-Baku5"/>
      <sheetName val="Rekap_Direct_Cost5"/>
      <sheetName val="GAs_Medis_5"/>
      <sheetName val="Master_Schedule5"/>
      <sheetName val="TOWER_D7"/>
      <sheetName val="an__struktur5"/>
      <sheetName val="Bill_No_6_Koord_&amp;_Attendance5"/>
      <sheetName val="mat-me_pipa5"/>
      <sheetName val="H_Satuan5"/>
      <sheetName val="Pengalaman_Per5"/>
      <sheetName val="Input_Data5"/>
      <sheetName val="Regulated_Tariff5"/>
      <sheetName val="Daf_15"/>
      <sheetName val="BLOK_A5"/>
      <sheetName val="WF_5"/>
      <sheetName val="analisa_harga_satuan5"/>
      <sheetName val="PONDASI_PANCANG5"/>
      <sheetName val="Grand_summary5"/>
      <sheetName val="Unit_Rates5"/>
      <sheetName val="Fee_-_Materials5"/>
      <sheetName val="Ref__Vínculos5"/>
      <sheetName val="B_-_Norelec5"/>
      <sheetName val="D3_4_35"/>
      <sheetName val="D3_4_45"/>
      <sheetName val="Basic_Price5"/>
      <sheetName val="03_BoQ_Architecture5"/>
      <sheetName val="REKAP_ANALISA_TO_PRINT5"/>
      <sheetName val="ANALISA_STRUKTUR_5"/>
      <sheetName val="ARP_10_2_BUL5"/>
      <sheetName val="Villa_A5"/>
      <sheetName val="Perm__Test5"/>
      <sheetName val="Gudang_non_AC-AC_Struktur5"/>
      <sheetName val="Analisa_25"/>
      <sheetName val="Pintu-Jend_5"/>
      <sheetName val="BoQ_C45"/>
      <sheetName val="PENJUMLAHAN_TOTAL5"/>
      <sheetName val="material_5"/>
      <sheetName val="H_DASAR5"/>
      <sheetName val="Dft_Harga5"/>
      <sheetName val="HRG_BHN5"/>
      <sheetName val="R_A_B_5"/>
      <sheetName val="Master_Edit5"/>
      <sheetName val="huruf_(2)5"/>
      <sheetName val="ANS_ALAT5"/>
      <sheetName val="GASATAGG_XLS5"/>
      <sheetName val="Energy_Model5"/>
      <sheetName val="PHU_055"/>
      <sheetName val="R_A_B15"/>
      <sheetName val="fin_pro_centers5"/>
      <sheetName val="Rencana_Anggaran_Biaya5"/>
      <sheetName val="Harga_Satuan5"/>
      <sheetName val="H__Dasar5"/>
      <sheetName val="_5"/>
      <sheetName val="Calc_5"/>
      <sheetName val="Produksi_&amp;_Scedule5"/>
      <sheetName val="Jual_Mtr_075"/>
      <sheetName val="Beli_Mtr_075"/>
      <sheetName val="Jual_Mtr_065"/>
      <sheetName val="Beli_Mtr_065"/>
      <sheetName val="KURVA_S5"/>
      <sheetName val="Analisa_&amp;_Upah5"/>
      <sheetName val="KODE_BAHAN5"/>
      <sheetName val="KODE_UPAH5"/>
      <sheetName val="INPUT_AGST5"/>
      <sheetName val="Harsat_Elektrikal_5"/>
      <sheetName val="BACK_UP_VOL__RELOKASI5"/>
      <sheetName val="DIV_55"/>
      <sheetName val="DIV_65"/>
      <sheetName val="DIV_7_15"/>
      <sheetName val="ASMSI_55"/>
      <sheetName val="ASMSI_65"/>
      <sheetName val="ASMSI_75"/>
      <sheetName val="3_1_(1)5"/>
      <sheetName val="5_1(1)5"/>
      <sheetName val="5_1(2)5"/>
      <sheetName val="5_2(1)5"/>
      <sheetName val="Agg__Hls-Ksr5"/>
      <sheetName val="RAB_Gedung_Utama5"/>
      <sheetName val="B-BLOW_15"/>
      <sheetName val="B-BLOW_25"/>
      <sheetName val="An_12"/>
      <sheetName val="An_32"/>
      <sheetName val="An_22"/>
      <sheetName val="Header_Data1"/>
      <sheetName val="REKAP_TOTAL1"/>
      <sheetName val="FAO_61"/>
      <sheetName val="FORMAT_FAO_61"/>
      <sheetName val="Faktor_Markup1"/>
      <sheetName val="MATERIAL_ANALISA1"/>
      <sheetName val="Analisa_SNI1"/>
      <sheetName val="Anls_FA_(Inst)1"/>
      <sheetName val="BOQ_-_ARS1"/>
      <sheetName val="330000_CABANG_VII1"/>
      <sheetName val="Laba_JO1"/>
      <sheetName val="310000_CABANG_V1"/>
      <sheetName val="OFFICE_2_LT1"/>
      <sheetName val="ANALISA_GSE1"/>
      <sheetName val="REKAP_GSE_ROAD1"/>
      <sheetName val="TH_XL1"/>
      <sheetName val="TONGKE3p_1"/>
      <sheetName val="CHITIET_VL_NC1"/>
      <sheetName val="THPDMoi___2_1"/>
      <sheetName val="t_h_HA_THE1"/>
      <sheetName val="DON_GIA1"/>
      <sheetName val="CHITIET_VL_NC_TT__1p1"/>
      <sheetName val="dongia__2_1"/>
      <sheetName val="CHITIET_VL_NC_TT_3p1"/>
      <sheetName val="KPVC_BD_1"/>
      <sheetName val="Rekap_AZBIL1"/>
      <sheetName val="Profit_Loss1"/>
      <sheetName val="Analisa_Bangunan1"/>
      <sheetName val="Re-Mill_Building__1"/>
      <sheetName val="Harga Bahan"/>
      <sheetName val="Rekap-link"/>
      <sheetName val="Bill sipil"/>
      <sheetName val="Currency Rate"/>
      <sheetName val="Data Input"/>
      <sheetName val="DASHB"/>
      <sheetName val="Asumsi"/>
      <sheetName val="head Jan"/>
      <sheetName val="HPP"/>
      <sheetName val="INTERNAL"/>
      <sheetName val="K.000"/>
      <sheetName val="hallo"/>
      <sheetName val="AN-ALAT"/>
      <sheetName val="SPK (2)"/>
      <sheetName val="RAB_G_ADM_ PUSAT__1_"/>
      <sheetName val="RAB_R_ GENSET _ PANEL__10_ "/>
      <sheetName val="RAB_R_ DNS_ PENGLL T_54__11_A__"/>
      <sheetName val="RAB_R_ DNS_ PENGLL T_54__11_B__"/>
      <sheetName val="RAB_R_ DNS_ PENGLL T_54 _11_C__"/>
      <sheetName val="RAB_R_ DNS_ PENGLL T_70__12_A__"/>
      <sheetName val="RAB_R_ DNS_ PENGLL T_70__12_B__"/>
      <sheetName val="RAB_R_ DNS_ PENGLL T_70__12_C__"/>
      <sheetName val="RAB_SPORT CLUB__14_"/>
      <sheetName val="RAB_MASJID _ T_WUDLU__15_"/>
      <sheetName val="RAB_LOUNDRY _ WORKSHOP__16_"/>
      <sheetName val="RAB_MINIMARKET _ KANTIN__17__"/>
      <sheetName val="RAB_RMH_ PENJAGA__18_"/>
      <sheetName val="RAB_POS JAGA__19_ A__"/>
      <sheetName val="RAB_POS JAGA__19_ B__"/>
      <sheetName val="RAB_R_ POMPA__20_"/>
      <sheetName val="RAB_GARASI__21_"/>
      <sheetName val="RAB_POLIKLINIK__22_"/>
      <sheetName val="RAB_R_ KELAS__2_A_"/>
      <sheetName val="RAB_R_ KELAS__2_B_"/>
      <sheetName val="RAB_PERPUST__4_"/>
      <sheetName val="RAB_AULA UTAMA__5_"/>
      <sheetName val="RAB_AULA SEDANG__6_"/>
      <sheetName val="RAB_ASRAMA__7_ B__"/>
      <sheetName val="RAB_ASRAMA__7_ C__"/>
      <sheetName val="RAB_ASRAMA__7_ D__"/>
      <sheetName val="RAB_R_ MAKAN__8_"/>
      <sheetName val="RAB_GUEST HOUSE__9_ A__"/>
      <sheetName val="RAB_GUEST HOUSE__9_ B__"/>
      <sheetName val="AC_C"/>
      <sheetName val="[BQ-AC.xls][BQ-AC.xls][BQ-AC.xl"/>
      <sheetName val="PivotNERACA"/>
      <sheetName val="komponen"/>
      <sheetName val="sub-total.bag-7"/>
      <sheetName val="MASTER"/>
      <sheetName val="Cover page"/>
      <sheetName val="WC . SG"/>
      <sheetName val="penawaran baja"/>
      <sheetName val="Pos 4-1"/>
      <sheetName val="R.S_KELAS"/>
      <sheetName val="R.S_GSG"/>
      <sheetName val="PC"/>
      <sheetName val="TB &amp; PLAT 1"/>
      <sheetName val="BL &amp; PLAT 2"/>
      <sheetName val="BESI"/>
      <sheetName val="BL &amp; PLAT 3"/>
      <sheetName val="BL &amp; PLAT 4"/>
      <sheetName val="BL &amp; PLAT MEP"/>
      <sheetName val="TANGGA"/>
      <sheetName val="ITEM PEK"/>
      <sheetName val="ITEM PEK."/>
      <sheetName val="V.Din POLNEP"/>
      <sheetName val="ATAP"/>
      <sheetName val="ATAP (2)"/>
      <sheetName val="MASTER DATA STR"/>
      <sheetName val="V.Din.PH (2)"/>
      <sheetName val="Ker. PH (2)"/>
      <sheetName val="REK"/>
      <sheetName val="HARGA MATERIAL"/>
      <sheetName val="INDEX"/>
      <sheetName val="FORM-B1"/>
      <sheetName val="FOTO OBYEK"/>
      <sheetName val="Item Kompensasi"/>
      <sheetName val="AC"/>
      <sheetName val="pak03"/>
      <sheetName val="NERACA3"/>
      <sheetName val="Notes"/>
      <sheetName val="bni-119c"/>
      <sheetName val="105C"/>
      <sheetName val="CF_00"/>
      <sheetName val="PAK-03"/>
      <sheetName val="Aggr"/>
      <sheetName val="Fin-Sum"/>
      <sheetName val="II.5"/>
      <sheetName val="_BQ-AC.xls_Inf®&quot;_wS("/>
      <sheetName val="inst.pemrintah"/>
      <sheetName val="Harga Dasar"/>
      <sheetName val="DG"/>
      <sheetName val="TA"/>
      <sheetName val="LIST (2)"/>
      <sheetName val="DHT"/>
      <sheetName val="Satuan Pek."/>
      <sheetName val="Sat Bah &amp; Up"/>
      <sheetName val="D3"/>
      <sheetName val="10.1 (1)"/>
      <sheetName val="10.1 (2)"/>
      <sheetName val="10.1 (3)"/>
      <sheetName val="10.1 (4)"/>
      <sheetName val="10.1 (5)"/>
      <sheetName val="ITB COST"/>
      <sheetName val="Summary Sheets"/>
      <sheetName val="Preface"/>
      <sheetName val="Config(Dont delete this sheet)"/>
      <sheetName val="Input"/>
      <sheetName val="PR"/>
      <sheetName val="Panel,feeder,elek"/>
      <sheetName val="Appendix 2(SatDas)"/>
      <sheetName val="610.07A"/>
      <sheetName val="Als Struk"/>
      <sheetName val="Deep Well"/>
      <sheetName val="Pek Luar"/>
      <sheetName val="Mall"/>
      <sheetName val="Parkir"/>
      <sheetName val="S.UPAH"/>
      <sheetName val="S.BAHAN"/>
      <sheetName val="Anal Alat Type II A"/>
      <sheetName val="B_7"/>
      <sheetName val="B_6"/>
      <sheetName val="Kode"/>
      <sheetName val="ESCON"/>
      <sheetName val="PS-Instr"/>
      <sheetName val="FORM"/>
      <sheetName val="Hargapek"/>
      <sheetName val="PS Elec"/>
      <sheetName val="VAC PS"/>
      <sheetName val="Multiplier"/>
      <sheetName val="Harsat Upah"/>
      <sheetName val="Accueil"/>
      <sheetName val="DKONSOL"/>
      <sheetName val="TABEL2"/>
      <sheetName val="DISCLAIMER"/>
      <sheetName val="HASAT DASAR"/>
      <sheetName val="Harsat Bahan"/>
      <sheetName val="Probbl - Production"/>
      <sheetName val="UNITPRICE"/>
      <sheetName val="Direct Cost"/>
      <sheetName val="#REF"/>
      <sheetName val="Material-mr"/>
      <sheetName val="RIDOUT"/>
      <sheetName val="p3Ros"/>
      <sheetName val="dwa-01"/>
      <sheetName val="LO"/>
      <sheetName val="SCH2"/>
      <sheetName val="DAF-5"/>
      <sheetName val="Sat Bah _ Up"/>
      <sheetName val="COVER BASEMEN"/>
      <sheetName val="COVER PODIUM"/>
      <sheetName val="COVER APARTEMEN"/>
      <sheetName val="COVER HOTEL"/>
      <sheetName val="ub"/>
      <sheetName val="Harga Jasa dan Material"/>
      <sheetName val="BOI+harga"/>
      <sheetName val="Rekap Biaya"/>
      <sheetName val="DIREKSI"/>
      <sheetName val="HM"/>
      <sheetName val="DAFTAR BESI"/>
      <sheetName val="Wcw-01"/>
      <sheetName val="BILL 4"/>
      <sheetName val="Bill of Qty MEP"/>
      <sheetName val="nama PT."/>
      <sheetName val="Rekap_"/>
      <sheetName val="Cover_page"/>
      <sheetName val="WC___SG"/>
      <sheetName val="Bill_1_-_9"/>
      <sheetName val="Bill_12"/>
      <sheetName val="Bill_10"/>
      <sheetName val="Rekap_1"/>
      <sheetName val="Cover_page1"/>
      <sheetName val="WC___SG1"/>
      <sheetName val="Bill_1_-_91"/>
      <sheetName val="Bill_121"/>
      <sheetName val="Bill_101"/>
      <sheetName val="DAPUR"/>
      <sheetName val="INFR STR"/>
      <sheetName val="PAGAR KLLG"/>
      <sheetName val="[BQ-AC.xls][BQ-AC.xls]_BQ_AC__2"/>
      <sheetName val="analis"/>
      <sheetName val="TJ1Q47"/>
      <sheetName val="Hargamat"/>
      <sheetName val="Proj Data"/>
      <sheetName val="HARGA SAT."/>
      <sheetName val="Hrg Pipa"/>
      <sheetName val="Hrg Upah"/>
      <sheetName val="RESUME (2)"/>
      <sheetName val="A&amp;BP"/>
      <sheetName val="Budget"/>
      <sheetName val="metode "/>
      <sheetName val="D.1.7"/>
      <sheetName val="D.1.5"/>
      <sheetName val="D.2.3"/>
      <sheetName val="D.2.2"/>
      <sheetName val="FORM BQ TL PRATU 4cct"/>
      <sheetName val="Bhn"/>
      <sheetName val="ANALISA PNL"/>
      <sheetName val="Model"/>
      <sheetName val="CONSTRUCTION COMPONENT"/>
      <sheetName val="dnc4"/>
      <sheetName val="RFP005"/>
      <sheetName val="AI"/>
      <sheetName val="BUL"/>
      <sheetName val="Bill rekap"/>
      <sheetName val="Data Base"/>
      <sheetName val="arab"/>
      <sheetName val="Analisa Baku ME"/>
      <sheetName val="Rekap Prelim"/>
      <sheetName val="R.A.B"/>
      <sheetName val="Bhn,Alat&amp;Upah"/>
      <sheetName val="Income S"/>
      <sheetName val="balance sheet"/>
      <sheetName val="ALS5"/>
      <sheetName val="ALS3"/>
      <sheetName val="ALS4"/>
      <sheetName val="ALS1"/>
      <sheetName val="CAT_5"/>
      <sheetName val="MING"/>
      <sheetName val="_BQ-AC.xls__BQ-AC.xls_Inf®&quot;_wS("/>
      <sheetName val="DIV.1"/>
      <sheetName val="PAD-F"/>
      <sheetName val="351BQMCN"/>
      <sheetName val="Bill 2.3"/>
      <sheetName val="Bill 2.5B"/>
      <sheetName val="Bill 2.1"/>
      <sheetName val="Analisa HS"/>
      <sheetName val="ANAL_P4"/>
      <sheetName val="ANTEK"/>
      <sheetName val="定额"/>
      <sheetName val="Sheet3"/>
      <sheetName val="Client AJE"/>
      <sheetName val="HARGADASAR"/>
      <sheetName val="BASIC ASSUMPTION"/>
      <sheetName val="MAP-S"/>
      <sheetName val="EVAL-ANAL"/>
      <sheetName val="HB ARSITEKTUR"/>
      <sheetName val="HB STRUKTUR"/>
      <sheetName val="MPB-01"/>
      <sheetName val="HARSAT Das"/>
      <sheetName val="MAPP PPTR"/>
      <sheetName val="SDM"/>
      <sheetName val="Bekisting"/>
      <sheetName val="Bab10"/>
      <sheetName val="Stressing bed"/>
      <sheetName val="RAB-1"/>
      <sheetName val="BETON"/>
      <sheetName val="KH Bahagia"/>
      <sheetName val="CCO 1 GAGAL"/>
      <sheetName val="Jagorawi"/>
      <sheetName val="TYPE A1"/>
      <sheetName val="a.h ars"/>
      <sheetName val="MB"/>
      <sheetName val="BQ29"/>
      <sheetName val="Lamp. 3.Analisa"/>
      <sheetName val="Agg Halus &amp; Kasar"/>
      <sheetName val="Proj'n(Piping_Big_Crew)1"/>
      <sheetName val="BQ_List1"/>
      <sheetName val="DIV1"/>
      <sheetName val="M.Pekerjaan"/>
      <sheetName val="Galian 1"/>
      <sheetName val="compaction"/>
      <sheetName val="daf_3_OK_"/>
      <sheetName val="U.div.6"/>
      <sheetName val="Des-Penysut-Manager"/>
      <sheetName val="Database"/>
      <sheetName val="DAF.ALAT"/>
      <sheetName val="BasicPrice"/>
      <sheetName val="Calculation-R0"/>
      <sheetName val="KRB(ALT)"/>
      <sheetName val="KRB(BHN)"/>
      <sheetName val="KRB(BNK)"/>
      <sheetName val="KRB(BUA)"/>
      <sheetName val="KRB(PP)"/>
      <sheetName val="KPB_PP"/>
      <sheetName val="data-3"/>
      <sheetName val="Material_Shipment"/>
      <sheetName val="Prefab-SS_ana"/>
      <sheetName val="UP_ana"/>
      <sheetName val="RAB Arsitek"/>
      <sheetName val="KANTOR&amp;GALERI-MEK"/>
      <sheetName val="KANTOR&amp;GALERI-ELEK"/>
      <sheetName val="dinding_Spilway_lama"/>
      <sheetName val="dinding_Spilway_lama1"/>
      <sheetName val="dinding_Spilway_lama2"/>
      <sheetName val="AHS - Riel"/>
      <sheetName val="Bahan "/>
      <sheetName val="Pekerjaan "/>
      <sheetName val="HOLDING-TB"/>
      <sheetName val="DB"/>
      <sheetName val="DATs"/>
      <sheetName val="1.B"/>
      <sheetName val="BQ EXTERN"/>
      <sheetName val="BQ(Piping)"/>
      <sheetName val="PipWT"/>
      <sheetName val="Kapro_dan_Sam_Sem_Som"/>
      <sheetName val="Daf Harga"/>
      <sheetName val="OPERATION COST"/>
      <sheetName val="3-DIV5"/>
      <sheetName val="sch"/>
      <sheetName val="HARGA "/>
      <sheetName val="BOQ_25"/>
      <sheetName val="Summary_6_4"/>
      <sheetName val="Price_ARCH"/>
      <sheetName val="BCP_1"/>
      <sheetName val="Ref__V�nculos"/>
      <sheetName val="Bill_sipil"/>
      <sheetName val="head_Jan"/>
      <sheetName val="Anal_Alat_Type_II_A"/>
      <sheetName val="penawaran_baja"/>
      <sheetName val="Pos_4-1"/>
      <sheetName val="R_S_KELAS"/>
      <sheetName val="R_S_GSG"/>
      <sheetName val="TB_&amp;_PLAT_1"/>
      <sheetName val="BL_&amp;_PLAT_2"/>
      <sheetName val="BL_&amp;_PLAT_3"/>
      <sheetName val="BL_&amp;_PLAT_4"/>
      <sheetName val="BL_&amp;_PLAT_MEP"/>
      <sheetName val="ITEM_PEK"/>
      <sheetName val="ITEM_PEK_"/>
      <sheetName val="V_Din_POLNEP"/>
      <sheetName val="ATAP_(2)"/>
      <sheetName val="MASTER_DATA_STR"/>
      <sheetName val="V_Din_PH_(2)"/>
      <sheetName val="Ker__PH_(2)"/>
      <sheetName val="HASAT_DASAR"/>
      <sheetName val="Data_Konsultan"/>
      <sheetName val="Satuan_Pek_"/>
      <sheetName val="R_A_B"/>
      <sheetName val="RAB_ARSITEKTUR_&amp;_struktur"/>
      <sheetName val="Kurv__S,_Skema_Bhn,_Alat,tenaga"/>
      <sheetName val="Customize_Your_Invoice"/>
      <sheetName val="[BQ-AC_xls][BQ-AC_xls]Inf®&quot;:wS("/>
      <sheetName val="[BQ-AC_xls]Inf®&quot;:wS("/>
      <sheetName val="Lt__1_(A)"/>
      <sheetName val="Income_S"/>
      <sheetName val="balance_sheet"/>
      <sheetName val="A+Supl_"/>
      <sheetName val="_BQ-AC_xls_Inf®&quot;_wS("/>
      <sheetName val="_BQ-AC_xls__BQ-AC_xls_Inf®&quot;_wS("/>
      <sheetName val="Bahan_"/>
      <sheetName val="Pekerjaan_"/>
      <sheetName val="[BQ-AC_xls][BQ-AC_xls][BQ-AC_xl"/>
      <sheetName val="AHS_-_Riel"/>
      <sheetName val="nama_PT_"/>
      <sheetName val="10_1_(1)"/>
      <sheetName val="10_1_(2)"/>
      <sheetName val="10_1_(3)"/>
      <sheetName val="10_1_(4)"/>
      <sheetName val="10_1_(5)"/>
      <sheetName val="HARGA_MATERIAL"/>
      <sheetName val="K_000"/>
      <sheetName val="SPK_(2)"/>
      <sheetName val="DIV_1"/>
      <sheetName val="1_B"/>
      <sheetName val="BQ_EXTERN"/>
      <sheetName val="Harsat_Bahan"/>
      <sheetName val="Harsat_Upah"/>
      <sheetName val="Harga_Bahan"/>
      <sheetName val="Sat_Bah___Up"/>
      <sheetName val="Config(Dont_delete_this_sheet)"/>
      <sheetName val="Daf_Harga"/>
      <sheetName val="OPERATION_COST"/>
      <sheetName val="HARGA_"/>
      <sheetName val="[BQ-AC.xls][BQ-AC_xls]Inf®&quot;:wS("/>
      <sheetName val="BBS C.house"/>
      <sheetName val="Dafmat"/>
      <sheetName val="Ven Fan"/>
      <sheetName val="PENG"/>
      <sheetName val="MODAL"/>
      <sheetName val="SRT"/>
      <sheetName val="Lamp"/>
      <sheetName val="lamp.6"/>
      <sheetName val="lamp.7"/>
      <sheetName val="Lamp.8"/>
      <sheetName val="lamp.9"/>
      <sheetName val="lamp.10"/>
      <sheetName val="CV"/>
      <sheetName val="nonABRI"/>
      <sheetName val="REK (anak)"/>
      <sheetName val="%"/>
      <sheetName val="BOQ (anak)"/>
      <sheetName val="Input Variables"/>
      <sheetName val="fiscal depr(E)"/>
      <sheetName val="Satdas"/>
      <sheetName val="MOB"/>
      <sheetName val="MASTER_AN"/>
      <sheetName val="ANALISA ALAT"/>
      <sheetName val="DSBD_x000c_"/>
      <sheetName val="DSBD"/>
      <sheetName val="Elect (3)"/>
      <sheetName val="Page2"/>
      <sheetName val="ANHAS"/>
      <sheetName val="May"/>
      <sheetName val="Pay Items"/>
      <sheetName val="교각1"/>
      <sheetName val="Load"/>
      <sheetName val="DHSD"/>
      <sheetName val="BILL MC 1"/>
      <sheetName val="DSBD"/>
      <sheetName val="Data Pendukung"/>
      <sheetName val="Harsat-Isal"/>
      <sheetName val="Analisa ME"/>
      <sheetName val="_BQ-AC.xls__BQ-AC.xls__BQ-AC.xl"/>
      <sheetName val="_BQ-AC_xls__BQ-AC_xls__BQ-AC_xl"/>
      <sheetName val="keb-BHN"/>
      <sheetName val="RKK-01"/>
      <sheetName val="Mess"/>
      <sheetName val="BID9697"/>
      <sheetName val="C.S.A"/>
      <sheetName val="P&amp;L01-02GR"/>
      <sheetName val="내역서"/>
      <sheetName val="일위대가목차"/>
      <sheetName val="Risiko"/>
      <sheetName val="Tindak Lanjut"/>
      <sheetName val="3 Koef Alat"/>
      <sheetName val="DATA_DES"/>
      <sheetName val="차액보증"/>
      <sheetName val="DB-PU"/>
      <sheetName val="M+MC"/>
      <sheetName val="CekList"/>
      <sheetName val="bs-abut"/>
      <sheetName val="abut"/>
      <sheetName val="wt"/>
      <sheetName val="crude.SLAB RE-bar"/>
      <sheetName val="CRUDE RE-bar"/>
      <sheetName val="Man Power &amp; Comp"/>
      <sheetName val="WT-LIS"/>
      <sheetName val="Analisa _ Upah"/>
      <sheetName val="koef-beton"/>
      <sheetName val="Galian"/>
      <sheetName val="HSUMUM.XLS"/>
      <sheetName val="HSDRAIN.XLS"/>
      <sheetName val="HSTANAH"/>
      <sheetName val="HSBASE"/>
      <sheetName val="HSASPAL"/>
      <sheetName val="HSBETON"/>
      <sheetName val="HSSTRUK"/>
      <sheetName val="HSMISC.XLS"/>
      <sheetName val="Analisa Gabungan"/>
      <sheetName val="K-2007"/>
      <sheetName val="[BQ-AC.xls]Inf®&quot;:wS "/>
      <sheetName val="[BQ-AC.xls]Inf®&quot;:wSp"/>
      <sheetName val="AHS"/>
      <sheetName val="WT-LIS"/>
      <sheetName val="CF Alat"/>
      <sheetName val="Harga S Dasar UNTUK IDISI"/>
      <sheetName val="Family"/>
      <sheetName val="tifico"/>
      <sheetName val="anal-drainase,tanah&amp;ps batu"/>
      <sheetName val="anal-beton"/>
      <sheetName val="anal-aspal"/>
      <sheetName val="DKH_1"/>
      <sheetName val="DKH_2"/>
      <sheetName val="Ref__V�nculos1"/>
      <sheetName val="Bill_sipil1"/>
      <sheetName val="head_Jan1"/>
      <sheetName val="Anal_Alat_Type_II_A1"/>
      <sheetName val="penawaran_baja1"/>
      <sheetName val="Pos_4-11"/>
      <sheetName val="R_S_KELAS1"/>
      <sheetName val="R_S_GSG1"/>
      <sheetName val="TB_&amp;_PLAT_11"/>
      <sheetName val="BL_&amp;_PLAT_21"/>
      <sheetName val="BL_&amp;_PLAT_31"/>
      <sheetName val="BL_&amp;_PLAT_41"/>
      <sheetName val="BL_&amp;_PLAT_MEP1"/>
      <sheetName val="ITEM_PEK1"/>
      <sheetName val="ITEM_PEK_1"/>
      <sheetName val="V_Din_POLNEP1"/>
      <sheetName val="ATAP_(2)1"/>
      <sheetName val="MASTER_DATA_STR1"/>
      <sheetName val="V_Din_PH_(2)1"/>
      <sheetName val="Ker__PH_(2)1"/>
      <sheetName val="Price_ARCH1"/>
      <sheetName val="BCP_11"/>
      <sheetName val="Summary_6_41"/>
      <sheetName val="Proj'n(Piping_Big_Crew)2"/>
      <sheetName val="BQ_List2"/>
      <sheetName val="HASAT_DASAR1"/>
      <sheetName val="Data_Konsultan1"/>
      <sheetName val="[BQ-AC_xls]Inf®&quot;:wS(1"/>
      <sheetName val="[BQ-AC_xls][BQ-AC_xls]Inf®&quot;:wS1"/>
      <sheetName val="Satuan_Pek_1"/>
      <sheetName val="R_A_B2"/>
      <sheetName val="AnAlat"/>
      <sheetName val="HD BAHAN"/>
      <sheetName val="BOQ CONTRACT WK"/>
      <sheetName val="MI(data base)"/>
      <sheetName val="RANKING PELAPORAN"/>
      <sheetName val="Schedule 11a"/>
      <sheetName val="Breakdown"/>
      <sheetName val="BHN-ALAT"/>
      <sheetName val="PriceList"/>
      <sheetName val="7.1(3)"/>
      <sheetName val="Merak_Sum-FIX"/>
      <sheetName val="pivot"/>
      <sheetName val="PEMBAGIAN"/>
      <sheetName val="pricing"/>
      <sheetName val="Harga Satuan (T.P.)"/>
      <sheetName val="Analisa HSP (T.P.)"/>
      <sheetName val="Cover (sh 1)"/>
      <sheetName val="Units"/>
      <sheetName val="Instructions"/>
      <sheetName val="H Dsr"/>
      <sheetName val="XL4Test5"/>
      <sheetName val="div4"/>
      <sheetName val="di2"/>
      <sheetName val="div71"/>
      <sheetName val="div7"/>
      <sheetName val="div3"/>
      <sheetName val="EK-JAN-08"/>
      <sheetName val="bahan+upah"/>
      <sheetName val="Kuantitas (2)"/>
      <sheetName val="RAP"/>
      <sheetName val="hrg sat"/>
      <sheetName val="Daftar Harga"/>
      <sheetName val="MP MOB"/>
      <sheetName val="대비표"/>
      <sheetName val="MC_Qty"/>
      <sheetName val="H Satuan Dasar"/>
      <sheetName val="upah bahan"/>
      <sheetName val="RAB 1"/>
      <sheetName val="HB"/>
      <sheetName val="lab bahasa"/>
      <sheetName val="RAB 2"/>
      <sheetName val="RAB 3"/>
      <sheetName val="Damper"/>
      <sheetName val="SlotD"/>
      <sheetName val="COA_Header"/>
      <sheetName val="DT-BAR"/>
      <sheetName val="Summary "/>
      <sheetName val="REKAP-TOTAL 1 "/>
      <sheetName val="RMK"/>
      <sheetName val="Bank"/>
      <sheetName val="Bunga"/>
      <sheetName val="Mark-up"/>
      <sheetName val="REKTOR"/>
      <sheetName val="DEKAN"/>
      <sheetName val="Rekap Addendum"/>
      <sheetName val="Plat"/>
      <sheetName val="FM.MKT.009"/>
      <sheetName val="Cash Flow bulanan"/>
      <sheetName val="Dbase"/>
      <sheetName val="EE-PROP"/>
      <sheetName val="RENPEN"/>
      <sheetName val="Unit Price"/>
      <sheetName val="villa"/>
      <sheetName val="Asumsi2"/>
      <sheetName val="WBS"/>
      <sheetName val="daf_7_OK_"/>
      <sheetName val="RESOURCES"/>
      <sheetName val="2002"/>
      <sheetName val="MT_an"/>
      <sheetName val="Urai _Resap pengikat"/>
      <sheetName val="RAB AR&amp;STR"/>
      <sheetName val="Peralatan (2)"/>
      <sheetName val="Olah"/>
      <sheetName val="ANAL KOEF"/>
      <sheetName val="DESCRIPTION"/>
      <sheetName val="BM DATA SHEET"/>
      <sheetName val="Master 1.0"/>
      <sheetName val="UP_an"/>
      <sheetName val="ahs3"/>
      <sheetName val="2.2 띠장의 설계"/>
      <sheetName val="Analisa Tend"/>
      <sheetName val="CC"/>
      <sheetName val="AC &amp; Fan  rev"/>
      <sheetName val="Electronic"/>
      <sheetName val="Plmbg "/>
      <sheetName val="Fire Fighting "/>
      <sheetName val="Electrical"/>
      <sheetName val="AC &amp; Fan "/>
      <sheetName val="STA"/>
      <sheetName val="PCG"/>
      <sheetName val="DSN"/>
      <sheetName val="TPT"/>
      <sheetName val="Upah "/>
      <sheetName val="Daf Peralatan"/>
      <sheetName val="Daf Upah &amp; Bahan"/>
      <sheetName val="ANALISA STR _ ARS"/>
      <sheetName val="Daya"/>
      <sheetName val="Currency_Rate"/>
      <sheetName val="LIST_(2)"/>
      <sheetName val="TYPE_A1"/>
      <sheetName val="a_h_ars"/>
      <sheetName val="RAB_G_ADM__PUSAT__1_"/>
      <sheetName val="RAB_R__GENSET___PANEL__10__"/>
      <sheetName val="RAB_R__DNS__PENGLL_T_54__11_A__"/>
      <sheetName val="RAB_R__DNS__PENGLL_T_54__11_B__"/>
      <sheetName val="RAB_R__DNS__PENGLL_T_54__11_C__"/>
      <sheetName val="RAB_R__DNS__PENGLL_T_70__12_A__"/>
      <sheetName val="RAB_R__DNS__PENGLL_T_70__12_B__"/>
      <sheetName val="RAB_R__DNS__PENGLL_T_70__12_C__"/>
      <sheetName val="RAB_SPORT_CLUB__14_"/>
      <sheetName val="RAB_MASJID___T_WUDLU__15_"/>
      <sheetName val="RAB_LOUNDRY___WORKSHOP__16_"/>
      <sheetName val="RAB_MINIMARKET___KANTIN__17__"/>
      <sheetName val="RAB_RMH__PENJAGA__18_"/>
      <sheetName val="RAB_POS_JAGA__19__A__"/>
      <sheetName val="RAB_POS_JAGA__19__B__"/>
      <sheetName val="RAB_R__POMPA__20_"/>
      <sheetName val="RAB_R__KELAS__2_A_"/>
      <sheetName val="RAB_R__KELAS__2_B_"/>
      <sheetName val="RAB_AULA_UTAMA__5_"/>
      <sheetName val="RAB_AULA_SEDANG__6_"/>
      <sheetName val="RAB_ASRAMA__7__B__"/>
      <sheetName val="RAB_ASRAMA__7__C__"/>
      <sheetName val="RAB_ASRAMA__7__D__"/>
      <sheetName val="RAB_R__MAKAN__8_"/>
      <sheetName val="RAB_GUEST_HOUSE__9__A__"/>
      <sheetName val="RAB_GUEST_HOUSE__9__B__"/>
      <sheetName val="sub-total_bag-7"/>
      <sheetName val="S_UPAH"/>
      <sheetName val="S_BAHAN"/>
      <sheetName val="Detail_Subcon_Status"/>
      <sheetName val="Appendix_2(SatDas)"/>
      <sheetName val="610_07A"/>
      <sheetName val="Als_Struk"/>
      <sheetName val="Sat_Bah_&amp;_Up"/>
      <sheetName val="ITB_COST"/>
      <sheetName val="Summary_Sheets"/>
      <sheetName val="Lamp__3_Analisa"/>
      <sheetName val="Agg_Halus_&amp;_Kasar"/>
      <sheetName val="M_Pekerjaan"/>
      <sheetName val="Galian_1"/>
      <sheetName val="Proj_Data"/>
      <sheetName val="DAFTAR_BESI"/>
      <sheetName val="U_div_6"/>
      <sheetName val="ANALISA - PGRKAN"/>
      <sheetName val="INSSUBCON"/>
      <sheetName val="hsd Bahan"/>
      <sheetName val="hsd Alat"/>
      <sheetName val="Barchart KM 370"/>
      <sheetName val="FH-UNPADSTR2"/>
      <sheetName val="d-123"/>
      <sheetName val="Daftar upah &amp; material"/>
      <sheetName val="Currencies"/>
      <sheetName val="Anl"/>
      <sheetName val="D-HARGA"/>
      <sheetName val="Hrg.Sat"/>
      <sheetName val="Daf-III.4 Plafond"/>
      <sheetName val="JUMLAHAN TOTAL "/>
      <sheetName val="Daf-III.6. lain-lain"/>
      <sheetName val="Daf-III.2. Pintu"/>
      <sheetName val="Daf-II.3 (Baja) "/>
      <sheetName val="Quantity"/>
      <sheetName val="Harsat_marina"/>
      <sheetName val="6"/>
      <sheetName val="MASDA"/>
      <sheetName val="BOQ_Rangka"/>
      <sheetName val="NP_4"/>
      <sheetName val="koef_beton"/>
      <sheetName val="AnProd"/>
      <sheetName val="128+800"/>
      <sheetName val="DHS"/>
      <sheetName val="res200"/>
      <sheetName val="SCHEDULE"/>
      <sheetName val=" R A B"/>
      <sheetName val="Daftar Upah"/>
      <sheetName val="Analisa Upah &amp; Bahan Plum"/>
      <sheetName val="Analisa Upah _ Bahan Plum"/>
      <sheetName val="Sag1"/>
      <sheetName val="phuluc1"/>
      <sheetName val="lam-moi"/>
      <sheetName val="an-aspal"/>
      <sheetName val="an_alat"/>
      <sheetName val="variable"/>
      <sheetName val="anal-mos"/>
      <sheetName val="[BQ-AC.xls][BQ-AC.xls]_BQ_AC__3"/>
      <sheetName val="LEMBAR1"/>
      <sheetName val="Lstsub"/>
      <sheetName val="Analysis"/>
      <sheetName val="Analysis(42grid9)"/>
      <sheetName val="GABIP07"/>
      <sheetName val="R2BU-Retrieve"/>
      <sheetName val="Base E-M"/>
      <sheetName val="[BQ-AC.xls][BQ-AC.xls]_BQ_AC__4"/>
      <sheetName val="[BQ-AC.xls][BQ-AC.xls]_BQ_AC__5"/>
      <sheetName val="[BQ-AC.xls][BQ-AC.xls]_BQ_AC__6"/>
      <sheetName val="[BQ-AC.xls][BQ-AC.xls]_BQ_AC__7"/>
      <sheetName val="[BQ-AC.xls][BQ-AC.xls]_BQ_AC__8"/>
      <sheetName val="[BQ-AC.xls][BQ-AC_xls]_BQ_AC__2"/>
      <sheetName val="[BQ-AC.xls][BQ-AC.xls]_BQ_AC__9"/>
      <sheetName val="Rek_ME"/>
      <sheetName val="[BQ-AC.xls][BQ-AC.xls]_BQ_AC_10"/>
      <sheetName val="[BQ-AC.xls][BQ-AC.xls]_BQ_AC_11"/>
      <sheetName val="[BQ-AC.xls][BQ-AC_xls]_BQ_AC__3"/>
      <sheetName val="VOLUME MATERIL"/>
      <sheetName val="HaSatUp"/>
      <sheetName val="[BQ-AC.xls][BQ-AC.xls]_BQ_AC_12"/>
      <sheetName val="[BQ-AC.xls][BQ-AC.xls]_BQ_AC_13"/>
      <sheetName val="[BQ-AC.xls][BQ-AC_xls]_BQ_AC__4"/>
      <sheetName val="srt-pnwr"/>
      <sheetName val="EQ_an"/>
      <sheetName val="Analis alat"/>
      <sheetName val="AN-KAB"/>
      <sheetName val="DAFTAR_ISI"/>
      <sheetName val="REKAP PAKET 2"/>
      <sheetName val="H-BESI"/>
      <sheetName val="H_BATU"/>
      <sheetName val="Dip-3"/>
      <sheetName val="CCO_1_GAGAL"/>
      <sheetName val="Data_Input"/>
      <sheetName val="RAB_Arsitek"/>
      <sheetName val="Probbl_-_Production"/>
      <sheetName val="D_1_7"/>
      <sheetName val="D_1_5"/>
      <sheetName val="D_2_3"/>
      <sheetName val="D_2_2"/>
      <sheetName val="Summary_"/>
      <sheetName val="REKAP-TOTAL_1_"/>
      <sheetName val="HARGA_SAT_"/>
      <sheetName val="Bill_2_3"/>
      <sheetName val="Bill_2_5B"/>
      <sheetName val="Bill_2_1"/>
      <sheetName val="RESUME_(2)"/>
      <sheetName val="Har-sat-dasr"/>
      <sheetName val="_BQ-AC.xls_Inf®&quot;_wS "/>
      <sheetName val="_BQ-AC.xls_Inf®&quot;_wSp"/>
      <sheetName val="_BQ-AC.xls__BQ-AC_xls_Inf®&quot;_wS("/>
      <sheetName val="Anl. Mobilisasi"/>
      <sheetName val="Sat. Pek."/>
      <sheetName val="anaUTama"/>
      <sheetName val="anal pipa"/>
      <sheetName val="KWNTY&amp;HARGA"/>
      <sheetName val="Daftar Hrg Bahan &amp; upah"/>
      <sheetName val="3-DIV4"/>
      <sheetName val="Analisa BOW 07"/>
      <sheetName val="SAT_SEWA ALAT"/>
      <sheetName val="Analisa K"/>
      <sheetName val="ANALISA BANGLI"/>
      <sheetName val="Rek-Tot"/>
      <sheetName val="Profit Bdx Capex"/>
      <sheetName val="Coding"/>
      <sheetName val="RAB."/>
      <sheetName val="HSATUAN"/>
      <sheetName val="RAB 1 PRABUMULIH LEMBAK KM 330+"/>
      <sheetName val="LEMBAR2"/>
      <sheetName val="LEMBAR3"/>
      <sheetName val="LEMBAR4"/>
      <sheetName val="LEMBAR5"/>
      <sheetName val="PIPE MATERIALS for TEMP HT  _2_"/>
      <sheetName val="HOT TAP WORK"/>
      <sheetName val="Sat~Bahu"/>
      <sheetName val="divI"/>
      <sheetName val="Parameter"/>
      <sheetName val="divII"/>
      <sheetName val="Myprog"/>
      <sheetName val="Hrg Upah &amp; Bhn"/>
      <sheetName val="Regen Schedule"/>
      <sheetName val="DAT.EF 3"/>
      <sheetName val="DAT.EF 4"/>
      <sheetName val="5-Peralatan"/>
      <sheetName val="urtek"/>
      <sheetName val="bill"/>
      <sheetName val="MAPDC"/>
      <sheetName val="J"/>
      <sheetName val="Ven"/>
      <sheetName val="rms remunerasi"/>
      <sheetName val="rincian per proyek"/>
      <sheetName val="Bill-2"/>
      <sheetName val="alt1"/>
      <sheetName val="bau"/>
      <sheetName val="H-SAT"/>
      <sheetName val="LAMP_2.2"/>
      <sheetName val="VOL_1"/>
      <sheetName val="Analisa SNI STANDART "/>
      <sheetName val="Account Code"/>
      <sheetName val="NAMA DEPT"/>
      <sheetName val="01Reg3"/>
      <sheetName val="Biaya Pendahuluan Upah"/>
      <sheetName val="RL Biaya"/>
      <sheetName val="EBK"/>
      <sheetName val="RL Usaha"/>
      <sheetName val="rate"/>
      <sheetName val="DH"/>
      <sheetName val="Progress"/>
      <sheetName val="Menu"/>
      <sheetName val="Option List"/>
      <sheetName val="pek.persiapan"/>
      <sheetName val="BY_Lgsg-2"/>
      <sheetName val="A_Harga-13"/>
      <sheetName val="DC"/>
      <sheetName val="SUMBER DAYA"/>
      <sheetName val="RPP01 3"/>
      <sheetName val="Rekap 1"/>
      <sheetName val="curve s"/>
      <sheetName val="HARSAT-lain"/>
      <sheetName val="HARSAT-tanah"/>
      <sheetName val="HARSAT-lhn"/>
      <sheetName val="TT04"/>
      <sheetName val="ren.bupati a"/>
      <sheetName val="rek-bup"/>
      <sheetName val="ren.hubbup"/>
      <sheetName val="rek-hub"/>
      <sheetName val="temu"/>
      <sheetName val="rek-temu"/>
      <sheetName val="pond"/>
      <sheetName val="rek-pond"/>
      <sheetName val="1-4"/>
      <sheetName val="rek1-4"/>
      <sheetName val="SAT"/>
      <sheetName val="landscp"/>
      <sheetName val="rek-landscp"/>
      <sheetName val="Lapangan"/>
      <sheetName val="ANalisa "/>
      <sheetName val="PO-2"/>
      <sheetName val="Contract-Data"/>
      <sheetName val="E.000"/>
      <sheetName val="Cont"/>
      <sheetName val="CASHdiv"/>
      <sheetName val="List H.Bahan&amp;Upah"/>
      <sheetName val="A.HARSAT ARS"/>
      <sheetName val="LAPORAN LAPANGAN"/>
      <sheetName val="KEL. MATERIAL POKOK"/>
      <sheetName val="NM"/>
      <sheetName val="rab - persiapan &amp; lantai-1"/>
      <sheetName val="H. Sat"/>
      <sheetName val="H. Sat. Pek Sipil"/>
      <sheetName val="Analisa _Baku"/>
      <sheetName val="Hrg"/>
      <sheetName val="DAF-BAHAN"/>
      <sheetName val="DAF-UPAH"/>
      <sheetName val="HB "/>
      <sheetName val="BIAYA PERALATAN"/>
      <sheetName val="REKAP SAWAH"/>
      <sheetName val="Analis Kusen 1 ESKALASI"/>
      <sheetName val="1.General "/>
      <sheetName val="Hsatbahan"/>
      <sheetName val="Fnl-Smry"/>
      <sheetName val="E_TRIKAL"/>
      <sheetName val="E_TRONIK"/>
      <sheetName val="MEK"/>
      <sheetName val="ANAL_HPS"/>
      <sheetName val="Rekap1"/>
      <sheetName val="ARSITEK"/>
      <sheetName val="Person"/>
      <sheetName val="01A- RAB"/>
      <sheetName val="All Division by SBU"/>
      <sheetName val="Lokasi"/>
      <sheetName val="lampiran"/>
      <sheetName val="analt"/>
      <sheetName val="sat_dsr_alat"/>
      <sheetName val="Penawaran"/>
      <sheetName val="STAF"/>
      <sheetName val="RAB (3)"/>
      <sheetName val="control"/>
      <sheetName val="ganda"/>
      <sheetName val="제출계산서"/>
      <sheetName val="HRG BAHAN &amp; UPAH okk"/>
      <sheetName val="Analis Kusen okk"/>
      <sheetName val="trans"/>
      <sheetName val="[BQ-AC.xls][BQ-AC.xls]_BQ_AC_14"/>
      <sheetName val="[BQ-AC.xls][BQ-AC.xls]_BQ_AC_15"/>
      <sheetName val="[BQ-AC.xls][BQ-AC_xls]_BQ_AC__5"/>
      <sheetName val="[BQ-AC.xls][BQ-AC_xls]Inf___w_2"/>
      <sheetName val="[BQ-AC.xls][BQ-AC_xls]_BQ_AC__6"/>
      <sheetName val="jgn dihapus!"/>
      <sheetName val="meth hsl nego"/>
      <sheetName val="Ahs.2"/>
      <sheetName val="Ahs.1"/>
      <sheetName val="Isolasi Luar Da"/>
      <sheetName val="BBM-03"/>
      <sheetName val="Mobilisasi"/>
      <sheetName val="E450"/>
      <sheetName val="Daf-harga"/>
      <sheetName val="DATA1"/>
      <sheetName val="pvc"/>
      <sheetName val="K_0001"/>
      <sheetName val="SPK_(2)1"/>
      <sheetName val="DIV_11"/>
      <sheetName val="Analis_alat1"/>
      <sheetName val="Analis_alat"/>
      <sheetName val="Isolasi_Luar10"/>
      <sheetName val="Isolasi_Luar_Dalam10"/>
      <sheetName val="Tanpa_Isolasi10"/>
      <sheetName val="D_&amp;_W_sizes10"/>
      <sheetName val="HR_Detail8"/>
      <sheetName val="Unit_Rate8"/>
      <sheetName val="ANAL_BOW8"/>
      <sheetName val="Kuantitas___Harga8"/>
      <sheetName val="AHS_Marka8"/>
      <sheetName val="AHS_Aspal8"/>
      <sheetName val="Analisa__(2)8"/>
      <sheetName val="SELISIH_HARGA8"/>
      <sheetName val="B___Norelec8"/>
      <sheetName val="L3_An_H_Sat_Mob8"/>
      <sheetName val="Sat_Bahan8"/>
      <sheetName val="Sat_Alat8"/>
      <sheetName val="Sat_Upah8"/>
      <sheetName val="Kuantitas_&amp;_Harga8"/>
      <sheetName val="wk_prgs8"/>
      <sheetName val="Harga_ME_8"/>
      <sheetName val="Analisa___2_8"/>
      <sheetName val="2-Genset_print8"/>
      <sheetName val="REF_ONLY8"/>
      <sheetName val="GRAND_REKAPITULASI8"/>
      <sheetName val="RAB_G_ADM__PUSAT_(1)8"/>
      <sheetName val="RAB_R__GENSET_&amp;_PANEL_(10)_8"/>
      <sheetName val="RAB_R__DNS__PENGLL_T_54_(11_A_8"/>
      <sheetName val="RAB_R__DNS__PENGLL_T_54_(11_B_8"/>
      <sheetName val="RAB_R__DNS__PENGLL_T_54_(11_C_8"/>
      <sheetName val="RAB_R__DNS__PENGLL_T_70_(12_A_8"/>
      <sheetName val="RAB_R__DNS__PENGLL_T_70_(12_B_8"/>
      <sheetName val="RAB_R__DNS__PENGLL_T_70_(12_C_8"/>
      <sheetName val="RAB_SPORT_CLUB_(14)8"/>
      <sheetName val="RAB_MASJID_&amp;_T_WUDLU_(15)8"/>
      <sheetName val="RAB_LOUNDRY_&amp;_WORKSHOP_(16)8"/>
      <sheetName val="RAB_MINIMARKET_&amp;_KANTIN_(17_)8"/>
      <sheetName val="RAB_RMH__PENJAGA_(18)8"/>
      <sheetName val="RAB_POS_JAGA_(19__A_)8"/>
      <sheetName val="RAB_POS_JAGA_(19__B_)8"/>
      <sheetName val="RAB_R__POMPA_(20)8"/>
      <sheetName val="RAB_R__KELAS_(2_A)8"/>
      <sheetName val="RAB_R__KELAS_(2_B)8"/>
      <sheetName val="RAB_AULA_UTAMA_(5)8"/>
      <sheetName val="RAB_AULA_SEDANG_(6)8"/>
      <sheetName val="RAB_ASRAMA_(7__B_)8"/>
      <sheetName val="RAB_ASRAMA_(7__C_)8"/>
      <sheetName val="RAB_ASRAMA_(7__D_)8"/>
      <sheetName val="RAB_R__MAKAN_(8)8"/>
      <sheetName val="RAB_GUEST_HOUSE_(9__A_)8"/>
      <sheetName val="RAB_GUEST_HOUSE_(9__B_)8"/>
      <sheetName val="Mat_Mek8"/>
      <sheetName val="Fill_this_out_first___16"/>
      <sheetName val="Bill_of_Quantity_ws_8"/>
      <sheetName val="BQ_&amp;_Harga8"/>
      <sheetName val="RAW_MATERIALS_8"/>
      <sheetName val="Bill_2_1_DW8"/>
      <sheetName val="ANALISA_PEK_UMUM8"/>
      <sheetName val="ANALIS_28"/>
      <sheetName val="ANALIS_18"/>
      <sheetName val="Sales_Rental8"/>
      <sheetName val="Sales_Parameter8"/>
      <sheetName val="Analisa_Harga8"/>
      <sheetName val="COST-PERSON-J_O_8"/>
      <sheetName val="Schedule_Yasmin8"/>
      <sheetName val="Schedule_Lingkar_Barat8"/>
      <sheetName val="Schedule_Daan_Mogot8"/>
      <sheetName val="K_0002"/>
      <sheetName val="BQ_(by_owner)8"/>
      <sheetName val="rab_me_(fisik)8"/>
      <sheetName val="rab_me_(by_owner)_8"/>
      <sheetName val="BoQ_Major_Item_8"/>
      <sheetName val="ES_STG6"/>
      <sheetName val="PEKERJAAN_PERSIAPAN6"/>
      <sheetName val="Ans_Kom_Precast6"/>
      <sheetName val="UPAH_&amp;_BHN6"/>
      <sheetName val="E_MedGas8"/>
      <sheetName val="Harga_S_Dasar8"/>
      <sheetName val="Bill_No_2_1_Cold_Water_System8"/>
      <sheetName val="Metode_48"/>
      <sheetName val="Metode_88"/>
      <sheetName val="Metode_168"/>
      <sheetName val="Metode_118"/>
      <sheetName val="Metode_57"/>
      <sheetName val="An__Beton8"/>
      <sheetName val="Fire_Alarm8"/>
      <sheetName val="Cover_(WS)8"/>
      <sheetName val="Fire_Fighting8"/>
      <sheetName val="Fill_this_out_first___17"/>
      <sheetName val="ANALISA_GWT8"/>
      <sheetName val="ANALISA_DDG_KOLAM_&amp;_PLANTER8"/>
      <sheetName val="ANALISA_LAIN-LAIN8"/>
      <sheetName val="PLAT_&amp;_BALOK_TAMBAHAN8"/>
      <sheetName val="ANALISA_PONDASI8"/>
      <sheetName val="ANALISA_STP8"/>
      <sheetName val="ANALISA_PEK_TANAH8"/>
      <sheetName val="Memb_Schd8"/>
      <sheetName val="3__Plumbing8"/>
      <sheetName val="Tuk_Koef8"/>
      <sheetName val="4-Basic_Price6"/>
      <sheetName val="Bill_No_2_1_8"/>
      <sheetName val="Bill_2_78"/>
      <sheetName val="COST_SUMM8"/>
      <sheetName val="HARGA_ALAT8"/>
      <sheetName val="Cover_Daf-28"/>
      <sheetName val="DHS_AC6"/>
      <sheetName val="dia_pipe6"/>
      <sheetName val="D_808"/>
      <sheetName val="D_818"/>
      <sheetName val="D_828"/>
      <sheetName val="D_838"/>
      <sheetName val="D_848"/>
      <sheetName val="D_858"/>
      <sheetName val="D_868"/>
      <sheetName val="D_878"/>
      <sheetName val="D_888"/>
      <sheetName val="D_898"/>
      <sheetName val="D_918"/>
      <sheetName val="D_928"/>
      <sheetName val="D_938"/>
      <sheetName val="D_948"/>
      <sheetName val="D_958"/>
      <sheetName val="D_968"/>
      <sheetName val="Final_Summary6"/>
      <sheetName val="Bill_3_86"/>
      <sheetName val="Bill_3_76"/>
      <sheetName val="REKAP_PEMATANGAN6"/>
      <sheetName val="sat_das6"/>
      <sheetName val="Man_Power6"/>
      <sheetName val="UPH_BHN6"/>
      <sheetName val="Unit_Rates6"/>
      <sheetName val="Fee_-_Materials6"/>
      <sheetName val="SPK_(2)2"/>
      <sheetName val="DIV_12"/>
      <sheetName val="Analis_alat2"/>
      <sheetName val="H_Satuan6"/>
      <sheetName val="Basic_Price6"/>
      <sheetName val="an__struktur6"/>
      <sheetName val="03_BoQ_Architecture6"/>
      <sheetName val="REKAP_ANALISA_TO_PRINT6"/>
      <sheetName val="ANALISA_STRUKTUR_6"/>
      <sheetName val="ARP_10_2_BUL6"/>
      <sheetName val="material_6"/>
      <sheetName val="Dft_Harga6"/>
      <sheetName val="D_786"/>
      <sheetName val="D_796"/>
      <sheetName val="D3_4_36"/>
      <sheetName val="D3_4_46"/>
      <sheetName val="Bill_No_6_Koord_&amp;_Attendance6"/>
      <sheetName val="Master_Schedule6"/>
      <sheetName val="Pengalaman_Per6"/>
      <sheetName val="HRG_BHN6"/>
      <sheetName val="GAs_Medis_6"/>
      <sheetName val="TOWER_D8"/>
      <sheetName val="mat-me_pipa6"/>
      <sheetName val="Input_Data6"/>
      <sheetName val="WF_6"/>
      <sheetName val="R_A_B_6"/>
      <sheetName val="H_DASAR6"/>
      <sheetName val="Daf_16"/>
      <sheetName val="BLOK_A6"/>
      <sheetName val="Analisa_-Baku6"/>
      <sheetName val="Rekap_Direct_Cost6"/>
      <sheetName val="analisa_harga_satuan6"/>
      <sheetName val="PONDASI_PANCANG6"/>
      <sheetName val="Grand_summary6"/>
      <sheetName val="B_-_Norelec6"/>
      <sheetName val="Regulated_Tariff6"/>
      <sheetName val="Perm__Test6"/>
      <sheetName val="Gudang_non_AC-AC_Struktur6"/>
      <sheetName val="Analisa_26"/>
      <sheetName val="Master_Edit6"/>
      <sheetName val="huruf_(2)6"/>
      <sheetName val="ANS_ALAT6"/>
      <sheetName val="Pintu-Jend_6"/>
      <sheetName val="GASATAGG_XLS6"/>
      <sheetName val="Villa_A6"/>
      <sheetName val="Ref__Vínculos6"/>
      <sheetName val="Energy_Model6"/>
      <sheetName val="PHU_056"/>
      <sheetName val="R_A_B16"/>
      <sheetName val="H__Dasar6"/>
      <sheetName val="fin_pro_centers6"/>
      <sheetName val="Rencana_Anggaran_Biaya6"/>
      <sheetName val="_6"/>
      <sheetName val="Calc_6"/>
      <sheetName val="Produksi_&amp;_Scedule6"/>
      <sheetName val="Jual_Mtr_076"/>
      <sheetName val="Beli_Mtr_076"/>
      <sheetName val="Jual_Mtr_066"/>
      <sheetName val="Beli_Mtr_066"/>
      <sheetName val="KURVA_S6"/>
      <sheetName val="D2_46"/>
      <sheetName val="D4_3_(TE)6"/>
      <sheetName val="D5_3_(TF)_6"/>
      <sheetName val="D8_3_(TJ)6"/>
      <sheetName val="Analisa_&amp;_Upah6"/>
      <sheetName val="BoQ_C46"/>
      <sheetName val="KODE_BAHAN6"/>
      <sheetName val="KODE_UPAH6"/>
      <sheetName val="INPUT_AGST6"/>
      <sheetName val="Harsat_Elektrikal_6"/>
      <sheetName val="PENJUMLAHAN_TOTAL6"/>
      <sheetName val="BACK_UP_VOL__RELOKASI6"/>
      <sheetName val="DIV_56"/>
      <sheetName val="DIV_66"/>
      <sheetName val="DIV_7_16"/>
      <sheetName val="ASMSI_56"/>
      <sheetName val="ASMSI_66"/>
      <sheetName val="ASMSI_76"/>
      <sheetName val="3_1_(1)6"/>
      <sheetName val="5_1(1)6"/>
      <sheetName val="5_1(2)6"/>
      <sheetName val="5_2(1)6"/>
      <sheetName val="Agg__Hls-Ksr6"/>
      <sheetName val="RAB_Gedung_Utama6"/>
      <sheetName val="B-BLOW_16"/>
      <sheetName val="B-BLOW_26"/>
      <sheetName val="An_13"/>
      <sheetName val="An_33"/>
      <sheetName val="An_23"/>
      <sheetName val="FAO_62"/>
      <sheetName val="FORMAT_FAO_62"/>
      <sheetName val="Header_Data2"/>
      <sheetName val="REKAP_TOTAL2"/>
      <sheetName val="Faktor_Markup2"/>
      <sheetName val="MATERIAL_ANALISA2"/>
      <sheetName val="Factor"/>
      <sheetName val="Estimate"/>
      <sheetName val="pro ra op"/>
      <sheetName val="Parameters"/>
      <sheetName val="TaxLocal_Original"/>
      <sheetName val="MasterSheet"/>
      <sheetName val="D2.8"/>
      <sheetName val="Database SK"/>
      <sheetName val="3"/>
      <sheetName val="RAB_ARSITEKTUR_&amp;_struktur1"/>
      <sheetName val="sub-total_bag-71"/>
      <sheetName val="Lt__1_(A)1"/>
      <sheetName val="Data_Input1"/>
      <sheetName val="Kurv__S,_Skema_Bhn,_Alat,tenag1"/>
      <sheetName val="Customize_Your_Invoice1"/>
      <sheetName val="[BQ-AC_xls][BQ-AC_xls][BQ-AC_x1"/>
      <sheetName val="A+Supl_1"/>
      <sheetName val="Detail_Subcon_Status1"/>
      <sheetName val="Harga_Bahan1"/>
      <sheetName val="10_1_(1)1"/>
      <sheetName val="10_1_(2)1"/>
      <sheetName val="10_1_(3)1"/>
      <sheetName val="10_1_(4)1"/>
      <sheetName val="10_1_(5)1"/>
      <sheetName val="CCO_1_GAGAL1"/>
      <sheetName val="Harsat_Bahan1"/>
      <sheetName val="Harsat_Upah1"/>
      <sheetName val="BAG-III"/>
      <sheetName val="PRICE-COMP"/>
      <sheetName val="bhn.cat"/>
      <sheetName val="概総括1"/>
      <sheetName val="datacr"/>
      <sheetName val="CH-RANC"/>
      <sheetName val="Telusur"/>
      <sheetName val="TYPE2"/>
      <sheetName val="Summary pilecap"/>
      <sheetName val="Bill No 2_1 Cold water "/>
      <sheetName val="Peralatan"/>
      <sheetName val="[BQ-AC.xls][BQ-AC_xls]Inf___w_3"/>
      <sheetName val="[BQ-AC.xls][BQ-AC_xls]Inf___w_4"/>
      <sheetName val="[BQ-AC.xls][BQ-AC_xls]_BQ_AC__7"/>
      <sheetName val="H-Dasar"/>
      <sheetName val="Piping Cost"/>
      <sheetName val="ANAK-Smb"/>
      <sheetName val="[BQ-AC.xls][BQ-AC.xls]Inf®&quot;:wS "/>
      <sheetName val="[BQ-AC.xls][BQ-AC.xls]Inf®&quot;:wSp"/>
      <sheetName val="data RSUD KIS"/>
      <sheetName val="Bahan-Upah"/>
      <sheetName val="12CGOU"/>
      <sheetName val="K&amp;H Gad-bermis"/>
      <sheetName val="D_6"/>
      <sheetName val="D_7"/>
      <sheetName val="concrete data_11"/>
      <sheetName val="DKH SN1-A"/>
      <sheetName val="S curve PRCPT"/>
      <sheetName val="DHSBU"/>
      <sheetName val="Waktu"/>
      <sheetName val="dinding_Spilway_lama3"/>
      <sheetName val="DAF_ALAT"/>
      <sheetName val="Elect_(3)"/>
      <sheetName val="MP_MOB"/>
      <sheetName val="H_Satuan_Dasar"/>
      <sheetName val="II_5"/>
      <sheetName val="inst_pemrintah"/>
      <sheetName val="Harga_Dasar"/>
      <sheetName val="Data_Pendukung"/>
      <sheetName val="BILL_4"/>
      <sheetName val="Agregat Halus &amp; Kasar"/>
      <sheetName val="NP (2)"/>
      <sheetName val="DFTR HRG BANGUNAN &amp; UPAH"/>
      <sheetName val="Harga-RAB"/>
      <sheetName val="satuan_pek_ars"/>
      <sheetName val="PEMBESIAN BALOK INDUK!"/>
      <sheetName val="SBDY"/>
      <sheetName val="_BQ-AC.xls__BQ-AC.xls__BQ_AC__2"/>
      <sheetName val="_BQ-AC_xls_Inf®&quot;_wS(1"/>
      <sheetName val="_BQ-AC_xls__BQ-AC_xls_Inf®&quot;_wS1"/>
      <sheetName val="BM"/>
      <sheetName val="eq_data"/>
      <sheetName val="panglejar 1"/>
      <sheetName val="Urugan Pasir"/>
      <sheetName val="IPA1"/>
      <sheetName val="RBP-1-02"/>
      <sheetName val="TRNS-C1"/>
      <sheetName val="EQ"/>
      <sheetName val="DAFTAR 7"/>
      <sheetName val="DAFTAR_8"/>
      <sheetName val="HDasar"/>
      <sheetName val="INF"/>
      <sheetName val="GKP"/>
      <sheetName val="ANALISA SM"/>
      <sheetName val="HARGA UPAH BAHAN"/>
      <sheetName val="harga bahan + upah"/>
      <sheetName val="DIVI6"/>
      <sheetName val="DAB"/>
      <sheetName val="Daftar Harga Satuan"/>
      <sheetName val="一発シート"/>
      <sheetName val="Grille"/>
      <sheetName val="PPC"/>
      <sheetName val="k341k612"/>
      <sheetName val="H-Bahan &amp; Tenaga"/>
      <sheetName val="Steel-Twr"/>
      <sheetName val="Total Load List"/>
      <sheetName val="BS"/>
      <sheetName val="LOADDAT"/>
      <sheetName val="RKB"/>
      <sheetName val="SPREAD SHEET"/>
      <sheetName val="MANDAYS"/>
      <sheetName val="APRIL '03"/>
      <sheetName val="tr-28202"/>
      <sheetName val="DIV_9"/>
      <sheetName val="HRG BH"/>
      <sheetName val="Data Teknik"/>
      <sheetName val="analis.bau"/>
      <sheetName val="prodcmp"/>
      <sheetName val="RPP01 6"/>
      <sheetName val="Check List LBP"/>
      <sheetName val="bbt-1999"/>
      <sheetName val="DivVI"/>
      <sheetName val="SchC"/>
      <sheetName val="SchA"/>
      <sheetName val="SewAlat"/>
      <sheetName val="SchB"/>
      <sheetName val="SchD"/>
      <sheetName val="telp"/>
      <sheetName val="TL"/>
      <sheetName val="UPH,BHN,ALT"/>
      <sheetName val="Analis harga"/>
      <sheetName val="UPAH &amp; BHN ARS"/>
      <sheetName val="RAB (A) (2)"/>
      <sheetName val="Operasional Kegiatan"/>
      <sheetName val="Bahan Bangun &amp; Konstruksi"/>
      <sheetName val="OFFICE_2_LT2"/>
      <sheetName val="Bill_1_-_92"/>
      <sheetName val="Bill_122"/>
      <sheetName val="Bill_102"/>
      <sheetName val="Rekap_2"/>
      <sheetName val="Cover_page2"/>
      <sheetName val="WC___SG2"/>
      <sheetName val="COVER_BASEMEN"/>
      <sheetName val="COVER_PODIUM"/>
      <sheetName val="COVER_APARTEMEN"/>
      <sheetName val="COVER_HOTEL"/>
      <sheetName val="INFR_STR"/>
      <sheetName val="PAGAR_KLLG"/>
      <sheetName val="Client_AJE"/>
      <sheetName val="Telephone_&amp;_KSO_Rev"/>
      <sheetName val="CP_HOTEL"/>
      <sheetName val="BASIC_ASSUMPTION"/>
      <sheetName val="HB_ARSITEKTUR"/>
      <sheetName val="HB_STRUKTUR"/>
      <sheetName val="HARSAT_Das"/>
      <sheetName val="MAPP_PPTR"/>
      <sheetName val="Stressing_bed"/>
      <sheetName val="Faktor_Markup3"/>
      <sheetName val="Header_Data3"/>
      <sheetName val="OFFICE_2_LT3"/>
      <sheetName val="REKAP_TOTAL3"/>
      <sheetName val="Bill_1_-_93"/>
      <sheetName val="Bill_123"/>
      <sheetName val="Bill_103"/>
      <sheetName val="Sat_Bah___Up1"/>
      <sheetName val="Rekap_3"/>
      <sheetName val="Cover_page3"/>
      <sheetName val="WC___SG3"/>
      <sheetName val="HARGA_MATERIAL1"/>
      <sheetName val="RAB_G_ADM__PUSAT__1_1"/>
      <sheetName val="RAB_R__GENSET___PANEL__10__1"/>
      <sheetName val="RAB_R__DNS__PENGLL_T_54__11_A_1"/>
      <sheetName val="RAB_R__DNS__PENGLL_T_54__11_B_1"/>
      <sheetName val="RAB_R__DNS__PENGLL_T_54__11_C_1"/>
      <sheetName val="RAB_R__DNS__PENGLL_T_70__12_A_1"/>
      <sheetName val="RAB_R__DNS__PENGLL_T_70__12_B_1"/>
      <sheetName val="RAB_R__DNS__PENGLL_T_70__12_C_1"/>
      <sheetName val="RAB_SPORT_CLUB__14_1"/>
      <sheetName val="RAB_MASJID___T_WUDLU__15_1"/>
      <sheetName val="RAB_LOUNDRY___WORKSHOP__16_1"/>
      <sheetName val="RAB_MINIMARKET___KANTIN__17__1"/>
      <sheetName val="RAB_RMH__PENJAGA__18_1"/>
      <sheetName val="RAB_POS_JAGA__19__A__1"/>
      <sheetName val="RAB_POS_JAGA__19__B__1"/>
      <sheetName val="RAB_R__POMPA__20_1"/>
      <sheetName val="RAB_R__KELAS__2_A_1"/>
      <sheetName val="RAB_R__KELAS__2_B_1"/>
      <sheetName val="RAB_AULA_UTAMA__5_1"/>
      <sheetName val="RAB_AULA_SEDANG__6_1"/>
      <sheetName val="RAB_ASRAMA__7__B__1"/>
      <sheetName val="RAB_ASRAMA__7__C__1"/>
      <sheetName val="RAB_ASRAMA__7__D__1"/>
      <sheetName val="RAB_R__MAKAN__8_1"/>
      <sheetName val="RAB_GUEST_HOUSE__9__A__1"/>
      <sheetName val="RAB_GUEST_HOUSE__9__B__1"/>
      <sheetName val="LIST_(2)1"/>
      <sheetName val="Sat_Bah_&amp;_Up1"/>
      <sheetName val="DAF_ALAT1"/>
      <sheetName val="II_51"/>
      <sheetName val="inst_pemrintah1"/>
      <sheetName val="Harga_Dasar1"/>
      <sheetName val="COVER_BASEMEN1"/>
      <sheetName val="COVER_PODIUM1"/>
      <sheetName val="COVER_APARTEMEN1"/>
      <sheetName val="COVER_HOTEL1"/>
      <sheetName val="Config(Dont_delete_this_sheet)1"/>
      <sheetName val="Elect_(3)1"/>
      <sheetName val="H_Satuan_Dasar1"/>
      <sheetName val="Data_Pendukung1"/>
      <sheetName val="nama_PT_1"/>
      <sheetName val="BILL_41"/>
      <sheetName val="INFR_STR1"/>
      <sheetName val="PAGAR_KLLG1"/>
      <sheetName val="Bill_2_31"/>
      <sheetName val="Bill_2_5B1"/>
      <sheetName val="Bill_2_11"/>
      <sheetName val="Client_AJE1"/>
      <sheetName val="Telephone_&amp;_KSO_Rev1"/>
      <sheetName val="CP_HOTEL1"/>
      <sheetName val="BASIC_ASSUMPTION1"/>
      <sheetName val="HB_ARSITEKTUR1"/>
      <sheetName val="HB_STRUKTUR1"/>
      <sheetName val="HARSAT_Das1"/>
      <sheetName val="MAPP_PPTR1"/>
      <sheetName val="Stressing_bed1"/>
      <sheetName val="BoQ_4"/>
      <sheetName val="Faktor_Markup4"/>
      <sheetName val="330000_CABANG_VII2"/>
      <sheetName val="Laba_JO2"/>
      <sheetName val="310000_CABANG_V2"/>
      <sheetName val="Header_Data4"/>
      <sheetName val="OFFICE_2_LT4"/>
      <sheetName val="ANALISA_GSE2"/>
      <sheetName val="REKAP_GSE_ROAD2"/>
      <sheetName val="TH_XL2"/>
      <sheetName val="TONGKE3p_2"/>
      <sheetName val="CHITIET_VL_NC2"/>
      <sheetName val="THPDMoi___2_2"/>
      <sheetName val="t_h_HA_THE2"/>
      <sheetName val="DON_GIA2"/>
      <sheetName val="CHITIET_VL_NC_TT__1p2"/>
      <sheetName val="dongia__2_2"/>
      <sheetName val="CHITIET_VL_NC_TT_3p2"/>
      <sheetName val="KPVC_BD_2"/>
      <sheetName val="An_14"/>
      <sheetName val="A+Supl_2"/>
      <sheetName val="REKAP_TOTAL4"/>
      <sheetName val="Bill_1_-_94"/>
      <sheetName val="Bill_124"/>
      <sheetName val="Bill_104"/>
      <sheetName val="Ref__V�nculos2"/>
      <sheetName val="Data_Konsultan2"/>
      <sheetName val="An_34"/>
      <sheetName val="An_24"/>
      <sheetName val="RAB_ARSITEKTUR_&amp;_struktur2"/>
      <sheetName val="Harga_Satuan6"/>
      <sheetName val="Sat_Bah___Up2"/>
      <sheetName val="Satuan_Pek_2"/>
      <sheetName val="Rekap_4"/>
      <sheetName val="[BQ-AC_xls]Inf®&quot;:wS(2"/>
      <sheetName val="[BQ-AC_xls][BQ-AC_xls]Inf®&quot;:wS2"/>
      <sheetName val="Bill_sipil2"/>
      <sheetName val="Rekap_AZBIL2"/>
      <sheetName val="head_Jan2"/>
      <sheetName val="Cover_page4"/>
      <sheetName val="WC___SG4"/>
      <sheetName val="Kurv__S,_Skema_Bhn,_Alat,tenag2"/>
      <sheetName val="Price_ARCH2"/>
      <sheetName val="penawaran_baja2"/>
      <sheetName val="Pos_4-12"/>
      <sheetName val="R_S_KELAS2"/>
      <sheetName val="R_S_GSG2"/>
      <sheetName val="TB_&amp;_PLAT_12"/>
      <sheetName val="BL_&amp;_PLAT_22"/>
      <sheetName val="BL_&amp;_PLAT_32"/>
      <sheetName val="BL_&amp;_PLAT_42"/>
      <sheetName val="BL_&amp;_PLAT_MEP2"/>
      <sheetName val="ITEM_PEK2"/>
      <sheetName val="ITEM_PEK_2"/>
      <sheetName val="V_Din_POLNEP2"/>
      <sheetName val="ATAP_(2)2"/>
      <sheetName val="MASTER_DATA_STR2"/>
      <sheetName val="V_Din_PH_(2)2"/>
      <sheetName val="Ker__PH_(2)2"/>
      <sheetName val="Customize_Your_Invoice2"/>
      <sheetName val="HARGA_MATERIAL2"/>
      <sheetName val="RAB_G_ADM__PUSAT__1_2"/>
      <sheetName val="RAB_R__GENSET___PANEL__10__2"/>
      <sheetName val="RAB_R__DNS__PENGLL_T_54__11_A_2"/>
      <sheetName val="RAB_R__DNS__PENGLL_T_54__11_B_2"/>
      <sheetName val="RAB_R__DNS__PENGLL_T_54__11_C_2"/>
      <sheetName val="RAB_R__DNS__PENGLL_T_70__12_A_2"/>
      <sheetName val="RAB_R__DNS__PENGLL_T_70__12_B_2"/>
      <sheetName val="RAB_R__DNS__PENGLL_T_70__12_C_2"/>
      <sheetName val="RAB_SPORT_CLUB__14_2"/>
      <sheetName val="RAB_MASJID___T_WUDLU__15_2"/>
      <sheetName val="RAB_LOUNDRY___WORKSHOP__16_2"/>
      <sheetName val="RAB_MINIMARKET___KANTIN__17__2"/>
      <sheetName val="RAB_RMH__PENJAGA__18_2"/>
      <sheetName val="RAB_POS_JAGA__19__A__2"/>
      <sheetName val="RAB_POS_JAGA__19__B__2"/>
      <sheetName val="RAB_R__POMPA__20_2"/>
      <sheetName val="RAB_R__KELAS__2_A_2"/>
      <sheetName val="RAB_R__KELAS__2_B_2"/>
      <sheetName val="RAB_AULA_UTAMA__5_2"/>
      <sheetName val="RAB_AULA_SEDANG__6_2"/>
      <sheetName val="RAB_ASRAMA__7__B__2"/>
      <sheetName val="RAB_ASRAMA__7__C__2"/>
      <sheetName val="RAB_ASRAMA__7__D__2"/>
      <sheetName val="RAB_R__MAKAN__8_2"/>
      <sheetName val="RAB_GUEST_HOUSE__9__A__2"/>
      <sheetName val="RAB_GUEST_HOUSE__9__B__2"/>
      <sheetName val="Summary_6_42"/>
      <sheetName val="LIST_(2)2"/>
      <sheetName val="sub-total_bag-72"/>
      <sheetName val="[BQ-AC_xls][BQ-AC_xls][BQ-AC_x2"/>
      <sheetName val="Sat_Bah_&amp;_Up2"/>
      <sheetName val="HASAT_DASAR2"/>
      <sheetName val="DAF_ALAT2"/>
      <sheetName val="II_52"/>
      <sheetName val="inst_pemrintah2"/>
      <sheetName val="Harga_Dasar2"/>
      <sheetName val="_BQ-AC_xls_Inf®&quot;_wS(2"/>
      <sheetName val="COVER_BASEMEN2"/>
      <sheetName val="COVER_PODIUM2"/>
      <sheetName val="COVER_APARTEMEN2"/>
      <sheetName val="COVER_HOTEL2"/>
      <sheetName val="Config(Dont_delete_this_sheet)2"/>
      <sheetName val="Elect_(3)2"/>
      <sheetName val="Anal_Alat_Type_II_A2"/>
      <sheetName val="Analisa_SNI2"/>
      <sheetName val="BOQ_-_ARS2"/>
      <sheetName val="BCP_12"/>
      <sheetName val="Proj'n(Piping_Big_Crew)3"/>
      <sheetName val="BQ_List3"/>
      <sheetName val="Anls_FA_(Inst)2"/>
      <sheetName val="H_Satuan_Dasar2"/>
      <sheetName val="Data_Pendukung2"/>
      <sheetName val="R_A_B3"/>
      <sheetName val="nama_PT_2"/>
      <sheetName val="Harga_Bahan2"/>
      <sheetName val="CCO_1_GAGAL2"/>
      <sheetName val="Data_Input2"/>
      <sheetName val="Lt__1_(A)2"/>
      <sheetName val="BILL_42"/>
      <sheetName val="INFR_STR2"/>
      <sheetName val="PAGAR_KLLG2"/>
      <sheetName val="Bill_2_32"/>
      <sheetName val="Bill_2_5B2"/>
      <sheetName val="Bill_2_12"/>
      <sheetName val="Re-Mill_Building__2"/>
      <sheetName val="Client_AJE2"/>
      <sheetName val="Telephone_&amp;_KSO_Rev2"/>
      <sheetName val="CP_HOTEL2"/>
      <sheetName val="BASIC_ASSUMPTION2"/>
      <sheetName val="HB_ARSITEKTUR2"/>
      <sheetName val="HB_STRUKTUR2"/>
      <sheetName val="HARSAT_Das2"/>
      <sheetName val="MAPP_PPTR2"/>
      <sheetName val="Stressing_bed2"/>
      <sheetName val="10_1_(1)2"/>
      <sheetName val="10_1_(2)2"/>
      <sheetName val="10_1_(3)2"/>
      <sheetName val="10_1_(4)2"/>
      <sheetName val="10_1_(5)2"/>
      <sheetName val="MATERIAL-UPAH"/>
      <sheetName val="BOQ+BTL"/>
      <sheetName val="an.el"/>
      <sheetName val="An.AC &amp; Plb"/>
      <sheetName val="DAF_7"/>
      <sheetName val="Bill 2.4."/>
      <sheetName val="RAB PBR - KPT PAKET 1,2,3,4,5"/>
      <sheetName val="MTa"/>
      <sheetName val="Qry"/>
      <sheetName val="HRGA SATUAN UPAH-BAHAN"/>
      <sheetName val="Sel Dev"/>
      <sheetName val="Sheet5"/>
      <sheetName val="Quarry-rangas"/>
      <sheetName val="Analisa STR"/>
      <sheetName val="DWTables"/>
      <sheetName val="rab 4"/>
      <sheetName val="Hit Vol_Sk"/>
      <sheetName val="HSBU AN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sheetData sheetId="742"/>
      <sheetData sheetId="743"/>
      <sheetData sheetId="744"/>
      <sheetData sheetId="745" refreshError="1"/>
      <sheetData sheetId="746" refreshError="1"/>
      <sheetData sheetId="747" refreshError="1"/>
      <sheetData sheetId="748" refreshError="1"/>
      <sheetData sheetId="749" refreshError="1"/>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sheetData sheetId="1746"/>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sheetData sheetId="1982"/>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sheetData sheetId="2084"/>
      <sheetData sheetId="2085"/>
      <sheetData sheetId="2086"/>
      <sheetData sheetId="2087"/>
      <sheetData sheetId="2088"/>
      <sheetData sheetId="2089"/>
      <sheetData sheetId="2090"/>
      <sheetData sheetId="2091"/>
      <sheetData sheetId="2092"/>
      <sheetData sheetId="2093"/>
      <sheetData sheetId="2094"/>
      <sheetData sheetId="2095"/>
      <sheetData sheetId="2096"/>
      <sheetData sheetId="2097"/>
      <sheetData sheetId="2098"/>
      <sheetData sheetId="2099"/>
      <sheetData sheetId="2100"/>
      <sheetData sheetId="2101"/>
      <sheetData sheetId="2102"/>
      <sheetData sheetId="2103" refreshError="1"/>
      <sheetData sheetId="2104" refreshError="1"/>
      <sheetData sheetId="2105" refreshError="1"/>
      <sheetData sheetId="2106"/>
      <sheetData sheetId="2107"/>
      <sheetData sheetId="2108"/>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sheetData sheetId="2128"/>
      <sheetData sheetId="2129"/>
      <sheetData sheetId="2130"/>
      <sheetData sheetId="2131"/>
      <sheetData sheetId="2132"/>
      <sheetData sheetId="2133"/>
      <sheetData sheetId="2134"/>
      <sheetData sheetId="2135"/>
      <sheetData sheetId="2136"/>
      <sheetData sheetId="2137"/>
      <sheetData sheetId="2138"/>
      <sheetData sheetId="2139"/>
      <sheetData sheetId="2140"/>
      <sheetData sheetId="2141"/>
      <sheetData sheetId="2142"/>
      <sheetData sheetId="2143"/>
      <sheetData sheetId="2144"/>
      <sheetData sheetId="2145"/>
      <sheetData sheetId="2146"/>
      <sheetData sheetId="2147"/>
      <sheetData sheetId="2148"/>
      <sheetData sheetId="2149"/>
      <sheetData sheetId="2150"/>
      <sheetData sheetId="2151"/>
      <sheetData sheetId="2152"/>
      <sheetData sheetId="2153"/>
      <sheetData sheetId="2154"/>
      <sheetData sheetId="2155"/>
      <sheetData sheetId="2156"/>
      <sheetData sheetId="2157"/>
      <sheetData sheetId="2158"/>
      <sheetData sheetId="2159"/>
      <sheetData sheetId="2160"/>
      <sheetData sheetId="2161"/>
      <sheetData sheetId="2162"/>
      <sheetData sheetId="2163"/>
      <sheetData sheetId="2164"/>
      <sheetData sheetId="2165"/>
      <sheetData sheetId="2166"/>
      <sheetData sheetId="2167"/>
      <sheetData sheetId="2168"/>
      <sheetData sheetId="2169"/>
      <sheetData sheetId="2170"/>
      <sheetData sheetId="2171"/>
      <sheetData sheetId="2172"/>
      <sheetData sheetId="2173"/>
      <sheetData sheetId="2174"/>
      <sheetData sheetId="2175"/>
      <sheetData sheetId="2176"/>
      <sheetData sheetId="2177"/>
      <sheetData sheetId="2178"/>
      <sheetData sheetId="2179"/>
      <sheetData sheetId="2180"/>
      <sheetData sheetId="2181"/>
      <sheetData sheetId="2182"/>
      <sheetData sheetId="2183"/>
      <sheetData sheetId="2184"/>
      <sheetData sheetId="2185"/>
      <sheetData sheetId="2186"/>
      <sheetData sheetId="2187"/>
      <sheetData sheetId="2188"/>
      <sheetData sheetId="2189"/>
      <sheetData sheetId="2190"/>
      <sheetData sheetId="2191"/>
      <sheetData sheetId="2192"/>
      <sheetData sheetId="2193"/>
      <sheetData sheetId="2194"/>
      <sheetData sheetId="2195"/>
      <sheetData sheetId="2196"/>
      <sheetData sheetId="2197"/>
      <sheetData sheetId="2198"/>
      <sheetData sheetId="2199"/>
      <sheetData sheetId="2200"/>
      <sheetData sheetId="2201"/>
      <sheetData sheetId="2202"/>
      <sheetData sheetId="2203"/>
      <sheetData sheetId="2204"/>
      <sheetData sheetId="2205"/>
      <sheetData sheetId="2206"/>
      <sheetData sheetId="2207"/>
      <sheetData sheetId="2208"/>
      <sheetData sheetId="2209"/>
      <sheetData sheetId="2210"/>
      <sheetData sheetId="2211"/>
      <sheetData sheetId="2212"/>
      <sheetData sheetId="2213"/>
      <sheetData sheetId="2214"/>
      <sheetData sheetId="2215"/>
      <sheetData sheetId="2216"/>
      <sheetData sheetId="2217"/>
      <sheetData sheetId="2218"/>
      <sheetData sheetId="2219"/>
      <sheetData sheetId="2220"/>
      <sheetData sheetId="2221"/>
      <sheetData sheetId="2222"/>
      <sheetData sheetId="2223"/>
      <sheetData sheetId="2224"/>
      <sheetData sheetId="2225"/>
      <sheetData sheetId="2226"/>
      <sheetData sheetId="2227"/>
      <sheetData sheetId="2228"/>
      <sheetData sheetId="2229"/>
      <sheetData sheetId="2230"/>
      <sheetData sheetId="2231"/>
      <sheetData sheetId="2232"/>
      <sheetData sheetId="2233"/>
      <sheetData sheetId="2234"/>
      <sheetData sheetId="2235"/>
      <sheetData sheetId="2236"/>
      <sheetData sheetId="2237"/>
      <sheetData sheetId="2238"/>
      <sheetData sheetId="2239"/>
      <sheetData sheetId="2240"/>
      <sheetData sheetId="2241"/>
      <sheetData sheetId="2242"/>
      <sheetData sheetId="2243"/>
      <sheetData sheetId="2244"/>
      <sheetData sheetId="2245"/>
      <sheetData sheetId="2246"/>
      <sheetData sheetId="2247"/>
      <sheetData sheetId="2248"/>
      <sheetData sheetId="2249"/>
      <sheetData sheetId="2250"/>
      <sheetData sheetId="2251"/>
      <sheetData sheetId="2252"/>
      <sheetData sheetId="2253"/>
      <sheetData sheetId="2254"/>
      <sheetData sheetId="2255"/>
      <sheetData sheetId="2256"/>
      <sheetData sheetId="2257"/>
      <sheetData sheetId="2258"/>
      <sheetData sheetId="2259"/>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efreshError="1"/>
      <sheetData sheetId="2271" refreshError="1"/>
      <sheetData sheetId="2272"/>
      <sheetData sheetId="2273" refreshError="1"/>
      <sheetData sheetId="2274" refreshError="1"/>
      <sheetData sheetId="2275" refreshError="1"/>
      <sheetData sheetId="2276" refreshError="1"/>
      <sheetData sheetId="2277" refreshError="1"/>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sheetData sheetId="2322"/>
      <sheetData sheetId="2323"/>
      <sheetData sheetId="2324"/>
      <sheetData sheetId="2325"/>
      <sheetData sheetId="2326"/>
      <sheetData sheetId="2327"/>
      <sheetData sheetId="2328"/>
      <sheetData sheetId="2329"/>
      <sheetData sheetId="2330"/>
      <sheetData sheetId="2331"/>
      <sheetData sheetId="2332"/>
      <sheetData sheetId="2333"/>
      <sheetData sheetId="2334"/>
      <sheetData sheetId="2335"/>
      <sheetData sheetId="2336"/>
      <sheetData sheetId="2337"/>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sheetData sheetId="2365"/>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sheetData sheetId="2443"/>
      <sheetData sheetId="2444"/>
      <sheetData sheetId="2445"/>
      <sheetData sheetId="2446"/>
      <sheetData sheetId="2447"/>
      <sheetData sheetId="2448" refreshError="1"/>
      <sheetData sheetId="2449" refreshError="1"/>
      <sheetData sheetId="2450" refreshError="1"/>
      <sheetData sheetId="2451" refreshError="1"/>
      <sheetData sheetId="2452" refreshError="1"/>
      <sheetData sheetId="2453" refreshError="1"/>
      <sheetData sheetId="2454" refreshError="1"/>
      <sheetData sheetId="2455" refreshError="1"/>
      <sheetData sheetId="2456" refreshError="1"/>
      <sheetData sheetId="2457" refreshError="1"/>
      <sheetData sheetId="2458" refreshError="1"/>
      <sheetData sheetId="2459" refreshError="1"/>
      <sheetData sheetId="2460" refreshError="1"/>
      <sheetData sheetId="2461" refreshError="1"/>
      <sheetData sheetId="2462" refreshError="1"/>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refreshError="1"/>
      <sheetData sheetId="2473" refreshError="1"/>
      <sheetData sheetId="2474" refreshError="1"/>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sheetData sheetId="2502"/>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refreshError="1"/>
      <sheetData sheetId="2524" refreshError="1"/>
      <sheetData sheetId="2525" refreshError="1"/>
      <sheetData sheetId="2526" refreshError="1"/>
      <sheetData sheetId="2527" refreshError="1"/>
      <sheetData sheetId="2528" refreshError="1"/>
      <sheetData sheetId="2529" refreshError="1"/>
      <sheetData sheetId="2530" refreshError="1"/>
      <sheetData sheetId="2531" refreshError="1"/>
      <sheetData sheetId="2532" refreshError="1"/>
      <sheetData sheetId="2533" refreshError="1"/>
      <sheetData sheetId="2534" refreshError="1"/>
      <sheetData sheetId="2535" refreshError="1"/>
      <sheetData sheetId="2536" refreshError="1"/>
      <sheetData sheetId="2537" refreshError="1"/>
      <sheetData sheetId="2538" refreshError="1"/>
      <sheetData sheetId="2539" refreshError="1"/>
      <sheetData sheetId="2540" refreshError="1"/>
      <sheetData sheetId="2541" refreshError="1"/>
      <sheetData sheetId="2542" refreshError="1"/>
      <sheetData sheetId="2543" refreshError="1"/>
      <sheetData sheetId="2544" refreshError="1"/>
      <sheetData sheetId="2545" refreshError="1"/>
      <sheetData sheetId="2546" refreshError="1"/>
      <sheetData sheetId="2547" refreshError="1"/>
      <sheetData sheetId="2548" refreshError="1"/>
      <sheetData sheetId="2549" refreshError="1"/>
      <sheetData sheetId="2550" refreshError="1"/>
      <sheetData sheetId="2551" refreshError="1"/>
      <sheetData sheetId="2552" refreshError="1"/>
      <sheetData sheetId="2553" refreshError="1"/>
      <sheetData sheetId="2554" refreshError="1"/>
      <sheetData sheetId="2555" refreshError="1"/>
      <sheetData sheetId="2556" refreshError="1"/>
      <sheetData sheetId="2557" refreshError="1"/>
      <sheetData sheetId="2558" refreshError="1"/>
      <sheetData sheetId="2559" refreshError="1"/>
      <sheetData sheetId="2560"/>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refreshError="1"/>
      <sheetData sheetId="2570" refreshError="1"/>
      <sheetData sheetId="2571" refreshError="1"/>
      <sheetData sheetId="2572" refreshError="1"/>
      <sheetData sheetId="2573" refreshError="1"/>
      <sheetData sheetId="2574" refreshError="1"/>
      <sheetData sheetId="2575" refreshError="1"/>
      <sheetData sheetId="2576" refreshError="1"/>
      <sheetData sheetId="2577" refreshError="1"/>
      <sheetData sheetId="2578" refreshError="1"/>
      <sheetData sheetId="2579"/>
      <sheetData sheetId="2580"/>
      <sheetData sheetId="2581"/>
      <sheetData sheetId="2582"/>
      <sheetData sheetId="2583"/>
      <sheetData sheetId="2584"/>
      <sheetData sheetId="2585"/>
      <sheetData sheetId="2586"/>
      <sheetData sheetId="2587"/>
      <sheetData sheetId="2588"/>
      <sheetData sheetId="2589"/>
      <sheetData sheetId="2590"/>
      <sheetData sheetId="2591"/>
      <sheetData sheetId="2592"/>
      <sheetData sheetId="2593"/>
      <sheetData sheetId="2594"/>
      <sheetData sheetId="2595"/>
      <sheetData sheetId="2596"/>
      <sheetData sheetId="2597"/>
      <sheetData sheetId="2598"/>
      <sheetData sheetId="2599"/>
      <sheetData sheetId="2600"/>
      <sheetData sheetId="2601"/>
      <sheetData sheetId="2602"/>
      <sheetData sheetId="2603"/>
      <sheetData sheetId="2604"/>
      <sheetData sheetId="2605"/>
      <sheetData sheetId="2606"/>
      <sheetData sheetId="2607"/>
      <sheetData sheetId="2608"/>
      <sheetData sheetId="2609"/>
      <sheetData sheetId="2610"/>
      <sheetData sheetId="2611"/>
      <sheetData sheetId="2612"/>
      <sheetData sheetId="2613"/>
      <sheetData sheetId="2614"/>
      <sheetData sheetId="2615"/>
      <sheetData sheetId="2616"/>
      <sheetData sheetId="2617"/>
      <sheetData sheetId="2618"/>
      <sheetData sheetId="2619"/>
      <sheetData sheetId="2620"/>
      <sheetData sheetId="2621"/>
      <sheetData sheetId="2622"/>
      <sheetData sheetId="2623"/>
      <sheetData sheetId="2624"/>
      <sheetData sheetId="2625"/>
      <sheetData sheetId="2626"/>
      <sheetData sheetId="2627"/>
      <sheetData sheetId="2628"/>
      <sheetData sheetId="2629"/>
      <sheetData sheetId="2630"/>
      <sheetData sheetId="2631"/>
      <sheetData sheetId="2632"/>
      <sheetData sheetId="2633"/>
      <sheetData sheetId="2634"/>
      <sheetData sheetId="2635"/>
      <sheetData sheetId="2636"/>
      <sheetData sheetId="2637"/>
      <sheetData sheetId="2638"/>
      <sheetData sheetId="2639"/>
      <sheetData sheetId="2640"/>
      <sheetData sheetId="2641"/>
      <sheetData sheetId="2642"/>
      <sheetData sheetId="2643" refreshError="1"/>
      <sheetData sheetId="2644" refreshError="1"/>
      <sheetData sheetId="2645" refreshError="1"/>
      <sheetData sheetId="2646" refreshError="1"/>
      <sheetData sheetId="2647" refreshError="1"/>
      <sheetData sheetId="2648" refreshError="1"/>
      <sheetData sheetId="2649" refreshError="1"/>
      <sheetData sheetId="2650" refreshError="1"/>
      <sheetData sheetId="2651" refreshError="1"/>
      <sheetData sheetId="2652" refreshError="1"/>
      <sheetData sheetId="2653" refreshError="1"/>
      <sheetData sheetId="2654" refreshError="1"/>
      <sheetData sheetId="2655" refreshError="1"/>
      <sheetData sheetId="2656" refreshError="1"/>
      <sheetData sheetId="2657" refreshError="1"/>
      <sheetData sheetId="2658" refreshError="1"/>
      <sheetData sheetId="2659" refreshError="1"/>
      <sheetData sheetId="2660" refreshError="1"/>
      <sheetData sheetId="2661" refreshError="1"/>
      <sheetData sheetId="2662" refreshError="1"/>
      <sheetData sheetId="2663" refreshError="1"/>
      <sheetData sheetId="2664" refreshError="1"/>
      <sheetData sheetId="2665" refreshError="1"/>
      <sheetData sheetId="2666" refreshError="1"/>
      <sheetData sheetId="2667" refreshError="1"/>
      <sheetData sheetId="2668" refreshError="1"/>
      <sheetData sheetId="2669" refreshError="1"/>
      <sheetData sheetId="2670" refreshError="1"/>
      <sheetData sheetId="2671" refreshError="1"/>
      <sheetData sheetId="2672" refreshError="1"/>
      <sheetData sheetId="2673" refreshError="1"/>
      <sheetData sheetId="2674" refreshError="1"/>
      <sheetData sheetId="2675" refreshError="1"/>
      <sheetData sheetId="2676" refreshError="1"/>
      <sheetData sheetId="2677" refreshError="1"/>
      <sheetData sheetId="2678" refreshError="1"/>
      <sheetData sheetId="2679" refreshError="1"/>
      <sheetData sheetId="2680" refreshError="1"/>
      <sheetData sheetId="2681" refreshError="1"/>
      <sheetData sheetId="2682"/>
      <sheetData sheetId="2683" refreshError="1"/>
      <sheetData sheetId="2684" refreshError="1"/>
      <sheetData sheetId="2685" refreshError="1"/>
      <sheetData sheetId="2686" refreshError="1"/>
      <sheetData sheetId="2687" refreshError="1"/>
      <sheetData sheetId="2688" refreshError="1"/>
      <sheetData sheetId="2689" refreshError="1"/>
      <sheetData sheetId="2690" refreshError="1"/>
      <sheetData sheetId="2691" refreshError="1"/>
      <sheetData sheetId="2692" refreshError="1"/>
      <sheetData sheetId="2693" refreshError="1"/>
      <sheetData sheetId="2694" refreshError="1"/>
      <sheetData sheetId="2695" refreshError="1"/>
      <sheetData sheetId="2696" refreshError="1"/>
      <sheetData sheetId="2697" refreshError="1"/>
      <sheetData sheetId="2698" refreshError="1"/>
      <sheetData sheetId="2699" refreshError="1"/>
      <sheetData sheetId="2700" refreshError="1"/>
      <sheetData sheetId="2701" refreshError="1"/>
      <sheetData sheetId="2702" refreshError="1"/>
      <sheetData sheetId="2703" refreshError="1"/>
      <sheetData sheetId="2704" refreshError="1"/>
      <sheetData sheetId="2705" refreshError="1"/>
      <sheetData sheetId="2706" refreshError="1"/>
      <sheetData sheetId="2707" refreshError="1"/>
      <sheetData sheetId="2708" refreshError="1"/>
      <sheetData sheetId="2709" refreshError="1"/>
      <sheetData sheetId="2710" refreshError="1"/>
      <sheetData sheetId="2711" refreshError="1"/>
      <sheetData sheetId="2712" refreshError="1"/>
      <sheetData sheetId="2713" refreshError="1"/>
      <sheetData sheetId="2714" refreshError="1"/>
      <sheetData sheetId="2715" refreshError="1"/>
      <sheetData sheetId="2716" refreshError="1"/>
      <sheetData sheetId="2717"/>
      <sheetData sheetId="2718" refreshError="1"/>
      <sheetData sheetId="2719" refreshError="1"/>
      <sheetData sheetId="2720" refreshError="1"/>
      <sheetData sheetId="2721" refreshError="1"/>
      <sheetData sheetId="2722" refreshError="1"/>
      <sheetData sheetId="2723" refreshError="1"/>
      <sheetData sheetId="2724" refreshError="1"/>
      <sheetData sheetId="2725" refreshError="1"/>
      <sheetData sheetId="2726" refreshError="1"/>
      <sheetData sheetId="2727" refreshError="1"/>
      <sheetData sheetId="2728" refreshError="1"/>
      <sheetData sheetId="2729" refreshError="1"/>
      <sheetData sheetId="2730" refreshError="1"/>
      <sheetData sheetId="2731" refreshError="1"/>
      <sheetData sheetId="2732"/>
      <sheetData sheetId="2733"/>
      <sheetData sheetId="2734"/>
      <sheetData sheetId="2735"/>
      <sheetData sheetId="2736"/>
      <sheetData sheetId="2737"/>
      <sheetData sheetId="2738"/>
      <sheetData sheetId="2739"/>
      <sheetData sheetId="2740"/>
      <sheetData sheetId="2741"/>
      <sheetData sheetId="2742"/>
      <sheetData sheetId="2743"/>
      <sheetData sheetId="2744"/>
      <sheetData sheetId="2745"/>
      <sheetData sheetId="2746"/>
      <sheetData sheetId="2747"/>
      <sheetData sheetId="2748"/>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refreshError="1"/>
      <sheetData sheetId="2764"/>
      <sheetData sheetId="2765" refreshError="1"/>
      <sheetData sheetId="2766" refreshError="1"/>
      <sheetData sheetId="2767" refreshError="1"/>
      <sheetData sheetId="2768" refreshError="1"/>
      <sheetData sheetId="2769"/>
      <sheetData sheetId="2770" refreshError="1"/>
      <sheetData sheetId="2771" refreshError="1"/>
      <sheetData sheetId="2772" refreshError="1"/>
      <sheetData sheetId="2773" refreshError="1"/>
      <sheetData sheetId="2774" refreshError="1"/>
      <sheetData sheetId="2775" refreshError="1"/>
      <sheetData sheetId="2776" refreshError="1"/>
      <sheetData sheetId="2777" refreshError="1"/>
      <sheetData sheetId="2778" refreshError="1"/>
      <sheetData sheetId="2779" refreshError="1"/>
      <sheetData sheetId="2780" refreshError="1"/>
      <sheetData sheetId="2781" refreshError="1"/>
      <sheetData sheetId="2782" refreshError="1"/>
      <sheetData sheetId="2783" refreshError="1"/>
      <sheetData sheetId="2784" refreshError="1"/>
      <sheetData sheetId="2785" refreshError="1"/>
      <sheetData sheetId="2786" refreshError="1"/>
      <sheetData sheetId="2787" refreshError="1"/>
      <sheetData sheetId="2788" refreshError="1"/>
      <sheetData sheetId="2789" refreshError="1"/>
      <sheetData sheetId="2790" refreshError="1"/>
      <sheetData sheetId="2791" refreshError="1"/>
      <sheetData sheetId="2792" refreshError="1"/>
      <sheetData sheetId="2793" refreshError="1"/>
      <sheetData sheetId="2794" refreshError="1"/>
      <sheetData sheetId="2795" refreshError="1"/>
      <sheetData sheetId="2796" refreshError="1"/>
      <sheetData sheetId="2797" refreshError="1"/>
      <sheetData sheetId="2798" refreshError="1"/>
      <sheetData sheetId="2799" refreshError="1"/>
      <sheetData sheetId="2800" refreshError="1"/>
      <sheetData sheetId="2801" refreshError="1"/>
      <sheetData sheetId="2802" refreshError="1"/>
      <sheetData sheetId="2803" refreshError="1"/>
      <sheetData sheetId="2804" refreshError="1"/>
      <sheetData sheetId="2805" refreshError="1"/>
      <sheetData sheetId="2806" refreshError="1"/>
      <sheetData sheetId="2807" refreshError="1"/>
      <sheetData sheetId="2808" refreshError="1"/>
      <sheetData sheetId="2809"/>
      <sheetData sheetId="2810"/>
      <sheetData sheetId="2811" refreshError="1"/>
      <sheetData sheetId="2812" refreshError="1"/>
      <sheetData sheetId="2813" refreshError="1"/>
      <sheetData sheetId="2814" refreshError="1"/>
      <sheetData sheetId="2815" refreshError="1"/>
      <sheetData sheetId="2816" refreshError="1"/>
      <sheetData sheetId="2817" refreshError="1"/>
      <sheetData sheetId="2818" refreshError="1"/>
      <sheetData sheetId="2819" refreshError="1"/>
      <sheetData sheetId="2820" refreshError="1"/>
      <sheetData sheetId="2821" refreshError="1"/>
      <sheetData sheetId="2822" refreshError="1"/>
      <sheetData sheetId="2823" refreshError="1"/>
      <sheetData sheetId="2824" refreshError="1"/>
      <sheetData sheetId="2825" refreshError="1"/>
      <sheetData sheetId="2826" refreshError="1"/>
      <sheetData sheetId="2827" refreshError="1"/>
      <sheetData sheetId="2828" refreshError="1"/>
      <sheetData sheetId="2829" refreshError="1"/>
      <sheetData sheetId="2830" refreshError="1"/>
      <sheetData sheetId="2831" refreshError="1"/>
      <sheetData sheetId="2832" refreshError="1"/>
      <sheetData sheetId="2833" refreshError="1"/>
      <sheetData sheetId="2834" refreshError="1"/>
      <sheetData sheetId="2835" refreshError="1"/>
      <sheetData sheetId="2836" refreshError="1"/>
      <sheetData sheetId="2837" refreshError="1"/>
      <sheetData sheetId="2838" refreshError="1"/>
      <sheetData sheetId="2839" refreshError="1"/>
      <sheetData sheetId="2840" refreshError="1"/>
      <sheetData sheetId="2841" refreshError="1"/>
      <sheetData sheetId="2842" refreshError="1"/>
      <sheetData sheetId="2843" refreshError="1"/>
      <sheetData sheetId="2844" refreshError="1"/>
      <sheetData sheetId="2845" refreshError="1"/>
      <sheetData sheetId="2846" refreshError="1"/>
      <sheetData sheetId="2847" refreshError="1"/>
      <sheetData sheetId="2848" refreshError="1"/>
      <sheetData sheetId="2849" refreshError="1"/>
      <sheetData sheetId="2850" refreshError="1"/>
      <sheetData sheetId="2851" refreshError="1"/>
      <sheetData sheetId="2852" refreshError="1"/>
      <sheetData sheetId="2853" refreshError="1"/>
      <sheetData sheetId="2854" refreshError="1"/>
      <sheetData sheetId="2855" refreshError="1"/>
      <sheetData sheetId="2856" refreshError="1"/>
      <sheetData sheetId="2857" refreshError="1"/>
      <sheetData sheetId="2858" refreshError="1"/>
      <sheetData sheetId="2859" refreshError="1"/>
      <sheetData sheetId="2860"/>
      <sheetData sheetId="2861"/>
      <sheetData sheetId="2862"/>
      <sheetData sheetId="2863"/>
      <sheetData sheetId="2864"/>
      <sheetData sheetId="2865"/>
      <sheetData sheetId="2866"/>
      <sheetData sheetId="2867"/>
      <sheetData sheetId="2868"/>
      <sheetData sheetId="2869"/>
      <sheetData sheetId="2870"/>
      <sheetData sheetId="2871"/>
      <sheetData sheetId="2872"/>
      <sheetData sheetId="2873"/>
      <sheetData sheetId="2874"/>
      <sheetData sheetId="2875"/>
      <sheetData sheetId="2876"/>
      <sheetData sheetId="2877"/>
      <sheetData sheetId="2878"/>
      <sheetData sheetId="2879"/>
      <sheetData sheetId="2880"/>
      <sheetData sheetId="2881"/>
      <sheetData sheetId="2882"/>
      <sheetData sheetId="2883"/>
      <sheetData sheetId="2884"/>
      <sheetData sheetId="2885"/>
      <sheetData sheetId="2886"/>
      <sheetData sheetId="2887"/>
      <sheetData sheetId="2888"/>
      <sheetData sheetId="2889"/>
      <sheetData sheetId="2890"/>
      <sheetData sheetId="2891"/>
      <sheetData sheetId="2892"/>
      <sheetData sheetId="2893"/>
      <sheetData sheetId="2894"/>
      <sheetData sheetId="2895"/>
      <sheetData sheetId="2896"/>
      <sheetData sheetId="2897"/>
      <sheetData sheetId="2898"/>
      <sheetData sheetId="2899"/>
      <sheetData sheetId="2900"/>
      <sheetData sheetId="2901"/>
      <sheetData sheetId="2902"/>
      <sheetData sheetId="2903"/>
      <sheetData sheetId="2904"/>
      <sheetData sheetId="2905"/>
      <sheetData sheetId="2906"/>
      <sheetData sheetId="2907" refreshError="1"/>
      <sheetData sheetId="2908" refreshError="1"/>
      <sheetData sheetId="2909" refreshError="1"/>
      <sheetData sheetId="2910" refreshError="1"/>
      <sheetData sheetId="2911" refreshError="1"/>
      <sheetData sheetId="2912" refreshError="1"/>
      <sheetData sheetId="2913" refreshError="1"/>
      <sheetData sheetId="2914" refreshError="1"/>
      <sheetData sheetId="2915" refreshError="1"/>
      <sheetData sheetId="2916" refreshError="1"/>
      <sheetData sheetId="2917" refreshError="1"/>
      <sheetData sheetId="2918" refreshError="1"/>
      <sheetData sheetId="2919" refreshError="1"/>
      <sheetData sheetId="2920" refreshError="1"/>
      <sheetData sheetId="2921" refreshError="1"/>
      <sheetData sheetId="2922" refreshError="1"/>
      <sheetData sheetId="2923" refreshError="1"/>
      <sheetData sheetId="2924" refreshError="1"/>
      <sheetData sheetId="2925" refreshError="1"/>
      <sheetData sheetId="2926" refreshError="1"/>
      <sheetData sheetId="2927" refreshError="1"/>
      <sheetData sheetId="2928" refreshError="1"/>
      <sheetData sheetId="2929" refreshError="1"/>
      <sheetData sheetId="2930" refreshError="1"/>
      <sheetData sheetId="2931" refreshError="1"/>
      <sheetData sheetId="2932" refreshError="1"/>
      <sheetData sheetId="2933" refreshError="1"/>
      <sheetData sheetId="2934" refreshError="1"/>
      <sheetData sheetId="2935" refreshError="1"/>
      <sheetData sheetId="2936" refreshError="1"/>
      <sheetData sheetId="2937"/>
      <sheetData sheetId="2938" refreshError="1"/>
      <sheetData sheetId="2939" refreshError="1"/>
      <sheetData sheetId="2940" refreshError="1"/>
      <sheetData sheetId="2941" refreshError="1"/>
      <sheetData sheetId="2942" refreshError="1"/>
      <sheetData sheetId="2943" refreshError="1"/>
      <sheetData sheetId="2944" refreshError="1"/>
      <sheetData sheetId="2945" refreshError="1"/>
      <sheetData sheetId="2946" refreshError="1"/>
      <sheetData sheetId="2947" refreshError="1"/>
      <sheetData sheetId="2948" refreshError="1"/>
      <sheetData sheetId="2949" refreshError="1"/>
      <sheetData sheetId="2950" refreshError="1"/>
      <sheetData sheetId="2951" refreshError="1"/>
      <sheetData sheetId="2952" refreshError="1"/>
      <sheetData sheetId="2953" refreshError="1"/>
      <sheetData sheetId="2954" refreshError="1"/>
      <sheetData sheetId="2955" refreshError="1"/>
      <sheetData sheetId="2956" refreshError="1"/>
      <sheetData sheetId="2957" refreshError="1"/>
      <sheetData sheetId="2958" refreshError="1"/>
      <sheetData sheetId="2959" refreshError="1"/>
      <sheetData sheetId="2960" refreshError="1"/>
      <sheetData sheetId="2961" refreshError="1"/>
      <sheetData sheetId="2962" refreshError="1"/>
      <sheetData sheetId="2963" refreshError="1"/>
      <sheetData sheetId="2964" refreshError="1"/>
      <sheetData sheetId="2965" refreshError="1"/>
      <sheetData sheetId="2966" refreshError="1"/>
      <sheetData sheetId="2967" refreshError="1"/>
      <sheetData sheetId="2968" refreshError="1"/>
      <sheetData sheetId="2969" refreshError="1"/>
      <sheetData sheetId="2970" refreshError="1"/>
      <sheetData sheetId="2971" refreshError="1"/>
      <sheetData sheetId="2972" refreshError="1"/>
      <sheetData sheetId="2973" refreshError="1"/>
      <sheetData sheetId="2974" refreshError="1"/>
      <sheetData sheetId="2975" refreshError="1"/>
      <sheetData sheetId="2976" refreshError="1"/>
      <sheetData sheetId="2977" refreshError="1"/>
      <sheetData sheetId="2978" refreshError="1"/>
      <sheetData sheetId="2979" refreshError="1"/>
      <sheetData sheetId="2980"/>
      <sheetData sheetId="2981"/>
      <sheetData sheetId="2982"/>
      <sheetData sheetId="2983"/>
      <sheetData sheetId="2984"/>
      <sheetData sheetId="2985"/>
      <sheetData sheetId="2986"/>
      <sheetData sheetId="2987"/>
      <sheetData sheetId="2988"/>
      <sheetData sheetId="2989"/>
      <sheetData sheetId="2990"/>
      <sheetData sheetId="2991"/>
      <sheetData sheetId="2992"/>
      <sheetData sheetId="2993"/>
      <sheetData sheetId="2994"/>
      <sheetData sheetId="2995" refreshError="1"/>
      <sheetData sheetId="2996" refreshError="1"/>
      <sheetData sheetId="2997" refreshError="1"/>
      <sheetData sheetId="2998" refreshError="1"/>
      <sheetData sheetId="2999" refreshError="1"/>
      <sheetData sheetId="3000" refreshError="1"/>
      <sheetData sheetId="3001" refreshError="1"/>
      <sheetData sheetId="3002" refreshError="1"/>
      <sheetData sheetId="3003" refreshError="1"/>
      <sheetData sheetId="3004" refreshError="1"/>
      <sheetData sheetId="3005" refreshError="1"/>
      <sheetData sheetId="3006" refreshError="1"/>
      <sheetData sheetId="3007" refreshError="1"/>
      <sheetData sheetId="3008" refreshError="1"/>
      <sheetData sheetId="3009" refreshError="1"/>
      <sheetData sheetId="3010" refreshError="1"/>
      <sheetData sheetId="3011" refreshError="1"/>
      <sheetData sheetId="3012" refreshError="1"/>
      <sheetData sheetId="3013" refreshError="1"/>
      <sheetData sheetId="3014" refreshError="1"/>
      <sheetData sheetId="3015" refreshError="1"/>
      <sheetData sheetId="3016" refreshError="1"/>
      <sheetData sheetId="3017" refreshError="1"/>
      <sheetData sheetId="3018" refreshError="1"/>
      <sheetData sheetId="3019" refreshError="1"/>
      <sheetData sheetId="3020" refreshError="1"/>
      <sheetData sheetId="3021" refreshError="1"/>
      <sheetData sheetId="3022" refreshError="1"/>
      <sheetData sheetId="3023" refreshError="1"/>
      <sheetData sheetId="3024" refreshError="1"/>
      <sheetData sheetId="3025" refreshError="1"/>
      <sheetData sheetId="3026" refreshError="1"/>
      <sheetData sheetId="3027" refreshError="1"/>
      <sheetData sheetId="3028" refreshError="1"/>
      <sheetData sheetId="3029" refreshError="1"/>
      <sheetData sheetId="3030" refreshError="1"/>
      <sheetData sheetId="3031" refreshError="1"/>
      <sheetData sheetId="3032" refreshError="1"/>
      <sheetData sheetId="3033" refreshError="1"/>
      <sheetData sheetId="3034" refreshError="1"/>
      <sheetData sheetId="3035" refreshError="1"/>
      <sheetData sheetId="3036" refreshError="1"/>
      <sheetData sheetId="3037"/>
      <sheetData sheetId="3038"/>
      <sheetData sheetId="3039" refreshError="1"/>
      <sheetData sheetId="3040" refreshError="1"/>
      <sheetData sheetId="3041" refreshError="1"/>
      <sheetData sheetId="3042" refreshError="1"/>
      <sheetData sheetId="3043"/>
      <sheetData sheetId="3044"/>
      <sheetData sheetId="3045"/>
      <sheetData sheetId="3046" refreshError="1"/>
      <sheetData sheetId="3047" refreshError="1"/>
      <sheetData sheetId="3048" refreshError="1"/>
      <sheetData sheetId="3049" refreshError="1"/>
      <sheetData sheetId="3050" refreshError="1"/>
      <sheetData sheetId="3051" refreshError="1"/>
      <sheetData sheetId="3052" refreshError="1"/>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refreshError="1"/>
      <sheetData sheetId="3065" refreshError="1"/>
      <sheetData sheetId="3066" refreshError="1"/>
      <sheetData sheetId="3067" refreshError="1"/>
      <sheetData sheetId="3068" refreshError="1"/>
      <sheetData sheetId="3069" refreshError="1"/>
      <sheetData sheetId="3070"/>
      <sheetData sheetId="3071"/>
      <sheetData sheetId="3072"/>
      <sheetData sheetId="3073"/>
      <sheetData sheetId="3074"/>
      <sheetData sheetId="3075"/>
      <sheetData sheetId="3076"/>
      <sheetData sheetId="3077"/>
      <sheetData sheetId="3078"/>
      <sheetData sheetId="3079"/>
      <sheetData sheetId="3080"/>
      <sheetData sheetId="3081"/>
      <sheetData sheetId="3082"/>
      <sheetData sheetId="3083" refreshError="1"/>
      <sheetData sheetId="3084" refreshError="1"/>
      <sheetData sheetId="3085" refreshError="1"/>
      <sheetData sheetId="3086" refreshError="1"/>
      <sheetData sheetId="3087" refreshError="1"/>
      <sheetData sheetId="3088" refreshError="1"/>
      <sheetData sheetId="3089" refreshError="1"/>
      <sheetData sheetId="3090" refreshError="1"/>
      <sheetData sheetId="3091" refreshError="1"/>
      <sheetData sheetId="3092"/>
      <sheetData sheetId="3093"/>
      <sheetData sheetId="3094" refreshError="1"/>
      <sheetData sheetId="3095" refreshError="1"/>
      <sheetData sheetId="3096" refreshError="1"/>
      <sheetData sheetId="3097" refreshError="1"/>
      <sheetData sheetId="3098" refreshError="1"/>
      <sheetData sheetId="3099" refreshError="1"/>
      <sheetData sheetId="3100" refreshError="1"/>
      <sheetData sheetId="3101" refreshError="1"/>
      <sheetData sheetId="3102" refreshError="1"/>
      <sheetData sheetId="3103" refreshError="1"/>
      <sheetData sheetId="3104" refreshError="1"/>
      <sheetData sheetId="3105" refreshError="1"/>
      <sheetData sheetId="3106" refreshError="1"/>
      <sheetData sheetId="3107" refreshError="1"/>
      <sheetData sheetId="3108" refreshError="1"/>
      <sheetData sheetId="3109" refreshError="1"/>
      <sheetData sheetId="3110" refreshError="1"/>
      <sheetData sheetId="3111" refreshError="1"/>
      <sheetData sheetId="3112" refreshError="1"/>
      <sheetData sheetId="3113" refreshError="1"/>
      <sheetData sheetId="3114" refreshError="1"/>
      <sheetData sheetId="3115" refreshError="1"/>
      <sheetData sheetId="3116" refreshError="1"/>
      <sheetData sheetId="3117" refreshError="1"/>
      <sheetData sheetId="3118" refreshError="1"/>
      <sheetData sheetId="3119" refreshError="1"/>
      <sheetData sheetId="3120" refreshError="1"/>
      <sheetData sheetId="3121" refreshError="1"/>
      <sheetData sheetId="3122" refreshError="1"/>
      <sheetData sheetId="3123" refreshError="1"/>
      <sheetData sheetId="3124" refreshError="1"/>
      <sheetData sheetId="3125" refreshError="1"/>
      <sheetData sheetId="3126" refreshError="1"/>
      <sheetData sheetId="3127" refreshError="1"/>
      <sheetData sheetId="3128" refreshError="1"/>
      <sheetData sheetId="3129" refreshError="1"/>
      <sheetData sheetId="3130" refreshError="1"/>
      <sheetData sheetId="3131" refreshError="1"/>
      <sheetData sheetId="3132" refreshError="1"/>
      <sheetData sheetId="3133" refreshError="1"/>
      <sheetData sheetId="3134"/>
      <sheetData sheetId="3135"/>
      <sheetData sheetId="3136" refreshError="1"/>
      <sheetData sheetId="3137" refreshError="1"/>
      <sheetData sheetId="3138" refreshError="1"/>
      <sheetData sheetId="3139" refreshError="1"/>
      <sheetData sheetId="3140" refreshError="1"/>
      <sheetData sheetId="3141" refreshError="1"/>
      <sheetData sheetId="3142"/>
      <sheetData sheetId="3143" refreshError="1"/>
      <sheetData sheetId="3144" refreshError="1"/>
      <sheetData sheetId="3145" refreshError="1"/>
      <sheetData sheetId="3146" refreshError="1"/>
      <sheetData sheetId="3147"/>
      <sheetData sheetId="3148"/>
      <sheetData sheetId="3149"/>
      <sheetData sheetId="3150"/>
      <sheetData sheetId="3151"/>
      <sheetData sheetId="3152"/>
      <sheetData sheetId="3153"/>
      <sheetData sheetId="3154"/>
      <sheetData sheetId="3155"/>
      <sheetData sheetId="3156"/>
      <sheetData sheetId="3157"/>
      <sheetData sheetId="3158"/>
      <sheetData sheetId="3159"/>
      <sheetData sheetId="3160"/>
      <sheetData sheetId="316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sheetData sheetId="3175"/>
      <sheetData sheetId="3176"/>
      <sheetData sheetId="3177"/>
      <sheetData sheetId="3178"/>
      <sheetData sheetId="3179"/>
      <sheetData sheetId="3180"/>
      <sheetData sheetId="3181"/>
      <sheetData sheetId="3182"/>
      <sheetData sheetId="3183"/>
      <sheetData sheetId="3184"/>
      <sheetData sheetId="3185"/>
      <sheetData sheetId="3186"/>
      <sheetData sheetId="3187"/>
      <sheetData sheetId="3188"/>
      <sheetData sheetId="3189"/>
      <sheetData sheetId="3190"/>
      <sheetData sheetId="3191"/>
      <sheetData sheetId="3192"/>
      <sheetData sheetId="3193"/>
      <sheetData sheetId="3194"/>
      <sheetData sheetId="3195"/>
      <sheetData sheetId="3196"/>
      <sheetData sheetId="3197"/>
      <sheetData sheetId="3198"/>
      <sheetData sheetId="3199"/>
      <sheetData sheetId="3200"/>
      <sheetData sheetId="3201"/>
      <sheetData sheetId="3202"/>
      <sheetData sheetId="3203"/>
      <sheetData sheetId="3204"/>
      <sheetData sheetId="3205"/>
      <sheetData sheetId="3206"/>
      <sheetData sheetId="3207"/>
      <sheetData sheetId="3208"/>
      <sheetData sheetId="3209"/>
      <sheetData sheetId="3210"/>
      <sheetData sheetId="3211"/>
      <sheetData sheetId="3212"/>
      <sheetData sheetId="3213"/>
      <sheetData sheetId="3214"/>
      <sheetData sheetId="3215"/>
      <sheetData sheetId="3216"/>
      <sheetData sheetId="3217"/>
      <sheetData sheetId="3218"/>
      <sheetData sheetId="3219"/>
      <sheetData sheetId="3220"/>
      <sheetData sheetId="3221"/>
      <sheetData sheetId="3222"/>
      <sheetData sheetId="3223"/>
      <sheetData sheetId="3224"/>
      <sheetData sheetId="3225"/>
      <sheetData sheetId="3226"/>
      <sheetData sheetId="3227"/>
      <sheetData sheetId="3228"/>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sheetData sheetId="3254"/>
      <sheetData sheetId="3255"/>
      <sheetData sheetId="3256"/>
      <sheetData sheetId="3257"/>
      <sheetData sheetId="3258"/>
      <sheetData sheetId="3259"/>
      <sheetData sheetId="3260"/>
      <sheetData sheetId="3261"/>
      <sheetData sheetId="3262"/>
      <sheetData sheetId="3263"/>
      <sheetData sheetId="3264"/>
      <sheetData sheetId="3265"/>
      <sheetData sheetId="3266"/>
      <sheetData sheetId="3267"/>
      <sheetData sheetId="3268"/>
      <sheetData sheetId="3269"/>
      <sheetData sheetId="3270"/>
      <sheetData sheetId="3271"/>
      <sheetData sheetId="3272"/>
      <sheetData sheetId="3273"/>
      <sheetData sheetId="3274"/>
      <sheetData sheetId="3275"/>
      <sheetData sheetId="3276"/>
      <sheetData sheetId="3277"/>
      <sheetData sheetId="3278"/>
      <sheetData sheetId="3279"/>
      <sheetData sheetId="3280"/>
      <sheetData sheetId="3281"/>
      <sheetData sheetId="3282"/>
      <sheetData sheetId="3283"/>
      <sheetData sheetId="3284"/>
      <sheetData sheetId="3285"/>
      <sheetData sheetId="3286" refreshError="1"/>
      <sheetData sheetId="3287" refreshError="1"/>
      <sheetData sheetId="3288" refreshError="1"/>
      <sheetData sheetId="3289" refreshError="1"/>
      <sheetData sheetId="3290" refreshError="1"/>
      <sheetData sheetId="3291" refreshError="1"/>
      <sheetData sheetId="3292" refreshError="1"/>
      <sheetData sheetId="3293" refreshError="1"/>
      <sheetData sheetId="3294" refreshError="1"/>
      <sheetData sheetId="3295" refreshError="1"/>
      <sheetData sheetId="3296" refreshError="1"/>
      <sheetData sheetId="3297" refreshError="1"/>
      <sheetData sheetId="3298" refreshError="1"/>
      <sheetData sheetId="3299" refreshError="1"/>
      <sheetData sheetId="3300" refreshError="1"/>
      <sheetData sheetId="3301" refreshError="1"/>
      <sheetData sheetId="3302" refreshError="1"/>
      <sheetData sheetId="3303" refreshError="1"/>
      <sheetData sheetId="3304" refreshError="1"/>
      <sheetData sheetId="3305" refreshError="1"/>
      <sheetData sheetId="3306" refreshError="1"/>
      <sheetData sheetId="3307" refreshError="1"/>
      <sheetData sheetId="3308" refreshError="1"/>
      <sheetData sheetId="3309" refreshError="1"/>
      <sheetData sheetId="3310" refreshError="1"/>
      <sheetData sheetId="3311" refreshError="1"/>
      <sheetData sheetId="3312" refreshError="1"/>
      <sheetData sheetId="3313" refreshError="1"/>
      <sheetData sheetId="3314" refreshError="1"/>
      <sheetData sheetId="3315" refreshError="1"/>
      <sheetData sheetId="3316" refreshError="1"/>
      <sheetData sheetId="3317" refreshError="1"/>
      <sheetData sheetId="3318" refreshError="1"/>
      <sheetData sheetId="3319" refreshError="1"/>
      <sheetData sheetId="3320" refreshError="1"/>
      <sheetData sheetId="3321" refreshError="1"/>
      <sheetData sheetId="3322" refreshError="1"/>
      <sheetData sheetId="3323" refreshError="1"/>
      <sheetData sheetId="3324" refreshError="1"/>
      <sheetData sheetId="3325" refreshError="1"/>
      <sheetData sheetId="3326" refreshError="1"/>
      <sheetData sheetId="3327" refreshError="1"/>
      <sheetData sheetId="3328" refreshError="1"/>
      <sheetData sheetId="3329" refreshError="1"/>
      <sheetData sheetId="3330" refreshError="1"/>
      <sheetData sheetId="3331" refreshError="1"/>
      <sheetData sheetId="3332" refreshError="1"/>
      <sheetData sheetId="3333" refreshError="1"/>
      <sheetData sheetId="3334" refreshError="1"/>
      <sheetData sheetId="3335" refreshError="1"/>
      <sheetData sheetId="3336" refreshError="1"/>
      <sheetData sheetId="3337" refreshError="1"/>
      <sheetData sheetId="3338" refreshError="1"/>
      <sheetData sheetId="3339" refreshError="1"/>
      <sheetData sheetId="3340" refreshError="1"/>
      <sheetData sheetId="3341" refreshError="1"/>
      <sheetData sheetId="3342" refreshError="1"/>
      <sheetData sheetId="3343" refreshError="1"/>
      <sheetData sheetId="3344" refreshError="1"/>
      <sheetData sheetId="3345" refreshError="1"/>
      <sheetData sheetId="3346" refreshError="1"/>
      <sheetData sheetId="3347" refreshError="1"/>
      <sheetData sheetId="3348" refreshError="1"/>
      <sheetData sheetId="3349" refreshError="1"/>
      <sheetData sheetId="3350" refreshError="1"/>
      <sheetData sheetId="3351" refreshError="1"/>
      <sheetData sheetId="3352" refreshError="1"/>
      <sheetData sheetId="3353" refreshError="1"/>
      <sheetData sheetId="3354" refreshError="1"/>
      <sheetData sheetId="3355" refreshError="1"/>
      <sheetData sheetId="3356" refreshError="1"/>
      <sheetData sheetId="3357" refreshError="1"/>
      <sheetData sheetId="3358" refreshError="1"/>
      <sheetData sheetId="3359" refreshError="1"/>
      <sheetData sheetId="3360" refreshError="1"/>
      <sheetData sheetId="3361" refreshError="1"/>
      <sheetData sheetId="3362" refreshError="1"/>
      <sheetData sheetId="3363" refreshError="1"/>
      <sheetData sheetId="3364" refreshError="1"/>
      <sheetData sheetId="3365" refreshError="1"/>
      <sheetData sheetId="3366" refreshError="1"/>
      <sheetData sheetId="3367" refreshError="1"/>
      <sheetData sheetId="3368" refreshError="1"/>
      <sheetData sheetId="3369" refreshError="1"/>
      <sheetData sheetId="3370" refreshError="1"/>
      <sheetData sheetId="3371" refreshError="1"/>
      <sheetData sheetId="3372" refreshError="1"/>
      <sheetData sheetId="3373" refreshError="1"/>
      <sheetData sheetId="3374" refreshError="1"/>
      <sheetData sheetId="3375" refreshError="1"/>
      <sheetData sheetId="3376" refreshError="1"/>
      <sheetData sheetId="3377" refreshError="1"/>
      <sheetData sheetId="3378" refreshError="1"/>
      <sheetData sheetId="3379" refreshError="1"/>
      <sheetData sheetId="3380" refreshError="1"/>
      <sheetData sheetId="3381" refreshError="1"/>
      <sheetData sheetId="3382" refreshError="1"/>
      <sheetData sheetId="3383" refreshError="1"/>
      <sheetData sheetId="3384"/>
      <sheetData sheetId="3385" refreshError="1"/>
      <sheetData sheetId="3386" refreshError="1"/>
      <sheetData sheetId="3387"/>
      <sheetData sheetId="3388"/>
      <sheetData sheetId="3389"/>
      <sheetData sheetId="3390"/>
      <sheetData sheetId="3391"/>
      <sheetData sheetId="3392"/>
      <sheetData sheetId="3393"/>
      <sheetData sheetId="3394"/>
      <sheetData sheetId="3395"/>
      <sheetData sheetId="3396"/>
      <sheetData sheetId="3397"/>
      <sheetData sheetId="3398"/>
      <sheetData sheetId="3399"/>
      <sheetData sheetId="3400"/>
      <sheetData sheetId="3401"/>
      <sheetData sheetId="3402"/>
      <sheetData sheetId="3403"/>
      <sheetData sheetId="3404"/>
      <sheetData sheetId="3405" refreshError="1"/>
      <sheetData sheetId="3406" refreshError="1"/>
      <sheetData sheetId="3407" refreshError="1"/>
      <sheetData sheetId="3408" refreshError="1"/>
      <sheetData sheetId="3409" refreshError="1"/>
      <sheetData sheetId="3410" refreshError="1"/>
      <sheetData sheetId="3411" refreshError="1"/>
      <sheetData sheetId="3412" refreshError="1"/>
      <sheetData sheetId="3413" refreshError="1"/>
      <sheetData sheetId="3414" refreshError="1"/>
      <sheetData sheetId="3415" refreshError="1"/>
      <sheetData sheetId="3416"/>
      <sheetData sheetId="3417"/>
      <sheetData sheetId="3418"/>
      <sheetData sheetId="3419" refreshError="1"/>
      <sheetData sheetId="3420" refreshError="1"/>
      <sheetData sheetId="3421" refreshError="1"/>
      <sheetData sheetId="3422" refreshError="1"/>
      <sheetData sheetId="3423" refreshError="1"/>
      <sheetData sheetId="3424" refreshError="1"/>
      <sheetData sheetId="3425" refreshError="1"/>
      <sheetData sheetId="3426" refreshError="1"/>
      <sheetData sheetId="3427" refreshError="1"/>
      <sheetData sheetId="3428" refreshError="1"/>
      <sheetData sheetId="3429" refreshError="1"/>
      <sheetData sheetId="3430" refreshError="1"/>
      <sheetData sheetId="3431" refreshError="1"/>
      <sheetData sheetId="3432" refreshError="1"/>
      <sheetData sheetId="3433" refreshError="1"/>
      <sheetData sheetId="3434"/>
      <sheetData sheetId="3435"/>
      <sheetData sheetId="3436"/>
      <sheetData sheetId="3437"/>
      <sheetData sheetId="3438"/>
      <sheetData sheetId="3439" refreshError="1"/>
      <sheetData sheetId="3440" refreshError="1"/>
      <sheetData sheetId="3441"/>
      <sheetData sheetId="3442" refreshError="1"/>
      <sheetData sheetId="3443" refreshError="1"/>
      <sheetData sheetId="3444" refreshError="1"/>
      <sheetData sheetId="3445" refreshError="1"/>
      <sheetData sheetId="3446" refreshError="1"/>
      <sheetData sheetId="3447" refreshError="1"/>
      <sheetData sheetId="3448" refreshError="1"/>
      <sheetData sheetId="3449" refreshError="1"/>
      <sheetData sheetId="3450" refreshError="1"/>
      <sheetData sheetId="3451" refreshError="1"/>
      <sheetData sheetId="3452" refreshError="1"/>
      <sheetData sheetId="3453" refreshError="1"/>
      <sheetData sheetId="3454" refreshError="1"/>
      <sheetData sheetId="3455" refreshError="1"/>
      <sheetData sheetId="3456" refreshError="1"/>
      <sheetData sheetId="3457" refreshError="1"/>
      <sheetData sheetId="3458" refreshError="1"/>
      <sheetData sheetId="3459" refreshError="1"/>
      <sheetData sheetId="3460" refreshError="1"/>
      <sheetData sheetId="3461" refreshError="1"/>
      <sheetData sheetId="3462" refreshError="1"/>
      <sheetData sheetId="3463" refreshError="1"/>
      <sheetData sheetId="3464" refreshError="1"/>
      <sheetData sheetId="3465" refreshError="1"/>
      <sheetData sheetId="3466" refreshError="1"/>
      <sheetData sheetId="3467" refreshError="1"/>
      <sheetData sheetId="3468" refreshError="1"/>
      <sheetData sheetId="3469" refreshError="1"/>
      <sheetData sheetId="3470" refreshError="1"/>
      <sheetData sheetId="3471" refreshError="1"/>
      <sheetData sheetId="3472" refreshError="1"/>
      <sheetData sheetId="3473" refreshError="1"/>
      <sheetData sheetId="3474" refreshError="1"/>
      <sheetData sheetId="3475" refreshError="1"/>
      <sheetData sheetId="3476" refreshError="1"/>
      <sheetData sheetId="3477" refreshError="1"/>
      <sheetData sheetId="3478" refreshError="1"/>
      <sheetData sheetId="3479" refreshError="1"/>
      <sheetData sheetId="3480" refreshError="1"/>
      <sheetData sheetId="3481" refreshError="1"/>
      <sheetData sheetId="3482" refreshError="1"/>
      <sheetData sheetId="3483" refreshError="1"/>
      <sheetData sheetId="3484" refreshError="1"/>
      <sheetData sheetId="3485" refreshError="1"/>
      <sheetData sheetId="3486" refreshError="1"/>
      <sheetData sheetId="3487" refreshError="1"/>
      <sheetData sheetId="3488" refreshError="1"/>
      <sheetData sheetId="3489" refreshError="1"/>
      <sheetData sheetId="3490" refreshError="1"/>
      <sheetData sheetId="3491" refreshError="1"/>
      <sheetData sheetId="3492" refreshError="1"/>
      <sheetData sheetId="3493" refreshError="1"/>
      <sheetData sheetId="3494" refreshError="1"/>
      <sheetData sheetId="3495" refreshError="1"/>
      <sheetData sheetId="3496" refreshError="1"/>
      <sheetData sheetId="3497" refreshError="1"/>
      <sheetData sheetId="3498" refreshError="1"/>
      <sheetData sheetId="3499" refreshError="1"/>
      <sheetData sheetId="3500" refreshError="1"/>
      <sheetData sheetId="3501" refreshError="1"/>
      <sheetData sheetId="3502" refreshError="1"/>
      <sheetData sheetId="3503" refreshError="1"/>
      <sheetData sheetId="3504" refreshError="1"/>
      <sheetData sheetId="3505" refreshError="1"/>
      <sheetData sheetId="3506" refreshError="1"/>
      <sheetData sheetId="3507" refreshError="1"/>
      <sheetData sheetId="3508" refreshError="1"/>
      <sheetData sheetId="3509" refreshError="1"/>
      <sheetData sheetId="3510"/>
      <sheetData sheetId="3511"/>
      <sheetData sheetId="3512"/>
      <sheetData sheetId="3513"/>
      <sheetData sheetId="3514"/>
      <sheetData sheetId="3515"/>
      <sheetData sheetId="3516"/>
      <sheetData sheetId="3517"/>
      <sheetData sheetId="3518"/>
      <sheetData sheetId="3519"/>
      <sheetData sheetId="3520"/>
      <sheetData sheetId="3521"/>
      <sheetData sheetId="3522"/>
      <sheetData sheetId="3523"/>
      <sheetData sheetId="3524"/>
      <sheetData sheetId="3525"/>
      <sheetData sheetId="3526"/>
      <sheetData sheetId="3527"/>
      <sheetData sheetId="3528"/>
      <sheetData sheetId="3529"/>
      <sheetData sheetId="3530"/>
      <sheetData sheetId="3531"/>
      <sheetData sheetId="3532"/>
      <sheetData sheetId="3533"/>
      <sheetData sheetId="3534"/>
      <sheetData sheetId="3535"/>
      <sheetData sheetId="3536"/>
      <sheetData sheetId="3537"/>
      <sheetData sheetId="3538"/>
      <sheetData sheetId="3539"/>
      <sheetData sheetId="3540"/>
      <sheetData sheetId="3541"/>
      <sheetData sheetId="3542"/>
      <sheetData sheetId="3543"/>
      <sheetData sheetId="3544"/>
      <sheetData sheetId="3545"/>
      <sheetData sheetId="3546"/>
      <sheetData sheetId="3547"/>
      <sheetData sheetId="3548"/>
      <sheetData sheetId="3549"/>
      <sheetData sheetId="3550"/>
      <sheetData sheetId="3551"/>
      <sheetData sheetId="3552"/>
      <sheetData sheetId="3553"/>
      <sheetData sheetId="3554"/>
      <sheetData sheetId="3555"/>
      <sheetData sheetId="3556"/>
      <sheetData sheetId="3557"/>
      <sheetData sheetId="3558"/>
      <sheetData sheetId="3559"/>
      <sheetData sheetId="3560"/>
      <sheetData sheetId="3561"/>
      <sheetData sheetId="3562"/>
      <sheetData sheetId="3563"/>
      <sheetData sheetId="3564"/>
      <sheetData sheetId="3565"/>
      <sheetData sheetId="3566"/>
      <sheetData sheetId="3567"/>
      <sheetData sheetId="3568"/>
      <sheetData sheetId="3569"/>
      <sheetData sheetId="3570"/>
      <sheetData sheetId="3571"/>
      <sheetData sheetId="3572"/>
      <sheetData sheetId="3573"/>
      <sheetData sheetId="3574"/>
      <sheetData sheetId="3575"/>
      <sheetData sheetId="3576"/>
      <sheetData sheetId="3577"/>
      <sheetData sheetId="3578"/>
      <sheetData sheetId="3579"/>
      <sheetData sheetId="3580"/>
      <sheetData sheetId="3581"/>
      <sheetData sheetId="3582"/>
      <sheetData sheetId="3583"/>
      <sheetData sheetId="3584"/>
      <sheetData sheetId="3585"/>
      <sheetData sheetId="3586"/>
      <sheetData sheetId="3587"/>
      <sheetData sheetId="3588"/>
      <sheetData sheetId="3589"/>
      <sheetData sheetId="3590"/>
      <sheetData sheetId="3591"/>
      <sheetData sheetId="3592"/>
      <sheetData sheetId="3593"/>
      <sheetData sheetId="3594"/>
      <sheetData sheetId="3595"/>
      <sheetData sheetId="3596"/>
      <sheetData sheetId="3597"/>
      <sheetData sheetId="3598"/>
      <sheetData sheetId="3599"/>
      <sheetData sheetId="3600"/>
      <sheetData sheetId="3601"/>
      <sheetData sheetId="3602"/>
      <sheetData sheetId="3603"/>
      <sheetData sheetId="3604"/>
      <sheetData sheetId="3605"/>
      <sheetData sheetId="3606"/>
      <sheetData sheetId="3607"/>
      <sheetData sheetId="3608"/>
      <sheetData sheetId="3609"/>
      <sheetData sheetId="3610"/>
      <sheetData sheetId="3611"/>
      <sheetData sheetId="3612"/>
      <sheetData sheetId="3613"/>
      <sheetData sheetId="3614"/>
      <sheetData sheetId="3615"/>
      <sheetData sheetId="3616"/>
      <sheetData sheetId="3617"/>
      <sheetData sheetId="3618"/>
      <sheetData sheetId="3619"/>
      <sheetData sheetId="3620"/>
      <sheetData sheetId="3621"/>
      <sheetData sheetId="3622"/>
      <sheetData sheetId="3623"/>
      <sheetData sheetId="3624"/>
      <sheetData sheetId="3625"/>
      <sheetData sheetId="3626"/>
      <sheetData sheetId="3627"/>
      <sheetData sheetId="3628"/>
      <sheetData sheetId="3629"/>
      <sheetData sheetId="3630"/>
      <sheetData sheetId="3631"/>
      <sheetData sheetId="3632"/>
      <sheetData sheetId="3633"/>
      <sheetData sheetId="3634"/>
      <sheetData sheetId="3635"/>
      <sheetData sheetId="3636"/>
      <sheetData sheetId="3637"/>
      <sheetData sheetId="3638"/>
      <sheetData sheetId="3639"/>
      <sheetData sheetId="3640"/>
      <sheetData sheetId="3641"/>
      <sheetData sheetId="3642"/>
      <sheetData sheetId="3643"/>
      <sheetData sheetId="3644"/>
      <sheetData sheetId="3645"/>
      <sheetData sheetId="3646"/>
      <sheetData sheetId="3647"/>
      <sheetData sheetId="3648"/>
      <sheetData sheetId="3649"/>
      <sheetData sheetId="3650"/>
      <sheetData sheetId="3651"/>
      <sheetData sheetId="3652"/>
      <sheetData sheetId="3653"/>
      <sheetData sheetId="3654"/>
      <sheetData sheetId="3655"/>
      <sheetData sheetId="3656"/>
      <sheetData sheetId="3657"/>
      <sheetData sheetId="3658"/>
      <sheetData sheetId="3659"/>
      <sheetData sheetId="3660"/>
      <sheetData sheetId="3661"/>
      <sheetData sheetId="3662"/>
      <sheetData sheetId="3663"/>
      <sheetData sheetId="3664"/>
      <sheetData sheetId="3665"/>
      <sheetData sheetId="3666"/>
      <sheetData sheetId="3667"/>
      <sheetData sheetId="3668"/>
      <sheetData sheetId="3669"/>
      <sheetData sheetId="3670"/>
      <sheetData sheetId="3671"/>
      <sheetData sheetId="3672"/>
      <sheetData sheetId="3673"/>
      <sheetData sheetId="3674"/>
      <sheetData sheetId="3675"/>
      <sheetData sheetId="3676"/>
      <sheetData sheetId="3677"/>
      <sheetData sheetId="3678"/>
      <sheetData sheetId="3679"/>
      <sheetData sheetId="3680"/>
      <sheetData sheetId="3681"/>
      <sheetData sheetId="3682"/>
      <sheetData sheetId="3683"/>
      <sheetData sheetId="3684"/>
      <sheetData sheetId="3685"/>
      <sheetData sheetId="3686"/>
      <sheetData sheetId="3687"/>
      <sheetData sheetId="3688"/>
      <sheetData sheetId="3689"/>
      <sheetData sheetId="3690"/>
      <sheetData sheetId="3691"/>
      <sheetData sheetId="3692"/>
      <sheetData sheetId="3693"/>
      <sheetData sheetId="3694"/>
      <sheetData sheetId="3695"/>
      <sheetData sheetId="3696"/>
      <sheetData sheetId="3697"/>
      <sheetData sheetId="3698"/>
      <sheetData sheetId="3699"/>
      <sheetData sheetId="3700"/>
      <sheetData sheetId="3701"/>
      <sheetData sheetId="3702"/>
      <sheetData sheetId="3703"/>
      <sheetData sheetId="3704"/>
      <sheetData sheetId="3705"/>
      <sheetData sheetId="3706"/>
      <sheetData sheetId="3707"/>
      <sheetData sheetId="3708"/>
      <sheetData sheetId="3709"/>
      <sheetData sheetId="3710"/>
      <sheetData sheetId="3711"/>
      <sheetData sheetId="3712"/>
      <sheetData sheetId="3713"/>
      <sheetData sheetId="3714"/>
      <sheetData sheetId="3715"/>
      <sheetData sheetId="3716"/>
      <sheetData sheetId="3717"/>
      <sheetData sheetId="3718"/>
      <sheetData sheetId="3719"/>
      <sheetData sheetId="3720"/>
      <sheetData sheetId="3721"/>
      <sheetData sheetId="3722"/>
      <sheetData sheetId="3723"/>
      <sheetData sheetId="3724"/>
      <sheetData sheetId="3725"/>
      <sheetData sheetId="3726"/>
      <sheetData sheetId="3727"/>
      <sheetData sheetId="3728"/>
      <sheetData sheetId="3729"/>
      <sheetData sheetId="3730"/>
      <sheetData sheetId="3731"/>
      <sheetData sheetId="3732"/>
      <sheetData sheetId="3733"/>
      <sheetData sheetId="3734"/>
      <sheetData sheetId="3735"/>
      <sheetData sheetId="3736"/>
      <sheetData sheetId="3737"/>
      <sheetData sheetId="3738"/>
      <sheetData sheetId="3739"/>
      <sheetData sheetId="3740" refreshError="1"/>
      <sheetData sheetId="3741" refreshError="1"/>
      <sheetData sheetId="3742" refreshError="1"/>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Set>
  </externalBook>
</externalLink>
</file>

<file path=xl/externalLinks/externalLink261.xml><?xml version="1.0" encoding="utf-8"?>
<externalLink xmlns="http://schemas.openxmlformats.org/spreadsheetml/2006/main">
  <externalBook xmlns:r="http://schemas.openxmlformats.org/officeDocument/2006/relationships" r:id="rId1">
    <sheetNames>
      <sheetName val="Isolasi Luar"/>
      <sheetName val="DAF-4"/>
      <sheetName val="Isolasi Luar Dalam"/>
      <sheetName val="Tanpa Isolasi"/>
      <sheetName val="INFO"/>
      <sheetName val="CAT-HARGA"/>
      <sheetName val="TOTAL"/>
      <sheetName val="DAF-1"/>
      <sheetName val="DAF-2"/>
      <sheetName val="DAF-3"/>
      <sheetName val="Anls"/>
      <sheetName val="Cover"/>
      <sheetName val="Pipe"/>
      <sheetName val="AHS_Kusen"/>
      <sheetName val="harsat&amp;upah"/>
      <sheetName val="FAK"/>
      <sheetName val="Loan"/>
      <sheetName val="Fin Exp"/>
      <sheetName val="JSiar"/>
    </sheetNames>
    <sheetDataSet>
      <sheetData sheetId="0" refreshError="1"/>
      <sheetData sheetId="1" refreshError="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262.xml><?xml version="1.0" encoding="utf-8"?>
<externalLink xmlns="http://schemas.openxmlformats.org/spreadsheetml/2006/main">
  <externalBook xmlns:r="http://schemas.openxmlformats.org/officeDocument/2006/relationships" r:id="rId1">
    <sheetNames>
      <sheetName val="Markup"/>
      <sheetName val="Bhn"/>
      <sheetName val="TOT-General"/>
      <sheetName val="TOT-Elk"/>
      <sheetName val="Bahan"/>
      <sheetName val="E1"/>
      <sheetName val="E2"/>
      <sheetName val="E3"/>
      <sheetName val="E4"/>
      <sheetName val="E5"/>
      <sheetName val="E6"/>
      <sheetName val="E7"/>
      <sheetName val="E8"/>
      <sheetName val="E9"/>
      <sheetName val="E10"/>
      <sheetName val="E11"/>
      <sheetName val="E12"/>
      <sheetName val="TOT-Mek"/>
      <sheetName val="M1"/>
      <sheetName val="M2"/>
      <sheetName val="M3"/>
      <sheetName val="M4"/>
      <sheetName val="M5"/>
      <sheetName val="M6"/>
      <sheetName val="M7"/>
      <sheetName val="M8"/>
      <sheetName val="M9"/>
      <sheetName val="M10"/>
      <sheetName val="M11"/>
      <sheetName val="Sheet1"/>
      <sheetName val="Sheet2"/>
      <sheetName val="Sheet3"/>
      <sheetName val="REQDELTA"/>
      <sheetName val="Currency Rate"/>
      <sheetName val="Isolasi Luar Dalam"/>
      <sheetName val="Isolasi Luar"/>
      <sheetName val="Traf&amp;Genst"/>
      <sheetName val="Rekap ME"/>
      <sheetName val="Penggantian Cubicle TM"/>
      <sheetName val="Ganti &amp; Tambah Breaker"/>
      <sheetName val="Pengadaan Panel TR"/>
      <sheetName val="Kabel Feeder"/>
      <sheetName val="Pengadaan Genset"/>
      <sheetName val="Pembongkaran"/>
      <sheetName val="Air Conditioning"/>
      <sheetName val="Elektrikal Retrofit"/>
      <sheetName val="Mekanikal Retrofit"/>
      <sheetName val="Penerangan"/>
      <sheetName val="BAS"/>
      <sheetName val="Harga satuan"/>
      <sheetName val="Analisa harga"/>
      <sheetName val="analisa header"/>
      <sheetName val="material kabel"/>
      <sheetName val="tk cooling twr"/>
      <sheetName val="List Harga"/>
      <sheetName val="0"/>
      <sheetName val="Summary2"/>
      <sheetName val="Panel  TM"/>
      <sheetName val="Penggantian+Penambahan Breaker"/>
      <sheetName val="Panel  TR"/>
      <sheetName val="Kabel  Feeder"/>
      <sheetName val="Generator Set"/>
      <sheetName val="Pembongkaran + Penggeseran"/>
      <sheetName val="Air Conditioner"/>
      <sheetName val="Retrofit Elektrik"/>
      <sheetName val="Retrofit Mekanik"/>
      <sheetName val="Retrofit Elektrikal (2)"/>
      <sheetName val="Retrofit Mekanik (2)"/>
      <sheetName val="Summary2 (2)"/>
      <sheetName val="coef"/>
      <sheetName val="Harsat_marina"/>
      <sheetName val="ana_struktur"/>
      <sheetName val="STR"/>
      <sheetName val="TOWN"/>
      <sheetName val="Alat"/>
      <sheetName val="Persiapan"/>
      <sheetName val="Sales"/>
      <sheetName val="Cover"/>
      <sheetName val="MATERIAL ANALISA"/>
      <sheetName val="boq"/>
      <sheetName val="Currency_Rate"/>
      <sheetName val="Isolasi_Luar_Dalam"/>
      <sheetName val="Isolasi_Luar"/>
      <sheetName val="rINCIAN"/>
      <sheetName val="REF.ONLY"/>
      <sheetName val="Master 1.0"/>
      <sheetName val="Pipe"/>
      <sheetName val="REKAP"/>
      <sheetName val="2-Genset print"/>
      <sheetName val="RAB_STR"/>
      <sheetName val="Hrg_Bahan"/>
      <sheetName val="Schedule Yasmin"/>
      <sheetName val="Schedule Lingkar Barat"/>
      <sheetName val="Schedule Daan Mogot"/>
      <sheetName val="HARSAT"/>
      <sheetName val="L3 An H Sat Mob"/>
      <sheetName val="BoQ C4"/>
      <sheetName val="INDEKS"/>
      <sheetName val="JABATAN"/>
      <sheetName val="DATA"/>
      <sheetName val="Tabel"/>
      <sheetName val="TRANS"/>
      <sheetName val="FAK"/>
      <sheetName val="D _ W sizes"/>
      <sheetName val="Rekap Direct Cost"/>
      <sheetName val="Material"/>
      <sheetName val="Anal-Grout!Back!Water"/>
      <sheetName val="dil"/>
      <sheetName val="Contract-Data"/>
      <sheetName val="REKAP."/>
      <sheetName val="AHSP"/>
      <sheetName val="Harga"/>
      <sheetName val="REKAP-BQ"/>
      <sheetName val="Metode 4"/>
      <sheetName val="Metode 8"/>
      <sheetName val="Metode 16"/>
      <sheetName val="Metode 11"/>
      <sheetName val="Metode 5"/>
      <sheetName val="BP Precast"/>
      <sheetName val="SELISIH HARGA"/>
      <sheetName val="Rekap Sal"/>
      <sheetName val="Infra"/>
      <sheetName val="DAF_2"/>
      <sheetName val="H.Satuan"/>
      <sheetName val="8LT 12"/>
      <sheetName val="harsat&amp;upah"/>
      <sheetName val="Du_lieu"/>
      <sheetName val="BU"/>
      <sheetName val="REKAPITULASI"/>
      <sheetName val="ESCON"/>
      <sheetName val="PDMP"/>
      <sheetName val="PCE"/>
      <sheetName val="PRODUK"/>
      <sheetName val="TOOL-ME"/>
      <sheetName val="AHS_Kusen"/>
      <sheetName val="Kuantitas &amp; Harga"/>
      <sheetName val="Fill this out first___"/>
      <sheetName val="Analisa  (2)"/>
      <sheetName val="Informasi"/>
      <sheetName val="DAF-2"/>
      <sheetName val="ARSITEKTUR"/>
      <sheetName val="DAF-1"/>
      <sheetName val="JSiar"/>
      <sheetName val="FORM-X-1"/>
      <sheetName val="SEX"/>
      <sheetName val="data_val"/>
      <sheetName val="1. ware house"/>
      <sheetName val="2. Mess Kontainer"/>
      <sheetName val="Price Biaya Cadangan"/>
      <sheetName val="BQ.Rekapitulasi  Akhir"/>
      <sheetName val="Price"/>
      <sheetName val="Analisa"/>
      <sheetName val="may'03"/>
      <sheetName val="FINISHING"/>
      <sheetName val="List"/>
      <sheetName val="duct"/>
      <sheetName val="PL"/>
      <sheetName val="gvl"/>
      <sheetName val="har-sat"/>
      <sheetName val="Mall"/>
      <sheetName val="BAG-6"/>
      <sheetName val="H-Satuan"/>
      <sheetName val="Prog Imbalan"/>
      <sheetName val="PSC_Calc"/>
      <sheetName val="Cost"/>
      <sheetName val="Anls"/>
      <sheetName val="BASEMENT"/>
      <sheetName val="REMUNERASISTANDAR"/>
      <sheetName val="TABEL_DETASIR"/>
      <sheetName val="D &amp; W sizes"/>
      <sheetName val="RAB"/>
      <sheetName val="Electrikal"/>
      <sheetName val="BQ-Tenis"/>
      <sheetName val="BOQ_Aula"/>
      <sheetName val="Prelim"/>
      <sheetName val="AHS-E"/>
      <sheetName val="Inputing data"/>
      <sheetName val="Rstab"/>
      <sheetName val="ARBED+Bemessung DIN4114"/>
      <sheetName val="BASIC-PRICE"/>
      <sheetName val="Div2"/>
      <sheetName val="Rumus"/>
      <sheetName val="BQNK"/>
      <sheetName val="BA_ADD"/>
      <sheetName val="Sales Rental"/>
      <sheetName val="Sales Parameter"/>
      <sheetName val="support-data"/>
      <sheetName val="03.BoQ Architecture"/>
      <sheetName val="Dist_analys"/>
      <sheetName val="DP"/>
      <sheetName val="DATA1"/>
      <sheetName val="Upah&amp;Bahan"/>
      <sheetName val=" SST72~Shelter"/>
      <sheetName val="LS-Rutin"/>
      <sheetName val="Parameter"/>
      <sheetName val="RAW MATERIALS "/>
      <sheetName val="anal-bahan"/>
      <sheetName val="harga-alat"/>
      <sheetName val="anal-beton"/>
      <sheetName val="mob-demob"/>
      <sheetName val="anal-base"/>
      <sheetName val="anal-tanah"/>
      <sheetName val="dc"/>
      <sheetName val="bau"/>
      <sheetName val="gaji"/>
      <sheetName val="jadwal"/>
      <sheetName val="anal-aspal"/>
      <sheetName val="Elektrikal"/>
      <sheetName val="Upah"/>
      <sheetName val="Asumsi"/>
      <sheetName val="PLUMBING"/>
      <sheetName val="STRUKTUR"/>
      <sheetName val="Mesin"/>
      <sheetName val="TABEL-DETASIR"/>
      <sheetName val="Cover Daf-2"/>
      <sheetName val="MC O %"/>
      <sheetName val="Calcu 02"/>
      <sheetName val="prog-mgu"/>
      <sheetName val="Als Struk"/>
      <sheetName val="Unit Price"/>
      <sheetName val="Harga ME "/>
      <sheetName val="BQ-4storey"/>
      <sheetName val="Hrg_Sat"/>
      <sheetName val="HRG BHN"/>
      <sheetName val="BQ"/>
      <sheetName val="dasar"/>
      <sheetName val="AnMobilisasi"/>
      <sheetName val="PO2"/>
      <sheetName val="Bahan,upah"/>
      <sheetName val="Anhas"/>
      <sheetName val="DATA_KUI"/>
      <sheetName val="HARGA ALAT"/>
      <sheetName val="AC"/>
      <sheetName val="U&amp;B"/>
      <sheetName val="RAB-STR"/>
      <sheetName val="LO"/>
      <sheetName val="Analisa  _2_"/>
      <sheetName val="Profil"/>
      <sheetName val="ANALISA GRS TENGAH"/>
      <sheetName val="Analisa Upah &amp; Bahan Plum"/>
      <sheetName val="Rate"/>
      <sheetName val="BQ JALAN"/>
      <sheetName val="Sheet5"/>
      <sheetName val="Form-3.3"/>
      <sheetName val="311301"/>
      <sheetName val="koef"/>
      <sheetName val="COST-PERSON-J.O."/>
      <sheetName val="RENTAL1"/>
      <sheetName val="FACTOR"/>
      <sheetName val="PPC"/>
      <sheetName val="OFFICE 2 LT"/>
      <sheetName val="data-pendukung"/>
      <sheetName val="Anal-BM"/>
      <sheetName val="BUL"/>
      <sheetName val="peralatan"/>
      <sheetName val="boq (2)"/>
      <sheetName val="Sort RKAPK"/>
      <sheetName val="Rekap Utama 1"/>
      <sheetName val="H_SATUAN"/>
      <sheetName val="Gudang non AC-AC Struktur"/>
      <sheetName val="atap"/>
      <sheetName val="HSBahan"/>
      <sheetName val="SAP"/>
      <sheetName val="Bill 1 - 9"/>
      <sheetName val="Bill 12"/>
      <sheetName val="Bill 10"/>
      <sheetName val="Harsat Bahan"/>
      <sheetName val="Harsat Upah"/>
      <sheetName val="Analisa -Baku"/>
      <sheetName val="BASIC PRICE "/>
      <sheetName val="112-885"/>
      <sheetName val="Cek list"/>
      <sheetName val="URUTAN BUKA"/>
      <sheetName val="REKAP_MEKANIKAL"/>
      <sheetName val="SITE-E"/>
      <sheetName val="bahan "/>
      <sheetName val="Bill No.1"/>
      <sheetName val="Bill Of Quantity"/>
      <sheetName val="Bill of Qty MEP"/>
      <sheetName val="DSU-2"/>
      <sheetName val="Family"/>
      <sheetName val="dasboard"/>
      <sheetName val="sort2"/>
      <sheetName val="Isolasi_Luar_Dalam1"/>
      <sheetName val="Isolasi_Luar1"/>
      <sheetName val="Currency_Rate1"/>
      <sheetName val="Rekap_ME"/>
      <sheetName val="Penggantian_Cubicle_TM"/>
      <sheetName val="Ganti_&amp;_Tambah_Breaker"/>
      <sheetName val="Pengadaan_Panel_TR"/>
      <sheetName val="Kabel_Feeder"/>
      <sheetName val="Pengadaan_Genset"/>
      <sheetName val="Air_Conditioning"/>
      <sheetName val="Elektrikal_Retrofit"/>
      <sheetName val="Mekanikal_Retrofit"/>
      <sheetName val="Harga_satuan"/>
      <sheetName val="Analisa_harga"/>
      <sheetName val="analisa_header"/>
      <sheetName val="material_kabel"/>
      <sheetName val="tk_cooling_twr"/>
      <sheetName val="List_Harga"/>
      <sheetName val="Panel__TM"/>
      <sheetName val="Penggantian+Penambahan_Breaker"/>
      <sheetName val="Panel__TR"/>
      <sheetName val="Kabel__Feeder"/>
      <sheetName val="Generator_Set"/>
      <sheetName val="Pembongkaran_+_Penggeseran"/>
      <sheetName val="Air_Conditioner"/>
      <sheetName val="Retrofit_Elektrik"/>
      <sheetName val="Retrofit_Mekanik"/>
      <sheetName val="Retrofit_Elektrikal_(2)"/>
      <sheetName val="Retrofit_Mekanik_(2)"/>
      <sheetName val="Summary2_(2)"/>
      <sheetName val="Master_1_0"/>
      <sheetName val="L3_An_H_Sat_Mob"/>
      <sheetName val="BP_Precast"/>
      <sheetName val="REF_ONLY"/>
      <sheetName val="SELISIH_HARGA"/>
      <sheetName val="Rekap_Direct_Cost"/>
      <sheetName val="HARGA_ALAT"/>
      <sheetName val="D___W_sizes"/>
      <sheetName val="Fill_this_out_first___"/>
      <sheetName val="Kuantitas_&amp;_Harga"/>
      <sheetName val="Analisa__(2)"/>
      <sheetName val="2-Genset_print"/>
      <sheetName val="Metode_4"/>
      <sheetName val="Metode_8"/>
      <sheetName val="Metode_16"/>
      <sheetName val="Metode_11"/>
      <sheetName val="Metode_5"/>
      <sheetName val="Isolasi_Luar_Dalam2"/>
      <sheetName val="Isolasi_Luar2"/>
      <sheetName val="Currency_Rate2"/>
      <sheetName val="Rekap_ME1"/>
      <sheetName val="Penggantian_Cubicle_TM1"/>
      <sheetName val="Ganti_&amp;_Tambah_Breaker1"/>
      <sheetName val="Pengadaan_Panel_TR1"/>
      <sheetName val="Kabel_Feeder1"/>
      <sheetName val="Pengadaan_Genset1"/>
      <sheetName val="Air_Conditioning1"/>
      <sheetName val="Elektrikal_Retrofit1"/>
      <sheetName val="Mekanikal_Retrofit1"/>
      <sheetName val="Harga_satuan1"/>
      <sheetName val="Analisa_harga1"/>
      <sheetName val="analisa_header1"/>
      <sheetName val="material_kabel1"/>
      <sheetName val="tk_cooling_twr1"/>
      <sheetName val="List_Harga1"/>
      <sheetName val="Panel__TM1"/>
      <sheetName val="Penggantian+Penambahan_Breaker1"/>
      <sheetName val="Panel__TR1"/>
      <sheetName val="Kabel__Feeder1"/>
      <sheetName val="Generator_Set1"/>
      <sheetName val="Pembongkaran_+_Penggeseran1"/>
      <sheetName val="Air_Conditioner1"/>
      <sheetName val="Retrofit_Elektrik1"/>
      <sheetName val="Retrofit_Mekanik1"/>
      <sheetName val="Retrofit_Elektrikal_(2)1"/>
      <sheetName val="Retrofit_Mekanik_(2)1"/>
      <sheetName val="Summary2_(2)1"/>
      <sheetName val="Master_1_01"/>
      <sheetName val="L3_An_H_Sat_Mob1"/>
      <sheetName val="BP_Precast1"/>
      <sheetName val="REF_ONLY1"/>
      <sheetName val="SELISIH_HARGA1"/>
      <sheetName val="Rekap_Direct_Cost1"/>
      <sheetName val="HARGA_ALAT1"/>
      <sheetName val="D___W_sizes1"/>
      <sheetName val="H_Satuan1"/>
      <sheetName val="Fill_this_out_first___1"/>
      <sheetName val="Kuantitas_&amp;_Harga1"/>
      <sheetName val="Analisa__(2)1"/>
      <sheetName val="2-Genset_print1"/>
      <sheetName val="Metode_41"/>
      <sheetName val="Metode_81"/>
      <sheetName val="Metode_161"/>
      <sheetName val="Metode_111"/>
      <sheetName val="Metode_51"/>
      <sheetName val="HSATUAN"/>
      <sheetName val="time schedul"/>
      <sheetName val="AssetPar"/>
      <sheetName val="MATAUANG"/>
      <sheetName val="D4"/>
      <sheetName val="D6"/>
      <sheetName val="D7"/>
      <sheetName val="D8"/>
      <sheetName val="Monitor"/>
      <sheetName val="PAD-F"/>
      <sheetName val="main summary"/>
      <sheetName val="Risiko"/>
      <sheetName val="Tindak Lanjut"/>
      <sheetName val="AHS"/>
      <sheetName val="an. struktur"/>
      <sheetName val="Analisa Struktur"/>
      <sheetName val="Daf 1"/>
      <sheetName val="Bank"/>
      <sheetName val="定额"/>
      <sheetName val="Lead Schedule"/>
      <sheetName val="LP-IDR"/>
      <sheetName val="D_&amp;_W_sizes"/>
      <sheetName val="D_&amp;_W_sizes1"/>
      <sheetName val="Grand Summary"/>
      <sheetName val="surat"/>
      <sheetName val="Sum"/>
      <sheetName val="preliminaries"/>
      <sheetName val="URAIAN"/>
      <sheetName val="PROGRESS MOS AGUSTUS 08"/>
      <sheetName val="cek"/>
      <sheetName val="BASIC ASSUMPTION"/>
      <sheetName val="000000"/>
      <sheetName val="Tataudara"/>
      <sheetName val="TE TS FA LAN MATV"/>
      <sheetName val="Ch"/>
      <sheetName val="Man Power"/>
      <sheetName val="RESUME PEMASARAN 2014"/>
      <sheetName val="isian"/>
      <sheetName val="Perm. Test"/>
      <sheetName val="Master Schedule"/>
      <sheetName val="4-Basic Price"/>
      <sheetName val="DCF"/>
      <sheetName val="Database"/>
      <sheetName val="SAT-DAS"/>
      <sheetName val="RUMUS BEKISTING"/>
      <sheetName val="LISTRIK"/>
      <sheetName val="EE-PROP"/>
      <sheetName val="HB"/>
      <sheetName val="RAB AR&amp;STR"/>
      <sheetName val="Data Tower"/>
      <sheetName val="I-KAMAR"/>
      <sheetName val="Hrg.Sat"/>
      <sheetName val="SchA"/>
      <sheetName val="SchC"/>
      <sheetName val="SewAlat"/>
      <sheetName val="tgp-02"/>
      <sheetName val="SCHEDULE "/>
      <sheetName val="Cont"/>
      <sheetName val="KK2"/>
      <sheetName val="D-ANS"/>
      <sheetName val="FORM X COST"/>
      <sheetName val="Data Masukan"/>
      <sheetName val="Fisik 2012"/>
      <sheetName val="Pek. Persiapan"/>
      <sheetName val="Rekap Anl.K"/>
      <sheetName val="Rekap Anl.SNI"/>
      <sheetName val="notasi"/>
      <sheetName val="bum"/>
      <sheetName val="RAB 1"/>
      <sheetName val="RAB PDAM"/>
      <sheetName val="RAB PLN"/>
      <sheetName val="RAB TElkom"/>
      <sheetName val="S_BoQ"/>
      <sheetName val="TPI"/>
      <sheetName val="rab_analisa"/>
      <sheetName val="3-DIV2"/>
      <sheetName val="Sch1"/>
      <sheetName val="PriceList"/>
      <sheetName val="Basic Price"/>
      <sheetName val="Rekap-Kintoko"/>
      <sheetName val="Rev. RBP-KP"/>
      <sheetName val="Rev RBP-1 "/>
      <sheetName val="Pricing"/>
      <sheetName val="ANALISA-HST"/>
      <sheetName val="SUB"/>
      <sheetName val="TS"/>
      <sheetName val="ba-op-1"/>
      <sheetName val="bialangsung"/>
      <sheetName val="Master Data"/>
      <sheetName val="BQ SPK"/>
      <sheetName val="Risalah KOM"/>
      <sheetName val="Master Dat"/>
      <sheetName val="sd"/>
      <sheetName val="boq2"/>
      <sheetName val="Meto"/>
      <sheetName val="breakdown"/>
      <sheetName val="概総括1"/>
      <sheetName val="PercenDiv"/>
      <sheetName val="DAFTAR ISI"/>
      <sheetName val="Agregat Halus &amp; Kasar"/>
      <sheetName val="BQ-E20-02(Rp)"/>
      <sheetName val="Prelim Thp 2"/>
      <sheetName val="Direct Cost Thp 2"/>
      <sheetName val="EQ_an"/>
      <sheetName val="MAP"/>
      <sheetName val="D HARGA"/>
      <sheetName val="Rekap 1"/>
      <sheetName val="RPP01 6"/>
      <sheetName val="CPar"/>
      <sheetName val="HD ALAT"/>
      <sheetName val="DATA PROYEK"/>
      <sheetName val="BASIC"/>
      <sheetName val="Waktu"/>
      <sheetName val="BTL-Bau"/>
      <sheetName val="Management"/>
      <sheetName val="Sheet4"/>
      <sheetName val="Fill this out first..."/>
      <sheetName val="SDM"/>
      <sheetName val="DKH"/>
      <sheetName val="STOK MAT"/>
      <sheetName val="Material&amp;Alat"/>
      <sheetName val="HRG-DASAR"/>
      <sheetName val="Pricing-2"/>
      <sheetName val="Summary"/>
      <sheetName val="Merak_Sum-FIX"/>
      <sheetName val="pivotscd"/>
      <sheetName val="Rkp"/>
      <sheetName val="5-ALAT(1)"/>
      <sheetName val="I_KAMAR"/>
      <sheetName val="KODE BAHAN"/>
      <sheetName val="KODE UPAH"/>
      <sheetName val="INPUT AGST"/>
      <sheetName val="RBP2"/>
      <sheetName val="AKP"/>
      <sheetName val="MB"/>
      <sheetName val="Bill_Qua"/>
      <sheetName val="rate Bahan"/>
      <sheetName val="Home"/>
      <sheetName val="Barchart KM 370"/>
      <sheetName val="Master Edit"/>
      <sheetName val="prog struc"/>
      <sheetName val="rbp"/>
      <sheetName val="Pekerjaan "/>
      <sheetName val="rincian per proyek"/>
      <sheetName val="Unit-P"/>
      <sheetName val="BREAKSCD"/>
      <sheetName val="Dash"/>
      <sheetName val="Own"/>
      <sheetName val="INPUT"/>
      <sheetName val="MATERIAL_ANALISA"/>
      <sheetName val="Schedule_Yasmin"/>
      <sheetName val="Schedule_Lingkar_Barat"/>
      <sheetName val="Schedule_Daan_Mogot"/>
      <sheetName val="BoQ_C4"/>
      <sheetName val="REKAP_"/>
      <sheetName val="8LT_12"/>
      <sheetName val="Rekap_Sal"/>
      <sheetName val="ARBED+Bemessung_DIN4114"/>
      <sheetName val="Sales_Rental"/>
      <sheetName val="Sales_Parameter"/>
      <sheetName val="MATERIAL_ANALISA1"/>
      <sheetName val="Schedule_Yasmin1"/>
      <sheetName val="Schedule_Lingkar_Barat1"/>
      <sheetName val="Schedule_Daan_Mogot1"/>
      <sheetName val="BoQ_C41"/>
      <sheetName val="REKAP_1"/>
      <sheetName val="8LT_121"/>
      <sheetName val="Rekap_Sal1"/>
      <sheetName val="ARBED+Bemessung_DIN41141"/>
      <sheetName val="Sales_Rental1"/>
      <sheetName val="Sales_Parameter1"/>
      <sheetName val="bill qty"/>
      <sheetName val="Newpdg01(ifa)"/>
      <sheetName val="351BQMCN"/>
      <sheetName val="Daftmat"/>
      <sheetName val="Analisa-Harga"/>
      <sheetName val="Analisa1-10"/>
      <sheetName val="R A B1"/>
      <sheetName val="HARGA MATERIAL"/>
      <sheetName val="Analisa K"/>
      <sheetName val="HRPar"/>
      <sheetName val="ED-PMS-01 "/>
      <sheetName val="ED-PMS-02 "/>
      <sheetName val="ED-PMS-03"/>
      <sheetName val="ED-PMS-04 "/>
      <sheetName val="ED-PMS-05"/>
      <sheetName val="ED-PMS-06"/>
      <sheetName val="ES SAR-01"/>
      <sheetName val="RD 2"/>
      <sheetName val="RD 3"/>
      <sheetName val="RKAP"/>
      <sheetName val="RKAP 02"/>
      <sheetName val="hardas"/>
      <sheetName val="Sat. Pek."/>
      <sheetName val="pol"/>
      <sheetName val="LOADDAT"/>
      <sheetName val="D.BOARD"/>
      <sheetName val="ANAL.BOW"/>
      <sheetName val="EVALUASI"/>
      <sheetName val="Mobdemobalat"/>
      <sheetName val="New MADC"/>
      <sheetName val="HRG UPAH BAHAN"/>
      <sheetName val="ABSEN"/>
      <sheetName val="UPAH_B_KAS"/>
      <sheetName val="UPAH_B_KAS _2_"/>
      <sheetName val="T_TANGAN"/>
      <sheetName val="TAGIHAN"/>
      <sheetName val="igp_alt4"/>
      <sheetName val="GP-WB"/>
      <sheetName val="HS"/>
      <sheetName val="PROD"/>
      <sheetName val="BasicPrice"/>
      <sheetName val="ANALISA-SNI"/>
      <sheetName val="jan"/>
      <sheetName val="FEB"/>
      <sheetName val="rms remunerasi"/>
      <sheetName val="MAR"/>
      <sheetName val="SATDASAR"/>
      <sheetName val="MAJOR"/>
      <sheetName val="GRAND REKAP"/>
      <sheetName val="Unit Rate Indirect"/>
      <sheetName val="Hargamat"/>
      <sheetName val="610.03a 15-7"/>
      <sheetName val="U.S. Targeted Investors"/>
      <sheetName val="WT-LIST"/>
      <sheetName val="Source"/>
      <sheetName val="R.A.B."/>
      <sheetName val="Foundation"/>
      <sheetName val="GRAND REKAPITULASI"/>
      <sheetName val="RAB_G.ADM. PUSAT_(1)"/>
      <sheetName val="RAB_R. GENSET &amp; PANEL_(10) "/>
      <sheetName val="RAB_R. DNS. PENGLL T.54_(11.A.)"/>
      <sheetName val="RAB_R. DNS. PENGLL T.54_(11.B.)"/>
      <sheetName val="RAB_R. DNS. PENGLL T.54 (11.C.)"/>
      <sheetName val="RAB_R. DNS. PENGLL T.70_(12.A.)"/>
      <sheetName val="RAB_R. DNS. PENGLL T.70_(12.B.)"/>
      <sheetName val="RAB_R. DNS. PENGLL T.70_(12.C.)"/>
      <sheetName val="RAB_SPORT CLUB_(14)"/>
      <sheetName val="RAB_MASJID &amp; T.WUDLU_(15)"/>
      <sheetName val="RAB_LOUNDRY &amp; WORKSHOP_(16)"/>
      <sheetName val="RAB_MINIMARKET &amp; KANTIN_(17.)"/>
      <sheetName val="RAB_RMH. PENJAGA_(18)"/>
      <sheetName val="RAB_POS JAGA_(19. A.)"/>
      <sheetName val="RAB_POS JAGA_(19. B.)"/>
      <sheetName val="RAB_R. POMPA_(20)"/>
      <sheetName val="RAB_GARASI_(21)"/>
      <sheetName val="RAB_POLIKLINIK_(22)"/>
      <sheetName val="RAB_R. KELAS_(2.A)"/>
      <sheetName val="RAB_R. KELAS_(2.B)"/>
      <sheetName val="RAB_PERPUST_(4)"/>
      <sheetName val="RAB_AULA UTAMA_(5)"/>
      <sheetName val="RAB_AULA SEDANG_(6)"/>
      <sheetName val="RAB_ASRAMA_(7. B.)"/>
      <sheetName val="RAB_ASRAMA_(7. C.)"/>
      <sheetName val="RAB_ASRAMA_(7. D.)"/>
      <sheetName val="RAB_R. MAKAN_(8)"/>
      <sheetName val="RAB_GUEST HOUSE_(9. A.)"/>
      <sheetName val="RAB_GUEST HOUSE_(9. B.)"/>
      <sheetName val="BOQ+BTL"/>
      <sheetName val="AHS all"/>
      <sheetName val="DAFTAR BESI"/>
      <sheetName val="category"/>
      <sheetName val="Analisa.Hourly"/>
      <sheetName val="r.tnmjgng"/>
      <sheetName val="STD TK JAGU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sheetData sheetId="145"/>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sheetData sheetId="197"/>
      <sheetData sheetId="198"/>
      <sheetData sheetId="199"/>
      <sheetData sheetId="200"/>
      <sheetData sheetId="201"/>
      <sheetData sheetId="202"/>
      <sheetData sheetId="203"/>
      <sheetData sheetId="204"/>
      <sheetData sheetId="205"/>
      <sheetData sheetId="206"/>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sheetData sheetId="457"/>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Set>
  </externalBook>
</externalLink>
</file>

<file path=xl/externalLinks/externalLink263.xml><?xml version="1.0" encoding="utf-8"?>
<externalLink xmlns="http://schemas.openxmlformats.org/spreadsheetml/2006/main">
  <externalBook xmlns:r="http://schemas.openxmlformats.org/officeDocument/2006/relationships" r:id="rId1">
    <sheetNames>
      <sheetName val="BAHAN"/>
      <sheetName val="UPAH"/>
      <sheetName val="DATA"/>
      <sheetName val="Sheet1"/>
      <sheetName val="POS Jaga"/>
      <sheetName val="kambing"/>
      <sheetName val="sapi prh"/>
      <sheetName val="unggas"/>
      <sheetName val="rhb sapi prh"/>
      <sheetName val="talud"/>
      <sheetName val="RAB GEDUNG KANTOR"/>
      <sheetName val="rab.jalan"/>
      <sheetName val="PERHITUNGAN"/>
      <sheetName val="REHAB GD KTR CINAGARA"/>
      <sheetName val="ANALISA PEK.UMUM"/>
      <sheetName val="BAHAN (2)"/>
      <sheetName val="SAT.PEK.UMUM "/>
      <sheetName val="ANALISA KONST BTN"/>
      <sheetName val="RAB GEDUNG"/>
      <sheetName val="SAT.PEK.KONST BTN"/>
      <sheetName val="anal.jalan br"/>
      <sheetName val="gudang"/>
      <sheetName val="koperasi&amp;tk"/>
      <sheetName val="R.KELAS CIBALAGUNG"/>
      <sheetName val="GOR CIBALAGUNG"/>
      <sheetName val="TALUD CIBALAGUNG"/>
      <sheetName val="GARASI"/>
      <sheetName val="Sheet2"/>
      <sheetName val="FAK"/>
      <sheetName val="Isolasi Luar Dalam"/>
      <sheetName val="Isolasi Luar"/>
      <sheetName val="INTP"/>
      <sheetName val="Sheet3"/>
      <sheetName val="rekap728"/>
      <sheetName val="analisa unggas"/>
      <sheetName val="analisa sapi "/>
      <sheetName val="analisa sapi perah"/>
      <sheetName val="analisa kambing"/>
      <sheetName val="mesjid"/>
      <sheetName val="MES"/>
      <sheetName val="R. Rapat"/>
      <sheetName val="KOPEL"/>
      <sheetName val="rekap 533"/>
      <sheetName val="BHN.UNGGAS"/>
      <sheetName val="bq.bhn"/>
      <sheetName val="bq.rab"/>
      <sheetName val="bq.analisa"/>
      <sheetName val="BHN KMBING"/>
      <sheetName val="Bq-SAPI"/>
      <sheetName val="Bq-BHN-SAPI"/>
      <sheetName val="Bq-ANLS"/>
      <sheetName val="BHN.SAPI"/>
      <sheetName val="bq_bhn"/>
      <sheetName val="bq_anls"/>
      <sheetName val="bq_rab"/>
      <sheetName val="bhn.sp.prh"/>
      <sheetName val="bq__bhn"/>
      <sheetName val="bq__anal"/>
      <sheetName val="bq__rab"/>
      <sheetName val="Sheet9"/>
      <sheetName val="Sheet8"/>
      <sheetName val="Sheet7"/>
      <sheetName val="INTERP"/>
      <sheetName val="REKAP"/>
      <sheetName val="RUMAH DINAS"/>
      <sheetName val="RAB ASRAMA"/>
      <sheetName val="Analisa"/>
      <sheetName val="analisa beton"/>
      <sheetName val="Harsat Pek"/>
      <sheetName val="Perhitungan besi"/>
      <sheetName val="Perhit beton"/>
      <sheetName val="R.KELAS CIBALAGUNG (2)"/>
      <sheetName val="rhb sapi"/>
      <sheetName val="Bq GD KTR CINAGARA"/>
      <sheetName val="GOR CIBALAGUNG (2)"/>
      <sheetName val="Sheet4"/>
      <sheetName val="KOPEL (2)"/>
      <sheetName val="BQKOPEL"/>
      <sheetName val="Sheet6"/>
      <sheetName val="rekap 661 (2)"/>
      <sheetName val="rekap 661"/>
      <sheetName val="P"/>
      <sheetName val="Markup"/>
      <sheetName val="FORM-X-1"/>
      <sheetName val="JSiar"/>
      <sheetName val="CF-hot"/>
      <sheetName val="ISIAN"/>
      <sheetName val="exf"/>
      <sheetName val="List"/>
      <sheetName val="AHS_Kusen"/>
      <sheetName val="harsat&amp;upah"/>
      <sheetName val="As"/>
      <sheetName val="D &amp; W sizes"/>
    </sheetNames>
    <sheetDataSet>
      <sheetData sheetId="0" refreshError="1"/>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Set>
  </externalBook>
</externalLink>
</file>

<file path=xl/externalLinks/externalLink264.xml><?xml version="1.0" encoding="utf-8"?>
<externalLink xmlns="http://schemas.openxmlformats.org/spreadsheetml/2006/main">
  <externalBook xmlns:r="http://schemas.openxmlformats.org/officeDocument/2006/relationships" r:id="rId1">
    <sheetNames>
      <sheetName val="D _ W sizes"/>
      <sheetName val="D &amp; W sizes"/>
      <sheetName val="LG-Partition"/>
      <sheetName val="UG Partitions"/>
      <sheetName val="2F Partitions"/>
      <sheetName val="3F-5F Partitions"/>
      <sheetName val="PH Partitions"/>
      <sheetName val="Mach. rm. Partn."/>
      <sheetName val="Summary"/>
      <sheetName val="Isolasi Luar Dalam"/>
      <sheetName val="Isolasi Luar"/>
      <sheetName val="sort2"/>
      <sheetName val="SEX"/>
      <sheetName val="STR"/>
      <sheetName val="Markup"/>
      <sheetName val="Gudang non AC-AC Struktur"/>
      <sheetName val="SELISIH HARGA"/>
      <sheetName val="Fill this out first..."/>
      <sheetName val="TOWN"/>
      <sheetName val="BAHAN"/>
      <sheetName val="UPAH"/>
      <sheetName val="FAK"/>
      <sheetName val="Analisa"/>
      <sheetName val="PileCap"/>
      <sheetName val="TB"/>
      <sheetName val="BoQ C4"/>
      <sheetName val="FORM X COST"/>
      <sheetName val="Fill this out first___"/>
      <sheetName val="coef"/>
      <sheetName val="Cover"/>
      <sheetName val="ANALISA TENDER"/>
      <sheetName val="Bill of Quantity"/>
      <sheetName val="Harga Bahan &amp; Upah "/>
      <sheetName val="mat-me pipa"/>
      <sheetName val="INDEKS"/>
      <sheetName val="JABATAN"/>
      <sheetName val="DATA"/>
      <sheetName val="D_&amp;_W_sizes"/>
      <sheetName val="UG_Partitions"/>
      <sheetName val="2F_Partitions"/>
      <sheetName val="3F-5F_Partitions"/>
      <sheetName val="PH_Partitions"/>
      <sheetName val="Mach__rm__Partn_"/>
      <sheetName val="D___W_sizes"/>
      <sheetName val="Isolasi_Luar_Dalam"/>
      <sheetName val="Isolasi_Luar"/>
      <sheetName val="D_&amp;_W_sizes1"/>
      <sheetName val="UG_Partitions1"/>
      <sheetName val="2F_Partitions1"/>
      <sheetName val="3F-5F_Partitions1"/>
      <sheetName val="PH_Partitions1"/>
      <sheetName val="Mach__rm__Partn_1"/>
      <sheetName val="D___W_sizes1"/>
      <sheetName val="Isolasi_Luar_Dalam1"/>
      <sheetName val="Isolasi_Luar1"/>
      <sheetName val="DBシート"/>
      <sheetName val="ES&amp;MB"/>
      <sheetName val="Input"/>
      <sheetName val="Kolom"/>
      <sheetName val="Gudang_non_AC-AC_Struktur"/>
      <sheetName val="SELISIH_HARGA"/>
      <sheetName val="BoQ_C4"/>
      <sheetName val="Dash"/>
      <sheetName val="D_&amp;_W_sizes2"/>
      <sheetName val="UG_Partitions2"/>
      <sheetName val="2F_Partitions2"/>
      <sheetName val="3F-5F_Partitions2"/>
      <sheetName val="PH_Partitions2"/>
      <sheetName val="Mach__rm__Partn_2"/>
      <sheetName val="D___W_sizes2"/>
      <sheetName val="Isolasi_Luar_Dalam2"/>
      <sheetName val="Isolasi_Luar2"/>
      <sheetName val="FORM_X_COST"/>
      <sheetName val="Bill_of_Quantity"/>
      <sheetName val="Fill_this_out_first___"/>
      <sheetName val="Fill_this_out_first___1"/>
      <sheetName val="Harga_Bahan_&amp;_Upah_"/>
      <sheetName val="mat-me_pipa"/>
      <sheetName val="ANALISA_TENDER"/>
      <sheetName val="TATA UDARA"/>
      <sheetName val="ELEKTRIKAL"/>
      <sheetName val="Analisa  (2)"/>
      <sheetName val="Prelim Thp 2"/>
      <sheetName val="Direct Cost Thp 2"/>
      <sheetName val="Price Biaya Cadangan"/>
      <sheetName val="BQ.Rekapitulasi  Akhir"/>
      <sheetName val="Rekap Prelim"/>
      <sheetName val="Rekap Direct Cost"/>
      <sheetName val="Anls"/>
      <sheetName val="Harsat_marina"/>
      <sheetName val="ana_struktur"/>
      <sheetName val="bq"/>
      <sheetName val="D_&amp;_W_sizes4"/>
      <sheetName val="UG_Partitions4"/>
      <sheetName val="2F_Partitions4"/>
      <sheetName val="3F-5F_Partitions4"/>
      <sheetName val="PH_Partitions4"/>
      <sheetName val="Mach__rm__Partn_4"/>
      <sheetName val="D___W_sizes4"/>
      <sheetName val="Isolasi_Luar_Dalam4"/>
      <sheetName val="Isolasi_Luar4"/>
      <sheetName val="Gudang_non_AC-AC_Struktur2"/>
      <sheetName val="SELISIH_HARGA2"/>
      <sheetName val="BoQ_C42"/>
      <sheetName val="Bill_of_Quantity2"/>
      <sheetName val="Fill_this_out_first___4"/>
      <sheetName val="Fill_this_out_first___5"/>
      <sheetName val="Harga_Bahan_&amp;_Upah_2"/>
      <sheetName val="mat-me_pipa2"/>
      <sheetName val="FORM_X_COST2"/>
      <sheetName val="ANALISA_TENDER2"/>
      <sheetName val="Price_Biaya_Cadangan1"/>
      <sheetName val="BQ_Rekapitulasi__Akhir1"/>
      <sheetName val="Prelim_Thp_21"/>
      <sheetName val="Direct_Cost_Thp_21"/>
      <sheetName val="D_&amp;_W_sizes3"/>
      <sheetName val="UG_Partitions3"/>
      <sheetName val="2F_Partitions3"/>
      <sheetName val="3F-5F_Partitions3"/>
      <sheetName val="PH_Partitions3"/>
      <sheetName val="Mach__rm__Partn_3"/>
      <sheetName val="D___W_sizes3"/>
      <sheetName val="Isolasi_Luar_Dalam3"/>
      <sheetName val="Isolasi_Luar3"/>
      <sheetName val="Gudang_non_AC-AC_Struktur1"/>
      <sheetName val="SELISIH_HARGA1"/>
      <sheetName val="BoQ_C41"/>
      <sheetName val="Bill_of_Quantity1"/>
      <sheetName val="Fill_this_out_first___2"/>
      <sheetName val="Fill_this_out_first___3"/>
      <sheetName val="Harga_Bahan_&amp;_Upah_1"/>
      <sheetName val="mat-me_pipa1"/>
      <sheetName val="FORM_X_COST1"/>
      <sheetName val="ANALISA_TENDER1"/>
      <sheetName val="Price_Biaya_Cadangan"/>
      <sheetName val="BQ_Rekapitulasi__Akhir"/>
      <sheetName val="Prelim_Thp_2"/>
      <sheetName val="Direct_Cost_Thp_2"/>
      <sheetName val="Gudang_non_AC-AC_Struktur3"/>
      <sheetName val="SELISIH_HARGA3"/>
      <sheetName val="D_&amp;_W_sizes5"/>
      <sheetName val="UG_Partitions5"/>
      <sheetName val="2F_Partitions5"/>
      <sheetName val="3F-5F_Partitions5"/>
      <sheetName val="PH_Partitions5"/>
      <sheetName val="Mach__rm__Partn_5"/>
      <sheetName val="D___W_sizes5"/>
      <sheetName val="Isolasi_Luar_Dalam5"/>
      <sheetName val="Isolasi_Luar5"/>
      <sheetName val="Gudang_non_AC-AC_Struktur4"/>
      <sheetName val="SELISIH_HARGA4"/>
      <sheetName val="Y-WORK"/>
      <sheetName val="#REF!"/>
      <sheetName val="Report detil kondisi"/>
      <sheetName val="detil kondisi"/>
      <sheetName val="H.Satuan"/>
      <sheetName val="har-sat"/>
      <sheetName val="duct"/>
      <sheetName val="Daftmat"/>
      <sheetName val="REMUNERASISTANDAR"/>
      <sheetName val="TABEL-DETASIR"/>
      <sheetName val="FORM-X-1"/>
      <sheetName val="P"/>
      <sheetName val="RATE"/>
      <sheetName val="BIAYA PROYEK"/>
      <sheetName val="Lead"/>
      <sheetName val="harsat"/>
      <sheetName val="KEUANGAN"/>
      <sheetName val="RENCANA KERJA"/>
      <sheetName val="ETAB 1"/>
      <sheetName val="Lap.Pen. 1"/>
      <sheetName val="Pen.Tan. 2"/>
      <sheetName val="Pen.Bang. Rmh 1"/>
      <sheetName val="Pen Bang Rmh 2"/>
      <sheetName val="Data Psr. 4 "/>
      <sheetName val="Foto Pembanding"/>
      <sheetName val="Score"/>
      <sheetName val="Foto.5"/>
      <sheetName val="Foto.5 a"/>
      <sheetName val="Peta &amp; Denah 6"/>
      <sheetName val="Asumsi &amp; Syarat Pembatas.7"/>
      <sheetName val="administrasi"/>
      <sheetName val="Hitung "/>
      <sheetName val="BCT.Rmh 1"/>
      <sheetName val="BCT. RMH 2"/>
      <sheetName val="BCT.Sarana"/>
      <sheetName val="BCT.Carport"/>
      <sheetName val="Tanah"/>
      <sheetName val="Bangunan"/>
      <sheetName val="Resum"/>
      <sheetName val="rekap"/>
      <sheetName val="Asumsi"/>
      <sheetName val="ANALISA PEK.UMUM"/>
      <sheetName val="JSiar"/>
      <sheetName val="ARSITEKTUR"/>
      <sheetName val="7"/>
      <sheetName val="BOQ"/>
      <sheetName val="Ktitas_Hg"/>
      <sheetName val="BQ-IABK"/>
      <sheetName val="P.M(Monitoring Sche)"/>
      <sheetName val="Sheet1"/>
      <sheetName val="Dashboard"/>
      <sheetName val="Persiapan"/>
      <sheetName val="K3LM"/>
      <sheetName val="Peralatan"/>
      <sheetName val="BAU"/>
      <sheetName val="Har sat Sub"/>
      <sheetName val="Listrik "/>
      <sheetName val="Plumbing "/>
      <sheetName val="Kuantitas &amp; Harga"/>
      <sheetName val="Pembatas."/>
      <sheetName val="Vendor"/>
      <sheetName val="Analisa Timpang"/>
      <sheetName val="Analisa Tambah"/>
      <sheetName val="Harga Bahan"/>
      <sheetName val="Rekap Analisa"/>
      <sheetName val="Analisa MEP Tambah"/>
      <sheetName val="Analisa Harga Mekanikal "/>
      <sheetName val="Analisa Harga Electrical "/>
      <sheetName val="Harsat Elektrikal "/>
      <sheetName val="Harsat Mekanikal "/>
      <sheetName val="MARGIN"/>
      <sheetName val="BQ-Tenis"/>
      <sheetName val="Material"/>
      <sheetName val="BOQ_Aula"/>
      <sheetName val="Prelim"/>
      <sheetName val="HB me"/>
      <sheetName val="HARGA MATERIAL"/>
      <sheetName val="Pipe"/>
      <sheetName val="alat,bahan,sub"/>
      <sheetName val="Pile"/>
      <sheetName val="Masonry"/>
      <sheetName val="DB???"/>
      <sheetName val="EXF"/>
      <sheetName val="gvl"/>
      <sheetName val="Const"/>
      <sheetName val="dia_pipe"/>
      <sheetName val="WF "/>
      <sheetName val="Marshal"/>
      <sheetName val="REKAP Mas Masyur"/>
      <sheetName val="BCA"/>
      <sheetName val="1daftarakun"/>
      <sheetName val="PK RM"/>
      <sheetName val="Shareholders' Equity"/>
      <sheetName val="ANA"/>
      <sheetName val="As"/>
    </sheetNames>
    <sheetDataSet>
      <sheetData sheetId="0"/>
      <sheetData sheetId="1" refreshError="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refreshError="1"/>
      <sheetData sheetId="24" refreshError="1"/>
      <sheetData sheetId="25" refreshError="1"/>
      <sheetData sheetId="26"/>
      <sheetData sheetId="27"/>
      <sheetData sheetId="28" refreshError="1"/>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 sheetId="55" refreshError="1"/>
      <sheetData sheetId="56" refreshError="1"/>
      <sheetData sheetId="57" refreshError="1"/>
      <sheetData sheetId="58"/>
      <sheetData sheetId="59" refreshError="1"/>
      <sheetData sheetId="60" refreshError="1"/>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refreshError="1"/>
      <sheetData sheetId="75" refreshError="1"/>
      <sheetData sheetId="76" refreshError="1"/>
      <sheetData sheetId="77" refreshError="1"/>
      <sheetData sheetId="78" refreshError="1"/>
      <sheetData sheetId="79"/>
      <sheetData sheetId="80"/>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sheetData sheetId="179"/>
      <sheetData sheetId="180"/>
      <sheetData sheetId="181"/>
      <sheetData sheetId="182" refreshError="1"/>
      <sheetData sheetId="183"/>
      <sheetData sheetId="184"/>
      <sheetData sheetId="185"/>
      <sheetData sheetId="186"/>
      <sheetData sheetId="187"/>
      <sheetData sheetId="188"/>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sheetData sheetId="211"/>
      <sheetData sheetId="212"/>
      <sheetData sheetId="213"/>
      <sheetData sheetId="214" refreshError="1"/>
      <sheetData sheetId="215"/>
      <sheetData sheetId="216"/>
      <sheetData sheetId="217"/>
      <sheetData sheetId="218"/>
      <sheetData sheetId="219"/>
      <sheetData sheetId="220"/>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Set>
  </externalBook>
</externalLink>
</file>

<file path=xl/externalLinks/externalLink265.xml><?xml version="1.0" encoding="utf-8"?>
<externalLink xmlns="http://schemas.openxmlformats.org/spreadsheetml/2006/main">
  <externalBook xmlns:r="http://schemas.openxmlformats.org/officeDocument/2006/relationships" r:id="rId1">
    <sheetNames>
      <sheetName val="As"/>
      <sheetName val="RI"/>
      <sheetName val="Sche"/>
      <sheetName val="Past LK(CB)"/>
      <sheetName val="LK(CB)"/>
      <sheetName val="PB(CB)"/>
      <sheetName val="Jad(CB)"/>
      <sheetName val="AP(CB)"/>
      <sheetName val="Past LK(B)"/>
      <sheetName val="LK(B)"/>
      <sheetName val="PB(B)"/>
      <sheetName val="AP(B)"/>
      <sheetName val="LK-Kons"/>
      <sheetName val="AP-Kons"/>
      <sheetName val="PB_B_"/>
      <sheetName val="FS-FORECAST"/>
      <sheetName val="LEADSCHEDULE"/>
      <sheetName val="JSiar"/>
      <sheetName val="Harga Material Lokal"/>
      <sheetName val="Sheet1"/>
      <sheetName val="Sheet1 (3)"/>
      <sheetName val="#REF!"/>
      <sheetName val="BCA"/>
      <sheetName val="List"/>
      <sheetName val="AT"/>
      <sheetName val="BCT"/>
      <sheetName val="Past_LK(CB)"/>
      <sheetName val="Past_LK(B)"/>
      <sheetName val="FORM-X-1"/>
      <sheetName val="Nilai_Kbn_mitra"/>
      <sheetName val="Jdw-KI"/>
      <sheetName val="data"/>
      <sheetName val="data_val"/>
      <sheetName val="BCT-2013"/>
      <sheetName val="exf"/>
      <sheetName val="Markup"/>
      <sheetName val="Isolasi Luar Dalam"/>
      <sheetName val="Isolasi Luar"/>
      <sheetName val="TOWN"/>
      <sheetName val="Upah-Bahan"/>
      <sheetName val="Telephone &amp; KSO Rev"/>
      <sheetName val="Financials"/>
      <sheetName val="10 yr val"/>
      <sheetName val="Input"/>
      <sheetName val="RESIDU"/>
      <sheetName val="2002"/>
      <sheetName val="Man Power &amp; Comp"/>
      <sheetName val="General"/>
      <sheetName val="TBM"/>
      <sheetName val="MANU"/>
      <sheetName val="Analisa  (2)"/>
      <sheetName val="ISIAN"/>
      <sheetName val="Exc. Rate"/>
      <sheetName val="NERACA"/>
      <sheetName val="T.material"/>
      <sheetName val="Produksi"/>
      <sheetName val="PETA SIRTU"/>
      <sheetName val="Tenancy Sch"/>
      <sheetName val="Capitalisation"/>
      <sheetName val="Outgoings"/>
      <sheetName val="KALENDER"/>
      <sheetName val="may'03"/>
      <sheetName val="FISIK RAB 2000"/>
      <sheetName val="YCB(Revisi Final)"/>
      <sheetName val="List Department &amp; COA"/>
      <sheetName val="List Rayon"/>
      <sheetName val="Harga&amp;KodeBarang 2013"/>
      <sheetName val="Sheet6"/>
      <sheetName val="DIRECT COST"/>
      <sheetName val="MASTER"/>
      <sheetName val="S-2"/>
      <sheetName val="fin pro centers"/>
      <sheetName val="DOC"/>
      <sheetName val="FEED"/>
      <sheetName val="Equipment"/>
      <sheetName val="D &amp; W sizes"/>
      <sheetName val="5 yr val"/>
      <sheetName val="prg-old"/>
      <sheetName val="Pk prod"/>
      <sheetName val="hitungan bangunan "/>
      <sheetName val="Bahan"/>
      <sheetName val="Upah"/>
      <sheetName val="Analisa"/>
      <sheetName val="RT"/>
      <sheetName val="GeneralInfo"/>
      <sheetName val="kki"/>
      <sheetName val="SUMMARY"/>
      <sheetName val="BOM"/>
      <sheetName val="Dumtk"/>
      <sheetName val="fisik 94"/>
      <sheetName val="MGR-12"/>
      <sheetName val="PL"/>
      <sheetName val="K-9 Ok"/>
      <sheetName val="BOW"/>
      <sheetName val="Cont Mc"/>
      <sheetName val="Drop Down"/>
      <sheetName val="N Tnh"/>
      <sheetName val="STR"/>
      <sheetName val="Customize Your Invoice"/>
      <sheetName val="Valuation"/>
      <sheetName val="rab lt 2 bo"/>
      <sheetName val="VATOut"/>
      <sheetName val="15KVA-6"/>
      <sheetName val="XXXXXXXXXXXX"/>
      <sheetName val="MDR1"/>
      <sheetName val="SKU KHT"/>
      <sheetName val="12"/>
      <sheetName val="Rinci-Biaya"/>
      <sheetName val="Rincian Iuran"/>
      <sheetName val="Premi Iuran"/>
      <sheetName val="Act.Jul'02 (2)"/>
      <sheetName val="non tanaman "/>
      <sheetName val="13"/>
      <sheetName val="97EST120_ok"/>
      <sheetName val="Names"/>
      <sheetName val="PBG_2"/>
      <sheetName val="ocean voyage"/>
      <sheetName val="MCR-WSP"/>
      <sheetName val="INV"/>
      <sheetName val="Marshal"/>
      <sheetName val="Panen"/>
      <sheetName val="Nm Brg"/>
      <sheetName val="tabel"/>
      <sheetName val="Hutang"/>
      <sheetName val="Ranges"/>
      <sheetName val="CLC&amp;CLS"/>
      <sheetName val="Batam"/>
      <sheetName val="Family"/>
      <sheetName val="Profit Loss"/>
      <sheetName val="fiscal depr(E)"/>
      <sheetName val="Bibitan Input"/>
      <sheetName val="Harga ME "/>
      <sheetName val="DAT_1"/>
      <sheetName val="INDIRECT DETAIL"/>
      <sheetName val="EB (2)"/>
      <sheetName val="Harga 2011"/>
      <sheetName val="HARGA &amp; TARIF"/>
      <sheetName val="IM"/>
      <sheetName val="SPK"/>
      <sheetName val="Hit Bang"/>
      <sheetName val="BTB"/>
      <sheetName val="Bahan Mekanikal"/>
      <sheetName val="Parameter"/>
      <sheetName val="BQ-Tenis"/>
      <sheetName val="Arsitektur"/>
      <sheetName val="Material"/>
      <sheetName val="BOQ_Aula"/>
      <sheetName val="Prelim"/>
      <sheetName val="AHS_Kusen"/>
      <sheetName val="harsat&amp;upah"/>
      <sheetName val="PileCap"/>
      <sheetName val="TB"/>
      <sheetName val="GH Quantity"/>
      <sheetName val="HSP"/>
      <sheetName val="FAK"/>
      <sheetName val="Man Power"/>
      <sheetName val="Jagorawi"/>
      <sheetName val="Pipe"/>
      <sheetName val="Cvr"/>
      <sheetName val="LISTRIK"/>
      <sheetName val="TOTAL"/>
      <sheetName val="REMUNERASISTANDAR"/>
      <sheetName val="TABEL_DETASIR"/>
      <sheetName val="Rinci-Pendapatan"/>
      <sheetName val="FORM X COST"/>
      <sheetName val="3-DIV4"/>
      <sheetName val="Fill this out first___"/>
      <sheetName val="MAIN"/>
      <sheetName val="ROE-2"/>
      <sheetName val="ROI"/>
      <sheetName val="Depreciation2"/>
      <sheetName val="Depreciation"/>
      <sheetName val="Gen_Ass"/>
      <sheetName val="Assumpt"/>
      <sheetName val="Profile"/>
      <sheetName val="FORMULA"/>
      <sheetName val="Gmd3"/>
      <sheetName val="Oil"/>
      <sheetName val="Huruf-INV"/>
      <sheetName val="Casting"/>
      <sheetName val="Mach-Finish"/>
      <sheetName val="masterppm"/>
      <sheetName val="Income Statement"/>
      <sheetName val="Shareholders' Equity"/>
      <sheetName val="GAJI PBL"/>
      <sheetName val="Pro-Base"/>
      <sheetName val="Sales Rental"/>
      <sheetName val="Sales Parameter"/>
      <sheetName val="Inputs"/>
      <sheetName val="DbCost"/>
      <sheetName val="HB "/>
      <sheetName val="CAP"/>
      <sheetName val="IMM"/>
      <sheetName val="IKK"/>
      <sheetName val="Department"/>
      <sheetName val="Analisa BCT"/>
      <sheetName val="NS"/>
      <sheetName val="Bang-Non-St"/>
      <sheetName val="4-09"/>
      <sheetName val="Menu"/>
      <sheetName val="Jual Mtr 07"/>
      <sheetName val="Beli Mtr 07"/>
      <sheetName val="Asumsi"/>
      <sheetName val="1"/>
      <sheetName val="Data Kar"/>
      <sheetName val="JJG-BJR-2"/>
      <sheetName val="OPR-99"/>
      <sheetName val="BP00"/>
      <sheetName val="Data Blok2007"/>
      <sheetName val="TM - 1B"/>
      <sheetName val="Dbase"/>
      <sheetName val="Prod"/>
      <sheetName val="Overhead"/>
      <sheetName val="P"/>
      <sheetName val="Kuantitas &amp; Harga "/>
      <sheetName val="DATA2009"/>
      <sheetName val="CF-hot"/>
      <sheetName val="Analisa Upah _ Bahan Plum"/>
      <sheetName val="BILPL97"/>
      <sheetName val="BASIC ASSUMPTION"/>
      <sheetName val="SA-Lamp"/>
      <sheetName val="Multiple Spreadsheets"/>
      <sheetName val="C"/>
      <sheetName val="JADI"/>
      <sheetName val="CJE"/>
      <sheetName val="Pryk Prod TBS"/>
      <sheetName val="SITE-E"/>
      <sheetName val="H.Satuan"/>
      <sheetName val="OE"/>
      <sheetName val="Ring"/>
      <sheetName val="Des"/>
      <sheetName val="ETAB 2"/>
      <sheetName val="RINCIAN NRC"/>
      <sheetName val="An. Tanah"/>
      <sheetName val="Info"/>
      <sheetName val="Permanent info"/>
      <sheetName val="Anal-Banci"/>
      <sheetName val="Rkp-Jdwl"/>
      <sheetName val="Cashfl"/>
      <sheetName val="Tan"/>
      <sheetName val="RencanaKerja"/>
      <sheetName val="RUKO TYPE 1"/>
      <sheetName val="Beli Mtr"/>
      <sheetName val="Revenue"/>
      <sheetName val="ref"/>
      <sheetName val="BoQ"/>
      <sheetName val="Resume"/>
      <sheetName val="Assump"/>
      <sheetName val="Currencies"/>
      <sheetName val="Contract"/>
      <sheetName val="EngineGas"/>
      <sheetName val="PSC"/>
      <sheetName val="General Assumption"/>
      <sheetName val="EngineOil"/>
      <sheetName val="LHM"/>
      <sheetName val="Master Data"/>
      <sheetName val="Dosis Pupuk Majemuk"/>
      <sheetName val="Mar"/>
      <sheetName val="PIK_QUO"/>
      <sheetName val="Register MG"/>
      <sheetName val="Price"/>
      <sheetName val="Past_LK(CB)1"/>
      <sheetName val="Past_LK(B)1"/>
      <sheetName val="Sheet1_(3)"/>
      <sheetName val="Harga_Material_Lokal"/>
      <sheetName val="Isolasi_Luar_Dalam"/>
      <sheetName val="Isolasi_Luar"/>
      <sheetName val="Telephone_&amp;_KSO_Rev"/>
      <sheetName val="10_yr_val"/>
      <sheetName val="Man_Power_&amp;_Comp"/>
      <sheetName val="Analisa__(2)"/>
      <sheetName val="Exc__Rate"/>
      <sheetName val="T_material"/>
      <sheetName val="PETA_SIRTU"/>
      <sheetName val="fin_pro_centers"/>
      <sheetName val="Tenancy_Sch"/>
      <sheetName val="D_&amp;_W_sizes"/>
      <sheetName val="FISIK_RAB_2000"/>
      <sheetName val="YCB(Revisi_Final)"/>
      <sheetName val="List_Department_&amp;_COA"/>
      <sheetName val="List_Rayon"/>
      <sheetName val="Harga&amp;KodeBarang_2013"/>
      <sheetName val="DIRECT_COST"/>
      <sheetName val="5_yr_val"/>
      <sheetName val="Pk_prod"/>
      <sheetName val="hitungan_bangunan_"/>
      <sheetName val="Harga_ME_"/>
      <sheetName val="rab_lt_2_bo"/>
      <sheetName val="fisik_94"/>
      <sheetName val="Htl_Apt_Cdt_ME"/>
      <sheetName val="ItemX"/>
      <sheetName val="COA-MIJ"/>
      <sheetName val="Desc "/>
      <sheetName val="consolidated"/>
      <sheetName val="Assumptions"/>
      <sheetName val="Anls"/>
      <sheetName val="JAN"/>
      <sheetName val="Form"/>
      <sheetName val="#REF"/>
      <sheetName val="WRKP TM"/>
      <sheetName val="Production S2"/>
      <sheetName val="Production S3"/>
      <sheetName val="Scenario"/>
      <sheetName val="Past_LK(CB)2"/>
      <sheetName val="Past_LK(B)2"/>
      <sheetName val="Harga_Material_Lokal1"/>
      <sheetName val="Sheet1_(3)1"/>
      <sheetName val="Isolasi_Luar_Dalam1"/>
      <sheetName val="Isolasi_Luar1"/>
      <sheetName val="Telephone_&amp;_KSO_Rev1"/>
      <sheetName val="10_yr_val1"/>
      <sheetName val="Man_Power_&amp;_Comp1"/>
      <sheetName val="Analisa__(2)1"/>
      <sheetName val="Exc__Rate1"/>
      <sheetName val="T_material1"/>
      <sheetName val="PETA_SIRTU1"/>
      <sheetName val="Tenancy_Sch1"/>
      <sheetName val="fin_pro_centers1"/>
      <sheetName val="D_&amp;_W_sizes1"/>
      <sheetName val="FISIK_RAB_20001"/>
      <sheetName val="YCB(Revisi_Final)1"/>
      <sheetName val="List_Department_&amp;_COA1"/>
      <sheetName val="List_Rayon1"/>
      <sheetName val="Harga&amp;KodeBarang_20131"/>
      <sheetName val="DIRECT_COST1"/>
      <sheetName val="5_yr_val1"/>
      <sheetName val="Pk_prod1"/>
      <sheetName val="hitungan_bangunan_1"/>
      <sheetName val="K-9_Ok"/>
      <sheetName val="fisik_941"/>
      <sheetName val="Customize_Your_Invoice"/>
      <sheetName val="Profit_Loss"/>
      <sheetName val="Harga_ME_1"/>
      <sheetName val="rab_lt_2_bo1"/>
      <sheetName val="fiscal_depr(E)"/>
      <sheetName val="N_Tnh"/>
      <sheetName val="Nm_Brg"/>
      <sheetName val="Cont_Mc"/>
      <sheetName val="Drop_Down"/>
      <sheetName val="SKU_KHT"/>
      <sheetName val="Rincian_Iuran"/>
      <sheetName val="Premi_Iuran"/>
      <sheetName val="Act_Jul'02_(2)"/>
      <sheetName val="non_tanaman_"/>
      <sheetName val="ocean_voyage"/>
      <sheetName val="Analisa_BCT"/>
      <sheetName val="Analisa_Upah___Bahan_Plum"/>
      <sheetName val="Multiple_Spreadsheets"/>
      <sheetName val="Bibitan_Input"/>
      <sheetName val="INDIRECT_DETAIL"/>
      <sheetName val="EB_(2)"/>
      <sheetName val="Harga_2011"/>
      <sheetName val="FORM_X_COST"/>
      <sheetName val="HARGA_&amp;_TARIF"/>
      <sheetName val="Bahan_Mekanikal"/>
      <sheetName val="GH_Quantity"/>
      <sheetName val="Hit_Bang"/>
      <sheetName val="Fill_this_out_first___"/>
      <sheetName val="Income_Statement"/>
      <sheetName val="Shareholders'_Equity"/>
      <sheetName val="GAJI_PBL"/>
      <sheetName val="HB_"/>
      <sheetName val="Man_Power"/>
      <sheetName val="Sales_Rental"/>
      <sheetName val="Sales_Parameter"/>
      <sheetName val="Pryk_Prod_TBS"/>
      <sheetName val="H_Satuan"/>
      <sheetName val="Kuantitas_&amp;_Harga_"/>
      <sheetName val="BASIC_ASSUMPTION"/>
      <sheetName val="Jual_Mtr_07"/>
      <sheetName val="Beli_Mtr_07"/>
      <sheetName val="ETAB_2"/>
      <sheetName val="RATIO"/>
      <sheetName val="Fill this out first..."/>
      <sheetName val="Front"/>
      <sheetName val="Contents"/>
      <sheetName val="Basis"/>
      <sheetName val="Inclusions"/>
      <sheetName val="Exclusions"/>
      <sheetName val="Areas"/>
      <sheetName val="Overall Summary"/>
      <sheetName val="Basement"/>
      <sheetName val="Foundations Budget"/>
      <sheetName val="Parking"/>
      <sheetName val="Ground Floor Budget"/>
      <sheetName val="L1 &amp; 2"/>
      <sheetName val="2nd Floor Budget"/>
      <sheetName val="L3-4 Wards"/>
      <sheetName val="Parking 3-5 Budget"/>
      <sheetName val="L5-10 Strata Title"/>
      <sheetName val="Office Levels 6-13 Budget"/>
      <sheetName val="Level 11 - 14 Offices"/>
      <sheetName val="L15 Exec Offices"/>
      <sheetName val="Multipurpose Room Summary"/>
      <sheetName val="Multipurpose Room Budget1"/>
      <sheetName val="MP Summary"/>
      <sheetName val="MP Budget"/>
      <sheetName val="Siteworks Areas"/>
      <sheetName val="Siteworks Summary"/>
      <sheetName val="Siteworks Budget"/>
      <sheetName val="Section 5 Areas"/>
      <sheetName val="Alternates"/>
      <sheetName val="Comparison Summary"/>
      <sheetName val="Analisa -Baku"/>
      <sheetName val="Rekap Direct Cost"/>
      <sheetName val="BQNSC"/>
      <sheetName val="NOPAT_VDF"/>
      <sheetName val="Invested capital_VDF"/>
      <sheetName val="DCF_VDF"/>
      <sheetName val="WACC_VDF"/>
      <sheetName val="Summary Page_VDF"/>
      <sheetName val="PV of Op Leases_VDF"/>
      <sheetName val="Income Statement_VDF"/>
      <sheetName val="손익예상"/>
      <sheetName val="TERM OF PAYMENT"/>
      <sheetName val="B _ Norelec"/>
      <sheetName val="Listperson"/>
      <sheetName val="PKB"/>
      <sheetName val="RBSB"/>
      <sheetName val="JobCode"/>
      <sheetName val="Price List"/>
      <sheetName val=" INCOME STATEMENT"/>
      <sheetName val="RATE"/>
      <sheetName val="Upah_Bahan"/>
      <sheetName val="B-Ops-Sawit"/>
      <sheetName val="Biaya-Inv"/>
      <sheetName val="Re-Mill Building  "/>
      <sheetName val="Lead"/>
      <sheetName val="REKAP IDR"/>
      <sheetName val="Criteria"/>
      <sheetName val="General_Assumption"/>
      <sheetName val="ZI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sheetData sheetId="431" refreshError="1"/>
    </sheetDataSet>
  </externalBook>
</externalLink>
</file>

<file path=xl/externalLinks/externalLink266.xml><?xml version="1.0" encoding="utf-8"?>
<externalLink xmlns="http://schemas.openxmlformats.org/spreadsheetml/2006/main">
  <externalBook xmlns:r="http://schemas.openxmlformats.org/officeDocument/2006/relationships" r:id="rId1">
    <sheetNames>
      <sheetName val="Bahan Mekanikal"/>
    </sheetNames>
    <sheetDataSet>
      <sheetData sheetId="0" refreshError="1"/>
    </sheetDataSet>
  </externalBook>
</externalLink>
</file>

<file path=xl/externalLinks/externalLink267.xml><?xml version="1.0" encoding="utf-8"?>
<externalLink xmlns="http://schemas.openxmlformats.org/spreadsheetml/2006/main">
  <externalBook xmlns:r="http://schemas.openxmlformats.org/officeDocument/2006/relationships" r:id="rId1">
    <sheetNames>
      <sheetName val="Bahan Mekanikal"/>
      <sheetName val="Analisa Tambahan"/>
      <sheetName val="Rekap Total"/>
      <sheetName val="REKAP"/>
      <sheetName val="RAB Park &amp; Ride BPR"/>
      <sheetName val="Perpanjangan Peron"/>
      <sheetName val="RAB Bangunan Stasiun BPR"/>
      <sheetName val="RAB Sky Bridge BPR"/>
      <sheetName val="RAB Park &amp; Ride MRI"/>
      <sheetName val="RAB Cross Passanger MRI"/>
      <sheetName val="RAB R.Tiketing Bandara MRI"/>
      <sheetName val="RAB Peron Bandara MRI"/>
      <sheetName val="A. Pek.Persiapan"/>
      <sheetName val="B. Pek.Tanah"/>
      <sheetName val="C. Pek.Pondasi"/>
      <sheetName val="D. Pek. Beton"/>
      <sheetName val="E. Pek. Plesteran"/>
      <sheetName val="F. Pek. Lantai &amp; Permukaan "/>
      <sheetName val="G. Pek. Pasangan"/>
      <sheetName val="H. Pek. Penutup"/>
      <sheetName val="I. Pek. Kayu"/>
      <sheetName val="J. Pek. Kunci &amp; Kaca"/>
      <sheetName val="K. Pek. Besi &amp; Cat"/>
      <sheetName val="L. Pek. Elektrikal"/>
      <sheetName val="M. Pek. Mekanik"/>
      <sheetName val="N. Pek. Sanitasi"/>
      <sheetName val="O. Kusen"/>
      <sheetName val="Upah"/>
      <sheetName val="RAB Perpanjangan Peron"/>
      <sheetName val="Bahan Ars &amp; Str"/>
      <sheetName val="O. Analisa Kusen"/>
      <sheetName val="Septiktank"/>
      <sheetName val="Bahan Elektrikal"/>
      <sheetName val="Bahan Ars Kayaco"/>
      <sheetName val="Upah Daop 1"/>
      <sheetName val="Bahan Daop 1"/>
      <sheetName val="KOREKSI_RAB Pek"/>
      <sheetName val="PB(B)"/>
      <sheetName val="JSia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refreshError="1"/>
      <sheetData sheetId="28"/>
      <sheetData sheetId="29" refreshError="1"/>
      <sheetData sheetId="30" refreshError="1"/>
      <sheetData sheetId="31" refreshError="1"/>
      <sheetData sheetId="32"/>
      <sheetData sheetId="33"/>
      <sheetData sheetId="34"/>
      <sheetData sheetId="35"/>
      <sheetData sheetId="36" refreshError="1"/>
      <sheetData sheetId="37" refreshError="1"/>
      <sheetData sheetId="38" refreshError="1"/>
    </sheetDataSet>
  </externalBook>
</externalLink>
</file>

<file path=xl/externalLinks/externalLink268.xml><?xml version="1.0" encoding="utf-8"?>
<externalLink xmlns="http://schemas.openxmlformats.org/spreadsheetml/2006/main">
  <externalBook xmlns:r="http://schemas.openxmlformats.org/officeDocument/2006/relationships" r:id="rId1">
    <sheetNames>
      <sheetName val="UPAH"/>
      <sheetName val="DATA"/>
      <sheetName val="RABNA"/>
      <sheetName val="DATA1"/>
      <sheetName val="ANALISA PEK.UMUM"/>
      <sheetName val="ANALISA KONST BTN"/>
      <sheetName val="BAHAN"/>
      <sheetName val="SAT.PEK.UMUM "/>
      <sheetName val="SAT.PEK.KONST.BTN"/>
      <sheetName val="Skedul"/>
      <sheetName val="Bahan Mekanikal"/>
      <sheetName val="PB(B)"/>
      <sheetName val="JSiar"/>
      <sheetName val="Isolasi Luar"/>
      <sheetName val="D &amp; W sizes"/>
      <sheetName val="PABRIK (2)"/>
      <sheetName val="PB_B_"/>
      <sheetName val="BCT"/>
      <sheetName val="HSBU AN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269.xml><?xml version="1.0" encoding="utf-8"?>
<externalLink xmlns="http://schemas.openxmlformats.org/spreadsheetml/2006/main">
  <externalBook xmlns:r="http://schemas.openxmlformats.org/officeDocument/2006/relationships" r:id="rId1">
    <sheetNames>
      <sheetName val="dt tnh"/>
      <sheetName val="dt bgn"/>
      <sheetName val="FORM SURVEY"/>
      <sheetName val="Data-Umum"/>
      <sheetName val="Hit-Tnh"/>
      <sheetName val="BCT"/>
      <sheetName val="dsr-hit"/>
      <sheetName val="hit-bng"/>
      <sheetName val="Narasi Tnh"/>
      <sheetName val="Narasi Bgn &amp; Sarana"/>
      <sheetName val="Nar-kend"/>
      <sheetName val="Rekap"/>
      <sheetName val="Fot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70.xml><?xml version="1.0" encoding="utf-8"?>
<externalLink xmlns="http://schemas.openxmlformats.org/spreadsheetml/2006/main">
  <externalBook xmlns:r="http://schemas.openxmlformats.org/officeDocument/2006/relationships" r:id="rId1">
    <sheetNames>
      <sheetName val="dt tnh"/>
      <sheetName val="dt bgn"/>
      <sheetName val="FORM SURVEY"/>
      <sheetName val="Data-Umum"/>
      <sheetName val="Hit-Tnh"/>
      <sheetName val="BCT"/>
      <sheetName val="dsr-hit"/>
      <sheetName val="hit-bng"/>
      <sheetName val="Narasi Tnh"/>
      <sheetName val="Narasi Bgn &amp; Sarana"/>
      <sheetName val="Nar-kend"/>
      <sheetName val="Rekap"/>
      <sheetName val="Fot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71.xml><?xml version="1.0" encoding="utf-8"?>
<externalLink xmlns="http://schemas.openxmlformats.org/spreadsheetml/2006/main">
  <externalBook xmlns:r="http://schemas.openxmlformats.org/officeDocument/2006/relationships" r:id="rId1">
    <sheetNames>
      <sheetName val="dt tnh"/>
      <sheetName val="dt bgn"/>
      <sheetName val="FORM SURVEY"/>
      <sheetName val="Data-Umum"/>
      <sheetName val="Hit-Tnh"/>
      <sheetName val="BCT"/>
      <sheetName val="dsr-hit"/>
      <sheetName val="hit-bng"/>
      <sheetName val="Narasi Tnh"/>
      <sheetName val="Narasi Bgn &amp; Sarana"/>
      <sheetName val="Nar-kend"/>
      <sheetName val="Rekap"/>
      <sheetName val="Fot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72.xml><?xml version="1.0" encoding="utf-8"?>
<externalLink xmlns="http://schemas.openxmlformats.org/spreadsheetml/2006/main">
  <externalBook xmlns:r="http://schemas.openxmlformats.org/officeDocument/2006/relationships" r:id="rId1">
    <sheetNames>
      <sheetName val="BCT"/>
      <sheetName val="dt tnh"/>
      <sheetName val="dt bgn"/>
      <sheetName val="FORM SURVEY"/>
      <sheetName val="Data-Umum"/>
      <sheetName val="Hit-Tnh"/>
      <sheetName val="dsr-hit"/>
      <sheetName val="hit-bng"/>
      <sheetName val="Narasi Tnh"/>
      <sheetName val="Narasi Bgn &amp; Sarana"/>
      <sheetName val="Nar-kend"/>
      <sheetName val="Rekap"/>
      <sheetName val="Foto"/>
      <sheetName val="UPAH"/>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73.xml><?xml version="1.0" encoding="utf-8"?>
<externalLink xmlns="http://schemas.openxmlformats.org/spreadsheetml/2006/main">
  <externalBook xmlns:r="http://schemas.openxmlformats.org/officeDocument/2006/relationships" r:id="rId1">
    <sheetNames>
      <sheetName val="CODE"/>
      <sheetName val="Gambar"/>
      <sheetName val="ESTIMASI"/>
      <sheetName val="Mingguan"/>
      <sheetName val="prod"/>
      <sheetName val="cust"/>
      <sheetName val="HARIAN"/>
      <sheetName val="NOTA"/>
      <sheetName val="Rekap Piutang Dagang"/>
      <sheetName val="Jabekban"/>
      <sheetName val="Jabar"/>
      <sheetName val="Jateng"/>
      <sheetName val="Jatim"/>
      <sheetName val="Bali"/>
      <sheetName val="Medan"/>
      <sheetName val="Padang"/>
      <sheetName val="Riau"/>
      <sheetName val="Jambi"/>
      <sheetName val="Palembang"/>
      <sheetName val=" BENGKULU"/>
      <sheetName val="Lampung"/>
      <sheetName val="SNC LOMBOK"/>
      <sheetName val="SNS MENADO"/>
      <sheetName val="TNS Makasar"/>
      <sheetName val=" Batam"/>
      <sheetName val="Pangkal Pinang"/>
      <sheetName val=" BANJARMASIN"/>
      <sheetName val=" Balikpapan"/>
      <sheetName val="Laut Timur"/>
      <sheetName val="Kendari"/>
      <sheetName val="multi mandiri"/>
      <sheetName val="Starmara_Tanjung Pinang"/>
      <sheetName val="Sampit"/>
      <sheetName val="Tarakan"/>
      <sheetName val="TERNATE"/>
      <sheetName val="MUJUR"/>
      <sheetName val="Firma"/>
      <sheetName val="Berlian Pacific"/>
      <sheetName val="Mata Nanda"/>
      <sheetName val="Takari international"/>
      <sheetName val="SM Food"/>
      <sheetName val="Brunai"/>
      <sheetName val="JORDAN"/>
      <sheetName val="Israel"/>
      <sheetName val="Philiphine"/>
      <sheetName val="PASTINGGI"/>
      <sheetName val="Subur Makmur"/>
      <sheetName val="RASTILARI-DUBAI"/>
      <sheetName val="Bangladesh"/>
      <sheetName val="gutemala"/>
      <sheetName val="Trus Trading_Libanon"/>
      <sheetName val="Canada"/>
      <sheetName val="Yaman"/>
      <sheetName val="Goberean"/>
      <sheetName val="Ovuike -Nigeria"/>
      <sheetName val="Supply - Australia"/>
      <sheetName val="Kiu Fung -Hongkong"/>
      <sheetName val="GREENWORTH"/>
      <sheetName val="CBC Pakistan"/>
      <sheetName val="africa oilseeds"/>
      <sheetName val="Lead"/>
      <sheetName val="FORM-X-1"/>
      <sheetName val="BCT"/>
      <sheetName val="PIK_QUO"/>
      <sheetName val="PENJ.NERACA"/>
      <sheetName val="CASH FLOW"/>
      <sheetName val="Rekap"/>
      <sheetName val="DCF_VDF"/>
      <sheetName val="TableLookup"/>
      <sheetName val="Sheet2"/>
      <sheetName val="Deposit DO"/>
      <sheetName val="U.1.2 Other charges (income)"/>
      <sheetName val="UPAH"/>
      <sheetName val="Neraca"/>
      <sheetName val="Beli Mtr"/>
      <sheetName val="Komputer"/>
      <sheetName val="Data"/>
      <sheetName val="RumusTB 1 bln"/>
      <sheetName val="trf multiple dnrks"/>
      <sheetName val="Sheet1"/>
      <sheetName val="pl"/>
      <sheetName val="Sheet8"/>
      <sheetName val="CLC&amp;CLS"/>
      <sheetName val="Isolasi Luar Dalam"/>
      <sheetName val="Isolasi Luar"/>
      <sheetName val="Attachement"/>
      <sheetName val="Data Umum"/>
      <sheetName val="Fill this out first..."/>
      <sheetName val="GeneralInfo"/>
      <sheetName val="STR"/>
      <sheetName val="BCE MURNI-QS"/>
      <sheetName val="data_val"/>
      <sheetName val="Ex_Rate"/>
      <sheetName val="daftar"/>
      <sheetName val="Family"/>
      <sheetName val="NOPAT_VDF"/>
      <sheetName val="WACC_VDF"/>
      <sheetName val="Summary Page_VDF"/>
      <sheetName val="Invested capital_VDF"/>
      <sheetName val="Income Statement_VDF"/>
      <sheetName val="#REF"/>
      <sheetName val="1195 B1"/>
      <sheetName val="JL_BEL"/>
      <sheetName val="DATA2"/>
      <sheetName val="12"/>
      <sheetName val="Marshal"/>
      <sheetName val="des'07"/>
      <sheetName val="FF-5"/>
      <sheetName val="MMIP(JU)"/>
      <sheetName val="F-1&amp;F-2"/>
      <sheetName val="Price"/>
      <sheetName val="TM - 1B"/>
      <sheetName val="PB(B)"/>
      <sheetName val="quotation"/>
      <sheetName val="Batam"/>
      <sheetName val="BASIC ASSUMPTION"/>
      <sheetName val="budget idr"/>
      <sheetName val="Asumsi"/>
      <sheetName val="Permanent info"/>
      <sheetName val="Data_Umum"/>
      <sheetName val="RPMCOST"/>
      <sheetName val="JARS"/>
      <sheetName val="LABELS"/>
      <sheetName val="MNHRS"/>
      <sheetName val="RAWMAT"/>
      <sheetName val="#REF!"/>
      <sheetName val="Key drivers"/>
      <sheetName val="JSiar"/>
      <sheetName val="Valuation"/>
      <sheetName val="PBC - Detail BS - 2010"/>
      <sheetName val="EBITRECS"/>
      <sheetName val="5X3"/>
      <sheetName val="Profit &amp; Loss Account"/>
      <sheetName val="analis"/>
      <sheetName val="F1771-II"/>
      <sheetName val="F1771-III"/>
      <sheetName val="CLC_CLS"/>
      <sheetName val="P12.4"/>
      <sheetName val="C_TAR"/>
      <sheetName val="Konfirmasi Transaksi Lama"/>
      <sheetName val="AA.1.1 BNI"/>
      <sheetName val="bobot"/>
      <sheetName val="2Yr"/>
      <sheetName val="DSR"/>
      <sheetName val="PV of Op Leases_VDF"/>
      <sheetName val="D"/>
      <sheetName val="?D"/>
      <sheetName val="SE-C"/>
      <sheetName val="&lt;=Print"/>
      <sheetName val="Drill&amp;Blast"/>
      <sheetName val="RoadMaint."/>
      <sheetName val="WS"/>
      <sheetName val="Article"/>
      <sheetName val="CHIPPING"/>
      <sheetName val="table"/>
      <sheetName val="LABARUGI"/>
      <sheetName val="Consolidated"/>
      <sheetName val="Introduction"/>
      <sheetName val="Jul"/>
      <sheetName val="Agt"/>
      <sheetName val="Sep"/>
      <sheetName val="Okt"/>
      <sheetName val="Nop"/>
      <sheetName val="_x005f_x0000_D"/>
      <sheetName val="_D"/>
      <sheetName val=""/>
      <sheetName val="SheetGMP"/>
      <sheetName val="SheetGMT"/>
      <sheetName val="Income Statement"/>
      <sheetName val="Profile"/>
      <sheetName val="COA"/>
      <sheetName val="Markup"/>
      <sheetName val="Re-Mill Building  "/>
      <sheetName val=""/>
      <sheetName val="Bahan Mekanikal"/>
      <sheetName val="_x005f_x005f_x005f_x0000_D"/>
      <sheetName val="412"/>
      <sheetName val="SELISIHKURSSOURCE"/>
      <sheetName val="DATA-BASE"/>
      <sheetName val="Index"/>
      <sheetName val=" INCOME STATEMENT"/>
      <sheetName val="INCOME"/>
      <sheetName val="Produksi &amp; Scedule"/>
      <sheetName val="Summary "/>
      <sheetName val="PB_B_"/>
      <sheetName val="DOC"/>
      <sheetName val="FEED"/>
      <sheetName val="Equipment"/>
      <sheetName val="Ranges"/>
      <sheetName val="Minilink Eqp EAB, CIP"/>
      <sheetName val="Resource Costs"/>
      <sheetName val="Work Requirement"/>
      <sheetName val="DATA WP"/>
      <sheetName val="NRC_2"/>
      <sheetName val="Stock"/>
      <sheetName val="SSP"/>
      <sheetName val="Aloha"/>
      <sheetName val="Myk_BS"/>
      <sheetName val="WP AKTIVA"/>
      <sheetName val="WP PASIVA"/>
      <sheetName val="WP LABA RUGI"/>
      <sheetName val="DATA FORWARDER"/>
      <sheetName val="Tanah"/>
      <sheetName val="Master"/>
      <sheetName val="Exch Rate"/>
      <sheetName val="150"/>
      <sheetName val="VESLIS97"/>
      <sheetName val="Daf. KPP"/>
      <sheetName val="HARVEST02"/>
      <sheetName val="AGM"/>
      <sheetName val="OVERHEAD"/>
      <sheetName val="Analysis"/>
      <sheetName val="HQ-TO"/>
      <sheetName val="Motor Sytem"/>
      <sheetName val="Code05"/>
      <sheetName val="populasi"/>
      <sheetName val="LAPIUT"/>
      <sheetName val="3M Indonesia (9011-001)"/>
      <sheetName val="Income S"/>
      <sheetName val="balance sheet"/>
      <sheetName val="Regulated Tariff"/>
      <sheetName val="NOA"/>
      <sheetName val="AGG_aggr2"/>
      <sheetName val="AGG_rmc2"/>
      <sheetName val="CEM_cc2"/>
      <sheetName val="AGG_conc2"/>
      <sheetName val="CEM_afr2"/>
      <sheetName val="CEM_mic2"/>
      <sheetName val="CEM_trcem2"/>
      <sheetName val="OPR_open2"/>
      <sheetName val="OPR_spec2"/>
      <sheetName val="OPR_tropr2"/>
      <sheetName val="_x005f_x005f_x005f_x005f_x005f_x005f_x005f_x0000_D"/>
      <sheetName val="Quantitatif"/>
      <sheetName val="T.B"/>
      <sheetName val="Worksheet-03"/>
      <sheetName val="Ford Options"/>
      <sheetName val="DETAIL"/>
      <sheetName val="duct"/>
      <sheetName val="Daftmat"/>
      <sheetName val="List"/>
      <sheetName val="HSBU ANA"/>
      <sheetName val="GS Tanah Kalimas Baru (2)"/>
      <sheetName val="_x005f_x0000_"/>
      <sheetName val="ASS-UNIT"/>
      <sheetName val="COMPANY CODE"/>
      <sheetName val="Rekap_Piutang_Dagang"/>
      <sheetName val="_BENGKULU"/>
      <sheetName val="SNC_LOMBOK"/>
      <sheetName val="SNS_MENADO"/>
      <sheetName val="TNS_Makasar"/>
      <sheetName val="_Batam"/>
      <sheetName val="Pangkal_Pinang"/>
      <sheetName val="_BANJARMASIN"/>
      <sheetName val="_Balikpapan"/>
      <sheetName val="Laut_Timur"/>
      <sheetName val="multi_mandiri"/>
      <sheetName val="Starmara_Tanjung_Pinang"/>
      <sheetName val="Berlian_Pacific"/>
      <sheetName val="Mata_Nanda"/>
      <sheetName val="Takari_international"/>
      <sheetName val="SM_Food"/>
      <sheetName val="Subur_Makmur"/>
      <sheetName val="Trus_Trading_Libanon"/>
      <sheetName val="Ovuike_-Nigeria"/>
      <sheetName val="Supply_-_Australia"/>
      <sheetName val="Kiu_Fung_-Hongkong"/>
      <sheetName val="CBC_Pakistan"/>
      <sheetName val="africa_oilseeds"/>
      <sheetName val="PENJ_NERACA"/>
      <sheetName val="CASH_FLOW"/>
      <sheetName val="Deposit_DO"/>
      <sheetName val="U_1_2_Other_charges_(income)"/>
      <sheetName val="Beli_Mtr"/>
      <sheetName val="RumusTB_1_bln"/>
      <sheetName val="trf_multiple_dnrks"/>
      <sheetName val="Isolasi_Luar_Dalam"/>
      <sheetName val="Isolasi_Luar"/>
      <sheetName val="Fill_this_out_first___"/>
      <sheetName val="Summary_Page_VDF"/>
      <sheetName val="Invested_capital_VDF"/>
      <sheetName val="1195_B1"/>
      <sheetName val="Income_Statement_VDF"/>
      <sheetName val="BASIC_ASSUMPTION"/>
      <sheetName val="budget_idr"/>
      <sheetName val="Permanent_info"/>
      <sheetName val="PBC_-_Detail_BS_-_2010"/>
      <sheetName val="Profit_&amp;_Loss_Account"/>
      <sheetName val="Key_drivers"/>
      <sheetName val="BCE_MURNI-QS"/>
      <sheetName val="TM_-_1B"/>
      <sheetName val="P12_4"/>
      <sheetName val="Konfirmasi_Transaksi_Lama"/>
      <sheetName val="AA_1_1_BNI"/>
      <sheetName val="PV_of_Op_Leases_VDF"/>
      <sheetName val="D"/>
      <sheetName val="RoadMaint_"/>
      <sheetName val="Income_Statement"/>
      <sheetName val="Re-Mill_Building__"/>
      <sheetName val="Minilink_Eqp_EAB,_CIP"/>
      <sheetName val="Resource_Costs"/>
      <sheetName val="Work_Requirement"/>
      <sheetName val="DATA_WP"/>
      <sheetName val="WP_AKTIVA"/>
      <sheetName val="WP_PASIVA"/>
      <sheetName val="WP_LABA_RUGI"/>
      <sheetName val="DATA_FORWARDER"/>
      <sheetName val="Daf__KPP"/>
      <sheetName val="Exch_Rate"/>
      <sheetName val="Motor_Sytem"/>
      <sheetName val="Income_S"/>
      <sheetName val="balance_sheet"/>
      <sheetName val="Regulated_Tariff"/>
      <sheetName val="3M_Indonesia_(9011-001)"/>
      <sheetName val="D &amp; W sizes"/>
      <sheetName val="Rekap_Piutang_Dagang1"/>
      <sheetName val="_BENGKULU1"/>
      <sheetName val="SNC_LOMBOK1"/>
      <sheetName val="SNS_MENADO1"/>
      <sheetName val="TNS_Makasar1"/>
      <sheetName val="_Batam1"/>
      <sheetName val="Pangkal_Pinang1"/>
      <sheetName val="_BANJARMASIN1"/>
      <sheetName val="_Balikpapan1"/>
      <sheetName val="Laut_Timur1"/>
      <sheetName val="multi_mandiri1"/>
      <sheetName val="Starmara_Tanjung_Pinang1"/>
      <sheetName val="Berlian_Pacific1"/>
      <sheetName val="Mata_Nanda1"/>
      <sheetName val="Takari_international1"/>
      <sheetName val="SM_Food1"/>
      <sheetName val="Subur_Makmur1"/>
      <sheetName val="Trus_Trading_Libanon1"/>
      <sheetName val="Ovuike_-Nigeria1"/>
      <sheetName val="Supply_-_Australia1"/>
      <sheetName val="Kiu_Fung_-Hongkong1"/>
      <sheetName val="CBC_Pakistan1"/>
      <sheetName val="africa_oilseeds1"/>
      <sheetName val="PENJ_NERACA1"/>
      <sheetName val="CASH_FLOW1"/>
      <sheetName val="Deposit_DO1"/>
      <sheetName val="U_1_2_Other_charges_(income)1"/>
      <sheetName val="Beli_Mtr1"/>
      <sheetName val="trf_multiple_dnrks1"/>
      <sheetName val="RumusTB_1_bln1"/>
      <sheetName val="Isolasi_Luar_Dalam1"/>
      <sheetName val="Isolasi_Luar1"/>
      <sheetName val="Fill_this_out_first___1"/>
      <sheetName val="Summary_Page_VDF1"/>
      <sheetName val="Invested_capital_VDF1"/>
      <sheetName val="1195_B11"/>
      <sheetName val="Income_Statement_VDF1"/>
      <sheetName val="BASIC_ASSUMPTION1"/>
      <sheetName val="budget_idr1"/>
      <sheetName val="Permanent_info1"/>
      <sheetName val="P12_41"/>
      <sheetName val="PBC_-_Detail_BS_-_20101"/>
      <sheetName val="Profit_&amp;_Loss_Account1"/>
      <sheetName val="Key_drivers1"/>
      <sheetName val="Konfirmasi_Transaksi_Lama1"/>
      <sheetName val="AA_1_1_BNI1"/>
      <sheetName val="BCE_MURNI-QS1"/>
      <sheetName val="TM_-_1B1"/>
      <sheetName val="PV_of_Op_Leases_VDF1"/>
      <sheetName val="RoadMaint_1"/>
      <sheetName val="Income_Statement1"/>
      <sheetName val="Re-Mill_Building__1"/>
      <sheetName val="Minilink_Eqp_EAB,_CIP1"/>
      <sheetName val="Resource_Costs1"/>
      <sheetName val="Work_Requirement1"/>
      <sheetName val="DATA_WP1"/>
      <sheetName val="WP_AKTIVA1"/>
      <sheetName val="WP_PASIVA1"/>
      <sheetName val="WP_LABA_RUGI1"/>
      <sheetName val="DATA_FORWARDER1"/>
      <sheetName val="3M_Indonesia_(9011-001)1"/>
      <sheetName val="Exch_Rate1"/>
      <sheetName val="Rekap_Piutang_Dagang2"/>
      <sheetName val="_BENGKULU2"/>
      <sheetName val="SNC_LOMBOK2"/>
      <sheetName val="SNS_MENADO2"/>
      <sheetName val="TNS_Makasar2"/>
      <sheetName val="_Batam2"/>
      <sheetName val="Pangkal_Pinang2"/>
      <sheetName val="_BANJARMASIN2"/>
      <sheetName val="_Balikpapan2"/>
      <sheetName val="Laut_Timur2"/>
      <sheetName val="multi_mandiri2"/>
      <sheetName val="Starmara_Tanjung_Pinang2"/>
      <sheetName val="Berlian_Pacific2"/>
      <sheetName val="Mata_Nanda2"/>
      <sheetName val="Takari_international2"/>
      <sheetName val="SM_Food2"/>
      <sheetName val="Subur_Makmur2"/>
      <sheetName val="Trus_Trading_Libanon2"/>
      <sheetName val="Ovuike_-Nigeria2"/>
      <sheetName val="Supply_-_Australia2"/>
      <sheetName val="Kiu_Fung_-Hongkong2"/>
      <sheetName val="CBC_Pakistan2"/>
      <sheetName val="africa_oilseeds2"/>
      <sheetName val="PENJ_NERACA2"/>
      <sheetName val="CASH_FLOW2"/>
      <sheetName val="Deposit_DO2"/>
      <sheetName val="U_1_2_Other_charges_(income)2"/>
      <sheetName val="Beli_Mtr2"/>
      <sheetName val="trf_multiple_dnrks2"/>
      <sheetName val="RumusTB_1_bln2"/>
      <sheetName val="Isolasi_Luar_Dalam2"/>
      <sheetName val="Isolasi_Luar2"/>
      <sheetName val="Fill_this_out_first___2"/>
      <sheetName val="Summary_Page_VDF2"/>
      <sheetName val="Invested_capital_VDF2"/>
      <sheetName val="1195_B12"/>
      <sheetName val="Income_Statement_VDF2"/>
      <sheetName val="BASIC_ASSUMPTION2"/>
      <sheetName val="budget_idr2"/>
      <sheetName val="Permanent_info2"/>
      <sheetName val="P12_42"/>
      <sheetName val="PBC_-_Detail_BS_-_20102"/>
      <sheetName val="Profit_&amp;_Loss_Account2"/>
      <sheetName val="Key_drivers2"/>
      <sheetName val="Konfirmasi_Transaksi_Lama2"/>
      <sheetName val="AA_1_1_BNI2"/>
      <sheetName val="BCE_MURNI-QS2"/>
      <sheetName val="TM_-_1B2"/>
      <sheetName val="PV_of_Op_Leases_VDF2"/>
      <sheetName val="RoadMaint_2"/>
      <sheetName val="Income_Statement2"/>
      <sheetName val="Re-Mill_Building__2"/>
      <sheetName val="Minilink_Eqp_EAB,_CIP2"/>
      <sheetName val="Resource_Costs2"/>
      <sheetName val="Work_Requirement2"/>
      <sheetName val="DATA_WP2"/>
      <sheetName val="WP_AKTIVA2"/>
      <sheetName val="WP_PASIVA2"/>
      <sheetName val="WP_LABA_RUGI2"/>
      <sheetName val="DATA_FORWARDER2"/>
      <sheetName val="3M_Indonesia_(9011-001)2"/>
      <sheetName val="Exch_Rate2"/>
      <sheetName val="Rekap_Piutang_Dagang3"/>
      <sheetName val="_BENGKULU3"/>
      <sheetName val="SNC_LOMBOK3"/>
      <sheetName val="SNS_MENADO3"/>
      <sheetName val="TNS_Makasar3"/>
      <sheetName val="_Batam3"/>
      <sheetName val="Pangkal_Pinang3"/>
      <sheetName val="_BANJARMASIN3"/>
      <sheetName val="_Balikpapan3"/>
      <sheetName val="Laut_Timur3"/>
      <sheetName val="multi_mandiri3"/>
      <sheetName val="Starmara_Tanjung_Pinang3"/>
      <sheetName val="Berlian_Pacific3"/>
      <sheetName val="Mata_Nanda3"/>
      <sheetName val="Takari_international3"/>
      <sheetName val="SM_Food3"/>
      <sheetName val="Subur_Makmur3"/>
      <sheetName val="Trus_Trading_Libanon3"/>
      <sheetName val="Ovuike_-Nigeria3"/>
      <sheetName val="Supply_-_Australia3"/>
      <sheetName val="Kiu_Fung_-Hongkong3"/>
      <sheetName val="CBC_Pakistan3"/>
      <sheetName val="africa_oilseeds3"/>
      <sheetName val="PENJ_NERACA3"/>
      <sheetName val="CASH_FLOW3"/>
      <sheetName val="Deposit_DO3"/>
      <sheetName val="U_1_2_Other_charges_(income)3"/>
      <sheetName val="Beli_Mtr3"/>
      <sheetName val="trf_multiple_dnrks3"/>
      <sheetName val="RumusTB_1_bln3"/>
      <sheetName val="Isolasi_Luar_Dalam3"/>
      <sheetName val="Isolasi_Luar3"/>
      <sheetName val="Fill_this_out_first___3"/>
      <sheetName val="Summary_Page_VDF3"/>
      <sheetName val="Invested_capital_VDF3"/>
      <sheetName val="1195_B13"/>
      <sheetName val="Income_Statement_VDF3"/>
      <sheetName val="BASIC_ASSUMPTION3"/>
      <sheetName val="budget_idr3"/>
      <sheetName val="Permanent_info3"/>
      <sheetName val="P12_43"/>
      <sheetName val="PBC_-_Detail_BS_-_20103"/>
      <sheetName val="Profit_&amp;_Loss_Account3"/>
      <sheetName val="Key_drivers3"/>
      <sheetName val="Konfirmasi_Transaksi_Lama3"/>
      <sheetName val="AA_1_1_BNI3"/>
      <sheetName val="BCE_MURNI-QS3"/>
      <sheetName val="TM_-_1B3"/>
      <sheetName val="PV_of_Op_Leases_VDF3"/>
      <sheetName val="RoadMaint_3"/>
      <sheetName val="Income_Statement3"/>
      <sheetName val="Re-Mill_Building__3"/>
      <sheetName val="Minilink_Eqp_EAB,_CIP3"/>
      <sheetName val="Resource_Costs3"/>
      <sheetName val="Work_Requirement3"/>
      <sheetName val="DATA_WP3"/>
      <sheetName val="WP_AKTIVA3"/>
      <sheetName val="WP_PASIVA3"/>
      <sheetName val="WP_LABA_RUGI3"/>
      <sheetName val="DATA_FORWARDER3"/>
      <sheetName val="3M_Indonesia_(9011-001)3"/>
      <sheetName val="Exch_Rate3"/>
      <sheetName val="Prod-CS"/>
      <sheetName val="NAME"/>
      <sheetName val="tabel"/>
      <sheetName val="NAMES"/>
      <sheetName val="Tabelle1"/>
      <sheetName val="Nomor Id"/>
      <sheetName val="Bal Sheet"/>
      <sheetName val="Des"/>
      <sheetName val="kki"/>
      <sheetName val="fin pro centers"/>
      <sheetName val="SUMMARY"/>
      <sheetName val="Notes"/>
      <sheetName val="Parameter"/>
      <sheetName val="output"/>
      <sheetName val="saklar"/>
      <sheetName val="TT"/>
      <sheetName val="NRO and subs"/>
      <sheetName val="Sale_0603"/>
      <sheetName val="_x005f_x005f_x005f_x005f_x005f_x005f_x005f_x005f_x005f_x005f_"/>
      <sheetName val="KKN"/>
      <sheetName val="note_defect"/>
      <sheetName val="H.KONTRAK"/>
      <sheetName val="Gaji Non Staff"/>
      <sheetName val="BDG(0302)"/>
      <sheetName val="US"/>
      <sheetName val="Mexico"/>
      <sheetName val="Middle East"/>
      <sheetName val="Check on 8.10.2003"/>
      <sheetName val="_x005f_x005f_x005f_x005F_x005f_x0000_D"/>
      <sheetName val="PRBM0900"/>
      <sheetName val="fiscal depr(E)"/>
      <sheetName val="CETAK BUKTI"/>
      <sheetName val="_x005f_x005f_x005F"/>
      <sheetName val="= P &amp; L ="/>
      <sheetName val="Media2"/>
      <sheetName val="Advanced"/>
      <sheetName val="#Lookup"/>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refreshError="1"/>
      <sheetData sheetId="495" refreshError="1"/>
      <sheetData sheetId="496" refreshError="1"/>
      <sheetData sheetId="497" refreshError="1"/>
      <sheetData sheetId="498" refreshError="1"/>
      <sheetData sheetId="499" refreshError="1"/>
      <sheetData sheetId="500"/>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sheetData sheetId="534" refreshError="1"/>
      <sheetData sheetId="535" refreshError="1"/>
      <sheetData sheetId="536" refreshError="1"/>
      <sheetData sheetId="537" refreshError="1"/>
    </sheetDataSet>
  </externalBook>
</externalLink>
</file>

<file path=xl/externalLinks/externalLink274.xml><?xml version="1.0" encoding="utf-8"?>
<externalLink xmlns="http://schemas.openxmlformats.org/spreadsheetml/2006/main">
  <externalBook xmlns:r="http://schemas.openxmlformats.org/officeDocument/2006/relationships" r:id="rId1">
    <sheetNames>
      <sheetName val="List"/>
      <sheetName val="00000"/>
      <sheetName val="Data-Umum"/>
      <sheetName val="Tanah"/>
      <sheetName val="Ring-Nilai"/>
      <sheetName val="Analisa"/>
      <sheetName val="Teks"/>
      <sheetName val="Analisa Likuidasi"/>
      <sheetName val="Cover-KAWIRA"/>
      <sheetName val="Cover-UJP"/>
      <sheetName val="Surat"/>
      <sheetName val="Pernyataan"/>
      <sheetName val="Daft-Isi &amp; Ringki"/>
      <sheetName val="BAB-II"/>
      <sheetName val="BAB-I"/>
      <sheetName val="Pembatas"/>
      <sheetName val="Gambar"/>
      <sheetName val="CODE"/>
      <sheetName val="BCT"/>
      <sheetName val="Bahan Mekanikal"/>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275.xml><?xml version="1.0" encoding="utf-8"?>
<externalLink xmlns="http://schemas.openxmlformats.org/spreadsheetml/2006/main">
  <externalBook xmlns:r="http://schemas.openxmlformats.org/officeDocument/2006/relationships" r:id="rId1">
    <sheetNames>
      <sheetName val="00000"/>
      <sheetName val="Data-Umum"/>
      <sheetName val="Tanah"/>
      <sheetName val="Ring-Nilai"/>
      <sheetName val="Analisa"/>
      <sheetName val="Teks"/>
      <sheetName val="Analisa Likuidasi"/>
      <sheetName val="Cover-KAWIRA"/>
      <sheetName val="Cover-UJP"/>
      <sheetName val="Surat"/>
      <sheetName val="Pernyataan"/>
      <sheetName val="Daft-Isi &amp; Ringki"/>
      <sheetName val="BAB-II"/>
      <sheetName val="BAB-I"/>
      <sheetName val="Pembatas"/>
      <sheetName val="Gambar"/>
      <sheetName val="List"/>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Set>
  </externalBook>
</externalLink>
</file>

<file path=xl/externalLinks/externalLink276.xml><?xml version="1.0" encoding="utf-8"?>
<externalLink xmlns="http://schemas.openxmlformats.org/spreadsheetml/2006/main">
  <externalBook xmlns:r="http://schemas.openxmlformats.org/officeDocument/2006/relationships" r:id="rId1">
    <sheetNames>
      <sheetName val="BAHAN"/>
      <sheetName val="DATA"/>
      <sheetName val="Sheet2"/>
      <sheetName val="Hit Vol UGD"/>
      <sheetName val="RAB UGD"/>
      <sheetName val="RAB LANJUTAN"/>
      <sheetName val="SAT.PEK.KONST.BTN"/>
      <sheetName val="AN KONS BTN RSTP"/>
      <sheetName val="pagar"/>
      <sheetName val="paving"/>
      <sheetName val="SAT.PEK.UMUM "/>
      <sheetName val="analisa"/>
      <sheetName val="UPAH"/>
      <sheetName val="BAHAN (2)"/>
      <sheetName val="UPAH (2)"/>
      <sheetName val="PERHITUNGAN"/>
      <sheetName val="Skedul"/>
      <sheetName val="may'03"/>
      <sheetName val="CODE"/>
      <sheetName val="List"/>
      <sheetName val="SM Bgn"/>
      <sheetName val="SM Tnh"/>
      <sheetName val="GeneralInfo"/>
      <sheetName val="Marshal"/>
      <sheetName val="PB(B)"/>
      <sheetName val="harsat"/>
      <sheetName val="FORM-X-1"/>
      <sheetName val="BAG-2"/>
      <sheetName val="BCT"/>
      <sheetName val="PT.GENTA"/>
      <sheetName val="Bahan Mekanikal"/>
      <sheetName val="Analisa Harga Satuan"/>
      <sheetName val="LISTRIK"/>
      <sheetName val="VLOOK"/>
      <sheetName val="H.Satua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277.xml><?xml version="1.0" encoding="utf-8"?>
<externalLink xmlns="http://schemas.openxmlformats.org/spreadsheetml/2006/main">
  <externalBook xmlns:r="http://schemas.openxmlformats.org/officeDocument/2006/relationships" r:id="rId1">
    <sheetNames>
      <sheetName val="LISTRIK"/>
      <sheetName val="REKAP ELEKTRIKAL"/>
      <sheetName val="TELPON"/>
      <sheetName val="SOUND"/>
      <sheetName val="F-ALARM"/>
      <sheetName val="GENSET"/>
      <sheetName val="TRAFO"/>
      <sheetName val="REKAP MEKANIKAL"/>
      <sheetName val="AC"/>
      <sheetName val="PLUMBING"/>
      <sheetName val="HYDRANT"/>
      <sheetName val="SPRINKLER"/>
      <sheetName val="ELEVATOR"/>
      <sheetName val="ESCALATOR"/>
      <sheetName val="may'03"/>
      <sheetName val="HARSAT"/>
      <sheetName val="SAT-BHN"/>
      <sheetName val="H.Satuan"/>
      <sheetName val="LO"/>
      <sheetName val="BAG-2"/>
      <sheetName val="FORM X COST"/>
      <sheetName val="BAHAN"/>
      <sheetName val="FORM-X-1"/>
      <sheetName val="Pt"/>
      <sheetName val="Markup"/>
      <sheetName val="Cover"/>
      <sheetName val="REKAP_ELEKTRIKAL"/>
      <sheetName val="REKAP_MEKANIKAL"/>
      <sheetName val="Sumber Daya"/>
      <sheetName val="HRG BHN"/>
      <sheetName val="Harga Material"/>
      <sheetName val="DAF_2"/>
      <sheetName val="Fill this out first..."/>
      <sheetName val="coeff"/>
      <sheetName val="Cable 150kV Ref."/>
      <sheetName val="Fill this out first___"/>
      <sheetName val="Harga Satuan"/>
      <sheetName val="Tataudara"/>
      <sheetName val="HS Alat"/>
      <sheetName val="Cover Daf-2"/>
      <sheetName val="Isolasi Luar Dalam"/>
      <sheetName val="Isolasi Luar"/>
      <sheetName val="Rekap Direct Cost"/>
      <sheetName val="BoQ C4"/>
      <sheetName val="적용환율"/>
      <sheetName val="기준"/>
      <sheetName val="BQ"/>
      <sheetName val="upahbahan"/>
      <sheetName val="TOWN"/>
      <sheetName val="Analisa"/>
      <sheetName val="BAG_2"/>
      <sheetName val="DAF-4"/>
      <sheetName val="iTEM hARSAT"/>
      <sheetName val="D &amp; W sizes"/>
      <sheetName val="SAP"/>
      <sheetName val="Eng_Hrs"/>
      <sheetName val="A"/>
      <sheetName val="REQDELTA"/>
      <sheetName val="harga"/>
      <sheetName val="Summary Electrical"/>
      <sheetName val="%"/>
      <sheetName val="Har-sat"/>
      <sheetName val="Rate"/>
      <sheetName val="Harga ME "/>
      <sheetName val="5-Peralatan"/>
      <sheetName val="128+800"/>
      <sheetName val="tifico"/>
      <sheetName val="escon"/>
      <sheetName val="SITE-E"/>
      <sheetName val="STR"/>
      <sheetName val="MAPDC"/>
      <sheetName val="gvl"/>
      <sheetName val="MU ars"/>
      <sheetName val="Bgt_Jun-05"/>
      <sheetName val="Workload"/>
      <sheetName val="rptall4"/>
      <sheetName val="SNP 2"/>
      <sheetName val="????"/>
      <sheetName val="??"/>
      <sheetName val="Currency Rate"/>
      <sheetName val="BQ Mekanikal"/>
      <sheetName val="H_Satuan"/>
      <sheetName val="Anls"/>
      <sheetName val="____"/>
      <sheetName val="__"/>
      <sheetName val="alat,bahan,sub"/>
      <sheetName val="alat"/>
      <sheetName val="Break_down"/>
      <sheetName val="AC_C"/>
      <sheetName val="RAB.SEKRETARIAT (1)"/>
      <sheetName val="Material"/>
      <sheetName val="RAB"/>
      <sheetName val="ARSITEKTUR"/>
      <sheetName val="ppp"/>
      <sheetName val="SPK053 (4)"/>
      <sheetName val="Pipe"/>
      <sheetName val="Dasboard"/>
      <sheetName val="H-Upah"/>
      <sheetName val="HSBU"/>
      <sheetName val="WI"/>
      <sheetName val="Daftar Harga"/>
      <sheetName val="HS Upah"/>
      <sheetName val="HS Sub-Kon"/>
      <sheetName val="Anal"/>
      <sheetName val="bill qty"/>
      <sheetName val="PB(B)"/>
      <sheetName val="A$"/>
      <sheetName val="Prob Price Model"/>
      <sheetName val="data"/>
      <sheetName val="Isian"/>
      <sheetName val="List"/>
      <sheetName val="BCT"/>
      <sheetName val="Cvr"/>
      <sheetName val="UPAH"/>
      <sheetName val="NAME"/>
      <sheetName val="Site Expenses"/>
      <sheetName val="JSiar"/>
      <sheetName val="Marshal"/>
      <sheetName val="F1771-II"/>
      <sheetName val="F1771-III"/>
      <sheetName val="Bill-2"/>
      <sheetName val="DPKlah"/>
      <sheetName val="BQ-Tenis"/>
      <sheetName val="BOQ_Aula"/>
      <sheetName val="Prelim"/>
      <sheetName val="Persiapan"/>
      <sheetName val="Rekap"/>
      <sheetName val="Master Edit"/>
      <sheetName val="DAF-2"/>
      <sheetName val="QSS"/>
      <sheetName val="REF.ONLY"/>
      <sheetName val="EurotoolsXRates"/>
      <sheetName val="SAPON"/>
      <sheetName val="Market"/>
      <sheetName val="DHS AC"/>
      <sheetName val="dwa-01"/>
      <sheetName val="BQ Arsit"/>
      <sheetName val="An HarSatPek"/>
      <sheetName val="Sat Bah &amp; Up"/>
      <sheetName val="CW titi kuning"/>
      <sheetName val="UPAH PEKERJA"/>
      <sheetName val="Sheet1"/>
      <sheetName val="ANAL_BOW"/>
      <sheetName val="An.1"/>
      <sheetName val="An.3"/>
      <sheetName val="An.2"/>
      <sheetName val="Ahs.2"/>
      <sheetName val="HB "/>
      <sheetName val="Analisa  (2)"/>
      <sheetName val="Pricing"/>
      <sheetName val="TOTAL"/>
      <sheetName val="Bill of Qty MEP"/>
      <sheetName val="CODE"/>
      <sheetName val="BQ-KOSONG"/>
      <sheetName val="Sens"/>
      <sheetName val="Mkt"/>
      <sheetName val="Trf"/>
      <sheetName val="TB"/>
      <sheetName val="GeneralInfo"/>
      <sheetName val="MEP"/>
      <sheetName val="D_S_UPAH"/>
      <sheetName val="Factor"/>
      <sheetName val="ub"/>
      <sheetName val="RM IA"/>
      <sheetName val="E.work"/>
      <sheetName val="EXTERNAL WORK"/>
      <sheetName val="paving"/>
      <sheetName val="ponds"/>
      <sheetName val="R.wall"/>
      <sheetName val="Estimate"/>
      <sheetName val="Cost"/>
      <sheetName val="ENC.14"/>
      <sheetName val="REKAP ARSITEKTUR"/>
      <sheetName val="Terbilang"/>
      <sheetName val="kurs"/>
      <sheetName val="ISI1108B"/>
      <sheetName val="HSATUAN"/>
      <sheetName val="SM Bgn"/>
      <sheetName val="SM Tnh"/>
      <sheetName val="BP00"/>
      <sheetName val="Actual &amp; Valuation by PY"/>
      <sheetName val="Rekap Prelim"/>
      <sheetName val="BOLT"/>
      <sheetName val="Harsat Elektrikal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sheetData sheetId="114"/>
      <sheetData sheetId="115"/>
      <sheetData sheetId="116" refreshError="1"/>
      <sheetData sheetId="117" refreshError="1"/>
      <sheetData sheetId="118" refreshError="1"/>
      <sheetData sheetId="119" refreshError="1"/>
      <sheetData sheetId="120"/>
      <sheetData sheetId="121"/>
      <sheetData sheetId="122"/>
      <sheetData sheetId="123"/>
      <sheetData sheetId="124"/>
      <sheetData sheetId="125"/>
      <sheetData sheetId="126"/>
      <sheetData sheetId="127"/>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Set>
  </externalBook>
</externalLink>
</file>

<file path=xl/externalLinks/externalLink278.xml><?xml version="1.0" encoding="utf-8"?>
<externalLink xmlns="http://schemas.openxmlformats.org/spreadsheetml/2006/main">
  <externalBook xmlns:r="http://schemas.openxmlformats.org/officeDocument/2006/relationships" r:id="rId1">
    <sheetNames>
      <sheetName val="01A- RAB"/>
      <sheetName val="dashboard"/>
      <sheetName val="1A RKAB TTL"/>
      <sheetName val="add"/>
      <sheetName val="Material"/>
      <sheetName val="Upah"/>
      <sheetName val="Sheet2"/>
      <sheetName val="analisa Str"/>
      <sheetName val="An.Ars"/>
      <sheetName val="ana_san"/>
      <sheetName val="Satpek"/>
      <sheetName val="cargo"/>
      <sheetName val="BAHAN"/>
      <sheetName val="List"/>
      <sheetName val="CODE"/>
      <sheetName val="LISTRIK"/>
      <sheetName val="BangunanRMH _diprint_"/>
      <sheetName val="kolam "/>
      <sheetName val="Bahan Mekanikal"/>
      <sheetName val="G_SUMMARY"/>
      <sheetName val="FOTO OBYEK"/>
      <sheetName val="TOTAL"/>
      <sheetName val="Cvr"/>
      <sheetName val="BTS Foundation"/>
      <sheetName val="BANGUNAN UTAMA"/>
      <sheetName val="REKAP GEDUNG UTAMA"/>
      <sheetName val="Sheet1"/>
    </sheetNames>
    <sheetDataSet>
      <sheetData sheetId="0" refreshError="1"/>
      <sheetData sheetId="1" refreshError="1"/>
      <sheetData sheetId="2" refreshError="1"/>
      <sheetData sheetId="3" refreshError="1"/>
      <sheetData sheetId="4"/>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279.xml><?xml version="1.0" encoding="utf-8"?>
<externalLink xmlns="http://schemas.openxmlformats.org/spreadsheetml/2006/main">
  <externalBook xmlns:r="http://schemas.openxmlformats.org/officeDocument/2006/relationships" r:id="rId1">
    <sheetNames>
      <sheetName val="Mars"/>
      <sheetName val="Mesin"/>
      <sheetName val="XXXX"/>
      <sheetName val="Pembanding"/>
      <sheetName val="Ruko"/>
      <sheetName val="Resume"/>
      <sheetName val="Tanah"/>
      <sheetName val="Bangunan"/>
      <sheetName val="Sarana"/>
      <sheetName val="Map"/>
      <sheetName val="Sheet1"/>
      <sheetName val="PAK4"/>
      <sheetName val="terbilang1"/>
      <sheetName val="List"/>
      <sheetName val="Exc. Rate"/>
      <sheetName val="PB(B)"/>
      <sheetName val="T.material"/>
      <sheetName val="Input sheet on Prices"/>
      <sheetName val="01A- RAB"/>
      <sheetName val="LISTRIK"/>
      <sheetName val="FOTO OBYEK"/>
      <sheetName val="TOTAL"/>
      <sheetName val="Cvr"/>
      <sheetName val="BCT"/>
      <sheetName val=" INCOME STATEMENT"/>
      <sheetName val="Asumsi"/>
      <sheetName val="datateknis"/>
      <sheetName val="Biaya PKS"/>
      <sheetName val="Project Cost"/>
      <sheetName val="Balance"/>
      <sheetName val="Risk Analisis"/>
      <sheetName val="BEP"/>
      <sheetName val="Depre"/>
      <sheetName val="PINJAMAN-Bank"/>
      <sheetName val="INCOME"/>
      <sheetName val="Pemeliharaan"/>
      <sheetName val="Upah"/>
      <sheetName val="Bahan"/>
      <sheetName val="Cash-flow"/>
      <sheetName val="IRR"/>
      <sheetName val="IRR ALL"/>
      <sheetName val="Lab&amp;Bengkel"/>
      <sheetName val="Produksi &amp; Scedule"/>
      <sheetName val="Inv"/>
      <sheetName val="MHPP"/>
      <sheetName val="B-Ops-Sawit"/>
      <sheetName val="Biaya-Inv"/>
      <sheetName val="FINISHING"/>
      <sheetName val="PLUMBING"/>
      <sheetName val="STRUKTUR"/>
      <sheetName val="FORM-X-1"/>
      <sheetName val="P"/>
      <sheetName val="ISI1108B"/>
      <sheetName val="harsat"/>
      <sheetName val="name"/>
      <sheetName val="kolam "/>
      <sheetName val="3-DIV5"/>
      <sheetName val="3-DIV3"/>
      <sheetName val="ETAB 1"/>
      <sheetName val="may'03"/>
      <sheetName val="AT"/>
      <sheetName val="CODE"/>
      <sheetName val="kurs"/>
    </sheetNames>
    <sheetDataSet>
      <sheetData sheetId="0" refreshError="1"/>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280.xml><?xml version="1.0" encoding="utf-8"?>
<externalLink xmlns="http://schemas.openxmlformats.org/spreadsheetml/2006/main">
  <externalBook xmlns:r="http://schemas.openxmlformats.org/officeDocument/2006/relationships" r:id="rId1">
    <sheetNames>
      <sheetName val="Gbr Bgn"/>
      <sheetName val="Gbr Tnh"/>
      <sheetName val="peta lok"/>
      <sheetName val="foto"/>
      <sheetName val="MODEL BCT"/>
      <sheetName val="Isian"/>
      <sheetName val="Srn Plgkap"/>
      <sheetName val="Harga Satuan"/>
      <sheetName val="Unit In Place"/>
      <sheetName val="UNTUK NARASI"/>
      <sheetName val="AF"/>
      <sheetName val="Bgn"/>
      <sheetName val="R"/>
      <sheetName val="Data"/>
      <sheetName val="luasan bgn"/>
      <sheetName val="ajusmen"/>
      <sheetName val="SrnPlgkp"/>
      <sheetName val="Sheet2"/>
      <sheetName val="List"/>
      <sheetName val="TOTAL"/>
      <sheetName val="BCT"/>
      <sheetName val="Cvr"/>
      <sheetName val="rab lt 2 bo"/>
      <sheetName val="Ring"/>
    </sheetNames>
    <sheetDataSet>
      <sheetData sheetId="0" refreshError="1"/>
      <sheetData sheetId="1" refreshError="1"/>
      <sheetData sheetId="2" refreshError="1"/>
      <sheetData sheetId="3"/>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281.xml><?xml version="1.0" encoding="utf-8"?>
<externalLink xmlns="http://schemas.openxmlformats.org/spreadsheetml/2006/main">
  <externalBook xmlns:r="http://schemas.openxmlformats.org/officeDocument/2006/relationships" r:id="rId1">
    <sheetNames>
      <sheetName val="ISI1108B"/>
      <sheetName val="MENU"/>
      <sheetName val="ISI1108"/>
      <sheetName val="ISI1108A"/>
      <sheetName val="1108"/>
      <sheetName val="1108A I"/>
      <sheetName val="1108A I (2)"/>
      <sheetName val="1108A II"/>
      <sheetName val="1108A II (2)"/>
      <sheetName val="1108A"/>
      <sheetName val="1108B I"/>
      <sheetName val="1108B I (2)"/>
      <sheetName val="1108B II"/>
      <sheetName val="1108B II (2)"/>
      <sheetName val="1108B III"/>
      <sheetName val="1108B"/>
      <sheetName val="PETUNJUK"/>
      <sheetName val="FORM-X-1"/>
      <sheetName val="Sheet1"/>
      <sheetName val="LISTRIK"/>
      <sheetName val="01A- RAB"/>
      <sheetName val="BAHAN"/>
      <sheetName val="List"/>
      <sheetName val="GeneralInfo"/>
      <sheetName val="BCT"/>
      <sheetName val="Mesin"/>
      <sheetName val="TOTAL"/>
      <sheetName val="may'03"/>
      <sheetName val="CODE"/>
      <sheetName val="Flow Product-Raw Material"/>
      <sheetName val="FOTO OBYEK"/>
      <sheetName val="BH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282.xml><?xml version="1.0" encoding="utf-8"?>
<externalLink xmlns="http://schemas.openxmlformats.org/spreadsheetml/2006/main">
  <externalBook xmlns:r="http://schemas.openxmlformats.org/officeDocument/2006/relationships" r:id="rId1">
    <sheetNames>
      <sheetName val=" INCOME STATEMENT"/>
      <sheetName val="JV_Salary &amp; THR"/>
      <sheetName val="JV_Prepaid Exp."/>
      <sheetName val="JV_Bank Mandiri"/>
      <sheetName val="JV_Cashier Smry"/>
      <sheetName val="MDR0103"/>
      <sheetName val="JV_Daily Rev &amp; Pty Cash"/>
      <sheetName val="JV_FB Cost,Material"/>
      <sheetName val="JV_Standard Entry I"/>
      <sheetName val="JV_Meal,Shop"/>
      <sheetName val="JV_Telp,Stand II"/>
      <sheetName val="JV_Bank BCA"/>
      <sheetName val="BCA'0103"/>
      <sheetName val="JV_Accrual Exp"/>
      <sheetName val="JV_Depresiasi"/>
      <sheetName val="JV_Beach Club"/>
      <sheetName val="JV_General Entry"/>
      <sheetName val="Fuel_Only"/>
      <sheetName val="Telkom"/>
      <sheetName val="AR_VS_GL"/>
      <sheetName val="Marco Healt Club"/>
      <sheetName val="Market Share - 4th Star Hotel"/>
      <sheetName val="Market Share - All Hotels"/>
      <sheetName val="Forward Projection"/>
      <sheetName val="BALANCE SHEET"/>
      <sheetName val="DETAIL BALANCE SHEET"/>
      <sheetName val=" ROOM DEPT."/>
      <sheetName val=" FOOD &amp; BEV DEPT."/>
      <sheetName val="MINOR DEPT &amp; R.O.I REV."/>
      <sheetName val="A&amp;G, H&amp;R DEPT."/>
      <sheetName val="SALES DEPT."/>
      <sheetName val="POMEC DEPT."/>
      <sheetName val="GOLD REPORT"/>
      <sheetName val="MGT REPORT"/>
      <sheetName val="OUTLET_MAY2002"/>
      <sheetName val="MANDIRI-EXIM"/>
      <sheetName val="BCA Plaza"/>
      <sheetName val="GEOMAY'02 "/>
      <sheetName val="COVER"/>
      <sheetName val="Module1"/>
      <sheetName val="Module2"/>
      <sheetName val="Module3"/>
      <sheetName val="ISI1108B"/>
      <sheetName val="01A- RAB"/>
      <sheetName val="List"/>
      <sheetName val="BP00"/>
      <sheetName val="LISTRIK"/>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283.xml><?xml version="1.0" encoding="utf-8"?>
<externalLink xmlns="http://schemas.openxmlformats.org/spreadsheetml/2006/main">
  <externalBook xmlns:r="http://schemas.openxmlformats.org/officeDocument/2006/relationships" r:id="rId1">
    <sheetNames>
      <sheetName val=" INCOME STATEMENT"/>
      <sheetName val="JV_Salary &amp; THR"/>
      <sheetName val="JV_Prepaid Exp."/>
      <sheetName val="JV_Bank Mandiri"/>
      <sheetName val="JV_Cashier Smry"/>
      <sheetName val="MDR0103"/>
      <sheetName val="JV_Daily Rev &amp; Pty Cash"/>
      <sheetName val="JV_FB Cost,Material"/>
      <sheetName val="JV_Standard Entry I"/>
      <sheetName val="JV_Meal,Shop"/>
      <sheetName val="JV_Telp,Stand II"/>
      <sheetName val="JV_Bank BCA"/>
      <sheetName val="BCA'0103"/>
      <sheetName val="JV_Accrual Exp"/>
      <sheetName val="JV_Depresiasi"/>
      <sheetName val="JV_Beach Club"/>
      <sheetName val="JV_General Entry"/>
      <sheetName val="Fuel_Only"/>
      <sheetName val="Telkom"/>
      <sheetName val="AR_VS_GL"/>
      <sheetName val="Marco Healt Club"/>
      <sheetName val="Market Share - 4th Star Hotel"/>
      <sheetName val="Market Share - All Hotels"/>
      <sheetName val="Forward Projection"/>
      <sheetName val="BALANCE SHEET"/>
      <sheetName val="DETAIL BALANCE SHEET"/>
      <sheetName val=" ROOM DEPT."/>
      <sheetName val=" FOOD &amp; BEV DEPT."/>
      <sheetName val="MINOR DEPT &amp; R.O.I REV."/>
      <sheetName val="A&amp;G, H&amp;R DEPT."/>
      <sheetName val="SALES DEPT."/>
      <sheetName val="POMEC DEPT."/>
      <sheetName val="GOLD REPORT"/>
      <sheetName val="MGT REPORT"/>
      <sheetName val="OUTLET_MAY2002"/>
      <sheetName val="MANDIRI-EXIM"/>
      <sheetName val="BCA Plaza"/>
      <sheetName val="GEOMAY'02 "/>
      <sheetName val="COVER"/>
      <sheetName val="Module1"/>
      <sheetName val="Module2"/>
      <sheetName val="Module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refreshError="1"/>
    </sheetDataSet>
  </externalBook>
</externalLink>
</file>

<file path=xl/externalLinks/externalLink284.xml><?xml version="1.0" encoding="utf-8"?>
<externalLink xmlns="http://schemas.openxmlformats.org/spreadsheetml/2006/main">
  <externalBook xmlns:r="http://schemas.openxmlformats.org/officeDocument/2006/relationships" r:id="rId1">
    <sheetNames>
      <sheetName val="ETAB 1"/>
      <sheetName val="DATA"/>
      <sheetName val="ETAB 2"/>
      <sheetName val="ETAB 3"/>
      <sheetName val="INPUT"/>
      <sheetName val="PRINT 1"/>
      <sheetName val="PRINT 2"/>
      <sheetName val="PRINT 3SNI 03"/>
      <sheetName val="PRINT 4"/>
      <sheetName val="PRINT 5"/>
      <sheetName val="GAMBAR"/>
      <sheetName val="SAMBUNGAN"/>
      <sheetName val="ISI1108B"/>
      <sheetName val="N Tnh"/>
      <sheetName val=" INCOME STATEMENT"/>
      <sheetName val="01A- RAB"/>
      <sheetName val="As"/>
      <sheetName val="List"/>
      <sheetName val="CODE"/>
      <sheetName val="Sheet1"/>
      <sheetName val="LISTRIK"/>
      <sheetName val="BAHAN"/>
      <sheetName val="PT.GENTA"/>
      <sheetName val="Pro-Base"/>
      <sheetName val="FORM-X-1"/>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285.xml><?xml version="1.0" encoding="utf-8"?>
<externalLink xmlns="http://schemas.openxmlformats.org/spreadsheetml/2006/main">
  <externalBook xmlns:r="http://schemas.openxmlformats.org/officeDocument/2006/relationships" r:id="rId1">
    <sheetNames>
      <sheetName val="00000"/>
      <sheetName val="Adjusment Tanah"/>
      <sheetName val="List"/>
      <sheetName val="JSiar"/>
      <sheetName val="Adjusment_Tanah"/>
      <sheetName val="As"/>
      <sheetName val="Isian"/>
      <sheetName val="AT"/>
      <sheetName val="may'03"/>
      <sheetName val="BP00"/>
      <sheetName val="N Tnh"/>
      <sheetName val="Cvr"/>
      <sheetName val="Adjusment_Tanah1"/>
      <sheetName val="006"/>
      <sheetName val="_001"/>
      <sheetName val="OE"/>
      <sheetName val="kki"/>
      <sheetName val="fin pro centers"/>
      <sheetName val="SUMMARY"/>
      <sheetName val="LISTRIK"/>
      <sheetName val=" INCOME STATEMENT"/>
      <sheetName val="TOTAL"/>
      <sheetName val="Add-trans"/>
      <sheetName val="S-2"/>
      <sheetName val="Pro-Base"/>
      <sheetName val="S-1"/>
      <sheetName val="Revenue"/>
      <sheetName val="Add-rev"/>
      <sheetName val="Exist"/>
      <sheetName val="Tot"/>
      <sheetName val="Tranponder"/>
      <sheetName val="DT Properti 3"/>
      <sheetName val="Std RT"/>
      <sheetName val="rab lt 2 bo"/>
      <sheetName val="Lap.Pen. 1"/>
      <sheetName val="Pen.Bang. 3"/>
      <sheetName val="DENAH"/>
      <sheetName val="Bangunan"/>
      <sheetName val="VLOOK"/>
      <sheetName val="BCT"/>
      <sheetName val="FAV"/>
      <sheetName val="21s"/>
      <sheetName val="28"/>
      <sheetName val="2"/>
      <sheetName val="5"/>
      <sheetName val="6"/>
      <sheetName val="7"/>
      <sheetName val="9"/>
      <sheetName val="11"/>
      <sheetName val="10"/>
      <sheetName val="15"/>
      <sheetName val="22"/>
      <sheetName val="23"/>
      <sheetName val="24b"/>
      <sheetName val="25"/>
      <sheetName val="26"/>
      <sheetName val="27"/>
      <sheetName val="29"/>
      <sheetName val="30"/>
      <sheetName val="31"/>
      <sheetName val="32"/>
      <sheetName val="33"/>
      <sheetName val="1"/>
      <sheetName val="3"/>
      <sheetName val="4"/>
      <sheetName val="Grading"/>
      <sheetName val="GS Tanah Kalimas Baru (2)"/>
      <sheetName val="REKAP"/>
      <sheetName val="REKAP Tbh"/>
      <sheetName val="Input sheet on Prices"/>
      <sheetName val="Harga Satuan"/>
      <sheetName val="FORM X COST"/>
      <sheetName val="Pipe"/>
      <sheetName val="B-Ops-Sawit"/>
      <sheetName val="Inv"/>
      <sheetName val="Biaya-Inv"/>
      <sheetName val="Asumsi"/>
      <sheetName val="NS"/>
      <sheetName val="GeneralInfo"/>
      <sheetName val="Marshal"/>
      <sheetName val="Bill of Qty MEP"/>
      <sheetName val="Factors"/>
      <sheetName val="Huruf-INV"/>
      <sheetName val="JD"/>
      <sheetName val="GRFK BJR_TT_00"/>
      <sheetName val="GRFK BJR_TT_01"/>
      <sheetName val="GRFK BJR_TT_02"/>
      <sheetName val="GRFK BJR_TT_04"/>
      <sheetName val="GRFK BJR_SBB_01"/>
      <sheetName val="GRFK BJR_SBH_02"/>
      <sheetName val="GRFK BJR_SBH_03"/>
      <sheetName val="GRFK BJR_TNB_04"/>
      <sheetName val="GRFK BJR_SBU_04"/>
      <sheetName val="tonper Ha_TT 2000"/>
      <sheetName val="DATA _TM _2_"/>
      <sheetName val="DATA TAHUN TANAM"/>
      <sheetName val="Pendekatan Pasar"/>
      <sheetName val="Assumptions"/>
      <sheetName val="NRC_2"/>
      <sheetName val="Panel"/>
      <sheetName val="#REF"/>
      <sheetName val="PB(B)"/>
      <sheetName val="Perincian"/>
      <sheetName val="Exc. Rate"/>
      <sheetName val="TABEL HARGA"/>
      <sheetName val="BTB"/>
      <sheetName val="Resume"/>
      <sheetName val="Analisa Upah _ Bahan Plum"/>
      <sheetName val="Produksi Juli08"/>
      <sheetName val="BOW"/>
      <sheetName val="K-9 Ok"/>
      <sheetName val="UPAH DAN BAHAN"/>
      <sheetName val="8"/>
      <sheetName val="EE-PROP"/>
      <sheetName val="ETAB 1"/>
      <sheetName val="FORM-X-1"/>
      <sheetName val="10 yr val"/>
      <sheetName val="Input"/>
      <sheetName val="Isolasi Luar Dalam"/>
      <sheetName val="Isolasi Luar"/>
      <sheetName val="Bhn"/>
      <sheetName val="New Adjusment Tanah"/>
      <sheetName val="ISI1108B"/>
      <sheetName val="FINISHING"/>
      <sheetName val="Multiple Spreadsheets"/>
      <sheetName val="C"/>
      <sheetName val="01A- RAB"/>
      <sheetName val="data pendamping"/>
      <sheetName val="Sheet1"/>
      <sheetName val="prg-old"/>
      <sheetName val="REMUNERASISTANDAR"/>
      <sheetName val="TABEL_DETASIR"/>
      <sheetName val="BANGUNAN UTAMA"/>
      <sheetName val="Input-Expected Case"/>
      <sheetName val="Cad Persediaan"/>
      <sheetName val="Aging AR"/>
      <sheetName val="Bgn-Ingg PLANTATION"/>
      <sheetName val="Inputs"/>
      <sheetName val="Implementation"/>
      <sheetName val="HWSW1"/>
      <sheetName val="X-file"/>
      <sheetName val="INDIRECT DETAIL"/>
      <sheetName val="Rekap Direct Cost"/>
      <sheetName val="BP1_23"/>
      <sheetName val="op-details"/>
      <sheetName val="ocean voyage"/>
      <sheetName val="SM Bgn"/>
      <sheetName val="SM Tnh"/>
      <sheetName val="Depresiasi"/>
      <sheetName val="UPAH &amp; BAHAN"/>
      <sheetName val="Mobil"/>
      <sheetName val="HALAMAN 1-60"/>
      <sheetName val="H.Satuan"/>
      <sheetName val="Input O&amp;M"/>
      <sheetName val="ELEMENT SUM"/>
      <sheetName val="AC"/>
      <sheetName val="Perhitungan NPW"/>
      <sheetName val="FASILITAS"/>
      <sheetName val="HARGA"/>
      <sheetName val="TOWN"/>
      <sheetName val="PBG_2"/>
      <sheetName val="CJE"/>
      <sheetName val="Mat"/>
      <sheetName val="data"/>
      <sheetName val="kurs"/>
      <sheetName val="Analysis"/>
      <sheetName val="REKAP GEDUNG UTAMA"/>
      <sheetName val="Ten"/>
      <sheetName val="RATE"/>
      <sheetName val="Analisa BCT Permanen"/>
      <sheetName val="RESIDU-3"/>
      <sheetName val="Ex_Rate"/>
      <sheetName val="Peta"/>
      <sheetName val="BILPL97"/>
      <sheetName val="Adjusment_Tanah2"/>
      <sheetName val="N_Tnh"/>
      <sheetName val="_INCOME_STATEMENT"/>
      <sheetName val="fin_pro_centers"/>
      <sheetName val="Pen_Bang__3"/>
      <sheetName val="Lap_Pen__1"/>
      <sheetName val="DT_Properti_3"/>
      <sheetName val="Std_RT"/>
      <sheetName val="rab_lt_2_bo"/>
      <sheetName val="REKAP_Tbh"/>
      <sheetName val="Adjusment_Tanah3"/>
      <sheetName val="N_Tnh1"/>
      <sheetName val="_INCOME_STATEMENT1"/>
      <sheetName val="fin_pro_centers1"/>
      <sheetName val="Pen_Bang__31"/>
      <sheetName val="Lap_Pen__11"/>
      <sheetName val="DT_Properti_31"/>
      <sheetName val="Std_RT1"/>
      <sheetName val="rab_lt_2_bo1"/>
      <sheetName val="REKAP_Tbh1"/>
      <sheetName val="Adjusment_Tanah6"/>
      <sheetName val="N_Tnh4"/>
      <sheetName val="_INCOME_STATEMENT4"/>
      <sheetName val="fin_pro_centers4"/>
      <sheetName val="Pen_Bang__34"/>
      <sheetName val="Lap_Pen__14"/>
      <sheetName val="DT_Properti_34"/>
      <sheetName val="Std_RT4"/>
      <sheetName val="rab_lt_2_bo4"/>
      <sheetName val="REKAP_Tbh4"/>
      <sheetName val="Adjusment_Tanah4"/>
      <sheetName val="N_Tnh2"/>
      <sheetName val="_INCOME_STATEMENT2"/>
      <sheetName val="fin_pro_centers2"/>
      <sheetName val="Pen_Bang__32"/>
      <sheetName val="Lap_Pen__12"/>
      <sheetName val="DT_Properti_32"/>
      <sheetName val="Std_RT2"/>
      <sheetName val="rab_lt_2_bo2"/>
      <sheetName val="REKAP_Tbh2"/>
      <sheetName val="Adjusment_Tanah5"/>
      <sheetName val="N_Tnh3"/>
      <sheetName val="_INCOME_STATEMENT3"/>
      <sheetName val="fin_pro_centers3"/>
      <sheetName val="Pen_Bang__33"/>
      <sheetName val="Lap_Pen__13"/>
      <sheetName val="DT_Properti_33"/>
      <sheetName val="Std_RT3"/>
      <sheetName val="rab_lt_2_bo3"/>
      <sheetName val="REKAP_Tbh3"/>
      <sheetName val="Sheet1 (3)"/>
      <sheetName val="LOG 11"/>
      <sheetName val="PKB"/>
      <sheetName val="Analisa"/>
      <sheetName val="Profit Loss"/>
      <sheetName val="LOAN &amp; INT_LampI.2-6,LampIII.9"/>
      <sheetName val="Data SRL"/>
      <sheetName val="Data Prod_Graf"/>
      <sheetName val="IKK2017"/>
      <sheetName val="ILM 2017-Smstr1"/>
      <sheetName val="Hit-RCN"/>
      <sheetName val="Hit-Tanah"/>
      <sheetName val="IMM 2016-Smstr2"/>
      <sheetName val="data1"/>
      <sheetName val="7-Pembanding"/>
      <sheetName val="data-tanah"/>
      <sheetName val="Analisa Bangunan"/>
      <sheetName val="data-bangunan"/>
      <sheetName val="4-Resume Nilai"/>
      <sheetName val="HARVEST02"/>
      <sheetName val="ANALISA PEK.UMUM"/>
      <sheetName val="AHS_Kusen"/>
      <sheetName val="harsat&amp;upah"/>
      <sheetName val="5500"/>
      <sheetName val="6100"/>
      <sheetName val="7000"/>
      <sheetName val="5100"/>
      <sheetName val="Adjusment_Tanah7"/>
      <sheetName val="N_Tnh5"/>
      <sheetName val="fin_pro_centers5"/>
      <sheetName val="DT_Properti_35"/>
      <sheetName val="Std_RT5"/>
      <sheetName val="Lap_Pen__15"/>
      <sheetName val="_INCOME_STATEMENT5"/>
      <sheetName val="Pen_Bang__35"/>
      <sheetName val="rab_lt_2_bo5"/>
      <sheetName val="Bill_of_Qty_MEP"/>
      <sheetName val="Harga_Satuan"/>
      <sheetName val="FORM_X_COST"/>
      <sheetName val="GRFK_BJR_TT_00"/>
      <sheetName val="GRFK_BJR_TT_01"/>
      <sheetName val="GRFK_BJR_TT_02"/>
      <sheetName val="GRFK_BJR_TT_04"/>
      <sheetName val="GRFK_BJR_SBB_01"/>
      <sheetName val="GRFK_BJR_SBH_02"/>
      <sheetName val="GRFK_BJR_SBH_03"/>
      <sheetName val="GRFK_BJR_TNB_04"/>
      <sheetName val="GRFK_BJR_SBU_04"/>
      <sheetName val="tonper_Ha_TT_2000"/>
      <sheetName val="DATA__TM__2_"/>
      <sheetName val="DATA_TAHUN_TANAM"/>
      <sheetName val="Input_sheet_on_Prices"/>
      <sheetName val="Exc__Rate"/>
      <sheetName val="REKAP_Tbh5"/>
      <sheetName val="Rekap_Direct_Cost"/>
      <sheetName val="ETAB_1"/>
      <sheetName val="SM_Bgn"/>
      <sheetName val="SM_Tnh"/>
      <sheetName val="Produksi_Juli08"/>
      <sheetName val="Pendekatan_Pasar"/>
      <sheetName val="TABEL_HARGA"/>
      <sheetName val="New_Adjusment_Tanah"/>
      <sheetName val="Analisa_Upah___Bahan_Plum"/>
      <sheetName val="Multiple_Spreadsheets"/>
      <sheetName val="Isolasi_Luar_Dalam"/>
      <sheetName val="Isolasi_Luar"/>
      <sheetName val="Analisa_BCT_Permanen"/>
      <sheetName val="10_yr_val"/>
      <sheetName val="K-9_Ok"/>
      <sheetName val="UPAH_DAN_BAHAN"/>
      <sheetName val="GS_Tanah_Kalimas_Baru_(2)"/>
      <sheetName val="01A-_RAB"/>
      <sheetName val="Cad_Persediaan"/>
      <sheetName val="Aging_AR"/>
      <sheetName val="data_pendamping"/>
      <sheetName val="UPAH_&amp;_BAHAN"/>
      <sheetName val="HALAMAN_1-60"/>
      <sheetName val="H_Satuan"/>
      <sheetName val="Input_O&amp;M"/>
      <sheetName val="ELEMENT_SUM"/>
      <sheetName val="Perhitungan_NPW"/>
      <sheetName val="Income Statement"/>
      <sheetName val="Gaji"/>
      <sheetName val="BoQ"/>
      <sheetName val="Workshop"/>
      <sheetName val="FOTO OBYEK"/>
      <sheetName val="Cashfl"/>
      <sheetName val="Rkp-Jdwl"/>
      <sheetName val="Sat-Tan"/>
      <sheetName val="TB3"/>
      <sheetName val="Mill"/>
      <sheetName val="RF"/>
      <sheetName val="wbs"/>
      <sheetName val="Kend"/>
      <sheetName val="April"/>
      <sheetName val="Application"/>
      <sheetName val="PABRIK (2)"/>
      <sheetName val="PO"/>
      <sheetName val="P"/>
      <sheetName val="1daftarakun"/>
      <sheetName val="Family"/>
      <sheetName val="RT"/>
      <sheetName val="TANAH Pramesta"/>
      <sheetName val="Hit-Ruko"/>
      <sheetName val="Analisa BCT"/>
      <sheetName val="Daftar Harga"/>
      <sheetName val="PLUMBING"/>
      <sheetName val="STRUKTUR"/>
      <sheetName val="JobCode"/>
      <sheetName val="Price List"/>
    </sheetNames>
    <sheetDataSet>
      <sheetData sheetId="0"/>
      <sheetData sheetId="1"/>
      <sheetData sheetId="2"/>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sheetData sheetId="32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Set>
  </externalBook>
</externalLink>
</file>

<file path=xl/externalLinks/externalLink286.xml><?xml version="1.0" encoding="utf-8"?>
<externalLink xmlns="http://schemas.openxmlformats.org/spreadsheetml/2006/main">
  <externalBook xmlns:r="http://schemas.openxmlformats.org/officeDocument/2006/relationships" r:id="rId1">
    <sheetNames>
      <sheetName val="ANALISA PEK.UMUM"/>
      <sheetName val="DATA"/>
      <sheetName val="BQ2"/>
      <sheetName val="PERHITUNGAN"/>
      <sheetName val="BQ"/>
      <sheetName val="RAB GEDUNG"/>
      <sheetName val="ANALISA KONST BTN"/>
      <sheetName val="BAHAN"/>
      <sheetName val="UPAH"/>
      <sheetName val="SAT.PEK.UMUM "/>
      <sheetName val="SAT.PEK.KONST.BTN"/>
      <sheetName val="Skedul"/>
      <sheetName val="Sheet1"/>
      <sheetName val="List"/>
      <sheetName val="rab me (by owner) "/>
      <sheetName val="BQ (by owner)"/>
      <sheetName val="rab me (fisik)"/>
      <sheetName val="ETAB 1"/>
      <sheetName val="MESRA1"/>
      <sheetName val="FORM-X-1"/>
      <sheetName val="ISI1108B"/>
      <sheetName val="LISTRIK"/>
      <sheetName val=" INCOME STATEMENT"/>
      <sheetName val="Mesin"/>
      <sheetName val="INPUT"/>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287.xml><?xml version="1.0" encoding="utf-8"?>
<externalLink xmlns="http://schemas.openxmlformats.org/spreadsheetml/2006/main">
  <externalBook xmlns:r="http://schemas.openxmlformats.org/officeDocument/2006/relationships" r:id="rId1">
    <sheetNames>
      <sheetName val="H.Satuan"/>
      <sheetName val="bq"/>
      <sheetName val="BQ-Segmen"/>
      <sheetName val="BQ-BUAS"/>
      <sheetName val="Rumus"/>
      <sheetName val="kapasitas"/>
      <sheetName val="mob. dem"/>
      <sheetName val="siap"/>
      <sheetName val="pek. tanah"/>
      <sheetName val="konstruksi"/>
      <sheetName val="Gorong2"/>
      <sheetName val="B0"/>
      <sheetName val="CBC"/>
      <sheetName val="LPB"/>
      <sheetName val="Urug"/>
      <sheetName val="k. batu kali"/>
      <sheetName val="H_Satuan"/>
      <sheetName val="input"/>
      <sheetName val="SAT"/>
      <sheetName val="MAPDC"/>
      <sheetName val="data"/>
      <sheetName val="Rekap"/>
      <sheetName val="Cover"/>
      <sheetName val="Material"/>
      <sheetName val="Analisa &amp; Upah"/>
      <sheetName val="AN. TAMPL"/>
      <sheetName val="Bill Of Quantity"/>
      <sheetName val="HB "/>
      <sheetName val="K"/>
      <sheetName val="rab me (by owner) "/>
      <sheetName val="BQ (by owner)"/>
      <sheetName val="rab me (fisik)"/>
      <sheetName val="harsat"/>
      <sheetName val="BAHAN"/>
      <sheetName val="DAF-5"/>
      <sheetName val="NP (4)"/>
      <sheetName val="Analisa ME"/>
      <sheetName val="harga bahan"/>
      <sheetName val="NS GD.UGD"/>
      <sheetName val="STD GD.UGD"/>
      <sheetName val="DIV7-BM"/>
      <sheetName val="MAIN BQ"/>
      <sheetName val="Harsat BHN AR,M"/>
      <sheetName val="bhn-upah"/>
      <sheetName val="AC"/>
      <sheetName val="FP"/>
      <sheetName val="PLB"/>
      <sheetName val="NS GD.UTAMA"/>
      <sheetName val="Analisa 2"/>
      <sheetName val="BQ.AC.FAN"/>
      <sheetName val="DAF_1"/>
      <sheetName val="DRUP (ASLI)"/>
      <sheetName val="DAF-1"/>
      <sheetName val="pricelist"/>
      <sheetName val="rab - persiapan &amp; lantai-1"/>
      <sheetName val="analisa"/>
      <sheetName val="3-DIV5"/>
      <sheetName val="ANALISA-A"/>
      <sheetName val="Panel,feeder,elek"/>
      <sheetName val="LISTRIK"/>
      <sheetName val="01A- RAB"/>
      <sheetName val="HRG BHN"/>
      <sheetName val="REK"/>
      <sheetName val="Bag-9Add"/>
      <sheetName val="Bag-1"/>
      <sheetName val="Bag-2"/>
      <sheetName val="Man_Power_Const"/>
      <sheetName val="Analis Kusen 1 ESKALASI"/>
      <sheetName val="SEX"/>
      <sheetName val="villa"/>
      <sheetName val="FLAF&amp;PARTSI"/>
      <sheetName val="Upah+Bahan"/>
      <sheetName val="Upah"/>
      <sheetName val="TOEC"/>
      <sheetName val="Ahs.2"/>
      <sheetName val="Ahs.1"/>
      <sheetName val="Anl.+"/>
      <sheetName val="112-885"/>
      <sheetName val="Elektrikal"/>
      <sheetName val="PC"/>
      <sheetName val="Balok"/>
      <sheetName val="STR"/>
      <sheetName val="div3"/>
      <sheetName val="HS"/>
      <sheetName val="SITE-E"/>
      <sheetName val="Concrete"/>
      <sheetName val="ELEC STIS"/>
      <sheetName val="RKP PLUMBING"/>
      <sheetName val="Supl.X"/>
      <sheetName val="Analisa Harga Satuan"/>
      <sheetName val="iTEM hARSAT"/>
      <sheetName val="DAF_4"/>
      <sheetName val="REQDELTA"/>
      <sheetName val="DAFTAR HARGA"/>
      <sheetName val="ESCON"/>
      <sheetName val="1.B"/>
      <sheetName val="Isolasi Luar Dalam"/>
      <sheetName val="Isolasi Luar"/>
      <sheetName val="Dasboard"/>
      <sheetName val="H-Upah"/>
      <sheetName val="ahs3"/>
      <sheetName val="EXTERNAL WORK"/>
      <sheetName val="DRUP _ASLI_"/>
      <sheetName val="Stden center"/>
      <sheetName val="Sheet1"/>
      <sheetName val="Markup"/>
      <sheetName val="GLP-DISCOUNT"/>
      <sheetName val="GLP 2001"/>
      <sheetName val="EE-PROP"/>
      <sheetName val="Costos"/>
      <sheetName val="finalisasi"/>
      <sheetName val="Met_Pas Batu"/>
      <sheetName val="Met_ Minor"/>
      <sheetName val="공정양식"/>
      <sheetName val="QSS"/>
      <sheetName val="BasicPrice"/>
      <sheetName val="G_SUMMARY"/>
      <sheetName val="TSS"/>
      <sheetName val="DC-akses bandara"/>
      <sheetName val="기준"/>
      <sheetName val="ANAL"/>
      <sheetName val="box culvert"/>
      <sheetName val="NP (2)"/>
      <sheetName val="cargo"/>
      <sheetName val="HSD"/>
      <sheetName val="data RSUD KIS"/>
      <sheetName val="Bahan-Upah"/>
      <sheetName val="BAU"/>
      <sheetName val="RAB AR&amp;STR"/>
      <sheetName val="Analisa Satuan"/>
      <sheetName val="Student"/>
      <sheetName val="5-Peralatan"/>
      <sheetName val="NP"/>
      <sheetName val="L_Mechanical"/>
      <sheetName val="Fin_Bengkel"/>
      <sheetName val="Fin_Showroom"/>
      <sheetName val="Hal_Pagar"/>
      <sheetName val="Str_Bengkel"/>
      <sheetName val="Str_Showroom"/>
      <sheetName val="Daftar berat"/>
      <sheetName val="01000160¯耀㣋_x0001_耀ÿ"/>
      <sheetName val="Plint_List"/>
      <sheetName val="Luar"/>
      <sheetName val="Pintu Jendela"/>
      <sheetName val="KR Luar"/>
      <sheetName val="AHS"/>
      <sheetName val="boq"/>
      <sheetName val="REF.ONLY"/>
      <sheetName val="NP (3)"/>
      <sheetName val="ANLS_ BETON R. KELAS"/>
      <sheetName val="BL"/>
      <sheetName val="index"/>
      <sheetName val="SUM"/>
      <sheetName val="Data Upah"/>
      <sheetName val="AHS - Sipil"/>
      <sheetName val="Faktor"/>
      <sheetName val="Fin-Bengkel"/>
      <sheetName val="Fin-Showroom"/>
      <sheetName val="Str-Bengkel"/>
      <sheetName val="Str-Showroom"/>
      <sheetName val="FORMESTIMASI"/>
      <sheetName val="Mall"/>
      <sheetName val="BASEMENT"/>
      <sheetName val="Anls"/>
      <sheetName val="AC_C"/>
      <sheetName val="BASIC"/>
      <sheetName val="Group"/>
      <sheetName val="SALURAN"/>
      <sheetName val="ahs_utama"/>
      <sheetName val="arp-3a"/>
      <sheetName val="Mekanikal"/>
      <sheetName val="3-DIV4"/>
      <sheetName val="H_Satuan1"/>
      <sheetName val="mob__dem"/>
      <sheetName val="pek__tanah"/>
      <sheetName val="k__batu_kali"/>
      <sheetName val="meth hsl nego"/>
      <sheetName val="A"/>
      <sheetName val="GFA-20-N"/>
      <sheetName val="dasar"/>
      <sheetName val="3-DIV2"/>
      <sheetName val="Tata Udara"/>
      <sheetName val="Plumbing"/>
      <sheetName val="Div10"/>
      <sheetName val="Fill this out first..."/>
      <sheetName val="analis"/>
      <sheetName val="Unit"/>
      <sheetName val="."/>
      <sheetName val="%"/>
      <sheetName val="3-DIV3"/>
      <sheetName val="rekap mekanikal"/>
      <sheetName val="UPH,BHN,ALT"/>
      <sheetName val="Satpek"/>
      <sheetName val="ahs1"/>
      <sheetName val="@UpahBahan"/>
      <sheetName val="BGN PENUNJANG"/>
      <sheetName val="HRG BAHAN &amp; UPAH okk"/>
      <sheetName val="Analis Kusen okk"/>
      <sheetName val="Informasi"/>
      <sheetName val="?0?1?0?0?0?1??6?0?¯耀㣋?????_x0001_??耀ÿ"/>
      <sheetName val="NP-7"/>
      <sheetName val="HSLAIN-LAIN"/>
      <sheetName val="UNIT PRICE"/>
      <sheetName val="DIVI3"/>
      <sheetName val="H_Satuan2"/>
      <sheetName val="mob__dem1"/>
      <sheetName val="pek__tanah1"/>
      <sheetName val="k__batu_kali1"/>
      <sheetName val="NS_GD_UGD"/>
      <sheetName val="STD_GD_UGD"/>
      <sheetName val="rab_me_(by_owner)_"/>
      <sheetName val="BQ_(by_owner)"/>
      <sheetName val="rab_me_(fisik)"/>
      <sheetName val="NP_(4)"/>
      <sheetName val="Analisa_&amp;_Upah"/>
      <sheetName val="AN__TAMPL"/>
      <sheetName val="Bill_Of_Quantity"/>
      <sheetName val="HB_"/>
      <sheetName val="Analisa_ME"/>
      <sheetName val="harga_bahan"/>
      <sheetName val="MAIN_BQ"/>
      <sheetName val="Harsat_BHN_AR,M"/>
      <sheetName val="NS_GD_UTAMA"/>
      <sheetName val="Analisa_2"/>
      <sheetName val="BQ_AC_FAN"/>
      <sheetName val="DRUP_(ASLI)"/>
      <sheetName val="HRG_BHN"/>
      <sheetName val="iTEM_hARSAT"/>
      <sheetName val="01A-_RAB"/>
      <sheetName val="REMUNERASISTANDAR"/>
      <sheetName val="TABEL-DETASIR"/>
      <sheetName val="gtrinh"/>
      <sheetName val="FAK"/>
      <sheetName val="TBL_BANTU"/>
      <sheetName val="Bill of Qty MEP"/>
      <sheetName val="anaUTama"/>
      <sheetName val="Form A"/>
      <sheetName val="GalianAlatBerat"/>
      <sheetName val="Haulling"/>
      <sheetName val="gabungan (2)"/>
      <sheetName val="Galian batu"/>
      <sheetName val="RKP. TOTAL"/>
      <sheetName val="B.as"/>
      <sheetName val="RAB"/>
      <sheetName val="KONTRAK INDUK BULANAN"/>
      <sheetName val="Data2"/>
      <sheetName val="Analisa BOW"/>
      <sheetName val="5.Anhas"/>
      <sheetName val="Telephone"/>
      <sheetName val="Rek_ELEKT"/>
      <sheetName val="Terbilang"/>
      <sheetName val="L-Mechanical"/>
      <sheetName val="Harga"/>
      <sheetName val="DAF_3.1"/>
      <sheetName val="DAF_3.11"/>
      <sheetName val="01000160¯??_x0001_?ÿ"/>
      <sheetName val="¯??_x0001_?ÿ??EnglishENWen"/>
      <sheetName val="ANALISA PEK.UMUM"/>
      <sheetName val="Daf 1"/>
      <sheetName val="Analisa Upah &amp; Bahan Plum"/>
      <sheetName val="Bill 5 Summary"/>
      <sheetName val="Bill 4 Summary"/>
      <sheetName val="Anls teknis"/>
      <sheetName val="Blk-Mnl lt.3-lt.atap"/>
      <sheetName val="Klm-Mnl"/>
      <sheetName val="Investment Valuation"/>
      <sheetName val="Cabling Data&amp;Power"/>
      <sheetName val="HB_1"/>
      <sheetName val="H_Satuan3"/>
      <sheetName val="mob__dem2"/>
      <sheetName val="pek__tanah2"/>
      <sheetName val="k__batu_kali2"/>
      <sheetName val="HB_2"/>
      <sheetName val="an tek NP"/>
      <sheetName val="1"/>
      <sheetName val="Teknis"/>
      <sheetName val="설계조건"/>
      <sheetName val="단면검토"/>
      <sheetName val="Bill_2"/>
      <sheetName val="Alat B"/>
      <sheetName val="Bahan B"/>
      <sheetName val="Upah B"/>
      <sheetName val="RAP"/>
      <sheetName val="Sub"/>
      <sheetName val="gajiDasar"/>
      <sheetName val="PROD_03_1"/>
      <sheetName val="isian"/>
      <sheetName val="BQ. AC"/>
      <sheetName val="rincian per proyek"/>
      <sheetName val="Surat"/>
      <sheetName val="A+Supl."/>
      <sheetName val="PL"/>
      <sheetName val="rek ME"/>
      <sheetName val="GENERAL"/>
      <sheetName val="pivot1"/>
      <sheetName val="Pricing"/>
      <sheetName val="Antek1"/>
      <sheetName val="HARSAT-lain"/>
      <sheetName val="HARSAT-tanah"/>
      <sheetName val="product"/>
      <sheetName val="Pipe"/>
      <sheetName val="Div2"/>
      <sheetName val="RBP- 2"/>
      <sheetName val="OP. ALAT"/>
      <sheetName val="OP. PERJAM"/>
      <sheetName val="B. PERSONIL"/>
      <sheetName val="KAN. LOKAL"/>
      <sheetName val="BAB_5_2_BiaLang"/>
      <sheetName val="bukan PNS"/>
      <sheetName val="Input monthly capex"/>
      <sheetName val="경비2내역"/>
      <sheetName val="GE-1-2"/>
      <sheetName val="div-2"/>
      <sheetName val="MAP"/>
      <sheetName val="RKP"/>
      <sheetName val="_x005f_x0000_0_x005f_x0000_1_x005f_x0000_0_x005f_x0000_"/>
      <sheetName val="Rincigaji"/>
      <sheetName val="Prod 15-5"/>
      <sheetName val="Analisa RAP"/>
      <sheetName val="Alat"/>
      <sheetName val="Telusur"/>
      <sheetName val="Analisa RAB"/>
      <sheetName val="List of Eqp"/>
      <sheetName val="UPA"/>
      <sheetName val="_x005f_x0000_¯___x005f_x0000__x005f_x0000__x005f_x0000_"/>
      <sheetName val="_0_1_0_0_0_1__6_0_¯耀㣋______x000"/>
      <sheetName val="MARK UP"/>
      <sheetName val="ANALISA ALAT BERAT"/>
      <sheetName val=""/>
      <sheetName val="ANGGARAN"/>
      <sheetName val="Anl.2s.d4e"/>
      <sheetName val="bhn FINAL"/>
      <sheetName val="DAFTAR_HARGA"/>
      <sheetName val="rab_-_persiapan_&amp;_lantai-1"/>
      <sheetName val="Anl_+"/>
      <sheetName val="ELEC_STIS"/>
      <sheetName val="RKP_PLUMBING"/>
      <sheetName val="1_B"/>
      <sheetName val="Analis_Kusen_1_ESKALASI"/>
      <sheetName val="Isolasi_Luar_Dalam"/>
      <sheetName val="Isolasi_Luar"/>
      <sheetName val="Supl_X"/>
      <sheetName val="EXTERNAL_WORK"/>
      <sheetName val="DRUP__ASLI_"/>
      <sheetName val="Stden_center"/>
      <sheetName val="box_culvert"/>
      <sheetName val="_"/>
      <sheetName val="Mk Minor"/>
      <sheetName val="Master Edit"/>
      <sheetName val="_0_1_0_0_0_1__6_0_¯耀㣋______x0001___耀ÿ"/>
      <sheetName val="D6 (2)"/>
      <sheetName val="DATABASE"/>
      <sheetName val="010"/>
      <sheetName val="SCH"/>
      <sheetName val="HARGA MATERIAL"/>
      <sheetName val="Rekap Direct Cost"/>
      <sheetName val="Analisa -Baku"/>
      <sheetName val="SAT-DAS"/>
      <sheetName val="Bq-Pk-A"/>
      <sheetName val="Summary"/>
      <sheetName val="Rate"/>
      <sheetName val="S-Curve"/>
      <sheetName val="3.1.2a"/>
      <sheetName val="3.1.1a"/>
      <sheetName val="Vibro_Roller"/>
      <sheetName val="NSTD"/>
      <sheetName val="STD"/>
      <sheetName val="GAJI"/>
      <sheetName val="Urai _ Guide Post"/>
      <sheetName val="Urai_Galian Tanah"/>
      <sheetName val="TT04"/>
      <sheetName val="gvl"/>
      <sheetName val="Monitor"/>
      <sheetName val="RINCIAN"/>
      <sheetName val="BHN-UPH-ALT"/>
      <sheetName val="F ALARM"/>
      <sheetName val="Analisa Harga"/>
      <sheetName val="SIMPRO(AGST)"/>
      <sheetName val="Price_List"/>
      <sheetName val="PRICE LIST"/>
      <sheetName val="FINISHING"/>
      <sheetName val="STRUKTUR"/>
      <sheetName val="Man Power"/>
      <sheetName val="p_fb01"/>
      <sheetName val="p_fb02"/>
      <sheetName val="PLINT 3.1.G"/>
      <sheetName val="s_v13"/>
      <sheetName val="s_v14"/>
      <sheetName val="s_v16"/>
      <sheetName val="NS Lanjutan"/>
      <sheetName val="STD Lanjutan"/>
      <sheetName val="?0?1?0?0?0?1??6?0?¯???????_x0001_???ÿ"/>
      <sheetName val="?¯???????_x0001_???ÿ???English?ENW?en"/>
      <sheetName val="Lead Schedule"/>
      <sheetName val="DAFT_HARG_SAT_PEK."/>
      <sheetName val="DAFT_ALAT,UPAH &amp; MAT"/>
      <sheetName val="ETAB 1"/>
      <sheetName val=" INCOME STATEMENT"/>
      <sheetName val="Analis Tambahan"/>
      <sheetName val="Analys"/>
      <sheetName val="pelita lapen"/>
      <sheetName val="name"/>
      <sheetName val="Admin"/>
      <sheetName val="c"/>
      <sheetName val="f"/>
      <sheetName val="anaMob"/>
      <sheetName val="Sat~Bahu"/>
      <sheetName val="Estimate"/>
      <sheetName val="Ahs_2"/>
      <sheetName val="Ahs_1"/>
      <sheetName val="KR_Luar"/>
      <sheetName val="REF_ONLY"/>
      <sheetName val="Daftar_berat"/>
      <sheetName val="Analisa_Harga_Satuan"/>
      <sheetName val="NP_(3)"/>
      <sheetName val="ANLS__BETON_R__KELAS"/>
      <sheetName val="Data_Upah"/>
      <sheetName val="AHS_-_Sipil"/>
      <sheetName val="data_RSUD_KIS"/>
      <sheetName val="RAB_AR&amp;STR"/>
      <sheetName val="NP_(2)"/>
      <sheetName val="Analisa_Satuan"/>
      <sheetName val="Tata_Udara"/>
      <sheetName val="Fill_this_out_first___"/>
      <sheetName val="01000160¯耀㣋耀ÿ"/>
      <sheetName val="Pintu_Jendela"/>
      <sheetName val="DC-akses_bandara"/>
      <sheetName val="Hua Yang Quarterly"/>
      <sheetName val="An"/>
      <sheetName val="An.2"/>
      <sheetName val="rab_me_(by_owner)_1"/>
      <sheetName val="BQ_(by_owner)1"/>
      <sheetName val="rab_me_(fisik)1"/>
      <sheetName val="DC-akses_bandara1"/>
      <sheetName val="Analisa_ME1"/>
      <sheetName val="ALEK"/>
      <sheetName val="rab_me_(by_owner)_2"/>
      <sheetName val="BQ_(by_owner)2"/>
      <sheetName val="rab_me_(fisik)2"/>
      <sheetName val="DC-akses_bandara2"/>
      <sheetName val="Analisa_ME2"/>
      <sheetName val="H_Satuan4"/>
      <sheetName val="mob__dem3"/>
      <sheetName val="pek__tanah3"/>
      <sheetName val="k__batu_kali3"/>
      <sheetName val="rab_me_(by_owner)_3"/>
      <sheetName val="BQ_(by_owner)3"/>
      <sheetName val="rab_me_(fisik)3"/>
      <sheetName val="DC-akses_bandara3"/>
      <sheetName val="Analisa_ME3"/>
      <sheetName val="struktur tdk dipakai"/>
      <sheetName val="Daftar Upah"/>
      <sheetName val="DAF-2"/>
      <sheetName val="01.FA"/>
      <sheetName val="??"/>
      <sheetName val="????"/>
      <sheetName val="SAP"/>
      <sheetName val="Urai _Resap pengikat"/>
      <sheetName val="BQ.jln"/>
      <sheetName val="BQ.jem"/>
      <sheetName val="Eng_Hrs"/>
      <sheetName val="BQ-E20-02(Rp)"/>
      <sheetName val="AC unit"/>
      <sheetName val="EL acc"/>
      <sheetName val="EL lamp"/>
      <sheetName val="EL outlet"/>
      <sheetName val="Chiller acc"/>
      <sheetName val="Pipa PL"/>
      <sheetName val="PK acc"/>
      <sheetName val="PL acc"/>
      <sheetName val="PK valve"/>
      <sheetName val="PL valve"/>
      <sheetName val="AC valve"/>
      <sheetName val="PK pipe"/>
      <sheetName val="EL kabel"/>
      <sheetName val="AC power"/>
      <sheetName val="EL tray"/>
      <sheetName val="PL power"/>
      <sheetName val="PL unit"/>
      <sheetName val="PK unit"/>
      <sheetName val="EL arde"/>
      <sheetName val="DafHrgSatuan"/>
      <sheetName val="metode"/>
      <sheetName val="CapExpAppForm"/>
      <sheetName val="hst  LAMP_1"/>
      <sheetName val="Appendix 2(SatDas)"/>
      <sheetName val="PConsCS"/>
      <sheetName val="dia-in"/>
      <sheetName val="Rekapitulasi"/>
      <sheetName val="Bill rekap"/>
      <sheetName val="Bill of Qty"/>
      <sheetName val="__"/>
      <sheetName val="____"/>
      <sheetName val="_0_1_0_0_0_1__6_0_¯________x0001____ÿ"/>
      <sheetName val="_¯________x0001____ÿ___English_ENW_en"/>
      <sheetName val="PESANTREN"/>
      <sheetName val="G"/>
      <sheetName val="Curup"/>
      <sheetName val="Prabu"/>
      <sheetName val="On Time"/>
      <sheetName val="SPEC"/>
      <sheetName val="BoQA"/>
      <sheetName val="List Material"/>
      <sheetName val="Harga Satuan"/>
      <sheetName val="har-sat"/>
      <sheetName val="Meto"/>
      <sheetName val="analisa (2)"/>
      <sheetName val="An str"/>
      <sheetName val="Agregat Halus &amp; Kasar"/>
      <sheetName val="HS-Divisi 3"/>
      <sheetName val="6-AGREGAT"/>
      <sheetName val="NP_(4)1"/>
      <sheetName val="Analisa_&amp;_Upah1"/>
      <sheetName val="AN__TAMPL1"/>
      <sheetName val="harga_bahan1"/>
      <sheetName val="01A-_RAB1"/>
      <sheetName val="HB_3"/>
      <sheetName val="Bill_Of_Quantity1"/>
      <sheetName val="BQ_AC_FAN1"/>
      <sheetName val="DRUP_(ASLI)1"/>
      <sheetName val="NS_GD_UTAMA1"/>
      <sheetName val="Analisa_21"/>
      <sheetName val="HRG_BHN1"/>
      <sheetName val="iTEM_hARSAT1"/>
      <sheetName val="NS_GD_UGD1"/>
      <sheetName val="STD_GD_UGD1"/>
      <sheetName val="MAIN_BQ1"/>
      <sheetName val="Harsat_BHN_AR,M1"/>
      <sheetName val="DRUP__ASLI_1"/>
      <sheetName val="Stden_center1"/>
      <sheetName val="meth_hsl_nego"/>
      <sheetName val="gabungan_(2)"/>
      <sheetName val="rekap_mekanikal"/>
      <sheetName val="GLP_2001"/>
      <sheetName val="Met_Pas_Batu"/>
      <sheetName val="Met__Minor"/>
      <sheetName val="Bill_of_Qty_MEP"/>
      <sheetName val="BGN_PENUNJANG"/>
      <sheetName val="Anls_teknis"/>
      <sheetName val="Analisa_BOW"/>
      <sheetName val="Analisa_RAP"/>
      <sheetName val="Alat_B"/>
      <sheetName val="Bahan_B"/>
      <sheetName val="Upah_B"/>
      <sheetName val="Analisa_RAB"/>
      <sheetName val="Prod_15-5"/>
      <sheetName val="Galian_batu"/>
      <sheetName val="an_tek_NP"/>
      <sheetName val="UNIT_PRICE"/>
      <sheetName val="Form_A"/>
      <sheetName val="Blk-Mnl_lt_3-lt_atap"/>
      <sheetName val="RKP__TOTAL"/>
      <sheetName val="B_as"/>
      <sheetName val="?0?1?0?0?0?1??6?0?¯耀㣋???????耀ÿ"/>
      <sheetName val="bukan_PNS"/>
      <sheetName val="Input_monthly_capex"/>
      <sheetName val="DAF_3_1"/>
      <sheetName val="DAF_3_11"/>
      <sheetName val="01000160¯???ÿ"/>
      <sheetName val="KONTRAK_INDUK_BULANAN"/>
      <sheetName val="HRG_BAHAN_&amp;_UPAH_okk"/>
      <sheetName val="Analis_Kusen_okk"/>
      <sheetName val="ANALISA_PEK_UMUM"/>
      <sheetName val="Bill_5_Summary"/>
      <sheetName val="Bill_4_Summary"/>
      <sheetName val="Investment_Valuation"/>
      <sheetName val="Cabling_Data&amp;Power"/>
      <sheetName val="MARK_UP"/>
      <sheetName val="010"/>
      <sheetName val="F_ALARM"/>
      <sheetName val="Analisa_Harga"/>
      <sheetName val="_0_1_0_0_0_1__6_0_¯耀㣋_______耀ÿ"/>
      <sheetName val="5_Anhas"/>
      <sheetName val="Analisa_Upah_&amp;_Bahan_Plum"/>
      <sheetName val="BQ__AC"/>
      <sheetName val="rincian_per_proyek"/>
      <sheetName val="A+Supl_"/>
      <sheetName val="rek_ME"/>
      <sheetName val="Agregat_Halus_&amp;_Kasar"/>
      <sheetName val="Perm. Test"/>
      <sheetName val="Hrg Sat"/>
      <sheetName val="hardas"/>
      <sheetName val="AN-MAJOR"/>
      <sheetName val="An_pdkg"/>
      <sheetName val="TRNS-C1"/>
      <sheetName val="5.1.ELEKTRIKAL-ELEKTRONIK"/>
      <sheetName val="Foundation"/>
      <sheetName val="H Satuan Dasar"/>
      <sheetName val="Assumptions"/>
      <sheetName val="skenario"/>
      <sheetName val="Daf.Dasar Upah&amp;Bahan"/>
      <sheetName val="dil"/>
      <sheetName val="Penawaran"/>
      <sheetName val="Master 1.0"/>
      <sheetName val="hs_str"/>
      <sheetName val="Budget"/>
      <sheetName val="daftar harga satuan"/>
      <sheetName val="PP"/>
      <sheetName val="AnalAdjust"/>
      <sheetName val="eq_data"/>
      <sheetName val="7"/>
      <sheetName val="?0?1?0?0?0?1??6?0?¯耀㣋?????_x000"/>
      <sheetName val="_x005f_x0000_¯??_x005f_x0000__x005f_x0000__x005f_x0000_"/>
      <sheetName val="_x005f_x005f_x005f_x0000_0_x005f_x005f_x005f_x0000_1_x0"/>
      <sheetName val="_x005f_x005f_x005f_x005f_x005f_x005f_x005f_x0000_0_x005"/>
      <sheetName val="_x005f_x005f_x005f_x0000_¯??_x005f_x005f_x005f_x0000__x"/>
      <sheetName val="_x005f_x005f_x005f_x005f_x005f_x005f_x005f_x005f_x005f_x005f_"/>
      <sheetName val="_x005f_x005f_x005f_x005f_x005f_x005f_x005f_x0000_¯??_x0"/>
      <sheetName val="?0?1?0?0?0?1??6?0?¯???????_x000"/>
      <sheetName val="?¯???????_x005f_x0001_???ÿ???English?"/>
      <sheetName val=" "/>
      <sheetName val="Tray&amp;Ladder"/>
      <sheetName val="Duct"/>
      <sheetName val="Other"/>
      <sheetName val="BAHAN (2)"/>
      <sheetName val="Unit Rate"/>
      <sheetName val="Break_down"/>
      <sheetName val="S Curve"/>
      <sheetName val="Rekap S Curve (4)"/>
      <sheetName val="Rekap S Curve (3)"/>
      <sheetName val="HARVEST02"/>
      <sheetName val="REKAP GROSS"/>
      <sheetName val="Mobilindo"/>
      <sheetName val="_0_1_0_0_0_1__6_0_¯________x000"/>
      <sheetName val="_¯________x0001____ÿ___English_"/>
      <sheetName val="¯__"/>
      <sheetName val="_x005f_x0000_0_x005f_x0000_1_x0"/>
      <sheetName val="_¯________x005f_x0001____ÿ___En"/>
      <sheetName val="_x005f_x0000_¯___x005f_x0000__x"/>
      <sheetName val="_¯________x005f_x0001____ÿ___English_"/>
      <sheetName val="PB(B)"/>
      <sheetName val="JSiar"/>
      <sheetName val="ISI1108B"/>
      <sheetName val="List"/>
      <sheetName val="_x005f_x005f_x005f_x0000_¯___x005f_x005f_x005f_x0000__x"/>
      <sheetName val="VLOOK"/>
      <sheetName val="HB"/>
      <sheetName val="Cvr"/>
      <sheetName val="Upah Bahan"/>
      <sheetName val="9"/>
      <sheetName val="Marshal"/>
      <sheetName val="Analisa ME UPT"/>
      <sheetName val="an. major"/>
      <sheetName val="bahan upah"/>
      <sheetName val="GRAND REKAPITULASI"/>
      <sheetName val="RAB_G.ADM. PUSAT_(1)"/>
      <sheetName val="RAB_R. GENSET &amp; PANEL_(10) "/>
      <sheetName val="RAB_R. DNS. PENGLL T.54_(11.A.)"/>
      <sheetName val="RAB_R. DNS. PENGLL T.54_(11.B.)"/>
      <sheetName val="RAB_R. DNS. PENGLL T.54 (11.C.)"/>
      <sheetName val="RAB_R. DNS. PENGLL T.70_(12.A.)"/>
      <sheetName val="RAB_R. DNS. PENGLL T.70_(12.B.)"/>
      <sheetName val="RAB_R. DNS. PENGLL T.70_(12.C.)"/>
      <sheetName val="RAB_SPORT CLUB_(14)"/>
      <sheetName val="RAB_MASJID &amp; T.WUDLU_(15)"/>
      <sheetName val="RAB_LOUNDRY &amp; WORKSHOP_(16)"/>
      <sheetName val="RAB_MINIMARKET &amp; KANTIN_(17.)"/>
      <sheetName val="RAB_RMH. PENJAGA_(18)"/>
      <sheetName val="RAB_POS JAGA_(19. A.)"/>
      <sheetName val="RAB_POS JAGA_(19. B.)"/>
      <sheetName val="RAB_R. POMPA_(20)"/>
      <sheetName val="RAB_GARASI_(21)"/>
      <sheetName val="RAB_POLIKLINIK_(22)"/>
      <sheetName val="RAB_R. KELAS_(2.A)"/>
      <sheetName val="RAB_R. KELAS_(2.B)"/>
      <sheetName val="RAB_PERPUST_(4)"/>
      <sheetName val="RAB_AULA UTAMA_(5)"/>
      <sheetName val="RAB_AULA SEDANG_(6)"/>
      <sheetName val="RAB_ASRAMA_(7. B.)"/>
      <sheetName val="RAB_ASRAMA_(7. C.)"/>
      <sheetName val="RAB_ASRAMA_(7. D.)"/>
      <sheetName val="RAB_R. MAKAN_(8)"/>
      <sheetName val="RAB_GUEST HOUSE_(9. A.)"/>
      <sheetName val="RAB_GUEST HOUSE_(9. B.)"/>
      <sheetName val="Rutin"/>
      <sheetName val="Data-Masukan"/>
      <sheetName val="BOOQ"/>
      <sheetName val="RBP-_2"/>
      <sheetName val="OP__ALAT"/>
      <sheetName val="OP__PERJAM"/>
      <sheetName val="B__PERSONIL"/>
      <sheetName val="KAN__LOKAL"/>
      <sheetName val="NP_(4)2"/>
      <sheetName val="HRG_BHN2"/>
      <sheetName val="Analisa_&amp;_Upah2"/>
      <sheetName val="AN__TAMPL2"/>
      <sheetName val="Bill_Of_Quantity2"/>
      <sheetName val="NS_GD_UGD2"/>
      <sheetName val="STD_GD_UGD2"/>
      <sheetName val="harga_bahan2"/>
      <sheetName val="MAIN_BQ2"/>
      <sheetName val="Harsat_BHN_AR,M2"/>
      <sheetName val="DRUP_(ASLI)2"/>
      <sheetName val="BQ_AC_FAN2"/>
      <sheetName val="ANLS__BETON_R__KELAS1"/>
      <sheetName val="iTEM_hARSAT2"/>
      <sheetName val="NS_GD_UTAMA2"/>
      <sheetName val="Analisa_22"/>
      <sheetName val="01A-_RAB2"/>
      <sheetName val="RKP_PLUMBING1"/>
      <sheetName val="_¯________x005f_x005f_x005f_x0001____ÿ___En"/>
      <sheetName val="Rek Tot"/>
      <sheetName val="DAF-9"/>
      <sheetName val="Harga Satuan Bahan "/>
      <sheetName val="Galian"/>
      <sheetName val="AC-WC"/>
      <sheetName val="Beton"/>
      <sheetName val="Cold Miling"/>
      <sheetName val="Blk-Mnl"/>
      <sheetName val="HARGA DSR"/>
      <sheetName val="RAB-3"/>
      <sheetName val="BUL"/>
      <sheetName val="?0?1?0?"/>
      <sheetName val="GRAPMARS"/>
      <sheetName val="rab_-_persiapan_&amp;_lantai-11"/>
      <sheetName val="Anl_+1"/>
      <sheetName val="ELEC_STIS1"/>
      <sheetName val="Analis_Kusen_1_ESKALASI1"/>
      <sheetName val="Tata_Udara1"/>
      <sheetName val="DAFTAR_HARGA1"/>
      <sheetName val="Data_Upah1"/>
      <sheetName val="Supl_X1"/>
      <sheetName val="box_culvert1"/>
      <sheetName val="Ahs_21"/>
      <sheetName val="Ahs_11"/>
      <sheetName val="Analisa_Harga_Satuan1"/>
      <sheetName val="_1"/>
      <sheetName val="Daftar_berat1"/>
      <sheetName val="AHS_-_Sipil1"/>
      <sheetName val="EXTERNAL_WORK1"/>
      <sheetName val="data_RSUD_KIS1"/>
      <sheetName val="RAB_AR&amp;STR1"/>
      <sheetName val="NP_(2)1"/>
      <sheetName val="Analisa_Satuan1"/>
      <sheetName val="1_B1"/>
      <sheetName val="Isolasi_Luar_Dalam1"/>
      <sheetName val="Isolasi_Luar1"/>
      <sheetName val="GLP_20011"/>
      <sheetName val="Met_Pas_Batu1"/>
      <sheetName val="Met__Minor1"/>
      <sheetName val="KR_Luar1"/>
      <sheetName val="REF_ONLY1"/>
      <sheetName val="gabungan_(2)1"/>
      <sheetName val="Analisa_BOW1"/>
      <sheetName val="Galian_batu1"/>
      <sheetName val="Fill_this_out_first___1"/>
      <sheetName val="an_tek_NP1"/>
      <sheetName val="Pintu_Jendela1"/>
      <sheetName val="NP_(3)1"/>
      <sheetName val="rekap_mekanikal1"/>
      <sheetName val="meth_hsl_nego1"/>
      <sheetName val="BGN_PENUNJANG1"/>
      <sheetName val="bukan_PNS1"/>
      <sheetName val="RBP-_21"/>
      <sheetName val="OP__ALAT1"/>
      <sheetName val="OP__PERJAM1"/>
      <sheetName val="B__PERSONIL1"/>
      <sheetName val="KAN__LOKAL1"/>
      <sheetName val="NP2"/>
      <sheetName val="Bongkar"/>
      <sheetName val="Spek Fin "/>
      <sheetName val="REKAP TOTAL"/>
      <sheetName val="Luas Bangunan"/>
      <sheetName val="Spek ME"/>
      <sheetName val="Arsitektur"/>
      <sheetName val="ASEM내역"/>
      <sheetName val="CODE"/>
      <sheetName val="Analysis"/>
      <sheetName val="TL"/>
      <sheetName val="Bank"/>
      <sheetName val="Bunga"/>
      <sheetName val="Mark-up"/>
      <sheetName val="JUMLAHAN TOTAL "/>
      <sheetName val="price"/>
      <sheetName val="H_Satuan5"/>
      <sheetName val="mob__dem4"/>
      <sheetName val="pek__tanah4"/>
      <sheetName val="k__batu_kali4"/>
      <sheetName val="Analisa_&amp;_Upah3"/>
      <sheetName val="AN__TAMPL3"/>
      <sheetName val="Bill_Of_Quantity3"/>
      <sheetName val="NP_(4)3"/>
      <sheetName val="DRUP__ASLI_2"/>
      <sheetName val="Stden_center2"/>
      <sheetName val="HRG_BHN3"/>
      <sheetName val="DRUP_(ASLI)3"/>
      <sheetName val="NS_GD_UGD3"/>
      <sheetName val="STD_GD_UGD3"/>
      <sheetName val="harga_bahan3"/>
      <sheetName val="MAIN_BQ3"/>
      <sheetName val="Harsat_BHN_AR,M3"/>
      <sheetName val="BQ_AC_FAN3"/>
      <sheetName val="01A-_RAB3"/>
      <sheetName val="Anl_+2"/>
      <sheetName val="iTEM_hARSAT3"/>
      <sheetName val="box_culvert2"/>
      <sheetName val="NS_GD_UTAMA3"/>
      <sheetName val="Analisa_23"/>
      <sheetName val="rab_-_persiapan_&amp;_lantai-12"/>
      <sheetName val="NP_(2)2"/>
      <sheetName val="data_RSUD_KIS2"/>
      <sheetName val="Analis_Kusen_1_ESKALASI2"/>
      <sheetName val="EXTERNAL_WORK2"/>
      <sheetName val="RAB_AR&amp;STR2"/>
      <sheetName val="Analisa_Satuan2"/>
      <sheetName val="Fill_this_out_first___2"/>
      <sheetName val="ELEC_STIS2"/>
      <sheetName val="RKP_PLUMBING2"/>
      <sheetName val="Supl_X2"/>
      <sheetName val="DAFTAR_HARGA2"/>
      <sheetName val="Ahs_22"/>
      <sheetName val="Ahs_12"/>
      <sheetName val="Analisa_Harga_Satuan2"/>
      <sheetName val="gabungan_(2)2"/>
      <sheetName val="Galian_batu2"/>
      <sheetName val="meth_hsl_nego2"/>
      <sheetName val="REF_ONLY2"/>
      <sheetName val="KR_Luar2"/>
      <sheetName val="GLP_20012"/>
      <sheetName val="Met_Pas_Batu2"/>
      <sheetName val="Met__Minor2"/>
      <sheetName val="1_B2"/>
      <sheetName val="Daftar_berat2"/>
      <sheetName val="Data_Upah2"/>
      <sheetName val="Bill_of_Qty_MEP2"/>
      <sheetName val="_2"/>
      <sheetName val="Pintu_Jendela2"/>
      <sheetName val="rekap_mekanikal2"/>
      <sheetName val="Isolasi_Luar_Dalam2"/>
      <sheetName val="Isolasi_Luar2"/>
      <sheetName val="AHS_-_Sipil2"/>
      <sheetName val="ANLS__BETON_R__KELAS2"/>
      <sheetName val="NP_(3)2"/>
      <sheetName val="BGN_PENUNJANG2"/>
      <sheetName val="Analisa_BOW2"/>
      <sheetName val="Form_A2"/>
      <sheetName val="KONTRAK_INDUK_BULANAN2"/>
      <sheetName val="RKP__TOTAL2"/>
      <sheetName val="B_as2"/>
      <sheetName val="Prod_15-52"/>
      <sheetName val="Bill_of_Qty_MEP1"/>
      <sheetName val="Form_A1"/>
      <sheetName val="KONTRAK_INDUK_BULANAN1"/>
      <sheetName val="RKP__TOTAL1"/>
      <sheetName val="B_as1"/>
      <sheetName val="Prod_15-51"/>
      <sheetName val="2.2"/>
      <sheetName val="Analisa HSP"/>
      <sheetName val="STR(CANCEL)"/>
      <sheetName val="Hrg"/>
      <sheetName val="Sat. Pek."/>
      <sheetName val="Alat (2)"/>
      <sheetName val="Input Data"/>
      <sheetName val="An-2"/>
      <sheetName val="An-4"/>
      <sheetName val="HrgBahan"/>
      <sheetName val="4-Basic Price"/>
      <sheetName val="Urugan Pasir"/>
      <sheetName val="F1c DATA ADM6"/>
      <sheetName val="Galian 1"/>
      <sheetName val="AHSP"/>
      <sheetName val="RAB 1 PRABUMULIH LEMBAK KM 330+"/>
      <sheetName val="Hal.010MUKAMC"/>
      <sheetName val="DAF-BAHAN"/>
      <sheetName val="DAF-UPAH"/>
      <sheetName val="PileCap"/>
      <sheetName val="tifico"/>
      <sheetName val="DIV 7"/>
      <sheetName val="Kode"/>
      <sheetName val="Hst_mat"/>
      <sheetName val="LAL - PASAR PAGI "/>
      <sheetName val="_x005f_x005f_x005f_x0000_0_x005"/>
      <sheetName val="Fill this out first___"/>
      <sheetName val="적용환율"/>
      <sheetName val="Manual"/>
      <sheetName val="List_of_Eqp"/>
      <sheetName val="ANALISA_ALAT_BERAT"/>
      <sheetName val="Anl_2s_d4e"/>
      <sheetName val="bhn_FINAL"/>
      <sheetName val="Mk_Minor"/>
      <sheetName val="Master_Edit"/>
      <sheetName val="HARGA_MATERIAL"/>
      <sheetName val="Rekap_Direct_Cost"/>
      <sheetName val="Analisa_-Baku"/>
      <sheetName val="3_1_2a"/>
      <sheetName val="3_1_1a"/>
      <sheetName val="Urai___Guide_Post"/>
      <sheetName val="Urai_Galian_Tanah"/>
      <sheetName val="Man_Power"/>
      <sheetName val="D6_(2)"/>
      <sheetName val="Lead_Schedule"/>
      <sheetName val="PLINT_3_1_G"/>
      <sheetName val="NS_Lanjutan"/>
      <sheetName val="STD_Lanjutan"/>
      <sheetName val="?0?1?0?0?0?1??6?0?¯??????????ÿ"/>
      <sheetName val="?¯??????????ÿ???English?ENW?en"/>
      <sheetName val="DAFT_HARG_SAT_PEK_"/>
      <sheetName val="DAFT_ALAT,UPAH_&amp;_MAT"/>
      <sheetName val="HB_4"/>
      <sheetName val="5_Anhas1"/>
      <sheetName val="Analisa_Upah_&amp;_Bahan_Plum1"/>
      <sheetName val="Bill_5_Summary1"/>
      <sheetName val="Bill_4_Summary1"/>
      <sheetName val="DAF_3_12"/>
      <sheetName val="DAF_3_111"/>
      <sheetName val="ANALISA_PEK_UMUM1"/>
      <sheetName val="UNIT_PRICE1"/>
      <sheetName val="Anls_teknis1"/>
      <sheetName val="Investment_Valuation1"/>
      <sheetName val="Cabling_Data&amp;Power1"/>
      <sheetName val="Blk-Mnl_lt_3-lt_atap1"/>
      <sheetName val="Alat_B1"/>
      <sheetName val="Bahan_B1"/>
      <sheetName val="Upah_B1"/>
      <sheetName val="BQ__AC1"/>
      <sheetName val="rincian_per_proyek1"/>
      <sheetName val="HRG_BAHAN_&amp;_UPAH_okk1"/>
      <sheetName val="Analis_Kusen_okk1"/>
      <sheetName val="A+Supl_1"/>
      <sheetName val="rek_ME1"/>
      <sheetName val="Input_monthly_capex1"/>
      <sheetName val="Analisa_RAP1"/>
      <sheetName val="Analisa_RAB1"/>
      <sheetName val="List_of_Eqp1"/>
      <sheetName val="MARK_UP1"/>
      <sheetName val="ANALISA_ALAT_BERAT1"/>
      <sheetName val="Anl_2s_d4e1"/>
      <sheetName val="bhn_FINAL1"/>
      <sheetName val="Mk_Minor1"/>
      <sheetName val="Master_Edit1"/>
      <sheetName val="HARGA_MATERIAL1"/>
      <sheetName val="Rekap_Direct_Cost1"/>
      <sheetName val="Analisa_-Baku1"/>
      <sheetName val="3_1_2a1"/>
      <sheetName val="3_1_1a1"/>
      <sheetName val="Urai___Guide_Post1"/>
      <sheetName val="Urai_Galian_Tanah1"/>
      <sheetName val="F_ALARM1"/>
      <sheetName val="Analisa_Harga1"/>
      <sheetName val="Man_Power1"/>
      <sheetName val="D6_(2)1"/>
      <sheetName val="Lead_Schedule1"/>
      <sheetName val="PLINT_3_1_G1"/>
      <sheetName val="NS_Lanjutan1"/>
      <sheetName val="STD_Lanjutan1"/>
      <sheetName val="DAFT_HARG_SAT_PEK_1"/>
      <sheetName val="DAFT_ALAT,UPAH_&amp;_MAT1"/>
      <sheetName val="calc-2"/>
      <sheetName val="ANALISA EDIT"/>
      <sheetName val="Analisa SNI"/>
      <sheetName val="Valve PL"/>
      <sheetName val="Peralatan PL"/>
      <sheetName val="BOQ건축"/>
      <sheetName val="GeneralInfo"/>
      <sheetName val="div.2"/>
      <sheetName val="div.3 Tanah"/>
      <sheetName val="div.4 Sirtu"/>
      <sheetName val="div.5"/>
      <sheetName val="div.7 Beton"/>
      <sheetName val="div.8"/>
      <sheetName val="Bill_Qua"/>
      <sheetName val="LO"/>
      <sheetName val="D &amp; W sizes"/>
      <sheetName val="EQ_an"/>
      <sheetName val="a.2"/>
      <sheetName val="DATAOKT"/>
      <sheetName val="BUSWAY"/>
      <sheetName val="analisa Str"/>
      <sheetName val="610.07A"/>
      <sheetName val="Prs"/>
      <sheetName val="prd01-5"/>
      <sheetName val="Data WI"/>
      <sheetName val="Harsat Bahan"/>
      <sheetName val="Harsat Upah"/>
      <sheetName val="Bahan1"/>
      <sheetName val="RANGE"/>
      <sheetName val="Daf-4.5_Final"/>
      <sheetName val="Har Sat"/>
      <sheetName val="AHS-1"/>
      <sheetName val="Cover1"/>
      <sheetName val="mu"/>
      <sheetName val="COAT&amp;WRAP-QIOT-#3"/>
      <sheetName val="PNT-QUOT-#3"/>
      <sheetName val="625-925"/>
      <sheetName val="125-325"/>
      <sheetName val="Hsat1"/>
      <sheetName val="OwnEq"/>
      <sheetName val="610.05"/>
      <sheetName val="610.06"/>
      <sheetName val="610.07"/>
      <sheetName val="610.08"/>
      <sheetName val="ANTEK"/>
      <sheetName val="610.04"/>
      <sheetName val="MPU. 6-3(4).LastonAC"/>
      <sheetName val="Data Info"/>
      <sheetName val="bahan dan upah"/>
      <sheetName val="MAP2"/>
      <sheetName val="anal-mpu"/>
      <sheetName val="7.1(3)"/>
      <sheetName val="SDMTA"/>
      <sheetName val="BQ External"/>
      <sheetName val="일위대가목차"/>
      <sheetName val="Material&amp;Upah"/>
      <sheetName val="ANAL_P4"/>
      <sheetName val="DATA_2009"/>
      <sheetName val="RWD-02"/>
      <sheetName val="Kuantitas &amp; Harga"/>
      <sheetName val="Rekap Analisa"/>
      <sheetName val="Hg.Sat"/>
      <sheetName val="Input T. Schedule"/>
      <sheetName val="BAG-III"/>
      <sheetName val="#REF"/>
      <sheetName val="Daftar Upah,Bhn,&amp; alat"/>
      <sheetName val="PLANT"/>
      <sheetName val="Engine"/>
      <sheetName val="10"/>
      <sheetName val="5"/>
      <sheetName val="01000160¯___ÿ"/>
      <sheetName val="¯___ÿ__EnglishENWen"/>
      <sheetName val="BoQ Total_lama"/>
      <sheetName val="DashBoard"/>
      <sheetName val="Rekap 1"/>
      <sheetName val="D HARGA"/>
      <sheetName val="RATE&amp;FCTR"/>
      <sheetName val="Data Masukan"/>
      <sheetName val="Fisik 2012"/>
      <sheetName val="Pek. Persiapan"/>
      <sheetName val="Rekap Anl.K"/>
      <sheetName val="Rekap Anl.SNI"/>
      <sheetName val="Gali_Sal"/>
      <sheetName val="B-PRICE"/>
      <sheetName val="DivVII"/>
      <sheetName val="TA"/>
      <sheetName val="U&amp;B"/>
      <sheetName val="ANL"/>
      <sheetName val="MINAT"/>
      <sheetName val="PO-2"/>
      <sheetName val="HarAlat"/>
      <sheetName val="an.utara"/>
      <sheetName val="civil-work"/>
      <sheetName val="Watertank"/>
      <sheetName val="rekap-ans"/>
      <sheetName val="ANAL-TRM"/>
      <sheetName val="Peralatan Utama"/>
      <sheetName val="Analisa K"/>
      <sheetName val="SAPON"/>
      <sheetName val="BILL"/>
      <sheetName val="ANAL.BOW"/>
      <sheetName val="PkRp"/>
      <sheetName val="Daf.Biaya sewa alat"/>
      <sheetName val="FRM-00"/>
      <sheetName val="BBM-03"/>
      <sheetName val="Rekap Addendum"/>
      <sheetName val="HSD_Alat"/>
      <sheetName val="DI.Gadung-1"/>
      <sheetName val="Abpek"/>
      <sheetName val="SAT.UPAH"/>
      <sheetName val="Pt"/>
      <sheetName val="Umum"/>
      <sheetName val="Harga Sat Dasar"/>
      <sheetName val="SUMBER DAYA"/>
      <sheetName val="breakdown"/>
      <sheetName val="PNT"/>
      <sheetName val="ANALISA-HST"/>
      <sheetName val="HargaSat"/>
      <sheetName val="1.GasAcct"/>
      <sheetName val="ARP-10"/>
      <sheetName val="DIVISI 3"/>
      <sheetName val="Div.7.2"/>
      <sheetName val="Jenjang_Eselon"/>
      <sheetName val="ANALHASA"/>
      <sheetName val="Transfer Pump"/>
      <sheetName val="BLM TERBAYAR"/>
      <sheetName val="_x005f_x005f_x005f_x005f_"/>
      <sheetName val="Drainase"/>
      <sheetName val="Daftar Harga Material"/>
      <sheetName val="Hrg Readymix"/>
      <sheetName val="ANLS MPU"/>
      <sheetName val="di2"/>
      <sheetName val="div71"/>
      <sheetName val="div7"/>
      <sheetName val="Metod TWR"/>
      <sheetName val="대비표"/>
      <sheetName val="351BQMCN"/>
      <sheetName val="PEK-PERKERASAN"/>
      <sheetName val="PEK ASPAL"/>
      <sheetName val="PEK-STRUKTUR"/>
      <sheetName val="PEK-MINOR"/>
      <sheetName val="ANAL RABP"/>
      <sheetName val="BAHAN &amp; ALAT "/>
      <sheetName val="NS"/>
      <sheetName val="상반기손익차2총괄"/>
      <sheetName val="PENGADAAN"/>
      <sheetName val="REF HARGA DASAR 2016"/>
      <sheetName val="SDM"/>
      <sheetName val="岩性"/>
      <sheetName val="_x005f"/>
      <sheetName val="DIV 6"/>
      <sheetName val="HARGA PEK"/>
      <sheetName val="BQ-Structur"/>
      <sheetName val="Rekap RAP real (2)"/>
      <sheetName val="3 Koef Alat"/>
      <sheetName val="ALAT1"/>
      <sheetName val="CHART HB AC - WC"/>
      <sheetName val="Daf-Har-Pening"/>
      <sheetName val="GRAND REKAP"/>
      <sheetName val="div4"/>
      <sheetName val="Harga S Dasar"/>
      <sheetName val="ANALISA railing"/>
      <sheetName val="IPA1"/>
      <sheetName val="bd"/>
      <sheetName val="BRD"/>
      <sheetName val="BANTU"/>
      <sheetName val="terbilang1"/>
      <sheetName val="Analisa_&amp;_Upah4"/>
      <sheetName val="AN__TAMPL4"/>
      <sheetName val="DKH"/>
      <sheetName val="UP_an"/>
      <sheetName val="RAB FULL"/>
      <sheetName val="anal rinci"/>
      <sheetName val="SCHEDULE"/>
      <sheetName val="Luas-Tot"/>
      <sheetName val="Du_lieu"/>
      <sheetName val="EQ"/>
      <sheetName val="Param"/>
      <sheetName val="WT-LIST"/>
      <sheetName val="DIV.9"/>
      <sheetName val="HARGA DASAR"/>
      <sheetName val="BHN-ALAT"/>
      <sheetName val="MAPP"/>
      <sheetName val="BHN+KMK"/>
      <sheetName val="eval"/>
      <sheetName val="DKH_2"/>
      <sheetName val="Stay Cable-1"/>
      <sheetName val="DKH_1"/>
      <sheetName val="SUB+KMK"/>
      <sheetName val="TNG"/>
      <sheetName val="UBA RAB"/>
      <sheetName val="01_x0"/>
      <sheetName val="REKAP Prbndingn"/>
      <sheetName val="¯___x"/>
      <sheetName val="STD GD.UTAMA"/>
      <sheetName val="_x005f_x0000_0_x005"/>
      <sheetName val="_0_1_0_0_0_1__6_0_¯__________ÿ"/>
      <sheetName val="_¯__________ÿ___English_ENW_en"/>
      <sheetName val="_¯________x0001____ÿ___En"/>
      <sheetName val="_x005f_x005f_x005f_x0000_¯___x0"/>
      <sheetName val="_0_1_0_"/>
      <sheetName val="Rebar"/>
      <sheetName val="dt6"/>
      <sheetName val="DT9"/>
      <sheetName val="RPP01-5"/>
      <sheetName val="DaftarHarga"/>
      <sheetName val="7.PEK-STRUKTUR"/>
      <sheetName val="Harga Baru"/>
      <sheetName val="TRBP"/>
      <sheetName val="Tariptunda"/>
      <sheetName val="Tanah"/>
      <sheetName val="Exch.rate"/>
      <sheetName val="JobDetails"/>
      <sheetName val="H.Sat. Pekerjaan"/>
      <sheetName val="H. Bahan"/>
      <sheetName val="Analisa H.Sat."/>
      <sheetName val="DON GIA"/>
      <sheetName val="CHITIET VL_NC"/>
      <sheetName val="Tiepdia"/>
      <sheetName val="TDTKP"/>
      <sheetName val="TONGKE3p "/>
      <sheetName val="VCV_BE_TONG"/>
      <sheetName val="TNHCHINH"/>
      <sheetName val="HARGA SAT"/>
      <sheetName val="Parameter"/>
      <sheetName val="Prime"/>
      <sheetName val="GalSal"/>
      <sheetName val="BOQ INTERN"/>
      <sheetName val="HrgUpahBahan"/>
      <sheetName val="Aspal"/>
      <sheetName val="Sal"/>
      <sheetName val="Prod_Alat"/>
      <sheetName val="DHSD"/>
      <sheetName val="DMPU"/>
      <sheetName val="H_Satuan6"/>
      <sheetName val="mob__dem5"/>
      <sheetName val="pek__tanah5"/>
      <sheetName val="k__batu_kali5"/>
      <sheetName val="rab_me_(by_owner)_4"/>
      <sheetName val="BQ_(by_owner)4"/>
      <sheetName val="rab_me_(fisik)4"/>
      <sheetName val="Analisa_ME4"/>
      <sheetName val="harga_bahan4"/>
      <sheetName val="01A-_RAB4"/>
      <sheetName val="HB_5"/>
      <sheetName val="NP_(4)4"/>
      <sheetName val="rab_-_persiapan_&amp;_lantai-13"/>
      <sheetName val="Bill_Of_Quantity4"/>
      <sheetName val="Analisa_24"/>
      <sheetName val="BQ_AC_FAN4"/>
      <sheetName val="DRUP_(ASLI)4"/>
      <sheetName val="NS_GD_UTAMA4"/>
      <sheetName val="Anl_+3"/>
      <sheetName val="ELEC_STIS3"/>
      <sheetName val="NS_GD_UGD4"/>
      <sheetName val="STD_GD_UGD4"/>
      <sheetName val="MAIN_BQ4"/>
      <sheetName val="Harsat_BHN_AR,M4"/>
      <sheetName val="HRG_BHN4"/>
      <sheetName val="iTEM_hARSAT4"/>
      <sheetName val="RKP_PLUMBING3"/>
      <sheetName val="Analis_Kusen_1_ESKALASI3"/>
      <sheetName val="EXTERNAL_WORK3"/>
      <sheetName val="Supl_X3"/>
      <sheetName val="DAFTAR_HARGA3"/>
      <sheetName val="DC-akses_bandara4"/>
      <sheetName val="ANLS__BETON_R__KELAS3"/>
      <sheetName val="Investment_Valuation2"/>
      <sheetName val="Cabling_Data&amp;Power2"/>
      <sheetName val="GLP_20013"/>
      <sheetName val="Met_Pas_Batu3"/>
      <sheetName val="Met__Minor3"/>
      <sheetName val="Ahs_23"/>
      <sheetName val="Ahs_13"/>
      <sheetName val="KR_Luar3"/>
      <sheetName val="REF_ONLY3"/>
      <sheetName val="Analisa_Harga_Satuan3"/>
      <sheetName val="1_B3"/>
      <sheetName val="Isolasi_Luar_Dalam3"/>
      <sheetName val="Isolasi_Luar3"/>
      <sheetName val="DRUP__ASLI_3"/>
      <sheetName val="Stden_center3"/>
      <sheetName val="box_culvert3"/>
      <sheetName val="_3"/>
      <sheetName val="bhn_FINAL2"/>
      <sheetName val="Daftar_berat3"/>
      <sheetName val="Data_Upah3"/>
      <sheetName val="data_RSUD_KIS3"/>
      <sheetName val="NP_(2)3"/>
      <sheetName val="gabungan_(2)3"/>
      <sheetName val="Input_monthly_capex2"/>
      <sheetName val="Pintu_Jendela3"/>
      <sheetName val="AHS_-_Sipil3"/>
      <sheetName val="RAB_AR&amp;STR3"/>
      <sheetName val="Analisa_Satuan3"/>
      <sheetName val="bukan_PNS2"/>
      <sheetName val="NP_(3)3"/>
      <sheetName val="Fill_this_out_first___3"/>
      <sheetName val="rekap_mekanikal3"/>
      <sheetName val="meth_hsl_nego3"/>
      <sheetName val="BGN_PENUNJANG3"/>
      <sheetName val="Analisa_BOW3"/>
      <sheetName val="RKP__TOTAL3"/>
      <sheetName val="B_as3"/>
      <sheetName val="5_Anhas2"/>
      <sheetName val="Tata_Udara2"/>
      <sheetName val="DAF_3_13"/>
      <sheetName val="DAF_3_112"/>
      <sheetName val="ANALISA_PEK_UMUM2"/>
      <sheetName val="an_tek_NP2"/>
      <sheetName val="Bill_of_Qty_MEP3"/>
      <sheetName val="Form_A3"/>
      <sheetName val="Bill_5_Summary2"/>
      <sheetName val="Bill_4_Summary2"/>
      <sheetName val="UNIT_PRICE2"/>
      <sheetName val="Anls_teknis2"/>
      <sheetName val="Analisa_Upah_&amp;_Bahan_Plum2"/>
      <sheetName val="HRG_BAHAN_&amp;_UPAH_okk2"/>
      <sheetName val="Analis_Kusen_okk2"/>
      <sheetName val="PLINT_3_1_G2"/>
      <sheetName val="A+Supl_2"/>
      <sheetName val="NS_Lanjutan2"/>
      <sheetName val="STD_Lanjutan2"/>
      <sheetName val="Mk_Minor2"/>
      <sheetName val="Alat_B2"/>
      <sheetName val="Bahan_B2"/>
      <sheetName val="Upah_B2"/>
      <sheetName val="ANALISA_ALAT_BERAT2"/>
      <sheetName val="Prod_15-53"/>
      <sheetName val="On_Time"/>
      <sheetName val="MARK_UP2"/>
      <sheetName val="Galian_batu3"/>
      <sheetName val="Hua_Yang_Quarterly"/>
      <sheetName val="An_2"/>
      <sheetName val="Analis_Tambahan"/>
      <sheetName val="pelita_lapen"/>
      <sheetName val="Man_Power2"/>
      <sheetName val="struktur_tdk_dipakai"/>
      <sheetName val="Analisa_RAP2"/>
      <sheetName val="Analisa_RAB2"/>
      <sheetName val="F_ALARM2"/>
      <sheetName val="KONTRAK_INDUK_BULANAN3"/>
      <sheetName val="D6_(2)2"/>
      <sheetName val="DAFT_HARG_SAT_PEK_2"/>
      <sheetName val="DAFT_ALAT,UPAH_&amp;_MAT2"/>
      <sheetName val="Daftar_Upah"/>
      <sheetName val="01_FA"/>
      <sheetName val="Master_Edit2"/>
      <sheetName val="List_Material"/>
      <sheetName val="Harga_Satuan"/>
      <sheetName val="Blk-Mnl_lt_3-lt_atap2"/>
      <sheetName val="Urai__Resap_pengikat"/>
      <sheetName val="analisa_(2)"/>
      <sheetName val="An_str"/>
      <sheetName val="RBP-_22"/>
      <sheetName val="OP__ALAT2"/>
      <sheetName val="OP__PERJAM2"/>
      <sheetName val="B__PERSONIL2"/>
      <sheetName val="KAN__LOKAL2"/>
      <sheetName val="AC_unit"/>
      <sheetName val="EL_acc"/>
      <sheetName val="EL_lamp"/>
      <sheetName val="EL_outlet"/>
      <sheetName val="Chiller_acc"/>
      <sheetName val="Pipa_PL"/>
      <sheetName val="PK_acc"/>
      <sheetName val="PL_acc"/>
      <sheetName val="PK_valve"/>
      <sheetName val="PL_valve"/>
      <sheetName val="AC_valve"/>
      <sheetName val="PK_pipe"/>
      <sheetName val="EL_kabel"/>
      <sheetName val="AC_power"/>
      <sheetName val="EL_tray"/>
      <sheetName val="PL_power"/>
      <sheetName val="PL_unit"/>
      <sheetName val="PK_unit"/>
      <sheetName val="EL_arde"/>
      <sheetName val="BQ__AC2"/>
      <sheetName val="rincian_per_proyek2"/>
      <sheetName val="rek_ME2"/>
      <sheetName val="HARGA_MATERIAL2"/>
      <sheetName val="Rekap_Direct_Cost2"/>
      <sheetName val="Analisa_-Baku2"/>
      <sheetName val="BQ_jln"/>
      <sheetName val="BQ_jem"/>
      <sheetName val="Analisa_Harga2"/>
      <sheetName val="Agregat_Halus_&amp;_Kasar1"/>
      <sheetName val="HS-Divisi_3"/>
      <sheetName val="Perm__Test"/>
      <sheetName val="Hrg_Sat"/>
      <sheetName val="Appendix_2(SatDas)"/>
      <sheetName val="List_of_Eqp2"/>
      <sheetName val="Anl_2s_d4e2"/>
      <sheetName val="Urai___Guide_Post2"/>
      <sheetName val="Urai_Galian_Tanah2"/>
      <sheetName val="Bill_rekap"/>
      <sheetName val="Bill_of_Qty"/>
      <sheetName val="5_1_ELEKTRIKAL-ELEKTRONIK"/>
      <sheetName val="hst__LAMP_1"/>
      <sheetName val="H_Satuan_Dasar"/>
      <sheetName val="Master_1_0"/>
      <sheetName val="3_1_2a2"/>
      <sheetName val="3_1_1a2"/>
      <sheetName val="Daf_Dasar_Upah&amp;Bahan"/>
      <sheetName val="Lead_Schedule2"/>
      <sheetName val="daftar_harga_satuan"/>
      <sheetName val="REKAP_GROSS"/>
      <sheetName val="_4"/>
      <sheetName val="BAHAN_(2)"/>
      <sheetName val="Unit_Rate"/>
      <sheetName val="S_Curve"/>
      <sheetName val="Rekap_S_Curve_(4)"/>
      <sheetName val="Rekap_S_Curve_(3)"/>
      <sheetName val="Harga_Satuan_Bahan_"/>
      <sheetName val="Cold_Miling"/>
      <sheetName val="HARGA_DSR"/>
      <sheetName val="ETAB_1"/>
      <sheetName val="Spek_Fin_"/>
      <sheetName val="REKAP_TOTAL"/>
      <sheetName val="Luas_Bangunan"/>
      <sheetName val="Spek_ME"/>
      <sheetName val="_¯__________ÿ___English_"/>
      <sheetName val="Rek_Tot"/>
      <sheetName val="JUMLAHAN_TOTAL_"/>
      <sheetName val="2_2"/>
      <sheetName val="Analisa_HSP"/>
      <sheetName val="Sat__Pek_"/>
      <sheetName val="Alat_(2)"/>
      <sheetName val="Input_Data"/>
      <sheetName val="4-Basic_Price"/>
      <sheetName val="Urugan_Pasir"/>
      <sheetName val="F1c_DATA_ADM6"/>
      <sheetName val="Galian_1"/>
      <sheetName val="RAB_1_PRABUMULIH_LEMBAK_KM_330+"/>
      <sheetName val="GRAND_REKAPITULASI"/>
      <sheetName val="RAB_G_ADM__PUSAT_(1)"/>
      <sheetName val="RAB_R__GENSET_&amp;_PANEL_(10)_"/>
      <sheetName val="RAB_R__DNS__PENGLL_T_54_(11_A_)"/>
      <sheetName val="RAB_R__DNS__PENGLL_T_54_(11_B_)"/>
      <sheetName val="RAB_R__DNS__PENGLL_T_54_(11_C_)"/>
      <sheetName val="RAB_R__DNS__PENGLL_T_70_(12_A_)"/>
      <sheetName val="RAB_R__DNS__PENGLL_T_70_(12_B_)"/>
      <sheetName val="RAB_R__DNS__PENGLL_T_70_(12_C_)"/>
      <sheetName val="RAB_SPORT_CLUB_(14)"/>
      <sheetName val="RAB_MASJID_&amp;_T_WUDLU_(15)"/>
      <sheetName val="RAB_LOUNDRY_&amp;_WORKSHOP_(16)"/>
      <sheetName val="RAB_MINIMARKET_&amp;_KANTIN_(17_)"/>
      <sheetName val="RAB_RMH__PENJAGA_(18)"/>
      <sheetName val="RAB_POS_JAGA_(19__A_)"/>
      <sheetName val="RAB_POS_JAGA_(19__B_)"/>
      <sheetName val="RAB_R__POMPA_(20)"/>
      <sheetName val="RAB_R__KELAS_(2_A)"/>
      <sheetName val="RAB_R__KELAS_(2_B)"/>
      <sheetName val="RAB_AULA_UTAMA_(5)"/>
      <sheetName val="RAB_AULA_SEDANG_(6)"/>
      <sheetName val="RAB_ASRAMA_(7__B_)"/>
      <sheetName val="RAB_ASRAMA_(7__C_)"/>
      <sheetName val="RAB_ASRAMA_(7__D_)"/>
      <sheetName val="RAB_R__MAKAN_(8)"/>
      <sheetName val="RAB_GUEST_HOUSE_(9__A_)"/>
      <sheetName val="RAB_GUEST_HOUSE_(9__B_)"/>
      <sheetName val="Hal_010MUKAMC"/>
      <sheetName val="DIV_7"/>
      <sheetName val="LAL_-_PASAR_PAGI_"/>
      <sheetName val="Fill_this_out_first___4"/>
      <sheetName val="ANALISA_EDIT"/>
      <sheetName val="D_&amp;_W_sizes"/>
      <sheetName val="Analisa_SNI"/>
      <sheetName val="Valve_PL"/>
      <sheetName val="Peralatan_PL"/>
      <sheetName val="a_2"/>
      <sheetName val="analisa_Str"/>
      <sheetName val="610_07A"/>
      <sheetName val="Data_WI"/>
      <sheetName val="Harsat_Bahan"/>
      <sheetName val="Harsat_Upah"/>
      <sheetName val="an__major"/>
      <sheetName val="Upah_Bahan"/>
      <sheetName val="bahan_upah"/>
      <sheetName val="div_2"/>
      <sheetName val="div_3_Tanah"/>
      <sheetName val="div_4_Sirtu"/>
      <sheetName val="div_5"/>
      <sheetName val="div_7_Beton"/>
      <sheetName val="div_8"/>
      <sheetName val="Daf-4_5_Final"/>
      <sheetName val="Har_Sat"/>
      <sheetName val="610_05"/>
      <sheetName val="610_06"/>
      <sheetName val="610_07"/>
      <sheetName val="610_08"/>
      <sheetName val="610_04"/>
      <sheetName val="MPU__6-3(4)_LastonAC"/>
      <sheetName val="Data_Info"/>
      <sheetName val="bahan_dan_upah"/>
      <sheetName val="7_1(3)"/>
      <sheetName val="BQ_External"/>
      <sheetName val="Kuantitas_&amp;_Harga"/>
      <sheetName val="Rekap_Analisa"/>
      <sheetName val="Hg_Sat"/>
      <sheetName val="Input_T__Schedule"/>
      <sheetName val="Daftar_Harga_Material"/>
      <sheetName val="bialangsung"/>
      <sheetName val="resap"/>
      <sheetName val="besi"/>
      <sheetName val="Rigid25"/>
      <sheetName val="gal biasa"/>
      <sheetName val="An.1"/>
      <sheetName val="An.3"/>
      <sheetName val="Rekap Prelim"/>
      <sheetName val="BQTOLTP"/>
      <sheetName val="BOQ EM"/>
      <sheetName val="mc adam"/>
      <sheetName val="ps batu&amp;brjg"/>
      <sheetName val="RAB Ekstern"/>
      <sheetName val="BoQ(APBN)"/>
      <sheetName val="Gal Sal"/>
      <sheetName val="Rekap Biaya"/>
      <sheetName val="INDEKS"/>
      <sheetName val="JABATAN"/>
      <sheetName val="O&amp;O"/>
      <sheetName val="Keterangan"/>
      <sheetName val="Anl-II"/>
      <sheetName val="T. Cs Log P III"/>
      <sheetName val="Cash2"/>
      <sheetName val="3.1 (1) CS"/>
      <sheetName val="P2-Px"/>
      <sheetName val="Hargamat"/>
      <sheetName val="Sheet3"/>
      <sheetName val="LS_Rutin"/>
      <sheetName val="WBS"/>
      <sheetName val="402"/>
      <sheetName val="beam"/>
      <sheetName val="KJ 2002"/>
      <sheetName val="Calculation Sheet"/>
      <sheetName val="ANALISA SM"/>
      <sheetName val="sheet 2"/>
      <sheetName val="RAB ME"/>
      <sheetName val="Summary Sheets"/>
      <sheetName val="note"/>
      <sheetName val="Rekap_Addendum"/>
      <sheetName val="1_GasAcct"/>
      <sheetName val="Harga_Sat_Dasar"/>
      <sheetName val="Volume"/>
      <sheetName val="DSP"/>
      <sheetName val="_¯________x005f_x005f_x00"/>
      <sheetName val="_x005f_x0000_¯___x0"/>
      <sheetName val="_¯________x00"/>
      <sheetName val="perkerasan rigid"/>
      <sheetName val="HargaDasar"/>
      <sheetName val="Perhit.Alat"/>
      <sheetName val="¯??"/>
      <sheetName val="?¯???????_x0001_???ÿ???English?"/>
      <sheetName val="_x005f_x0000_¯??_x005f_x0000__x"/>
      <sheetName val="_x005f_x005f_x005f_x0000_¯??_x0"/>
      <sheetName val="STRUKTUR-1"/>
      <sheetName val="TJ1Q47"/>
      <sheetName val="Vol_dinding"/>
      <sheetName val="BQ_THPII"/>
      <sheetName val="Basic Price"/>
      <sheetName val="D7"/>
      <sheetName val="Maleleng"/>
      <sheetName val="ANSAT K'AYI"/>
      <sheetName val="HARGA (2)"/>
      <sheetName val="ANAL ALAT"/>
      <sheetName val="Upah, alat &amp; harsat"/>
      <sheetName val="STA"/>
      <sheetName val="DSN"/>
      <sheetName val="B_7"/>
      <sheetName val="B_6"/>
      <sheetName val="3-DIV8"/>
      <sheetName val="FRP-E04-1"/>
      <sheetName val="DIV.1"/>
      <sheetName val="A-ALAT"/>
      <sheetName val="lamp 9"/>
      <sheetName val="ANALALAT"/>
      <sheetName val="Df-Kuan"/>
      <sheetName val="H_Satuan7"/>
      <sheetName val="mob__dem6"/>
      <sheetName val="pek__tanah6"/>
      <sheetName val="k__batu_kali6"/>
      <sheetName val="rab_me_(by_owner)_5"/>
      <sheetName val="BQ_(by_owner)5"/>
      <sheetName val="rab_me_(fisik)5"/>
      <sheetName val="Analisa_ME5"/>
      <sheetName val="harga_bahan5"/>
      <sheetName val="Analisa_&amp;_Upah5"/>
      <sheetName val="AN__TAMPL5"/>
      <sheetName val="01A-_RAB5"/>
      <sheetName val="HB_6"/>
      <sheetName val="NP_(4)5"/>
      <sheetName val="rab_-_persiapan_&amp;_lantai-14"/>
      <sheetName val="Bill_Of_Quantity5"/>
      <sheetName val="Analisa_25"/>
      <sheetName val="BQ_AC_FAN5"/>
      <sheetName val="DRUP_(ASLI)5"/>
      <sheetName val="NS_GD_UTAMA5"/>
      <sheetName val="Anl_+4"/>
      <sheetName val="ELEC_STIS4"/>
      <sheetName val="NS_GD_UGD5"/>
      <sheetName val="STD_GD_UGD5"/>
      <sheetName val="MAIN_BQ5"/>
      <sheetName val="Harsat_BHN_AR,M5"/>
      <sheetName val="HRG_BHN5"/>
      <sheetName val="iTEM_hARSAT5"/>
      <sheetName val="RKP_PLUMBING4"/>
      <sheetName val="Analis_Kusen_1_ESKALASI4"/>
      <sheetName val="EXTERNAL_WORK4"/>
      <sheetName val="Supl_X4"/>
      <sheetName val="DAFTAR_HARGA4"/>
      <sheetName val="DC-akses_bandara5"/>
      <sheetName val="ANLS__BETON_R__KELAS4"/>
      <sheetName val="Investment_Valuation3"/>
      <sheetName val="Cabling_Data&amp;Power3"/>
      <sheetName val="GLP_20014"/>
      <sheetName val="Met_Pas_Batu4"/>
      <sheetName val="Met__Minor4"/>
      <sheetName val="Ahs_24"/>
      <sheetName val="Ahs_14"/>
      <sheetName val="KR_Luar4"/>
      <sheetName val="REF_ONLY4"/>
      <sheetName val="Analisa_Harga_Satuan4"/>
      <sheetName val="1_B4"/>
      <sheetName val="Isolasi_Luar_Dalam4"/>
      <sheetName val="Isolasi_Luar4"/>
      <sheetName val="DRUP__ASLI_4"/>
      <sheetName val="Stden_center4"/>
      <sheetName val="box_culvert4"/>
      <sheetName val="_5"/>
      <sheetName val="bhn_FINAL3"/>
      <sheetName val="Daftar_berat4"/>
      <sheetName val="Data_Upah4"/>
      <sheetName val="data_RSUD_KIS4"/>
      <sheetName val="NP_(2)4"/>
      <sheetName val="gabungan_(2)4"/>
      <sheetName val="Input_monthly_capex3"/>
      <sheetName val="Pintu_Jendela4"/>
      <sheetName val="AHS_-_Sipil4"/>
      <sheetName val="RAB_AR&amp;STR4"/>
      <sheetName val="Analisa_Satuan4"/>
      <sheetName val="bukan_PNS3"/>
      <sheetName val="NP_(3)4"/>
      <sheetName val="Fill_this_out_first___5"/>
      <sheetName val="rekap_mekanikal4"/>
      <sheetName val="meth_hsl_nego4"/>
      <sheetName val="BGN_PENUNJANG4"/>
      <sheetName val="Analisa_BOW4"/>
      <sheetName val="RKP__TOTAL4"/>
      <sheetName val="B_as4"/>
      <sheetName val="5_Anhas3"/>
      <sheetName val="Tata_Udara3"/>
      <sheetName val="DAF_3_14"/>
      <sheetName val="DAF_3_113"/>
      <sheetName val="ANALISA_PEK_UMUM3"/>
      <sheetName val="an_tek_NP3"/>
      <sheetName val="Bill_of_Qty_MEP4"/>
      <sheetName val="Form_A4"/>
      <sheetName val="Bill_5_Summary3"/>
      <sheetName val="Bill_4_Summary3"/>
      <sheetName val="UNIT_PRICE3"/>
      <sheetName val="Anls_teknis3"/>
      <sheetName val="Analisa_Upah_&amp;_Bahan_Plum3"/>
      <sheetName val="HRG_BAHAN_&amp;_UPAH_okk3"/>
      <sheetName val="Analis_Kusen_okk3"/>
      <sheetName val="PLINT_3_1_G3"/>
      <sheetName val="A+Supl_3"/>
      <sheetName val="NS_Lanjutan3"/>
      <sheetName val="STD_Lanjutan3"/>
      <sheetName val="Mk_Minor3"/>
      <sheetName val="Alat_B3"/>
      <sheetName val="Bahan_B3"/>
      <sheetName val="Upah_B3"/>
      <sheetName val="ANALISA_ALAT_BERAT3"/>
      <sheetName val="Prod_15-54"/>
      <sheetName val="On_Time1"/>
      <sheetName val="MARK_UP3"/>
      <sheetName val="Galian_batu4"/>
      <sheetName val="Hua_Yang_Quarterly1"/>
      <sheetName val="An_21"/>
      <sheetName val="Analis_Tambahan1"/>
      <sheetName val="pelita_lapen1"/>
      <sheetName val="Man_Power3"/>
      <sheetName val="struktur_tdk_dipakai1"/>
      <sheetName val="Analisa_RAP3"/>
      <sheetName val="Analisa_RAB3"/>
      <sheetName val="F_ALARM3"/>
      <sheetName val="KONTRAK_INDUK_BULANAN4"/>
      <sheetName val="D6_(2)3"/>
      <sheetName val="DAFT_HARG_SAT_PEK_3"/>
      <sheetName val="DAFT_ALAT,UPAH_&amp;_MAT3"/>
      <sheetName val="Daftar_Upah1"/>
      <sheetName val="01_FA1"/>
      <sheetName val="Master_Edit3"/>
      <sheetName val="List_Material1"/>
      <sheetName val="Harga_Satuan1"/>
      <sheetName val="Blk-Mnl_lt_3-lt_atap3"/>
      <sheetName val="Urai__Resap_pengikat1"/>
      <sheetName val="analisa_(2)1"/>
      <sheetName val="An_str1"/>
      <sheetName val="RBP-_23"/>
      <sheetName val="OP__ALAT3"/>
      <sheetName val="OP__PERJAM3"/>
      <sheetName val="B__PERSONIL3"/>
      <sheetName val="KAN__LOKAL3"/>
      <sheetName val="AC_unit1"/>
      <sheetName val="EL_acc1"/>
      <sheetName val="EL_lamp1"/>
      <sheetName val="EL_outlet1"/>
      <sheetName val="Chiller_acc1"/>
      <sheetName val="Pipa_PL1"/>
      <sheetName val="PK_acc1"/>
      <sheetName val="PL_acc1"/>
      <sheetName val="PK_valve1"/>
      <sheetName val="PL_valve1"/>
      <sheetName val="AC_valve1"/>
      <sheetName val="PK_pipe1"/>
      <sheetName val="EL_kabel1"/>
      <sheetName val="AC_power1"/>
      <sheetName val="EL_tray1"/>
      <sheetName val="PL_power1"/>
      <sheetName val="PL_unit1"/>
      <sheetName val="PK_unit1"/>
      <sheetName val="EL_arde1"/>
      <sheetName val="BQ__AC3"/>
      <sheetName val="rincian_per_proyek3"/>
      <sheetName val="rek_ME3"/>
      <sheetName val="HARGA_MATERIAL3"/>
      <sheetName val="Rekap_Direct_Cost3"/>
      <sheetName val="Analisa_-Baku3"/>
      <sheetName val="BQ_jln1"/>
      <sheetName val="BQ_jem1"/>
      <sheetName val="Analisa_Harga3"/>
      <sheetName val="Agregat_Halus_&amp;_Kasar2"/>
      <sheetName val="HS-Divisi_31"/>
      <sheetName val="Perm__Test1"/>
      <sheetName val="Hrg_Sat1"/>
      <sheetName val="Appendix_2(SatDas)1"/>
      <sheetName val="List_of_Eqp3"/>
      <sheetName val="Anl_2s_d4e3"/>
      <sheetName val="Urai___Guide_Post3"/>
      <sheetName val="Urai_Galian_Tanah3"/>
      <sheetName val="Bill_rekap1"/>
      <sheetName val="Bill_of_Qty1"/>
      <sheetName val="5_1_ELEKTRIKAL-ELEKTRONIK1"/>
      <sheetName val="hst__LAMP_11"/>
      <sheetName val="H_Satuan_Dasar1"/>
      <sheetName val="Master_1_01"/>
      <sheetName val="3_1_2a3"/>
      <sheetName val="3_1_1a3"/>
      <sheetName val="Daf_Dasar_Upah&amp;Bahan1"/>
      <sheetName val="Lead_Schedule3"/>
      <sheetName val="daftar_harga_satuan1"/>
      <sheetName val="REKAP_GROSS1"/>
      <sheetName val="_6"/>
      <sheetName val="BAHAN_(2)1"/>
      <sheetName val="Unit_Rate1"/>
      <sheetName val="S_Curve1"/>
      <sheetName val="Rekap_S_Curve_(4)1"/>
      <sheetName val="Rekap_S_Curve_(3)1"/>
      <sheetName val="Harga_Satuan_Bahan_1"/>
      <sheetName val="Cold_Miling1"/>
      <sheetName val="HARGA_DSR1"/>
      <sheetName val="ETAB_11"/>
      <sheetName val="Spek_Fin_1"/>
      <sheetName val="REKAP_TOTAL1"/>
      <sheetName val="Luas_Bangunan1"/>
      <sheetName val="Spek_ME1"/>
      <sheetName val="Rek_Tot1"/>
      <sheetName val="JUMLAHAN_TOTAL_1"/>
      <sheetName val="2_21"/>
      <sheetName val="Analisa_HSP1"/>
      <sheetName val="Sat__Pek_1"/>
      <sheetName val="Alat_(2)1"/>
      <sheetName val="Input_Data1"/>
      <sheetName val="4-Basic_Price1"/>
      <sheetName val="Urugan_Pasir1"/>
      <sheetName val="F1c_DATA_ADM61"/>
      <sheetName val="Galian_11"/>
      <sheetName val="RAB_1_PRABUMULIH_LEMBAK_KM_3301"/>
      <sheetName val="GRAND_REKAPITULASI1"/>
      <sheetName val="RAB_G_ADM__PUSAT_(1)1"/>
      <sheetName val="RAB_R__GENSET_&amp;_PANEL_(10)_1"/>
      <sheetName val="RAB_R__DNS__PENGLL_T_54_(11_A_1"/>
      <sheetName val="RAB_R__DNS__PENGLL_T_54_(11_B_1"/>
      <sheetName val="RAB_R__DNS__PENGLL_T_54_(11_C_1"/>
      <sheetName val="RAB_R__DNS__PENGLL_T_70_(12_A_1"/>
      <sheetName val="RAB_R__DNS__PENGLL_T_70_(12_B_1"/>
      <sheetName val="RAB_R__DNS__PENGLL_T_70_(12_C_1"/>
      <sheetName val="RAB_SPORT_CLUB_(14)1"/>
      <sheetName val="RAB_MASJID_&amp;_T_WUDLU_(15)1"/>
      <sheetName val="RAB_LOUNDRY_&amp;_WORKSHOP_(16)1"/>
      <sheetName val="RAB_MINIMARKET_&amp;_KANTIN_(17_)1"/>
      <sheetName val="RAB_RMH__PENJAGA_(18)1"/>
      <sheetName val="RAB_POS_JAGA_(19__A_)1"/>
      <sheetName val="RAB_POS_JAGA_(19__B_)1"/>
      <sheetName val="RAB_R__POMPA_(20)1"/>
      <sheetName val="RAB_R__KELAS_(2_A)1"/>
      <sheetName val="RAB_R__KELAS_(2_B)1"/>
      <sheetName val="RAB_AULA_UTAMA_(5)1"/>
      <sheetName val="RAB_AULA_SEDANG_(6)1"/>
      <sheetName val="RAB_ASRAMA_(7__B_)1"/>
      <sheetName val="RAB_ASRAMA_(7__C_)1"/>
      <sheetName val="RAB_ASRAMA_(7__D_)1"/>
      <sheetName val="RAB_R__MAKAN_(8)1"/>
      <sheetName val="RAB_GUEST_HOUSE_(9__A_)1"/>
      <sheetName val="RAB_GUEST_HOUSE_(9__B_)1"/>
      <sheetName val="Hal_010MUKAMC1"/>
      <sheetName val="DIV_71"/>
      <sheetName val="LAL_-_PASAR_PAGI_1"/>
      <sheetName val="Fill_this_out_first___6"/>
      <sheetName val="ANALISA_EDIT1"/>
      <sheetName val="D_&amp;_W_sizes1"/>
      <sheetName val="Analisa_SNI1"/>
      <sheetName val="Valve_PL1"/>
      <sheetName val="Peralatan_PL1"/>
      <sheetName val="a_21"/>
      <sheetName val="analisa_Str1"/>
      <sheetName val="610_07A1"/>
      <sheetName val="Data_WI1"/>
      <sheetName val="Harsat_Bahan1"/>
      <sheetName val="Harsat_Upah1"/>
      <sheetName val="an__major1"/>
      <sheetName val="Upah_Bahan1"/>
      <sheetName val="bahan_upah1"/>
      <sheetName val="div_21"/>
      <sheetName val="div_3_Tanah1"/>
      <sheetName val="div_4_Sirtu1"/>
      <sheetName val="div_51"/>
      <sheetName val="div_7_Beton1"/>
      <sheetName val="div_81"/>
      <sheetName val="Daf-4_5_Final1"/>
      <sheetName val="Har_Sat1"/>
      <sheetName val="610_051"/>
      <sheetName val="610_061"/>
      <sheetName val="610_071"/>
      <sheetName val="610_081"/>
      <sheetName val="610_041"/>
      <sheetName val="MPU__6-3(4)_LastonAC1"/>
      <sheetName val="Data_Info1"/>
      <sheetName val="bahan_dan_upah1"/>
      <sheetName val="7_1(3)1"/>
      <sheetName val="BQ_External1"/>
      <sheetName val="Kuantitas_&amp;_Harga1"/>
      <sheetName val="Rekap_Analisa1"/>
      <sheetName val="Hg_Sat1"/>
      <sheetName val="Input_T__Schedule1"/>
      <sheetName val="Daftar_Harga_Material1"/>
      <sheetName val="dia.pipe"/>
      <sheetName val="list Dps"/>
      <sheetName val="Sanur"/>
      <sheetName val="list Sanur"/>
      <sheetName val="BILL No. 1"/>
      <sheetName val="Eva Schedule 1"/>
      <sheetName val="Schedule Pabrikasi"/>
      <sheetName val="ACTUAL CHECK"/>
      <sheetName val="analis_abow"/>
      <sheetName val="analis_k100"/>
      <sheetName val="analis_k200"/>
      <sheetName val="analis_k400"/>
      <sheetName val="analis_k500"/>
      <sheetName val="analis_k600"/>
      <sheetName val="analis_k700"/>
      <sheetName val="plat_duicker"/>
      <sheetName val="materials"/>
      <sheetName val="5.1-5.4(1)-5.4(2)"/>
      <sheetName val="anal-drainase,tanah&amp;ps batu"/>
      <sheetName val="anal-beton"/>
      <sheetName val="anal-aspal"/>
      <sheetName val="anal-mos"/>
      <sheetName val="Konfirm"/>
      <sheetName val="8410(Kerb)"/>
      <sheetName val="RAB VOL"/>
      <sheetName val="B.O.Q"/>
      <sheetName val="May"/>
      <sheetName val="M+MC"/>
      <sheetName val="P&amp;L01-02GR"/>
      <sheetName val="ERECTION"/>
      <sheetName val="BID9697"/>
      <sheetName val="FIRE FIGHTING"/>
      <sheetName val="DATAJUNI"/>
      <sheetName val="BID"/>
      <sheetName val="RAB (A) (2)"/>
      <sheetName val="DIV1"/>
      <sheetName val="설계"/>
      <sheetName val="(1)본선수량집계"/>
      <sheetName val="Pay Items"/>
      <sheetName val="영업소실적"/>
      <sheetName val="Rekap "/>
      <sheetName val="Transfer Master"/>
      <sheetName val="Transfer"/>
      <sheetName val="K3-Gaji Kontrak"/>
      <sheetName val="Gaji Kontrak"/>
      <sheetName val="K3-Honor"/>
      <sheetName val="Kwitansi Honor"/>
      <sheetName val="All Division by SBU"/>
      <sheetName val="smt"/>
      <sheetName val="An Biaya.Kons (SNI)"/>
      <sheetName val="Daftar Harga Bahan"/>
      <sheetName val="Harga-upah"/>
      <sheetName val="HSUB"/>
      <sheetName val="ANALISA-SNI01"/>
      <sheetName val="D8"/>
      <sheetName val="공사금액 내역 (1)"/>
      <sheetName val="bhn "/>
      <sheetName val="TYPE-A"/>
      <sheetName val="0_x005"/>
      <sheetName val="_x005f_x005f_"/>
      <sheetName val="tarip"/>
      <sheetName val="H Sat Jembatan"/>
      <sheetName val="S.BAHAN"/>
      <sheetName val="S.UPAH"/>
      <sheetName val="SchC"/>
      <sheetName val="SchA"/>
      <sheetName val="SewAlat"/>
      <sheetName val="SchB"/>
      <sheetName val="SchD"/>
      <sheetName val="Re 1)"/>
      <sheetName val="Harga Mat "/>
      <sheetName val="Panel"/>
      <sheetName val="Order"/>
      <sheetName val="Schedule OK Status"/>
      <sheetName val="DSBDY"/>
      <sheetName val="2-JTW"/>
      <sheetName val="Factor"/>
      <sheetName val="Currency Rate"/>
      <sheetName val="Conn. Lib"/>
      <sheetName val="DEPR"/>
      <sheetName val="RAB.SEKRETARIAT (1)"/>
      <sheetName val="2div7+1"/>
      <sheetName val="analisa 1"/>
      <sheetName val="STR &amp; ARS"/>
      <sheetName val="bahan+upah"/>
      <sheetName val="Legend"/>
      <sheetName val="NAMES"/>
      <sheetName val="Daftar Harga Upah"/>
      <sheetName val="PB_B_"/>
      <sheetName val="Daftar No MAPPI"/>
      <sheetName val="PERSIAPAN"/>
      <sheetName val="UTILITAS"/>
      <sheetName val="TOWN"/>
      <sheetName val="FORM X COST"/>
      <sheetName val="KIB C GEDUNG &amp; BANGUNAN"/>
      <sheetName val="ELEMENT SUM"/>
      <sheetName val="AN-CH2"/>
      <sheetName val="GS Tanah Kalimas Baru (2)"/>
      <sheetName val="PPC"/>
      <sheetName val="datasheet"/>
      <sheetName val="Application"/>
      <sheetName val="DDB"/>
      <sheetName val="Analisa BCT"/>
      <sheetName val="cogs"/>
      <sheetName val="DATA BLOK"/>
      <sheetName val="Asumsi"/>
      <sheetName val="BCT"/>
      <sheetName val="FISIK RAB 2000"/>
      <sheetName val="UTYLITAS"/>
      <sheetName val="POLY"/>
      <sheetName val="IRNA B"/>
      <sheetName val="CMU 2"/>
      <sheetName val="FORM-X-1"/>
      <sheetName val="S-Hotel"/>
      <sheetName val="¯??_x"/>
      <sheetName val="_x005f_x0000_¯??_x0"/>
      <sheetName val="may'03"/>
      <sheetName val="Io_N"/>
      <sheetName val="PABRIK (2)"/>
      <sheetName val="PO"/>
      <sheetName val="HSATUAN"/>
      <sheetName val="HARGA ALAT"/>
      <sheetName val="#REF!"/>
      <sheetName val="DATA1"/>
      <sheetName val="5-ALAT(1)"/>
      <sheetName val="_x005f_x005f_x005f_x005f_x005f_x005f_x005f_x0000_¯___x0"/>
      <sheetName val="ANTEK-AGGA"/>
      <sheetName val="BURDA"/>
      <sheetName val="ANTEK-GAL"/>
      <sheetName val="HRS-ATB"/>
      <sheetName val="ANTEK-PRIME"/>
      <sheetName val="ANTEK-TIMB"/>
      <sheetName val="BD-LS"/>
      <sheetName val="BIA-LUMPSUM"/>
      <sheetName val="CRUSER"/>
      <sheetName val="FINAL"/>
      <sheetName val="KEBALAT"/>
      <sheetName val="D9"/>
      <sheetName val="41,9&amp;36,3"/>
      <sheetName val="Data 3"/>
      <sheetName val="AHS 3"/>
      <sheetName val="BOQ 3"/>
      <sheetName val="Cash Flow bulanan"/>
      <sheetName val="D4"/>
      <sheetName val="D6"/>
      <sheetName val="BQ-Tenis"/>
      <sheetName val="Prelim"/>
      <sheetName val="pivot2"/>
      <sheetName val="841"/>
      <sheetName val="811"/>
      <sheetName val="Peralatan"/>
      <sheetName val="Ana. PU"/>
      <sheetName val="UnitRate22"/>
      <sheetName val="SD (1)"/>
      <sheetName val="lamp. 12"/>
      <sheetName val="Surat2"/>
      <sheetName val="Eval. Arus Kas"/>
      <sheetName val="ENC.14"/>
      <sheetName val="BACK - UP-GALIAN (ALAT)"/>
      <sheetName val="UPAH&amp;BHN"/>
      <sheetName val="FOTO OBYEK"/>
      <sheetName val="PAK4"/>
      <sheetName val="Mesin"/>
      <sheetName val="REFERENCE TABLE"/>
      <sheetName val="CH"/>
      <sheetName val="SKEDUL AV-05"/>
      <sheetName val="DAFTAR HARGA BAHAN "/>
      <sheetName val="B.T"/>
      <sheetName val="jadwal"/>
      <sheetName val="upah-rtjk"/>
      <sheetName val="Koef"/>
      <sheetName val="div7.3(1)"/>
      <sheetName val="rab 4"/>
      <sheetName val="ANALISA satuan poryek sungai"/>
      <sheetName val="FORMAT"/>
      <sheetName val="BQ INT"/>
      <sheetName val="H_Satuan16"/>
      <sheetName val="mob__dem15"/>
      <sheetName val="pek__tanah15"/>
      <sheetName val="k__batu_kali15"/>
      <sheetName val="rab_me_(by_owner)_15"/>
      <sheetName val="BQ_(by_owner)15"/>
      <sheetName val="rab_me_(fisik)15"/>
      <sheetName val="HB_14"/>
      <sheetName val="Analisa_ME15"/>
      <sheetName val="NS_GD_UGD14"/>
      <sheetName val="STD_GD_UGD14"/>
      <sheetName val="harga_bahan15"/>
      <sheetName val="Analisa_&amp;_Upah15"/>
      <sheetName val="AN__TAMPL15"/>
      <sheetName val="01A-_RAB15"/>
      <sheetName val="rab_-_persiapan_&amp;_lantai-114"/>
      <sheetName val="HRG_BHN14"/>
      <sheetName val="Bill_Of_Quantity14"/>
      <sheetName val="DRUP_(ASLI)14"/>
      <sheetName val="NS_GD_UTAMA14"/>
      <sheetName val="Analis_Kusen_1_ESKALASI14"/>
      <sheetName val="Analisa_214"/>
      <sheetName val="BQ_AC_FAN14"/>
      <sheetName val="iTEM_hARSAT14"/>
      <sheetName val="NP_(4)14"/>
      <sheetName val="Anl_+14"/>
      <sheetName val="ELEC_STIS14"/>
      <sheetName val="RKP_PLUMBING14"/>
      <sheetName val="Supl_X14"/>
      <sheetName val="MAIN_BQ14"/>
      <sheetName val="Harsat_BHN_AR,M14"/>
      <sheetName val="Ahs_214"/>
      <sheetName val="Ahs_114"/>
      <sheetName val="Daftar_berat14"/>
      <sheetName val="Pintu_Jendela14"/>
      <sheetName val="DRUP__ASLI_14"/>
      <sheetName val="Stden_center14"/>
      <sheetName val="DAFTAR_HARGA14"/>
      <sheetName val="KR_Luar14"/>
      <sheetName val="REF_ONLY14"/>
      <sheetName val="meth_hsl_nego14"/>
      <sheetName val="box_culvert14"/>
      <sheetName val="GLP_200114"/>
      <sheetName val="Met_Pas_Batu14"/>
      <sheetName val="Met__Minor14"/>
      <sheetName val="1_B14"/>
      <sheetName val="Analisa_Harga_Satuan14"/>
      <sheetName val="Data_Upah14"/>
      <sheetName val="EXTERNAL_WORK14"/>
      <sheetName val="NP_(2)14"/>
      <sheetName val="data_RSUD_KIS14"/>
      <sheetName val="DC-akses_bandara14"/>
      <sheetName val="Bill_of_Qty_MEP14"/>
      <sheetName val="Alat_B14"/>
      <sheetName val="Bahan_B14"/>
      <sheetName val="Upah_B14"/>
      <sheetName val="Analisa_Upah_&amp;_Bahan_Plum14"/>
      <sheetName val="AHS_-_Sipil14"/>
      <sheetName val="RAB_AR&amp;STR14"/>
      <sheetName val="Analisa_Satuan14"/>
      <sheetName val="ANLS__BETON_R__KELAS14"/>
      <sheetName val="Fill_this_out_first___14"/>
      <sheetName val="Isolasi_Luar_Dalam14"/>
      <sheetName val="Isolasi_Luar14"/>
      <sheetName val="NP_(3)14"/>
      <sheetName val="_14"/>
      <sheetName val="gabungan_(2)14"/>
      <sheetName val="Galian_batu14"/>
      <sheetName val="Form_A14"/>
      <sheetName val="BGN_PENUNJANG14"/>
      <sheetName val="RKP__TOTAL14"/>
      <sheetName val="B_as14"/>
      <sheetName val="KONTRAK_INDUK_BULANAN14"/>
      <sheetName val="Analisa_BOW14"/>
      <sheetName val="H_Satuan8"/>
      <sheetName val="mob__dem7"/>
      <sheetName val="pek__tanah7"/>
      <sheetName val="k__batu_kali7"/>
      <sheetName val="rab_me_(by_owner)_7"/>
      <sheetName val="BQ_(by_owner)7"/>
      <sheetName val="rab_me_(fisik)7"/>
      <sheetName val="Analisa_ME7"/>
      <sheetName val="NS_GD_UGD6"/>
      <sheetName val="STD_GD_UGD6"/>
      <sheetName val="harga_bahan7"/>
      <sheetName val="Analisa_&amp;_Upah7"/>
      <sheetName val="AN__TAMPL7"/>
      <sheetName val="01A-_RAB7"/>
      <sheetName val="rab_-_persiapan_&amp;_lantai-16"/>
      <sheetName val="HRG_BHN6"/>
      <sheetName val="Bill_Of_Quantity6"/>
      <sheetName val="DRUP_(ASLI)6"/>
      <sheetName val="NS_GD_UTAMA6"/>
      <sheetName val="Analis_Kusen_1_ESKALASI6"/>
      <sheetName val="Analisa_26"/>
      <sheetName val="BQ_AC_FAN6"/>
      <sheetName val="iTEM_hARSAT6"/>
      <sheetName val="NP_(4)6"/>
      <sheetName val="Anl_+6"/>
      <sheetName val="ELEC_STIS6"/>
      <sheetName val="RKP_PLUMBING6"/>
      <sheetName val="Supl_X6"/>
      <sheetName val="MAIN_BQ6"/>
      <sheetName val="Harsat_BHN_AR,M6"/>
      <sheetName val="Ahs_26"/>
      <sheetName val="Ahs_16"/>
      <sheetName val="Daftar_berat6"/>
      <sheetName val="Pintu_Jendela6"/>
      <sheetName val="DRUP__ASLI_6"/>
      <sheetName val="Stden_center6"/>
      <sheetName val="DAFTAR_HARGA6"/>
      <sheetName val="KR_Luar6"/>
      <sheetName val="REF_ONLY6"/>
      <sheetName val="meth_hsl_nego6"/>
      <sheetName val="box_culvert6"/>
      <sheetName val="GLP_20016"/>
      <sheetName val="Met_Pas_Batu6"/>
      <sheetName val="Met__Minor6"/>
      <sheetName val="1_B6"/>
      <sheetName val="Analisa_Harga_Satuan6"/>
      <sheetName val="Data_Upah6"/>
      <sheetName val="EXTERNAL_WORK6"/>
      <sheetName val="NP_(2)6"/>
      <sheetName val="data_RSUD_KIS6"/>
      <sheetName val="DC-akses_bandara6"/>
      <sheetName val="Bill_of_Qty_MEP6"/>
      <sheetName val="Alat_B6"/>
      <sheetName val="Bahan_B6"/>
      <sheetName val="Upah_B6"/>
      <sheetName val="Analisa_Upah_&amp;_Bahan_Plum6"/>
      <sheetName val="AHS_-_Sipil6"/>
      <sheetName val="RAB_AR&amp;STR6"/>
      <sheetName val="Analisa_Satuan6"/>
      <sheetName val="ANLS__BETON_R__KELAS6"/>
      <sheetName val="Isolasi_Luar_Dalam6"/>
      <sheetName val="Isolasi_Luar6"/>
      <sheetName val="NP_(3)6"/>
      <sheetName val="gabungan_(2)6"/>
      <sheetName val="Galian_batu6"/>
      <sheetName val="Form_A6"/>
      <sheetName val="BGN_PENUNJANG6"/>
      <sheetName val="RKP__TOTAL6"/>
      <sheetName val="B_as6"/>
      <sheetName val="KONTRAK_INDUK_BULANAN6"/>
      <sheetName val="Analisa_BOW6"/>
      <sheetName val="Alat_B4"/>
      <sheetName val="Bahan_B4"/>
      <sheetName val="Upah_B4"/>
      <sheetName val="Analisa_Upah_&amp;_Bahan_Plum4"/>
      <sheetName val="rab_me_(by_owner)_6"/>
      <sheetName val="BQ_(by_owner)6"/>
      <sheetName val="rab_me_(fisik)6"/>
      <sheetName val="Analisa_ME6"/>
      <sheetName val="harga_bahan6"/>
      <sheetName val="Analisa_&amp;_Upah6"/>
      <sheetName val="AN__TAMPL6"/>
      <sheetName val="01A-_RAB6"/>
      <sheetName val="rab_-_persiapan_&amp;_lantai-15"/>
      <sheetName val="Analis_Kusen_1_ESKALASI5"/>
      <sheetName val="Anl_+5"/>
      <sheetName val="ELEC_STIS5"/>
      <sheetName val="RKP_PLUMBING5"/>
      <sheetName val="Supl_X5"/>
      <sheetName val="Ahs_25"/>
      <sheetName val="Ahs_15"/>
      <sheetName val="Daftar_berat5"/>
      <sheetName val="Pintu_Jendela5"/>
      <sheetName val="DRUP__ASLI_5"/>
      <sheetName val="Stden_center5"/>
      <sheetName val="DAFTAR_HARGA5"/>
      <sheetName val="KR_Luar5"/>
      <sheetName val="REF_ONLY5"/>
      <sheetName val="meth_hsl_nego5"/>
      <sheetName val="box_culvert5"/>
      <sheetName val="GLP_20015"/>
      <sheetName val="Met_Pas_Batu5"/>
      <sheetName val="Met__Minor5"/>
      <sheetName val="1_B5"/>
      <sheetName val="Analisa_Harga_Satuan5"/>
      <sheetName val="Data_Upah5"/>
      <sheetName val="EXTERNAL_WORK5"/>
      <sheetName val="NP_(2)5"/>
      <sheetName val="data_RSUD_KIS5"/>
      <sheetName val="Bill_of_Qty_MEP5"/>
      <sheetName val="Alat_B5"/>
      <sheetName val="Bahan_B5"/>
      <sheetName val="Upah_B5"/>
      <sheetName val="Analisa_Upah_&amp;_Bahan_Plum5"/>
      <sheetName val="AHS_-_Sipil5"/>
      <sheetName val="RAB_AR&amp;STR5"/>
      <sheetName val="Analisa_Satuan5"/>
      <sheetName val="ANLS__BETON_R__KELAS5"/>
      <sheetName val="Isolasi_Luar_Dalam5"/>
      <sheetName val="Isolasi_Luar5"/>
      <sheetName val="NP_(3)5"/>
      <sheetName val="gabungan_(2)5"/>
      <sheetName val="Galian_batu5"/>
      <sheetName val="Form_A5"/>
      <sheetName val="BGN_PENUNJANG5"/>
      <sheetName val="RKP__TOTAL5"/>
      <sheetName val="B_as5"/>
      <sheetName val="KONTRAK_INDUK_BULANAN5"/>
      <sheetName val="Analisa_BOW5"/>
      <sheetName val="H_Satuan9"/>
      <sheetName val="mob__dem8"/>
      <sheetName val="pek__tanah8"/>
      <sheetName val="k__batu_kali8"/>
      <sheetName val="rab_me_(by_owner)_8"/>
      <sheetName val="BQ_(by_owner)8"/>
      <sheetName val="rab_me_(fisik)8"/>
      <sheetName val="HB_7"/>
      <sheetName val="Analisa_ME8"/>
      <sheetName val="NS_GD_UGD7"/>
      <sheetName val="STD_GD_UGD7"/>
      <sheetName val="harga_bahan8"/>
      <sheetName val="Analisa_&amp;_Upah8"/>
      <sheetName val="AN__TAMPL8"/>
      <sheetName val="01A-_RAB8"/>
      <sheetName val="rab_-_persiapan_&amp;_lantai-17"/>
      <sheetName val="HRG_BHN7"/>
      <sheetName val="Bill_Of_Quantity7"/>
      <sheetName val="DRUP_(ASLI)7"/>
      <sheetName val="NS_GD_UTAMA7"/>
      <sheetName val="Analis_Kusen_1_ESKALASI7"/>
      <sheetName val="Analisa_27"/>
      <sheetName val="BQ_AC_FAN7"/>
      <sheetName val="iTEM_hARSAT7"/>
      <sheetName val="NP_(4)7"/>
      <sheetName val="Anl_+7"/>
      <sheetName val="ELEC_STIS7"/>
      <sheetName val="RKP_PLUMBING7"/>
      <sheetName val="Supl_X7"/>
      <sheetName val="MAIN_BQ7"/>
      <sheetName val="Harsat_BHN_AR,M7"/>
      <sheetName val="Ahs_27"/>
      <sheetName val="Ahs_17"/>
      <sheetName val="Daftar_berat7"/>
      <sheetName val="Pintu_Jendela7"/>
      <sheetName val="DRUP__ASLI_7"/>
      <sheetName val="Stden_center7"/>
      <sheetName val="DAFTAR_HARGA7"/>
      <sheetName val="KR_Luar7"/>
      <sheetName val="REF_ONLY7"/>
      <sheetName val="meth_hsl_nego7"/>
      <sheetName val="box_culvert7"/>
      <sheetName val="GLP_20017"/>
      <sheetName val="Met_Pas_Batu7"/>
      <sheetName val="Met__Minor7"/>
      <sheetName val="1_B7"/>
      <sheetName val="Analisa_Harga_Satuan7"/>
      <sheetName val="Data_Upah7"/>
      <sheetName val="EXTERNAL_WORK7"/>
      <sheetName val="NP_(2)7"/>
      <sheetName val="data_RSUD_KIS7"/>
      <sheetName val="DC-akses_bandara7"/>
      <sheetName val="Bill_of_Qty_MEP7"/>
      <sheetName val="Alat_B7"/>
      <sheetName val="Bahan_B7"/>
      <sheetName val="Upah_B7"/>
      <sheetName val="Analisa_Upah_&amp;_Bahan_Plum7"/>
      <sheetName val="AHS_-_Sipil7"/>
      <sheetName val="RAB_AR&amp;STR7"/>
      <sheetName val="Analisa_Satuan7"/>
      <sheetName val="ANLS__BETON_R__KELAS7"/>
      <sheetName val="Fill_this_out_first___7"/>
      <sheetName val="Isolasi_Luar_Dalam7"/>
      <sheetName val="Isolasi_Luar7"/>
      <sheetName val="NP_(3)7"/>
      <sheetName val="_7"/>
      <sheetName val="gabungan_(2)7"/>
      <sheetName val="Galian_batu7"/>
      <sheetName val="Form_A7"/>
      <sheetName val="BGN_PENUNJANG7"/>
      <sheetName val="RKP__TOTAL7"/>
      <sheetName val="B_as7"/>
      <sheetName val="KONTRAK_INDUK_BULANAN7"/>
      <sheetName val="Analisa_BOW7"/>
      <sheetName val="H_Satuan10"/>
      <sheetName val="mob__dem9"/>
      <sheetName val="pek__tanah9"/>
      <sheetName val="k__batu_kali9"/>
      <sheetName val="rab_me_(by_owner)_9"/>
      <sheetName val="BQ_(by_owner)9"/>
      <sheetName val="rab_me_(fisik)9"/>
      <sheetName val="HB_8"/>
      <sheetName val="Analisa_ME9"/>
      <sheetName val="NS_GD_UGD8"/>
      <sheetName val="STD_GD_UGD8"/>
      <sheetName val="harga_bahan9"/>
      <sheetName val="Analisa_&amp;_Upah9"/>
      <sheetName val="AN__TAMPL9"/>
      <sheetName val="01A-_RAB9"/>
      <sheetName val="rab_-_persiapan_&amp;_lantai-18"/>
      <sheetName val="HRG_BHN8"/>
      <sheetName val="Bill_Of_Quantity8"/>
      <sheetName val="DRUP_(ASLI)8"/>
      <sheetName val="NS_GD_UTAMA8"/>
      <sheetName val="Analis_Kusen_1_ESKALASI8"/>
      <sheetName val="Analisa_28"/>
      <sheetName val="BQ_AC_FAN8"/>
      <sheetName val="iTEM_hARSAT8"/>
      <sheetName val="NP_(4)8"/>
      <sheetName val="Anl_+8"/>
      <sheetName val="ELEC_STIS8"/>
      <sheetName val="RKP_PLUMBING8"/>
      <sheetName val="Supl_X8"/>
      <sheetName val="MAIN_BQ8"/>
      <sheetName val="Harsat_BHN_AR,M8"/>
      <sheetName val="Ahs_28"/>
      <sheetName val="Ahs_18"/>
      <sheetName val="Daftar_berat8"/>
      <sheetName val="Pintu_Jendela8"/>
      <sheetName val="DRUP__ASLI_8"/>
      <sheetName val="Stden_center8"/>
      <sheetName val="DAFTAR_HARGA8"/>
      <sheetName val="KR_Luar8"/>
      <sheetName val="REF_ONLY8"/>
      <sheetName val="meth_hsl_nego8"/>
      <sheetName val="box_culvert8"/>
      <sheetName val="GLP_20018"/>
      <sheetName val="Met_Pas_Batu8"/>
      <sheetName val="Met__Minor8"/>
      <sheetName val="1_B8"/>
      <sheetName val="Analisa_Harga_Satuan8"/>
      <sheetName val="Data_Upah8"/>
      <sheetName val="EXTERNAL_WORK8"/>
      <sheetName val="NP_(2)8"/>
      <sheetName val="data_RSUD_KIS8"/>
      <sheetName val="DC-akses_bandara8"/>
      <sheetName val="Bill_of_Qty_MEP8"/>
      <sheetName val="Alat_B8"/>
      <sheetName val="Bahan_B8"/>
      <sheetName val="Upah_B8"/>
      <sheetName val="Analisa_Upah_&amp;_Bahan_Plum8"/>
      <sheetName val="AHS_-_Sipil8"/>
      <sheetName val="RAB_AR&amp;STR8"/>
      <sheetName val="Analisa_Satuan8"/>
      <sheetName val="ANLS__BETON_R__KELAS8"/>
      <sheetName val="Fill_this_out_first___8"/>
      <sheetName val="Isolasi_Luar_Dalam8"/>
      <sheetName val="Isolasi_Luar8"/>
      <sheetName val="NP_(3)8"/>
      <sheetName val="_8"/>
      <sheetName val="gabungan_(2)8"/>
      <sheetName val="Galian_batu8"/>
      <sheetName val="Form_A8"/>
      <sheetName val="BGN_PENUNJANG8"/>
      <sheetName val="RKP__TOTAL8"/>
      <sheetName val="B_as8"/>
      <sheetName val="KONTRAK_INDUK_BULANAN8"/>
      <sheetName val="Analisa_BOW8"/>
      <sheetName val="H_Satuan11"/>
      <sheetName val="mob__dem10"/>
      <sheetName val="pek__tanah10"/>
      <sheetName val="k__batu_kali10"/>
      <sheetName val="rab_me_(by_owner)_10"/>
      <sheetName val="BQ_(by_owner)10"/>
      <sheetName val="rab_me_(fisik)10"/>
      <sheetName val="HB_9"/>
      <sheetName val="Analisa_ME10"/>
      <sheetName val="NS_GD_UGD9"/>
      <sheetName val="STD_GD_UGD9"/>
      <sheetName val="harga_bahan10"/>
      <sheetName val="Analisa_&amp;_Upah10"/>
      <sheetName val="AN__TAMPL10"/>
      <sheetName val="01A-_RAB10"/>
      <sheetName val="rab_-_persiapan_&amp;_lantai-19"/>
      <sheetName val="HRG_BHN9"/>
      <sheetName val="Bill_Of_Quantity9"/>
      <sheetName val="DRUP_(ASLI)9"/>
      <sheetName val="NS_GD_UTAMA9"/>
      <sheetName val="Analis_Kusen_1_ESKALASI9"/>
      <sheetName val="Analisa_29"/>
      <sheetName val="BQ_AC_FAN9"/>
      <sheetName val="iTEM_hARSAT9"/>
      <sheetName val="NP_(4)9"/>
      <sheetName val="Anl_+9"/>
      <sheetName val="ELEC_STIS9"/>
      <sheetName val="RKP_PLUMBING9"/>
      <sheetName val="Supl_X9"/>
      <sheetName val="MAIN_BQ9"/>
      <sheetName val="Harsat_BHN_AR,M9"/>
      <sheetName val="Ahs_29"/>
      <sheetName val="Ahs_19"/>
      <sheetName val="Daftar_berat9"/>
      <sheetName val="Pintu_Jendela9"/>
      <sheetName val="DRUP__ASLI_9"/>
      <sheetName val="Stden_center9"/>
      <sheetName val="DAFTAR_HARGA9"/>
      <sheetName val="KR_Luar9"/>
      <sheetName val="REF_ONLY9"/>
      <sheetName val="meth_hsl_nego9"/>
      <sheetName val="box_culvert9"/>
      <sheetName val="GLP_20019"/>
      <sheetName val="Met_Pas_Batu9"/>
      <sheetName val="Met__Minor9"/>
      <sheetName val="1_B9"/>
      <sheetName val="Analisa_Harga_Satuan9"/>
      <sheetName val="Data_Upah9"/>
      <sheetName val="EXTERNAL_WORK9"/>
      <sheetName val="NP_(2)9"/>
      <sheetName val="data_RSUD_KIS9"/>
      <sheetName val="DC-akses_bandara9"/>
      <sheetName val="Bill_of_Qty_MEP9"/>
      <sheetName val="Alat_B9"/>
      <sheetName val="Bahan_B9"/>
      <sheetName val="Upah_B9"/>
      <sheetName val="Analisa_Upah_&amp;_Bahan_Plum9"/>
      <sheetName val="AHS_-_Sipil9"/>
      <sheetName val="RAB_AR&amp;STR9"/>
      <sheetName val="Analisa_Satuan9"/>
      <sheetName val="ANLS__BETON_R__KELAS9"/>
      <sheetName val="Fill_this_out_first___9"/>
      <sheetName val="Isolasi_Luar_Dalam9"/>
      <sheetName val="Isolasi_Luar9"/>
      <sheetName val="NP_(3)9"/>
      <sheetName val="_9"/>
      <sheetName val="gabungan_(2)9"/>
      <sheetName val="Galian_batu9"/>
      <sheetName val="Form_A9"/>
      <sheetName val="BGN_PENUNJANG9"/>
      <sheetName val="RKP__TOTAL9"/>
      <sheetName val="B_as9"/>
      <sheetName val="KONTRAK_INDUK_BULANAN9"/>
      <sheetName val="Analisa_BOW9"/>
      <sheetName val="H_Satuan12"/>
      <sheetName val="mob__dem11"/>
      <sheetName val="pek__tanah11"/>
      <sheetName val="k__batu_kali11"/>
      <sheetName val="rab_me_(by_owner)_11"/>
      <sheetName val="BQ_(by_owner)11"/>
      <sheetName val="rab_me_(fisik)11"/>
      <sheetName val="HB_10"/>
      <sheetName val="Analisa_ME11"/>
      <sheetName val="NS_GD_UGD10"/>
      <sheetName val="STD_GD_UGD10"/>
      <sheetName val="harga_bahan11"/>
      <sheetName val="Analisa_&amp;_Upah11"/>
      <sheetName val="AN__TAMPL11"/>
      <sheetName val="01A-_RAB11"/>
      <sheetName val="rab_-_persiapan_&amp;_lantai-110"/>
      <sheetName val="HRG_BHN10"/>
      <sheetName val="Bill_Of_Quantity10"/>
      <sheetName val="DRUP_(ASLI)10"/>
      <sheetName val="NS_GD_UTAMA10"/>
      <sheetName val="Analis_Kusen_1_ESKALASI10"/>
      <sheetName val="Analisa_210"/>
      <sheetName val="BQ_AC_FAN10"/>
      <sheetName val="iTEM_hARSAT10"/>
      <sheetName val="NP_(4)10"/>
      <sheetName val="Anl_+10"/>
      <sheetName val="ELEC_STIS10"/>
      <sheetName val="RKP_PLUMBING10"/>
      <sheetName val="Supl_X10"/>
      <sheetName val="MAIN_BQ10"/>
      <sheetName val="Harsat_BHN_AR,M10"/>
      <sheetName val="Ahs_210"/>
      <sheetName val="Ahs_110"/>
      <sheetName val="Daftar_berat10"/>
      <sheetName val="Pintu_Jendela10"/>
      <sheetName val="DRUP__ASLI_10"/>
      <sheetName val="Stden_center10"/>
      <sheetName val="DAFTAR_HARGA10"/>
      <sheetName val="KR_Luar10"/>
      <sheetName val="REF_ONLY10"/>
      <sheetName val="meth_hsl_nego10"/>
      <sheetName val="box_culvert10"/>
      <sheetName val="GLP_200110"/>
      <sheetName val="Met_Pas_Batu10"/>
      <sheetName val="Met__Minor10"/>
      <sheetName val="1_B10"/>
      <sheetName val="Analisa_Harga_Satuan10"/>
      <sheetName val="Data_Upah10"/>
      <sheetName val="EXTERNAL_WORK10"/>
      <sheetName val="NP_(2)10"/>
      <sheetName val="data_RSUD_KIS10"/>
      <sheetName val="DC-akses_bandara10"/>
      <sheetName val="Bill_of_Qty_MEP10"/>
      <sheetName val="Alat_B10"/>
      <sheetName val="Bahan_B10"/>
      <sheetName val="Upah_B10"/>
      <sheetName val="Analisa_Upah_&amp;_Bahan_Plum10"/>
      <sheetName val="AHS_-_Sipil10"/>
      <sheetName val="RAB_AR&amp;STR10"/>
      <sheetName val="Analisa_Satuan10"/>
      <sheetName val="ANLS__BETON_R__KELAS10"/>
      <sheetName val="Fill_this_out_first___10"/>
      <sheetName val="Isolasi_Luar_Dalam10"/>
      <sheetName val="Isolasi_Luar10"/>
      <sheetName val="NP_(3)10"/>
      <sheetName val="_10"/>
      <sheetName val="gabungan_(2)10"/>
      <sheetName val="Galian_batu10"/>
      <sheetName val="Form_A10"/>
      <sheetName val="BGN_PENUNJANG10"/>
      <sheetName val="RKP__TOTAL10"/>
      <sheetName val="B_as10"/>
      <sheetName val="KONTRAK_INDUK_BULANAN10"/>
      <sheetName val="Analisa_BOW10"/>
      <sheetName val="H_Satuan15"/>
      <sheetName val="mob__dem14"/>
      <sheetName val="pek__tanah14"/>
      <sheetName val="k__batu_kali14"/>
      <sheetName val="rab_me_(by_owner)_14"/>
      <sheetName val="BQ_(by_owner)14"/>
      <sheetName val="rab_me_(fisik)14"/>
      <sheetName val="HB_13"/>
      <sheetName val="Analisa_ME14"/>
      <sheetName val="NS_GD_UGD13"/>
      <sheetName val="STD_GD_UGD13"/>
      <sheetName val="harga_bahan14"/>
      <sheetName val="Analisa_&amp;_Upah14"/>
      <sheetName val="AN__TAMPL14"/>
      <sheetName val="01A-_RAB14"/>
      <sheetName val="rab_-_persiapan_&amp;_lantai-113"/>
      <sheetName val="HRG_BHN13"/>
      <sheetName val="Bill_Of_Quantity13"/>
      <sheetName val="DRUP_(ASLI)13"/>
      <sheetName val="NS_GD_UTAMA13"/>
      <sheetName val="Analis_Kusen_1_ESKALASI13"/>
      <sheetName val="Analisa_213"/>
      <sheetName val="BQ_AC_FAN13"/>
      <sheetName val="iTEM_hARSAT13"/>
      <sheetName val="NP_(4)13"/>
      <sheetName val="Anl_+13"/>
      <sheetName val="ELEC_STIS13"/>
      <sheetName val="RKP_PLUMBING13"/>
      <sheetName val="Supl_X13"/>
      <sheetName val="MAIN_BQ13"/>
      <sheetName val="Harsat_BHN_AR,M13"/>
      <sheetName val="Ahs_213"/>
      <sheetName val="Ahs_113"/>
      <sheetName val="Daftar_berat13"/>
      <sheetName val="Pintu_Jendela13"/>
      <sheetName val="DRUP__ASLI_13"/>
      <sheetName val="Stden_center13"/>
      <sheetName val="DAFTAR_HARGA13"/>
      <sheetName val="KR_Luar13"/>
      <sheetName val="REF_ONLY13"/>
      <sheetName val="meth_hsl_nego13"/>
      <sheetName val="box_culvert13"/>
      <sheetName val="GLP_200113"/>
      <sheetName val="Met_Pas_Batu13"/>
      <sheetName val="Met__Minor13"/>
      <sheetName val="1_B13"/>
      <sheetName val="Analisa_Harga_Satuan13"/>
      <sheetName val="Data_Upah13"/>
      <sheetName val="EXTERNAL_WORK13"/>
      <sheetName val="NP_(2)13"/>
      <sheetName val="data_RSUD_KIS13"/>
      <sheetName val="DC-akses_bandara13"/>
      <sheetName val="Bill_of_Qty_MEP13"/>
      <sheetName val="Alat_B13"/>
      <sheetName val="Bahan_B13"/>
      <sheetName val="Upah_B13"/>
      <sheetName val="Analisa_Upah_&amp;_Bahan_Plum13"/>
      <sheetName val="AHS_-_Sipil13"/>
      <sheetName val="RAB_AR&amp;STR13"/>
      <sheetName val="Analisa_Satuan13"/>
      <sheetName val="ANLS__BETON_R__KELAS13"/>
      <sheetName val="Fill_this_out_first___13"/>
      <sheetName val="Isolasi_Luar_Dalam13"/>
      <sheetName val="Isolasi_Luar13"/>
      <sheetName val="NP_(3)13"/>
      <sheetName val="_13"/>
      <sheetName val="gabungan_(2)13"/>
      <sheetName val="Galian_batu13"/>
      <sheetName val="Form_A13"/>
      <sheetName val="BGN_PENUNJANG13"/>
      <sheetName val="RKP__TOTAL13"/>
      <sheetName val="B_as13"/>
      <sheetName val="KONTRAK_INDUK_BULANAN13"/>
      <sheetName val="Analisa_BOW13"/>
      <sheetName val="H_Satuan13"/>
      <sheetName val="mob__dem12"/>
      <sheetName val="pek__tanah12"/>
      <sheetName val="k__batu_kali12"/>
      <sheetName val="rab_me_(by_owner)_12"/>
      <sheetName val="BQ_(by_owner)12"/>
      <sheetName val="rab_me_(fisik)12"/>
      <sheetName val="HB_11"/>
      <sheetName val="Analisa_ME12"/>
      <sheetName val="NS_GD_UGD11"/>
      <sheetName val="STD_GD_UGD11"/>
      <sheetName val="harga_bahan12"/>
      <sheetName val="Analisa_&amp;_Upah12"/>
      <sheetName val="AN__TAMPL12"/>
      <sheetName val="01A-_RAB12"/>
      <sheetName val="rab_-_persiapan_&amp;_lantai-111"/>
      <sheetName val="HRG_BHN11"/>
      <sheetName val="Bill_Of_Quantity11"/>
      <sheetName val="DRUP_(ASLI)11"/>
      <sheetName val="NS_GD_UTAMA11"/>
      <sheetName val="Analis_Kusen_1_ESKALASI11"/>
      <sheetName val="Analisa_211"/>
      <sheetName val="BQ_AC_FAN11"/>
      <sheetName val="iTEM_hARSAT11"/>
      <sheetName val="NP_(4)11"/>
      <sheetName val="Anl_+11"/>
      <sheetName val="ELEC_STIS11"/>
      <sheetName val="RKP_PLUMBING11"/>
      <sheetName val="Supl_X11"/>
      <sheetName val="MAIN_BQ11"/>
      <sheetName val="Harsat_BHN_AR,M11"/>
      <sheetName val="Ahs_211"/>
      <sheetName val="Ahs_111"/>
      <sheetName val="Daftar_berat11"/>
      <sheetName val="Pintu_Jendela11"/>
      <sheetName val="DRUP__ASLI_11"/>
      <sheetName val="Stden_center11"/>
      <sheetName val="DAFTAR_HARGA11"/>
      <sheetName val="KR_Luar11"/>
      <sheetName val="REF_ONLY11"/>
      <sheetName val="meth_hsl_nego11"/>
      <sheetName val="box_culvert11"/>
      <sheetName val="GLP_200111"/>
      <sheetName val="Met_Pas_Batu11"/>
      <sheetName val="Met__Minor11"/>
      <sheetName val="1_B11"/>
      <sheetName val="Analisa_Harga_Satuan11"/>
      <sheetName val="Data_Upah11"/>
      <sheetName val="EXTERNAL_WORK11"/>
      <sheetName val="NP_(2)11"/>
      <sheetName val="data_RSUD_KIS11"/>
      <sheetName val="DC-akses_bandara11"/>
      <sheetName val="Bill_of_Qty_MEP11"/>
      <sheetName val="Alat_B11"/>
      <sheetName val="Bahan_B11"/>
      <sheetName val="Upah_B11"/>
      <sheetName val="Analisa_Upah_&amp;_Bahan_Plum11"/>
      <sheetName val="AHS_-_Sipil11"/>
      <sheetName val="RAB_AR&amp;STR11"/>
      <sheetName val="Analisa_Satuan11"/>
      <sheetName val="ANLS__BETON_R__KELAS11"/>
      <sheetName val="Fill_this_out_first___11"/>
      <sheetName val="Isolasi_Luar_Dalam11"/>
      <sheetName val="Isolasi_Luar11"/>
      <sheetName val="NP_(3)11"/>
      <sheetName val="_11"/>
      <sheetName val="gabungan_(2)11"/>
      <sheetName val="Galian_batu11"/>
      <sheetName val="Form_A11"/>
      <sheetName val="BGN_PENUNJANG11"/>
      <sheetName val="RKP__TOTAL11"/>
      <sheetName val="B_as11"/>
      <sheetName val="KONTRAK_INDUK_BULANAN11"/>
      <sheetName val="Analisa_BOW11"/>
      <sheetName val="H_Satuan14"/>
      <sheetName val="mob__dem13"/>
      <sheetName val="pek__tanah13"/>
      <sheetName val="k__batu_kali13"/>
      <sheetName val="rab_me_(by_owner)_13"/>
      <sheetName val="BQ_(by_owner)13"/>
      <sheetName val="rab_me_(fisik)13"/>
      <sheetName val="HB_12"/>
      <sheetName val="Analisa_ME13"/>
      <sheetName val="NS_GD_UGD12"/>
      <sheetName val="STD_GD_UGD12"/>
      <sheetName val="harga_bahan13"/>
      <sheetName val="Analisa_&amp;_Upah13"/>
      <sheetName val="AN__TAMPL13"/>
      <sheetName val="01A-_RAB13"/>
      <sheetName val="rab_-_persiapan_&amp;_lantai-112"/>
      <sheetName val="HRG_BHN12"/>
      <sheetName val="Bill_Of_Quantity12"/>
      <sheetName val="DRUP_(ASLI)12"/>
      <sheetName val="NS_GD_UTAMA12"/>
      <sheetName val="Analis_Kusen_1_ESKALASI12"/>
      <sheetName val="Analisa_212"/>
      <sheetName val="BQ_AC_FAN12"/>
      <sheetName val="iTEM_hARSAT12"/>
      <sheetName val="NP_(4)12"/>
      <sheetName val="Anl_+12"/>
      <sheetName val="ELEC_STIS12"/>
      <sheetName val="RKP_PLUMBING12"/>
      <sheetName val="Supl_X12"/>
      <sheetName val="MAIN_BQ12"/>
      <sheetName val="Harsat_BHN_AR,M12"/>
      <sheetName val="Ahs_212"/>
      <sheetName val="Ahs_112"/>
      <sheetName val="Daftar_berat12"/>
      <sheetName val="Pintu_Jendela12"/>
      <sheetName val="DRUP__ASLI_12"/>
      <sheetName val="Stden_center12"/>
      <sheetName val="DAFTAR_HARGA12"/>
      <sheetName val="KR_Luar12"/>
      <sheetName val="REF_ONLY12"/>
      <sheetName val="meth_hsl_nego12"/>
      <sheetName val="box_culvert12"/>
      <sheetName val="GLP_200112"/>
      <sheetName val="Met_Pas_Batu12"/>
      <sheetName val="Met__Minor12"/>
      <sheetName val="1_B12"/>
      <sheetName val="Analisa_Harga_Satuan12"/>
      <sheetName val="Data_Upah12"/>
      <sheetName val="EXTERNAL_WORK12"/>
      <sheetName val="NP_(2)12"/>
      <sheetName val="data_RSUD_KIS12"/>
      <sheetName val="DC-akses_bandara12"/>
      <sheetName val="Bill_of_Qty_MEP12"/>
      <sheetName val="Alat_B12"/>
      <sheetName val="Bahan_B12"/>
      <sheetName val="Upah_B12"/>
      <sheetName val="Analisa_Upah_&amp;_Bahan_Plum12"/>
      <sheetName val="AHS_-_Sipil12"/>
      <sheetName val="RAB_AR&amp;STR12"/>
      <sheetName val="Analisa_Satuan12"/>
      <sheetName val="ANLS__BETON_R__KELAS12"/>
      <sheetName val="Fill_this_out_first___12"/>
      <sheetName val="Isolasi_Luar_Dalam12"/>
      <sheetName val="Isolasi_Luar12"/>
      <sheetName val="NP_(3)12"/>
      <sheetName val="_12"/>
      <sheetName val="gabungan_(2)12"/>
      <sheetName val="Galian_batu12"/>
      <sheetName val="Form_A12"/>
      <sheetName val="BGN_PENUNJANG12"/>
      <sheetName val="RKP__TOTAL12"/>
      <sheetName val="B_as12"/>
      <sheetName val="KONTRAK_INDUK_BULANAN12"/>
      <sheetName val="Analisa_BOW12"/>
      <sheetName val="H_Satuan21"/>
      <sheetName val="mob__dem20"/>
      <sheetName val="pek__tanah20"/>
      <sheetName val="k__batu_kali20"/>
      <sheetName val="rab_me_(by_owner)_20"/>
      <sheetName val="BQ_(by_owner)20"/>
      <sheetName val="rab_me_(fisik)20"/>
      <sheetName val="HB_19"/>
      <sheetName val="Analisa_ME20"/>
      <sheetName val="NS_GD_UGD19"/>
      <sheetName val="STD_GD_UGD19"/>
      <sheetName val="harga_bahan20"/>
      <sheetName val="Analisa_&amp;_Upah20"/>
      <sheetName val="AN__TAMPL20"/>
      <sheetName val="01A-_RAB20"/>
      <sheetName val="rab_-_persiapan_&amp;_lantai-119"/>
      <sheetName val="HRG_BHN19"/>
      <sheetName val="Bill_Of_Quantity19"/>
      <sheetName val="DRUP_(ASLI)19"/>
      <sheetName val="NS_GD_UTAMA19"/>
      <sheetName val="Analis_Kusen_1_ESKALASI19"/>
      <sheetName val="Analisa_219"/>
      <sheetName val="BQ_AC_FAN19"/>
      <sheetName val="iTEM_hARSAT19"/>
      <sheetName val="NP_(4)19"/>
      <sheetName val="Anl_+19"/>
      <sheetName val="ELEC_STIS19"/>
      <sheetName val="RKP_PLUMBING19"/>
      <sheetName val="Supl_X19"/>
      <sheetName val="MAIN_BQ19"/>
      <sheetName val="Harsat_BHN_AR,M19"/>
      <sheetName val="Ahs_219"/>
      <sheetName val="Ahs_119"/>
      <sheetName val="Daftar_berat19"/>
      <sheetName val="Pintu_Jendela19"/>
      <sheetName val="DRUP__ASLI_19"/>
      <sheetName val="Stden_center19"/>
      <sheetName val="DAFTAR_HARGA19"/>
      <sheetName val="KR_Luar19"/>
      <sheetName val="REF_ONLY19"/>
      <sheetName val="meth_hsl_nego19"/>
      <sheetName val="box_culvert19"/>
      <sheetName val="GLP_200119"/>
      <sheetName val="Met_Pas_Batu19"/>
      <sheetName val="Met__Minor19"/>
      <sheetName val="1_B19"/>
      <sheetName val="Analisa_Harga_Satuan19"/>
      <sheetName val="Data_Upah19"/>
      <sheetName val="EXTERNAL_WORK19"/>
      <sheetName val="NP_(2)19"/>
      <sheetName val="data_RSUD_KIS19"/>
      <sheetName val="DC-akses_bandara19"/>
      <sheetName val="Bill_of_Qty_MEP19"/>
      <sheetName val="Alat_B19"/>
      <sheetName val="Bahan_B19"/>
      <sheetName val="Upah_B19"/>
      <sheetName val="Analisa_Upah_&amp;_Bahan_Plum19"/>
      <sheetName val="AHS_-_Sipil19"/>
      <sheetName val="RAB_AR&amp;STR19"/>
      <sheetName val="Analisa_Satuan19"/>
      <sheetName val="ANLS__BETON_R__KELAS19"/>
      <sheetName val="Fill_this_out_first___19"/>
      <sheetName val="Isolasi_Luar_Dalam19"/>
      <sheetName val="Isolasi_Luar19"/>
      <sheetName val="NP_(3)19"/>
      <sheetName val="_19"/>
      <sheetName val="gabungan_(2)19"/>
      <sheetName val="Galian_batu19"/>
      <sheetName val="Form_A19"/>
      <sheetName val="BGN_PENUNJANG19"/>
      <sheetName val="RKP__TOTAL19"/>
      <sheetName val="B_as19"/>
      <sheetName val="KONTRAK_INDUK_BULANAN19"/>
      <sheetName val="Analisa_BOW19"/>
      <sheetName val="H_Satuan17"/>
      <sheetName val="mob__dem16"/>
      <sheetName val="pek__tanah16"/>
      <sheetName val="k__batu_kali16"/>
      <sheetName val="rab_me_(by_owner)_16"/>
      <sheetName val="BQ_(by_owner)16"/>
      <sheetName val="rab_me_(fisik)16"/>
      <sheetName val="HB_15"/>
      <sheetName val="Analisa_ME16"/>
      <sheetName val="NS_GD_UGD15"/>
      <sheetName val="STD_GD_UGD15"/>
      <sheetName val="harga_bahan16"/>
      <sheetName val="Analisa_&amp;_Upah16"/>
      <sheetName val="AN__TAMPL16"/>
      <sheetName val="01A-_RAB16"/>
      <sheetName val="rab_-_persiapan_&amp;_lantai-115"/>
      <sheetName val="HRG_BHN15"/>
      <sheetName val="Bill_Of_Quantity15"/>
      <sheetName val="DRUP_(ASLI)15"/>
      <sheetName val="NS_GD_UTAMA15"/>
      <sheetName val="Analis_Kusen_1_ESKALASI15"/>
      <sheetName val="Analisa_215"/>
      <sheetName val="BQ_AC_FAN15"/>
      <sheetName val="iTEM_hARSAT15"/>
      <sheetName val="NP_(4)15"/>
      <sheetName val="Anl_+15"/>
      <sheetName val="ELEC_STIS15"/>
      <sheetName val="RKP_PLUMBING15"/>
      <sheetName val="Supl_X15"/>
      <sheetName val="MAIN_BQ15"/>
      <sheetName val="Harsat_BHN_AR,M15"/>
      <sheetName val="Ahs_215"/>
      <sheetName val="Ahs_115"/>
      <sheetName val="Daftar_berat15"/>
      <sheetName val="Pintu_Jendela15"/>
      <sheetName val="DRUP__ASLI_15"/>
      <sheetName val="Stden_center15"/>
      <sheetName val="DAFTAR_HARGA15"/>
      <sheetName val="KR_Luar15"/>
      <sheetName val="REF_ONLY15"/>
      <sheetName val="meth_hsl_nego15"/>
      <sheetName val="box_culvert15"/>
      <sheetName val="GLP_200115"/>
      <sheetName val="Met_Pas_Batu15"/>
      <sheetName val="Met__Minor15"/>
      <sheetName val="1_B15"/>
      <sheetName val="Analisa_Harga_Satuan15"/>
      <sheetName val="Data_Upah15"/>
      <sheetName val="EXTERNAL_WORK15"/>
      <sheetName val="NP_(2)15"/>
      <sheetName val="data_RSUD_KIS15"/>
      <sheetName val="DC-akses_bandara15"/>
      <sheetName val="Bill_of_Qty_MEP15"/>
      <sheetName val="Alat_B15"/>
      <sheetName val="Bahan_B15"/>
      <sheetName val="Upah_B15"/>
      <sheetName val="Analisa_Upah_&amp;_Bahan_Plum15"/>
      <sheetName val="AHS_-_Sipil15"/>
      <sheetName val="RAB_AR&amp;STR15"/>
      <sheetName val="Analisa_Satuan15"/>
      <sheetName val="ANLS__BETON_R__KELAS15"/>
      <sheetName val="Fill_this_out_first___15"/>
      <sheetName val="Isolasi_Luar_Dalam15"/>
      <sheetName val="Isolasi_Luar15"/>
      <sheetName val="NP_(3)15"/>
      <sheetName val="_15"/>
      <sheetName val="gabungan_(2)15"/>
      <sheetName val="Galian_batu15"/>
      <sheetName val="Form_A15"/>
      <sheetName val="BGN_PENUNJANG15"/>
      <sheetName val="RKP__TOTAL15"/>
      <sheetName val="B_as15"/>
      <sheetName val="KONTRAK_INDUK_BULANAN15"/>
      <sheetName val="Analisa_BOW15"/>
      <sheetName val="H_Satuan18"/>
      <sheetName val="mob__dem17"/>
      <sheetName val="pek__tanah17"/>
      <sheetName val="k__batu_kali17"/>
      <sheetName val="rab_me_(by_owner)_17"/>
      <sheetName val="BQ_(by_owner)17"/>
      <sheetName val="rab_me_(fisik)17"/>
      <sheetName val="HB_16"/>
      <sheetName val="Analisa_ME17"/>
      <sheetName val="NS_GD_UGD16"/>
      <sheetName val="STD_GD_UGD16"/>
      <sheetName val="harga_bahan17"/>
      <sheetName val="Analisa_&amp;_Upah17"/>
      <sheetName val="AN__TAMPL17"/>
      <sheetName val="01A-_RAB17"/>
      <sheetName val="rab_-_persiapan_&amp;_lantai-116"/>
      <sheetName val="HRG_BHN16"/>
      <sheetName val="Bill_Of_Quantity16"/>
      <sheetName val="DRUP_(ASLI)16"/>
      <sheetName val="NS_GD_UTAMA16"/>
      <sheetName val="Analis_Kusen_1_ESKALASI16"/>
      <sheetName val="Analisa_216"/>
      <sheetName val="BQ_AC_FAN16"/>
      <sheetName val="iTEM_hARSAT16"/>
      <sheetName val="NP_(4)16"/>
      <sheetName val="Anl_+16"/>
      <sheetName val="ELEC_STIS16"/>
      <sheetName val="RKP_PLUMBING16"/>
      <sheetName val="Supl_X16"/>
      <sheetName val="MAIN_BQ16"/>
      <sheetName val="Harsat_BHN_AR,M16"/>
      <sheetName val="Ahs_216"/>
      <sheetName val="Ahs_116"/>
      <sheetName val="Daftar_berat16"/>
      <sheetName val="Pintu_Jendela16"/>
      <sheetName val="DRUP__ASLI_16"/>
      <sheetName val="Stden_center16"/>
      <sheetName val="DAFTAR_HARGA16"/>
      <sheetName val="KR_Luar16"/>
      <sheetName val="REF_ONLY16"/>
      <sheetName val="meth_hsl_nego16"/>
      <sheetName val="box_culvert16"/>
      <sheetName val="GLP_200116"/>
      <sheetName val="Met_Pas_Batu16"/>
      <sheetName val="Met__Minor16"/>
      <sheetName val="1_B16"/>
      <sheetName val="Analisa_Harga_Satuan16"/>
      <sheetName val="Data_Upah16"/>
      <sheetName val="EXTERNAL_WORK16"/>
      <sheetName val="NP_(2)16"/>
      <sheetName val="data_RSUD_KIS16"/>
      <sheetName val="DC-akses_bandara16"/>
      <sheetName val="Bill_of_Qty_MEP16"/>
      <sheetName val="Alat_B16"/>
      <sheetName val="Bahan_B16"/>
      <sheetName val="Upah_B16"/>
      <sheetName val="Analisa_Upah_&amp;_Bahan_Plum16"/>
      <sheetName val="AHS_-_Sipil16"/>
      <sheetName val="RAB_AR&amp;STR16"/>
      <sheetName val="Analisa_Satuan16"/>
      <sheetName val="ANLS__BETON_R__KELAS16"/>
      <sheetName val="Fill_this_out_first___16"/>
      <sheetName val="Isolasi_Luar_Dalam16"/>
      <sheetName val="Isolasi_Luar16"/>
      <sheetName val="NP_(3)16"/>
      <sheetName val="_16"/>
      <sheetName val="gabungan_(2)16"/>
      <sheetName val="Galian_batu16"/>
      <sheetName val="Form_A16"/>
      <sheetName val="BGN_PENUNJANG16"/>
      <sheetName val="RKP__TOTAL16"/>
      <sheetName val="B_as16"/>
      <sheetName val="KONTRAK_INDUK_BULANAN16"/>
      <sheetName val="Analisa_BOW16"/>
      <sheetName val="H_Satuan19"/>
      <sheetName val="mob__dem18"/>
      <sheetName val="pek__tanah18"/>
      <sheetName val="k__batu_kali18"/>
      <sheetName val="rab_me_(by_owner)_18"/>
      <sheetName val="BQ_(by_owner)18"/>
      <sheetName val="rab_me_(fisik)18"/>
      <sheetName val="HB_17"/>
      <sheetName val="Analisa_ME18"/>
      <sheetName val="NS_GD_UGD17"/>
      <sheetName val="STD_GD_UGD17"/>
      <sheetName val="harga_bahan18"/>
      <sheetName val="Analisa_&amp;_Upah18"/>
      <sheetName val="AN__TAMPL18"/>
      <sheetName val="01A-_RAB18"/>
      <sheetName val="rab_-_persiapan_&amp;_lantai-117"/>
      <sheetName val="HRG_BHN17"/>
      <sheetName val="Bill_Of_Quantity17"/>
      <sheetName val="DRUP_(ASLI)17"/>
      <sheetName val="NS_GD_UTAMA17"/>
      <sheetName val="Analis_Kusen_1_ESKALASI17"/>
      <sheetName val="Analisa_217"/>
      <sheetName val="BQ_AC_FAN17"/>
      <sheetName val="iTEM_hARSAT17"/>
      <sheetName val="NP_(4)17"/>
      <sheetName val="Anl_+17"/>
      <sheetName val="ELEC_STIS17"/>
      <sheetName val="RKP_PLUMBING17"/>
      <sheetName val="Supl_X17"/>
      <sheetName val="MAIN_BQ17"/>
      <sheetName val="Harsat_BHN_AR,M17"/>
      <sheetName val="Ahs_217"/>
      <sheetName val="Ahs_117"/>
      <sheetName val="Daftar_berat17"/>
      <sheetName val="Pintu_Jendela17"/>
      <sheetName val="DRUP__ASLI_17"/>
      <sheetName val="Stden_center17"/>
      <sheetName val="DAFTAR_HARGA17"/>
      <sheetName val="KR_Luar17"/>
      <sheetName val="REF_ONLY17"/>
      <sheetName val="meth_hsl_nego17"/>
      <sheetName val="box_culvert17"/>
      <sheetName val="GLP_200117"/>
      <sheetName val="Met_Pas_Batu17"/>
      <sheetName val="Met__Minor17"/>
      <sheetName val="1_B17"/>
      <sheetName val="Analisa_Harga_Satuan17"/>
      <sheetName val="Data_Upah17"/>
      <sheetName val="EXTERNAL_WORK17"/>
      <sheetName val="NP_(2)17"/>
      <sheetName val="data_RSUD_KIS17"/>
      <sheetName val="DC-akses_bandara17"/>
      <sheetName val="Bill_of_Qty_MEP17"/>
      <sheetName val="Alat_B17"/>
      <sheetName val="Bahan_B17"/>
      <sheetName val="Upah_B17"/>
      <sheetName val="Analisa_Upah_&amp;_Bahan_Plum17"/>
      <sheetName val="AHS_-_Sipil17"/>
      <sheetName val="RAB_AR&amp;STR17"/>
      <sheetName val="Analisa_Satuan17"/>
      <sheetName val="ANLS__BETON_R__KELAS17"/>
      <sheetName val="Fill_this_out_first___17"/>
      <sheetName val="Isolasi_Luar_Dalam17"/>
      <sheetName val="Isolasi_Luar17"/>
      <sheetName val="NP_(3)17"/>
      <sheetName val="_17"/>
      <sheetName val="gabungan_(2)17"/>
      <sheetName val="Galian_batu17"/>
      <sheetName val="Form_A17"/>
      <sheetName val="BGN_PENUNJANG17"/>
      <sheetName val="RKP__TOTAL17"/>
      <sheetName val="B_as17"/>
      <sheetName val="KONTRAK_INDUK_BULANAN17"/>
      <sheetName val="Analisa_BOW17"/>
      <sheetName val="H_Satuan20"/>
      <sheetName val="mob__dem19"/>
      <sheetName val="pek__tanah19"/>
      <sheetName val="k__batu_kali19"/>
      <sheetName val="rab_me_(by_owner)_19"/>
      <sheetName val="BQ_(by_owner)19"/>
      <sheetName val="rab_me_(fisik)19"/>
      <sheetName val="HB_18"/>
      <sheetName val="Analisa_ME19"/>
      <sheetName val="NS_GD_UGD18"/>
      <sheetName val="STD_GD_UGD18"/>
      <sheetName val="harga_bahan19"/>
      <sheetName val="Analisa_&amp;_Upah19"/>
      <sheetName val="AN__TAMPL19"/>
      <sheetName val="01A-_RAB19"/>
      <sheetName val="rab_-_persiapan_&amp;_lantai-118"/>
      <sheetName val="HRG_BHN18"/>
      <sheetName val="Bill_Of_Quantity18"/>
      <sheetName val="DRUP_(ASLI)18"/>
      <sheetName val="NS_GD_UTAMA18"/>
      <sheetName val="Analis_Kusen_1_ESKALASI18"/>
      <sheetName val="Analisa_218"/>
      <sheetName val="BQ_AC_FAN18"/>
      <sheetName val="iTEM_hARSAT18"/>
      <sheetName val="NP_(4)18"/>
      <sheetName val="Anl_+18"/>
      <sheetName val="ELEC_STIS18"/>
      <sheetName val="RKP_PLUMBING18"/>
      <sheetName val="Supl_X18"/>
      <sheetName val="MAIN_BQ18"/>
      <sheetName val="Harsat_BHN_AR,M18"/>
      <sheetName val="Ahs_218"/>
      <sheetName val="Ahs_118"/>
      <sheetName val="Daftar_berat18"/>
      <sheetName val="Pintu_Jendela18"/>
      <sheetName val="DRUP__ASLI_18"/>
      <sheetName val="Stden_center18"/>
      <sheetName val="DAFTAR_HARGA18"/>
      <sheetName val="KR_Luar18"/>
      <sheetName val="REF_ONLY18"/>
      <sheetName val="meth_hsl_nego18"/>
      <sheetName val="box_culvert18"/>
      <sheetName val="GLP_200118"/>
      <sheetName val="Met_Pas_Batu18"/>
      <sheetName val="Met__Minor18"/>
      <sheetName val="1_B18"/>
      <sheetName val="Analisa_Harga_Satuan18"/>
      <sheetName val="Data_Upah18"/>
      <sheetName val="EXTERNAL_WORK18"/>
      <sheetName val="NP_(2)18"/>
      <sheetName val="data_RSUD_KIS18"/>
      <sheetName val="DC-akses_bandara18"/>
      <sheetName val="Bill_of_Qty_MEP18"/>
      <sheetName val="Alat_B18"/>
      <sheetName val="Bahan_B18"/>
      <sheetName val="Upah_B18"/>
      <sheetName val="Analisa_Upah_&amp;_Bahan_Plum18"/>
      <sheetName val="AHS_-_Sipil18"/>
      <sheetName val="RAB_AR&amp;STR18"/>
      <sheetName val="Analisa_Satuan18"/>
      <sheetName val="ANLS__BETON_R__KELAS18"/>
      <sheetName val="Fill_this_out_first___18"/>
      <sheetName val="Isolasi_Luar_Dalam18"/>
      <sheetName val="Isolasi_Luar18"/>
      <sheetName val="NP_(3)18"/>
      <sheetName val="_18"/>
      <sheetName val="gabungan_(2)18"/>
      <sheetName val="Galian_batu18"/>
      <sheetName val="Form_A18"/>
      <sheetName val="BGN_PENUNJANG18"/>
      <sheetName val="RKP__TOTAL18"/>
      <sheetName val="B_as18"/>
      <sheetName val="KONTRAK_INDUK_BULANAN18"/>
      <sheetName val="Analisa_BOW18"/>
      <sheetName val="H_Satuan22"/>
      <sheetName val="mob__dem21"/>
      <sheetName val="pek__tanah21"/>
      <sheetName val="k__batu_kali21"/>
      <sheetName val="rab_me_(by_owner)_21"/>
      <sheetName val="BQ_(by_owner)21"/>
      <sheetName val="rab_me_(fisik)21"/>
      <sheetName val="HB_20"/>
      <sheetName val="Analisa_ME21"/>
      <sheetName val="NS_GD_UGD20"/>
      <sheetName val="STD_GD_UGD20"/>
      <sheetName val="harga_bahan21"/>
      <sheetName val="Analisa_&amp;_Upah21"/>
      <sheetName val="AN__TAMPL21"/>
      <sheetName val="01A-_RAB21"/>
      <sheetName val="rab_-_persiapan_&amp;_lantai-120"/>
      <sheetName val="HRG_BHN20"/>
      <sheetName val="Bill_Of_Quantity20"/>
      <sheetName val="DRUP_(ASLI)20"/>
      <sheetName val="NS_GD_UTAMA20"/>
      <sheetName val="Analis_Kusen_1_ESKALASI20"/>
      <sheetName val="Analisa_220"/>
      <sheetName val="BQ_AC_FAN20"/>
      <sheetName val="iTEM_hARSAT20"/>
      <sheetName val="NP_(4)20"/>
      <sheetName val="Anl_+20"/>
      <sheetName val="ELEC_STIS20"/>
      <sheetName val="RKP_PLUMBING20"/>
      <sheetName val="Supl_X20"/>
      <sheetName val="MAIN_BQ20"/>
      <sheetName val="Harsat_BHN_AR,M20"/>
      <sheetName val="Ahs_220"/>
      <sheetName val="Ahs_120"/>
      <sheetName val="Daftar_berat20"/>
      <sheetName val="Pintu_Jendela20"/>
      <sheetName val="DRUP__ASLI_20"/>
      <sheetName val="Stden_center20"/>
      <sheetName val="DAFTAR_HARGA20"/>
      <sheetName val="KR_Luar20"/>
      <sheetName val="REF_ONLY20"/>
      <sheetName val="meth_hsl_nego20"/>
      <sheetName val="box_culvert20"/>
      <sheetName val="GLP_200120"/>
      <sheetName val="Met_Pas_Batu20"/>
      <sheetName val="Met__Minor20"/>
      <sheetName val="1_B20"/>
      <sheetName val="Analisa_Harga_Satuan20"/>
      <sheetName val="Data_Upah20"/>
      <sheetName val="EXTERNAL_WORK20"/>
      <sheetName val="NP_(2)20"/>
      <sheetName val="data_RSUD_KIS20"/>
      <sheetName val="DC-akses_bandara20"/>
      <sheetName val="Bill_of_Qty_MEP20"/>
      <sheetName val="Alat_B20"/>
      <sheetName val="Bahan_B20"/>
      <sheetName val="Upah_B20"/>
      <sheetName val="Analisa_Upah_&amp;_Bahan_Plum20"/>
      <sheetName val="AHS_-_Sipil20"/>
      <sheetName val="RAB_AR&amp;STR20"/>
      <sheetName val="Analisa_Satuan20"/>
      <sheetName val="ANLS__BETON_R__KELAS20"/>
      <sheetName val="Fill_this_out_first___20"/>
      <sheetName val="Isolasi_Luar_Dalam20"/>
      <sheetName val="Isolasi_Luar20"/>
      <sheetName val="NP_(3)20"/>
      <sheetName val="_20"/>
      <sheetName val="gabungan_(2)20"/>
      <sheetName val="Galian_batu20"/>
      <sheetName val="Form_A20"/>
      <sheetName val="BGN_PENUNJANG20"/>
      <sheetName val="RKP__TOTAL20"/>
      <sheetName val="B_as20"/>
      <sheetName val="KONTRAK_INDUK_BULANAN20"/>
      <sheetName val="Analisa_BOW20"/>
      <sheetName val="Main Office"/>
      <sheetName val="R1. GREJA KATHOLIK"/>
      <sheetName val="PK-PPK Elektrikal"/>
      <sheetName val="NK"/>
      <sheetName val="SUM_PERS_STRUK"/>
      <sheetName val="bq m&amp;e_r"/>
      <sheetName val="Faktor Konversi"/>
      <sheetName val="R.A.B."/>
      <sheetName val="KEBUT BHN"/>
      <sheetName val="NP_MRK"/>
      <sheetName val="Bill 2.1 Basement 41 "/>
      <sheetName val="bahan SNI"/>
      <sheetName val="perkerasan_rigid"/>
      <sheetName val="SAT_UPAH"/>
      <sheetName val="HARGA_(2)"/>
      <sheetName val="ANAL_ALAT"/>
      <sheetName val="Upah,_alat_&amp;_harsat"/>
      <sheetName val="HARGA SATUAN  "/>
      <sheetName val="BHN"/>
      <sheetName val="DAF.HRG"/>
      <sheetName val="AnalisaHS"/>
      <sheetName val="ALS3"/>
      <sheetName val="MASTER_ANALISA"/>
      <sheetName val="Plasteran"/>
      <sheetName val="XL4Test5"/>
      <sheetName val="gALIAN "/>
      <sheetName val="tng pr m"/>
      <sheetName val="Menu"/>
      <sheetName val="BYYALAT"/>
      <sheetName val="forml"/>
      <sheetName val="MING I"/>
      <sheetName val="Bangunan Utama"/>
      <sheetName val="4"/>
      <sheetName val="2"/>
      <sheetName val="PERNYATAAN"/>
      <sheetName val="61004"/>
      <sheetName val="61005"/>
      <sheetName val="61006"/>
      <sheetName val="61007"/>
      <sheetName val="61008"/>
      <sheetName val="MOBILISASI"/>
      <sheetName val="BëN PENƐJANG"/>
      <sheetName val="5-daftar Peralatan"/>
      <sheetName val="LEKAT1"/>
      <sheetName val="abrasi"/>
      <sheetName val="JUDUL"/>
      <sheetName val="Demolation"/>
      <sheetName val="DAF-KUANTI"/>
      <sheetName val="lap-bulan"/>
      <sheetName val="Lap-Minggu"/>
      <sheetName val="BëN PENƐ"/>
      <sheetName val="BQ-1"/>
      <sheetName val="Data Umum Penawaran"/>
      <sheetName val="ITB COST"/>
      <sheetName val="costing_ESDV"/>
      <sheetName val="HRG BAHAN _ UPAH okk"/>
      <sheetName val="costing_MOV"/>
      <sheetName val="costing_Press"/>
      <sheetName val="B"/>
      <sheetName val="MP3"/>
      <sheetName val="REKAP ELEKTRIKAL"/>
      <sheetName val="hsp-STR-ARS"/>
      <sheetName val="DB"/>
      <sheetName val="Analisa Quarry"/>
      <sheetName val="Bhan"/>
      <sheetName val="DU-5"/>
      <sheetName val="AHS Aspal"/>
      <sheetName val="ahs (doors-windows)"/>
      <sheetName val="data pendamping"/>
      <sheetName val="AHS - Riel"/>
      <sheetName val="S_DAYA"/>
      <sheetName val="(8)"/>
      <sheetName val="(9)"/>
      <sheetName val="(2)"/>
      <sheetName val="(1)"/>
      <sheetName val="(3)"/>
      <sheetName val="(4)"/>
      <sheetName val="(10)"/>
      <sheetName val="(5)"/>
      <sheetName val="(7)"/>
      <sheetName val="(6)"/>
      <sheetName val="REKAP DINDING"/>
      <sheetName val="sampul"/>
      <sheetName val="JM"/>
      <sheetName val="H-Dasar"/>
      <sheetName val="AnalisaSIPIL RIIL"/>
      <sheetName val="EDTL"/>
      <sheetName val="an-satuan"/>
      <sheetName val="Gaji Pokok"/>
      <sheetName val="T. Proyek-Jabatan"/>
      <sheetName val="T. Lokasi"/>
      <sheetName val="T. Rumah"/>
      <sheetName val="T. Transport"/>
      <sheetName val="BQ Arsit"/>
      <sheetName val="An HarSatPek"/>
      <sheetName val="Sat Bah &amp; Up"/>
      <sheetName val="Inputs"/>
      <sheetName val="daftar"/>
      <sheetName val="UNIT-PRICE"/>
      <sheetName val="Rekap RKDK Maret'17 "/>
      <sheetName val="2. MVAC R1"/>
      <sheetName val="Uraian Analisa"/>
      <sheetName val="41_9_36_3"/>
      <sheetName val="ana_str"/>
      <sheetName val="FA"/>
      <sheetName val="SOUND"/>
      <sheetName val="CCTV"/>
      <sheetName val="ACCESS"/>
      <sheetName val="GPON"/>
      <sheetName val="RACK_EC"/>
      <sheetName val="GR_EC"/>
      <sheetName val="SS"/>
      <sheetName val="A.Card"/>
      <sheetName val="TLP"/>
      <sheetName val="TP"/>
      <sheetName val="D.Kamar"/>
      <sheetName val="anl-b6"/>
      <sheetName val="Controll"/>
      <sheetName val="Supl"/>
      <sheetName val="8"/>
      <sheetName val="Lamp-2(Alat)"/>
      <sheetName val="Lamp-2(Bahan)"/>
      <sheetName val="Lamp-2(Upah)"/>
      <sheetName val="Risalah KOM"/>
      <sheetName val="compaction"/>
      <sheetName val="SUMBER_DAYA"/>
      <sheetName val="Daftar_Harga_Upah"/>
      <sheetName val="CHART_HB_AC_-_WC"/>
      <sheetName val="Analisa_K"/>
      <sheetName val="ANALISA_railing"/>
      <sheetName val="HARGA_SAT"/>
      <sheetName val="01_x0"/>
      <sheetName val="_¯__________ÿ___En"/>
      <sheetName val="Data_Masukan"/>
      <sheetName val="Fisik_2012"/>
      <sheetName val="Pek__Persiapan"/>
      <sheetName val="Rekap_Anl_K"/>
      <sheetName val="Rekap_Anl_SNI"/>
      <sheetName val="STR_&amp;_ARS"/>
      <sheetName val="Ana__PU"/>
      <sheetName val="Transfer_Pump"/>
      <sheetName val="an_utara"/>
      <sheetName val="Peralatan_Utama"/>
      <sheetName val="ANAL_RABP"/>
      <sheetName val="BAHAN_&amp;_ALAT_"/>
      <sheetName val="ANLS_MPU"/>
      <sheetName val="SD_(1)"/>
      <sheetName val="DIVISI_3"/>
      <sheetName val="Div_7_2"/>
      <sheetName val="Data_Umum_Penawaran"/>
      <sheetName val="ITB_COST"/>
      <sheetName val="HRG_BAHAN___UPAH_okk"/>
      <sheetName val="REKAP_ELEKTRIKAL"/>
      <sheetName val="M.Pekerjaan"/>
      <sheetName val="Harga Bahan &amp; Upah"/>
      <sheetName val="D-3 (M)"/>
      <sheetName val="D-7 (M)"/>
      <sheetName val="Anal-1"/>
      <sheetName val="MP-P"/>
      <sheetName val="HRG DSR APP"/>
      <sheetName val="Hrgdsrupah"/>
      <sheetName val="BQ-Str"/>
      <sheetName val="Floor finishes"/>
      <sheetName val="BQ25"/>
      <sheetName val="SUMBER"/>
      <sheetName val="Material-mr"/>
      <sheetName val="Batasan"/>
      <sheetName val="REKAP."/>
      <sheetName val="Uba"/>
      <sheetName val="HS ALAT"/>
      <sheetName val="HS UPAH"/>
      <sheetName val="HS BAHAN"/>
      <sheetName val="PRODALAT"/>
      <sheetName val="MATERIAL-UPAH"/>
      <sheetName val="HSBU ANA"/>
      <sheetName val="ANALIS ALAT"/>
      <sheetName val="SNI"/>
      <sheetName val="CONSUMABLES-PRICE"/>
      <sheetName val="BOW"/>
      <sheetName val="HB me"/>
      <sheetName val="COST-SUM"/>
      <sheetName val="Analisa.Hourly"/>
      <sheetName val="Rek.Analisa"/>
      <sheetName val="k341k612"/>
      <sheetName val="dwa-01"/>
      <sheetName val="AI"/>
      <sheetName val="1-LISTRIK"/>
      <sheetName val="Man Power &amp; Comp"/>
      <sheetName val="AT"/>
      <sheetName val="mat&amp;upah"/>
      <sheetName val="Macro1"/>
      <sheetName val="daf-3(OK)"/>
      <sheetName val="daf-7(OK)"/>
      <sheetName val="Ranges"/>
      <sheetName val="OFF"/>
      <sheetName val="FURN"/>
      <sheetName val="COMP"/>
      <sheetName val="J"/>
      <sheetName val="Floor"/>
      <sheetName val="Data Kegiatan"/>
      <sheetName val="Cashflow (2)"/>
      <sheetName val="손익예상"/>
      <sheetName val="손익예상 (4)"/>
      <sheetName val="손익예상 (3)"/>
      <sheetName val="Karung"/>
      <sheetName val="Scenario&amp;Sensitivity"/>
      <sheetName val="Mine Assumptions"/>
      <sheetName val="Cashflow"/>
      <sheetName val="Ans SNI"/>
      <sheetName val="BQ29"/>
      <sheetName val="I-KAMAR"/>
      <sheetName val="Superstruc"/>
      <sheetName val="NP _2_"/>
      <sheetName val="PIK_QUO"/>
      <sheetName val="Info"/>
      <sheetName val="An. Alat"/>
      <sheetName val="Prod15-8"/>
      <sheetName val="BQ-Marga Tiga"/>
      <sheetName val="Bill 2.3"/>
      <sheetName val="Bill 2.5B"/>
      <sheetName val="Bill 2.1"/>
      <sheetName val="DU&amp;B"/>
      <sheetName val="ListAnalisa"/>
      <sheetName val="DATA PROYEK"/>
      <sheetName val="TOTAL UPAH"/>
      <sheetName val="HS-2"/>
      <sheetName val="PRIST LIST"/>
      <sheetName val="D.BOARD"/>
      <sheetName val="SUB &amp; mandor"/>
      <sheetName val="brd2"/>
      <sheetName val="DATA2009"/>
      <sheetName val="Main"/>
      <sheetName val="DATA 2009"/>
      <sheetName val="DATA 2010"/>
      <sheetName val="Kinerja Proyek"/>
      <sheetName val="Target Raker TW III"/>
      <sheetName val="KUB-01(10)"/>
      <sheetName val="AnMobilisasi"/>
      <sheetName val="Abutment"/>
      <sheetName val="DBKoef"/>
      <sheetName val="umu"/>
      <sheetName val="Uraian"/>
      <sheetName val="DATA 2"/>
      <sheetName val="COST"/>
      <sheetName val="sai"/>
      <sheetName val="an. struktur"/>
      <sheetName val="RAW MATERIALS "/>
      <sheetName val="COST-PERSON-J.O."/>
      <sheetName val="RENTAL1"/>
      <sheetName val="Schedule 11a"/>
      <sheetName val="Temporary"/>
      <sheetName val="Septick tank"/>
      <sheetName val="Subkon"/>
      <sheetName val="An_Basic"/>
      <sheetName val="UnitRatePaket1"/>
      <sheetName val="CS_SS892"/>
      <sheetName val="CS_SS191"/>
      <sheetName val="CS_SS192"/>
      <sheetName val="CS_SS961"/>
      <sheetName val="CS_SS391"/>
      <sheetName val="CS_SS791"/>
      <sheetName val="CS_SS491"/>
      <sheetName val="CS_SS492"/>
      <sheetName val="MVCable"/>
      <sheetName val="COCable"/>
      <sheetName val="갑지"/>
      <sheetName val="URAIAN "/>
      <sheetName val="LS-Rutin"/>
      <sheetName val="3"/>
      <sheetName val="An.Q"/>
      <sheetName val="B.Dsr"/>
      <sheetName val="PERALATAN PROYEK GOL III A"/>
      <sheetName val="rms remunerasi"/>
      <sheetName val="input data umum"/>
      <sheetName val="HRPar"/>
      <sheetName val="LAMP_2.2"/>
      <sheetName val="RinciBab1_Seksi1"/>
      <sheetName val="grail"/>
      <sheetName val="VOL_1"/>
      <sheetName val="BASE"/>
      <sheetName val="RESUM"/>
      <sheetName val="DEF"/>
      <sheetName val="GP-WB"/>
      <sheetName val="telp"/>
      <sheetName val="bau-6"/>
      <sheetName val="div62"/>
      <sheetName val="REKAP HP"/>
      <sheetName val="52+425"/>
      <sheetName val="NP-6"/>
      <sheetName val="HSUMUM.XLS"/>
      <sheetName val="HSTANAH"/>
      <sheetName val="HSBETON"/>
      <sheetName val="HrgBahan&amp;Analisa"/>
      <sheetName val="chitimc"/>
      <sheetName val="dongia (2)"/>
      <sheetName val="LKVL-CK-HT-GD1"/>
      <sheetName val="lam-moi"/>
      <sheetName val="THPDMoi  (2)"/>
      <sheetName val="k300 123"/>
      <sheetName val="H_S_BAHAN"/>
      <sheetName val="arab"/>
      <sheetName val="giathanh1"/>
      <sheetName val="H. Sat"/>
      <sheetName val="Overhead"/>
      <sheetName val="UP MINOR"/>
      <sheetName val="TPI"/>
      <sheetName val="alm"/>
      <sheetName val="?¯???????_x005f_x005f_x005f_x0001_???ÿ???En"/>
      <sheetName val="Rekap Bill"/>
      <sheetName val="諸経費"/>
      <sheetName val="清水計算営業税率関連"/>
      <sheetName val="PE-F-37 Rev 00 Paym.GBP"/>
      <sheetName val="Gia"/>
      <sheetName val="General2"/>
      <sheetName val="Olah"/>
      <sheetName val="概総括1"/>
      <sheetName val="Anal. Alat"/>
      <sheetName val="antek12a-13"/>
      <sheetName val="Hrg.Sat"/>
      <sheetName val="CONTRIBUSI"/>
      <sheetName val="anal rab"/>
      <sheetName val="Hargasatuan"/>
      <sheetName val="bearing PDMR1"/>
      <sheetName val="Bearing-1"/>
      <sheetName val="Stay Cable PDMR1"/>
      <sheetName val="Post Tens-1"/>
      <sheetName val="BTN-PS"/>
      <sheetName val="LOKASI RIG Litbang"/>
      <sheetName val="igp-popno"/>
      <sheetName val="BLOK-BJR"/>
      <sheetName val="jan"/>
      <sheetName val="FEB"/>
      <sheetName val="MAR"/>
      <sheetName val="hsat-SD"/>
      <sheetName val="Jagorawi"/>
      <sheetName val="SEC-6"/>
      <sheetName val="Progress"/>
      <sheetName val="CH-RANC"/>
      <sheetName val="BERAT TUL."/>
      <sheetName val="REKAP THPIII"/>
      <sheetName val="Stdiii"/>
      <sheetName val="NStdiii"/>
      <sheetName val="UT&amp;SDiii"/>
      <sheetName val="DAYA PLN"/>
      <sheetName val="Bq Ars"/>
      <sheetName val="ANalisa "/>
      <sheetName val="Harga bahan-1"/>
      <sheetName val="rekap1"/>
      <sheetName val="DETAIL POS 123"/>
      <sheetName val="kalibrasi-Tank"/>
      <sheetName val="TE TS FA LAN MATV"/>
      <sheetName val="S_Suramadu"/>
      <sheetName val="LAPORAN KARYA"/>
      <sheetName val="PERFORMANCE"/>
      <sheetName val="PTKP"/>
      <sheetName val="WF "/>
      <sheetName val="AnaAlat"/>
      <sheetName val="coeff"/>
      <sheetName val="Cable 150kV Ref."/>
      <sheetName val="paving Blok"/>
      <sheetName val="amtek"/>
      <sheetName val="ANALISA-1"/>
      <sheetName val="ANALISA-2"/>
      <sheetName val="UMUM-PU"/>
      <sheetName val="Hsatuan-OK"/>
      <sheetName val="spesifikasi"/>
      <sheetName val="sudut"/>
      <sheetName val="Equipment"/>
      <sheetName val="sch-Eq"/>
      <sheetName val="SPH"/>
      <sheetName val="BJA TULANGAN"/>
      <sheetName val="BAJA"/>
      <sheetName val="K500"/>
      <sheetName val="TC"/>
      <sheetName val="ATB"/>
      <sheetName val="Drn"/>
      <sheetName val="Gali"/>
      <sheetName val="AA"/>
      <sheetName val="BB"/>
      <sheetName val="CTB"/>
      <sheetName val="OP.ALAT"/>
      <sheetName val="oe"/>
      <sheetName val="EVALUASI"/>
      <sheetName val="PERMINTAAN"/>
      <sheetName val="App. 2a-1"/>
      <sheetName val="App. 2a-2"/>
      <sheetName val="SCH alat"/>
      <sheetName val="MOB"/>
      <sheetName val="CIF"/>
      <sheetName val="SCH Mat"/>
      <sheetName val="Daf Bahan"/>
      <sheetName val="Daf Sub"/>
      <sheetName val="Daf MPU"/>
      <sheetName val="Lamp.6a"/>
      <sheetName val="Lamp.6b"/>
      <sheetName val="Basic P"/>
      <sheetName val="Pac.-2"/>
      <sheetName val="List Plant"/>
      <sheetName val="Rekap DBAK"/>
      <sheetName val="ME UMY"/>
      <sheetName val="HSBU "/>
      <sheetName val="beton.jembatan dolago.abutmen."/>
      <sheetName val="Subcont"/>
      <sheetName val="rab-SAPHIR"/>
      <sheetName val="Data Alat"/>
      <sheetName val="daftarbhn"/>
      <sheetName val="HSD Alat"/>
      <sheetName val="HSD Bahan"/>
      <sheetName val="HSD Upah"/>
      <sheetName val="daftar upah,bahan,alat"/>
      <sheetName val="DC"/>
      <sheetName val="RPP01 3"/>
      <sheetName val="Isian Biodata"/>
      <sheetName val="BL (1)"/>
      <sheetName val="pivot"/>
      <sheetName val="Rekap Anl"/>
      <sheetName val="Harian"/>
      <sheetName val="LUMPSUM"/>
      <sheetName val="BACK"/>
      <sheetName val="AHSrutin"/>
      <sheetName val="Div5"/>
      <sheetName val="Div6"/>
      <sheetName val="Div8"/>
      <sheetName val="BD Div-2 sd 7.6"/>
      <sheetName val="Soil factor"/>
      <sheetName val="Waktu"/>
      <sheetName val="Consumable"/>
      <sheetName val="K-125"/>
      <sheetName val="Lamp-2 (Analisa)"/>
      <sheetName val="Assumption &amp; Dashboard."/>
      <sheetName val="Termin"/>
      <sheetName val="TERBIL prog 2017"/>
      <sheetName val="HARGA SATUAN 1 (2)"/>
      <sheetName val="Pek. Pondasi"/>
      <sheetName val="Pek. Dinding"/>
      <sheetName val="Pek. Kayu"/>
      <sheetName val="Pek. Beton"/>
      <sheetName val="Pek. Penutup Atap"/>
      <sheetName val="Pek. Langit-langit"/>
      <sheetName val="Pek. Sanitasi"/>
      <sheetName val="Pek. Besi &amp; Alumunium"/>
      <sheetName val="Pek. Kunci &amp; Kaca"/>
      <sheetName val="Pek. Penutup Lantai &amp; dinding"/>
      <sheetName val="Pek. Pengecatan"/>
      <sheetName val="SOP"/>
      <sheetName val="surat penawaran"/>
      <sheetName val="Divisi 8"/>
      <sheetName val="envp"/>
      <sheetName val="DafIsi"/>
      <sheetName val="FoB "/>
      <sheetName val="SK"/>
      <sheetName val="hitungan"/>
      <sheetName val="pintuair"/>
      <sheetName val="BU"/>
      <sheetName val="schalat"/>
      <sheetName val="butalat"/>
      <sheetName val="schman"/>
      <sheetName val="butman"/>
      <sheetName val="schmat"/>
      <sheetName val="butmat"/>
      <sheetName val="subK"/>
      <sheetName val="subK (2)"/>
      <sheetName val="fcmc0"/>
      <sheetName val="fcmob"/>
      <sheetName val="fcgal"/>
      <sheetName val="fctimb"/>
      <sheetName val="fcbronj"/>
      <sheetName val="SUM-VOL"/>
      <sheetName val="ALT-1"/>
      <sheetName val="MAT-1"/>
      <sheetName val="UPH-1"/>
      <sheetName val="Mk Sub Grade"/>
      <sheetName val="JAD-PEL"/>
      <sheetName val="d-kwantitas"/>
      <sheetName val="RAB alternatif (2) mendekati ok"/>
      <sheetName val="bill qty"/>
      <sheetName val="Telephone &amp; KSO Rev"/>
      <sheetName val="Rekap_Addendum1"/>
      <sheetName val="1_GasAcct1"/>
      <sheetName val="Harga_Sat_Dasar1"/>
      <sheetName val="SUMBER_DAYA1"/>
      <sheetName val="DIVISI_31"/>
      <sheetName val="Div_7_21"/>
      <sheetName val="sheet_2"/>
      <sheetName val="RAB_ME"/>
      <sheetName val="Summary_Sheets"/>
      <sheetName val="Data_Masukan1"/>
      <sheetName val="Fisik_20121"/>
      <sheetName val="Pek__Persiapan1"/>
      <sheetName val="Rekap_Anl_K1"/>
      <sheetName val="Rekap_Anl_SNI1"/>
      <sheetName val="PEK_ASPAL"/>
      <sheetName val="Rekap_"/>
      <sheetName val="Transfer_Master"/>
      <sheetName val="K3-Gaji_Kontrak"/>
      <sheetName val="Gaji_Kontrak"/>
      <sheetName val="Kwitansi_Honor"/>
      <sheetName val="All_Division_by_SBU"/>
      <sheetName val="Daftar_Upah,Bhn,&amp;_alat"/>
      <sheetName val="BoQ_Total_lama"/>
      <sheetName val="Rekap_1"/>
      <sheetName val="D_HARGA"/>
      <sheetName val="7_PEK-STRUKTUR"/>
      <sheetName val="Harga_Baru"/>
      <sheetName val="DIV_6"/>
      <sheetName val="DIV_9"/>
      <sheetName val="HARGA_DASAR"/>
      <sheetName val="RAB_FULL"/>
      <sheetName val="anal_rinci"/>
      <sheetName val="UBA_RAB"/>
      <sheetName val="Exch_rate"/>
      <sheetName val="Analisa_K1"/>
      <sheetName val="Daf_Biaya_sewa_alat"/>
      <sheetName val="an_utara1"/>
      <sheetName val="Peralatan_Utama1"/>
      <sheetName val="ANAL_BOW"/>
      <sheetName val="DI_Gadung-1"/>
      <sheetName val="?¯??????????ÿ???English?"/>
      <sheetName val="Gal_Sal"/>
      <sheetName val="mc_adam"/>
      <sheetName val="ps_batu&amp;brjg"/>
      <sheetName val="Rekap_Biaya"/>
      <sheetName val="T__Cs_Log_P_III"/>
      <sheetName val="gal_biasa"/>
      <sheetName val="ANLS_MPU1"/>
      <sheetName val="REKAP_DINDING"/>
      <sheetName val="CHART_HB_AC_-_WC1"/>
      <sheetName val="ANALISA_railing1"/>
      <sheetName val="Stay_Cable-1"/>
      <sheetName val="BQ_Arsit"/>
      <sheetName val="An_HarSatPek"/>
      <sheetName val="Sat_Bah_&amp;_Up"/>
      <sheetName val="Data_Umum_Penawaran1"/>
      <sheetName val="ITB_COST1"/>
      <sheetName val="HRG_BAHAN___UPAH_okk1"/>
      <sheetName val="REKAP_ELEKTRIKAL1"/>
      <sheetName val="Daftar_Harga_Upah1"/>
      <sheetName val="HARGA_SAT1"/>
      <sheetName val="STR_&amp;_ARS1"/>
      <sheetName val="Ana__PU1"/>
      <sheetName val="Transfer_Pump1"/>
      <sheetName val="ANAL_RABP1"/>
      <sheetName val="BAHAN_&amp;_ALAT_1"/>
      <sheetName val="SD_(1)1"/>
      <sheetName val="Gaji_Pokok"/>
      <sheetName val="T__Proyek-Jabatan"/>
      <sheetName val="T__Lokasi"/>
      <sheetName val="T__Rumah"/>
      <sheetName val="T__Transport"/>
      <sheetName val="5_1-5_4(1)-5_4(2)"/>
      <sheetName val="anal-drainase,tanah&amp;ps_batu"/>
      <sheetName val="REKAP_Prbndingn"/>
      <sheetName val="AnalisaSIPIL_RIIL"/>
      <sheetName val="KJ_2002"/>
      <sheetName val="Calculation_Sheet"/>
      <sheetName val="ANALISA_SM"/>
      <sheetName val="BLM_TERBAYAR"/>
      <sheetName val="HARGA_ALAT"/>
      <sheetName val="REF_HARGA_DASAR_2016"/>
      <sheetName val="NP__2_"/>
      <sheetName val="Hrg_Readymix"/>
      <sheetName val="0_x005"/>
      <sheetName val="H_Sat_Jembatan"/>
      <sheetName val="S_BAHAN"/>
      <sheetName val="S_UPAH"/>
      <sheetName val="Re_1)"/>
      <sheetName val="Harga_Mat_"/>
      <sheetName val="AHS_-_Riel"/>
      <sheetName val="lamp__12"/>
      <sheetName val="Eval__Arus_Kas"/>
      <sheetName val="Rekap_Bill"/>
      <sheetName val="H_Sat__Pekerjaan"/>
      <sheetName val="H__Bahan"/>
      <sheetName val="Analisa_H_Sat_"/>
      <sheetName val="DON_GIA"/>
      <sheetName val="CHITIET_VL_NC"/>
      <sheetName val="TONGKE3p_"/>
      <sheetName val="analisa_1"/>
      <sheetName val="Metod_TWR"/>
      <sheetName val="GRAND_REKAP"/>
      <sheetName val="Harga_S_Dasar"/>
      <sheetName val="HARGA_PEK"/>
      <sheetName val="Rekap_RAP_real_(2)"/>
      <sheetName val="3_Koef_Alat"/>
      <sheetName val="3_1_(1)_CS"/>
      <sheetName val="RAB_VOL"/>
      <sheetName val="Cash_Flow_bulanan"/>
      <sheetName val="PK-PPK_Elektrikal"/>
      <sheetName val="DATA_PROYEK"/>
      <sheetName val="Rekap_Prelim"/>
      <sheetName val="Main_Office"/>
      <sheetName val="DATA_2"/>
      <sheetName val="an__struktur"/>
      <sheetName val="RAW_MATERIALS_"/>
      <sheetName val="COST-PERSON-J_O_"/>
      <sheetName val="BACK_-_UP-GALIAN_(ALAT)"/>
      <sheetName val="Schedule_11a"/>
      <sheetName val="Septick_tank"/>
      <sheetName val="Currency_Rate"/>
      <sheetName val="Conn__Lib"/>
      <sheetName val="Analisa_ME_UPT"/>
      <sheetName val="TOTAL_UPAH"/>
      <sheetName val="PRIST_LIST"/>
      <sheetName val="D_BOARD"/>
      <sheetName val="SUB_&amp;_mandor"/>
      <sheetName val="DATA_20091"/>
      <sheetName val="DATA_2010"/>
      <sheetName val="Kinerja_Proyek"/>
      <sheetName val="Target_Raker_TW_III"/>
      <sheetName val="DAF_HRG"/>
      <sheetName val="FIRE_FIGHTING"/>
      <sheetName val="Man_Power_&amp;_Comp"/>
      <sheetName val="B_T"/>
      <sheetName val="REFERENCE_TABLE"/>
      <sheetName val="SKEDUL_AV-05"/>
      <sheetName val="DAFTAR_HARGA_BAHAN_"/>
      <sheetName val="Data_3"/>
      <sheetName val="AHS_3"/>
      <sheetName val="BOQ_3"/>
      <sheetName val="ANSAT_K'AYI"/>
      <sheetName val="Basic_Price"/>
      <sheetName val="DIV_1"/>
      <sheetName val="lamp_9"/>
      <sheetName val="PERALATAN_PROYEK_GOL_III_A"/>
      <sheetName val="rms_remunerasi"/>
      <sheetName val="input_data_umum"/>
      <sheetName val="LAMP_2_2"/>
      <sheetName val="7.공정표"/>
      <sheetName val="bhn,upah,alat"/>
      <sheetName val="Ans Kom Precast"/>
      <sheetName val="PERHITUNGAN LUMPSUM"/>
      <sheetName val="HARGA DASAR PIPA "/>
      <sheetName val="HARGA DASAR ACCESORIES"/>
      <sheetName val="ongkos_kirim"/>
      <sheetName val="PASANGPIPA"/>
      <sheetName val="CAB 2"/>
      <sheetName val="Data Pendukung"/>
      <sheetName val="Analisa-Harga"/>
      <sheetName val="BL Temp"/>
      <sheetName val="BL Modif"/>
      <sheetName val="SD"/>
      <sheetName val="Cover (sh 1)"/>
      <sheetName val="Units"/>
      <sheetName val="Instructions"/>
      <sheetName val="RAB-SPL2"/>
      <sheetName val="Penjumlahan"/>
      <sheetName val="DAFTAR ISI"/>
      <sheetName val="nc-m"/>
      <sheetName val="rkpm 2003"/>
      <sheetName val="Daftar Kuantitas dan Harga"/>
      <sheetName val="TAX SUMMARY"/>
      <sheetName val="UPAH &amp; BAHAN"/>
      <sheetName val="LOG 11"/>
      <sheetName val="Bangunan"/>
      <sheetName val="Export"/>
      <sheetName val="Akun"/>
      <sheetName val="Rekg.9.3"/>
      <sheetName val="Rekg.9.2"/>
      <sheetName val="Nc-0698"/>
      <sheetName val="KODE AKUN"/>
      <sheetName val="Grand Sum BT"/>
      <sheetName val="FORM01"/>
      <sheetName val="DbKtr"/>
      <sheetName val="PER-HP"/>
      <sheetName val="Pro_Base"/>
      <sheetName val="STP"/>
      <sheetName val="TABRYN"/>
      <sheetName val="RAB 3"/>
      <sheetName val="PT."/>
      <sheetName val="_x005f_x005f_x005F"/>
      <sheetName val="FORM-VAR"/>
      <sheetName val="Contents"/>
      <sheetName val="B Land Development"/>
      <sheetName val="C-1 FACTORY"/>
      <sheetName val="C-2 NON-HEAT PROC."/>
      <sheetName val="C-3 HEAT PROC."/>
      <sheetName val="C-4 GUARDHOUSE"/>
      <sheetName val="C-5 RWT"/>
      <sheetName val="C-6 WWT"/>
      <sheetName val="C-7 EXTERNAL "/>
      <sheetName val="7.1 PUMP ROOM(Breakdown)"/>
      <sheetName val="7.2 GARBAGE ROOM(Breakdown)"/>
      <sheetName val="SUM BUDGET"/>
      <sheetName val="Budget sheet"/>
      <sheetName val="RAP1"/>
      <sheetName val="Material ME"/>
      <sheetName val="MTa"/>
      <sheetName val="Gal Str 0-2m"/>
      <sheetName val="MT_an"/>
      <sheetName val="harga bahan k"/>
      <sheetName val="EK-JAN-2010"/>
      <sheetName val="ANALISA GRS SELATAN"/>
      <sheetName val="MASTER BAHAN ME"/>
      <sheetName val="Schedule Daan Mogot"/>
      <sheetName val="Schedule Yasmin"/>
      <sheetName val="Schedule Lingkar Barat"/>
      <sheetName val="Bill 2.4."/>
      <sheetName val="UPAHBAHAN"/>
      <sheetName val="Dip-3"/>
      <sheetName val="Div-6"/>
      <sheetName val="SCTV"/>
      <sheetName val="SCM"/>
      <sheetName val="Total"/>
      <sheetName val="analisa print"/>
      <sheetName val="Har-sat finish"/>
      <sheetName val="Rekap. ME"/>
      <sheetName val="Sch1"/>
      <sheetName val="Operation Cost "/>
      <sheetName val="Fasilitas Site"/>
      <sheetName val=" HSE Site"/>
      <sheetName val="Sekretariat Site"/>
      <sheetName val="Transport Site"/>
      <sheetName val="KNO"/>
      <sheetName val="Plotting"/>
      <sheetName val=" Analisa Harga MEP"/>
      <sheetName val="rab_usulan cco"/>
      <sheetName val="usulan cco2 ok"/>
      <sheetName val="TIME"/>
      <sheetName val="HRG AGRGT"/>
      <sheetName val="Sheet2"/>
      <sheetName val="hrga dasar"/>
      <sheetName val="_0_1_0_0_0_1__6_0_____________2"/>
      <sheetName val="_0_1_0_0_0_1__6_0_____________3"/>
      <sheetName val="an. harga sipil"/>
      <sheetName val="?¯???????_x005f_x0001_???ÿ???En"/>
      <sheetName val="8LT 12"/>
      <sheetName val="IPL_SCHEDULE"/>
      <sheetName val="bhn_upah"/>
      <sheetName val="HS-Ban"/>
      <sheetName val="BQ-SRT"/>
      <sheetName val="DivVI"/>
      <sheetName val="LAP   (4)"/>
      <sheetName val="LAP   (11)"/>
      <sheetName val="Analisa HS"/>
      <sheetName val="D-3"/>
      <sheetName val="BNISP"/>
      <sheetName val="Form 4 &amp; 4-A"/>
      <sheetName val="Form 4 _ 4_A"/>
      <sheetName val="metode.rutin"/>
      <sheetName val="Time Schedule"/>
      <sheetName val="HS-BOW"/>
      <sheetName val="Peralatan (2)"/>
      <sheetName val="Up &amp; bhn"/>
      <sheetName val="Sat-Rap"/>
      <sheetName val="boq-indonesia"/>
      <sheetName val="Upah "/>
      <sheetName val="Ubas"/>
      <sheetName val="Marketing"/>
      <sheetName val="SP17"/>
      <sheetName val="Brdw"/>
      <sheetName val="A.Div 2"/>
      <sheetName val="A.Div7"/>
      <sheetName val="MB"/>
      <sheetName val="Formulir 7.6"/>
      <sheetName val="GASATAGG.XLS"/>
      <sheetName val="Material&amp;Alat"/>
      <sheetName val="CM DIV7"/>
      <sheetName val="DETAIL"/>
      <sheetName val="KBL"/>
      <sheetName val="HB ARSITEKTUR"/>
      <sheetName val="HB STRUKTUR"/>
      <sheetName val="Harga "/>
      <sheetName val="sort2"/>
      <sheetName val="SILICATE"/>
      <sheetName val="GearMotor"/>
      <sheetName val="Price "/>
      <sheetName val="alat - 2"/>
      <sheetName val="upah dan bahan "/>
      <sheetName val="info umum"/>
      <sheetName val="alat,bahan,sub"/>
      <sheetName val="MUA"/>
      <sheetName val="H.SAT"/>
      <sheetName val="6b"/>
      <sheetName val="3a"/>
      <sheetName val="SAT-BHN"/>
      <sheetName val=" BoQ Green Field option 1"/>
      <sheetName val="Input Harga Produk Upah Pekerja"/>
      <sheetName val="HGB DUMAI"/>
      <sheetName val="BAG_2"/>
      <sheetName val="A H S P"/>
      <sheetName val="7. Analisa Harga Satuan"/>
      <sheetName val="8. Harga_Satuan"/>
      <sheetName val="?¯__???"/>
      <sheetName val="_x005f_x005f_x005f_x005F_x005f_x0000_0_x005"/>
      <sheetName val="_x005f_x005f_x005f_x005F_x005f_x005f_x005f_x005f_"/>
      <sheetName val="_x005f_x005f_x005f_x005F_x005f_x0000_¯??_x0"/>
      <sheetName val="UPAH BAHAN "/>
      <sheetName val="REKA. ANALISA"/>
      <sheetName val="II.3 HSD"/>
      <sheetName val="RA"/>
      <sheetName val="D7(1)"/>
      <sheetName val="schbhn"/>
      <sheetName val="schalt"/>
      <sheetName val="schtng"/>
      <sheetName val="GLdownload"/>
      <sheetName val="BackUp-Payment Exs"/>
      <sheetName val="P&amp;L"/>
      <sheetName val="Fees and GC's Manloader"/>
      <sheetName val="Shell &amp; Core"/>
      <sheetName val="rap rinci"/>
      <sheetName val="Koefisien"/>
      <sheetName val="ANALISA TENDER"/>
      <sheetName val="REKAP.VOLUME"/>
      <sheetName val="Tambahan Biaro"/>
      <sheetName val="Schedule(S-Curve)"/>
      <sheetName val="MATERIAL ANALISA"/>
      <sheetName val="RAB-D-22.4"/>
      <sheetName val="Analisa Galian Tanah Struktur"/>
      <sheetName val="Antek Divisi 3"/>
      <sheetName val="STD A OK"/>
      <sheetName val="NON STD A OK"/>
      <sheetName val="NON STD ME"/>
      <sheetName val="STND B"/>
      <sheetName val="NON STD B "/>
      <sheetName val="STD C"/>
      <sheetName val="STD ME"/>
      <sheetName val="Quantity"/>
      <sheetName val="97 사업추정(WEKI)"/>
      <sheetName val="prog-mgu"/>
      <sheetName val="PAGE 1 "/>
      <sheetName val="Connections"/>
      <sheetName val="DWTables"/>
      <sheetName val="Master Schedule"/>
      <sheetName val="Anl. Struktur"/>
      <sheetName val="B.U.A"/>
      <sheetName val="rekap. mc2"/>
      <sheetName val="URAIAN ANALIS"/>
      <sheetName val=" hrg bhn"/>
      <sheetName val="2.E"/>
      <sheetName val="SNI UPAH BAHAN"/>
      <sheetName val="U,B"/>
      <sheetName val="Div6_aN"/>
      <sheetName val="Div7_aN"/>
      <sheetName val="Div8_aN"/>
      <sheetName val="UPAH PEKERJA"/>
      <sheetName val="Kuantitas"/>
      <sheetName val="Ans Harga AB"/>
      <sheetName val="Kalender  2014"/>
      <sheetName val="Analisa copy"/>
      <sheetName val="INPUT HARGA"/>
      <sheetName val="An Biaya Kons.Pek.Kayu &amp; Atap"/>
      <sheetName val="jadw"/>
      <sheetName val="K.Lokal"/>
      <sheetName val="K-2007"/>
      <sheetName val="HARGA DASAR UPAH DAN BAHAN"/>
      <sheetName val="KH-Q1,Q2,01"/>
      <sheetName val="_x005f_x005f_x005f_x005F_x005f_x005f_"/>
      <sheetName val="HOURS Sheet pengisian data"/>
      <sheetName val="Dft Isi PQ 1"/>
      <sheetName val="SHAREHOLDERS"/>
      <sheetName val="Cashflow_ref"/>
      <sheetName val="TAGIHAN"/>
      <sheetName val="MAP 18.12.17"/>
      <sheetName val="AnAlat"/>
      <sheetName val="Sales Rental"/>
      <sheetName val="MasterSheet"/>
      <sheetName val="HR Detail"/>
      <sheetName val="extern"/>
      <sheetName val="BASIC-PRICE"/>
      <sheetName val="STOK MAT"/>
      <sheetName val="Monthly"/>
      <sheetName val="HD BAHAN"/>
      <sheetName val="BOQ CONTRACT WK"/>
      <sheetName val="DIV.3"/>
      <sheetName val="hasat"/>
      <sheetName val="ABSEN"/>
      <sheetName val="UPAH_B_KAS"/>
      <sheetName val="UPAH_B_KAS _2_"/>
      <sheetName val="T_TANGAN"/>
      <sheetName val="Assetdb"/>
      <sheetName val="AssetPar"/>
      <sheetName val="Sales Parameter"/>
      <sheetName val="BQ-IABK"/>
      <sheetName val="BS Assumptions"/>
      <sheetName val="Table Array"/>
      <sheetName val="adj"/>
      <sheetName val="Traffic(2a)"/>
      <sheetName val="Tambahan anal"/>
      <sheetName val="trans"/>
      <sheetName val="P-2"/>
      <sheetName val="P-5"/>
      <sheetName val="RPP01 6"/>
      <sheetName val="DbCost"/>
      <sheetName val="AUG02"/>
      <sheetName val="HDasar"/>
      <sheetName val="Monthly Budget Summary"/>
      <sheetName val="Bill 4.1"/>
      <sheetName val="ANALISA-SNI"/>
      <sheetName val="HPP_20_"/>
      <sheetName val="Tanaman"/>
      <sheetName val="sat-jadi"/>
      <sheetName val="PHU 05"/>
      <sheetName val="8410_Kerb_"/>
      <sheetName val="Bhn-Lokal"/>
      <sheetName val="DAFTAR BAHAN DAN UPAH"/>
      <sheetName val="TABLE"/>
      <sheetName val="NC-CM"/>
      <sheetName val="Analisa CK"/>
      <sheetName val="data-1"/>
      <sheetName val="4SM00369 &amp; 4SM00370 "/>
      <sheetName val="UshDeb00"/>
      <sheetName val="L_23"/>
      <sheetName val="ahs_(doors-windows)"/>
      <sheetName val="ACTUAL_CHECK"/>
      <sheetName val="A_Div_2"/>
      <sheetName val="A_Div7"/>
      <sheetName val="Analisa_Hourly"/>
      <sheetName val="Rek_Analisa"/>
      <sheetName val="MING_I"/>
      <sheetName val="Bangunan_Utama"/>
      <sheetName val="R1__GREJA_KATHOLIK"/>
      <sheetName val="bq_m&amp;e_r"/>
      <sheetName val="KEBUT_BHN"/>
      <sheetName val="Bill_2_1_Basement_41_"/>
      <sheetName val="bahan_SNI"/>
      <sheetName val="R_A_B_"/>
      <sheetName val="Floor_finishes"/>
      <sheetName val="An__Alat"/>
      <sheetName val="A_Card"/>
      <sheetName val="D_Kamar"/>
      <sheetName val="4SM00369_&amp;_4SM00370_"/>
      <sheetName val="Anls_teknis4"/>
      <sheetName val="rekap_mekanikal5"/>
      <sheetName val="ANALISA_PEK_UMUM4"/>
      <sheetName val="bukan_PNS4"/>
      <sheetName val="Input_monthly_capex4"/>
      <sheetName val="DAF_3_15"/>
      <sheetName val="DAF_3_114"/>
      <sheetName val="Tata_Udara4"/>
      <sheetName val="Bill_5_Summary4"/>
      <sheetName val="Bill_4_Summary4"/>
      <sheetName val="UNIT_PRICE4"/>
      <sheetName val="Investment_Valuation4"/>
      <sheetName val="Cabling_Data&amp;Power4"/>
      <sheetName val="HRG_BAHAN_&amp;_UPAH_okk4"/>
      <sheetName val="Analis_Kusen_okk4"/>
      <sheetName val="NS_Lanjutan4"/>
      <sheetName val="STD_Lanjutan4"/>
      <sheetName val="PLINT_3_1_G4"/>
      <sheetName val="Daftar_Upah2"/>
      <sheetName val="01_FA2"/>
      <sheetName val="an_tek_NP4"/>
      <sheetName val="Prod_15-55"/>
      <sheetName val="A+Supl_4"/>
      <sheetName val="Mk_Minor4"/>
      <sheetName val="ANALISA_ALAT_BERAT4"/>
      <sheetName val="5_Anhas4"/>
      <sheetName val="MARK_UP4"/>
      <sheetName val="Analisa_Harga4"/>
      <sheetName val="RBP-_24"/>
      <sheetName val="OP__ALAT4"/>
      <sheetName val="OP__PERJAM4"/>
      <sheetName val="B__PERSONIL4"/>
      <sheetName val="KAN__LOKAL4"/>
      <sheetName val="3_1_2a4"/>
      <sheetName val="3_1_1a4"/>
      <sheetName val="Blk-Mnl_lt_3-lt_atap4"/>
      <sheetName val="Urai___Guide_Post4"/>
      <sheetName val="Urai_Galian_Tanah4"/>
      <sheetName val="DAFT_HARG_SAT_PEK_4"/>
      <sheetName val="DAFT_ALAT,UPAH_&amp;_MAT4"/>
      <sheetName val="D6_(2)4"/>
      <sheetName val="BQ__AC4"/>
      <sheetName val="rincian_per_proyek4"/>
      <sheetName val="Urai__Resap_pengikat2"/>
      <sheetName val="Appendix_2(SatDas)2"/>
      <sheetName val="Analisa_RAP4"/>
      <sheetName val="Analisa_RAB4"/>
      <sheetName val="rek_ME4"/>
      <sheetName val="HS-Divisi_32"/>
      <sheetName val="daftar_harga_satuan2"/>
      <sheetName val="bhn_FINAL4"/>
      <sheetName val="Master_Edit4"/>
      <sheetName val="List_of_Eqp4"/>
      <sheetName val="Analis_Tambahan2"/>
      <sheetName val="pelita_lapen2"/>
      <sheetName val="Anl_2s_d4e4"/>
      <sheetName val="HARGA_MATERIAL4"/>
      <sheetName val="Rekap_Direct_Cost4"/>
      <sheetName val="Analisa_-Baku4"/>
      <sheetName val="Man_Power4"/>
      <sheetName val="Hua_Yang_Quarterly2"/>
      <sheetName val="An_22"/>
      <sheetName val="Bill_rekap2"/>
      <sheetName val="Bill_of_Qty2"/>
      <sheetName val="F_ALARM4"/>
      <sheetName val="struktur_tdk_dipakai2"/>
      <sheetName val="BQ_jln2"/>
      <sheetName val="BQ_jem2"/>
      <sheetName val="Perm__Test2"/>
      <sheetName val="Master_1_02"/>
      <sheetName val="analisa_(2)2"/>
      <sheetName val="AC_unit2"/>
      <sheetName val="EL_acc2"/>
      <sheetName val="EL_lamp2"/>
      <sheetName val="EL_outlet2"/>
      <sheetName val="Chiller_acc2"/>
      <sheetName val="Pipa_PL2"/>
      <sheetName val="PK_acc2"/>
      <sheetName val="PL_acc2"/>
      <sheetName val="PK_valve2"/>
      <sheetName val="PL_valve2"/>
      <sheetName val="AC_valve2"/>
      <sheetName val="PK_pipe2"/>
      <sheetName val="EL_kabel2"/>
      <sheetName val="AC_power2"/>
      <sheetName val="EL_tray2"/>
      <sheetName val="PL_power2"/>
      <sheetName val="PL_unit2"/>
      <sheetName val="PK_unit2"/>
      <sheetName val="EL_arde2"/>
      <sheetName val="Agregat_Halus_&amp;_Kasar3"/>
      <sheetName val="H_Satuan_Dasar2"/>
      <sheetName val="An_str2"/>
      <sheetName val="F1c_DATA_ADM62"/>
      <sheetName val="Galian_12"/>
      <sheetName val="DIV_72"/>
      <sheetName val="LAL_-_PASAR_PAGI_2"/>
      <sheetName val="Lead_Schedule4"/>
      <sheetName val="mc_adam1"/>
      <sheetName val="ps_batu&amp;brjg1"/>
      <sheetName val="Rekap_Biaya1"/>
      <sheetName val="Harga_Satuan2"/>
      <sheetName val="On_Time2"/>
      <sheetName val="List_Material2"/>
      <sheetName val="ahs_(doors-windows)1"/>
      <sheetName val="Hrg_Sat2"/>
      <sheetName val="a_22"/>
      <sheetName val="analisa_Str2"/>
      <sheetName val="610_07A2"/>
      <sheetName val="Analisa_HSP2"/>
      <sheetName val="Rekap_Addendum2"/>
      <sheetName val="1_GasAcct2"/>
      <sheetName val="Harga_Sat_Dasar2"/>
      <sheetName val="BLM_TERBAYAR1"/>
      <sheetName val="perkerasan_rigid1"/>
      <sheetName val="ACTUAL_CHECK1"/>
      <sheetName val="Input_T__Schedule2"/>
      <sheetName val="DIV_61"/>
      <sheetName val="Daftar_Upah,Bhn,&amp;_alat1"/>
      <sheetName val="Rekap_11"/>
      <sheetName val="D_HARGA1"/>
      <sheetName val="REFERENCE_TABLE1"/>
      <sheetName val="SKEDUL_AV-051"/>
      <sheetName val="DAFTAR_HARGA_BAHAN_1"/>
      <sheetName val="B_T1"/>
      <sheetName val="REF_HARGA_DASAR_20161"/>
      <sheetName val="BoQ_Total_lama1"/>
      <sheetName val="SAT_UPAH1"/>
      <sheetName val="7_PEK-STRUKTUR1"/>
      <sheetName val="Harga_Baru1"/>
      <sheetName val="DIV_91"/>
      <sheetName val="HARGA_DASAR1"/>
      <sheetName val="RAB_FULL1"/>
      <sheetName val="anal_rinci1"/>
      <sheetName val="UBA_RAB1"/>
      <sheetName val="Exch_rate1"/>
      <sheetName val="A_Div_21"/>
      <sheetName val="A_Div71"/>
      <sheetName val="ANALISA_SM1"/>
      <sheetName val="Stay_Cable-11"/>
      <sheetName val="ANAL_BOW1"/>
      <sheetName val="KJ_20021"/>
      <sheetName val="Calculation_Sheet1"/>
      <sheetName val="sheet_21"/>
      <sheetName val="RAB_ME1"/>
      <sheetName val="Summary_Sheets1"/>
      <sheetName val="Analisa_ME_UPT1"/>
      <sheetName val="HARGA_ALAT1"/>
      <sheetName val="REKAP_Prbndingn1"/>
      <sheetName val="Analisa_Hourly1"/>
      <sheetName val="Rek_Analisa1"/>
      <sheetName val="MING_I1"/>
      <sheetName val="Bangunan_Utama1"/>
      <sheetName val="Daf_Biaya_sewa_alat1"/>
      <sheetName val="DI_Gadung-11"/>
      <sheetName val="analisa_11"/>
      <sheetName val="5_1-5_4(1)-5_4(2)1"/>
      <sheetName val="PEK_ASPAL1"/>
      <sheetName val="Hrg_Readymix1"/>
      <sheetName val="Currency_Rate1"/>
      <sheetName val="Conn__Lib1"/>
      <sheetName val="R1__GREJA_KATHOLIK1"/>
      <sheetName val="PK-PPK_Elektrikal1"/>
      <sheetName val="Metod_TWR1"/>
      <sheetName val="HARGA_PEK1"/>
      <sheetName val="Rekap_RAP_real_(2)1"/>
      <sheetName val="3_Koef_Alat1"/>
      <sheetName val="GRAND_REKAP1"/>
      <sheetName val="Harga_S_Dasar1"/>
      <sheetName val="bq_m&amp;e_r1"/>
      <sheetName val="KEBUT_BHN1"/>
      <sheetName val="Bill_2_1_Basement_41_1"/>
      <sheetName val="bahan_SNI1"/>
      <sheetName val="R_A_B_1"/>
      <sheetName val="H_Sat__Pekerjaan1"/>
      <sheetName val="H__Bahan1"/>
      <sheetName val="Analisa_H_Sat_1"/>
      <sheetName val="DON_GIA1"/>
      <sheetName val="CHITIET_VL_NC1"/>
      <sheetName val="TONGKE3p_1"/>
      <sheetName val="Floor_finishes1"/>
      <sheetName val="An__Alat1"/>
      <sheetName val="Basic_Price1"/>
      <sheetName val="A_Card1"/>
      <sheetName val="D_Kamar1"/>
      <sheetName val="4SM00369_&amp;_4SM00370_1"/>
      <sheetName val="HARGA_(2)1"/>
      <sheetName val="ANAL_ALAT1"/>
      <sheetName val="Upah,_alat_&amp;_harsat1"/>
      <sheetName val="Anls_teknis5"/>
      <sheetName val="rekap_mekanikal6"/>
      <sheetName val="ANALISA_PEK_UMUM5"/>
      <sheetName val="bukan_PNS5"/>
      <sheetName val="Input_monthly_capex5"/>
      <sheetName val="DAF_3_16"/>
      <sheetName val="DAF_3_115"/>
      <sheetName val="Tata_Udara5"/>
      <sheetName val="Bill_5_Summary5"/>
      <sheetName val="Bill_4_Summary5"/>
      <sheetName val="UNIT_PRICE5"/>
      <sheetName val="Investment_Valuation5"/>
      <sheetName val="Cabling_Data&amp;Power5"/>
      <sheetName val="HRG_BAHAN_&amp;_UPAH_okk5"/>
      <sheetName val="Analis_Kusen_okk5"/>
      <sheetName val="NS_Lanjutan5"/>
      <sheetName val="STD_Lanjutan5"/>
      <sheetName val="PLINT_3_1_G5"/>
      <sheetName val="Daftar_Upah3"/>
      <sheetName val="01_FA3"/>
      <sheetName val="an_tek_NP5"/>
      <sheetName val="Prod_15-56"/>
      <sheetName val="A+Supl_5"/>
      <sheetName val="Mk_Minor5"/>
      <sheetName val="ANALISA_ALAT_BERAT5"/>
      <sheetName val="5_Anhas5"/>
      <sheetName val="MARK_UP5"/>
      <sheetName val="Analisa_Harga5"/>
      <sheetName val="RBP-_25"/>
      <sheetName val="OP__ALAT5"/>
      <sheetName val="OP__PERJAM5"/>
      <sheetName val="B__PERSONIL5"/>
      <sheetName val="KAN__LOKAL5"/>
      <sheetName val="3_1_2a5"/>
      <sheetName val="3_1_1a5"/>
      <sheetName val="Blk-Mnl_lt_3-lt_atap5"/>
      <sheetName val="Urai___Guide_Post5"/>
      <sheetName val="Urai_Galian_Tanah5"/>
      <sheetName val="DAFT_HARG_SAT_PEK_5"/>
      <sheetName val="DAFT_ALAT,UPAH_&amp;_MAT5"/>
      <sheetName val="D6_(2)5"/>
      <sheetName val="BQ__AC5"/>
      <sheetName val="rincian_per_proyek5"/>
      <sheetName val="Urai__Resap_pengikat3"/>
      <sheetName val="Appendix_2(SatDas)3"/>
      <sheetName val="Analisa_RAP5"/>
      <sheetName val="Analisa_RAB5"/>
      <sheetName val="rek_ME5"/>
      <sheetName val="HS-Divisi_33"/>
      <sheetName val="daftar_harga_satuan3"/>
      <sheetName val="bhn_FINAL5"/>
      <sheetName val="Master_Edit5"/>
      <sheetName val="List_of_Eqp5"/>
      <sheetName val="Analis_Tambahan3"/>
      <sheetName val="pelita_lapen3"/>
      <sheetName val="Anl_2s_d4e5"/>
      <sheetName val="HARGA_MATERIAL5"/>
      <sheetName val="Rekap_Direct_Cost5"/>
      <sheetName val="Analisa_-Baku5"/>
      <sheetName val="Man_Power5"/>
      <sheetName val="Hua_Yang_Quarterly3"/>
      <sheetName val="An_23"/>
      <sheetName val="Bill_rekap3"/>
      <sheetName val="Bill_of_Qty3"/>
      <sheetName val="F_ALARM5"/>
      <sheetName val="struktur_tdk_dipakai3"/>
      <sheetName val="BQ_jln3"/>
      <sheetName val="BQ_jem3"/>
      <sheetName val="Perm__Test3"/>
      <sheetName val="Master_1_03"/>
      <sheetName val="analisa_(2)3"/>
      <sheetName val="AC_unit3"/>
      <sheetName val="EL_acc3"/>
      <sheetName val="EL_lamp3"/>
      <sheetName val="EL_outlet3"/>
      <sheetName val="Chiller_acc3"/>
      <sheetName val="Pipa_PL3"/>
      <sheetName val="PK_acc3"/>
      <sheetName val="PL_acc3"/>
      <sheetName val="PK_valve3"/>
      <sheetName val="PL_valve3"/>
      <sheetName val="AC_valve3"/>
      <sheetName val="PK_pipe3"/>
      <sheetName val="EL_kabel3"/>
      <sheetName val="AC_power3"/>
      <sheetName val="EL_tray3"/>
      <sheetName val="PL_power3"/>
      <sheetName val="PL_unit3"/>
      <sheetName val="PK_unit3"/>
      <sheetName val="EL_arde3"/>
      <sheetName val="Agregat_Halus_&amp;_Kasar4"/>
      <sheetName val="S_Curve2"/>
      <sheetName val="Rekap_S_Curve_(4)2"/>
      <sheetName val="Rekap_S_Curve_(3)2"/>
      <sheetName val="H_Satuan_Dasar3"/>
      <sheetName val="D_&amp;_W_sizes2"/>
      <sheetName val="An_str3"/>
      <sheetName val="F1c_DATA_ADM63"/>
      <sheetName val="Galian_13"/>
      <sheetName val="DIV_73"/>
      <sheetName val="LAL_-_PASAR_PAGI_3"/>
      <sheetName val="Lead_Schedule5"/>
      <sheetName val="mc_adam2"/>
      <sheetName val="ps_batu&amp;brjg2"/>
      <sheetName val="Rekap_Biaya2"/>
      <sheetName val="Harga_Satuan3"/>
      <sheetName val="On_Time3"/>
      <sheetName val="List_Material3"/>
      <sheetName val="ahs_(doors-windows)2"/>
      <sheetName val="Hrg_Sat3"/>
      <sheetName val="a_23"/>
      <sheetName val="analisa_Str3"/>
      <sheetName val="610_07A3"/>
      <sheetName val="Analisa_HSP3"/>
      <sheetName val="Rekap_Addendum3"/>
      <sheetName val="1_GasAcct3"/>
      <sheetName val="Harga_Sat_Dasar3"/>
      <sheetName val="DIVISI_32"/>
      <sheetName val="Div_7_22"/>
      <sheetName val="an__major2"/>
      <sheetName val="Upah_Bahan2"/>
      <sheetName val="GRAND_REKAPITULASI2"/>
      <sheetName val="RAB_G_ADM__PUSAT_(1)2"/>
      <sheetName val="RAB_R__GENSET_&amp;_PANEL_(10)_2"/>
      <sheetName val="RAB_R__DNS__PENGLL_T_54_(11_A_2"/>
      <sheetName val="RAB_R__DNS__PENGLL_T_54_(11_B_2"/>
      <sheetName val="RAB_R__DNS__PENGLL_T_54_(11_C_2"/>
      <sheetName val="RAB_R__DNS__PENGLL_T_70_(12_A_2"/>
      <sheetName val="RAB_R__DNS__PENGLL_T_70_(12_B_2"/>
      <sheetName val="RAB_R__DNS__PENGLL_T_70_(12_C_2"/>
      <sheetName val="RAB_SPORT_CLUB_(14)2"/>
      <sheetName val="RAB_MASJID_&amp;_T_WUDLU_(15)2"/>
      <sheetName val="RAB_LOUNDRY_&amp;_WORKSHOP_(16)2"/>
      <sheetName val="RAB_MINIMARKET_&amp;_KANTIN_(17_)2"/>
      <sheetName val="RAB_RMH__PENJAGA_(18)2"/>
      <sheetName val="RAB_POS_JAGA_(19__A_)2"/>
      <sheetName val="RAB_POS_JAGA_(19__B_)2"/>
      <sheetName val="RAB_R__POMPA_(20)2"/>
      <sheetName val="RAB_R__KELAS_(2_A)2"/>
      <sheetName val="RAB_R__KELAS_(2_B)2"/>
      <sheetName val="RAB_AULA_UTAMA_(5)2"/>
      <sheetName val="RAB_AULA_SEDANG_(6)2"/>
      <sheetName val="RAB_ASRAMA_(7__B_)2"/>
      <sheetName val="RAB_ASRAMA_(7__C_)2"/>
      <sheetName val="RAB_ASRAMA_(7__D_)2"/>
      <sheetName val="RAB_R__MAKAN_(8)2"/>
      <sheetName val="RAB_GUEST_HOUSE_(9__A_)2"/>
      <sheetName val="RAB_GUEST_HOUSE_(9__B_)2"/>
      <sheetName val="bahan_upah2"/>
      <sheetName val="Rek_Tot2"/>
      <sheetName val="hst__LAMP_12"/>
      <sheetName val="5_1_ELEKTRIKAL-ELEKTRONIK2"/>
      <sheetName val="Daf_Dasar_Upah&amp;Bahan2"/>
      <sheetName val="Transfer_Pump2"/>
      <sheetName val="Data_Masukan2"/>
      <sheetName val="Fisik_20122"/>
      <sheetName val="Pek__Persiapan2"/>
      <sheetName val="Rekap_Anl_K2"/>
      <sheetName val="Rekap_Anl_SNI2"/>
      <sheetName val="Urugan_Pasir2"/>
      <sheetName val="RAB_1_PRABUMULIH_LEMBAK_KM_3302"/>
      <sheetName val="Unit_Rate2"/>
      <sheetName val="an_utara2"/>
      <sheetName val="div_22"/>
      <sheetName val="div_3_Tanah2"/>
      <sheetName val="div_4_Sirtu2"/>
      <sheetName val="div_52"/>
      <sheetName val="div_7_Beton2"/>
      <sheetName val="div_82"/>
      <sheetName val="Peralatan_Utama2"/>
      <sheetName val="Data_WI2"/>
      <sheetName val="Analisa_K2"/>
      <sheetName val="2_22"/>
      <sheetName val="BLM_TERBAYAR2"/>
      <sheetName val="Analisa_SNI2"/>
      <sheetName val="perkerasan_rigid2"/>
      <sheetName val="HARGA_DSR2"/>
      <sheetName val="ACTUAL_CHECK2"/>
      <sheetName val="Input_T__Schedule3"/>
      <sheetName val="Hg_Sat2"/>
      <sheetName val="Har_Sat2"/>
      <sheetName val="Cold_Miling2"/>
      <sheetName val="DIV_62"/>
      <sheetName val="610_052"/>
      <sheetName val="610_062"/>
      <sheetName val="610_072"/>
      <sheetName val="610_082"/>
      <sheetName val="610_042"/>
      <sheetName val="MPU__6-3(4)_LastonAC2"/>
      <sheetName val="Data_Info2"/>
      <sheetName val="bahan_dan_upah2"/>
      <sheetName val="Kuantitas_&amp;_Harga2"/>
      <sheetName val="Rekap_Analisa2"/>
      <sheetName val="BAHAN_(2)2"/>
      <sheetName val="BQ_External2"/>
      <sheetName val="Daftar_Upah,Bhn,&amp;_alat2"/>
      <sheetName val="Rekap_12"/>
      <sheetName val="D_HARGA2"/>
      <sheetName val="REFERENCE_TABLE2"/>
      <sheetName val="SKEDUL_AV-052"/>
      <sheetName val="DAFTAR_HARGA_BAHAN_2"/>
      <sheetName val="B_T2"/>
      <sheetName val="REF_HARGA_DASAR_20162"/>
      <sheetName val="BoQ_Total_lama2"/>
      <sheetName val="SAT_UPAH2"/>
      <sheetName val="7_PEK-STRUKTUR2"/>
      <sheetName val="Harga_Baru2"/>
      <sheetName val="DIV_92"/>
      <sheetName val="HARGA_DASAR2"/>
      <sheetName val="RAB_FULL2"/>
      <sheetName val="anal_rinci2"/>
      <sheetName val="UBA_RAB2"/>
      <sheetName val="Harga_Satuan_Bahan_2"/>
      <sheetName val="Exch_rate2"/>
      <sheetName val="7_1(3)2"/>
      <sheetName val="A_Div_22"/>
      <sheetName val="A_Div72"/>
      <sheetName val="Spek_Fin_2"/>
      <sheetName val="REKAP_TOTAL2"/>
      <sheetName val="Luas_Bangunan2"/>
      <sheetName val="Spek_ME2"/>
      <sheetName val="JUMLAHAN_TOTAL_2"/>
      <sheetName val="ANALISA_EDIT2"/>
      <sheetName val="Sat__Pek_2"/>
      <sheetName val="Alat_(2)2"/>
      <sheetName val="Input_Data2"/>
      <sheetName val="4-Basic_Price2"/>
      <sheetName val="Hal_010MUKAMC2"/>
      <sheetName val="ANALISA_SM2"/>
      <sheetName val="SUMBER_DAYA2"/>
      <sheetName val="ANLS_MPU2"/>
      <sheetName val="ANALISA_railing2"/>
      <sheetName val="Harsat_Bahan2"/>
      <sheetName val="Harsat_Upah2"/>
      <sheetName val="Valve_PL2"/>
      <sheetName val="Peralatan_PL2"/>
      <sheetName val="CHART_HB_AC_-_WC2"/>
      <sheetName val="Stay_Cable-12"/>
      <sheetName val="ANAL_BOW2"/>
      <sheetName val="KJ_20022"/>
      <sheetName val="Calculation_Sheet2"/>
      <sheetName val="sheet_22"/>
      <sheetName val="RAB_ME2"/>
      <sheetName val="Summary_Sheets2"/>
      <sheetName val="Analisa_ME_UPT2"/>
      <sheetName val="HARGA_ALAT2"/>
      <sheetName val="ETAB_12"/>
      <sheetName val="REKAP_GROSS2"/>
      <sheetName val="REKAP_Prbndingn2"/>
      <sheetName val="Analisa_Hourly2"/>
      <sheetName val="Rek_Analisa2"/>
      <sheetName val="MING_I2"/>
      <sheetName val="Bangunan_Utama2"/>
      <sheetName val="Daf_Biaya_sewa_alat2"/>
      <sheetName val="DI_Gadung-12"/>
      <sheetName val="analisa_12"/>
      <sheetName val="STR_&amp;_ARS2"/>
      <sheetName val="Daftar_Harga_Upah2"/>
      <sheetName val="HARGA_SAT2"/>
      <sheetName val="5_1-5_4(1)-5_4(2)2"/>
      <sheetName val="PEK_ASPAL2"/>
      <sheetName val="Hrg_Readymix2"/>
      <sheetName val="Currency_Rate2"/>
      <sheetName val="Conn__Lib2"/>
      <sheetName val="R1__GREJA_KATHOLIK2"/>
      <sheetName val="PK-PPK_Elektrikal2"/>
      <sheetName val="Metod_TWR2"/>
      <sheetName val="ANAL_RABP2"/>
      <sheetName val="BAHAN_&amp;_ALAT_2"/>
      <sheetName val="HARGA_PEK2"/>
      <sheetName val="Rekap_RAP_real_(2)2"/>
      <sheetName val="3_Koef_Alat2"/>
      <sheetName val="GRAND_REKAP2"/>
      <sheetName val="Harga_S_Dasar2"/>
      <sheetName val="bq_m&amp;e_r2"/>
      <sheetName val="KEBUT_BHN2"/>
      <sheetName val="Bill_2_1_Basement_41_2"/>
      <sheetName val="bahan_SNI2"/>
      <sheetName val="R_A_B_2"/>
      <sheetName val="H_Sat__Pekerjaan2"/>
      <sheetName val="H__Bahan2"/>
      <sheetName val="Analisa_H_Sat_2"/>
      <sheetName val="DON_GIA2"/>
      <sheetName val="CHITIET_VL_NC2"/>
      <sheetName val="TONGKE3p_2"/>
      <sheetName val="Floor_finishes2"/>
      <sheetName val="An__Alat2"/>
      <sheetName val="Basic_Price2"/>
      <sheetName val="A_Card2"/>
      <sheetName val="D_Kamar2"/>
      <sheetName val="4SM00369_&amp;_4SM00370_2"/>
      <sheetName val="HARGA_(2)2"/>
      <sheetName val="ANAL_ALAT2"/>
      <sheetName val="Upah,_alat_&amp;_harsat2"/>
      <sheetName val="DAF_HRG1"/>
      <sheetName val="Galian WED"/>
      <sheetName val="rangk-lisa"/>
      <sheetName val="lam2c"/>
      <sheetName val="Skedjul-Pelaksanaan"/>
      <sheetName val="H.DASAR"/>
      <sheetName val="D _ W sizes"/>
      <sheetName val="plat jbt"/>
      <sheetName val="Bill No.1"/>
      <sheetName val="BQNSC"/>
      <sheetName val="Analisa  (2)"/>
      <sheetName val="COA"/>
      <sheetName val="RINC FIN T4  _3_"/>
      <sheetName val="RINC FIN T4  _2_"/>
      <sheetName val="Daf-4_5_Final2"/>
      <sheetName val="Daftar_Harga_Material2"/>
      <sheetName val="An_1"/>
      <sheetName val="An_3"/>
      <sheetName val="BOQ_EM"/>
      <sheetName val="BOQ_INTERN"/>
      <sheetName val="RAB_Ekstern"/>
      <sheetName val="Perhit_Alat"/>
      <sheetName val="dia_pipe"/>
      <sheetName val="Sat_Bahu"/>
      <sheetName val="rab lt 2 bo"/>
      <sheetName val="Upah,Bahan,Alat"/>
      <sheetName val="rek det 1-3"/>
      <sheetName val="BEKISTING"/>
      <sheetName val="MATAUANG"/>
      <sheetName val="ALAT BM"/>
      <sheetName val="BINA GRAFINDO"/>
      <sheetName val="BINA MITRA "/>
      <sheetName val="DAOUD MATULA"/>
      <sheetName val="MAHRUM NISA"/>
      <sheetName val="PURWANTO"/>
      <sheetName val="RISMAN"/>
      <sheetName val="RUDI SAIFIN"/>
      <sheetName val="SUCOFINDO"/>
      <sheetName val="Faktor_Konversi"/>
      <sheetName val="Rkp(1)"/>
      <sheetName val="Bulanan"/>
      <sheetName val="RESOURCE MODEL"/>
      <sheetName val="ANL K"/>
      <sheetName val="Penwrn"/>
      <sheetName val="Scd_RAB"/>
      <sheetName val="인사자료총집계"/>
      <sheetName val="ANALISA  besing"/>
      <sheetName val="Prosentase"/>
      <sheetName val="5-ALAT slury"/>
      <sheetName val="Analisa Upah _ Bahan Plum"/>
      <sheetName val="PENGU"/>
      <sheetName val="Keb. Bhn, alt, tenaga"/>
      <sheetName val="HPP"/>
      <sheetName val="Alat Berat"/>
      <sheetName val="MPB-01"/>
      <sheetName val="RESUME"/>
      <sheetName val="analisa alat"/>
      <sheetName val="Rates"/>
      <sheetName val="anls space frame"/>
      <sheetName val="11.1(10)"/>
      <sheetName val="2.3 (3)"/>
      <sheetName val="agregat abc"/>
      <sheetName val="hrg-dsr"/>
      <sheetName val="rab g. menara pengawas"/>
      <sheetName val="S-2 PLERET"/>
      <sheetName val="UPAH DAN BAHAN"/>
      <sheetName val="ocean voyage"/>
      <sheetName val="BIIL ASLI"/>
      <sheetName val="Det Str BT"/>
      <sheetName val="PEMBANTAIAN"/>
      <sheetName val="BAHAN~"/>
      <sheetName val="6"/>
      <sheetName val="Nop_05"/>
      <sheetName val="HS_TRG"/>
      <sheetName val="ALAT-1"/>
      <sheetName val="PO2 ok"/>
      <sheetName val="PAD-F"/>
      <sheetName val="1. h.sat-bbm"/>
      <sheetName val="ANA KSN PNT KAYU"/>
      <sheetName val="Data.Kontrak"/>
      <sheetName val="Bill of Quantities"/>
      <sheetName val="I-ME"/>
      <sheetName val="Inputdata"/>
      <sheetName val="material "/>
      <sheetName val="HK Effektif &amp; Rate Upah"/>
      <sheetName val="Harga Spare Part"/>
      <sheetName val="Lamp. Bahan"/>
      <sheetName val="DAFTAR ANALYSA"/>
      <sheetName val="GEOL"/>
      <sheetName val="Daf.Harga"/>
      <sheetName val="ANL-E"/>
      <sheetName val="SCED"/>
      <sheetName val="AHSbj"/>
      <sheetName val="Market"/>
      <sheetName val="HDS"/>
      <sheetName val="rab gerbang"/>
      <sheetName val="Caison"/>
      <sheetName val="SCHEDULE "/>
      <sheetName val="Lamp BAP"/>
      <sheetName val="hsp_STR_ARS"/>
      <sheetName val="B D_AHS6"/>
      <sheetName val="Report"/>
      <sheetName val="Definitions"/>
      <sheetName val="Hotel Stats"/>
      <sheetName val="SCEDHULLE"/>
      <sheetName val="Sat Das"/>
      <sheetName val="Upah-Bahan"/>
      <sheetName val="Daftar Upah_Material_Alat"/>
      <sheetName val="UPAH."/>
      <sheetName val="D2"/>
      <sheetName val="TENAGA"/>
      <sheetName val="Tie Beam GN"/>
      <sheetName val="Tangga GN"/>
      <sheetName val="DATA_MAT"/>
      <sheetName val="Basic Price Upah (mirror)"/>
      <sheetName val="Analisa Alat(2)"/>
      <sheetName val="AHS-D1(2)"/>
      <sheetName val="MK-D1(2)"/>
      <sheetName val="Beton K-250"/>
      <sheetName val="공사수행방안"/>
      <sheetName val="H_Satuan23"/>
      <sheetName val="mob__dem22"/>
      <sheetName val="pek__tanah22"/>
      <sheetName val="k__batu_kali22"/>
      <sheetName val="NS_GD_UGD21"/>
      <sheetName val="STD_GD_UGD21"/>
      <sheetName val="rab_me_(by_owner)_22"/>
      <sheetName val="BQ_(by_owner)22"/>
      <sheetName val="rab_me_(fisik)22"/>
      <sheetName val="NP_(4)21"/>
      <sheetName val="Analisa_&amp;_Upah22"/>
      <sheetName val="AN__TAMPL22"/>
      <sheetName val="Bill_Of_Quantity21"/>
      <sheetName val="HB_21"/>
      <sheetName val="Analisa_ME22"/>
      <sheetName val="harga_bahan22"/>
      <sheetName val="MAIN_BQ21"/>
      <sheetName val="Harsat_BHN_AR,M21"/>
      <sheetName val="NS_GD_UTAMA21"/>
      <sheetName val="Analisa_221"/>
      <sheetName val="BQ_AC_FAN21"/>
      <sheetName val="DRUP_(ASLI)21"/>
      <sheetName val="REF_ONLY21"/>
      <sheetName val="Analis_Kusen_1_ESKALASI21"/>
      <sheetName val="HRG_BHN21"/>
      <sheetName val="iTEM_hARSAT21"/>
      <sheetName val="01A-_RAB22"/>
      <sheetName val="DRUP__ASLI_21"/>
      <sheetName val="Stden_center21"/>
      <sheetName val="rab_-_persiapan_&amp;_lantai-121"/>
      <sheetName val="Anl_+21"/>
      <sheetName val="ELEC_STIS21"/>
      <sheetName val="RKP_PLUMBING21"/>
      <sheetName val="Supl_X21"/>
      <sheetName val="DAFTAR_HARGA21"/>
      <sheetName val="1_B21"/>
      <sheetName val="EXTERNAL_WORK21"/>
      <sheetName val="Daftar_berat21"/>
      <sheetName val="Ahs_221"/>
      <sheetName val="Ahs_121"/>
      <sheetName val="Analisa_Harga_Satuan21"/>
      <sheetName val="Data_Upah21"/>
      <sheetName val="AHS_-_Sipil21"/>
      <sheetName val="box_culvert21"/>
      <sheetName val="data_RSUD_KIS21"/>
      <sheetName val="RAB_AR&amp;STR21"/>
      <sheetName val="NP_(2)21"/>
      <sheetName val="Analisa_Satuan21"/>
      <sheetName val="ANLS__BETON_R__KELAS21"/>
      <sheetName val="Pintu_Jendela21"/>
      <sheetName val="DC-akses_bandara21"/>
      <sheetName val="Fill_this_out_first___21"/>
      <sheetName val="Isolasi_Luar_Dalam21"/>
      <sheetName val="Isolasi_Luar21"/>
      <sheetName val="KR_Luar21"/>
      <sheetName val="NP_(3)21"/>
      <sheetName val="_21"/>
      <sheetName val="meth_hsl_nego21"/>
      <sheetName val="GLP_200121"/>
      <sheetName val="Met_Pas_Batu21"/>
      <sheetName val="Met__Minor21"/>
      <sheetName val="BGN_PENUNJANG21"/>
      <sheetName val="RKP__TOTAL21"/>
      <sheetName val="B_as21"/>
      <sheetName val="Analisa_BOW21"/>
      <sheetName val="Form_A21"/>
      <sheetName val="Bill_of_Qty_MEP21"/>
      <sheetName val="gabungan_(2)21"/>
      <sheetName val="Galian_batu21"/>
      <sheetName val="Analisa_Upah_&amp;_Bahan_Plum21"/>
      <sheetName val="KONTRAK_INDUK_BULANAN21"/>
      <sheetName val="Alat_B21"/>
      <sheetName val="Bahan_B21"/>
      <sheetName val="Upah_B21"/>
      <sheetName val="Fill_this_out_first___22"/>
      <sheetName val="_22"/>
      <sheetName val="AHS_Aspal"/>
      <sheetName val="paving_Blok"/>
      <sheetName val="Pek__Pondasi"/>
      <sheetName val="Pek__Dinding"/>
      <sheetName val="Pek__Kayu"/>
      <sheetName val="Pek__Beton"/>
      <sheetName val="Pek__Penutup_Atap"/>
      <sheetName val="Pek__Langit-langit"/>
      <sheetName val="Pek__Sanitasi"/>
      <sheetName val="Pek__Besi_&amp;_Alumunium"/>
      <sheetName val="Pek__Kunci_&amp;_Kaca"/>
      <sheetName val="Pek__Penutup_Lantai_&amp;_dinding"/>
      <sheetName val="Pek__Pengecatan"/>
      <sheetName val="Ans_Kom_Precast"/>
      <sheetName val="dongia_(2)"/>
      <sheetName val="THPDMoi__(2)"/>
      <sheetName val="k300_123"/>
      <sheetName val="RAB_SEKRETARIAT_(1)"/>
      <sheetName val="H__Sat"/>
      <sheetName val="HSUMUM_XLS"/>
      <sheetName val="ENC_14"/>
      <sheetName val="BQ_INT"/>
      <sheetName val="Rekap_RKDK_Maret'17_"/>
      <sheetName val="Uraian_Analisa"/>
      <sheetName val="Ans_SNI"/>
      <sheetName val="Risalah_KOM"/>
      <sheetName val="M_Pekerjaan"/>
      <sheetName val="Harga_Bahan_&amp;_Upah"/>
      <sheetName val="D-3_(M)"/>
      <sheetName val="D-7_(M)"/>
      <sheetName val="HRG_DSR_APP"/>
      <sheetName val="2__MVAC_R1"/>
      <sheetName val="Material_ME"/>
      <sheetName val="URAIAN_"/>
      <sheetName val="IRNA_B"/>
      <sheetName val="CMU_2"/>
      <sheetName val="REKAP_THPIII"/>
      <sheetName val="DAYA_PLN"/>
      <sheetName val="div7_3(1)"/>
      <sheetName val="Harga_bahan-1"/>
      <sheetName val="DETAIL_POS_123"/>
      <sheetName val="Data_Kegiatan"/>
      <sheetName val="BQ-Marga_Tiga"/>
      <sheetName val="Bill_2_3"/>
      <sheetName val="Bill_2_5B"/>
      <sheetName val="Bill_2_1"/>
      <sheetName val="STD_GD_UTAMA"/>
      <sheetName val="B_O_Q"/>
      <sheetName val="RAB_(A)_(2)"/>
      <sheetName val="Pay_Items"/>
      <sheetName val="HS_ALAT"/>
      <sheetName val="HS_UPAH"/>
      <sheetName val="HS_BAHAN"/>
      <sheetName val="HSBU_ANA"/>
      <sheetName val="ANALIS_ALAT"/>
      <sheetName val="HB_me"/>
      <sheetName val="HARGA_DASAR_UPAH_DAN_BAHAN"/>
      <sheetName val="UP_MINOR"/>
      <sheetName val="RAB_3"/>
      <sheetName val="PT_"/>
      <sheetName val="공사금액_내역_(1)"/>
      <sheetName val="bhn_"/>
      <sheetName val="rab_4"/>
      <sheetName val="BJA_TULANGAN"/>
      <sheetName val="OP_ALAT"/>
      <sheetName val="App__2a-1"/>
      <sheetName val="App__2a-2"/>
      <sheetName val="SCH_alat"/>
      <sheetName val="SCH_Mat"/>
      <sheetName val="Daf_Bahan"/>
      <sheetName val="Daf_Sub"/>
      <sheetName val="Daf_MPU"/>
      <sheetName val="Lamp_6a"/>
      <sheetName val="Lamp_6b"/>
      <sheetName val="Basic_P"/>
      <sheetName val="Pac_-2"/>
      <sheetName val="List_Plant"/>
      <sheetName val="Rekap_DBAK"/>
      <sheetName val="ME_UMY"/>
      <sheetName val="HSBU_"/>
      <sheetName val="beton_jembatan_dolago_abutmen_"/>
      <sheetName val="Data_Alat"/>
      <sheetName val="HSD_Alat1"/>
      <sheetName val="HSD_Bahan"/>
      <sheetName val="HSD_Upah"/>
      <sheetName val="daftar_upah,bahan,alat"/>
      <sheetName val="RPP01_3"/>
      <sheetName val="Isian_Biodata"/>
      <sheetName val="BL_(1)"/>
      <sheetName val="Rekap_Anl"/>
      <sheetName val="Analisa_HS"/>
      <sheetName val="BD_Div-2_sd_7_6"/>
      <sheetName val="Soil_factor"/>
      <sheetName val="Assumption_&amp;_Dashboard_"/>
      <sheetName val="Lamp-2_(Analisa)"/>
      <sheetName val="ELEMENT_SUM"/>
      <sheetName val="DAFTAR_ISI"/>
      <sheetName val="BQ_ARS"/>
      <sheetName val="rkpm_2003"/>
      <sheetName val="Daftar_Kuantitas_dan_Harga"/>
      <sheetName val="Peralatan_(2)"/>
      <sheetName val="FoB_"/>
      <sheetName val="subK_(2)"/>
      <sheetName val="Mk_Sub_Grade"/>
      <sheetName val="Up_&amp;_bhn"/>
      <sheetName val="Formulir_7_6"/>
      <sheetName val="Upah_"/>
      <sheetName val="ANALISA_satuan_poryek_sungai"/>
      <sheetName val="Analisa_Quarry"/>
      <sheetName val="CM_DIV7"/>
      <sheetName val="RAB_alternatif_(2)_mendekati_ok"/>
      <sheetName val="ALAT_BM"/>
      <sheetName val="LAP___(4)"/>
      <sheetName val="LAP___(11)"/>
      <sheetName val="Gal_Str_0-2m"/>
      <sheetName val="BL_Temp"/>
      <sheetName val="BL_Modif"/>
      <sheetName val="Schedule_OK_Status"/>
      <sheetName val="list_Dps"/>
      <sheetName val="list_Sanur"/>
      <sheetName val="BILL_No__1"/>
      <sheetName val="Eva_Schedule_1"/>
      <sheetName val="Schedule_Pabrikasi"/>
      <sheetName val="An_Biaya_Kons_(SNI)"/>
      <sheetName val="Daftar_Harga_Bahan"/>
      <sheetName val="harga_bahan_k"/>
      <sheetName val="ANALISA_GRS_SELATAN"/>
      <sheetName val="MASTER_BAHAN_ME"/>
      <sheetName val="Schedule_Daan_Mogot"/>
      <sheetName val="Schedule_Yasmin"/>
      <sheetName val="Schedule_Lingkar_Barat"/>
      <sheetName val="FORM_X_COST"/>
      <sheetName val="KIB_C_GEDUNG_&amp;_BANGUNAN"/>
      <sheetName val="Daftar_No_MAPPI"/>
      <sheetName val="GS_Tanah_Kalimas_Baru_(2)"/>
      <sheetName val="Bill_2_4_"/>
      <sheetName val="PE-F-37_Rev_00_Paym_GBP"/>
      <sheetName val="Anal__Alat"/>
      <sheetName val="anal_rab"/>
      <sheetName val="anal_hs"/>
      <sheetName val="BoQ C4"/>
      <sheetName val="Perhitungan RAB"/>
      <sheetName val="Gal tanah"/>
      <sheetName val="REKAP-ANALISA"/>
      <sheetName val="Divisi1"/>
      <sheetName val="Daf_Dasar_Upah&amp;Bahan3"/>
      <sheetName val="5_1_ELEKTRIKAL-ELEKTRONIK3"/>
      <sheetName val="hst__LAMP_13"/>
      <sheetName val="BAHAN_(2)3"/>
      <sheetName val="Unit_Rate3"/>
      <sheetName val="S_Curve3"/>
      <sheetName val="Rekap_S_Curve_(4)3"/>
      <sheetName val="Rekap_S_Curve_(3)3"/>
      <sheetName val="REKAP_GROSS3"/>
      <sheetName val="Harga_Satuan_Bahan_3"/>
      <sheetName val="Cold_Miling3"/>
      <sheetName val="HARGA_DSR3"/>
      <sheetName val="ETAB_13"/>
      <sheetName val="Spek_Fin_3"/>
      <sheetName val="REKAP_TOTAL3"/>
      <sheetName val="Luas_Bangunan3"/>
      <sheetName val="Spek_ME3"/>
      <sheetName val="Rek_Tot3"/>
      <sheetName val="JUMLAHAN_TOTAL_3"/>
      <sheetName val="2_23"/>
      <sheetName val="Sat__Pek_3"/>
      <sheetName val="Alat_(2)3"/>
      <sheetName val="Input_Data3"/>
      <sheetName val="4-Basic_Price3"/>
      <sheetName val="Urugan_Pasir3"/>
      <sheetName val="RAB_1_PRABUMULIH_LEMBAK_KM_3303"/>
      <sheetName val="GRAND_REKAPITULASI3"/>
      <sheetName val="RAB_G_ADM__PUSAT_(1)3"/>
      <sheetName val="RAB_R__GENSET_&amp;_PANEL_(10)_3"/>
      <sheetName val="RAB_R__DNS__PENGLL_T_54_(11_A_3"/>
      <sheetName val="RAB_R__DNS__PENGLL_T_54_(11_B_3"/>
      <sheetName val="RAB_R__DNS__PENGLL_T_54_(11_C_3"/>
      <sheetName val="RAB_R__DNS__PENGLL_T_70_(12_A_3"/>
      <sheetName val="RAB_R__DNS__PENGLL_T_70_(12_B_3"/>
      <sheetName val="RAB_R__DNS__PENGLL_T_70_(12_C_3"/>
      <sheetName val="RAB_SPORT_CLUB_(14)3"/>
      <sheetName val="RAB_MASJID_&amp;_T_WUDLU_(15)3"/>
      <sheetName val="RAB_LOUNDRY_&amp;_WORKSHOP_(16)3"/>
      <sheetName val="RAB_MINIMARKET_&amp;_KANTIN_(17_)3"/>
      <sheetName val="RAB_RMH__PENJAGA_(18)3"/>
      <sheetName val="RAB_POS_JAGA_(19__A_)3"/>
      <sheetName val="RAB_POS_JAGA_(19__B_)3"/>
      <sheetName val="RAB_R__POMPA_(20)3"/>
      <sheetName val="RAB_R__KELAS_(2_A)3"/>
      <sheetName val="RAB_R__KELAS_(2_B)3"/>
      <sheetName val="RAB_AULA_UTAMA_(5)3"/>
      <sheetName val="RAB_AULA_SEDANG_(6)3"/>
      <sheetName val="RAB_ASRAMA_(7__B_)3"/>
      <sheetName val="RAB_ASRAMA_(7__C_)3"/>
      <sheetName val="RAB_ASRAMA_(7__D_)3"/>
      <sheetName val="RAB_R__MAKAN_(8)3"/>
      <sheetName val="RAB_GUEST_HOUSE_(9__A_)3"/>
      <sheetName val="RAB_GUEST_HOUSE_(9__B_)3"/>
      <sheetName val="Hal_010MUKAMC3"/>
      <sheetName val="ANALISA_EDIT3"/>
      <sheetName val="Analisa_SNI3"/>
      <sheetName val="Valve_PL3"/>
      <sheetName val="Peralatan_PL3"/>
      <sheetName val="an__major3"/>
      <sheetName val="Upah_Bahan3"/>
      <sheetName val="div_23"/>
      <sheetName val="div_3_Tanah3"/>
      <sheetName val="div_4_Sirtu3"/>
      <sheetName val="div_53"/>
      <sheetName val="div_7_Beton3"/>
      <sheetName val="div_83"/>
      <sheetName val="D_&amp;_W_sizes3"/>
      <sheetName val="Data_WI3"/>
      <sheetName val="Harsat_Bahan3"/>
      <sheetName val="Harsat_Upah3"/>
      <sheetName val="bahan_upah3"/>
      <sheetName val="Daf-4_5_Final3"/>
      <sheetName val="Har_Sat3"/>
      <sheetName val="610_053"/>
      <sheetName val="610_063"/>
      <sheetName val="610_073"/>
      <sheetName val="610_083"/>
      <sheetName val="610_043"/>
      <sheetName val="MPU__6-3(4)_LastonAC3"/>
      <sheetName val="Data_Info3"/>
      <sheetName val="bahan_dan_upah3"/>
      <sheetName val="7_1(3)3"/>
      <sheetName val="BQ_External3"/>
      <sheetName val="Kuantitas_&amp;_Harga3"/>
      <sheetName val="Rekap_Analisa3"/>
      <sheetName val="Hg_Sat3"/>
      <sheetName val="Daftar_Harga_Material3"/>
      <sheetName val="STD_GD_UTAMA1"/>
      <sheetName val="BOQ_INTERN1"/>
      <sheetName val="gal_biasa1"/>
      <sheetName val="An_11"/>
      <sheetName val="An_31"/>
      <sheetName val="Rekap_Prelim1"/>
      <sheetName val="BOQ_EM1"/>
      <sheetName val="RAB_Ekstern1"/>
      <sheetName val="Gal_Sal1"/>
      <sheetName val="T__Cs_Log_P_III1"/>
      <sheetName val="3_1_(1)_CS1"/>
      <sheetName val="Perhit_Alat1"/>
      <sheetName val="ANSAT_K'AYI1"/>
      <sheetName val="DIV_11"/>
      <sheetName val="lamp_91"/>
      <sheetName val="list_Dps1"/>
      <sheetName val="list_Sanur1"/>
      <sheetName val="BILL_No__11"/>
      <sheetName val="Eva_Schedule_11"/>
      <sheetName val="Schedule_Pabrikasi1"/>
      <sheetName val="dia_pipe1"/>
      <sheetName val="anal-drainase,tanah&amp;ps_batu1"/>
      <sheetName val="RAB_VOL1"/>
      <sheetName val="B_O_Q1"/>
      <sheetName val="FIRE_FIGHTING1"/>
      <sheetName val="RAB_(A)_(2)1"/>
      <sheetName val="Pay_Items1"/>
      <sheetName val="Rekap_2"/>
      <sheetName val="Transfer_Master1"/>
      <sheetName val="K3-Gaji_Kontrak1"/>
      <sheetName val="Gaji_Kontrak1"/>
      <sheetName val="Kwitansi_Honor1"/>
      <sheetName val="All_Division_by_SBU1"/>
      <sheetName val="An_Biaya_Kons_(SNI)1"/>
      <sheetName val="Daftar_Harga_Bahan1"/>
      <sheetName val="공사금액_내역_(1)1"/>
      <sheetName val="bhn_1"/>
      <sheetName val="H_Sat_Jembatan1"/>
      <sheetName val="S_BAHAN1"/>
      <sheetName val="S_UPAH1"/>
      <sheetName val="Re_1)1"/>
      <sheetName val="Harga_Mat_1"/>
      <sheetName val="Schedule_OK_Status1"/>
      <sheetName val="RAB_SEKRETARIAT_(1)1"/>
      <sheetName val="EK-JAN-08"/>
      <sheetName val="Public Area"/>
      <sheetName val="DHS AC"/>
      <sheetName val="satuan"/>
      <sheetName val="ANALISA ALAT-1"/>
      <sheetName val="MATERIAL_ANALISA"/>
      <sheetName val="Form_4_&amp;_4-A"/>
      <sheetName val="PERHITUNGAN"/>
      <sheetName val="LIST ANHARSAT"/>
      <sheetName val="Motor Sytem"/>
      <sheetName val="Daftar Customer"/>
      <sheetName val="sektor"/>
      <sheetName val="Rencana Pemberian Kredit"/>
      <sheetName val="Hsatbahan"/>
      <sheetName val="pel  rut bahu jln mat"/>
      <sheetName val="_x005f_x0000_0_x005f_x0000_1_x005f_x0000_0_x000_2"/>
      <sheetName val="Home"/>
      <sheetName val="DataTeknis"/>
      <sheetName val="_¯________x005f_x005f_x005f_x005f_x005f_x005f_x00"/>
      <sheetName val="_¯________x005f_x005f_x005f_x005f_x00"/>
      <sheetName val="Income Statement"/>
      <sheetName val="_0_1_0_0_0_1__6_0__________x0_2"/>
      <sheetName val="_x005f_x0000_0_x005f_x0000_1_x005f_x0000_0_x000_3"/>
      <sheetName val="_x005f_x0000_____x005f_x0000__x005f_x0000__x000_2"/>
      <sheetName val="_x005f_x005f_x005f_x0000_0_x005f_x005f_x005f_x0000_1__2"/>
      <sheetName val="_0_1_0_0_0_1__6_0__________x0_3"/>
      <sheetName val="_x005f_x005f_x005f_x0000_____x005f_x005f_x005f_x0000__2"/>
      <sheetName val="_x005f_x005f_x005f_x005f_x005f_x005f_x005f_x0000_0_x0_2"/>
      <sheetName val="Bill-2"/>
      <sheetName val="plan&amp;section of foundation"/>
      <sheetName val="design criteria"/>
      <sheetName val="MET"/>
      <sheetName val="간접비 총괄표"/>
      <sheetName val="SoCF (contract)"/>
      <sheetName val="SoCF"/>
      <sheetName val="MC_Q"/>
      <sheetName val="TS_Q"/>
      <sheetName val="311"/>
      <sheetName val="PRICE_LIST1"/>
      <sheetName val="Tata_Udara7"/>
      <sheetName val="DAF_3_18"/>
      <sheetName val="DAF_3_117"/>
      <sheetName val="ANALISA_PEK_UMUM7"/>
      <sheetName val="Anls_teknis7"/>
      <sheetName val="Investment_Valuation7"/>
      <sheetName val="Cabling_Data&amp;Power7"/>
      <sheetName val="rekap_mekanikal7"/>
      <sheetName val="UNIT_PRICE7"/>
      <sheetName val="Bill_5_Summary7"/>
      <sheetName val="Bill_4_Summary7"/>
      <sheetName val="bukan_PNS7"/>
      <sheetName val="Input_monthly_capex7"/>
      <sheetName val="an_tek_NP7"/>
      <sheetName val="bhn_FINAL7"/>
      <sheetName val="Prod_15-57"/>
      <sheetName val="MARK_UP7"/>
      <sheetName val="daftar_harga_satuan5"/>
      <sheetName val="Urai__Resap_pengikat5"/>
      <sheetName val="D6_(2)7"/>
      <sheetName val="Analisa_RAP7"/>
      <sheetName val="Analisa_RAB7"/>
      <sheetName val="HRG_BAHAN_&amp;_UPAH_okk7"/>
      <sheetName val="Analis_Kusen_okk7"/>
      <sheetName val="A+Supl_7"/>
      <sheetName val="PLINT_3_1_G7"/>
      <sheetName val="Mk_Minor7"/>
      <sheetName val="NS_Lanjutan7"/>
      <sheetName val="STD_Lanjutan7"/>
      <sheetName val="ANALISA_ALAT_BERAT7"/>
      <sheetName val="5_Anhas7"/>
      <sheetName val="Master_Edit7"/>
      <sheetName val="Blk-Mnl_lt_3-lt_atap7"/>
      <sheetName val="BQ__AC7"/>
      <sheetName val="rincian_per_proyek7"/>
      <sheetName val="Harga_Satuan5"/>
      <sheetName val="DAFT_HARG_SAT_PEK_7"/>
      <sheetName val="DAFT_ALAT,UPAH_&amp;_MAT7"/>
      <sheetName val="Hua_Yang_Quarterly5"/>
      <sheetName val="An_25"/>
      <sheetName val="Analis_Tambahan5"/>
      <sheetName val="pelita_lapen5"/>
      <sheetName val="On_Time5"/>
      <sheetName val="List_Material5"/>
      <sheetName val="rek_ME7"/>
      <sheetName val="RBP-_27"/>
      <sheetName val="OP__ALAT7"/>
      <sheetName val="OP__PERJAM7"/>
      <sheetName val="B__PERSONIL7"/>
      <sheetName val="KAN__LOKAL7"/>
      <sheetName val="H_Satuan_Dasar5"/>
      <sheetName val="Perm__Test5"/>
      <sheetName val="Hrg_Sat5"/>
      <sheetName val="HARGA_MATERIAL7"/>
      <sheetName val="F_ALARM7"/>
      <sheetName val="Analisa_Harga7"/>
      <sheetName val="Agregat_Halus_&amp;_Kasar6"/>
      <sheetName val="analisa_Str5"/>
      <sheetName val="610_07A5"/>
      <sheetName val="BQ_jln5"/>
      <sheetName val="BQ_jem5"/>
      <sheetName val="HS-Divisi_35"/>
      <sheetName val="a_25"/>
      <sheetName val="Daftar_Upah5"/>
      <sheetName val="analisa_(2)5"/>
      <sheetName val="An_str5"/>
      <sheetName val="01_FA5"/>
      <sheetName val="Appendix_2(SatDas)5"/>
      <sheetName val="Rekap_Direct_Cost7"/>
      <sheetName val="Analisa_-Baku7"/>
      <sheetName val="List_of_Eqp7"/>
      <sheetName val="Anl_2s_d4e7"/>
      <sheetName val="3_1_2a7"/>
      <sheetName val="3_1_1a7"/>
      <sheetName val="Urai___Guide_Post7"/>
      <sheetName val="Urai_Galian_Tanah7"/>
      <sheetName val="Man_Power7"/>
      <sheetName val="Lead_Schedule7"/>
      <sheetName val="Tata_Udara8"/>
      <sheetName val="DAF_3_19"/>
      <sheetName val="DAF_3_118"/>
      <sheetName val="ANALISA_PEK_UMUM8"/>
      <sheetName val="Anls_teknis8"/>
      <sheetName val="Investment_Valuation8"/>
      <sheetName val="Cabling_Data&amp;Power8"/>
      <sheetName val="rekap_mekanikal8"/>
      <sheetName val="UNIT_PRICE8"/>
      <sheetName val="Bill_5_Summary8"/>
      <sheetName val="Bill_4_Summary8"/>
      <sheetName val="bukan_PNS8"/>
      <sheetName val="Input_monthly_capex8"/>
      <sheetName val="an_tek_NP8"/>
      <sheetName val="bhn_FINAL8"/>
      <sheetName val="Prod_15-58"/>
      <sheetName val="MARK_UP8"/>
      <sheetName val="daftar_harga_satuan6"/>
      <sheetName val="Urai__Resap_pengikat6"/>
      <sheetName val="D6_(2)8"/>
      <sheetName val="Analisa_RAP8"/>
      <sheetName val="Analisa_RAB8"/>
      <sheetName val="HRG_BAHAN_&amp;_UPAH_okk8"/>
      <sheetName val="Analis_Kusen_okk8"/>
      <sheetName val="A+Supl_8"/>
      <sheetName val="PLINT_3_1_G8"/>
      <sheetName val="Mk_Minor8"/>
      <sheetName val="NS_Lanjutan8"/>
      <sheetName val="STD_Lanjutan8"/>
      <sheetName val="ANALISA_ALAT_BERAT8"/>
      <sheetName val="5_Anhas8"/>
      <sheetName val="Master_Edit8"/>
      <sheetName val="Blk-Mnl_lt_3-lt_atap8"/>
      <sheetName val="BQ__AC8"/>
      <sheetName val="rincian_per_proyek8"/>
      <sheetName val="Harga_Satuan6"/>
      <sheetName val="DAFT_HARG_SAT_PEK_8"/>
      <sheetName val="DAFT_ALAT,UPAH_&amp;_MAT8"/>
      <sheetName val="Hua_Yang_Quarterly6"/>
      <sheetName val="An_26"/>
      <sheetName val="Analis_Tambahan6"/>
      <sheetName val="pelita_lapen6"/>
      <sheetName val="On_Time6"/>
      <sheetName val="List_Material6"/>
      <sheetName val="rek_ME8"/>
      <sheetName val="RBP-_28"/>
      <sheetName val="OP__ALAT8"/>
      <sheetName val="OP__PERJAM8"/>
      <sheetName val="B__PERSONIL8"/>
      <sheetName val="KAN__LOKAL8"/>
      <sheetName val="H_Satuan_Dasar6"/>
      <sheetName val="Perm__Test6"/>
      <sheetName val="Hrg_Sat6"/>
      <sheetName val="HARGA_MATERIAL8"/>
      <sheetName val="F_ALARM8"/>
      <sheetName val="Analisa_Harga8"/>
      <sheetName val="Agregat_Halus_&amp;_Kasar7"/>
      <sheetName val="analisa_Str6"/>
      <sheetName val="610_07A6"/>
      <sheetName val="BQ_jln6"/>
      <sheetName val="BQ_jem6"/>
      <sheetName val="HS-Divisi_36"/>
      <sheetName val="a_26"/>
      <sheetName val="Daftar_Upah6"/>
      <sheetName val="analisa_(2)6"/>
      <sheetName val="An_str6"/>
      <sheetName val="01_FA6"/>
      <sheetName val="Appendix_2(SatDas)6"/>
      <sheetName val="Rekap_Direct_Cost8"/>
      <sheetName val="Analisa_-Baku8"/>
      <sheetName val="List_of_Eqp8"/>
      <sheetName val="Anl_2s_d4e8"/>
      <sheetName val="3_1_2a8"/>
      <sheetName val="3_1_1a8"/>
      <sheetName val="Urai___Guide_Post8"/>
      <sheetName val="Urai_Galian_Tanah8"/>
      <sheetName val="Man_Power8"/>
      <sheetName val="Lead_Schedule8"/>
      <sheetName val="Tata_Udara6"/>
      <sheetName val="DAF_3_17"/>
      <sheetName val="DAF_3_116"/>
      <sheetName val="ANALISA_PEK_UMUM6"/>
      <sheetName val="Anls_teknis6"/>
      <sheetName val="Investment_Valuation6"/>
      <sheetName val="Cabling_Data&amp;Power6"/>
      <sheetName val="UNIT_PRICE6"/>
      <sheetName val="Bill_5_Summary6"/>
      <sheetName val="Bill_4_Summary6"/>
      <sheetName val="bukan_PNS6"/>
      <sheetName val="Input_monthly_capex6"/>
      <sheetName val="an_tek_NP6"/>
      <sheetName val="bhn_FINAL6"/>
      <sheetName val="MARK_UP6"/>
      <sheetName val="daftar_harga_satuan4"/>
      <sheetName val="Urai__Resap_pengikat4"/>
      <sheetName val="D6_(2)6"/>
      <sheetName val="Analisa_RAP6"/>
      <sheetName val="Analisa_RAB6"/>
      <sheetName val="HRG_BAHAN_&amp;_UPAH_okk6"/>
      <sheetName val="Analis_Kusen_okk6"/>
      <sheetName val="A+Supl_6"/>
      <sheetName val="PLINT_3_1_G6"/>
      <sheetName val="Mk_Minor6"/>
      <sheetName val="NS_Lanjutan6"/>
      <sheetName val="STD_Lanjutan6"/>
      <sheetName val="ANALISA_ALAT_BERAT6"/>
      <sheetName val="5_Anhas6"/>
      <sheetName val="Master_Edit6"/>
      <sheetName val="Blk-Mnl_lt_3-lt_atap6"/>
      <sheetName val="BQ__AC6"/>
      <sheetName val="rincian_per_proyek6"/>
      <sheetName val="Harga_Satuan4"/>
      <sheetName val="DAFT_HARG_SAT_PEK_6"/>
      <sheetName val="DAFT_ALAT,UPAH_&amp;_MAT6"/>
      <sheetName val="Hua_Yang_Quarterly4"/>
      <sheetName val="An_24"/>
      <sheetName val="Analis_Tambahan4"/>
      <sheetName val="pelita_lapen4"/>
      <sheetName val="On_Time4"/>
      <sheetName val="List_Material4"/>
      <sheetName val="rek_ME6"/>
      <sheetName val="RBP-_26"/>
      <sheetName val="OP__ALAT6"/>
      <sheetName val="OP__PERJAM6"/>
      <sheetName val="B__PERSONIL6"/>
      <sheetName val="KAN__LOKAL6"/>
      <sheetName val="H_Satuan_Dasar4"/>
      <sheetName val="Perm__Test4"/>
      <sheetName val="Hrg_Sat4"/>
      <sheetName val="HARGA_MATERIAL6"/>
      <sheetName val="F_ALARM6"/>
      <sheetName val="Analisa_Harga6"/>
      <sheetName val="Agregat_Halus_&amp;_Kasar5"/>
      <sheetName val="analisa_Str4"/>
      <sheetName val="610_07A4"/>
      <sheetName val="BQ_jln4"/>
      <sheetName val="BQ_jem4"/>
      <sheetName val="HS-Divisi_34"/>
      <sheetName val="a_24"/>
      <sheetName val="Daftar_Upah4"/>
      <sheetName val="analisa_(2)4"/>
      <sheetName val="An_str4"/>
      <sheetName val="01_FA4"/>
      <sheetName val="Appendix_2(SatDas)4"/>
      <sheetName val="Rekap_Direct_Cost6"/>
      <sheetName val="Analisa_-Baku6"/>
      <sheetName val="List_of_Eqp6"/>
      <sheetName val="Anl_2s_d4e6"/>
      <sheetName val="3_1_2a6"/>
      <sheetName val="3_1_1a6"/>
      <sheetName val="Urai___Guide_Post6"/>
      <sheetName val="Urai_Galian_Tanah6"/>
      <sheetName val="Man_Power6"/>
      <sheetName val="Lead_Schedule6"/>
      <sheetName val="Tata_Udara12"/>
      <sheetName val="DAF_3_122"/>
      <sheetName val="DAF_3_1112"/>
      <sheetName val="ANALISA_PEK_UMUM12"/>
      <sheetName val="Anls_teknis12"/>
      <sheetName val="Investment_Valuation12"/>
      <sheetName val="Cabling_Data&amp;Power12"/>
      <sheetName val="rekap_mekanikal12"/>
      <sheetName val="UNIT_PRICE12"/>
      <sheetName val="Bill_5_Summary12"/>
      <sheetName val="Bill_4_Summary12"/>
      <sheetName val="bukan_PNS12"/>
      <sheetName val="Input_monthly_capex12"/>
      <sheetName val="an_tek_NP12"/>
      <sheetName val="bhn_FINAL12"/>
      <sheetName val="Prod_15-512"/>
      <sheetName val="MARK_UP12"/>
      <sheetName val="daftar_harga_satuan10"/>
      <sheetName val="Urai__Resap_pengikat10"/>
      <sheetName val="D6_(2)12"/>
      <sheetName val="Analisa_RAP12"/>
      <sheetName val="Analisa_RAB12"/>
      <sheetName val="HRG_BAHAN_&amp;_UPAH_okk12"/>
      <sheetName val="Analis_Kusen_okk12"/>
      <sheetName val="A+Supl_12"/>
      <sheetName val="PLINT_3_1_G12"/>
      <sheetName val="Mk_Minor12"/>
      <sheetName val="NS_Lanjutan12"/>
      <sheetName val="STD_Lanjutan12"/>
      <sheetName val="ANALISA_ALAT_BERAT12"/>
      <sheetName val="5_Anhas12"/>
      <sheetName val="Master_Edit12"/>
      <sheetName val="Blk-Mnl_lt_3-lt_atap12"/>
      <sheetName val="BQ__AC12"/>
      <sheetName val="rincian_per_proyek12"/>
      <sheetName val="Harga_Satuan10"/>
      <sheetName val="DAFT_HARG_SAT_PEK_12"/>
      <sheetName val="DAFT_ALAT,UPAH_&amp;_MAT12"/>
      <sheetName val="Hua_Yang_Quarterly10"/>
      <sheetName val="An_210"/>
      <sheetName val="Analis_Tambahan10"/>
      <sheetName val="pelita_lapen10"/>
      <sheetName val="On_Time10"/>
      <sheetName val="List_Material10"/>
      <sheetName val="rek_ME12"/>
      <sheetName val="RBP-_212"/>
      <sheetName val="OP__ALAT12"/>
      <sheetName val="OP__PERJAM12"/>
      <sheetName val="B__PERSONIL12"/>
      <sheetName val="KAN__LOKAL12"/>
      <sheetName val="H_Satuan_Dasar10"/>
      <sheetName val="Perm__Test10"/>
      <sheetName val="Hrg_Sat10"/>
      <sheetName val="HARGA_MATERIAL12"/>
      <sheetName val="F_ALARM12"/>
      <sheetName val="Analisa_Harga12"/>
      <sheetName val="Agregat_Halus_&amp;_Kasar11"/>
      <sheetName val="analisa_Str10"/>
      <sheetName val="610_07A10"/>
      <sheetName val="BQ_jln10"/>
      <sheetName val="BQ_jem10"/>
      <sheetName val="HS-Divisi_310"/>
      <sheetName val="a_210"/>
      <sheetName val="Daftar_Upah10"/>
      <sheetName val="analisa_(2)10"/>
      <sheetName val="An_str10"/>
      <sheetName val="01_FA10"/>
      <sheetName val="Appendix_2(SatDas)10"/>
      <sheetName val="Rekap_Direct_Cost12"/>
      <sheetName val="Analisa_-Baku12"/>
      <sheetName val="List_of_Eqp12"/>
      <sheetName val="Anl_2s_d4e12"/>
      <sheetName val="3_1_2a12"/>
      <sheetName val="3_1_1a12"/>
      <sheetName val="Urai___Guide_Post12"/>
      <sheetName val="Urai_Galian_Tanah12"/>
      <sheetName val="Man_Power12"/>
      <sheetName val="Lead_Schedule12"/>
      <sheetName val="Tata_Udara9"/>
      <sheetName val="DAF_3_110"/>
      <sheetName val="DAF_3_119"/>
      <sheetName val="ANALISA_PEK_UMUM9"/>
      <sheetName val="Anls_teknis9"/>
      <sheetName val="Investment_Valuation9"/>
      <sheetName val="Cabling_Data&amp;Power9"/>
      <sheetName val="rekap_mekanikal9"/>
      <sheetName val="UNIT_PRICE9"/>
      <sheetName val="Bill_5_Summary9"/>
      <sheetName val="Bill_4_Summary9"/>
      <sheetName val="bukan_PNS9"/>
      <sheetName val="Input_monthly_capex9"/>
      <sheetName val="an_tek_NP9"/>
      <sheetName val="bhn_FINAL9"/>
      <sheetName val="Prod_15-59"/>
      <sheetName val="MARK_UP9"/>
      <sheetName val="daftar_harga_satuan7"/>
      <sheetName val="Urai__Resap_pengikat7"/>
      <sheetName val="D6_(2)9"/>
      <sheetName val="Analisa_RAP9"/>
      <sheetName val="Analisa_RAB9"/>
      <sheetName val="HRG_BAHAN_&amp;_UPAH_okk9"/>
      <sheetName val="Analis_Kusen_okk9"/>
      <sheetName val="A+Supl_9"/>
      <sheetName val="PLINT_3_1_G9"/>
      <sheetName val="Mk_Minor9"/>
      <sheetName val="NS_Lanjutan9"/>
      <sheetName val="STD_Lanjutan9"/>
      <sheetName val="ANALISA_ALAT_BERAT9"/>
      <sheetName val="5_Anhas9"/>
      <sheetName val="Master_Edit9"/>
      <sheetName val="Blk-Mnl_lt_3-lt_atap9"/>
      <sheetName val="BQ__AC9"/>
      <sheetName val="rincian_per_proyek9"/>
      <sheetName val="Harga_Satuan7"/>
      <sheetName val="DAFT_HARG_SAT_PEK_9"/>
      <sheetName val="DAFT_ALAT,UPAH_&amp;_MAT9"/>
      <sheetName val="Hua_Yang_Quarterly7"/>
      <sheetName val="An_27"/>
      <sheetName val="Analis_Tambahan7"/>
      <sheetName val="pelita_lapen7"/>
      <sheetName val="On_Time7"/>
      <sheetName val="List_Material7"/>
      <sheetName val="rek_ME9"/>
      <sheetName val="RBP-_29"/>
      <sheetName val="OP__ALAT9"/>
      <sheetName val="OP__PERJAM9"/>
      <sheetName val="B__PERSONIL9"/>
      <sheetName val="KAN__LOKAL9"/>
      <sheetName val="H_Satuan_Dasar7"/>
      <sheetName val="Perm__Test7"/>
      <sheetName val="Hrg_Sat7"/>
      <sheetName val="HARGA_MATERIAL9"/>
      <sheetName val="PRICE_LIST2"/>
      <sheetName val="F_ALARM9"/>
      <sheetName val="Analisa_Harga9"/>
      <sheetName val="Agregat_Halus_&amp;_Kasar8"/>
      <sheetName val="analisa_Str7"/>
      <sheetName val="610_07A7"/>
      <sheetName val="BQ_jln7"/>
      <sheetName val="BQ_jem7"/>
      <sheetName val="HS-Divisi_37"/>
      <sheetName val="a_27"/>
      <sheetName val="Daftar_Upah7"/>
      <sheetName val="analisa_(2)7"/>
      <sheetName val="An_str7"/>
      <sheetName val="01_FA7"/>
      <sheetName val="Appendix_2(SatDas)7"/>
      <sheetName val="Rekap_Direct_Cost9"/>
      <sheetName val="Analisa_-Baku9"/>
      <sheetName val="List_of_Eqp9"/>
      <sheetName val="Anl_2s_d4e9"/>
      <sheetName val="3_1_2a9"/>
      <sheetName val="3_1_1a9"/>
      <sheetName val="Urai___Guide_Post9"/>
      <sheetName val="Urai_Galian_Tanah9"/>
      <sheetName val="Man_Power9"/>
      <sheetName val="Lead_Schedule9"/>
      <sheetName val="DIV_74"/>
      <sheetName val="Har_Sat4"/>
      <sheetName val="Master_1_04"/>
      <sheetName val="Tata_Udara10"/>
      <sheetName val="DAF_3_120"/>
      <sheetName val="DAF_3_1110"/>
      <sheetName val="ANALISA_PEK_UMUM10"/>
      <sheetName val="Anls_teknis10"/>
      <sheetName val="Investment_Valuation10"/>
      <sheetName val="Cabling_Data&amp;Power10"/>
      <sheetName val="rekap_mekanikal10"/>
      <sheetName val="UNIT_PRICE10"/>
      <sheetName val="Bill_5_Summary10"/>
      <sheetName val="Bill_4_Summary10"/>
      <sheetName val="bukan_PNS10"/>
      <sheetName val="Input_monthly_capex10"/>
      <sheetName val="an_tek_NP10"/>
      <sheetName val="bhn_FINAL10"/>
      <sheetName val="Prod_15-510"/>
      <sheetName val="MARK_UP10"/>
      <sheetName val="daftar_harga_satuan8"/>
      <sheetName val="Urai__Resap_pengikat8"/>
      <sheetName val="D6_(2)10"/>
      <sheetName val="Analisa_RAP10"/>
      <sheetName val="Analisa_RAB10"/>
      <sheetName val="HRG_BAHAN_&amp;_UPAH_okk10"/>
      <sheetName val="Analis_Kusen_okk10"/>
      <sheetName val="A+Supl_10"/>
      <sheetName val="PLINT_3_1_G10"/>
      <sheetName val="Mk_Minor10"/>
      <sheetName val="NS_Lanjutan10"/>
      <sheetName val="STD_Lanjutan10"/>
      <sheetName val="ANALISA_ALAT_BERAT10"/>
      <sheetName val="5_Anhas10"/>
      <sheetName val="Master_Edit10"/>
      <sheetName val="Blk-Mnl_lt_3-lt_atap10"/>
      <sheetName val="BQ__AC10"/>
      <sheetName val="rincian_per_proyek10"/>
      <sheetName val="Harga_Satuan8"/>
      <sheetName val="DAFT_HARG_SAT_PEK_10"/>
      <sheetName val="DAFT_ALAT,UPAH_&amp;_MAT10"/>
      <sheetName val="Hua_Yang_Quarterly8"/>
      <sheetName val="An_28"/>
      <sheetName val="Analis_Tambahan8"/>
      <sheetName val="pelita_lapen8"/>
      <sheetName val="On_Time8"/>
      <sheetName val="List_Material8"/>
      <sheetName val="rek_ME10"/>
      <sheetName val="RBP-_210"/>
      <sheetName val="OP__ALAT10"/>
      <sheetName val="OP__PERJAM10"/>
      <sheetName val="B__PERSONIL10"/>
      <sheetName val="KAN__LOKAL10"/>
      <sheetName val="H_Satuan_Dasar8"/>
      <sheetName val="Perm__Test8"/>
      <sheetName val="Hrg_Sat8"/>
      <sheetName val="HARGA_MATERIAL10"/>
      <sheetName val="F_ALARM10"/>
      <sheetName val="Analisa_Harga10"/>
      <sheetName val="Agregat_Halus_&amp;_Kasar9"/>
      <sheetName val="analisa_Str8"/>
      <sheetName val="610_07A8"/>
      <sheetName val="BQ_jln8"/>
      <sheetName val="BQ_jem8"/>
      <sheetName val="HS-Divisi_38"/>
      <sheetName val="a_28"/>
      <sheetName val="Daftar_Upah8"/>
      <sheetName val="analisa_(2)8"/>
      <sheetName val="An_str8"/>
      <sheetName val="01_FA8"/>
      <sheetName val="Appendix_2(SatDas)8"/>
      <sheetName val="Rekap_Direct_Cost10"/>
      <sheetName val="Analisa_-Baku10"/>
      <sheetName val="List_of_Eqp10"/>
      <sheetName val="Anl_2s_d4e10"/>
      <sheetName val="3_1_2a10"/>
      <sheetName val="3_1_1a10"/>
      <sheetName val="Urai___Guide_Post10"/>
      <sheetName val="Urai_Galian_Tanah10"/>
      <sheetName val="Man_Power10"/>
      <sheetName val="Lead_Schedule10"/>
      <sheetName val="Tata_Udara11"/>
      <sheetName val="DAF_3_121"/>
      <sheetName val="DAF_3_1111"/>
      <sheetName val="ANALISA_PEK_UMUM11"/>
      <sheetName val="Anls_teknis11"/>
      <sheetName val="Investment_Valuation11"/>
      <sheetName val="Cabling_Data&amp;Power11"/>
      <sheetName val="rekap_mekanikal11"/>
      <sheetName val="UNIT_PRICE11"/>
      <sheetName val="Bill_5_Summary11"/>
      <sheetName val="Bill_4_Summary11"/>
      <sheetName val="bukan_PNS11"/>
      <sheetName val="Input_monthly_capex11"/>
      <sheetName val="an_tek_NP11"/>
      <sheetName val="bhn_FINAL11"/>
      <sheetName val="Prod_15-511"/>
      <sheetName val="MARK_UP11"/>
      <sheetName val="daftar_harga_satuan9"/>
      <sheetName val="Urai__Resap_pengikat9"/>
      <sheetName val="D6_(2)11"/>
      <sheetName val="Analisa_RAP11"/>
      <sheetName val="Analisa_RAB11"/>
      <sheetName val="HRG_BAHAN_&amp;_UPAH_okk11"/>
      <sheetName val="Analis_Kusen_okk11"/>
      <sheetName val="A+Supl_11"/>
      <sheetName val="PLINT_3_1_G11"/>
      <sheetName val="Mk_Minor11"/>
      <sheetName val="NS_Lanjutan11"/>
      <sheetName val="STD_Lanjutan11"/>
      <sheetName val="ANALISA_ALAT_BERAT11"/>
      <sheetName val="5_Anhas11"/>
      <sheetName val="Master_Edit11"/>
      <sheetName val="Blk-Mnl_lt_3-lt_atap11"/>
      <sheetName val="BQ__AC11"/>
      <sheetName val="rincian_per_proyek11"/>
      <sheetName val="Harga_Satuan9"/>
      <sheetName val="DAFT_HARG_SAT_PEK_11"/>
      <sheetName val="DAFT_ALAT,UPAH_&amp;_MAT11"/>
      <sheetName val="Hua_Yang_Quarterly9"/>
      <sheetName val="An_29"/>
      <sheetName val="Analis_Tambahan9"/>
      <sheetName val="pelita_lapen9"/>
      <sheetName val="On_Time9"/>
      <sheetName val="List_Material9"/>
      <sheetName val="rek_ME11"/>
      <sheetName val="RBP-_211"/>
      <sheetName val="OP__ALAT11"/>
      <sheetName val="OP__PERJAM11"/>
      <sheetName val="B__PERSONIL11"/>
      <sheetName val="KAN__LOKAL11"/>
      <sheetName val="H_Satuan_Dasar9"/>
      <sheetName val="Perm__Test9"/>
      <sheetName val="Hrg_Sat9"/>
      <sheetName val="HARGA_MATERIAL11"/>
      <sheetName val="F_ALARM11"/>
      <sheetName val="Analisa_Harga11"/>
      <sheetName val="Agregat_Halus_&amp;_Kasar10"/>
      <sheetName val="analisa_Str9"/>
      <sheetName val="610_07A9"/>
      <sheetName val="BQ_jln9"/>
      <sheetName val="BQ_jem9"/>
      <sheetName val="HS-Divisi_39"/>
      <sheetName val="a_29"/>
      <sheetName val="Daftar_Upah9"/>
      <sheetName val="analisa_(2)9"/>
      <sheetName val="An_str9"/>
      <sheetName val="01_FA9"/>
      <sheetName val="Appendix_2(SatDas)9"/>
      <sheetName val="Rekap_Direct_Cost11"/>
      <sheetName val="Analisa_-Baku11"/>
      <sheetName val="List_of_Eqp11"/>
      <sheetName val="Anl_2s_d4e11"/>
      <sheetName val="3_1_2a11"/>
      <sheetName val="3_1_1a11"/>
      <sheetName val="Urai___Guide_Post11"/>
      <sheetName val="Urai_Galian_Tanah11"/>
      <sheetName val="Man_Power11"/>
      <sheetName val="Lead_Schedule11"/>
      <sheetName val="CC"/>
      <sheetName val="Tata_Udara13"/>
      <sheetName val="DAF_3_123"/>
      <sheetName val="DAF_3_1113"/>
      <sheetName val="ANALISA_PEK_UMUM13"/>
      <sheetName val="Anls_teknis13"/>
      <sheetName val="Investment_Valuation13"/>
      <sheetName val="Cabling_Data&amp;Power13"/>
      <sheetName val="rekap_mekanikal13"/>
      <sheetName val="UNIT_PRICE13"/>
      <sheetName val="Bill_5_Summary13"/>
      <sheetName val="Bill_4_Summary13"/>
      <sheetName val="bukan_PNS13"/>
      <sheetName val="Input_monthly_capex13"/>
      <sheetName val="an_tek_NP13"/>
      <sheetName val="bhn_FINAL13"/>
      <sheetName val="Prod_15-513"/>
      <sheetName val="MARK_UP13"/>
      <sheetName val="daftar_harga_satuan11"/>
      <sheetName val="Urai__Resap_pengikat11"/>
      <sheetName val="D6_(2)13"/>
      <sheetName val="Analisa_RAP13"/>
      <sheetName val="Analisa_RAB13"/>
      <sheetName val="HRG_BAHAN_&amp;_UPAH_okk13"/>
      <sheetName val="Analis_Kusen_okk13"/>
      <sheetName val="A+Supl_13"/>
      <sheetName val="PLINT_3_1_G13"/>
      <sheetName val="Mk_Minor13"/>
      <sheetName val="NS_Lanjutan13"/>
      <sheetName val="STD_Lanjutan13"/>
      <sheetName val="ANALISA_ALAT_BERAT13"/>
      <sheetName val="5_Anhas13"/>
      <sheetName val="Master_Edit13"/>
      <sheetName val="Blk-Mnl_lt_3-lt_atap13"/>
      <sheetName val="BQ__AC13"/>
      <sheetName val="rincian_per_proyek13"/>
      <sheetName val="Harga_Satuan11"/>
      <sheetName val="DAFT_HARG_SAT_PEK_13"/>
      <sheetName val="DAFT_ALAT,UPAH_&amp;_MAT13"/>
      <sheetName val="Hua_Yang_Quarterly11"/>
      <sheetName val="An_211"/>
      <sheetName val="Analis_Tambahan11"/>
      <sheetName val="pelita_lapen11"/>
      <sheetName val="On_Time11"/>
      <sheetName val="List_Material11"/>
      <sheetName val="rek_ME13"/>
      <sheetName val="RBP-_213"/>
      <sheetName val="OP__ALAT13"/>
      <sheetName val="OP__PERJAM13"/>
      <sheetName val="B__PERSONIL13"/>
      <sheetName val="KAN__LOKAL13"/>
      <sheetName val="H_Satuan_Dasar11"/>
      <sheetName val="Perm__Test11"/>
      <sheetName val="Hrg_Sat11"/>
      <sheetName val="HARGA_MATERIAL13"/>
      <sheetName val="PRICE_LIST3"/>
      <sheetName val="F_ALARM13"/>
      <sheetName val="Analisa_Harga13"/>
      <sheetName val="Agregat_Halus_&amp;_Kasar12"/>
      <sheetName val="analisa_Str11"/>
      <sheetName val="610_07A11"/>
      <sheetName val="BQ_jln11"/>
      <sheetName val="BQ_jem11"/>
      <sheetName val="HS-Divisi_311"/>
      <sheetName val="a_211"/>
      <sheetName val="Daftar_Upah11"/>
      <sheetName val="analisa_(2)11"/>
      <sheetName val="An_str11"/>
      <sheetName val="01_FA11"/>
      <sheetName val="Appendix_2(SatDas)11"/>
      <sheetName val="Rekap_Direct_Cost13"/>
      <sheetName val="Analisa_-Baku13"/>
      <sheetName val="List_of_Eqp13"/>
      <sheetName val="Anl_2s_d4e13"/>
      <sheetName val="3_1_2a13"/>
      <sheetName val="3_1_1a13"/>
      <sheetName val="Urai___Guide_Post13"/>
      <sheetName val="Urai_Galian_Tanah13"/>
      <sheetName val="Man_Power13"/>
      <sheetName val="Lead_Schedule13"/>
      <sheetName val="DIV_75"/>
      <sheetName val="Har_Sat5"/>
      <sheetName val="Master_1_05"/>
      <sheetName val="Hrg_Sat12"/>
      <sheetName val="SOPMA DD"/>
      <sheetName val="Bahan Mekanikal"/>
      <sheetName val="STD_GD_UTAMA2"/>
      <sheetName val="BOQ_INTERN2"/>
      <sheetName val="gal_biasa2"/>
      <sheetName val="An_12"/>
      <sheetName val="An_32"/>
      <sheetName val="Rekap_Prelim2"/>
      <sheetName val="BOQ_EM2"/>
      <sheetName val="RAB_Ekstern2"/>
      <sheetName val="Gal_Sal2"/>
      <sheetName val="T__Cs_Log_P_III2"/>
      <sheetName val="3_1_(1)_CS2"/>
      <sheetName val="Perhit_Alat2"/>
      <sheetName val="ANSAT_K'AYI2"/>
      <sheetName val="DIV_12"/>
      <sheetName val="lamp_92"/>
      <sheetName val="struktur_tdk_dipakai4"/>
      <sheetName val="AC_unit4"/>
      <sheetName val="EL_acc4"/>
      <sheetName val="EL_lamp4"/>
      <sheetName val="EL_outlet4"/>
      <sheetName val="Chiller_acc4"/>
      <sheetName val="Pipa_PL4"/>
      <sheetName val="PK_acc4"/>
      <sheetName val="PL_acc4"/>
      <sheetName val="PK_valve4"/>
      <sheetName val="PL_valve4"/>
      <sheetName val="AC_valve4"/>
      <sheetName val="PK_pipe4"/>
      <sheetName val="EL_kabel4"/>
      <sheetName val="AC_power4"/>
      <sheetName val="EL_tray4"/>
      <sheetName val="PL_power4"/>
      <sheetName val="PL_unit4"/>
      <sheetName val="PK_unit4"/>
      <sheetName val="EL_arde4"/>
      <sheetName val="Daf_Dasar_Upah&amp;Bahan4"/>
      <sheetName val="Bill_rekap4"/>
      <sheetName val="Bill_of_Qty4"/>
      <sheetName val="5_1_ELEKTRIKAL-ELEKTRONIK4"/>
      <sheetName val="hst__LAMP_14"/>
      <sheetName val="BAHAN_(2)4"/>
      <sheetName val="Unit_Rate4"/>
      <sheetName val="S_Curve4"/>
      <sheetName val="Rekap_S_Curve_(4)4"/>
      <sheetName val="Rekap_S_Curve_(3)4"/>
      <sheetName val="REKAP_GROSS4"/>
      <sheetName val="Harga_Satuan_Bahan_4"/>
      <sheetName val="Cold_Miling4"/>
      <sheetName val="HARGA_DSR4"/>
      <sheetName val="ETAB_14"/>
      <sheetName val="Spek_Fin_4"/>
      <sheetName val="REKAP_TOTAL4"/>
      <sheetName val="Luas_Bangunan4"/>
      <sheetName val="Spek_ME4"/>
      <sheetName val="Rek_Tot4"/>
      <sheetName val="JUMLAHAN_TOTAL_4"/>
      <sheetName val="2_24"/>
      <sheetName val="Analisa_HSP4"/>
      <sheetName val="Sat__Pek_4"/>
      <sheetName val="Alat_(2)4"/>
      <sheetName val="Input_Data4"/>
      <sheetName val="4-Basic_Price4"/>
      <sheetName val="Urugan_Pasir4"/>
      <sheetName val="F1c_DATA_ADM64"/>
      <sheetName val="Galian_14"/>
      <sheetName val="RAB_1_PRABUMULIH_LEMBAK_KM_3304"/>
      <sheetName val="GRAND_REKAPITULASI4"/>
      <sheetName val="RAB_G_ADM__PUSAT_(1)4"/>
      <sheetName val="RAB_R__GENSET_&amp;_PANEL_(10)_4"/>
      <sheetName val="RAB_R__DNS__PENGLL_T_54_(11_A_4"/>
      <sheetName val="RAB_R__DNS__PENGLL_T_54_(11_B_4"/>
      <sheetName val="RAB_R__DNS__PENGLL_T_54_(11_C_4"/>
      <sheetName val="RAB_R__DNS__PENGLL_T_70_(12_A_4"/>
      <sheetName val="RAB_R__DNS__PENGLL_T_70_(12_B_4"/>
      <sheetName val="RAB_R__DNS__PENGLL_T_70_(12_C_4"/>
      <sheetName val="RAB_SPORT_CLUB_(14)4"/>
      <sheetName val="RAB_MASJID_&amp;_T_WUDLU_(15)4"/>
      <sheetName val="RAB_LOUNDRY_&amp;_WORKSHOP_(16)4"/>
      <sheetName val="RAB_MINIMARKET_&amp;_KANTIN_(17_)4"/>
      <sheetName val="RAB_RMH__PENJAGA_(18)4"/>
      <sheetName val="RAB_POS_JAGA_(19__A_)4"/>
      <sheetName val="RAB_POS_JAGA_(19__B_)4"/>
      <sheetName val="RAB_R__POMPA_(20)4"/>
      <sheetName val="RAB_R__KELAS_(2_A)4"/>
      <sheetName val="RAB_R__KELAS_(2_B)4"/>
      <sheetName val="RAB_AULA_UTAMA_(5)4"/>
      <sheetName val="RAB_AULA_SEDANG_(6)4"/>
      <sheetName val="RAB_ASRAMA_(7__B_)4"/>
      <sheetName val="RAB_ASRAMA_(7__C_)4"/>
      <sheetName val="RAB_ASRAMA_(7__D_)4"/>
      <sheetName val="RAB_R__MAKAN_(8)4"/>
      <sheetName val="RAB_GUEST_HOUSE_(9__A_)4"/>
      <sheetName val="RAB_GUEST_HOUSE_(9__B_)4"/>
      <sheetName val="Hal_010MUKAMC4"/>
      <sheetName val="LAL_-_PASAR_PAGI_4"/>
      <sheetName val="ANALISA_EDIT4"/>
      <sheetName val="Analisa_SNI4"/>
      <sheetName val="Valve_PL4"/>
      <sheetName val="Peralatan_PL4"/>
      <sheetName val="an__major4"/>
      <sheetName val="Upah_Bahan4"/>
      <sheetName val="div_24"/>
      <sheetName val="div_3_Tanah4"/>
      <sheetName val="div_4_Sirtu4"/>
      <sheetName val="div_54"/>
      <sheetName val="div_7_Beton4"/>
      <sheetName val="div_84"/>
      <sheetName val="D_&amp;_W_sizes4"/>
      <sheetName val="Data_WI4"/>
      <sheetName val="Harsat_Bahan4"/>
      <sheetName val="Harsat_Upah4"/>
      <sheetName val="bahan_upah4"/>
      <sheetName val="Daf-4_5_Final4"/>
      <sheetName val="610_054"/>
      <sheetName val="610_064"/>
      <sheetName val="610_074"/>
      <sheetName val="610_084"/>
      <sheetName val="610_044"/>
      <sheetName val="MPU__6-3(4)_LastonAC4"/>
      <sheetName val="Data_Info4"/>
      <sheetName val="bahan_dan_upah4"/>
      <sheetName val="7_1(3)4"/>
      <sheetName val="BQ_External4"/>
      <sheetName val="Kuantitas_&amp;_Harga4"/>
      <sheetName val="Rekap_Analisa4"/>
      <sheetName val="Hg_Sat4"/>
      <sheetName val="Input_T__Schedule4"/>
      <sheetName val="Daftar_Upah,Bhn,&amp;_alat3"/>
      <sheetName val="BoQ_Total_lama3"/>
      <sheetName val="Rekap_13"/>
      <sheetName val="D_HARGA3"/>
      <sheetName val="Data_Masukan3"/>
      <sheetName val="Fisik_20123"/>
      <sheetName val="Pek__Persiapan3"/>
      <sheetName val="Rekap_Anl_K3"/>
      <sheetName val="Rekap_Anl_SNI3"/>
      <sheetName val="an_utara3"/>
      <sheetName val="Peralatan_Utama3"/>
      <sheetName val="Analisa_K3"/>
      <sheetName val="ANAL_BOW3"/>
      <sheetName val="Daf_Biaya_sewa_alat3"/>
      <sheetName val="Rekap_Addendum4"/>
      <sheetName val="DI_Gadung-13"/>
      <sheetName val="SAT_UPAH3"/>
      <sheetName val="Harga_Sat_Dasar4"/>
      <sheetName val="SUMBER_DAYA3"/>
      <sheetName val="1_GasAcct4"/>
      <sheetName val="DIVISI_33"/>
      <sheetName val="Div_7_23"/>
      <sheetName val="Transfer_Pump3"/>
      <sheetName val="BLM_TERBAYAR3"/>
      <sheetName val="Hrg_Readymix3"/>
      <sheetName val="ANLS_MPU3"/>
      <sheetName val="Metod_TWR3"/>
      <sheetName val="PEK_ASPAL3"/>
      <sheetName val="ANAL_RABP3"/>
      <sheetName val="BAHAN_&amp;_ALAT_3"/>
      <sheetName val="REF_HARGA_DASAR_20163"/>
      <sheetName val="DIV_63"/>
      <sheetName val="HARGA_PEK3"/>
      <sheetName val="Rekap_RAP_real_(2)3"/>
      <sheetName val="3_Koef_Alat3"/>
      <sheetName val="CHART_HB_AC_-_WC3"/>
      <sheetName val="GRAND_REKAP3"/>
      <sheetName val="Harga_S_Dasar3"/>
      <sheetName val="ANALISA_railing3"/>
      <sheetName val="RAB_FULL3"/>
      <sheetName val="anal_rinci3"/>
      <sheetName val="DIV_93"/>
      <sheetName val="HARGA_DASAR3"/>
      <sheetName val="Stay_Cable-13"/>
      <sheetName val="UBA_RAB3"/>
      <sheetName val="REKAP_Prbndingn3"/>
      <sheetName val="STD_GD_UTAMA3"/>
      <sheetName val="7_PEK-STRUKTUR3"/>
      <sheetName val="Harga_Baru3"/>
      <sheetName val="Exch_rate3"/>
      <sheetName val="H_Sat__Pekerjaan3"/>
      <sheetName val="H__Bahan3"/>
      <sheetName val="Analisa_H_Sat_3"/>
      <sheetName val="DON_GIA3"/>
      <sheetName val="CHITIET_VL_NC3"/>
      <sheetName val="TONGKE3p_3"/>
      <sheetName val="HARGA_SAT3"/>
      <sheetName val="Daftar_Harga_Material4"/>
      <sheetName val="BOQ_INTERN3"/>
      <sheetName val="Analisa_ME_UPT3"/>
      <sheetName val="gal_biasa3"/>
      <sheetName val="An_13"/>
      <sheetName val="An_33"/>
      <sheetName val="Rekap_Prelim3"/>
      <sheetName val="BOQ_EM3"/>
      <sheetName val="mc_adam3"/>
      <sheetName val="ps_batu&amp;brjg3"/>
      <sheetName val="RAB_Ekstern3"/>
      <sheetName val="Gal_Sal3"/>
      <sheetName val="Rekap_Biaya3"/>
      <sheetName val="T__Cs_Log_P_III3"/>
      <sheetName val="3_1_(1)_CS3"/>
      <sheetName val="KJ_20023"/>
      <sheetName val="Calculation_Sheet3"/>
      <sheetName val="ANALISA_SM3"/>
      <sheetName val="sheet_23"/>
      <sheetName val="RAB_ME3"/>
      <sheetName val="Summary_Sheets3"/>
      <sheetName val="perkerasan_rigid3"/>
      <sheetName val="Perhit_Alat3"/>
      <sheetName val="Basic_Price3"/>
      <sheetName val="ANSAT_K'AYI3"/>
      <sheetName val="HARGA_(2)3"/>
      <sheetName val="ANAL_ALAT3"/>
      <sheetName val="Upah,_alat_&amp;_harsat3"/>
      <sheetName val="DIV_13"/>
      <sheetName val="lamp_93"/>
      <sheetName val="resume Prod 15-7"/>
      <sheetName val="alat Prod 15-9"/>
      <sheetName val="BANK Prod 15-13"/>
      <sheetName val="BAU Prod 15-11"/>
      <sheetName val="SAR Prod 15-12"/>
      <sheetName val="pers Prod 15-10"/>
      <sheetName val="Prod 02"/>
      <sheetName val="Prod 01-1"/>
      <sheetName val="Prod 01-2"/>
      <sheetName val="D.2.1"/>
      <sheetName val="Stock Material"/>
      <sheetName val="KPB-Bahan"/>
      <sheetName val="rek 1 Prod 15-5"/>
      <sheetName val="anal Prod 15-8"/>
      <sheetName val="Prod 03-1"/>
      <sheetName val="KPB_Bank"/>
      <sheetName val="KPB-BUA"/>
      <sheetName val="KPB-PP"/>
      <sheetName val="WIP"/>
      <sheetName val="loaddat"/>
      <sheetName val="AN_E"/>
      <sheetName val="Upah&amp;Bahan"/>
      <sheetName val="Cash Flows"/>
      <sheetName val="Reference Lists"/>
      <sheetName val="Annual Baseline"/>
      <sheetName val="Expansion"/>
      <sheetName val="Facility Migration Table"/>
      <sheetName val="GL1 Construction CF"/>
      <sheetName val="Lease Migration Table"/>
      <sheetName val="Overrides"/>
      <sheetName val="Quarterly Baseline"/>
      <sheetName val="Up to GL1"/>
      <sheetName val="WEEKLY"/>
      <sheetName val="Gen"/>
      <sheetName val="sliprt"/>
      <sheetName val="bidang"/>
      <sheetName val="satker"/>
      <sheetName val="BQJlnWH3"/>
      <sheetName val="BPPT"/>
      <sheetName val="2-asi-00"/>
      <sheetName val="22"/>
      <sheetName val="L3 An H Sat Mob"/>
      <sheetName val="Metode 1"/>
      <sheetName val="2.Risiko Tupoksi"/>
      <sheetName val="analisa_gedung"/>
      <sheetName val="REKAP_ARSITEKTUR."/>
      <sheetName val="Beton(B)"/>
      <sheetName val="Uph&amp;bhn"/>
      <sheetName val="PENGAL yg Dilaksanakan"/>
      <sheetName val="Cipinang"/>
      <sheetName val="Bek_Sloof"/>
      <sheetName val="Gradasi wc2"/>
      <sheetName val="Check"/>
      <sheetName val="Hrg-Das"/>
      <sheetName val="Sched-Ex"/>
      <sheetName val="Analisa Teknik"/>
      <sheetName val="Unit-P"/>
      <sheetName val="BAHAN - UPAH"/>
      <sheetName val="IV.1,IV,2"/>
      <sheetName val="EPS"/>
      <sheetName val="PER HARI"/>
      <sheetName val="UPH"/>
      <sheetName val="DASH"/>
      <sheetName val="UP-BHN-ALT"/>
      <sheetName val="EVAL-ANAL"/>
      <sheetName val="029Cikeas00"/>
      <sheetName val="idx-03"/>
      <sheetName val="HargaBahan"/>
      <sheetName val="Main_Office1"/>
      <sheetName val="AnalisaSIPIL_RIIL1"/>
      <sheetName val="DATA_21"/>
      <sheetName val="an__struktur1"/>
      <sheetName val="RAW_MATERIALS_1"/>
      <sheetName val="COST-PERSON-J_O_1"/>
      <sheetName val="BACK_-_UP-GALIAN_(ALAT)1"/>
      <sheetName val="DATA_PROYEK1"/>
      <sheetName val="Man_Power_&amp;_Comp1"/>
      <sheetName val="PRIST_LIST1"/>
      <sheetName val="D_BOARD1"/>
      <sheetName val="SUB_&amp;_mandor1"/>
      <sheetName val="TOTAL_UPAH1"/>
      <sheetName val="Data_31"/>
      <sheetName val="AHS_31"/>
      <sheetName val="BOQ_31"/>
      <sheetName val="DATA_20092"/>
      <sheetName val="DATA_20101"/>
      <sheetName val="Kinerja_Proyek1"/>
      <sheetName val="Target_Raker_TW_III1"/>
      <sheetName val="PERALATAN_PROYEK_GOL_III_A1"/>
      <sheetName val="rms_remunerasi1"/>
      <sheetName val="input_data_umum1"/>
      <sheetName val="LAMP_2_21"/>
      <sheetName val="Data_Umum_Penawaran2"/>
      <sheetName val="ITB_COST2"/>
      <sheetName val="HRG_BAHAN___UPAH_okk2"/>
      <sheetName val="REKAP_ELEKTRIKAL2"/>
      <sheetName val="REKAP_DINDING1"/>
      <sheetName val="Ana__PU2"/>
      <sheetName val="SD_(1)2"/>
      <sheetName val="NP__2_1"/>
      <sheetName val="Schedule_11a1"/>
      <sheetName val="Septick_tank1"/>
      <sheetName val="Cash_Flow_bulanan1"/>
      <sheetName val="lamp__121"/>
      <sheetName val="Eval__Arus_Kas1"/>
      <sheetName val="BQ_Arsit1"/>
      <sheetName val="An_HarSatPek1"/>
      <sheetName val="Sat_Bah_&amp;_Up1"/>
      <sheetName val="Gaji_Pokok1"/>
      <sheetName val="T__Proyek-Jabatan1"/>
      <sheetName val="T__Lokasi1"/>
      <sheetName val="T__Rumah1"/>
      <sheetName val="T__Transport1"/>
      <sheetName val="bearing_PDMR1"/>
      <sheetName val="Stay_Cable_PDMR1"/>
      <sheetName val="Post_Tens-1"/>
      <sheetName val="LOKASI_RIG_Litbang"/>
      <sheetName val="BackUp-Payment_Exs"/>
      <sheetName val="H_DASAR"/>
      <sheetName val="REKAP_HP"/>
      <sheetName val="Rekap_Bill1"/>
      <sheetName val="AHS_-_Riel1"/>
      <sheetName val="bill_qty"/>
      <sheetName val="Telephone_&amp;_KSO_Rev"/>
      <sheetName val="REKA__ANALISA"/>
      <sheetName val="II_3_HSD"/>
      <sheetName val="Dft_Isi_PQ_1"/>
      <sheetName val="STOK_MAT"/>
      <sheetName val="HD_BAHAN"/>
      <sheetName val="BOQ_CONTRACT_WK"/>
      <sheetName val="HR_Detail"/>
      <sheetName val="Sales_Parameter"/>
      <sheetName val="BS_Assumptions"/>
      <sheetName val="Table_Array"/>
      <sheetName val="UPAH_B_KAS__2_"/>
      <sheetName val="Sales_Rental"/>
      <sheetName val="DIV_3"/>
      <sheetName val="RPP01_6"/>
      <sheetName val="BERAT_TUL_"/>
      <sheetName val="Cable_150kV_Ref_"/>
      <sheetName val="agregat_abc"/>
      <sheetName val="analisabudget"/>
      <sheetName val="Sheet5"/>
      <sheetName val="Janti"/>
      <sheetName val="Pemel jemb"/>
      <sheetName val="Pemel kondisi"/>
      <sheetName val="Pkm Pram"/>
      <sheetName val="Pemel rutin"/>
      <sheetName val="Gabungan"/>
      <sheetName val="Resume Longsecment"/>
      <sheetName val="Temp Pakem"/>
      <sheetName val="SCHE"/>
      <sheetName val="Kalibrasi"/>
      <sheetName val="Suhu"/>
      <sheetName val="Scedule"/>
      <sheetName val="divII"/>
      <sheetName val="PENGU (2)"/>
      <sheetName val="urain teknis"/>
      <sheetName val="Rek Analisa Pek"/>
      <sheetName val="Anal-2"/>
      <sheetName val="D.78"/>
      <sheetName val="D.79"/>
      <sheetName val="D.80"/>
      <sheetName val="D.81"/>
      <sheetName val="D.82"/>
      <sheetName val="D.83"/>
      <sheetName val="D.84"/>
      <sheetName val="D.85"/>
      <sheetName val="D.86"/>
      <sheetName val="D.87"/>
      <sheetName val="D.88"/>
      <sheetName val="D.89"/>
      <sheetName val="D.91"/>
      <sheetName val="D.92"/>
      <sheetName val="D.93"/>
      <sheetName val="D.94"/>
      <sheetName val="D.95"/>
      <sheetName val="D.96"/>
      <sheetName val="Submission Form"/>
      <sheetName val="Kerja"/>
      <sheetName val="time schedulle"/>
      <sheetName val="Sheet1 (2)"/>
      <sheetName val="TS"/>
      <sheetName val="H-Dasar-Bahan"/>
      <sheetName val="Harga Satuan Upah dan Bahan"/>
      <sheetName val="RAB "/>
      <sheetName val="Rkp B. UP"/>
      <sheetName val="Rekap HSP"/>
      <sheetName val="AGGREGAT"/>
      <sheetName val="REKAP ANGGARAN"/>
      <sheetName val="Jenis Kontrak"/>
      <sheetName val="Output"/>
      <sheetName val="Provinsi"/>
      <sheetName val="Tematik"/>
      <sheetName val="DIVI7"/>
      <sheetName val="An H.Sat Pek.Ut"/>
      <sheetName val="NP7"/>
      <sheetName val="UMUR ALAT"/>
      <sheetName val="FAKTOR MODAL CRF"/>
      <sheetName val="Basic Price - ALL"/>
      <sheetName val="ANALIS2"/>
      <sheetName val="BACK_-_UP-GALIAN_(ALAT)2"/>
      <sheetName val="HARGA_SATUAN__"/>
      <sheetName val="01000160¯??_x0001_?ÿ"/>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refreshError="1"/>
      <sheetData sheetId="701" refreshError="1"/>
      <sheetData sheetId="702" refreshError="1"/>
      <sheetData sheetId="703"/>
      <sheetData sheetId="704"/>
      <sheetData sheetId="705"/>
      <sheetData sheetId="706"/>
      <sheetData sheetId="707"/>
      <sheetData sheetId="708"/>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sheetData sheetId="811"/>
      <sheetData sheetId="812"/>
      <sheetData sheetId="813"/>
      <sheetData sheetId="814"/>
      <sheetData sheetId="815"/>
      <sheetData sheetId="816"/>
      <sheetData sheetId="817"/>
      <sheetData sheetId="818" refreshError="1"/>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sheetData sheetId="966"/>
      <sheetData sheetId="967"/>
      <sheetData sheetId="968"/>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sheetData sheetId="980"/>
      <sheetData sheetId="981" refreshError="1"/>
      <sheetData sheetId="982" refreshError="1"/>
      <sheetData sheetId="983" refreshError="1"/>
      <sheetData sheetId="984" refreshError="1"/>
      <sheetData sheetId="985" refreshError="1"/>
      <sheetData sheetId="986"/>
      <sheetData sheetId="987"/>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sheetData sheetId="1004"/>
      <sheetData sheetId="1005"/>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sheetData sheetId="1022" refreshError="1"/>
      <sheetData sheetId="1023" refreshError="1"/>
      <sheetData sheetId="1024" refreshError="1"/>
      <sheetData sheetId="1025" refreshError="1"/>
      <sheetData sheetId="1026"/>
      <sheetData sheetId="1027"/>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sheetData sheetId="1140" refreshError="1"/>
      <sheetData sheetId="1141"/>
      <sheetData sheetId="1142" refreshError="1"/>
      <sheetData sheetId="1143"/>
      <sheetData sheetId="1144"/>
      <sheetData sheetId="1145" refreshError="1"/>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refreshError="1"/>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sheetData sheetId="1447"/>
      <sheetData sheetId="1448"/>
      <sheetData sheetId="1449"/>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sheetData sheetId="1490"/>
      <sheetData sheetId="1491"/>
      <sheetData sheetId="1492"/>
      <sheetData sheetId="1493"/>
      <sheetData sheetId="1494"/>
      <sheetData sheetId="1495"/>
      <sheetData sheetId="1496"/>
      <sheetData sheetId="1497"/>
      <sheetData sheetId="1498"/>
      <sheetData sheetId="1499" refreshError="1"/>
      <sheetData sheetId="1500" refreshError="1"/>
      <sheetData sheetId="1501" refreshError="1"/>
      <sheetData sheetId="1502" refreshError="1"/>
      <sheetData sheetId="1503"/>
      <sheetData sheetId="1504"/>
      <sheetData sheetId="1505" refreshError="1"/>
      <sheetData sheetId="1506" refreshError="1"/>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sheetData sheetId="1625"/>
      <sheetData sheetId="1626"/>
      <sheetData sheetId="1627"/>
      <sheetData sheetId="1628"/>
      <sheetData sheetId="1629"/>
      <sheetData sheetId="1630"/>
      <sheetData sheetId="163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sheetData sheetId="180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sheetData sheetId="1959"/>
      <sheetData sheetId="1960" refreshError="1"/>
      <sheetData sheetId="1961" refreshError="1"/>
      <sheetData sheetId="1962"/>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sheetData sheetId="1972"/>
      <sheetData sheetId="1973"/>
      <sheetData sheetId="1974"/>
      <sheetData sheetId="1975"/>
      <sheetData sheetId="1976"/>
      <sheetData sheetId="1977"/>
      <sheetData sheetId="1978"/>
      <sheetData sheetId="1979"/>
      <sheetData sheetId="1980"/>
      <sheetData sheetId="1981"/>
      <sheetData sheetId="1982"/>
      <sheetData sheetId="1983"/>
      <sheetData sheetId="1984"/>
      <sheetData sheetId="1985"/>
      <sheetData sheetId="1986"/>
      <sheetData sheetId="1987"/>
      <sheetData sheetId="1988"/>
      <sheetData sheetId="1989"/>
      <sheetData sheetId="1990"/>
      <sheetData sheetId="1991"/>
      <sheetData sheetId="1992"/>
      <sheetData sheetId="1993"/>
      <sheetData sheetId="1994"/>
      <sheetData sheetId="1995"/>
      <sheetData sheetId="1996"/>
      <sheetData sheetId="1997"/>
      <sheetData sheetId="1998"/>
      <sheetData sheetId="1999"/>
      <sheetData sheetId="2000"/>
      <sheetData sheetId="2001"/>
      <sheetData sheetId="2002"/>
      <sheetData sheetId="2003"/>
      <sheetData sheetId="2004"/>
      <sheetData sheetId="2005"/>
      <sheetData sheetId="2006"/>
      <sheetData sheetId="2007"/>
      <sheetData sheetId="2008"/>
      <sheetData sheetId="2009"/>
      <sheetData sheetId="2010"/>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sheetData sheetId="203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sheetData sheetId="2046"/>
      <sheetData sheetId="2047"/>
      <sheetData sheetId="2048"/>
      <sheetData sheetId="2049"/>
      <sheetData sheetId="2050"/>
      <sheetData sheetId="2051"/>
      <sheetData sheetId="2052"/>
      <sheetData sheetId="2053"/>
      <sheetData sheetId="2054"/>
      <sheetData sheetId="2055"/>
      <sheetData sheetId="2056"/>
      <sheetData sheetId="2057"/>
      <sheetData sheetId="2058"/>
      <sheetData sheetId="2059"/>
      <sheetData sheetId="2060"/>
      <sheetData sheetId="2061"/>
      <sheetData sheetId="2062"/>
      <sheetData sheetId="2063"/>
      <sheetData sheetId="2064"/>
      <sheetData sheetId="2065"/>
      <sheetData sheetId="2066"/>
      <sheetData sheetId="2067"/>
      <sheetData sheetId="2068"/>
      <sheetData sheetId="2069"/>
      <sheetData sheetId="2070"/>
      <sheetData sheetId="2071"/>
      <sheetData sheetId="2072"/>
      <sheetData sheetId="2073"/>
      <sheetData sheetId="2074"/>
      <sheetData sheetId="2075"/>
      <sheetData sheetId="2076"/>
      <sheetData sheetId="2077"/>
      <sheetData sheetId="2078"/>
      <sheetData sheetId="2079"/>
      <sheetData sheetId="2080"/>
      <sheetData sheetId="2081"/>
      <sheetData sheetId="2082"/>
      <sheetData sheetId="2083"/>
      <sheetData sheetId="2084"/>
      <sheetData sheetId="2085"/>
      <sheetData sheetId="2086"/>
      <sheetData sheetId="2087"/>
      <sheetData sheetId="2088"/>
      <sheetData sheetId="2089"/>
      <sheetData sheetId="2090"/>
      <sheetData sheetId="2091"/>
      <sheetData sheetId="2092"/>
      <sheetData sheetId="2093"/>
      <sheetData sheetId="2094"/>
      <sheetData sheetId="2095"/>
      <sheetData sheetId="2096"/>
      <sheetData sheetId="2097"/>
      <sheetData sheetId="2098"/>
      <sheetData sheetId="2099"/>
      <sheetData sheetId="2100"/>
      <sheetData sheetId="2101"/>
      <sheetData sheetId="2102"/>
      <sheetData sheetId="2103"/>
      <sheetData sheetId="2104"/>
      <sheetData sheetId="2105"/>
      <sheetData sheetId="2106"/>
      <sheetData sheetId="2107"/>
      <sheetData sheetId="2108"/>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sheetData sheetId="2128"/>
      <sheetData sheetId="2129"/>
      <sheetData sheetId="2130"/>
      <sheetData sheetId="2131"/>
      <sheetData sheetId="2132"/>
      <sheetData sheetId="2133"/>
      <sheetData sheetId="2134"/>
      <sheetData sheetId="2135"/>
      <sheetData sheetId="2136"/>
      <sheetData sheetId="2137"/>
      <sheetData sheetId="2138"/>
      <sheetData sheetId="2139"/>
      <sheetData sheetId="2140"/>
      <sheetData sheetId="2141"/>
      <sheetData sheetId="2142"/>
      <sheetData sheetId="2143"/>
      <sheetData sheetId="2144"/>
      <sheetData sheetId="2145"/>
      <sheetData sheetId="2146"/>
      <sheetData sheetId="2147"/>
      <sheetData sheetId="2148"/>
      <sheetData sheetId="2149"/>
      <sheetData sheetId="2150"/>
      <sheetData sheetId="2151"/>
      <sheetData sheetId="2152"/>
      <sheetData sheetId="2153"/>
      <sheetData sheetId="2154"/>
      <sheetData sheetId="2155"/>
      <sheetData sheetId="2156"/>
      <sheetData sheetId="2157"/>
      <sheetData sheetId="2158"/>
      <sheetData sheetId="2159"/>
      <sheetData sheetId="2160"/>
      <sheetData sheetId="2161"/>
      <sheetData sheetId="2162"/>
      <sheetData sheetId="2163"/>
      <sheetData sheetId="2164"/>
      <sheetData sheetId="2165"/>
      <sheetData sheetId="2166"/>
      <sheetData sheetId="2167"/>
      <sheetData sheetId="2168"/>
      <sheetData sheetId="2169"/>
      <sheetData sheetId="2170"/>
      <sheetData sheetId="2171"/>
      <sheetData sheetId="2172"/>
      <sheetData sheetId="2173"/>
      <sheetData sheetId="2174"/>
      <sheetData sheetId="2175"/>
      <sheetData sheetId="2176"/>
      <sheetData sheetId="2177"/>
      <sheetData sheetId="2178"/>
      <sheetData sheetId="2179"/>
      <sheetData sheetId="2180"/>
      <sheetData sheetId="2181"/>
      <sheetData sheetId="2182"/>
      <sheetData sheetId="2183"/>
      <sheetData sheetId="2184"/>
      <sheetData sheetId="2185"/>
      <sheetData sheetId="2186"/>
      <sheetData sheetId="2187"/>
      <sheetData sheetId="2188"/>
      <sheetData sheetId="2189"/>
      <sheetData sheetId="2190"/>
      <sheetData sheetId="2191"/>
      <sheetData sheetId="2192"/>
      <sheetData sheetId="2193"/>
      <sheetData sheetId="2194"/>
      <sheetData sheetId="2195"/>
      <sheetData sheetId="2196"/>
      <sheetData sheetId="2197"/>
      <sheetData sheetId="2198"/>
      <sheetData sheetId="2199"/>
      <sheetData sheetId="2200"/>
      <sheetData sheetId="2201"/>
      <sheetData sheetId="2202"/>
      <sheetData sheetId="2203"/>
      <sheetData sheetId="2204"/>
      <sheetData sheetId="2205"/>
      <sheetData sheetId="2206"/>
      <sheetData sheetId="2207"/>
      <sheetData sheetId="2208"/>
      <sheetData sheetId="2209"/>
      <sheetData sheetId="2210"/>
      <sheetData sheetId="2211"/>
      <sheetData sheetId="2212"/>
      <sheetData sheetId="2213"/>
      <sheetData sheetId="2214"/>
      <sheetData sheetId="2215"/>
      <sheetData sheetId="2216"/>
      <sheetData sheetId="2217"/>
      <sheetData sheetId="2218"/>
      <sheetData sheetId="2219"/>
      <sheetData sheetId="2220"/>
      <sheetData sheetId="2221"/>
      <sheetData sheetId="2222"/>
      <sheetData sheetId="2223"/>
      <sheetData sheetId="2224"/>
      <sheetData sheetId="2225"/>
      <sheetData sheetId="2226"/>
      <sheetData sheetId="2227"/>
      <sheetData sheetId="2228"/>
      <sheetData sheetId="2229"/>
      <sheetData sheetId="2230"/>
      <sheetData sheetId="2231"/>
      <sheetData sheetId="2232"/>
      <sheetData sheetId="2233"/>
      <sheetData sheetId="2234"/>
      <sheetData sheetId="2235"/>
      <sheetData sheetId="2236"/>
      <sheetData sheetId="2237"/>
      <sheetData sheetId="2238"/>
      <sheetData sheetId="2239"/>
      <sheetData sheetId="2240"/>
      <sheetData sheetId="2241"/>
      <sheetData sheetId="2242"/>
      <sheetData sheetId="2243"/>
      <sheetData sheetId="2244"/>
      <sheetData sheetId="2245"/>
      <sheetData sheetId="2246"/>
      <sheetData sheetId="2247"/>
      <sheetData sheetId="2248"/>
      <sheetData sheetId="2249"/>
      <sheetData sheetId="2250"/>
      <sheetData sheetId="2251"/>
      <sheetData sheetId="2252"/>
      <sheetData sheetId="2253"/>
      <sheetData sheetId="2254"/>
      <sheetData sheetId="2255"/>
      <sheetData sheetId="2256"/>
      <sheetData sheetId="2257"/>
      <sheetData sheetId="2258"/>
      <sheetData sheetId="2259"/>
      <sheetData sheetId="2260"/>
      <sheetData sheetId="2261"/>
      <sheetData sheetId="2262"/>
      <sheetData sheetId="2263"/>
      <sheetData sheetId="2264"/>
      <sheetData sheetId="2265"/>
      <sheetData sheetId="2266"/>
      <sheetData sheetId="2267"/>
      <sheetData sheetId="2268"/>
      <sheetData sheetId="2269"/>
      <sheetData sheetId="2270"/>
      <sheetData sheetId="2271"/>
      <sheetData sheetId="2272"/>
      <sheetData sheetId="2273"/>
      <sheetData sheetId="2274"/>
      <sheetData sheetId="2275"/>
      <sheetData sheetId="2276"/>
      <sheetData sheetId="2277"/>
      <sheetData sheetId="2278"/>
      <sheetData sheetId="2279"/>
      <sheetData sheetId="2280"/>
      <sheetData sheetId="2281"/>
      <sheetData sheetId="2282"/>
      <sheetData sheetId="2283"/>
      <sheetData sheetId="2284"/>
      <sheetData sheetId="2285"/>
      <sheetData sheetId="2286"/>
      <sheetData sheetId="2287"/>
      <sheetData sheetId="2288"/>
      <sheetData sheetId="2289"/>
      <sheetData sheetId="2290"/>
      <sheetData sheetId="2291"/>
      <sheetData sheetId="2292"/>
      <sheetData sheetId="2293"/>
      <sheetData sheetId="2294"/>
      <sheetData sheetId="2295"/>
      <sheetData sheetId="2296"/>
      <sheetData sheetId="2297"/>
      <sheetData sheetId="2298"/>
      <sheetData sheetId="2299"/>
      <sheetData sheetId="2300"/>
      <sheetData sheetId="2301"/>
      <sheetData sheetId="2302"/>
      <sheetData sheetId="2303"/>
      <sheetData sheetId="2304"/>
      <sheetData sheetId="2305"/>
      <sheetData sheetId="2306"/>
      <sheetData sheetId="2307"/>
      <sheetData sheetId="2308"/>
      <sheetData sheetId="2309"/>
      <sheetData sheetId="2310"/>
      <sheetData sheetId="2311"/>
      <sheetData sheetId="2312"/>
      <sheetData sheetId="2313"/>
      <sheetData sheetId="2314"/>
      <sheetData sheetId="2315"/>
      <sheetData sheetId="2316"/>
      <sheetData sheetId="2317"/>
      <sheetData sheetId="2318"/>
      <sheetData sheetId="2319"/>
      <sheetData sheetId="2320"/>
      <sheetData sheetId="2321"/>
      <sheetData sheetId="2322"/>
      <sheetData sheetId="2323"/>
      <sheetData sheetId="2324"/>
      <sheetData sheetId="2325"/>
      <sheetData sheetId="2326"/>
      <sheetData sheetId="2327"/>
      <sheetData sheetId="2328"/>
      <sheetData sheetId="2329"/>
      <sheetData sheetId="2330"/>
      <sheetData sheetId="2331"/>
      <sheetData sheetId="2332"/>
      <sheetData sheetId="2333"/>
      <sheetData sheetId="2334"/>
      <sheetData sheetId="2335"/>
      <sheetData sheetId="2336"/>
      <sheetData sheetId="2337"/>
      <sheetData sheetId="2338"/>
      <sheetData sheetId="2339"/>
      <sheetData sheetId="2340"/>
      <sheetData sheetId="2341"/>
      <sheetData sheetId="2342"/>
      <sheetData sheetId="2343"/>
      <sheetData sheetId="2344"/>
      <sheetData sheetId="2345"/>
      <sheetData sheetId="2346"/>
      <sheetData sheetId="2347"/>
      <sheetData sheetId="2348"/>
      <sheetData sheetId="2349"/>
      <sheetData sheetId="2350"/>
      <sheetData sheetId="2351"/>
      <sheetData sheetId="2352"/>
      <sheetData sheetId="2353"/>
      <sheetData sheetId="2354"/>
      <sheetData sheetId="2355"/>
      <sheetData sheetId="2356"/>
      <sheetData sheetId="2357"/>
      <sheetData sheetId="2358"/>
      <sheetData sheetId="2359"/>
      <sheetData sheetId="2360"/>
      <sheetData sheetId="2361"/>
      <sheetData sheetId="2362"/>
      <sheetData sheetId="2363"/>
      <sheetData sheetId="2364"/>
      <sheetData sheetId="2365"/>
      <sheetData sheetId="2366"/>
      <sheetData sheetId="2367"/>
      <sheetData sheetId="2368"/>
      <sheetData sheetId="2369"/>
      <sheetData sheetId="2370"/>
      <sheetData sheetId="2371"/>
      <sheetData sheetId="2372"/>
      <sheetData sheetId="2373"/>
      <sheetData sheetId="2374"/>
      <sheetData sheetId="2375"/>
      <sheetData sheetId="2376"/>
      <sheetData sheetId="2377"/>
      <sheetData sheetId="2378"/>
      <sheetData sheetId="2379"/>
      <sheetData sheetId="2380"/>
      <sheetData sheetId="2381"/>
      <sheetData sheetId="2382"/>
      <sheetData sheetId="2383"/>
      <sheetData sheetId="2384"/>
      <sheetData sheetId="2385"/>
      <sheetData sheetId="2386"/>
      <sheetData sheetId="2387"/>
      <sheetData sheetId="2388"/>
      <sheetData sheetId="2389"/>
      <sheetData sheetId="2390"/>
      <sheetData sheetId="2391"/>
      <sheetData sheetId="2392"/>
      <sheetData sheetId="2393"/>
      <sheetData sheetId="2394"/>
      <sheetData sheetId="2395"/>
      <sheetData sheetId="2396"/>
      <sheetData sheetId="2397"/>
      <sheetData sheetId="2398"/>
      <sheetData sheetId="2399"/>
      <sheetData sheetId="2400"/>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refreshError="1"/>
      <sheetData sheetId="2455" refreshError="1"/>
      <sheetData sheetId="2456" refreshError="1"/>
      <sheetData sheetId="2457"/>
      <sheetData sheetId="2458" refreshError="1"/>
      <sheetData sheetId="2459" refreshError="1"/>
      <sheetData sheetId="2460" refreshError="1"/>
      <sheetData sheetId="2461"/>
      <sheetData sheetId="2462" refreshError="1"/>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refreshError="1"/>
      <sheetData sheetId="2473" refreshError="1"/>
      <sheetData sheetId="2474" refreshError="1"/>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refreshError="1"/>
      <sheetData sheetId="2524" refreshError="1"/>
      <sheetData sheetId="2525" refreshError="1"/>
      <sheetData sheetId="2526" refreshError="1"/>
      <sheetData sheetId="2527" refreshError="1"/>
      <sheetData sheetId="2528" refreshError="1"/>
      <sheetData sheetId="2529" refreshError="1"/>
      <sheetData sheetId="2530" refreshError="1"/>
      <sheetData sheetId="2531" refreshError="1"/>
      <sheetData sheetId="2532" refreshError="1"/>
      <sheetData sheetId="2533" refreshError="1"/>
      <sheetData sheetId="2534" refreshError="1"/>
      <sheetData sheetId="2535" refreshError="1"/>
      <sheetData sheetId="2536" refreshError="1"/>
      <sheetData sheetId="2537" refreshError="1"/>
      <sheetData sheetId="2538" refreshError="1"/>
      <sheetData sheetId="2539" refreshError="1"/>
      <sheetData sheetId="2540" refreshError="1"/>
      <sheetData sheetId="2541" refreshError="1"/>
      <sheetData sheetId="2542" refreshError="1"/>
      <sheetData sheetId="2543" refreshError="1"/>
      <sheetData sheetId="2544" refreshError="1"/>
      <sheetData sheetId="2545" refreshError="1"/>
      <sheetData sheetId="2546" refreshError="1"/>
      <sheetData sheetId="2547" refreshError="1"/>
      <sheetData sheetId="2548" refreshError="1"/>
      <sheetData sheetId="2549" refreshError="1"/>
      <sheetData sheetId="2550" refreshError="1"/>
      <sheetData sheetId="2551" refreshError="1"/>
      <sheetData sheetId="2552" refreshError="1"/>
      <sheetData sheetId="2553" refreshError="1"/>
      <sheetData sheetId="2554" refreshError="1"/>
      <sheetData sheetId="2555" refreshError="1"/>
      <sheetData sheetId="2556" refreshError="1"/>
      <sheetData sheetId="2557" refreshError="1"/>
      <sheetData sheetId="2558" refreshError="1"/>
      <sheetData sheetId="2559" refreshError="1"/>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refreshError="1"/>
      <sheetData sheetId="2570" refreshError="1"/>
      <sheetData sheetId="2571" refreshError="1"/>
      <sheetData sheetId="2572" refreshError="1"/>
      <sheetData sheetId="2573" refreshError="1"/>
      <sheetData sheetId="2574" refreshError="1"/>
      <sheetData sheetId="2575" refreshError="1"/>
      <sheetData sheetId="2576" refreshError="1"/>
      <sheetData sheetId="2577" refreshError="1"/>
      <sheetData sheetId="2578" refreshError="1"/>
      <sheetData sheetId="2579" refreshError="1"/>
      <sheetData sheetId="2580" refreshError="1"/>
      <sheetData sheetId="2581" refreshError="1"/>
      <sheetData sheetId="2582" refreshError="1"/>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sheetData sheetId="2606" refreshError="1"/>
      <sheetData sheetId="2607" refreshError="1"/>
      <sheetData sheetId="2608" refreshError="1"/>
      <sheetData sheetId="2609"/>
      <sheetData sheetId="2610" refreshError="1"/>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refreshError="1"/>
      <sheetData sheetId="2646" refreshError="1"/>
      <sheetData sheetId="2647" refreshError="1"/>
      <sheetData sheetId="2648" refreshError="1"/>
      <sheetData sheetId="2649" refreshError="1"/>
      <sheetData sheetId="2650" refreshError="1"/>
      <sheetData sheetId="2651" refreshError="1"/>
      <sheetData sheetId="2652" refreshError="1"/>
      <sheetData sheetId="2653" refreshError="1"/>
      <sheetData sheetId="2654" refreshError="1"/>
      <sheetData sheetId="2655" refreshError="1"/>
      <sheetData sheetId="2656" refreshError="1"/>
      <sheetData sheetId="2657" refreshError="1"/>
      <sheetData sheetId="2658" refreshError="1"/>
      <sheetData sheetId="2659" refreshError="1"/>
      <sheetData sheetId="2660" refreshError="1"/>
      <sheetData sheetId="2661" refreshError="1"/>
      <sheetData sheetId="2662" refreshError="1"/>
      <sheetData sheetId="2663" refreshError="1"/>
      <sheetData sheetId="2664" refreshError="1"/>
      <sheetData sheetId="2665" refreshError="1"/>
      <sheetData sheetId="2666" refreshError="1"/>
      <sheetData sheetId="2667" refreshError="1"/>
      <sheetData sheetId="2668" refreshError="1"/>
      <sheetData sheetId="2669" refreshError="1"/>
      <sheetData sheetId="2670" refreshError="1"/>
      <sheetData sheetId="2671" refreshError="1"/>
      <sheetData sheetId="2672" refreshError="1"/>
      <sheetData sheetId="2673" refreshError="1"/>
      <sheetData sheetId="2674" refreshError="1"/>
      <sheetData sheetId="2675" refreshError="1"/>
      <sheetData sheetId="2676" refreshError="1"/>
      <sheetData sheetId="2677" refreshError="1"/>
      <sheetData sheetId="2678" refreshError="1"/>
      <sheetData sheetId="2679"/>
      <sheetData sheetId="2680" refreshError="1"/>
      <sheetData sheetId="2681" refreshError="1"/>
      <sheetData sheetId="2682" refreshError="1"/>
      <sheetData sheetId="2683"/>
      <sheetData sheetId="2684" refreshError="1"/>
      <sheetData sheetId="2685" refreshError="1"/>
      <sheetData sheetId="2686" refreshError="1"/>
      <sheetData sheetId="2687" refreshError="1"/>
      <sheetData sheetId="2688" refreshError="1"/>
      <sheetData sheetId="2689" refreshError="1"/>
      <sheetData sheetId="2690" refreshError="1"/>
      <sheetData sheetId="2691" refreshError="1"/>
      <sheetData sheetId="2692" refreshError="1"/>
      <sheetData sheetId="2693" refreshError="1"/>
      <sheetData sheetId="2694" refreshError="1"/>
      <sheetData sheetId="2695" refreshError="1"/>
      <sheetData sheetId="2696" refreshError="1"/>
      <sheetData sheetId="2697" refreshError="1"/>
      <sheetData sheetId="2698" refreshError="1"/>
      <sheetData sheetId="2699" refreshError="1"/>
      <sheetData sheetId="2700" refreshError="1"/>
      <sheetData sheetId="2701" refreshError="1"/>
      <sheetData sheetId="2702" refreshError="1"/>
      <sheetData sheetId="2703" refreshError="1"/>
      <sheetData sheetId="2704" refreshError="1"/>
      <sheetData sheetId="2705" refreshError="1"/>
      <sheetData sheetId="2706" refreshError="1"/>
      <sheetData sheetId="2707" refreshError="1"/>
      <sheetData sheetId="2708" refreshError="1"/>
      <sheetData sheetId="2709" refreshError="1"/>
      <sheetData sheetId="2710" refreshError="1"/>
      <sheetData sheetId="2711" refreshError="1"/>
      <sheetData sheetId="2712" refreshError="1"/>
      <sheetData sheetId="2713" refreshError="1"/>
      <sheetData sheetId="2714" refreshError="1"/>
      <sheetData sheetId="2715" refreshError="1"/>
      <sheetData sheetId="2716" refreshError="1"/>
      <sheetData sheetId="2717" refreshError="1"/>
      <sheetData sheetId="2718" refreshError="1"/>
      <sheetData sheetId="2719" refreshError="1"/>
      <sheetData sheetId="2720" refreshError="1"/>
      <sheetData sheetId="2721" refreshError="1"/>
      <sheetData sheetId="2722" refreshError="1"/>
      <sheetData sheetId="2723" refreshError="1"/>
      <sheetData sheetId="2724" refreshError="1"/>
      <sheetData sheetId="2725" refreshError="1"/>
      <sheetData sheetId="2726" refreshError="1"/>
      <sheetData sheetId="2727" refreshError="1"/>
      <sheetData sheetId="2728" refreshError="1"/>
      <sheetData sheetId="2729" refreshError="1"/>
      <sheetData sheetId="2730" refreshError="1"/>
      <sheetData sheetId="2731" refreshError="1"/>
      <sheetData sheetId="2732" refreshError="1"/>
      <sheetData sheetId="2733" refreshError="1"/>
      <sheetData sheetId="2734" refreshError="1"/>
      <sheetData sheetId="2735" refreshError="1"/>
      <sheetData sheetId="2736" refreshError="1"/>
      <sheetData sheetId="2737" refreshError="1"/>
      <sheetData sheetId="2738" refreshError="1"/>
      <sheetData sheetId="2739" refreshError="1"/>
      <sheetData sheetId="2740" refreshError="1"/>
      <sheetData sheetId="2741" refreshError="1"/>
      <sheetData sheetId="2742" refreshError="1"/>
      <sheetData sheetId="2743" refreshError="1"/>
      <sheetData sheetId="2744" refreshError="1"/>
      <sheetData sheetId="2745" refreshError="1"/>
      <sheetData sheetId="2746" refreshError="1"/>
      <sheetData sheetId="2747" refreshError="1"/>
      <sheetData sheetId="2748" refreshError="1"/>
      <sheetData sheetId="2749" refreshError="1"/>
      <sheetData sheetId="2750" refreshError="1"/>
      <sheetData sheetId="2751" refreshError="1"/>
      <sheetData sheetId="2752" refreshError="1"/>
      <sheetData sheetId="2753" refreshError="1"/>
      <sheetData sheetId="2754" refreshError="1"/>
      <sheetData sheetId="2755" refreshError="1"/>
      <sheetData sheetId="2756" refreshError="1"/>
      <sheetData sheetId="2757" refreshError="1"/>
      <sheetData sheetId="2758" refreshError="1"/>
      <sheetData sheetId="2759" refreshError="1"/>
      <sheetData sheetId="2760" refreshError="1"/>
      <sheetData sheetId="2761" refreshError="1"/>
      <sheetData sheetId="2762" refreshError="1"/>
      <sheetData sheetId="2763" refreshError="1"/>
      <sheetData sheetId="2764" refreshError="1"/>
      <sheetData sheetId="2765" refreshError="1"/>
      <sheetData sheetId="2766" refreshError="1"/>
      <sheetData sheetId="2767" refreshError="1"/>
      <sheetData sheetId="2768" refreshError="1"/>
      <sheetData sheetId="2769" refreshError="1"/>
      <sheetData sheetId="2770" refreshError="1"/>
      <sheetData sheetId="2771" refreshError="1"/>
      <sheetData sheetId="2772" refreshError="1"/>
      <sheetData sheetId="2773" refreshError="1"/>
      <sheetData sheetId="2774" refreshError="1"/>
      <sheetData sheetId="2775" refreshError="1"/>
      <sheetData sheetId="2776" refreshError="1"/>
      <sheetData sheetId="2777" refreshError="1"/>
      <sheetData sheetId="2778" refreshError="1"/>
      <sheetData sheetId="2779" refreshError="1"/>
      <sheetData sheetId="2780" refreshError="1"/>
      <sheetData sheetId="2781" refreshError="1"/>
      <sheetData sheetId="2782" refreshError="1"/>
      <sheetData sheetId="2783" refreshError="1"/>
      <sheetData sheetId="2784" refreshError="1"/>
      <sheetData sheetId="2785" refreshError="1"/>
      <sheetData sheetId="2786" refreshError="1"/>
      <sheetData sheetId="2787" refreshError="1"/>
      <sheetData sheetId="2788"/>
      <sheetData sheetId="2789" refreshError="1"/>
      <sheetData sheetId="2790" refreshError="1"/>
      <sheetData sheetId="2791" refreshError="1"/>
      <sheetData sheetId="2792" refreshError="1"/>
      <sheetData sheetId="2793" refreshError="1"/>
      <sheetData sheetId="2794" refreshError="1"/>
      <sheetData sheetId="2795"/>
      <sheetData sheetId="2796" refreshError="1"/>
      <sheetData sheetId="2797" refreshError="1"/>
      <sheetData sheetId="2798" refreshError="1"/>
      <sheetData sheetId="2799" refreshError="1"/>
      <sheetData sheetId="2800" refreshError="1"/>
      <sheetData sheetId="2801" refreshError="1"/>
      <sheetData sheetId="2802" refreshError="1"/>
      <sheetData sheetId="2803" refreshError="1"/>
      <sheetData sheetId="2804" refreshError="1"/>
      <sheetData sheetId="2805" refreshError="1"/>
      <sheetData sheetId="2806" refreshError="1"/>
      <sheetData sheetId="2807" refreshError="1"/>
      <sheetData sheetId="2808" refreshError="1"/>
      <sheetData sheetId="2809" refreshError="1"/>
      <sheetData sheetId="2810" refreshError="1"/>
      <sheetData sheetId="2811" refreshError="1"/>
      <sheetData sheetId="2812" refreshError="1"/>
      <sheetData sheetId="2813" refreshError="1"/>
      <sheetData sheetId="2814" refreshError="1"/>
      <sheetData sheetId="2815" refreshError="1"/>
      <sheetData sheetId="2816" refreshError="1"/>
      <sheetData sheetId="2817" refreshError="1"/>
      <sheetData sheetId="2818" refreshError="1"/>
      <sheetData sheetId="2819" refreshError="1"/>
      <sheetData sheetId="2820" refreshError="1"/>
      <sheetData sheetId="2821" refreshError="1"/>
      <sheetData sheetId="2822" refreshError="1"/>
      <sheetData sheetId="2823" refreshError="1"/>
      <sheetData sheetId="2824" refreshError="1"/>
      <sheetData sheetId="2825" refreshError="1"/>
      <sheetData sheetId="2826" refreshError="1"/>
      <sheetData sheetId="2827" refreshError="1"/>
      <sheetData sheetId="2828" refreshError="1"/>
      <sheetData sheetId="2829" refreshError="1"/>
      <sheetData sheetId="2830" refreshError="1"/>
      <sheetData sheetId="2831" refreshError="1"/>
      <sheetData sheetId="2832" refreshError="1"/>
      <sheetData sheetId="2833" refreshError="1"/>
      <sheetData sheetId="2834" refreshError="1"/>
      <sheetData sheetId="2835" refreshError="1"/>
      <sheetData sheetId="2836" refreshError="1"/>
      <sheetData sheetId="2837" refreshError="1"/>
      <sheetData sheetId="2838" refreshError="1"/>
      <sheetData sheetId="2839"/>
      <sheetData sheetId="2840" refreshError="1"/>
      <sheetData sheetId="2841" refreshError="1"/>
      <sheetData sheetId="2842"/>
      <sheetData sheetId="2843" refreshError="1"/>
      <sheetData sheetId="2844" refreshError="1"/>
      <sheetData sheetId="2845" refreshError="1"/>
      <sheetData sheetId="2846" refreshError="1"/>
      <sheetData sheetId="2847" refreshError="1"/>
      <sheetData sheetId="2848" refreshError="1"/>
      <sheetData sheetId="2849" refreshError="1"/>
      <sheetData sheetId="2850" refreshError="1"/>
      <sheetData sheetId="2851" refreshError="1"/>
      <sheetData sheetId="2852" refreshError="1"/>
      <sheetData sheetId="2853" refreshError="1"/>
      <sheetData sheetId="2854" refreshError="1"/>
      <sheetData sheetId="2855" refreshError="1"/>
      <sheetData sheetId="2856" refreshError="1"/>
      <sheetData sheetId="2857" refreshError="1"/>
      <sheetData sheetId="2858" refreshError="1"/>
      <sheetData sheetId="2859" refreshError="1"/>
      <sheetData sheetId="2860" refreshError="1"/>
      <sheetData sheetId="2861" refreshError="1"/>
      <sheetData sheetId="2862" refreshError="1"/>
      <sheetData sheetId="2863" refreshError="1"/>
      <sheetData sheetId="2864"/>
      <sheetData sheetId="2865" refreshError="1"/>
      <sheetData sheetId="2866" refreshError="1"/>
      <sheetData sheetId="2867" refreshError="1"/>
      <sheetData sheetId="2868" refreshError="1"/>
      <sheetData sheetId="2869" refreshError="1"/>
      <sheetData sheetId="2870" refreshError="1"/>
      <sheetData sheetId="2871" refreshError="1"/>
      <sheetData sheetId="2872" refreshError="1"/>
      <sheetData sheetId="2873" refreshError="1"/>
      <sheetData sheetId="2874" refreshError="1"/>
      <sheetData sheetId="2875" refreshError="1"/>
      <sheetData sheetId="2876" refreshError="1"/>
      <sheetData sheetId="2877" refreshError="1"/>
      <sheetData sheetId="2878" refreshError="1"/>
      <sheetData sheetId="2879" refreshError="1"/>
      <sheetData sheetId="2880" refreshError="1"/>
      <sheetData sheetId="2881" refreshError="1"/>
      <sheetData sheetId="2882" refreshError="1"/>
      <sheetData sheetId="2883" refreshError="1"/>
      <sheetData sheetId="2884" refreshError="1"/>
      <sheetData sheetId="2885" refreshError="1"/>
      <sheetData sheetId="2886" refreshError="1"/>
      <sheetData sheetId="2887" refreshError="1"/>
      <sheetData sheetId="2888" refreshError="1"/>
      <sheetData sheetId="2889" refreshError="1"/>
      <sheetData sheetId="2890" refreshError="1"/>
      <sheetData sheetId="2891" refreshError="1"/>
      <sheetData sheetId="2892" refreshError="1"/>
      <sheetData sheetId="2893" refreshError="1"/>
      <sheetData sheetId="2894" refreshError="1"/>
      <sheetData sheetId="2895" refreshError="1"/>
      <sheetData sheetId="2896" refreshError="1"/>
      <sheetData sheetId="2897" refreshError="1"/>
      <sheetData sheetId="2898"/>
      <sheetData sheetId="2899" refreshError="1"/>
      <sheetData sheetId="2900" refreshError="1"/>
      <sheetData sheetId="2901" refreshError="1"/>
      <sheetData sheetId="2902" refreshError="1"/>
      <sheetData sheetId="2903" refreshError="1"/>
      <sheetData sheetId="2904" refreshError="1"/>
      <sheetData sheetId="2905" refreshError="1"/>
      <sheetData sheetId="2906" refreshError="1"/>
      <sheetData sheetId="2907" refreshError="1"/>
      <sheetData sheetId="2908" refreshError="1"/>
      <sheetData sheetId="2909" refreshError="1"/>
      <sheetData sheetId="2910" refreshError="1"/>
      <sheetData sheetId="2911" refreshError="1"/>
      <sheetData sheetId="2912" refreshError="1"/>
      <sheetData sheetId="2913" refreshError="1"/>
      <sheetData sheetId="2914"/>
      <sheetData sheetId="2915"/>
      <sheetData sheetId="2916"/>
      <sheetData sheetId="2917" refreshError="1"/>
      <sheetData sheetId="2918" refreshError="1"/>
      <sheetData sheetId="2919" refreshError="1"/>
      <sheetData sheetId="2920" refreshError="1"/>
      <sheetData sheetId="2921" refreshError="1"/>
      <sheetData sheetId="2922" refreshError="1"/>
      <sheetData sheetId="2923" refreshError="1"/>
      <sheetData sheetId="2924" refreshError="1"/>
      <sheetData sheetId="2925" refreshError="1"/>
      <sheetData sheetId="2926" refreshError="1"/>
      <sheetData sheetId="2927" refreshError="1"/>
      <sheetData sheetId="2928" refreshError="1"/>
      <sheetData sheetId="2929" refreshError="1"/>
      <sheetData sheetId="2930" refreshError="1"/>
      <sheetData sheetId="2931" refreshError="1"/>
      <sheetData sheetId="2932" refreshError="1"/>
      <sheetData sheetId="2933" refreshError="1"/>
      <sheetData sheetId="2934" refreshError="1"/>
      <sheetData sheetId="2935" refreshError="1"/>
      <sheetData sheetId="2936" refreshError="1"/>
      <sheetData sheetId="2937" refreshError="1"/>
      <sheetData sheetId="2938" refreshError="1"/>
      <sheetData sheetId="2939" refreshError="1"/>
      <sheetData sheetId="2940" refreshError="1"/>
      <sheetData sheetId="2941" refreshError="1"/>
      <sheetData sheetId="2942" refreshError="1"/>
      <sheetData sheetId="2943" refreshError="1"/>
      <sheetData sheetId="2944" refreshError="1"/>
      <sheetData sheetId="2945" refreshError="1"/>
      <sheetData sheetId="2946" refreshError="1"/>
      <sheetData sheetId="2947" refreshError="1"/>
      <sheetData sheetId="2948" refreshError="1"/>
      <sheetData sheetId="2949" refreshError="1"/>
      <sheetData sheetId="2950" refreshError="1"/>
      <sheetData sheetId="2951" refreshError="1"/>
      <sheetData sheetId="2952" refreshError="1"/>
      <sheetData sheetId="2953" refreshError="1"/>
      <sheetData sheetId="2954" refreshError="1"/>
      <sheetData sheetId="2955" refreshError="1"/>
      <sheetData sheetId="2956" refreshError="1"/>
      <sheetData sheetId="2957" refreshError="1"/>
      <sheetData sheetId="2958" refreshError="1"/>
      <sheetData sheetId="2959" refreshError="1"/>
      <sheetData sheetId="2960" refreshError="1"/>
      <sheetData sheetId="2961" refreshError="1"/>
      <sheetData sheetId="2962" refreshError="1"/>
      <sheetData sheetId="2963" refreshError="1"/>
      <sheetData sheetId="2964" refreshError="1"/>
      <sheetData sheetId="2965" refreshError="1"/>
      <sheetData sheetId="2966" refreshError="1"/>
      <sheetData sheetId="2967" refreshError="1"/>
      <sheetData sheetId="2968" refreshError="1"/>
      <sheetData sheetId="2969" refreshError="1"/>
      <sheetData sheetId="2970" refreshError="1"/>
      <sheetData sheetId="2971" refreshError="1"/>
      <sheetData sheetId="2972"/>
      <sheetData sheetId="2973"/>
      <sheetData sheetId="2974"/>
      <sheetData sheetId="2975"/>
      <sheetData sheetId="2976"/>
      <sheetData sheetId="2977" refreshError="1"/>
      <sheetData sheetId="2978" refreshError="1"/>
      <sheetData sheetId="2979" refreshError="1"/>
      <sheetData sheetId="2980" refreshError="1"/>
      <sheetData sheetId="2981" refreshError="1"/>
      <sheetData sheetId="2982" refreshError="1"/>
      <sheetData sheetId="2983" refreshError="1"/>
      <sheetData sheetId="2984" refreshError="1"/>
      <sheetData sheetId="2985" refreshError="1"/>
      <sheetData sheetId="2986" refreshError="1"/>
      <sheetData sheetId="2987"/>
      <sheetData sheetId="2988"/>
      <sheetData sheetId="2989"/>
      <sheetData sheetId="2990"/>
      <sheetData sheetId="2991" refreshError="1"/>
      <sheetData sheetId="2992" refreshError="1"/>
      <sheetData sheetId="2993"/>
      <sheetData sheetId="2994"/>
      <sheetData sheetId="2995"/>
      <sheetData sheetId="2996"/>
      <sheetData sheetId="2997" refreshError="1"/>
      <sheetData sheetId="2998" refreshError="1"/>
      <sheetData sheetId="2999" refreshError="1"/>
      <sheetData sheetId="3000" refreshError="1"/>
      <sheetData sheetId="3001" refreshError="1"/>
      <sheetData sheetId="3002" refreshError="1"/>
      <sheetData sheetId="3003" refreshError="1"/>
      <sheetData sheetId="3004" refreshError="1"/>
      <sheetData sheetId="3005" refreshError="1"/>
      <sheetData sheetId="3006" refreshError="1"/>
      <sheetData sheetId="3007" refreshError="1"/>
      <sheetData sheetId="3008" refreshError="1"/>
      <sheetData sheetId="3009" refreshError="1"/>
      <sheetData sheetId="3010" refreshError="1"/>
      <sheetData sheetId="3011" refreshError="1"/>
      <sheetData sheetId="3012" refreshError="1"/>
      <sheetData sheetId="3013" refreshError="1"/>
      <sheetData sheetId="3014" refreshError="1"/>
      <sheetData sheetId="3015" refreshError="1"/>
      <sheetData sheetId="3016" refreshError="1"/>
      <sheetData sheetId="3017" refreshError="1"/>
      <sheetData sheetId="3018" refreshError="1"/>
      <sheetData sheetId="3019" refreshError="1"/>
      <sheetData sheetId="3020" refreshError="1"/>
      <sheetData sheetId="3021" refreshError="1"/>
      <sheetData sheetId="3022" refreshError="1"/>
      <sheetData sheetId="3023" refreshError="1"/>
      <sheetData sheetId="3024" refreshError="1"/>
      <sheetData sheetId="3025" refreshError="1"/>
      <sheetData sheetId="3026" refreshError="1"/>
      <sheetData sheetId="3027" refreshError="1"/>
      <sheetData sheetId="3028" refreshError="1"/>
      <sheetData sheetId="3029" refreshError="1"/>
      <sheetData sheetId="3030" refreshError="1"/>
      <sheetData sheetId="3031" refreshError="1"/>
      <sheetData sheetId="3032" refreshError="1"/>
      <sheetData sheetId="3033" refreshError="1"/>
      <sheetData sheetId="3034" refreshError="1"/>
      <sheetData sheetId="3035" refreshError="1"/>
      <sheetData sheetId="3036" refreshError="1"/>
      <sheetData sheetId="3037" refreshError="1"/>
      <sheetData sheetId="3038" refreshError="1"/>
      <sheetData sheetId="3039" refreshError="1"/>
      <sheetData sheetId="3040" refreshError="1"/>
      <sheetData sheetId="3041" refreshError="1"/>
      <sheetData sheetId="3042" refreshError="1"/>
      <sheetData sheetId="3043" refreshError="1"/>
      <sheetData sheetId="3044" refreshError="1"/>
      <sheetData sheetId="3045" refreshError="1"/>
      <sheetData sheetId="3046" refreshError="1"/>
      <sheetData sheetId="3047" refreshError="1"/>
      <sheetData sheetId="3048" refreshError="1"/>
      <sheetData sheetId="3049" refreshError="1"/>
      <sheetData sheetId="3050" refreshError="1"/>
      <sheetData sheetId="3051" refreshError="1"/>
      <sheetData sheetId="3052" refreshError="1"/>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refreshError="1"/>
      <sheetData sheetId="3065" refreshError="1"/>
      <sheetData sheetId="3066" refreshError="1"/>
      <sheetData sheetId="3067" refreshError="1"/>
      <sheetData sheetId="3068" refreshError="1"/>
      <sheetData sheetId="3069" refreshError="1"/>
      <sheetData sheetId="3070" refreshError="1"/>
      <sheetData sheetId="3071" refreshError="1"/>
      <sheetData sheetId="3072" refreshError="1"/>
      <sheetData sheetId="3073" refreshError="1"/>
      <sheetData sheetId="3074" refreshError="1"/>
      <sheetData sheetId="3075" refreshError="1"/>
      <sheetData sheetId="3076" refreshError="1"/>
      <sheetData sheetId="3077" refreshError="1"/>
      <sheetData sheetId="3078" refreshError="1"/>
      <sheetData sheetId="3079" refreshError="1"/>
      <sheetData sheetId="3080" refreshError="1"/>
      <sheetData sheetId="3081" refreshError="1"/>
      <sheetData sheetId="3082" refreshError="1"/>
      <sheetData sheetId="3083" refreshError="1"/>
      <sheetData sheetId="3084" refreshError="1"/>
      <sheetData sheetId="3085" refreshError="1"/>
      <sheetData sheetId="3086" refreshError="1"/>
      <sheetData sheetId="3087" refreshError="1"/>
      <sheetData sheetId="3088" refreshError="1"/>
      <sheetData sheetId="3089" refreshError="1"/>
      <sheetData sheetId="3090" refreshError="1"/>
      <sheetData sheetId="3091" refreshError="1"/>
      <sheetData sheetId="3092" refreshError="1"/>
      <sheetData sheetId="3093" refreshError="1"/>
      <sheetData sheetId="3094" refreshError="1"/>
      <sheetData sheetId="3095" refreshError="1"/>
      <sheetData sheetId="3096" refreshError="1"/>
      <sheetData sheetId="3097" refreshError="1"/>
      <sheetData sheetId="3098" refreshError="1"/>
      <sheetData sheetId="3099" refreshError="1"/>
      <sheetData sheetId="3100" refreshError="1"/>
      <sheetData sheetId="3101" refreshError="1"/>
      <sheetData sheetId="3102" refreshError="1"/>
      <sheetData sheetId="3103" refreshError="1"/>
      <sheetData sheetId="3104" refreshError="1"/>
      <sheetData sheetId="3105" refreshError="1"/>
      <sheetData sheetId="3106" refreshError="1"/>
      <sheetData sheetId="3107" refreshError="1"/>
      <sheetData sheetId="3108" refreshError="1"/>
      <sheetData sheetId="3109"/>
      <sheetData sheetId="3110" refreshError="1"/>
      <sheetData sheetId="3111" refreshError="1"/>
      <sheetData sheetId="3112" refreshError="1"/>
      <sheetData sheetId="3113" refreshError="1"/>
      <sheetData sheetId="3114" refreshError="1"/>
      <sheetData sheetId="3115" refreshError="1"/>
      <sheetData sheetId="3116" refreshError="1"/>
      <sheetData sheetId="3117" refreshError="1"/>
      <sheetData sheetId="3118" refreshError="1"/>
      <sheetData sheetId="3119" refreshError="1"/>
      <sheetData sheetId="3120"/>
      <sheetData sheetId="3121" refreshError="1"/>
      <sheetData sheetId="3122" refreshError="1"/>
      <sheetData sheetId="3123" refreshError="1"/>
      <sheetData sheetId="3124" refreshError="1"/>
      <sheetData sheetId="3125" refreshError="1"/>
      <sheetData sheetId="3126" refreshError="1"/>
      <sheetData sheetId="3127" refreshError="1"/>
      <sheetData sheetId="3128" refreshError="1"/>
      <sheetData sheetId="3129" refreshError="1"/>
      <sheetData sheetId="3130" refreshError="1"/>
      <sheetData sheetId="3131" refreshError="1"/>
      <sheetData sheetId="3132" refreshError="1"/>
      <sheetData sheetId="3133" refreshError="1"/>
      <sheetData sheetId="3134" refreshError="1"/>
      <sheetData sheetId="3135" refreshError="1"/>
      <sheetData sheetId="3136" refreshError="1"/>
      <sheetData sheetId="3137" refreshError="1"/>
      <sheetData sheetId="3138"/>
      <sheetData sheetId="3139" refreshError="1"/>
      <sheetData sheetId="3140" refreshError="1"/>
      <sheetData sheetId="3141" refreshError="1"/>
      <sheetData sheetId="3142" refreshError="1"/>
      <sheetData sheetId="3143" refreshError="1"/>
      <sheetData sheetId="3144" refreshError="1"/>
      <sheetData sheetId="3145" refreshError="1"/>
      <sheetData sheetId="3146" refreshError="1"/>
      <sheetData sheetId="3147" refreshError="1"/>
      <sheetData sheetId="3148"/>
      <sheetData sheetId="3149"/>
      <sheetData sheetId="3150"/>
      <sheetData sheetId="3151"/>
      <sheetData sheetId="3152"/>
      <sheetData sheetId="3153" refreshError="1"/>
      <sheetData sheetId="3154" refreshError="1"/>
      <sheetData sheetId="3155" refreshError="1"/>
      <sheetData sheetId="3156" refreshError="1"/>
      <sheetData sheetId="3157" refreshError="1"/>
      <sheetData sheetId="3158" refreshError="1"/>
      <sheetData sheetId="3159" refreshError="1"/>
      <sheetData sheetId="3160" refreshError="1"/>
      <sheetData sheetId="3161" refreshError="1"/>
      <sheetData sheetId="3162" refreshError="1"/>
      <sheetData sheetId="3163" refreshError="1"/>
      <sheetData sheetId="3164" refreshError="1"/>
      <sheetData sheetId="3165" refreshError="1"/>
      <sheetData sheetId="3166" refreshError="1"/>
      <sheetData sheetId="3167" refreshError="1"/>
      <sheetData sheetId="3168" refreshError="1"/>
      <sheetData sheetId="3169" refreshError="1"/>
      <sheetData sheetId="3170" refreshError="1"/>
      <sheetData sheetId="3171" refreshError="1"/>
      <sheetData sheetId="3172" refreshError="1"/>
      <sheetData sheetId="3173" refreshError="1"/>
      <sheetData sheetId="3174" refreshError="1"/>
      <sheetData sheetId="3175" refreshError="1"/>
      <sheetData sheetId="3176" refreshError="1"/>
      <sheetData sheetId="3177" refreshError="1"/>
      <sheetData sheetId="3178"/>
      <sheetData sheetId="3179" refreshError="1"/>
      <sheetData sheetId="3180" refreshError="1"/>
      <sheetData sheetId="3181" refreshError="1"/>
      <sheetData sheetId="3182" refreshError="1"/>
      <sheetData sheetId="3183" refreshError="1"/>
      <sheetData sheetId="3184" refreshError="1"/>
      <sheetData sheetId="3185" refreshError="1"/>
      <sheetData sheetId="3186" refreshError="1"/>
      <sheetData sheetId="3187" refreshError="1"/>
      <sheetData sheetId="3188" refreshError="1"/>
      <sheetData sheetId="3189" refreshError="1"/>
      <sheetData sheetId="3190" refreshError="1"/>
      <sheetData sheetId="3191" refreshError="1"/>
      <sheetData sheetId="3192" refreshError="1"/>
      <sheetData sheetId="3193" refreshError="1"/>
      <sheetData sheetId="3194" refreshError="1"/>
      <sheetData sheetId="3195" refreshError="1"/>
      <sheetData sheetId="3196" refreshError="1"/>
      <sheetData sheetId="3197" refreshError="1"/>
      <sheetData sheetId="3198" refreshError="1"/>
      <sheetData sheetId="3199" refreshError="1"/>
      <sheetData sheetId="3200" refreshError="1"/>
      <sheetData sheetId="3201" refreshError="1"/>
      <sheetData sheetId="3202" refreshError="1"/>
      <sheetData sheetId="3203" refreshError="1"/>
      <sheetData sheetId="3204" refreshError="1"/>
      <sheetData sheetId="3205" refreshError="1"/>
      <sheetData sheetId="3206" refreshError="1"/>
      <sheetData sheetId="3207" refreshError="1"/>
      <sheetData sheetId="3208" refreshError="1"/>
      <sheetData sheetId="3209" refreshError="1"/>
      <sheetData sheetId="3210" refreshError="1"/>
      <sheetData sheetId="3211" refreshError="1"/>
      <sheetData sheetId="3212" refreshError="1"/>
      <sheetData sheetId="3213" refreshError="1"/>
      <sheetData sheetId="3214" refreshError="1"/>
      <sheetData sheetId="3215" refreshError="1"/>
      <sheetData sheetId="3216" refreshError="1"/>
      <sheetData sheetId="3217" refreshError="1"/>
      <sheetData sheetId="3218" refreshError="1"/>
      <sheetData sheetId="3219" refreshError="1"/>
      <sheetData sheetId="3220" refreshError="1"/>
      <sheetData sheetId="3221" refreshError="1"/>
      <sheetData sheetId="3222" refreshError="1"/>
      <sheetData sheetId="3223" refreshError="1"/>
      <sheetData sheetId="3224" refreshError="1"/>
      <sheetData sheetId="3225" refreshError="1"/>
      <sheetData sheetId="3226" refreshError="1"/>
      <sheetData sheetId="3227" refreshError="1"/>
      <sheetData sheetId="3228" refreshError="1"/>
      <sheetData sheetId="3229" refreshError="1"/>
      <sheetData sheetId="3230" refreshError="1"/>
      <sheetData sheetId="3231" refreshError="1"/>
      <sheetData sheetId="3232" refreshError="1"/>
      <sheetData sheetId="3233" refreshError="1"/>
      <sheetData sheetId="3234" refreshError="1"/>
      <sheetData sheetId="3235" refreshError="1"/>
      <sheetData sheetId="3236" refreshError="1"/>
      <sheetData sheetId="3237" refreshError="1"/>
      <sheetData sheetId="3238" refreshError="1"/>
      <sheetData sheetId="3239" refreshError="1"/>
      <sheetData sheetId="3240" refreshError="1"/>
      <sheetData sheetId="3241"/>
      <sheetData sheetId="3242"/>
      <sheetData sheetId="3243"/>
      <sheetData sheetId="3244"/>
      <sheetData sheetId="3245"/>
      <sheetData sheetId="3246"/>
      <sheetData sheetId="3247"/>
      <sheetData sheetId="3248"/>
      <sheetData sheetId="3249"/>
      <sheetData sheetId="3250"/>
      <sheetData sheetId="3251"/>
      <sheetData sheetId="3252" refreshError="1"/>
      <sheetData sheetId="3253" refreshError="1"/>
      <sheetData sheetId="3254" refreshError="1"/>
      <sheetData sheetId="3255" refreshError="1"/>
      <sheetData sheetId="3256" refreshError="1"/>
      <sheetData sheetId="3257" refreshError="1"/>
      <sheetData sheetId="3258" refreshError="1"/>
      <sheetData sheetId="3259" refreshError="1"/>
      <sheetData sheetId="3260" refreshError="1"/>
      <sheetData sheetId="3261"/>
      <sheetData sheetId="3262" refreshError="1"/>
      <sheetData sheetId="3263"/>
      <sheetData sheetId="3264"/>
      <sheetData sheetId="3265"/>
      <sheetData sheetId="3266"/>
      <sheetData sheetId="3267"/>
      <sheetData sheetId="3268"/>
      <sheetData sheetId="3269"/>
      <sheetData sheetId="3270"/>
      <sheetData sheetId="3271"/>
      <sheetData sheetId="3272"/>
      <sheetData sheetId="3273"/>
      <sheetData sheetId="3274"/>
      <sheetData sheetId="3275"/>
      <sheetData sheetId="3276"/>
      <sheetData sheetId="3277"/>
      <sheetData sheetId="3278"/>
      <sheetData sheetId="3279"/>
      <sheetData sheetId="3280"/>
      <sheetData sheetId="3281"/>
      <sheetData sheetId="3282" refreshError="1"/>
      <sheetData sheetId="3283"/>
      <sheetData sheetId="3284"/>
      <sheetData sheetId="3285" refreshError="1"/>
      <sheetData sheetId="3286" refreshError="1"/>
      <sheetData sheetId="3287" refreshError="1"/>
      <sheetData sheetId="3288" refreshError="1"/>
      <sheetData sheetId="3289" refreshError="1"/>
      <sheetData sheetId="3290" refreshError="1"/>
      <sheetData sheetId="3291" refreshError="1"/>
      <sheetData sheetId="3292" refreshError="1"/>
      <sheetData sheetId="3293" refreshError="1"/>
      <sheetData sheetId="3294" refreshError="1"/>
      <sheetData sheetId="3295" refreshError="1"/>
      <sheetData sheetId="3296" refreshError="1"/>
      <sheetData sheetId="3297" refreshError="1"/>
      <sheetData sheetId="3298" refreshError="1"/>
      <sheetData sheetId="3299" refreshError="1"/>
      <sheetData sheetId="3300" refreshError="1"/>
      <sheetData sheetId="3301" refreshError="1"/>
      <sheetData sheetId="3302" refreshError="1"/>
      <sheetData sheetId="3303" refreshError="1"/>
      <sheetData sheetId="3304" refreshError="1"/>
      <sheetData sheetId="3305" refreshError="1"/>
      <sheetData sheetId="3306" refreshError="1"/>
      <sheetData sheetId="3307" refreshError="1"/>
      <sheetData sheetId="3308" refreshError="1"/>
      <sheetData sheetId="3309" refreshError="1"/>
      <sheetData sheetId="3310" refreshError="1"/>
      <sheetData sheetId="3311" refreshError="1"/>
      <sheetData sheetId="3312" refreshError="1"/>
      <sheetData sheetId="3313" refreshError="1"/>
      <sheetData sheetId="3314" refreshError="1"/>
      <sheetData sheetId="3315" refreshError="1"/>
      <sheetData sheetId="3316" refreshError="1"/>
      <sheetData sheetId="3317" refreshError="1"/>
      <sheetData sheetId="3318" refreshError="1"/>
      <sheetData sheetId="3319" refreshError="1"/>
      <sheetData sheetId="3320" refreshError="1"/>
      <sheetData sheetId="3321" refreshError="1"/>
      <sheetData sheetId="3322" refreshError="1"/>
      <sheetData sheetId="3323" refreshError="1"/>
      <sheetData sheetId="3324" refreshError="1"/>
      <sheetData sheetId="3325" refreshError="1"/>
      <sheetData sheetId="3326" refreshError="1"/>
      <sheetData sheetId="3327" refreshError="1"/>
      <sheetData sheetId="3328" refreshError="1"/>
      <sheetData sheetId="3329" refreshError="1"/>
      <sheetData sheetId="3330" refreshError="1"/>
      <sheetData sheetId="3331" refreshError="1"/>
      <sheetData sheetId="3332" refreshError="1"/>
      <sheetData sheetId="3333" refreshError="1"/>
      <sheetData sheetId="3334" refreshError="1"/>
      <sheetData sheetId="3335" refreshError="1"/>
      <sheetData sheetId="3336" refreshError="1"/>
      <sheetData sheetId="3337" refreshError="1"/>
      <sheetData sheetId="3338" refreshError="1"/>
      <sheetData sheetId="3339" refreshError="1"/>
      <sheetData sheetId="3340" refreshError="1"/>
      <sheetData sheetId="3341" refreshError="1"/>
      <sheetData sheetId="3342" refreshError="1"/>
      <sheetData sheetId="3343" refreshError="1"/>
      <sheetData sheetId="3344" refreshError="1"/>
      <sheetData sheetId="3345" refreshError="1"/>
      <sheetData sheetId="3346" refreshError="1"/>
      <sheetData sheetId="3347" refreshError="1"/>
      <sheetData sheetId="3348" refreshError="1"/>
      <sheetData sheetId="3349" refreshError="1"/>
      <sheetData sheetId="3350" refreshError="1"/>
      <sheetData sheetId="3351" refreshError="1"/>
      <sheetData sheetId="3352" refreshError="1"/>
      <sheetData sheetId="3353" refreshError="1"/>
      <sheetData sheetId="3354" refreshError="1"/>
      <sheetData sheetId="3355" refreshError="1"/>
      <sheetData sheetId="3356" refreshError="1"/>
      <sheetData sheetId="3357" refreshError="1"/>
      <sheetData sheetId="3358" refreshError="1"/>
      <sheetData sheetId="3359" refreshError="1"/>
      <sheetData sheetId="3360" refreshError="1"/>
      <sheetData sheetId="3361" refreshError="1"/>
      <sheetData sheetId="3362" refreshError="1"/>
      <sheetData sheetId="3363" refreshError="1"/>
      <sheetData sheetId="3364" refreshError="1"/>
      <sheetData sheetId="3365" refreshError="1"/>
      <sheetData sheetId="3366" refreshError="1"/>
      <sheetData sheetId="3367" refreshError="1"/>
      <sheetData sheetId="3368" refreshError="1"/>
      <sheetData sheetId="3369" refreshError="1"/>
      <sheetData sheetId="3370" refreshError="1"/>
      <sheetData sheetId="3371" refreshError="1"/>
      <sheetData sheetId="3372" refreshError="1"/>
      <sheetData sheetId="3373" refreshError="1"/>
      <sheetData sheetId="3374" refreshError="1"/>
      <sheetData sheetId="3375" refreshError="1"/>
      <sheetData sheetId="3376" refreshError="1"/>
      <sheetData sheetId="3377" refreshError="1"/>
      <sheetData sheetId="3378" refreshError="1"/>
      <sheetData sheetId="3379" refreshError="1"/>
      <sheetData sheetId="3380" refreshError="1"/>
      <sheetData sheetId="3381" refreshError="1"/>
      <sheetData sheetId="3382" refreshError="1"/>
      <sheetData sheetId="3383" refreshError="1"/>
      <sheetData sheetId="3384" refreshError="1"/>
      <sheetData sheetId="3385" refreshError="1"/>
      <sheetData sheetId="3386"/>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efreshError="1"/>
      <sheetData sheetId="3399" refreshError="1"/>
      <sheetData sheetId="3400" refreshError="1"/>
      <sheetData sheetId="3401" refreshError="1"/>
      <sheetData sheetId="3402" refreshError="1"/>
      <sheetData sheetId="3403" refreshError="1"/>
      <sheetData sheetId="3404" refreshError="1"/>
      <sheetData sheetId="3405" refreshError="1"/>
      <sheetData sheetId="3406" refreshError="1"/>
      <sheetData sheetId="3407" refreshError="1"/>
      <sheetData sheetId="3408" refreshError="1"/>
      <sheetData sheetId="3409" refreshError="1"/>
      <sheetData sheetId="3410" refreshError="1"/>
      <sheetData sheetId="3411" refreshError="1"/>
      <sheetData sheetId="3412" refreshError="1"/>
      <sheetData sheetId="3413" refreshError="1"/>
      <sheetData sheetId="3414" refreshError="1"/>
      <sheetData sheetId="3415" refreshError="1"/>
      <sheetData sheetId="3416" refreshError="1"/>
      <sheetData sheetId="3417" refreshError="1"/>
      <sheetData sheetId="3418" refreshError="1"/>
      <sheetData sheetId="3419" refreshError="1"/>
      <sheetData sheetId="3420" refreshError="1"/>
      <sheetData sheetId="3421" refreshError="1"/>
      <sheetData sheetId="3422" refreshError="1"/>
      <sheetData sheetId="3423" refreshError="1"/>
      <sheetData sheetId="3424" refreshError="1"/>
      <sheetData sheetId="3425" refreshError="1"/>
      <sheetData sheetId="3426" refreshError="1"/>
      <sheetData sheetId="3427" refreshError="1"/>
      <sheetData sheetId="3428" refreshError="1"/>
      <sheetData sheetId="3429" refreshError="1"/>
      <sheetData sheetId="3430" refreshError="1"/>
      <sheetData sheetId="3431" refreshError="1"/>
      <sheetData sheetId="3432" refreshError="1"/>
      <sheetData sheetId="3433" refreshError="1"/>
      <sheetData sheetId="3434" refreshError="1"/>
      <sheetData sheetId="3435" refreshError="1"/>
      <sheetData sheetId="3436" refreshError="1"/>
      <sheetData sheetId="3437" refreshError="1"/>
      <sheetData sheetId="3438" refreshError="1"/>
      <sheetData sheetId="3439" refreshError="1"/>
      <sheetData sheetId="3440" refreshError="1"/>
      <sheetData sheetId="3441" refreshError="1"/>
      <sheetData sheetId="3442" refreshError="1"/>
      <sheetData sheetId="3443" refreshError="1"/>
      <sheetData sheetId="3444" refreshError="1"/>
      <sheetData sheetId="3445" refreshError="1"/>
      <sheetData sheetId="3446" refreshError="1"/>
      <sheetData sheetId="3447" refreshError="1"/>
      <sheetData sheetId="3448" refreshError="1"/>
      <sheetData sheetId="3449"/>
      <sheetData sheetId="3450" refreshError="1"/>
      <sheetData sheetId="3451" refreshError="1"/>
      <sheetData sheetId="3452" refreshError="1"/>
      <sheetData sheetId="3453" refreshError="1"/>
      <sheetData sheetId="3454" refreshError="1"/>
      <sheetData sheetId="3455" refreshError="1"/>
      <sheetData sheetId="3456" refreshError="1"/>
      <sheetData sheetId="3457" refreshError="1"/>
      <sheetData sheetId="3458" refreshError="1"/>
      <sheetData sheetId="3459" refreshError="1"/>
      <sheetData sheetId="3460" refreshError="1"/>
      <sheetData sheetId="3461" refreshError="1"/>
      <sheetData sheetId="3462" refreshError="1"/>
      <sheetData sheetId="3463" refreshError="1"/>
      <sheetData sheetId="3464" refreshError="1"/>
      <sheetData sheetId="3465" refreshError="1"/>
      <sheetData sheetId="3466" refreshError="1"/>
      <sheetData sheetId="3467" refreshError="1"/>
      <sheetData sheetId="3468" refreshError="1"/>
      <sheetData sheetId="3469" refreshError="1"/>
      <sheetData sheetId="3470"/>
      <sheetData sheetId="3471"/>
      <sheetData sheetId="3472" refreshError="1"/>
      <sheetData sheetId="3473" refreshError="1"/>
      <sheetData sheetId="3474" refreshError="1"/>
      <sheetData sheetId="3475" refreshError="1"/>
      <sheetData sheetId="3476" refreshError="1"/>
      <sheetData sheetId="3477" refreshError="1"/>
      <sheetData sheetId="3478" refreshError="1"/>
      <sheetData sheetId="3479" refreshError="1"/>
      <sheetData sheetId="3480" refreshError="1"/>
      <sheetData sheetId="3481" refreshError="1"/>
      <sheetData sheetId="3482" refreshError="1"/>
      <sheetData sheetId="3483" refreshError="1"/>
      <sheetData sheetId="3484" refreshError="1"/>
      <sheetData sheetId="3485" refreshError="1"/>
      <sheetData sheetId="3486" refreshError="1"/>
      <sheetData sheetId="3487" refreshError="1"/>
      <sheetData sheetId="3488" refreshError="1"/>
      <sheetData sheetId="3489" refreshError="1"/>
      <sheetData sheetId="3490" refreshError="1"/>
      <sheetData sheetId="3491" refreshError="1"/>
      <sheetData sheetId="3492" refreshError="1"/>
      <sheetData sheetId="3493" refreshError="1"/>
      <sheetData sheetId="3494" refreshError="1"/>
      <sheetData sheetId="3495" refreshError="1"/>
      <sheetData sheetId="3496" refreshError="1"/>
      <sheetData sheetId="3497" refreshError="1"/>
      <sheetData sheetId="3498" refreshError="1"/>
      <sheetData sheetId="3499" refreshError="1"/>
      <sheetData sheetId="3500" refreshError="1"/>
      <sheetData sheetId="3501" refreshError="1"/>
      <sheetData sheetId="3502" refreshError="1"/>
      <sheetData sheetId="3503" refreshError="1"/>
      <sheetData sheetId="3504" refreshError="1"/>
      <sheetData sheetId="3505" refreshError="1"/>
      <sheetData sheetId="3506" refreshError="1"/>
      <sheetData sheetId="3507" refreshError="1"/>
      <sheetData sheetId="3508" refreshError="1"/>
      <sheetData sheetId="3509" refreshError="1"/>
      <sheetData sheetId="3510" refreshError="1"/>
      <sheetData sheetId="3511" refreshError="1"/>
      <sheetData sheetId="3512" refreshError="1"/>
      <sheetData sheetId="3513" refreshError="1"/>
      <sheetData sheetId="3514" refreshError="1"/>
      <sheetData sheetId="3515" refreshError="1"/>
      <sheetData sheetId="3516" refreshError="1"/>
      <sheetData sheetId="3517" refreshError="1"/>
      <sheetData sheetId="3518" refreshError="1"/>
      <sheetData sheetId="3519" refreshError="1"/>
      <sheetData sheetId="3520" refreshError="1"/>
      <sheetData sheetId="3521" refreshError="1"/>
      <sheetData sheetId="3522" refreshError="1"/>
      <sheetData sheetId="3523" refreshError="1"/>
      <sheetData sheetId="3524" refreshError="1"/>
      <sheetData sheetId="3525" refreshError="1"/>
      <sheetData sheetId="3526" refreshError="1"/>
      <sheetData sheetId="3527" refreshError="1"/>
      <sheetData sheetId="3528" refreshError="1"/>
      <sheetData sheetId="3529" refreshError="1"/>
      <sheetData sheetId="3530" refreshError="1"/>
      <sheetData sheetId="3531" refreshError="1"/>
      <sheetData sheetId="3532" refreshError="1"/>
      <sheetData sheetId="3533" refreshError="1"/>
      <sheetData sheetId="3534" refreshError="1"/>
      <sheetData sheetId="3535" refreshError="1"/>
      <sheetData sheetId="3536" refreshError="1"/>
      <sheetData sheetId="3537" refreshError="1"/>
      <sheetData sheetId="3538" refreshError="1"/>
      <sheetData sheetId="3539" refreshError="1"/>
      <sheetData sheetId="3540" refreshError="1"/>
      <sheetData sheetId="3541" refreshError="1"/>
      <sheetData sheetId="3542" refreshError="1"/>
      <sheetData sheetId="3543" refreshError="1"/>
      <sheetData sheetId="3544" refreshError="1"/>
      <sheetData sheetId="3545" refreshError="1"/>
      <sheetData sheetId="3546" refreshError="1"/>
      <sheetData sheetId="3547" refreshError="1"/>
      <sheetData sheetId="3548" refreshError="1"/>
      <sheetData sheetId="3549" refreshError="1"/>
      <sheetData sheetId="3550" refreshError="1"/>
      <sheetData sheetId="3551" refreshError="1"/>
      <sheetData sheetId="3552" refreshError="1"/>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efreshError="1"/>
      <sheetData sheetId="3562" refreshError="1"/>
      <sheetData sheetId="3563" refreshError="1"/>
      <sheetData sheetId="3564" refreshError="1"/>
      <sheetData sheetId="3565" refreshError="1"/>
      <sheetData sheetId="3566" refreshError="1"/>
      <sheetData sheetId="3567" refreshError="1"/>
      <sheetData sheetId="3568" refreshError="1"/>
      <sheetData sheetId="3569" refreshError="1"/>
      <sheetData sheetId="3570" refreshError="1"/>
      <sheetData sheetId="3571" refreshError="1"/>
      <sheetData sheetId="3572" refreshError="1"/>
      <sheetData sheetId="3573" refreshError="1"/>
      <sheetData sheetId="3574" refreshError="1"/>
      <sheetData sheetId="3575" refreshError="1"/>
      <sheetData sheetId="3576" refreshError="1"/>
      <sheetData sheetId="3577" refreshError="1"/>
      <sheetData sheetId="3578" refreshError="1"/>
      <sheetData sheetId="3579" refreshError="1"/>
      <sheetData sheetId="3580" refreshError="1"/>
      <sheetData sheetId="3581" refreshError="1"/>
      <sheetData sheetId="3582" refreshError="1"/>
      <sheetData sheetId="3583" refreshError="1"/>
      <sheetData sheetId="3584" refreshError="1"/>
      <sheetData sheetId="3585" refreshError="1"/>
      <sheetData sheetId="3586" refreshError="1"/>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refreshError="1"/>
      <sheetData sheetId="3598" refreshError="1"/>
      <sheetData sheetId="3599" refreshError="1"/>
      <sheetData sheetId="3600" refreshError="1"/>
      <sheetData sheetId="3601" refreshError="1"/>
      <sheetData sheetId="3602" refreshError="1"/>
      <sheetData sheetId="3603" refreshError="1"/>
      <sheetData sheetId="3604" refreshError="1"/>
      <sheetData sheetId="3605" refreshError="1"/>
      <sheetData sheetId="3606" refreshError="1"/>
      <sheetData sheetId="3607" refreshError="1"/>
      <sheetData sheetId="3608" refreshError="1"/>
      <sheetData sheetId="3609" refreshError="1"/>
      <sheetData sheetId="3610" refreshError="1"/>
      <sheetData sheetId="3611" refreshError="1"/>
      <sheetData sheetId="3612" refreshError="1"/>
      <sheetData sheetId="3613"/>
      <sheetData sheetId="3614"/>
      <sheetData sheetId="3615"/>
      <sheetData sheetId="3616"/>
      <sheetData sheetId="3617"/>
      <sheetData sheetId="3618"/>
      <sheetData sheetId="3619"/>
      <sheetData sheetId="3620"/>
      <sheetData sheetId="3621"/>
      <sheetData sheetId="3622"/>
      <sheetData sheetId="3623"/>
      <sheetData sheetId="3624"/>
      <sheetData sheetId="3625"/>
      <sheetData sheetId="3626"/>
      <sheetData sheetId="3627"/>
      <sheetData sheetId="3628" refreshError="1"/>
      <sheetData sheetId="3629" refreshError="1"/>
      <sheetData sheetId="3630" refreshError="1"/>
      <sheetData sheetId="3631" refreshError="1"/>
      <sheetData sheetId="3632" refreshError="1"/>
      <sheetData sheetId="3633" refreshError="1"/>
      <sheetData sheetId="3634"/>
      <sheetData sheetId="3635"/>
      <sheetData sheetId="3636"/>
      <sheetData sheetId="3637"/>
      <sheetData sheetId="3638"/>
      <sheetData sheetId="3639"/>
      <sheetData sheetId="3640"/>
      <sheetData sheetId="3641"/>
      <sheetData sheetId="3642"/>
      <sheetData sheetId="3643"/>
      <sheetData sheetId="3644"/>
      <sheetData sheetId="3645"/>
      <sheetData sheetId="3646"/>
      <sheetData sheetId="3647"/>
      <sheetData sheetId="3648"/>
      <sheetData sheetId="3649"/>
      <sheetData sheetId="3650"/>
      <sheetData sheetId="3651"/>
      <sheetData sheetId="3652"/>
      <sheetData sheetId="3653"/>
      <sheetData sheetId="3654"/>
      <sheetData sheetId="3655"/>
      <sheetData sheetId="3656"/>
      <sheetData sheetId="3657"/>
      <sheetData sheetId="3658"/>
      <sheetData sheetId="3659"/>
      <sheetData sheetId="3660"/>
      <sheetData sheetId="3661" refreshError="1"/>
      <sheetData sheetId="3662"/>
      <sheetData sheetId="3663"/>
      <sheetData sheetId="3664"/>
      <sheetData sheetId="3665" refreshError="1"/>
      <sheetData sheetId="3666" refreshError="1"/>
      <sheetData sheetId="3667" refreshError="1"/>
      <sheetData sheetId="3668" refreshError="1"/>
      <sheetData sheetId="3669" refreshError="1"/>
      <sheetData sheetId="3670" refreshError="1"/>
      <sheetData sheetId="3671"/>
      <sheetData sheetId="3672" refreshError="1"/>
      <sheetData sheetId="3673"/>
      <sheetData sheetId="3674" refreshError="1"/>
      <sheetData sheetId="3675" refreshError="1"/>
      <sheetData sheetId="3676"/>
      <sheetData sheetId="3677"/>
      <sheetData sheetId="3678"/>
      <sheetData sheetId="3679" refreshError="1"/>
      <sheetData sheetId="3680" refreshError="1"/>
      <sheetData sheetId="3681" refreshError="1"/>
      <sheetData sheetId="3682" refreshError="1"/>
      <sheetData sheetId="3683" refreshError="1"/>
      <sheetData sheetId="3684" refreshError="1"/>
      <sheetData sheetId="3685" refreshError="1"/>
      <sheetData sheetId="3686" refreshError="1"/>
      <sheetData sheetId="3687"/>
      <sheetData sheetId="3688" refreshError="1"/>
      <sheetData sheetId="3689"/>
      <sheetData sheetId="3690"/>
      <sheetData sheetId="3691"/>
      <sheetData sheetId="3692"/>
      <sheetData sheetId="3693" refreshError="1"/>
      <sheetData sheetId="3694"/>
      <sheetData sheetId="3695" refreshError="1"/>
      <sheetData sheetId="3696"/>
      <sheetData sheetId="3697" refreshError="1"/>
      <sheetData sheetId="3698" refreshError="1"/>
      <sheetData sheetId="3699" refreshError="1"/>
      <sheetData sheetId="3700" refreshError="1"/>
      <sheetData sheetId="3701" refreshError="1"/>
      <sheetData sheetId="3702" refreshError="1"/>
      <sheetData sheetId="3703" refreshError="1"/>
      <sheetData sheetId="3704" refreshError="1"/>
      <sheetData sheetId="3705" refreshError="1"/>
      <sheetData sheetId="3706" refreshError="1"/>
      <sheetData sheetId="3707"/>
      <sheetData sheetId="3708"/>
      <sheetData sheetId="3709"/>
      <sheetData sheetId="3710"/>
      <sheetData sheetId="3711"/>
      <sheetData sheetId="3712"/>
      <sheetData sheetId="3713" refreshError="1"/>
      <sheetData sheetId="3714"/>
      <sheetData sheetId="3715"/>
      <sheetData sheetId="3716"/>
      <sheetData sheetId="3717"/>
      <sheetData sheetId="3718"/>
      <sheetData sheetId="3719"/>
      <sheetData sheetId="3720"/>
      <sheetData sheetId="3721" refreshError="1"/>
      <sheetData sheetId="3722" refreshError="1"/>
      <sheetData sheetId="3723" refreshError="1"/>
      <sheetData sheetId="3724" refreshError="1"/>
      <sheetData sheetId="3725"/>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sheetData sheetId="3756"/>
      <sheetData sheetId="3757"/>
      <sheetData sheetId="3758"/>
      <sheetData sheetId="3759" refreshError="1"/>
      <sheetData sheetId="3760"/>
      <sheetData sheetId="3761"/>
      <sheetData sheetId="3762"/>
      <sheetData sheetId="3763"/>
      <sheetData sheetId="3764" refreshError="1"/>
      <sheetData sheetId="3765" refreshError="1"/>
      <sheetData sheetId="3766" refreshError="1"/>
      <sheetData sheetId="3767" refreshError="1"/>
      <sheetData sheetId="3768" refreshError="1"/>
      <sheetData sheetId="3769" refreshError="1"/>
      <sheetData sheetId="3770" refreshError="1"/>
      <sheetData sheetId="3771" refreshError="1"/>
      <sheetData sheetId="3772" refreshError="1"/>
      <sheetData sheetId="3773" refreshError="1"/>
      <sheetData sheetId="3774"/>
      <sheetData sheetId="3775"/>
      <sheetData sheetId="3776" refreshError="1"/>
      <sheetData sheetId="3777"/>
      <sheetData sheetId="3778"/>
      <sheetData sheetId="3779" refreshError="1"/>
      <sheetData sheetId="3780" refreshError="1"/>
      <sheetData sheetId="3781" refreshError="1"/>
      <sheetData sheetId="3782" refreshError="1"/>
      <sheetData sheetId="3783" refreshError="1"/>
      <sheetData sheetId="3784" refreshError="1"/>
      <sheetData sheetId="3785" refreshError="1"/>
      <sheetData sheetId="3786" refreshError="1"/>
      <sheetData sheetId="3787" refreshError="1"/>
      <sheetData sheetId="3788" refreshError="1"/>
      <sheetData sheetId="3789" refreshError="1"/>
      <sheetData sheetId="3790" refreshError="1"/>
      <sheetData sheetId="3791" refreshError="1"/>
      <sheetData sheetId="3792" refreshError="1"/>
      <sheetData sheetId="3793" refreshError="1"/>
      <sheetData sheetId="3794" refreshError="1"/>
      <sheetData sheetId="3795" refreshError="1"/>
      <sheetData sheetId="3796" refreshError="1"/>
      <sheetData sheetId="3797" refreshError="1"/>
      <sheetData sheetId="3798" refreshError="1"/>
      <sheetData sheetId="3799" refreshError="1"/>
      <sheetData sheetId="3800" refreshError="1"/>
      <sheetData sheetId="3801" refreshError="1"/>
      <sheetData sheetId="3802" refreshError="1"/>
      <sheetData sheetId="3803" refreshError="1"/>
      <sheetData sheetId="3804" refreshError="1"/>
      <sheetData sheetId="3805" refreshError="1"/>
      <sheetData sheetId="3806" refreshError="1"/>
      <sheetData sheetId="3807" refreshError="1"/>
      <sheetData sheetId="3808" refreshError="1"/>
      <sheetData sheetId="3809" refreshError="1"/>
      <sheetData sheetId="3810" refreshError="1"/>
      <sheetData sheetId="3811" refreshError="1"/>
      <sheetData sheetId="3812" refreshError="1"/>
      <sheetData sheetId="3813" refreshError="1"/>
      <sheetData sheetId="3814" refreshError="1"/>
      <sheetData sheetId="3815" refreshError="1"/>
      <sheetData sheetId="3816" refreshError="1"/>
      <sheetData sheetId="3817" refreshError="1"/>
      <sheetData sheetId="3818" refreshError="1"/>
      <sheetData sheetId="3819" refreshError="1"/>
      <sheetData sheetId="3820" refreshError="1"/>
      <sheetData sheetId="3821" refreshError="1"/>
      <sheetData sheetId="3822" refreshError="1"/>
      <sheetData sheetId="3823" refreshError="1"/>
      <sheetData sheetId="3824" refreshError="1"/>
      <sheetData sheetId="3825" refreshError="1"/>
      <sheetData sheetId="3826" refreshError="1"/>
      <sheetData sheetId="3827" refreshError="1"/>
      <sheetData sheetId="3828" refreshError="1"/>
      <sheetData sheetId="3829" refreshError="1"/>
      <sheetData sheetId="3830" refreshError="1"/>
      <sheetData sheetId="3831" refreshError="1"/>
      <sheetData sheetId="3832" refreshError="1"/>
      <sheetData sheetId="3833" refreshError="1"/>
      <sheetData sheetId="3834" refreshError="1"/>
      <sheetData sheetId="3835" refreshError="1"/>
      <sheetData sheetId="3836" refreshError="1"/>
      <sheetData sheetId="3837" refreshError="1"/>
      <sheetData sheetId="3838" refreshError="1"/>
      <sheetData sheetId="3839" refreshError="1"/>
      <sheetData sheetId="3840" refreshError="1"/>
      <sheetData sheetId="3841" refreshError="1"/>
      <sheetData sheetId="3842" refreshError="1"/>
      <sheetData sheetId="3843" refreshError="1"/>
      <sheetData sheetId="3844" refreshError="1"/>
      <sheetData sheetId="3845" refreshError="1"/>
      <sheetData sheetId="3846" refreshError="1"/>
      <sheetData sheetId="3847" refreshError="1"/>
      <sheetData sheetId="3848" refreshError="1"/>
      <sheetData sheetId="3849" refreshError="1"/>
      <sheetData sheetId="3850" refreshError="1"/>
      <sheetData sheetId="3851" refreshError="1"/>
      <sheetData sheetId="3852" refreshError="1"/>
      <sheetData sheetId="3853" refreshError="1"/>
      <sheetData sheetId="3854" refreshError="1"/>
      <sheetData sheetId="3855" refreshError="1"/>
      <sheetData sheetId="3856" refreshError="1"/>
      <sheetData sheetId="3857" refreshError="1"/>
      <sheetData sheetId="3858" refreshError="1"/>
      <sheetData sheetId="3859" refreshError="1"/>
      <sheetData sheetId="3860" refreshError="1"/>
      <sheetData sheetId="3861" refreshError="1"/>
      <sheetData sheetId="3862" refreshError="1"/>
      <sheetData sheetId="3863" refreshError="1"/>
      <sheetData sheetId="3864" refreshError="1"/>
      <sheetData sheetId="3865" refreshError="1"/>
      <sheetData sheetId="3866" refreshError="1"/>
      <sheetData sheetId="3867" refreshError="1"/>
      <sheetData sheetId="3868" refreshError="1"/>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refreshError="1"/>
      <sheetData sheetId="3880" refreshError="1"/>
      <sheetData sheetId="3881" refreshError="1"/>
      <sheetData sheetId="3882" refreshError="1"/>
      <sheetData sheetId="3883" refreshError="1"/>
      <sheetData sheetId="3884" refreshError="1"/>
      <sheetData sheetId="3885" refreshError="1"/>
      <sheetData sheetId="3886" refreshError="1"/>
      <sheetData sheetId="3887" refreshError="1"/>
      <sheetData sheetId="3888" refreshError="1"/>
      <sheetData sheetId="3889" refreshError="1"/>
      <sheetData sheetId="3890" refreshError="1"/>
      <sheetData sheetId="3891" refreshError="1"/>
      <sheetData sheetId="3892" refreshError="1"/>
      <sheetData sheetId="3893" refreshError="1"/>
      <sheetData sheetId="3894" refreshError="1"/>
      <sheetData sheetId="3895" refreshError="1"/>
      <sheetData sheetId="3896" refreshError="1"/>
      <sheetData sheetId="3897" refreshError="1"/>
      <sheetData sheetId="3898" refreshError="1"/>
      <sheetData sheetId="3899" refreshError="1"/>
      <sheetData sheetId="3900" refreshError="1"/>
      <sheetData sheetId="3901" refreshError="1"/>
      <sheetData sheetId="3902" refreshError="1"/>
      <sheetData sheetId="3903" refreshError="1"/>
      <sheetData sheetId="3904" refreshError="1"/>
      <sheetData sheetId="3905" refreshError="1"/>
      <sheetData sheetId="3906" refreshError="1"/>
      <sheetData sheetId="3907" refreshError="1"/>
      <sheetData sheetId="3908" refreshError="1"/>
      <sheetData sheetId="3909" refreshError="1"/>
      <sheetData sheetId="3910" refreshError="1"/>
      <sheetData sheetId="3911" refreshError="1"/>
      <sheetData sheetId="3912" refreshError="1"/>
      <sheetData sheetId="3913" refreshError="1"/>
      <sheetData sheetId="3914" refreshError="1"/>
      <sheetData sheetId="3915" refreshError="1"/>
      <sheetData sheetId="3916" refreshError="1"/>
      <sheetData sheetId="3917" refreshError="1"/>
      <sheetData sheetId="3918" refreshError="1"/>
      <sheetData sheetId="3919" refreshError="1"/>
      <sheetData sheetId="3920" refreshError="1"/>
      <sheetData sheetId="3921" refreshError="1"/>
      <sheetData sheetId="3922" refreshError="1"/>
      <sheetData sheetId="3923" refreshError="1"/>
      <sheetData sheetId="3924" refreshError="1"/>
      <sheetData sheetId="3925" refreshError="1"/>
      <sheetData sheetId="3926" refreshError="1"/>
      <sheetData sheetId="3927"/>
      <sheetData sheetId="3928" refreshError="1"/>
      <sheetData sheetId="3929" refreshError="1"/>
      <sheetData sheetId="3930" refreshError="1"/>
      <sheetData sheetId="3931" refreshError="1"/>
      <sheetData sheetId="3932" refreshError="1"/>
      <sheetData sheetId="3933"/>
      <sheetData sheetId="3934"/>
      <sheetData sheetId="3935"/>
      <sheetData sheetId="3936"/>
      <sheetData sheetId="3937"/>
      <sheetData sheetId="3938"/>
      <sheetData sheetId="3939" refreshError="1"/>
      <sheetData sheetId="3940"/>
      <sheetData sheetId="3941" refreshError="1"/>
      <sheetData sheetId="3942" refreshError="1"/>
      <sheetData sheetId="3943" refreshError="1"/>
      <sheetData sheetId="3944" refreshError="1"/>
      <sheetData sheetId="3945" refreshError="1"/>
      <sheetData sheetId="3946" refreshError="1"/>
      <sheetData sheetId="3947" refreshError="1"/>
      <sheetData sheetId="3948" refreshError="1"/>
      <sheetData sheetId="3949" refreshError="1"/>
      <sheetData sheetId="3950" refreshError="1"/>
      <sheetData sheetId="3951" refreshError="1"/>
      <sheetData sheetId="3952" refreshError="1"/>
      <sheetData sheetId="3953" refreshError="1"/>
      <sheetData sheetId="3954" refreshError="1"/>
      <sheetData sheetId="3955" refreshError="1"/>
      <sheetData sheetId="3956"/>
      <sheetData sheetId="3957"/>
      <sheetData sheetId="3958"/>
      <sheetData sheetId="3959"/>
      <sheetData sheetId="3960"/>
      <sheetData sheetId="3961" refreshError="1"/>
      <sheetData sheetId="3962" refreshError="1"/>
      <sheetData sheetId="3963" refreshError="1"/>
      <sheetData sheetId="3964" refreshError="1"/>
      <sheetData sheetId="3965" refreshError="1"/>
      <sheetData sheetId="3966"/>
      <sheetData sheetId="3967" refreshError="1"/>
      <sheetData sheetId="3968" refreshError="1"/>
      <sheetData sheetId="3969" refreshError="1"/>
      <sheetData sheetId="3970" refreshError="1"/>
      <sheetData sheetId="3971" refreshError="1"/>
      <sheetData sheetId="3972" refreshError="1"/>
      <sheetData sheetId="3973" refreshError="1"/>
      <sheetData sheetId="3974" refreshError="1"/>
      <sheetData sheetId="3975" refreshError="1"/>
      <sheetData sheetId="3976" refreshError="1"/>
      <sheetData sheetId="3977" refreshError="1"/>
      <sheetData sheetId="3978" refreshError="1"/>
      <sheetData sheetId="3979" refreshError="1"/>
      <sheetData sheetId="3980" refreshError="1"/>
      <sheetData sheetId="3981" refreshError="1"/>
      <sheetData sheetId="3982" refreshError="1"/>
      <sheetData sheetId="3983" refreshError="1"/>
      <sheetData sheetId="3984" refreshError="1"/>
      <sheetData sheetId="3985" refreshError="1"/>
      <sheetData sheetId="3986" refreshError="1"/>
      <sheetData sheetId="3987" refreshError="1"/>
      <sheetData sheetId="3988" refreshError="1"/>
      <sheetData sheetId="3989" refreshError="1"/>
      <sheetData sheetId="3990" refreshError="1"/>
      <sheetData sheetId="3991" refreshError="1"/>
      <sheetData sheetId="3992" refreshError="1"/>
      <sheetData sheetId="3993" refreshError="1"/>
      <sheetData sheetId="3994" refreshError="1"/>
      <sheetData sheetId="3995" refreshError="1"/>
      <sheetData sheetId="3996" refreshError="1"/>
      <sheetData sheetId="3997" refreshError="1"/>
      <sheetData sheetId="3998" refreshError="1"/>
      <sheetData sheetId="3999" refreshError="1"/>
      <sheetData sheetId="4000" refreshError="1"/>
      <sheetData sheetId="4001" refreshError="1"/>
      <sheetData sheetId="4002" refreshError="1"/>
      <sheetData sheetId="4003" refreshError="1"/>
      <sheetData sheetId="4004" refreshError="1"/>
      <sheetData sheetId="4005" refreshError="1"/>
      <sheetData sheetId="4006" refreshError="1"/>
      <sheetData sheetId="4007" refreshError="1"/>
      <sheetData sheetId="4008" refreshError="1"/>
      <sheetData sheetId="4009" refreshError="1"/>
      <sheetData sheetId="4010" refreshError="1"/>
      <sheetData sheetId="4011" refreshError="1"/>
      <sheetData sheetId="4012" refreshError="1"/>
      <sheetData sheetId="4013"/>
      <sheetData sheetId="4014"/>
      <sheetData sheetId="4015"/>
      <sheetData sheetId="4016"/>
      <sheetData sheetId="4017"/>
      <sheetData sheetId="4018"/>
      <sheetData sheetId="4019"/>
      <sheetData sheetId="4020"/>
      <sheetData sheetId="4021"/>
      <sheetData sheetId="4022"/>
      <sheetData sheetId="4023"/>
      <sheetData sheetId="4024"/>
      <sheetData sheetId="4025" refreshError="1"/>
      <sheetData sheetId="4026" refreshError="1"/>
      <sheetData sheetId="4027" refreshError="1"/>
      <sheetData sheetId="4028" refreshError="1"/>
      <sheetData sheetId="4029" refreshError="1"/>
      <sheetData sheetId="4030" refreshError="1"/>
      <sheetData sheetId="4031" refreshError="1"/>
      <sheetData sheetId="4032" refreshError="1"/>
      <sheetData sheetId="4033" refreshError="1"/>
      <sheetData sheetId="4034" refreshError="1"/>
      <sheetData sheetId="4035" refreshError="1"/>
      <sheetData sheetId="4036" refreshError="1"/>
      <sheetData sheetId="4037" refreshError="1"/>
      <sheetData sheetId="4038"/>
      <sheetData sheetId="4039"/>
      <sheetData sheetId="4040"/>
      <sheetData sheetId="4041"/>
      <sheetData sheetId="4042" refreshError="1"/>
      <sheetData sheetId="4043" refreshError="1"/>
      <sheetData sheetId="4044"/>
      <sheetData sheetId="4045"/>
      <sheetData sheetId="4046" refreshError="1"/>
      <sheetData sheetId="4047" refreshError="1"/>
      <sheetData sheetId="4048" refreshError="1"/>
      <sheetData sheetId="4049" refreshError="1"/>
      <sheetData sheetId="4050" refreshError="1"/>
      <sheetData sheetId="4051" refreshError="1"/>
      <sheetData sheetId="4052"/>
      <sheetData sheetId="4053"/>
      <sheetData sheetId="4054"/>
      <sheetData sheetId="4055"/>
      <sheetData sheetId="4056"/>
      <sheetData sheetId="4057"/>
      <sheetData sheetId="4058"/>
      <sheetData sheetId="4059"/>
      <sheetData sheetId="4060"/>
      <sheetData sheetId="4061"/>
      <sheetData sheetId="4062"/>
      <sheetData sheetId="4063"/>
      <sheetData sheetId="4064"/>
      <sheetData sheetId="4065"/>
      <sheetData sheetId="4066"/>
      <sheetData sheetId="4067"/>
      <sheetData sheetId="4068"/>
      <sheetData sheetId="4069"/>
      <sheetData sheetId="4070"/>
      <sheetData sheetId="4071"/>
      <sheetData sheetId="4072"/>
      <sheetData sheetId="4073"/>
      <sheetData sheetId="4074"/>
      <sheetData sheetId="4075"/>
      <sheetData sheetId="4076"/>
      <sheetData sheetId="4077"/>
      <sheetData sheetId="4078"/>
      <sheetData sheetId="4079"/>
      <sheetData sheetId="4080"/>
      <sheetData sheetId="4081"/>
      <sheetData sheetId="4082"/>
      <sheetData sheetId="4083"/>
      <sheetData sheetId="4084"/>
      <sheetData sheetId="4085"/>
      <sheetData sheetId="4086"/>
      <sheetData sheetId="4087"/>
      <sheetData sheetId="4088"/>
      <sheetData sheetId="4089"/>
      <sheetData sheetId="4090"/>
      <sheetData sheetId="4091"/>
      <sheetData sheetId="4092"/>
      <sheetData sheetId="4093"/>
      <sheetData sheetId="4094"/>
      <sheetData sheetId="4095"/>
      <sheetData sheetId="4096"/>
      <sheetData sheetId="4097"/>
      <sheetData sheetId="4098"/>
      <sheetData sheetId="4099"/>
      <sheetData sheetId="4100"/>
      <sheetData sheetId="4101"/>
      <sheetData sheetId="4102"/>
      <sheetData sheetId="4103"/>
      <sheetData sheetId="4104"/>
      <sheetData sheetId="4105"/>
      <sheetData sheetId="4106"/>
      <sheetData sheetId="4107"/>
      <sheetData sheetId="4108"/>
      <sheetData sheetId="4109"/>
      <sheetData sheetId="4110"/>
      <sheetData sheetId="4111"/>
      <sheetData sheetId="4112"/>
      <sheetData sheetId="4113"/>
      <sheetData sheetId="4114"/>
      <sheetData sheetId="4115"/>
      <sheetData sheetId="4116"/>
      <sheetData sheetId="4117"/>
      <sheetData sheetId="4118"/>
      <sheetData sheetId="4119"/>
      <sheetData sheetId="4120"/>
      <sheetData sheetId="4121"/>
      <sheetData sheetId="4122"/>
      <sheetData sheetId="4123"/>
      <sheetData sheetId="4124"/>
      <sheetData sheetId="4125"/>
      <sheetData sheetId="4126"/>
      <sheetData sheetId="4127"/>
      <sheetData sheetId="4128"/>
      <sheetData sheetId="4129"/>
      <sheetData sheetId="4130"/>
      <sheetData sheetId="4131"/>
      <sheetData sheetId="4132"/>
      <sheetData sheetId="4133"/>
      <sheetData sheetId="4134"/>
      <sheetData sheetId="4135"/>
      <sheetData sheetId="4136"/>
      <sheetData sheetId="4137"/>
      <sheetData sheetId="4138"/>
      <sheetData sheetId="4139"/>
      <sheetData sheetId="4140"/>
      <sheetData sheetId="4141"/>
      <sheetData sheetId="4142"/>
      <sheetData sheetId="4143"/>
      <sheetData sheetId="4144"/>
      <sheetData sheetId="4145"/>
      <sheetData sheetId="4146"/>
      <sheetData sheetId="4147"/>
      <sheetData sheetId="4148"/>
      <sheetData sheetId="4149"/>
      <sheetData sheetId="4150"/>
      <sheetData sheetId="4151"/>
      <sheetData sheetId="4152"/>
      <sheetData sheetId="4153"/>
      <sheetData sheetId="4154"/>
      <sheetData sheetId="4155"/>
      <sheetData sheetId="4156"/>
      <sheetData sheetId="4157"/>
      <sheetData sheetId="4158"/>
      <sheetData sheetId="4159"/>
      <sheetData sheetId="4160"/>
      <sheetData sheetId="4161"/>
      <sheetData sheetId="4162"/>
      <sheetData sheetId="4163"/>
      <sheetData sheetId="4164"/>
      <sheetData sheetId="4165"/>
      <sheetData sheetId="4166"/>
      <sheetData sheetId="4167"/>
      <sheetData sheetId="4168"/>
      <sheetData sheetId="4169"/>
      <sheetData sheetId="4170"/>
      <sheetData sheetId="4171"/>
      <sheetData sheetId="4172"/>
      <sheetData sheetId="4173"/>
      <sheetData sheetId="4174"/>
      <sheetData sheetId="4175"/>
      <sheetData sheetId="4176"/>
      <sheetData sheetId="4177"/>
      <sheetData sheetId="4178"/>
      <sheetData sheetId="4179"/>
      <sheetData sheetId="4180"/>
      <sheetData sheetId="4181"/>
      <sheetData sheetId="4182"/>
      <sheetData sheetId="4183"/>
      <sheetData sheetId="4184"/>
      <sheetData sheetId="4185"/>
      <sheetData sheetId="4186"/>
      <sheetData sheetId="4187"/>
      <sheetData sheetId="4188"/>
      <sheetData sheetId="4189"/>
      <sheetData sheetId="4190"/>
      <sheetData sheetId="4191"/>
      <sheetData sheetId="4192"/>
      <sheetData sheetId="4193"/>
      <sheetData sheetId="4194"/>
      <sheetData sheetId="4195"/>
      <sheetData sheetId="4196"/>
      <sheetData sheetId="4197"/>
      <sheetData sheetId="4198"/>
      <sheetData sheetId="4199"/>
      <sheetData sheetId="4200"/>
      <sheetData sheetId="4201"/>
      <sheetData sheetId="4202"/>
      <sheetData sheetId="4203"/>
      <sheetData sheetId="4204"/>
      <sheetData sheetId="4205"/>
      <sheetData sheetId="4206"/>
      <sheetData sheetId="4207"/>
      <sheetData sheetId="4208"/>
      <sheetData sheetId="4209"/>
      <sheetData sheetId="4210"/>
      <sheetData sheetId="4211"/>
      <sheetData sheetId="4212"/>
      <sheetData sheetId="4213"/>
      <sheetData sheetId="4214"/>
      <sheetData sheetId="4215"/>
      <sheetData sheetId="4216"/>
      <sheetData sheetId="4217"/>
      <sheetData sheetId="4218"/>
      <sheetData sheetId="4219"/>
      <sheetData sheetId="4220"/>
      <sheetData sheetId="4221"/>
      <sheetData sheetId="4222"/>
      <sheetData sheetId="4223"/>
      <sheetData sheetId="4224"/>
      <sheetData sheetId="4225"/>
      <sheetData sheetId="4226"/>
      <sheetData sheetId="4227"/>
      <sheetData sheetId="4228"/>
      <sheetData sheetId="4229"/>
      <sheetData sheetId="4230"/>
      <sheetData sheetId="4231"/>
      <sheetData sheetId="4232"/>
      <sheetData sheetId="4233"/>
      <sheetData sheetId="4234"/>
      <sheetData sheetId="4235"/>
      <sheetData sheetId="4236"/>
      <sheetData sheetId="4237"/>
      <sheetData sheetId="4238"/>
      <sheetData sheetId="4239"/>
      <sheetData sheetId="4240"/>
      <sheetData sheetId="4241"/>
      <sheetData sheetId="4242"/>
      <sheetData sheetId="4243"/>
      <sheetData sheetId="4244"/>
      <sheetData sheetId="4245"/>
      <sheetData sheetId="4246"/>
      <sheetData sheetId="4247"/>
      <sheetData sheetId="4248"/>
      <sheetData sheetId="4249"/>
      <sheetData sheetId="4250"/>
      <sheetData sheetId="4251"/>
      <sheetData sheetId="4252"/>
      <sheetData sheetId="4253"/>
      <sheetData sheetId="4254"/>
      <sheetData sheetId="4255"/>
      <sheetData sheetId="4256"/>
      <sheetData sheetId="4257"/>
      <sheetData sheetId="4258"/>
      <sheetData sheetId="4259"/>
      <sheetData sheetId="4260"/>
      <sheetData sheetId="4261"/>
      <sheetData sheetId="4262"/>
      <sheetData sheetId="4263"/>
      <sheetData sheetId="4264"/>
      <sheetData sheetId="4265"/>
      <sheetData sheetId="4266"/>
      <sheetData sheetId="4267"/>
      <sheetData sheetId="4268"/>
      <sheetData sheetId="4269"/>
      <sheetData sheetId="4270"/>
      <sheetData sheetId="4271"/>
      <sheetData sheetId="4272"/>
      <sheetData sheetId="4273"/>
      <sheetData sheetId="4274"/>
      <sheetData sheetId="4275"/>
      <sheetData sheetId="4276"/>
      <sheetData sheetId="4277"/>
      <sheetData sheetId="4278"/>
      <sheetData sheetId="4279"/>
      <sheetData sheetId="4280"/>
      <sheetData sheetId="4281"/>
      <sheetData sheetId="4282"/>
      <sheetData sheetId="4283"/>
      <sheetData sheetId="4284"/>
      <sheetData sheetId="4285"/>
      <sheetData sheetId="4286"/>
      <sheetData sheetId="4287"/>
      <sheetData sheetId="4288"/>
      <sheetData sheetId="4289"/>
      <sheetData sheetId="4290"/>
      <sheetData sheetId="4291"/>
      <sheetData sheetId="4292"/>
      <sheetData sheetId="4293"/>
      <sheetData sheetId="4294"/>
      <sheetData sheetId="4295"/>
      <sheetData sheetId="4296"/>
      <sheetData sheetId="4297"/>
      <sheetData sheetId="4298"/>
      <sheetData sheetId="4299"/>
      <sheetData sheetId="4300"/>
      <sheetData sheetId="4301"/>
      <sheetData sheetId="4302"/>
      <sheetData sheetId="4303"/>
      <sheetData sheetId="4304"/>
      <sheetData sheetId="4305"/>
      <sheetData sheetId="4306"/>
      <sheetData sheetId="4307"/>
      <sheetData sheetId="4308"/>
      <sheetData sheetId="4309"/>
      <sheetData sheetId="4310"/>
      <sheetData sheetId="4311"/>
      <sheetData sheetId="4312"/>
      <sheetData sheetId="4313"/>
      <sheetData sheetId="4314"/>
      <sheetData sheetId="4315"/>
      <sheetData sheetId="4316"/>
      <sheetData sheetId="4317"/>
      <sheetData sheetId="4318"/>
      <sheetData sheetId="4319"/>
      <sheetData sheetId="4320"/>
      <sheetData sheetId="4321"/>
      <sheetData sheetId="4322"/>
      <sheetData sheetId="4323"/>
      <sheetData sheetId="4324"/>
      <sheetData sheetId="4325"/>
      <sheetData sheetId="4326"/>
      <sheetData sheetId="4327"/>
      <sheetData sheetId="4328"/>
      <sheetData sheetId="4329"/>
      <sheetData sheetId="4330"/>
      <sheetData sheetId="4331"/>
      <sheetData sheetId="4332"/>
      <sheetData sheetId="4333"/>
      <sheetData sheetId="4334"/>
      <sheetData sheetId="4335"/>
      <sheetData sheetId="4336"/>
      <sheetData sheetId="4337"/>
      <sheetData sheetId="4338"/>
      <sheetData sheetId="4339"/>
      <sheetData sheetId="4340"/>
      <sheetData sheetId="4341"/>
      <sheetData sheetId="4342"/>
      <sheetData sheetId="4343"/>
      <sheetData sheetId="4344"/>
      <sheetData sheetId="4345"/>
      <sheetData sheetId="4346"/>
      <sheetData sheetId="4347"/>
      <sheetData sheetId="4348"/>
      <sheetData sheetId="4349"/>
      <sheetData sheetId="4350"/>
      <sheetData sheetId="4351"/>
      <sheetData sheetId="4352"/>
      <sheetData sheetId="4353"/>
      <sheetData sheetId="4354"/>
      <sheetData sheetId="4355"/>
      <sheetData sheetId="4356"/>
      <sheetData sheetId="4357"/>
      <sheetData sheetId="4358"/>
      <sheetData sheetId="4359"/>
      <sheetData sheetId="4360"/>
      <sheetData sheetId="4361"/>
      <sheetData sheetId="4362"/>
      <sheetData sheetId="4363"/>
      <sheetData sheetId="4364"/>
      <sheetData sheetId="4365"/>
      <sheetData sheetId="4366"/>
      <sheetData sheetId="4367"/>
      <sheetData sheetId="4368"/>
      <sheetData sheetId="4369"/>
      <sheetData sheetId="4370"/>
      <sheetData sheetId="4371"/>
      <sheetData sheetId="4372"/>
      <sheetData sheetId="4373"/>
      <sheetData sheetId="4374"/>
      <sheetData sheetId="4375"/>
      <sheetData sheetId="4376"/>
      <sheetData sheetId="4377"/>
      <sheetData sheetId="4378"/>
      <sheetData sheetId="4379"/>
      <sheetData sheetId="4380"/>
      <sheetData sheetId="4381"/>
      <sheetData sheetId="4382"/>
      <sheetData sheetId="4383"/>
      <sheetData sheetId="4384"/>
      <sheetData sheetId="4385"/>
      <sheetData sheetId="4386"/>
      <sheetData sheetId="4387"/>
      <sheetData sheetId="4388"/>
      <sheetData sheetId="4389"/>
      <sheetData sheetId="4390"/>
      <sheetData sheetId="4391"/>
      <sheetData sheetId="4392"/>
      <sheetData sheetId="4393"/>
      <sheetData sheetId="4394"/>
      <sheetData sheetId="4395"/>
      <sheetData sheetId="4396"/>
      <sheetData sheetId="4397"/>
      <sheetData sheetId="4398"/>
      <sheetData sheetId="4399"/>
      <sheetData sheetId="4400"/>
      <sheetData sheetId="4401"/>
      <sheetData sheetId="4402"/>
      <sheetData sheetId="4403"/>
      <sheetData sheetId="4404"/>
      <sheetData sheetId="4405"/>
      <sheetData sheetId="4406"/>
      <sheetData sheetId="4407"/>
      <sheetData sheetId="4408"/>
      <sheetData sheetId="4409"/>
      <sheetData sheetId="4410"/>
      <sheetData sheetId="4411"/>
      <sheetData sheetId="4412"/>
      <sheetData sheetId="4413"/>
      <sheetData sheetId="4414"/>
      <sheetData sheetId="4415"/>
      <sheetData sheetId="4416"/>
      <sheetData sheetId="4417"/>
      <sheetData sheetId="4418"/>
      <sheetData sheetId="4419"/>
      <sheetData sheetId="4420"/>
      <sheetData sheetId="4421"/>
      <sheetData sheetId="4422"/>
      <sheetData sheetId="4423"/>
      <sheetData sheetId="4424"/>
      <sheetData sheetId="4425"/>
      <sheetData sheetId="4426"/>
      <sheetData sheetId="4427"/>
      <sheetData sheetId="4428"/>
      <sheetData sheetId="4429"/>
      <sheetData sheetId="4430"/>
      <sheetData sheetId="4431"/>
      <sheetData sheetId="4432"/>
      <sheetData sheetId="4433"/>
      <sheetData sheetId="4434"/>
      <sheetData sheetId="4435"/>
      <sheetData sheetId="4436"/>
      <sheetData sheetId="4437"/>
      <sheetData sheetId="4438"/>
      <sheetData sheetId="4439"/>
      <sheetData sheetId="4440"/>
      <sheetData sheetId="4441"/>
      <sheetData sheetId="4442"/>
      <sheetData sheetId="4443"/>
      <sheetData sheetId="4444"/>
      <sheetData sheetId="4445"/>
      <sheetData sheetId="4446"/>
      <sheetData sheetId="4447"/>
      <sheetData sheetId="4448"/>
      <sheetData sheetId="4449"/>
      <sheetData sheetId="4450"/>
      <sheetData sheetId="4451"/>
      <sheetData sheetId="4452"/>
      <sheetData sheetId="4453"/>
      <sheetData sheetId="4454"/>
      <sheetData sheetId="4455"/>
      <sheetData sheetId="4456"/>
      <sheetData sheetId="4457"/>
      <sheetData sheetId="4458"/>
      <sheetData sheetId="4459"/>
      <sheetData sheetId="4460"/>
      <sheetData sheetId="4461"/>
      <sheetData sheetId="4462"/>
      <sheetData sheetId="4463"/>
      <sheetData sheetId="4464"/>
      <sheetData sheetId="4465"/>
      <sheetData sheetId="4466"/>
      <sheetData sheetId="4467"/>
      <sheetData sheetId="4468"/>
      <sheetData sheetId="4469"/>
      <sheetData sheetId="4470"/>
      <sheetData sheetId="4471"/>
      <sheetData sheetId="4472"/>
      <sheetData sheetId="4473"/>
      <sheetData sheetId="4474"/>
      <sheetData sheetId="4475"/>
      <sheetData sheetId="4476"/>
      <sheetData sheetId="4477"/>
      <sheetData sheetId="4478"/>
      <sheetData sheetId="4479"/>
      <sheetData sheetId="4480"/>
      <sheetData sheetId="4481"/>
      <sheetData sheetId="4482"/>
      <sheetData sheetId="4483"/>
      <sheetData sheetId="4484"/>
      <sheetData sheetId="4485"/>
      <sheetData sheetId="4486"/>
      <sheetData sheetId="4487"/>
      <sheetData sheetId="4488"/>
      <sheetData sheetId="4489"/>
      <sheetData sheetId="4490"/>
      <sheetData sheetId="4491"/>
      <sheetData sheetId="4492"/>
      <sheetData sheetId="4493"/>
      <sheetData sheetId="4494"/>
      <sheetData sheetId="4495"/>
      <sheetData sheetId="4496"/>
      <sheetData sheetId="4497"/>
      <sheetData sheetId="4498"/>
      <sheetData sheetId="4499"/>
      <sheetData sheetId="4500"/>
      <sheetData sheetId="4501"/>
      <sheetData sheetId="4502"/>
      <sheetData sheetId="4503"/>
      <sheetData sheetId="4504"/>
      <sheetData sheetId="4505"/>
      <sheetData sheetId="4506"/>
      <sheetData sheetId="4507"/>
      <sheetData sheetId="4508"/>
      <sheetData sheetId="4509"/>
      <sheetData sheetId="4510"/>
      <sheetData sheetId="4511"/>
      <sheetData sheetId="4512"/>
      <sheetData sheetId="4513"/>
      <sheetData sheetId="4514"/>
      <sheetData sheetId="4515"/>
      <sheetData sheetId="4516"/>
      <sheetData sheetId="4517"/>
      <sheetData sheetId="4518"/>
      <sheetData sheetId="4519"/>
      <sheetData sheetId="4520"/>
      <sheetData sheetId="4521"/>
      <sheetData sheetId="4522"/>
      <sheetData sheetId="4523"/>
      <sheetData sheetId="4524"/>
      <sheetData sheetId="4525"/>
      <sheetData sheetId="4526"/>
      <sheetData sheetId="4527"/>
      <sheetData sheetId="4528"/>
      <sheetData sheetId="4529"/>
      <sheetData sheetId="4530"/>
      <sheetData sheetId="4531"/>
      <sheetData sheetId="4532"/>
      <sheetData sheetId="4533"/>
      <sheetData sheetId="4534"/>
      <sheetData sheetId="4535"/>
      <sheetData sheetId="4536"/>
      <sheetData sheetId="4537"/>
      <sheetData sheetId="4538"/>
      <sheetData sheetId="4539"/>
      <sheetData sheetId="4540"/>
      <sheetData sheetId="4541" refreshError="1"/>
      <sheetData sheetId="4542" refreshError="1"/>
      <sheetData sheetId="4543" refreshError="1"/>
      <sheetData sheetId="4544" refreshError="1"/>
      <sheetData sheetId="4545" refreshError="1"/>
      <sheetData sheetId="4546" refreshError="1"/>
      <sheetData sheetId="4547" refreshError="1"/>
      <sheetData sheetId="4548" refreshError="1"/>
      <sheetData sheetId="4549" refreshError="1"/>
      <sheetData sheetId="4550" refreshError="1"/>
      <sheetData sheetId="4551" refreshError="1"/>
      <sheetData sheetId="4552" refreshError="1"/>
      <sheetData sheetId="4553" refreshError="1"/>
      <sheetData sheetId="4554"/>
      <sheetData sheetId="4555"/>
      <sheetData sheetId="4556"/>
      <sheetData sheetId="4557"/>
      <sheetData sheetId="4558"/>
      <sheetData sheetId="4559"/>
      <sheetData sheetId="4560"/>
      <sheetData sheetId="4561"/>
      <sheetData sheetId="4562" refreshError="1"/>
      <sheetData sheetId="4563" refreshError="1"/>
      <sheetData sheetId="4564" refreshError="1"/>
      <sheetData sheetId="4565" refreshError="1"/>
      <sheetData sheetId="4566" refreshError="1"/>
      <sheetData sheetId="4567" refreshError="1"/>
      <sheetData sheetId="4568" refreshError="1"/>
      <sheetData sheetId="4569" refreshError="1"/>
      <sheetData sheetId="4570" refreshError="1"/>
      <sheetData sheetId="4571" refreshError="1"/>
      <sheetData sheetId="4572" refreshError="1"/>
      <sheetData sheetId="4573" refreshError="1"/>
      <sheetData sheetId="4574" refreshError="1"/>
      <sheetData sheetId="4575" refreshError="1"/>
      <sheetData sheetId="4576" refreshError="1"/>
      <sheetData sheetId="4577" refreshError="1"/>
      <sheetData sheetId="4578" refreshError="1"/>
      <sheetData sheetId="4579" refreshError="1"/>
      <sheetData sheetId="4580" refreshError="1"/>
      <sheetData sheetId="4581" refreshError="1"/>
      <sheetData sheetId="4582" refreshError="1"/>
      <sheetData sheetId="4583" refreshError="1"/>
      <sheetData sheetId="4584" refreshError="1"/>
      <sheetData sheetId="4585" refreshError="1"/>
      <sheetData sheetId="4586" refreshError="1"/>
      <sheetData sheetId="4587" refreshError="1"/>
      <sheetData sheetId="4588" refreshError="1"/>
      <sheetData sheetId="4589" refreshError="1"/>
      <sheetData sheetId="4590" refreshError="1"/>
      <sheetData sheetId="4591" refreshError="1"/>
      <sheetData sheetId="4592" refreshError="1"/>
      <sheetData sheetId="4593" refreshError="1"/>
      <sheetData sheetId="4594" refreshError="1"/>
      <sheetData sheetId="4595" refreshError="1"/>
      <sheetData sheetId="4596" refreshError="1"/>
      <sheetData sheetId="4597" refreshError="1"/>
      <sheetData sheetId="4598" refreshError="1"/>
      <sheetData sheetId="4599" refreshError="1"/>
      <sheetData sheetId="4600" refreshError="1"/>
      <sheetData sheetId="4601" refreshError="1"/>
      <sheetData sheetId="4602" refreshError="1"/>
      <sheetData sheetId="4603" refreshError="1"/>
      <sheetData sheetId="4604" refreshError="1"/>
      <sheetData sheetId="4605" refreshError="1"/>
      <sheetData sheetId="4606" refreshError="1"/>
      <sheetData sheetId="4607" refreshError="1"/>
      <sheetData sheetId="4608"/>
      <sheetData sheetId="4609" refreshError="1"/>
      <sheetData sheetId="4610" refreshError="1"/>
      <sheetData sheetId="4611" refreshError="1"/>
      <sheetData sheetId="4612" refreshError="1"/>
      <sheetData sheetId="4613" refreshError="1"/>
      <sheetData sheetId="4614" refreshError="1"/>
      <sheetData sheetId="4615" refreshError="1"/>
      <sheetData sheetId="4616" refreshError="1"/>
      <sheetData sheetId="4617" refreshError="1"/>
      <sheetData sheetId="4618" refreshError="1"/>
      <sheetData sheetId="4619" refreshError="1"/>
      <sheetData sheetId="4620"/>
      <sheetData sheetId="4621" refreshError="1"/>
      <sheetData sheetId="4622" refreshError="1"/>
      <sheetData sheetId="4623" refreshError="1"/>
      <sheetData sheetId="4624" refreshError="1"/>
      <sheetData sheetId="4625" refreshError="1"/>
      <sheetData sheetId="4626" refreshError="1"/>
      <sheetData sheetId="4627" refreshError="1"/>
      <sheetData sheetId="4628" refreshError="1"/>
      <sheetData sheetId="4629" refreshError="1"/>
      <sheetData sheetId="4630" refreshError="1"/>
      <sheetData sheetId="4631" refreshError="1"/>
      <sheetData sheetId="4632" refreshError="1"/>
      <sheetData sheetId="4633" refreshError="1"/>
      <sheetData sheetId="4634"/>
      <sheetData sheetId="4635" refreshError="1"/>
      <sheetData sheetId="4636"/>
      <sheetData sheetId="4637" refreshError="1"/>
      <sheetData sheetId="4638" refreshError="1"/>
      <sheetData sheetId="4639" refreshError="1"/>
      <sheetData sheetId="4640" refreshError="1"/>
      <sheetData sheetId="4641" refreshError="1"/>
      <sheetData sheetId="4642" refreshError="1"/>
      <sheetData sheetId="4643" refreshError="1"/>
      <sheetData sheetId="4644" refreshError="1"/>
      <sheetData sheetId="4645"/>
      <sheetData sheetId="4646"/>
      <sheetData sheetId="4647"/>
      <sheetData sheetId="4648" refreshError="1"/>
      <sheetData sheetId="4649" refreshError="1"/>
      <sheetData sheetId="4650" refreshError="1"/>
      <sheetData sheetId="4651" refreshError="1"/>
      <sheetData sheetId="4652" refreshError="1"/>
      <sheetData sheetId="4653" refreshError="1"/>
      <sheetData sheetId="4654" refreshError="1"/>
      <sheetData sheetId="4655" refreshError="1"/>
      <sheetData sheetId="4656" refreshError="1"/>
      <sheetData sheetId="4657" refreshError="1"/>
      <sheetData sheetId="4658" refreshError="1"/>
      <sheetData sheetId="4659" refreshError="1"/>
      <sheetData sheetId="4660"/>
      <sheetData sheetId="4661"/>
      <sheetData sheetId="4662"/>
      <sheetData sheetId="4663"/>
      <sheetData sheetId="4664"/>
      <sheetData sheetId="4665"/>
      <sheetData sheetId="4666"/>
      <sheetData sheetId="4667"/>
      <sheetData sheetId="4668"/>
      <sheetData sheetId="4669"/>
      <sheetData sheetId="4670"/>
      <sheetData sheetId="4671"/>
      <sheetData sheetId="4672"/>
      <sheetData sheetId="4673"/>
      <sheetData sheetId="4674"/>
      <sheetData sheetId="4675"/>
      <sheetData sheetId="4676"/>
      <sheetData sheetId="4677"/>
      <sheetData sheetId="4678"/>
      <sheetData sheetId="4679"/>
      <sheetData sheetId="4680"/>
      <sheetData sheetId="4681"/>
      <sheetData sheetId="4682"/>
      <sheetData sheetId="4683"/>
      <sheetData sheetId="4684"/>
      <sheetData sheetId="4685"/>
      <sheetData sheetId="4686"/>
      <sheetData sheetId="4687"/>
      <sheetData sheetId="4688"/>
      <sheetData sheetId="4689"/>
      <sheetData sheetId="4690"/>
      <sheetData sheetId="4691"/>
      <sheetData sheetId="4692"/>
      <sheetData sheetId="4693"/>
      <sheetData sheetId="4694"/>
      <sheetData sheetId="4695"/>
      <sheetData sheetId="4696"/>
      <sheetData sheetId="4697"/>
      <sheetData sheetId="4698"/>
      <sheetData sheetId="4699"/>
      <sheetData sheetId="4700"/>
      <sheetData sheetId="4701"/>
      <sheetData sheetId="4702"/>
      <sheetData sheetId="4703"/>
      <sheetData sheetId="4704"/>
      <sheetData sheetId="4705"/>
      <sheetData sheetId="4706"/>
      <sheetData sheetId="4707"/>
      <sheetData sheetId="4708"/>
      <sheetData sheetId="4709"/>
      <sheetData sheetId="4710"/>
      <sheetData sheetId="4711"/>
      <sheetData sheetId="4712"/>
      <sheetData sheetId="4713"/>
      <sheetData sheetId="4714"/>
      <sheetData sheetId="4715"/>
      <sheetData sheetId="4716"/>
      <sheetData sheetId="4717"/>
      <sheetData sheetId="4718"/>
      <sheetData sheetId="4719"/>
      <sheetData sheetId="4720"/>
      <sheetData sheetId="4721"/>
      <sheetData sheetId="4722"/>
      <sheetData sheetId="4723"/>
      <sheetData sheetId="4724"/>
      <sheetData sheetId="4725"/>
      <sheetData sheetId="4726"/>
      <sheetData sheetId="4727"/>
      <sheetData sheetId="4728"/>
      <sheetData sheetId="4729"/>
      <sheetData sheetId="4730"/>
      <sheetData sheetId="4731"/>
      <sheetData sheetId="4732"/>
      <sheetData sheetId="4733"/>
      <sheetData sheetId="4734"/>
      <sheetData sheetId="4735"/>
      <sheetData sheetId="4736"/>
      <sheetData sheetId="4737"/>
      <sheetData sheetId="4738"/>
      <sheetData sheetId="4739"/>
      <sheetData sheetId="4740"/>
      <sheetData sheetId="4741"/>
      <sheetData sheetId="4742"/>
      <sheetData sheetId="4743"/>
      <sheetData sheetId="4744"/>
      <sheetData sheetId="4745"/>
      <sheetData sheetId="4746"/>
      <sheetData sheetId="4747"/>
      <sheetData sheetId="4748"/>
      <sheetData sheetId="4749"/>
      <sheetData sheetId="4750"/>
      <sheetData sheetId="4751"/>
      <sheetData sheetId="4752"/>
      <sheetData sheetId="4753"/>
      <sheetData sheetId="4754"/>
      <sheetData sheetId="4755"/>
      <sheetData sheetId="4756"/>
      <sheetData sheetId="4757"/>
      <sheetData sheetId="4758"/>
      <sheetData sheetId="4759"/>
      <sheetData sheetId="4760"/>
      <sheetData sheetId="4761"/>
      <sheetData sheetId="4762"/>
      <sheetData sheetId="4763"/>
      <sheetData sheetId="4764"/>
      <sheetData sheetId="4765"/>
      <sheetData sheetId="4766"/>
      <sheetData sheetId="4767"/>
      <sheetData sheetId="4768"/>
      <sheetData sheetId="4769"/>
      <sheetData sheetId="4770"/>
      <sheetData sheetId="4771"/>
      <sheetData sheetId="4772"/>
      <sheetData sheetId="4773"/>
      <sheetData sheetId="4774"/>
      <sheetData sheetId="4775"/>
      <sheetData sheetId="4776"/>
      <sheetData sheetId="4777"/>
      <sheetData sheetId="4778"/>
      <sheetData sheetId="4779"/>
      <sheetData sheetId="4780"/>
      <sheetData sheetId="4781"/>
      <sheetData sheetId="4782"/>
      <sheetData sheetId="4783"/>
      <sheetData sheetId="4784"/>
      <sheetData sheetId="4785"/>
      <sheetData sheetId="4786"/>
      <sheetData sheetId="4787"/>
      <sheetData sheetId="4788"/>
      <sheetData sheetId="4789"/>
      <sheetData sheetId="4790"/>
      <sheetData sheetId="4791"/>
      <sheetData sheetId="4792"/>
      <sheetData sheetId="4793"/>
      <sheetData sheetId="4794"/>
      <sheetData sheetId="4795"/>
      <sheetData sheetId="4796"/>
      <sheetData sheetId="4797"/>
      <sheetData sheetId="4798"/>
      <sheetData sheetId="4799"/>
      <sheetData sheetId="4800"/>
      <sheetData sheetId="4801"/>
      <sheetData sheetId="4802"/>
      <sheetData sheetId="4803"/>
      <sheetData sheetId="4804"/>
      <sheetData sheetId="4805"/>
      <sheetData sheetId="4806"/>
      <sheetData sheetId="4807"/>
      <sheetData sheetId="4808"/>
      <sheetData sheetId="4809"/>
      <sheetData sheetId="4810"/>
      <sheetData sheetId="4811"/>
      <sheetData sheetId="4812"/>
      <sheetData sheetId="4813"/>
      <sheetData sheetId="4814"/>
      <sheetData sheetId="4815"/>
      <sheetData sheetId="4816"/>
      <sheetData sheetId="4817"/>
      <sheetData sheetId="4818"/>
      <sheetData sheetId="4819"/>
      <sheetData sheetId="4820"/>
      <sheetData sheetId="4821"/>
      <sheetData sheetId="4822"/>
      <sheetData sheetId="4823"/>
      <sheetData sheetId="4824"/>
      <sheetData sheetId="4825"/>
      <sheetData sheetId="4826"/>
      <sheetData sheetId="4827"/>
      <sheetData sheetId="4828"/>
      <sheetData sheetId="4829"/>
      <sheetData sheetId="4830"/>
      <sheetData sheetId="4831"/>
      <sheetData sheetId="4832"/>
      <sheetData sheetId="4833"/>
      <sheetData sheetId="4834"/>
      <sheetData sheetId="4835"/>
      <sheetData sheetId="4836"/>
      <sheetData sheetId="4837"/>
      <sheetData sheetId="4838"/>
      <sheetData sheetId="4839"/>
      <sheetData sheetId="4840"/>
      <sheetData sheetId="4841"/>
      <sheetData sheetId="4842"/>
      <sheetData sheetId="4843"/>
      <sheetData sheetId="4844"/>
      <sheetData sheetId="4845"/>
      <sheetData sheetId="4846"/>
      <sheetData sheetId="4847"/>
      <sheetData sheetId="4848"/>
      <sheetData sheetId="4849"/>
      <sheetData sheetId="4850"/>
      <sheetData sheetId="4851"/>
      <sheetData sheetId="4852"/>
      <sheetData sheetId="4853"/>
      <sheetData sheetId="4854"/>
      <sheetData sheetId="4855"/>
      <sheetData sheetId="4856"/>
      <sheetData sheetId="4857"/>
      <sheetData sheetId="4858"/>
      <sheetData sheetId="4859"/>
      <sheetData sheetId="4860"/>
      <sheetData sheetId="4861"/>
      <sheetData sheetId="4862"/>
      <sheetData sheetId="4863"/>
      <sheetData sheetId="4864"/>
      <sheetData sheetId="4865"/>
      <sheetData sheetId="4866"/>
      <sheetData sheetId="4867"/>
      <sheetData sheetId="4868"/>
      <sheetData sheetId="4869"/>
      <sheetData sheetId="4870"/>
      <sheetData sheetId="4871"/>
      <sheetData sheetId="4872"/>
      <sheetData sheetId="4873"/>
      <sheetData sheetId="4874"/>
      <sheetData sheetId="4875" refreshError="1"/>
      <sheetData sheetId="4876" refreshError="1"/>
      <sheetData sheetId="4877" refreshError="1"/>
      <sheetData sheetId="4878" refreshError="1"/>
      <sheetData sheetId="4879" refreshError="1"/>
      <sheetData sheetId="4880" refreshError="1"/>
      <sheetData sheetId="4881"/>
      <sheetData sheetId="4882"/>
      <sheetData sheetId="4883"/>
      <sheetData sheetId="4884"/>
      <sheetData sheetId="4885"/>
      <sheetData sheetId="4886"/>
      <sheetData sheetId="4887"/>
      <sheetData sheetId="4888"/>
      <sheetData sheetId="4889"/>
      <sheetData sheetId="4890"/>
      <sheetData sheetId="4891"/>
      <sheetData sheetId="4892"/>
      <sheetData sheetId="4893"/>
      <sheetData sheetId="4894"/>
      <sheetData sheetId="4895"/>
      <sheetData sheetId="4896"/>
      <sheetData sheetId="4897"/>
      <sheetData sheetId="4898"/>
      <sheetData sheetId="4899"/>
      <sheetData sheetId="4900"/>
      <sheetData sheetId="4901"/>
      <sheetData sheetId="4902"/>
      <sheetData sheetId="4903"/>
      <sheetData sheetId="4904"/>
      <sheetData sheetId="4905"/>
      <sheetData sheetId="4906"/>
      <sheetData sheetId="4907"/>
      <sheetData sheetId="4908"/>
      <sheetData sheetId="4909"/>
      <sheetData sheetId="4910"/>
      <sheetData sheetId="4911"/>
      <sheetData sheetId="4912"/>
      <sheetData sheetId="4913"/>
      <sheetData sheetId="4914"/>
      <sheetData sheetId="4915"/>
      <sheetData sheetId="4916"/>
      <sheetData sheetId="4917"/>
      <sheetData sheetId="4918"/>
      <sheetData sheetId="4919"/>
      <sheetData sheetId="4920"/>
      <sheetData sheetId="4921"/>
      <sheetData sheetId="4922"/>
      <sheetData sheetId="4923"/>
      <sheetData sheetId="4924"/>
      <sheetData sheetId="4925"/>
      <sheetData sheetId="4926"/>
      <sheetData sheetId="4927"/>
      <sheetData sheetId="4928"/>
      <sheetData sheetId="4929"/>
      <sheetData sheetId="4930"/>
      <sheetData sheetId="4931"/>
      <sheetData sheetId="4932"/>
      <sheetData sheetId="4933"/>
      <sheetData sheetId="4934"/>
      <sheetData sheetId="4935"/>
      <sheetData sheetId="4936"/>
      <sheetData sheetId="4937"/>
      <sheetData sheetId="4938"/>
      <sheetData sheetId="4939"/>
      <sheetData sheetId="4940"/>
      <sheetData sheetId="4941"/>
      <sheetData sheetId="4942"/>
      <sheetData sheetId="4943"/>
      <sheetData sheetId="4944"/>
      <sheetData sheetId="4945"/>
      <sheetData sheetId="4946"/>
      <sheetData sheetId="4947"/>
      <sheetData sheetId="4948"/>
      <sheetData sheetId="4949"/>
      <sheetData sheetId="4950"/>
      <sheetData sheetId="4951"/>
      <sheetData sheetId="4952"/>
      <sheetData sheetId="4953"/>
      <sheetData sheetId="4954"/>
      <sheetData sheetId="4955"/>
      <sheetData sheetId="4956"/>
      <sheetData sheetId="4957"/>
      <sheetData sheetId="4958"/>
      <sheetData sheetId="4959"/>
      <sheetData sheetId="4960"/>
      <sheetData sheetId="4961"/>
      <sheetData sheetId="4962"/>
      <sheetData sheetId="4963"/>
      <sheetData sheetId="4964"/>
      <sheetData sheetId="4965"/>
      <sheetData sheetId="4966"/>
      <sheetData sheetId="4967"/>
      <sheetData sheetId="4968"/>
      <sheetData sheetId="4969"/>
      <sheetData sheetId="4970"/>
      <sheetData sheetId="4971"/>
      <sheetData sheetId="4972"/>
      <sheetData sheetId="4973"/>
      <sheetData sheetId="4974"/>
      <sheetData sheetId="4975"/>
      <sheetData sheetId="4976"/>
      <sheetData sheetId="4977"/>
      <sheetData sheetId="4978"/>
      <sheetData sheetId="4979"/>
      <sheetData sheetId="4980"/>
      <sheetData sheetId="4981"/>
      <sheetData sheetId="4982"/>
      <sheetData sheetId="4983"/>
      <sheetData sheetId="4984"/>
      <sheetData sheetId="4985"/>
      <sheetData sheetId="4986"/>
      <sheetData sheetId="4987"/>
      <sheetData sheetId="4988"/>
      <sheetData sheetId="4989"/>
      <sheetData sheetId="4990"/>
      <sheetData sheetId="4991"/>
      <sheetData sheetId="4992"/>
      <sheetData sheetId="4993"/>
      <sheetData sheetId="4994"/>
      <sheetData sheetId="4995"/>
      <sheetData sheetId="4996"/>
      <sheetData sheetId="4997"/>
      <sheetData sheetId="4998"/>
      <sheetData sheetId="4999"/>
      <sheetData sheetId="5000"/>
      <sheetData sheetId="5001"/>
      <sheetData sheetId="5002"/>
      <sheetData sheetId="5003"/>
      <sheetData sheetId="5004"/>
      <sheetData sheetId="5005"/>
      <sheetData sheetId="5006"/>
      <sheetData sheetId="5007"/>
      <sheetData sheetId="5008"/>
      <sheetData sheetId="5009"/>
      <sheetData sheetId="5010"/>
      <sheetData sheetId="5011"/>
      <sheetData sheetId="5012" refreshError="1"/>
      <sheetData sheetId="5013" refreshError="1"/>
      <sheetData sheetId="5014" refreshError="1"/>
      <sheetData sheetId="5015" refreshError="1"/>
      <sheetData sheetId="5016" refreshError="1"/>
      <sheetData sheetId="5017"/>
      <sheetData sheetId="5018"/>
      <sheetData sheetId="5019"/>
      <sheetData sheetId="5020" refreshError="1"/>
      <sheetData sheetId="5021" refreshError="1"/>
      <sheetData sheetId="5022" refreshError="1"/>
      <sheetData sheetId="5023" refreshError="1"/>
      <sheetData sheetId="5024" refreshError="1"/>
      <sheetData sheetId="5025" refreshError="1"/>
      <sheetData sheetId="5026"/>
      <sheetData sheetId="5027" refreshError="1"/>
      <sheetData sheetId="5028" refreshError="1"/>
      <sheetData sheetId="5029" refreshError="1"/>
      <sheetData sheetId="5030" refreshError="1"/>
      <sheetData sheetId="5031" refreshError="1"/>
      <sheetData sheetId="5032" refreshError="1"/>
      <sheetData sheetId="5033" refreshError="1"/>
      <sheetData sheetId="5034" refreshError="1"/>
      <sheetData sheetId="5035" refreshError="1"/>
      <sheetData sheetId="5036" refreshError="1"/>
      <sheetData sheetId="5037" refreshError="1"/>
      <sheetData sheetId="5038" refreshError="1"/>
      <sheetData sheetId="5039" refreshError="1"/>
      <sheetData sheetId="5040" refreshError="1"/>
      <sheetData sheetId="5041" refreshError="1"/>
      <sheetData sheetId="5042" refreshError="1"/>
      <sheetData sheetId="5043" refreshError="1"/>
      <sheetData sheetId="5044" refreshError="1"/>
      <sheetData sheetId="5045" refreshError="1"/>
      <sheetData sheetId="5046" refreshError="1"/>
      <sheetData sheetId="5047" refreshError="1"/>
      <sheetData sheetId="5048" refreshError="1"/>
      <sheetData sheetId="5049" refreshError="1"/>
      <sheetData sheetId="5050" refreshError="1"/>
      <sheetData sheetId="5051"/>
      <sheetData sheetId="5052"/>
      <sheetData sheetId="5053"/>
      <sheetData sheetId="5054"/>
      <sheetData sheetId="5055"/>
      <sheetData sheetId="5056"/>
      <sheetData sheetId="5057"/>
      <sheetData sheetId="5058"/>
      <sheetData sheetId="5059"/>
      <sheetData sheetId="5060"/>
      <sheetData sheetId="5061"/>
      <sheetData sheetId="5062"/>
      <sheetData sheetId="5063"/>
      <sheetData sheetId="5064"/>
      <sheetData sheetId="5065"/>
      <sheetData sheetId="5066"/>
      <sheetData sheetId="5067"/>
      <sheetData sheetId="5068"/>
      <sheetData sheetId="5069"/>
      <sheetData sheetId="5070"/>
      <sheetData sheetId="5071"/>
      <sheetData sheetId="5072"/>
      <sheetData sheetId="5073"/>
      <sheetData sheetId="5074"/>
      <sheetData sheetId="5075"/>
      <sheetData sheetId="5076"/>
      <sheetData sheetId="5077"/>
      <sheetData sheetId="5078"/>
      <sheetData sheetId="5079"/>
      <sheetData sheetId="5080"/>
      <sheetData sheetId="5081"/>
      <sheetData sheetId="5082"/>
      <sheetData sheetId="5083"/>
      <sheetData sheetId="5084"/>
      <sheetData sheetId="5085"/>
      <sheetData sheetId="5086"/>
      <sheetData sheetId="5087"/>
      <sheetData sheetId="5088"/>
      <sheetData sheetId="5089"/>
      <sheetData sheetId="5090"/>
      <sheetData sheetId="5091"/>
      <sheetData sheetId="5092"/>
      <sheetData sheetId="5093"/>
      <sheetData sheetId="5094"/>
      <sheetData sheetId="5095"/>
      <sheetData sheetId="5096"/>
      <sheetData sheetId="5097"/>
      <sheetData sheetId="5098"/>
      <sheetData sheetId="5099"/>
      <sheetData sheetId="5100"/>
      <sheetData sheetId="5101"/>
      <sheetData sheetId="5102"/>
      <sheetData sheetId="5103"/>
      <sheetData sheetId="5104"/>
      <sheetData sheetId="5105"/>
      <sheetData sheetId="5106"/>
      <sheetData sheetId="5107"/>
      <sheetData sheetId="5108"/>
      <sheetData sheetId="5109"/>
      <sheetData sheetId="5110"/>
      <sheetData sheetId="5111"/>
      <sheetData sheetId="5112"/>
      <sheetData sheetId="5113"/>
      <sheetData sheetId="5114"/>
      <sheetData sheetId="5115"/>
      <sheetData sheetId="5116"/>
      <sheetData sheetId="5117"/>
      <sheetData sheetId="5118"/>
      <sheetData sheetId="5119"/>
      <sheetData sheetId="5120"/>
      <sheetData sheetId="5121"/>
      <sheetData sheetId="5122"/>
      <sheetData sheetId="5123"/>
      <sheetData sheetId="5124"/>
      <sheetData sheetId="5125"/>
      <sheetData sheetId="5126"/>
      <sheetData sheetId="5127"/>
      <sheetData sheetId="5128"/>
      <sheetData sheetId="5129"/>
      <sheetData sheetId="5130"/>
      <sheetData sheetId="5131"/>
      <sheetData sheetId="5132"/>
      <sheetData sheetId="5133"/>
      <sheetData sheetId="5134"/>
      <sheetData sheetId="5135"/>
      <sheetData sheetId="5136"/>
      <sheetData sheetId="5137"/>
      <sheetData sheetId="5138"/>
      <sheetData sheetId="5139"/>
      <sheetData sheetId="5140"/>
      <sheetData sheetId="5141"/>
      <sheetData sheetId="5142"/>
      <sheetData sheetId="5143"/>
      <sheetData sheetId="5144"/>
      <sheetData sheetId="5145"/>
      <sheetData sheetId="5146"/>
      <sheetData sheetId="5147"/>
      <sheetData sheetId="5148"/>
      <sheetData sheetId="5149"/>
      <sheetData sheetId="5150"/>
      <sheetData sheetId="5151"/>
      <sheetData sheetId="5152"/>
      <sheetData sheetId="5153"/>
      <sheetData sheetId="5154"/>
      <sheetData sheetId="5155"/>
      <sheetData sheetId="5156"/>
      <sheetData sheetId="5157"/>
      <sheetData sheetId="5158"/>
      <sheetData sheetId="5159"/>
      <sheetData sheetId="5160"/>
      <sheetData sheetId="5161"/>
      <sheetData sheetId="5162"/>
      <sheetData sheetId="5163"/>
      <sheetData sheetId="5164"/>
      <sheetData sheetId="5165"/>
      <sheetData sheetId="5166"/>
      <sheetData sheetId="5167"/>
      <sheetData sheetId="5168"/>
      <sheetData sheetId="5169"/>
      <sheetData sheetId="5170"/>
      <sheetData sheetId="5171"/>
      <sheetData sheetId="5172"/>
      <sheetData sheetId="5173"/>
      <sheetData sheetId="5174"/>
      <sheetData sheetId="5175"/>
      <sheetData sheetId="5176"/>
      <sheetData sheetId="5177"/>
      <sheetData sheetId="5178"/>
      <sheetData sheetId="5179"/>
      <sheetData sheetId="5180"/>
      <sheetData sheetId="5181"/>
      <sheetData sheetId="5182"/>
      <sheetData sheetId="5183"/>
      <sheetData sheetId="5184"/>
      <sheetData sheetId="5185"/>
      <sheetData sheetId="5186"/>
      <sheetData sheetId="5187"/>
      <sheetData sheetId="5188"/>
      <sheetData sheetId="5189"/>
      <sheetData sheetId="5190"/>
      <sheetData sheetId="5191"/>
      <sheetData sheetId="5192"/>
      <sheetData sheetId="5193"/>
      <sheetData sheetId="5194"/>
      <sheetData sheetId="5195"/>
      <sheetData sheetId="5196"/>
      <sheetData sheetId="5197"/>
      <sheetData sheetId="5198"/>
      <sheetData sheetId="5199"/>
      <sheetData sheetId="5200"/>
      <sheetData sheetId="5201"/>
      <sheetData sheetId="5202"/>
      <sheetData sheetId="5203"/>
      <sheetData sheetId="5204"/>
      <sheetData sheetId="5205"/>
      <sheetData sheetId="5206"/>
      <sheetData sheetId="5207"/>
      <sheetData sheetId="5208"/>
      <sheetData sheetId="5209"/>
      <sheetData sheetId="5210"/>
      <sheetData sheetId="5211"/>
      <sheetData sheetId="5212"/>
      <sheetData sheetId="5213"/>
      <sheetData sheetId="5214"/>
      <sheetData sheetId="5215"/>
      <sheetData sheetId="5216"/>
      <sheetData sheetId="5217"/>
      <sheetData sheetId="5218"/>
      <sheetData sheetId="5219"/>
      <sheetData sheetId="5220"/>
      <sheetData sheetId="5221"/>
      <sheetData sheetId="5222"/>
      <sheetData sheetId="5223"/>
      <sheetData sheetId="5224"/>
      <sheetData sheetId="5225"/>
      <sheetData sheetId="5226"/>
      <sheetData sheetId="5227"/>
      <sheetData sheetId="5228"/>
      <sheetData sheetId="5229"/>
      <sheetData sheetId="5230"/>
      <sheetData sheetId="5231"/>
      <sheetData sheetId="5232"/>
      <sheetData sheetId="5233"/>
      <sheetData sheetId="5234"/>
      <sheetData sheetId="5235"/>
      <sheetData sheetId="5236"/>
      <sheetData sheetId="5237"/>
      <sheetData sheetId="5238"/>
      <sheetData sheetId="5239"/>
      <sheetData sheetId="5240"/>
      <sheetData sheetId="5241"/>
      <sheetData sheetId="5242"/>
      <sheetData sheetId="5243"/>
      <sheetData sheetId="5244"/>
      <sheetData sheetId="5245"/>
      <sheetData sheetId="5246"/>
      <sheetData sheetId="5247"/>
      <sheetData sheetId="5248"/>
      <sheetData sheetId="5249"/>
      <sheetData sheetId="5250"/>
      <sheetData sheetId="5251"/>
      <sheetData sheetId="5252"/>
      <sheetData sheetId="5253"/>
      <sheetData sheetId="5254"/>
      <sheetData sheetId="5255"/>
      <sheetData sheetId="5256"/>
      <sheetData sheetId="5257"/>
      <sheetData sheetId="5258"/>
      <sheetData sheetId="5259"/>
      <sheetData sheetId="5260"/>
      <sheetData sheetId="5261"/>
      <sheetData sheetId="5262"/>
      <sheetData sheetId="5263"/>
      <sheetData sheetId="5264"/>
      <sheetData sheetId="5265"/>
      <sheetData sheetId="5266"/>
      <sheetData sheetId="5267"/>
      <sheetData sheetId="5268"/>
      <sheetData sheetId="5269"/>
      <sheetData sheetId="5270"/>
      <sheetData sheetId="5271"/>
      <sheetData sheetId="5272"/>
      <sheetData sheetId="5273"/>
      <sheetData sheetId="5274"/>
      <sheetData sheetId="5275"/>
      <sheetData sheetId="5276"/>
      <sheetData sheetId="5277"/>
      <sheetData sheetId="5278"/>
      <sheetData sheetId="5279"/>
      <sheetData sheetId="5280"/>
      <sheetData sheetId="5281"/>
      <sheetData sheetId="5282"/>
      <sheetData sheetId="5283"/>
      <sheetData sheetId="5284"/>
      <sheetData sheetId="5285"/>
      <sheetData sheetId="5286"/>
      <sheetData sheetId="5287"/>
      <sheetData sheetId="5288"/>
      <sheetData sheetId="5289"/>
      <sheetData sheetId="5290"/>
      <sheetData sheetId="5291"/>
      <sheetData sheetId="5292"/>
      <sheetData sheetId="5293"/>
      <sheetData sheetId="5294"/>
      <sheetData sheetId="5295"/>
      <sheetData sheetId="5296"/>
      <sheetData sheetId="5297"/>
      <sheetData sheetId="5298"/>
      <sheetData sheetId="5299"/>
      <sheetData sheetId="5300"/>
      <sheetData sheetId="5301"/>
      <sheetData sheetId="5302"/>
      <sheetData sheetId="5303"/>
      <sheetData sheetId="5304"/>
      <sheetData sheetId="5305"/>
      <sheetData sheetId="5306"/>
      <sheetData sheetId="5307"/>
      <sheetData sheetId="5308"/>
      <sheetData sheetId="5309"/>
      <sheetData sheetId="5310"/>
      <sheetData sheetId="5311"/>
      <sheetData sheetId="5312"/>
      <sheetData sheetId="5313"/>
      <sheetData sheetId="5314"/>
      <sheetData sheetId="5315"/>
      <sheetData sheetId="5316"/>
      <sheetData sheetId="5317"/>
      <sheetData sheetId="5318"/>
      <sheetData sheetId="5319"/>
      <sheetData sheetId="5320"/>
      <sheetData sheetId="5321"/>
      <sheetData sheetId="5322"/>
      <sheetData sheetId="5323"/>
      <sheetData sheetId="5324"/>
      <sheetData sheetId="5325"/>
      <sheetData sheetId="5326"/>
      <sheetData sheetId="5327"/>
      <sheetData sheetId="5328"/>
      <sheetData sheetId="5329"/>
      <sheetData sheetId="5330"/>
      <sheetData sheetId="5331"/>
      <sheetData sheetId="5332"/>
      <sheetData sheetId="5333"/>
      <sheetData sheetId="5334"/>
      <sheetData sheetId="5335"/>
      <sheetData sheetId="5336"/>
      <sheetData sheetId="5337"/>
      <sheetData sheetId="5338"/>
      <sheetData sheetId="5339"/>
      <sheetData sheetId="5340"/>
      <sheetData sheetId="5341"/>
      <sheetData sheetId="5342"/>
      <sheetData sheetId="5343"/>
      <sheetData sheetId="5344"/>
      <sheetData sheetId="5345"/>
      <sheetData sheetId="5346"/>
      <sheetData sheetId="5347"/>
      <sheetData sheetId="5348"/>
      <sheetData sheetId="5349"/>
      <sheetData sheetId="5350"/>
      <sheetData sheetId="5351"/>
      <sheetData sheetId="5352"/>
      <sheetData sheetId="5353"/>
      <sheetData sheetId="5354"/>
      <sheetData sheetId="5355"/>
      <sheetData sheetId="5356"/>
      <sheetData sheetId="5357"/>
      <sheetData sheetId="5358"/>
      <sheetData sheetId="5359"/>
      <sheetData sheetId="5360"/>
      <sheetData sheetId="5361"/>
      <sheetData sheetId="5362"/>
      <sheetData sheetId="5363"/>
      <sheetData sheetId="5364"/>
      <sheetData sheetId="5365"/>
      <sheetData sheetId="5366"/>
      <sheetData sheetId="5367"/>
      <sheetData sheetId="5368"/>
      <sheetData sheetId="5369"/>
      <sheetData sheetId="5370"/>
      <sheetData sheetId="5371"/>
      <sheetData sheetId="5372"/>
      <sheetData sheetId="5373"/>
      <sheetData sheetId="5374"/>
      <sheetData sheetId="5375"/>
      <sheetData sheetId="5376"/>
      <sheetData sheetId="5377"/>
      <sheetData sheetId="5378"/>
      <sheetData sheetId="5379"/>
      <sheetData sheetId="5380"/>
      <sheetData sheetId="5381"/>
      <sheetData sheetId="5382"/>
      <sheetData sheetId="5383"/>
      <sheetData sheetId="5384"/>
      <sheetData sheetId="5385"/>
      <sheetData sheetId="5386"/>
      <sheetData sheetId="5387"/>
      <sheetData sheetId="5388"/>
      <sheetData sheetId="5389"/>
      <sheetData sheetId="5390"/>
      <sheetData sheetId="5391"/>
      <sheetData sheetId="5392"/>
      <sheetData sheetId="5393"/>
      <sheetData sheetId="5394"/>
      <sheetData sheetId="5395"/>
      <sheetData sheetId="5396"/>
      <sheetData sheetId="5397"/>
      <sheetData sheetId="5398"/>
      <sheetData sheetId="5399"/>
      <sheetData sheetId="5400"/>
      <sheetData sheetId="5401"/>
      <sheetData sheetId="5402"/>
      <sheetData sheetId="5403"/>
      <sheetData sheetId="5404"/>
      <sheetData sheetId="5405"/>
      <sheetData sheetId="5406"/>
      <sheetData sheetId="5407"/>
      <sheetData sheetId="5408"/>
      <sheetData sheetId="5409"/>
      <sheetData sheetId="5410"/>
      <sheetData sheetId="5411"/>
      <sheetData sheetId="5412"/>
      <sheetData sheetId="5413"/>
      <sheetData sheetId="5414"/>
      <sheetData sheetId="5415"/>
      <sheetData sheetId="5416"/>
      <sheetData sheetId="5417"/>
      <sheetData sheetId="5418"/>
      <sheetData sheetId="5419"/>
      <sheetData sheetId="5420"/>
      <sheetData sheetId="5421"/>
      <sheetData sheetId="5422"/>
      <sheetData sheetId="5423"/>
      <sheetData sheetId="5424"/>
      <sheetData sheetId="5425"/>
      <sheetData sheetId="5426"/>
      <sheetData sheetId="5427"/>
      <sheetData sheetId="5428"/>
      <sheetData sheetId="5429"/>
      <sheetData sheetId="5430"/>
      <sheetData sheetId="5431"/>
      <sheetData sheetId="5432"/>
      <sheetData sheetId="5433"/>
      <sheetData sheetId="5434"/>
      <sheetData sheetId="5435"/>
      <sheetData sheetId="5436"/>
      <sheetData sheetId="5437"/>
      <sheetData sheetId="5438"/>
      <sheetData sheetId="5439"/>
      <sheetData sheetId="5440"/>
      <sheetData sheetId="5441"/>
      <sheetData sheetId="5442"/>
      <sheetData sheetId="5443"/>
      <sheetData sheetId="5444"/>
      <sheetData sheetId="5445"/>
      <sheetData sheetId="5446"/>
      <sheetData sheetId="5447"/>
      <sheetData sheetId="5448"/>
      <sheetData sheetId="5449"/>
      <sheetData sheetId="5450"/>
      <sheetData sheetId="5451"/>
      <sheetData sheetId="5452"/>
      <sheetData sheetId="5453"/>
      <sheetData sheetId="5454"/>
      <sheetData sheetId="5455"/>
      <sheetData sheetId="5456"/>
      <sheetData sheetId="5457"/>
      <sheetData sheetId="5458"/>
      <sheetData sheetId="5459"/>
      <sheetData sheetId="5460"/>
      <sheetData sheetId="5461"/>
      <sheetData sheetId="5462"/>
      <sheetData sheetId="5463"/>
      <sheetData sheetId="5464"/>
      <sheetData sheetId="5465"/>
      <sheetData sheetId="5466"/>
      <sheetData sheetId="5467"/>
      <sheetData sheetId="5468"/>
      <sheetData sheetId="5469"/>
      <sheetData sheetId="5470"/>
      <sheetData sheetId="5471"/>
      <sheetData sheetId="5472"/>
      <sheetData sheetId="5473"/>
      <sheetData sheetId="5474"/>
      <sheetData sheetId="5475"/>
      <sheetData sheetId="5476"/>
      <sheetData sheetId="5477"/>
      <sheetData sheetId="5478"/>
      <sheetData sheetId="5479"/>
      <sheetData sheetId="5480"/>
      <sheetData sheetId="5481"/>
      <sheetData sheetId="5482"/>
      <sheetData sheetId="5483"/>
      <sheetData sheetId="5484"/>
      <sheetData sheetId="5485"/>
      <sheetData sheetId="5486"/>
      <sheetData sheetId="5487"/>
      <sheetData sheetId="5488"/>
      <sheetData sheetId="5489"/>
      <sheetData sheetId="5490"/>
      <sheetData sheetId="5491"/>
      <sheetData sheetId="5492"/>
      <sheetData sheetId="5493"/>
      <sheetData sheetId="5494"/>
      <sheetData sheetId="5495"/>
      <sheetData sheetId="5496"/>
      <sheetData sheetId="5497"/>
      <sheetData sheetId="5498"/>
      <sheetData sheetId="5499"/>
      <sheetData sheetId="5500"/>
      <sheetData sheetId="5501"/>
      <sheetData sheetId="5502"/>
      <sheetData sheetId="5503"/>
      <sheetData sheetId="5504"/>
      <sheetData sheetId="5505"/>
      <sheetData sheetId="5506"/>
      <sheetData sheetId="5507"/>
      <sheetData sheetId="5508"/>
      <sheetData sheetId="5509"/>
      <sheetData sheetId="5510"/>
      <sheetData sheetId="5511"/>
      <sheetData sheetId="5512"/>
      <sheetData sheetId="5513"/>
      <sheetData sheetId="5514"/>
      <sheetData sheetId="5515"/>
      <sheetData sheetId="5516"/>
      <sheetData sheetId="5517"/>
      <sheetData sheetId="5518"/>
      <sheetData sheetId="5519"/>
      <sheetData sheetId="5520"/>
      <sheetData sheetId="5521"/>
      <sheetData sheetId="5522"/>
      <sheetData sheetId="5523"/>
      <sheetData sheetId="5524"/>
      <sheetData sheetId="5525"/>
      <sheetData sheetId="5526"/>
      <sheetData sheetId="5527"/>
      <sheetData sheetId="5528"/>
      <sheetData sheetId="5529"/>
      <sheetData sheetId="5530"/>
      <sheetData sheetId="5531"/>
      <sheetData sheetId="5532"/>
      <sheetData sheetId="5533"/>
      <sheetData sheetId="5534"/>
      <sheetData sheetId="5535"/>
      <sheetData sheetId="5536"/>
      <sheetData sheetId="5537"/>
      <sheetData sheetId="5538"/>
      <sheetData sheetId="5539"/>
      <sheetData sheetId="5540"/>
      <sheetData sheetId="5541"/>
      <sheetData sheetId="5542"/>
      <sheetData sheetId="5543"/>
      <sheetData sheetId="5544"/>
      <sheetData sheetId="5545"/>
      <sheetData sheetId="5546"/>
      <sheetData sheetId="5547"/>
      <sheetData sheetId="5548"/>
      <sheetData sheetId="5549"/>
      <sheetData sheetId="5550"/>
      <sheetData sheetId="5551"/>
      <sheetData sheetId="5552"/>
      <sheetData sheetId="5553"/>
      <sheetData sheetId="5554"/>
      <sheetData sheetId="5555"/>
      <sheetData sheetId="5556"/>
      <sheetData sheetId="5557"/>
      <sheetData sheetId="5558"/>
      <sheetData sheetId="5559"/>
      <sheetData sheetId="5560"/>
      <sheetData sheetId="5561"/>
      <sheetData sheetId="5562"/>
      <sheetData sheetId="5563"/>
      <sheetData sheetId="5564"/>
      <sheetData sheetId="5565"/>
      <sheetData sheetId="5566"/>
      <sheetData sheetId="5567"/>
      <sheetData sheetId="5568"/>
      <sheetData sheetId="5569"/>
      <sheetData sheetId="5570"/>
      <sheetData sheetId="5571"/>
      <sheetData sheetId="5572"/>
      <sheetData sheetId="5573"/>
      <sheetData sheetId="5574"/>
      <sheetData sheetId="5575"/>
      <sheetData sheetId="5576"/>
      <sheetData sheetId="5577"/>
      <sheetData sheetId="5578"/>
      <sheetData sheetId="5579"/>
      <sheetData sheetId="5580"/>
      <sheetData sheetId="5581"/>
      <sheetData sheetId="5582"/>
      <sheetData sheetId="5583"/>
      <sheetData sheetId="5584"/>
      <sheetData sheetId="5585"/>
      <sheetData sheetId="5586"/>
      <sheetData sheetId="5587"/>
      <sheetData sheetId="5588"/>
      <sheetData sheetId="5589"/>
      <sheetData sheetId="5590"/>
      <sheetData sheetId="5591"/>
      <sheetData sheetId="5592"/>
      <sheetData sheetId="5593"/>
      <sheetData sheetId="5594"/>
      <sheetData sheetId="5595"/>
      <sheetData sheetId="5596"/>
      <sheetData sheetId="5597"/>
      <sheetData sheetId="5598"/>
      <sheetData sheetId="5599" refreshError="1"/>
      <sheetData sheetId="5600"/>
      <sheetData sheetId="5601"/>
      <sheetData sheetId="5602"/>
      <sheetData sheetId="5603"/>
      <sheetData sheetId="5604"/>
      <sheetData sheetId="5605"/>
      <sheetData sheetId="5606"/>
      <sheetData sheetId="5607"/>
      <sheetData sheetId="5608"/>
      <sheetData sheetId="5609"/>
      <sheetData sheetId="5610"/>
      <sheetData sheetId="5611"/>
      <sheetData sheetId="5612"/>
      <sheetData sheetId="5613"/>
      <sheetData sheetId="5614"/>
      <sheetData sheetId="5615"/>
      <sheetData sheetId="5616"/>
      <sheetData sheetId="5617"/>
      <sheetData sheetId="5618"/>
      <sheetData sheetId="5619"/>
      <sheetData sheetId="5620"/>
      <sheetData sheetId="5621"/>
      <sheetData sheetId="5622"/>
      <sheetData sheetId="5623"/>
      <sheetData sheetId="5624"/>
      <sheetData sheetId="5625"/>
      <sheetData sheetId="5626"/>
      <sheetData sheetId="5627"/>
      <sheetData sheetId="5628"/>
      <sheetData sheetId="5629"/>
      <sheetData sheetId="5630"/>
      <sheetData sheetId="5631"/>
      <sheetData sheetId="5632"/>
      <sheetData sheetId="5633"/>
      <sheetData sheetId="5634"/>
      <sheetData sheetId="5635"/>
      <sheetData sheetId="5636"/>
      <sheetData sheetId="5637"/>
      <sheetData sheetId="5638"/>
      <sheetData sheetId="5639"/>
      <sheetData sheetId="5640"/>
      <sheetData sheetId="5641"/>
      <sheetData sheetId="5642"/>
      <sheetData sheetId="5643"/>
      <sheetData sheetId="5644"/>
      <sheetData sheetId="5645"/>
      <sheetData sheetId="5646"/>
      <sheetData sheetId="5647"/>
      <sheetData sheetId="5648"/>
      <sheetData sheetId="5649"/>
      <sheetData sheetId="5650"/>
      <sheetData sheetId="5651"/>
      <sheetData sheetId="5652"/>
      <sheetData sheetId="5653"/>
      <sheetData sheetId="5654"/>
      <sheetData sheetId="5655"/>
      <sheetData sheetId="5656"/>
      <sheetData sheetId="5657"/>
      <sheetData sheetId="5658"/>
      <sheetData sheetId="5659"/>
      <sheetData sheetId="5660"/>
      <sheetData sheetId="5661"/>
      <sheetData sheetId="5662"/>
      <sheetData sheetId="5663"/>
      <sheetData sheetId="5664"/>
      <sheetData sheetId="5665"/>
      <sheetData sheetId="5666"/>
      <sheetData sheetId="5667"/>
      <sheetData sheetId="5668"/>
      <sheetData sheetId="5669"/>
      <sheetData sheetId="5670"/>
      <sheetData sheetId="5671"/>
      <sheetData sheetId="5672"/>
      <sheetData sheetId="5673"/>
      <sheetData sheetId="5674"/>
      <sheetData sheetId="5675"/>
      <sheetData sheetId="5676"/>
      <sheetData sheetId="5677"/>
      <sheetData sheetId="5678"/>
      <sheetData sheetId="5679"/>
      <sheetData sheetId="5680"/>
      <sheetData sheetId="5681"/>
      <sheetData sheetId="5682"/>
      <sheetData sheetId="5683" refreshError="1"/>
      <sheetData sheetId="5684" refreshError="1"/>
      <sheetData sheetId="5685"/>
      <sheetData sheetId="5686"/>
      <sheetData sheetId="5687"/>
      <sheetData sheetId="5688"/>
      <sheetData sheetId="5689"/>
      <sheetData sheetId="5690"/>
      <sheetData sheetId="5691"/>
      <sheetData sheetId="5692"/>
      <sheetData sheetId="5693"/>
      <sheetData sheetId="5694"/>
      <sheetData sheetId="5695"/>
      <sheetData sheetId="5696"/>
      <sheetData sheetId="5697"/>
      <sheetData sheetId="5698"/>
      <sheetData sheetId="5699"/>
      <sheetData sheetId="5700"/>
      <sheetData sheetId="5701"/>
      <sheetData sheetId="5702"/>
      <sheetData sheetId="5703"/>
      <sheetData sheetId="5704"/>
      <sheetData sheetId="5705"/>
      <sheetData sheetId="5706"/>
      <sheetData sheetId="5707"/>
      <sheetData sheetId="5708"/>
      <sheetData sheetId="5709"/>
      <sheetData sheetId="5710"/>
      <sheetData sheetId="5711"/>
      <sheetData sheetId="5712"/>
      <sheetData sheetId="5713"/>
      <sheetData sheetId="5714"/>
      <sheetData sheetId="5715"/>
      <sheetData sheetId="5716"/>
      <sheetData sheetId="5717"/>
      <sheetData sheetId="5718"/>
      <sheetData sheetId="5719"/>
      <sheetData sheetId="5720"/>
      <sheetData sheetId="5721"/>
      <sheetData sheetId="5722"/>
      <sheetData sheetId="5723"/>
      <sheetData sheetId="5724"/>
      <sheetData sheetId="5725"/>
      <sheetData sheetId="5726"/>
      <sheetData sheetId="5727"/>
      <sheetData sheetId="5728"/>
      <sheetData sheetId="5729"/>
      <sheetData sheetId="5730"/>
      <sheetData sheetId="5731"/>
      <sheetData sheetId="5732"/>
      <sheetData sheetId="5733"/>
      <sheetData sheetId="5734"/>
      <sheetData sheetId="5735"/>
      <sheetData sheetId="5736"/>
      <sheetData sheetId="5737"/>
      <sheetData sheetId="5738"/>
      <sheetData sheetId="5739"/>
      <sheetData sheetId="5740"/>
      <sheetData sheetId="5741"/>
      <sheetData sheetId="5742"/>
      <sheetData sheetId="5743"/>
      <sheetData sheetId="5744"/>
      <sheetData sheetId="5745"/>
      <sheetData sheetId="5746"/>
      <sheetData sheetId="5747"/>
      <sheetData sheetId="5748"/>
      <sheetData sheetId="5749"/>
      <sheetData sheetId="5750"/>
      <sheetData sheetId="5751"/>
      <sheetData sheetId="5752"/>
      <sheetData sheetId="5753"/>
      <sheetData sheetId="5754"/>
      <sheetData sheetId="5755"/>
      <sheetData sheetId="5756"/>
      <sheetData sheetId="5757"/>
      <sheetData sheetId="5758"/>
      <sheetData sheetId="5759"/>
      <sheetData sheetId="5760"/>
      <sheetData sheetId="5761"/>
      <sheetData sheetId="5762"/>
      <sheetData sheetId="5763"/>
      <sheetData sheetId="5764"/>
      <sheetData sheetId="5765"/>
      <sheetData sheetId="5766"/>
      <sheetData sheetId="5767"/>
      <sheetData sheetId="5768"/>
      <sheetData sheetId="5769"/>
      <sheetData sheetId="5770"/>
      <sheetData sheetId="5771"/>
      <sheetData sheetId="5772"/>
      <sheetData sheetId="5773"/>
      <sheetData sheetId="5774"/>
      <sheetData sheetId="5775"/>
      <sheetData sheetId="5776"/>
      <sheetData sheetId="5777"/>
      <sheetData sheetId="5778"/>
      <sheetData sheetId="5779"/>
      <sheetData sheetId="5780"/>
      <sheetData sheetId="5781"/>
      <sheetData sheetId="5782"/>
      <sheetData sheetId="5783"/>
      <sheetData sheetId="5784"/>
      <sheetData sheetId="5785"/>
      <sheetData sheetId="5786"/>
      <sheetData sheetId="5787"/>
      <sheetData sheetId="5788"/>
      <sheetData sheetId="5789"/>
      <sheetData sheetId="5790"/>
      <sheetData sheetId="5791"/>
      <sheetData sheetId="5792"/>
      <sheetData sheetId="5793"/>
      <sheetData sheetId="5794"/>
      <sheetData sheetId="5795"/>
      <sheetData sheetId="5796"/>
      <sheetData sheetId="5797"/>
      <sheetData sheetId="5798"/>
      <sheetData sheetId="5799"/>
      <sheetData sheetId="5800"/>
      <sheetData sheetId="5801"/>
      <sheetData sheetId="5802"/>
      <sheetData sheetId="5803"/>
      <sheetData sheetId="5804"/>
      <sheetData sheetId="5805"/>
      <sheetData sheetId="5806"/>
      <sheetData sheetId="5807"/>
      <sheetData sheetId="5808"/>
      <sheetData sheetId="5809"/>
      <sheetData sheetId="5810"/>
      <sheetData sheetId="5811"/>
      <sheetData sheetId="5812"/>
      <sheetData sheetId="5813"/>
      <sheetData sheetId="5814"/>
      <sheetData sheetId="5815"/>
      <sheetData sheetId="5816"/>
      <sheetData sheetId="5817"/>
      <sheetData sheetId="5818"/>
      <sheetData sheetId="5819"/>
      <sheetData sheetId="5820"/>
      <sheetData sheetId="5821"/>
      <sheetData sheetId="5822"/>
      <sheetData sheetId="5823"/>
      <sheetData sheetId="5824"/>
      <sheetData sheetId="5825"/>
      <sheetData sheetId="5826"/>
      <sheetData sheetId="5827"/>
      <sheetData sheetId="5828"/>
      <sheetData sheetId="5829"/>
      <sheetData sheetId="5830"/>
      <sheetData sheetId="5831"/>
      <sheetData sheetId="5832"/>
      <sheetData sheetId="5833"/>
      <sheetData sheetId="5834"/>
      <sheetData sheetId="5835"/>
      <sheetData sheetId="5836"/>
      <sheetData sheetId="5837"/>
      <sheetData sheetId="5838"/>
      <sheetData sheetId="5839"/>
      <sheetData sheetId="5840"/>
      <sheetData sheetId="5841"/>
      <sheetData sheetId="5842"/>
      <sheetData sheetId="5843"/>
      <sheetData sheetId="5844"/>
      <sheetData sheetId="5845"/>
      <sheetData sheetId="5846"/>
      <sheetData sheetId="5847"/>
      <sheetData sheetId="5848"/>
      <sheetData sheetId="5849"/>
      <sheetData sheetId="5850"/>
      <sheetData sheetId="5851"/>
      <sheetData sheetId="5852"/>
      <sheetData sheetId="5853"/>
      <sheetData sheetId="5854"/>
      <sheetData sheetId="5855"/>
      <sheetData sheetId="5856"/>
      <sheetData sheetId="5857"/>
      <sheetData sheetId="5858"/>
      <sheetData sheetId="5859"/>
      <sheetData sheetId="5860"/>
      <sheetData sheetId="5861"/>
      <sheetData sheetId="5862"/>
      <sheetData sheetId="5863"/>
      <sheetData sheetId="5864"/>
      <sheetData sheetId="5865"/>
      <sheetData sheetId="5866"/>
      <sheetData sheetId="5867"/>
      <sheetData sheetId="5868"/>
      <sheetData sheetId="5869"/>
      <sheetData sheetId="5870"/>
      <sheetData sheetId="5871"/>
      <sheetData sheetId="5872"/>
      <sheetData sheetId="5873"/>
      <sheetData sheetId="5874"/>
      <sheetData sheetId="5875"/>
      <sheetData sheetId="5876"/>
      <sheetData sheetId="5877"/>
      <sheetData sheetId="5878"/>
      <sheetData sheetId="5879"/>
      <sheetData sheetId="5880"/>
      <sheetData sheetId="5881"/>
      <sheetData sheetId="5882"/>
      <sheetData sheetId="5883"/>
      <sheetData sheetId="5884"/>
      <sheetData sheetId="5885"/>
      <sheetData sheetId="5886"/>
      <sheetData sheetId="5887"/>
      <sheetData sheetId="5888"/>
      <sheetData sheetId="5889"/>
      <sheetData sheetId="5890"/>
      <sheetData sheetId="5891"/>
      <sheetData sheetId="5892"/>
      <sheetData sheetId="5893"/>
      <sheetData sheetId="5894"/>
      <sheetData sheetId="5895"/>
      <sheetData sheetId="5896"/>
      <sheetData sheetId="5897"/>
      <sheetData sheetId="5898"/>
      <sheetData sheetId="5899" refreshError="1"/>
      <sheetData sheetId="5900" refreshError="1"/>
      <sheetData sheetId="5901" refreshError="1"/>
      <sheetData sheetId="5902" refreshError="1"/>
      <sheetData sheetId="5903" refreshError="1"/>
      <sheetData sheetId="5904" refreshError="1"/>
      <sheetData sheetId="5905" refreshError="1"/>
      <sheetData sheetId="5906" refreshError="1"/>
      <sheetData sheetId="5907" refreshError="1"/>
      <sheetData sheetId="5908" refreshError="1"/>
      <sheetData sheetId="5909" refreshError="1"/>
      <sheetData sheetId="5910" refreshError="1"/>
      <sheetData sheetId="5911" refreshError="1"/>
      <sheetData sheetId="5912" refreshError="1"/>
      <sheetData sheetId="5913" refreshError="1"/>
      <sheetData sheetId="5914" refreshError="1"/>
      <sheetData sheetId="5915" refreshError="1"/>
      <sheetData sheetId="5916" refreshError="1"/>
      <sheetData sheetId="5917" refreshError="1"/>
      <sheetData sheetId="5918" refreshError="1"/>
      <sheetData sheetId="5919" refreshError="1"/>
      <sheetData sheetId="5920" refreshError="1"/>
      <sheetData sheetId="5921"/>
      <sheetData sheetId="5922"/>
      <sheetData sheetId="5923"/>
      <sheetData sheetId="5924"/>
      <sheetData sheetId="5925" refreshError="1"/>
      <sheetData sheetId="5926" refreshError="1"/>
      <sheetData sheetId="5927" refreshError="1"/>
      <sheetData sheetId="5928" refreshError="1"/>
      <sheetData sheetId="5929"/>
      <sheetData sheetId="5930"/>
      <sheetData sheetId="5931" refreshError="1"/>
      <sheetData sheetId="5932" refreshError="1"/>
      <sheetData sheetId="5933" refreshError="1"/>
      <sheetData sheetId="5934" refreshError="1"/>
      <sheetData sheetId="5935" refreshError="1"/>
      <sheetData sheetId="5936" refreshError="1"/>
      <sheetData sheetId="5937" refreshError="1"/>
      <sheetData sheetId="5938" refreshError="1"/>
      <sheetData sheetId="5939" refreshError="1"/>
      <sheetData sheetId="5940" refreshError="1"/>
      <sheetData sheetId="5941" refreshError="1"/>
      <sheetData sheetId="5942" refreshError="1"/>
      <sheetData sheetId="5943" refreshError="1"/>
      <sheetData sheetId="5944" refreshError="1"/>
      <sheetData sheetId="5945" refreshError="1"/>
      <sheetData sheetId="5946" refreshError="1"/>
      <sheetData sheetId="5947" refreshError="1"/>
      <sheetData sheetId="5948" refreshError="1"/>
      <sheetData sheetId="5949" refreshError="1"/>
      <sheetData sheetId="5950" refreshError="1"/>
      <sheetData sheetId="5951" refreshError="1"/>
      <sheetData sheetId="5952" refreshError="1"/>
      <sheetData sheetId="5953" refreshError="1"/>
      <sheetData sheetId="5954" refreshError="1"/>
      <sheetData sheetId="5955" refreshError="1"/>
      <sheetData sheetId="5956" refreshError="1"/>
      <sheetData sheetId="5957" refreshError="1"/>
      <sheetData sheetId="5958" refreshError="1"/>
      <sheetData sheetId="5959" refreshError="1"/>
      <sheetData sheetId="5960" refreshError="1"/>
      <sheetData sheetId="5961" refreshError="1"/>
      <sheetData sheetId="5962" refreshError="1"/>
      <sheetData sheetId="5963" refreshError="1"/>
      <sheetData sheetId="5964" refreshError="1"/>
      <sheetData sheetId="5965" refreshError="1"/>
      <sheetData sheetId="5966" refreshError="1"/>
      <sheetData sheetId="5967" refreshError="1"/>
      <sheetData sheetId="5968" refreshError="1"/>
      <sheetData sheetId="5969" refreshError="1"/>
      <sheetData sheetId="5970" refreshError="1"/>
      <sheetData sheetId="5971" refreshError="1"/>
      <sheetData sheetId="5972" refreshError="1"/>
      <sheetData sheetId="5973" refreshError="1"/>
      <sheetData sheetId="5974" refreshError="1"/>
      <sheetData sheetId="5975" refreshError="1"/>
      <sheetData sheetId="5976" refreshError="1"/>
      <sheetData sheetId="5977" refreshError="1"/>
      <sheetData sheetId="5978" refreshError="1"/>
      <sheetData sheetId="5979" refreshError="1"/>
      <sheetData sheetId="5980" refreshError="1"/>
      <sheetData sheetId="5981" refreshError="1"/>
      <sheetData sheetId="5982" refreshError="1"/>
      <sheetData sheetId="5983" refreshError="1"/>
      <sheetData sheetId="5984" refreshError="1"/>
      <sheetData sheetId="5985" refreshError="1"/>
      <sheetData sheetId="5986" refreshError="1"/>
      <sheetData sheetId="5987" refreshError="1"/>
      <sheetData sheetId="5988" refreshError="1"/>
      <sheetData sheetId="5989" refreshError="1"/>
      <sheetData sheetId="5990" refreshError="1"/>
      <sheetData sheetId="5991" refreshError="1"/>
      <sheetData sheetId="5992" refreshError="1"/>
      <sheetData sheetId="5993" refreshError="1"/>
      <sheetData sheetId="5994" refreshError="1"/>
      <sheetData sheetId="5995" refreshError="1"/>
      <sheetData sheetId="5996" refreshError="1"/>
      <sheetData sheetId="5997" refreshError="1"/>
      <sheetData sheetId="5998" refreshError="1"/>
      <sheetData sheetId="5999" refreshError="1"/>
      <sheetData sheetId="6000" refreshError="1"/>
      <sheetData sheetId="6001" refreshError="1"/>
      <sheetData sheetId="6002" refreshError="1"/>
      <sheetData sheetId="6003" refreshError="1"/>
      <sheetData sheetId="6004" refreshError="1"/>
      <sheetData sheetId="6005" refreshError="1"/>
      <sheetData sheetId="6006" refreshError="1"/>
      <sheetData sheetId="6007" refreshError="1"/>
      <sheetData sheetId="6008" refreshError="1"/>
      <sheetData sheetId="6009" refreshError="1"/>
      <sheetData sheetId="6010" refreshError="1"/>
      <sheetData sheetId="6011" refreshError="1"/>
      <sheetData sheetId="6012" refreshError="1"/>
      <sheetData sheetId="6013" refreshError="1"/>
      <sheetData sheetId="6014" refreshError="1"/>
      <sheetData sheetId="6015" refreshError="1"/>
      <sheetData sheetId="6016" refreshError="1"/>
      <sheetData sheetId="6017" refreshError="1"/>
      <sheetData sheetId="6018" refreshError="1"/>
      <sheetData sheetId="6019" refreshError="1"/>
      <sheetData sheetId="6020" refreshError="1"/>
      <sheetData sheetId="6021" refreshError="1"/>
      <sheetData sheetId="6022" refreshError="1"/>
      <sheetData sheetId="6023" refreshError="1"/>
      <sheetData sheetId="6024" refreshError="1"/>
      <sheetData sheetId="6025" refreshError="1"/>
      <sheetData sheetId="6026" refreshError="1"/>
      <sheetData sheetId="6027" refreshError="1"/>
      <sheetData sheetId="6028" refreshError="1"/>
      <sheetData sheetId="6029" refreshError="1"/>
      <sheetData sheetId="6030" refreshError="1"/>
      <sheetData sheetId="6031" refreshError="1"/>
      <sheetData sheetId="6032" refreshError="1"/>
      <sheetData sheetId="6033" refreshError="1"/>
      <sheetData sheetId="6034" refreshError="1"/>
      <sheetData sheetId="6035" refreshError="1"/>
      <sheetData sheetId="6036" refreshError="1"/>
      <sheetData sheetId="6037" refreshError="1"/>
      <sheetData sheetId="6038" refreshError="1"/>
      <sheetData sheetId="6039" refreshError="1"/>
      <sheetData sheetId="6040" refreshError="1"/>
      <sheetData sheetId="6041" refreshError="1"/>
      <sheetData sheetId="6042" refreshError="1"/>
      <sheetData sheetId="6043" refreshError="1"/>
      <sheetData sheetId="6044" refreshError="1"/>
      <sheetData sheetId="6045" refreshError="1"/>
      <sheetData sheetId="6046" refreshError="1"/>
      <sheetData sheetId="6047" refreshError="1"/>
      <sheetData sheetId="6048" refreshError="1"/>
      <sheetData sheetId="6049" refreshError="1"/>
      <sheetData sheetId="6050" refreshError="1"/>
      <sheetData sheetId="6051" refreshError="1"/>
      <sheetData sheetId="6052" refreshError="1"/>
      <sheetData sheetId="6053" refreshError="1"/>
      <sheetData sheetId="6054" refreshError="1"/>
      <sheetData sheetId="6055" refreshError="1"/>
      <sheetData sheetId="6056" refreshError="1"/>
      <sheetData sheetId="6057" refreshError="1"/>
      <sheetData sheetId="6058" refreshError="1"/>
      <sheetData sheetId="6059" refreshError="1"/>
      <sheetData sheetId="6060" refreshError="1"/>
      <sheetData sheetId="6061" refreshError="1"/>
      <sheetData sheetId="6062" refreshError="1"/>
      <sheetData sheetId="6063" refreshError="1"/>
      <sheetData sheetId="6064" refreshError="1"/>
      <sheetData sheetId="6065" refreshError="1"/>
      <sheetData sheetId="6066" refreshError="1"/>
      <sheetData sheetId="6067" refreshError="1"/>
      <sheetData sheetId="6068" refreshError="1"/>
      <sheetData sheetId="6069" refreshError="1"/>
      <sheetData sheetId="6070" refreshError="1"/>
      <sheetData sheetId="6071" refreshError="1"/>
      <sheetData sheetId="6072" refreshError="1"/>
      <sheetData sheetId="6073" refreshError="1"/>
      <sheetData sheetId="6074" refreshError="1"/>
      <sheetData sheetId="6075" refreshError="1"/>
      <sheetData sheetId="6076" refreshError="1"/>
      <sheetData sheetId="6077" refreshError="1"/>
      <sheetData sheetId="6078" refreshError="1"/>
      <sheetData sheetId="6079" refreshError="1"/>
      <sheetData sheetId="6080" refreshError="1"/>
      <sheetData sheetId="6081" refreshError="1"/>
      <sheetData sheetId="6082" refreshError="1"/>
      <sheetData sheetId="6083" refreshError="1"/>
      <sheetData sheetId="6084" refreshError="1"/>
      <sheetData sheetId="6085" refreshError="1"/>
      <sheetData sheetId="6086" refreshError="1"/>
      <sheetData sheetId="6087" refreshError="1"/>
      <sheetData sheetId="6088" refreshError="1"/>
      <sheetData sheetId="6089" refreshError="1"/>
      <sheetData sheetId="6090" refreshError="1"/>
      <sheetData sheetId="6091" refreshError="1"/>
      <sheetData sheetId="6092" refreshError="1"/>
      <sheetData sheetId="6093" refreshError="1"/>
      <sheetData sheetId="6094" refreshError="1"/>
      <sheetData sheetId="6095" refreshError="1"/>
      <sheetData sheetId="6096" refreshError="1"/>
      <sheetData sheetId="6097" refreshError="1"/>
      <sheetData sheetId="6098" refreshError="1"/>
      <sheetData sheetId="6099" refreshError="1"/>
      <sheetData sheetId="6100" refreshError="1"/>
      <sheetData sheetId="6101" refreshError="1"/>
      <sheetData sheetId="6102" refreshError="1"/>
    </sheetDataSet>
  </externalBook>
</externalLink>
</file>

<file path=xl/externalLinks/externalLink288.xml><?xml version="1.0" encoding="utf-8"?>
<externalLink xmlns="http://schemas.openxmlformats.org/spreadsheetml/2006/main">
  <externalBook xmlns:r="http://schemas.openxmlformats.org/officeDocument/2006/relationships" r:id="rId1">
    <sheetNames>
      <sheetName val="PAK4"/>
      <sheetName val="00000"/>
      <sheetName val="10000"/>
      <sheetName val="XXXXX"/>
      <sheetName val="119C"/>
      <sheetName val="FKS"/>
      <sheetName val="mpk2"/>
      <sheetName val="mpk1"/>
      <sheetName val="mpk3"/>
      <sheetName val="pak02"/>
      <sheetName val="PAK5"/>
      <sheetName val="Sheet1"/>
      <sheetName val="TAKSASI"/>
      <sheetName val="assumsi"/>
      <sheetName val="cashflow"/>
      <sheetName val="ANALISA PEK.UMUM"/>
      <sheetName val="AC-C"/>
      <sheetName val=" INCOME STATEMENT"/>
      <sheetName val="H.Satuan"/>
      <sheetName val="LISTRIK"/>
      <sheetName val="FOTO OBYEK"/>
      <sheetName val="Investment Valuation"/>
      <sheetName val="List"/>
      <sheetName val="FBA GUNADI"/>
      <sheetName val="ETAB 1"/>
      <sheetName val="Mesin"/>
      <sheetName val="INPUT"/>
      <sheetName val="Harsat Bahan"/>
      <sheetName val="Harsat Upah"/>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89.xml><?xml version="1.0" encoding="utf-8"?>
<externalLink xmlns="http://schemas.openxmlformats.org/spreadsheetml/2006/main">
  <externalBook xmlns:r="http://schemas.openxmlformats.org/officeDocument/2006/relationships" r:id="rId1">
    <sheetNames>
      <sheetName val="2"/>
      <sheetName val="P1"/>
      <sheetName val="hitungan"/>
      <sheetName val="Comparable"/>
      <sheetName val="FORM-X-1"/>
      <sheetName val="FORM-X-3"/>
      <sheetName val="ario"/>
      <sheetName val="cover"/>
      <sheetName val="Lap 1"/>
      <sheetName val="Lap 2"/>
      <sheetName val="Resume KPR"/>
      <sheetName val=" ceklist "/>
      <sheetName val="Peta"/>
      <sheetName val="Foto"/>
      <sheetName val="Mesin"/>
      <sheetName val="HRG BHN"/>
      <sheetName val="PAK4"/>
      <sheetName val="H.Satuan"/>
      <sheetName val="List"/>
      <sheetName val="ANALISA PEK.UMUM"/>
      <sheetName val="INPUT"/>
      <sheetName val="3-DIV5"/>
      <sheetName val="3-DIV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290.xml><?xml version="1.0" encoding="utf-8"?>
<externalLink xmlns="http://schemas.openxmlformats.org/spreadsheetml/2006/main">
  <externalBook xmlns:r="http://schemas.openxmlformats.org/officeDocument/2006/relationships" r:id="rId1">
    <sheetNames>
      <sheetName val="00000"/>
      <sheetName val="Tanah"/>
      <sheetName val="Analisa"/>
      <sheetName val="Bangunan"/>
      <sheetName val="List"/>
      <sheetName val="Exc. Rate"/>
    </sheetNames>
    <sheetDataSet>
      <sheetData sheetId="0" refreshError="1"/>
      <sheetData sheetId="1" refreshError="1"/>
      <sheetData sheetId="2"/>
      <sheetData sheetId="3" refreshError="1"/>
      <sheetData sheetId="4"/>
      <sheetData sheetId="5" refreshError="1"/>
    </sheetDataSet>
  </externalBook>
</externalLink>
</file>

<file path=xl/externalLinks/externalLink291.xml><?xml version="1.0" encoding="utf-8"?>
<externalLink xmlns="http://schemas.openxmlformats.org/spreadsheetml/2006/main">
  <externalBook xmlns:r="http://schemas.openxmlformats.org/officeDocument/2006/relationships" r:id="rId1">
    <sheetNames>
      <sheetName val="00000"/>
      <sheetName val="Tanah"/>
      <sheetName val="Analisa"/>
      <sheetName val="Bangunan"/>
      <sheetName val="List"/>
      <sheetName val="Exc. Rate"/>
      <sheetName val="PB(B)"/>
      <sheetName val="T.material"/>
      <sheetName val="name"/>
      <sheetName val="WBS"/>
    </sheetNames>
    <sheetDataSet>
      <sheetData sheetId="0" refreshError="1"/>
      <sheetData sheetId="1" refreshError="1"/>
      <sheetData sheetId="2"/>
      <sheetData sheetId="3" refreshError="1"/>
      <sheetData sheetId="4"/>
      <sheetData sheetId="5" refreshError="1"/>
      <sheetData sheetId="6" refreshError="1"/>
      <sheetData sheetId="7" refreshError="1"/>
      <sheetData sheetId="8" refreshError="1"/>
      <sheetData sheetId="9" refreshError="1"/>
    </sheetDataSet>
  </externalBook>
</externalLink>
</file>

<file path=xl/externalLinks/externalLink292.xml><?xml version="1.0" encoding="utf-8"?>
<externalLink xmlns="http://schemas.openxmlformats.org/spreadsheetml/2006/main">
  <externalBook xmlns:r="http://schemas.openxmlformats.org/officeDocument/2006/relationships" r:id="rId1">
    <sheetNames>
      <sheetName val="00000"/>
      <sheetName val="Tanah"/>
      <sheetName val="Analisa"/>
      <sheetName val="Bangunan"/>
      <sheetName val="List"/>
      <sheetName val="Exc. Rate"/>
    </sheetNames>
    <sheetDataSet>
      <sheetData sheetId="0" refreshError="1"/>
      <sheetData sheetId="1" refreshError="1"/>
      <sheetData sheetId="2"/>
      <sheetData sheetId="3" refreshError="1"/>
      <sheetData sheetId="4"/>
      <sheetData sheetId="5" refreshError="1"/>
    </sheetDataSet>
  </externalBook>
</externalLink>
</file>

<file path=xl/externalLinks/externalLink293.xml><?xml version="1.0" encoding="utf-8"?>
<externalLink xmlns="http://schemas.openxmlformats.org/spreadsheetml/2006/main">
  <externalBook xmlns:r="http://schemas.openxmlformats.org/officeDocument/2006/relationships" r:id="rId1">
    <sheetNames>
      <sheetName val="INPUT"/>
      <sheetName val="CATATAN"/>
      <sheetName val="PROSES 2"/>
      <sheetName val="PRINT 1"/>
      <sheetName val="PRINT 2"/>
      <sheetName val="PRINT 3"/>
      <sheetName val="PRINT 4"/>
      <sheetName val="ANALISA PEK.UMUM"/>
      <sheetName val="Mesin"/>
      <sheetName val="H.Satuan"/>
      <sheetName val="ETAB 1"/>
      <sheetName val="PAK4"/>
      <sheetName val="01A- RAB"/>
      <sheetName val="tribune timur"/>
      <sheetName val="List"/>
      <sheetName val="ISI1108B"/>
      <sheetName val="LISTRIK"/>
      <sheetName val="bahan"/>
      <sheetName val="3-DIV5"/>
      <sheetName val="harsat"/>
    </sheetNames>
    <sheetDataSet>
      <sheetData sheetId="0" refreshError="1"/>
      <sheetData sheetId="1" refreshError="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294.xml><?xml version="1.0" encoding="utf-8"?>
<externalLink xmlns="http://schemas.openxmlformats.org/spreadsheetml/2006/main">
  <externalBook xmlns:r="http://schemas.openxmlformats.org/officeDocument/2006/relationships" r:id="rId1">
    <sheetNames>
      <sheetName val="00000"/>
      <sheetName val="Tanah"/>
      <sheetName val="Analisa"/>
      <sheetName val="Bangunan"/>
      <sheetName val="List"/>
    </sheetNames>
    <sheetDataSet>
      <sheetData sheetId="0" refreshError="1"/>
      <sheetData sheetId="1" refreshError="1"/>
      <sheetData sheetId="2"/>
      <sheetData sheetId="3" refreshError="1"/>
      <sheetData sheetId="4" refreshError="1"/>
    </sheetDataSet>
  </externalBook>
</externalLink>
</file>

<file path=xl/externalLinks/externalLink295.xml><?xml version="1.0" encoding="utf-8"?>
<externalLink xmlns="http://schemas.openxmlformats.org/spreadsheetml/2006/main">
  <externalBook xmlns:r="http://schemas.openxmlformats.org/officeDocument/2006/relationships" r:id="rId1">
    <sheetNames>
      <sheetName val="00000"/>
      <sheetName val="Tanah"/>
      <sheetName val="Analisa"/>
      <sheetName val="Bangunan"/>
      <sheetName val="List"/>
      <sheetName val="WBS"/>
      <sheetName val="BASEMENT"/>
      <sheetName val="Exc. Rate"/>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Set>
  </externalBook>
</externalLink>
</file>

<file path=xl/externalLinks/externalLink296.xml><?xml version="1.0" encoding="utf-8"?>
<externalLink xmlns="http://schemas.openxmlformats.org/spreadsheetml/2006/main">
  <externalBook xmlns:r="http://schemas.openxmlformats.org/officeDocument/2006/relationships" r:id="rId1">
    <sheetNames>
      <sheetName val="00000"/>
      <sheetName val="Tanah"/>
      <sheetName val="Analisa"/>
      <sheetName val="Bangunan"/>
      <sheetName val="List"/>
    </sheetNames>
    <sheetDataSet>
      <sheetData sheetId="0" refreshError="1"/>
      <sheetData sheetId="1" refreshError="1"/>
      <sheetData sheetId="2"/>
      <sheetData sheetId="3" refreshError="1"/>
      <sheetData sheetId="4" refreshError="1"/>
    </sheetDataSet>
  </externalBook>
</externalLink>
</file>

<file path=xl/externalLinks/externalLink297.xml><?xml version="1.0" encoding="utf-8"?>
<externalLink xmlns="http://schemas.openxmlformats.org/spreadsheetml/2006/main">
  <externalBook xmlns:r="http://schemas.openxmlformats.org/officeDocument/2006/relationships" r:id="rId1">
    <sheetNames>
      <sheetName val="harsat"/>
      <sheetName val="upah_harian"/>
      <sheetName val="upah_borong"/>
      <sheetName val="satuan_alat"/>
      <sheetName val="sewa_alat"/>
      <sheetName val="Analisa"/>
      <sheetName val="name"/>
      <sheetName val="Tata Udara"/>
      <sheetName val="HRG BHN"/>
      <sheetName val="H.Satuan"/>
      <sheetName val="NP (3)"/>
      <sheetName val="NP (4)"/>
      <sheetName val="INPUT"/>
      <sheetName val="BASEMENT"/>
      <sheetName val="Anls"/>
      <sheetName val="Mesin"/>
      <sheetName val="List"/>
      <sheetName val="PAK4"/>
      <sheetName val="NS"/>
      <sheetName val="ANALISA PEK.UMUM"/>
      <sheetName val="ISI1108B"/>
      <sheetName val="K"/>
      <sheetName val="BOW"/>
      <sheetName val="RT"/>
      <sheetName val="Material"/>
      <sheetName val="premi iuran"/>
      <sheetName val="Koefisien"/>
      <sheetName val="Rekap Direct Cost"/>
      <sheetName val="tribune timur"/>
      <sheetName val="Hua Yang Quarterly"/>
      <sheetName val="REMUNERASISTANDAR"/>
      <sheetName val="TABEL-DETASIR"/>
      <sheetName val="BCT"/>
      <sheetName val="FORM-X-1"/>
      <sheetName val="T.material"/>
      <sheetName val="RESIDU-3"/>
      <sheetName val="Mars"/>
      <sheetName val="Harga ME "/>
      <sheetName val="kki"/>
      <sheetName val="fin pro centers"/>
      <sheetName val="SUMMARY"/>
      <sheetName val="gvl"/>
      <sheetName val="Isian"/>
      <sheetName val="Du_lieu"/>
      <sheetName val="Account"/>
      <sheetName val="BAHAN"/>
      <sheetName val="UPAH"/>
      <sheetName val="WBS"/>
      <sheetName val="Faktor"/>
      <sheetName val="Gmd3"/>
      <sheetName val="FISIK RAB 2000"/>
      <sheetName val="PB(B)"/>
    </sheetNames>
    <sheetDataSet>
      <sheetData sheetId="0" refreshError="1"/>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298.xml><?xml version="1.0" encoding="utf-8"?>
<externalLink xmlns="http://schemas.openxmlformats.org/spreadsheetml/2006/main">
  <externalBook xmlns:r="http://schemas.openxmlformats.org/officeDocument/2006/relationships" r:id="rId1">
    <sheetNames>
      <sheetName val="ANALISA PEK.UMUM"/>
      <sheetName val="BAHAN"/>
      <sheetName val="UPAH"/>
      <sheetName val="DATA"/>
      <sheetName val="DATA1"/>
      <sheetName val="hit vol"/>
      <sheetName val="ANAL PINTU &amp; JDL"/>
      <sheetName val="INPUT"/>
      <sheetName val="Anls"/>
      <sheetName val="List"/>
      <sheetName val="H.Satuan"/>
      <sheetName val="harsat"/>
      <sheetName val=" INCOME STATEMENT"/>
      <sheetName val="PAK4"/>
      <sheetName val="NS"/>
      <sheetName val="Mesin"/>
      <sheetName val="ETAB 1"/>
      <sheetName val="Gmd3"/>
      <sheetName val="Harga Satuan"/>
    </sheetNames>
    <sheetDataSet>
      <sheetData sheetId="0" refreshError="1"/>
      <sheetData sheetId="1" refreshError="1"/>
      <sheetData sheetId="2" refreshError="1"/>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299.xml><?xml version="1.0" encoding="utf-8"?>
<externalLink xmlns="http://schemas.openxmlformats.org/spreadsheetml/2006/main">
  <externalBook xmlns:r="http://schemas.openxmlformats.org/officeDocument/2006/relationships" r:id="rId1">
    <sheetNames>
      <sheetName val="Rekap"/>
      <sheetName val="rab - persiapan &amp; lantai-1"/>
      <sheetName val="rab-lantai-2"/>
      <sheetName val="rab-lantai-3"/>
      <sheetName val="rab-landscape"/>
      <sheetName val="rab-elektrikal"/>
      <sheetName val="rekap total"/>
      <sheetName val="surat"/>
      <sheetName val="rab-elektronik"/>
      <sheetName val="jadwal"/>
      <sheetName val="RAB-ME"/>
      <sheetName val="harsat"/>
      <sheetName val="INPUT"/>
      <sheetName val="PAK4"/>
      <sheetName val="ANALISA PEK.UMUM"/>
      <sheetName val="BAHAN"/>
      <sheetName val="UPAH"/>
      <sheetName val="Mesin"/>
      <sheetName val="NS"/>
      <sheetName val="ETAB 1"/>
      <sheetName val="BOW"/>
      <sheetName val="RT"/>
      <sheetName val="Isian"/>
      <sheetName val="GH Quantity"/>
      <sheetName val="RESIDU-3"/>
      <sheetName val="DEPAN"/>
      <sheetName val="1daftarakun"/>
      <sheetName val="2-jurnal"/>
      <sheetName val="3-bukubesar"/>
      <sheetName val="4-neraca"/>
      <sheetName val="5-LB"/>
      <sheetName val="6-rasio"/>
      <sheetName val="7-vertical-neraca"/>
      <sheetName val="8-vertical-lr"/>
      <sheetName val="9-horizontal-neraca"/>
      <sheetName val="Pipe"/>
      <sheetName val="Price"/>
      <sheetName val="S-2"/>
      <sheetName val="S-1"/>
      <sheetName val="BCA"/>
      <sheetName val="FORM-X-1"/>
      <sheetName val="exf"/>
      <sheetName val="REMUNERASISTANDAR"/>
      <sheetName val="TABEL-DETASIR"/>
      <sheetName val="peb'03"/>
      <sheetName val="Sheet1"/>
      <sheetName val="Sheet1 (3)"/>
      <sheetName val="PABRIK (2)"/>
      <sheetName val="List"/>
      <sheetName val="RESIDU"/>
      <sheetName val="Depresiasi"/>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sheetData sheetId="29"/>
      <sheetData sheetId="30"/>
      <sheetData sheetId="31"/>
      <sheetData sheetId="32"/>
      <sheetData sheetId="33"/>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300.xml><?xml version="1.0" encoding="utf-8"?>
<externalLink xmlns="http://schemas.openxmlformats.org/spreadsheetml/2006/main">
  <externalBook xmlns:r="http://schemas.openxmlformats.org/officeDocument/2006/relationships" r:id="rId1">
    <sheetNames>
      <sheetName val="Rekap Prelim"/>
      <sheetName val="Prelim"/>
      <sheetName val="Rekap"/>
      <sheetName val="REKAP2"/>
      <sheetName val="Chart1"/>
      <sheetName val="RAB"/>
      <sheetName val="RAB2"/>
      <sheetName val="RAB3"/>
      <sheetName val="harsat"/>
      <sheetName val="analisa"/>
      <sheetName val="Analisa Counter Top"/>
      <sheetName val="Sheet3"/>
      <sheetName val="DASH"/>
      <sheetName val="DASH2"/>
      <sheetName val="Upah+Bahan"/>
      <sheetName val="rab - persiapan &amp; lantai-1"/>
      <sheetName val="INPUT"/>
      <sheetName val="ANALISA PEK.UMUM"/>
      <sheetName val="BAHAN"/>
      <sheetName val="UPAH"/>
      <sheetName val="Exch.rate"/>
      <sheetName val="Mesin"/>
      <sheetName val="NS"/>
      <sheetName val="BOW"/>
      <sheetName val="RT"/>
      <sheetName val="H.Satuan"/>
      <sheetName val="dft bns"/>
      <sheetName val="III.9"/>
      <sheetName val="exf"/>
      <sheetName val="Investment"/>
      <sheetName val="Anls"/>
      <sheetName val="FORM"/>
      <sheetName val="REMUNERASISTANDAR"/>
      <sheetName val="TABEL-PERJAN"/>
      <sheetName val="TABEL-TUNJAB"/>
      <sheetName val="TTS-GAJI"/>
      <sheetName val="TABEL-DETASIR"/>
      <sheetName val="TABEL_DETASIR"/>
      <sheetName val="D3.4.3"/>
      <sheetName val="D3.4.4"/>
      <sheetName val="Pipe"/>
      <sheetName val="gvl"/>
      <sheetName val="Bank"/>
      <sheetName val="BU"/>
      <sheetName val="Bunga"/>
      <sheetName val="RAB_DURI"/>
      <sheetName val="Mark-up"/>
      <sheetName val="AKUN"/>
      <sheetName val="D3_4_3"/>
      <sheetName val="D3_4_4"/>
      <sheetName val="Harga ME "/>
      <sheetName val="Sheet1"/>
      <sheetName val="An. Beton"/>
      <sheetName val="Panel,feeder,elek"/>
      <sheetName val="01A_ RAB"/>
      <sheetName val="Notes"/>
      <sheetName val="labor1"/>
      <sheetName val="LISTRIK"/>
      <sheetName val="D2.4"/>
      <sheetName val="D3-3"/>
      <sheetName val="D4.3 (TE)"/>
      <sheetName val="D5.3 (TF) "/>
      <sheetName val="D8.3 (TJ)"/>
      <sheetName val="PROTECTION "/>
      <sheetName val="KH-Q1,Q2,01"/>
      <sheetName val="Pag_hal"/>
      <sheetName val="DATA"/>
      <sheetName val="B _ Norelec"/>
      <sheetName val="A"/>
      <sheetName val="FAK"/>
      <sheetName val="BQ"/>
      <sheetName val="Analisa ME"/>
      <sheetName val="16-AC-27JULI"/>
      <sheetName val="HSBahan"/>
      <sheetName val="REF.ONLY"/>
      <sheetName val="D_6"/>
      <sheetName val="D_7"/>
      <sheetName val="PAD-F"/>
      <sheetName val="Fill this out first___"/>
      <sheetName val="dasar"/>
      <sheetName val="Du_lieu"/>
      <sheetName val="Price"/>
      <sheetName val="Summary"/>
      <sheetName val="HRG BHN"/>
      <sheetName val="Cover"/>
      <sheetName val="DAF-1"/>
      <sheetName val="PO-2"/>
      <sheetName val="BCA"/>
      <sheetName val="As"/>
      <sheetName val="daftar"/>
      <sheetName val="Isian"/>
      <sheetName val="bhn_upah"/>
      <sheetName val="1daftarakun"/>
      <sheetName val="FINISHING"/>
      <sheetName val="Analisa BCT Permanen"/>
      <sheetName val="PLUMBING"/>
      <sheetName val="STRUKTUR"/>
      <sheetName val="RESIDU"/>
      <sheetName val="Market Positioning"/>
      <sheetName val="AT"/>
      <sheetName val="BTB"/>
      <sheetName val="List"/>
      <sheetName val="FORM-X-1"/>
      <sheetName val="Sheet1 (3)"/>
      <sheetName val="Rinci-Biaya"/>
      <sheetName val="Rinci-Pendapatan"/>
      <sheetName val="kki"/>
      <sheetName val="fin pro centers"/>
      <sheetName val="B-Ops-Sawit"/>
      <sheetName val="Inv"/>
      <sheetName val="Biaya-Inv"/>
      <sheetName val="Asumsi"/>
      <sheetName val="SIMULASI-GABUNG DETASIR"/>
      <sheetName val="Harga_ME_"/>
      <sheetName val="JSiar"/>
      <sheetName val="SPRS breakdown pricing"/>
      <sheetName val="Income Statement"/>
      <sheetName val="S-2"/>
      <sheetName val="S-1"/>
      <sheetName val="Bilanz Bus.plan 2002"/>
      <sheetName val="Analisa  (2)"/>
      <sheetName val="BCT"/>
      <sheetName val="Shareholders' Equity"/>
      <sheetName val="Profit Loss"/>
      <sheetName val="Account"/>
      <sheetName val="Olah"/>
      <sheetName val="GeneralInfo"/>
      <sheetName val="Log"/>
      <sheetName val="Penjom"/>
      <sheetName val="Corp Inputs"/>
      <sheetName val="Scenarios"/>
      <sheetName val="Analisa Baku ME "/>
      <sheetName val="Analisa Baku STR ARS"/>
      <sheetName val="Rate"/>
      <sheetName val="내역"/>
      <sheetName val="2-JTW"/>
      <sheetName val="Dbase"/>
      <sheetName val="arsitektur"/>
      <sheetName val="tabel"/>
      <sheetName val="Hutang"/>
      <sheetName val="Cogen (New)"/>
      <sheetName val="Electrikal"/>
      <sheetName val="Elektronik"/>
      <sheetName val="AC"/>
      <sheetName val="Fire Fighting"/>
      <sheetName val="Item Kompensasi"/>
      <sheetName val="ANALISA-A"/>
      <sheetName val="H-BHN"/>
      <sheetName val="Analis Tambahan"/>
      <sheetName val="Analys"/>
      <sheetName val="pelita lapen"/>
      <sheetName val="Man_Power_Const"/>
      <sheetName val="febgj"/>
      <sheetName val="jkt160"/>
      <sheetName val="Inputs"/>
      <sheetName val="B"/>
      <sheetName val="NORMA"/>
      <sheetName val="Kebun 510 kav o6"/>
      <sheetName val="IKK_SOURCE"/>
      <sheetName val="Harga Satuan"/>
      <sheetName val="HSBU ANA"/>
      <sheetName val="DAF-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Set>
  </externalBook>
</externalLink>
</file>

<file path=xl/externalLinks/externalLink301.xml><?xml version="1.0" encoding="utf-8"?>
<externalLink xmlns="http://schemas.openxmlformats.org/spreadsheetml/2006/main">
  <externalBook xmlns:r="http://schemas.openxmlformats.org/officeDocument/2006/relationships" r:id="rId1">
    <sheetNames>
      <sheetName val="Exch.rate"/>
      <sheetName val="Cover Reporting Package"/>
      <sheetName val="BS"/>
      <sheetName val="1-Cash"/>
      <sheetName val="2-Nostro"/>
      <sheetName val="2.1 Nostro Reconciliation"/>
      <sheetName val="3-Placement"/>
      <sheetName val="4-Marketable securities"/>
      <sheetName val="4.1 List of Sale - MS"/>
      <sheetName val="4.1-MS-maturity date"/>
      <sheetName val="5-Trade Document"/>
      <sheetName val="6-Reverse repo"/>
      <sheetName val="7-derivatives"/>
      <sheetName val="7.1 Additional Info"/>
      <sheetName val="8-Loan"/>
      <sheetName val="8.1-loan detail"/>
      <sheetName val="9-acceptance receivable"/>
      <sheetName val="10-Shares investment"/>
      <sheetName val="11-Fixed assets"/>
      <sheetName val="12-Other assets"/>
      <sheetName val="12.1-Deferred tax"/>
      <sheetName val="12.2-Corp.inc.tax rec.-payable"/>
      <sheetName val="13-Deposit"/>
      <sheetName val="14-Placement &amp; fund borrowing"/>
      <sheetName val="15-Securities issued"/>
      <sheetName val="16-Repo"/>
      <sheetName val="17-acceptance liability"/>
      <sheetName val="18-Accrued exp"/>
      <sheetName val="19-Other liabilities"/>
      <sheetName val="20-Commitments"/>
      <sheetName val="21-Subord.loan"/>
      <sheetName val="22-Loan capital"/>
      <sheetName val="IS"/>
      <sheetName val="IS_Support"/>
      <sheetName val="Cash Flows"/>
      <sheetName val="SoC in Equity"/>
      <sheetName val="Addiional Info - Avg i rate"/>
      <sheetName val="Additional_info"/>
      <sheetName val="Exch_rate"/>
      <sheetName val="Mesin"/>
      <sheetName val="rab - persiapan &amp; lantai-1"/>
      <sheetName val="ANALISA PEK.UMUM"/>
      <sheetName val="BAHAN"/>
      <sheetName val="UPAH"/>
      <sheetName val="harsat"/>
      <sheetName val="Reporting package-BMEL 31-12-02"/>
      <sheetName val="PAK4"/>
      <sheetName val="INPUT"/>
      <sheetName val="ETAB 1"/>
      <sheetName val="Harga Satua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302.xml><?xml version="1.0" encoding="utf-8"?>
<externalLink xmlns="http://schemas.openxmlformats.org/spreadsheetml/2006/main">
  <externalBook xmlns:r="http://schemas.openxmlformats.org/officeDocument/2006/relationships" r:id="rId1">
    <sheetNames>
      <sheetName val="H.Satuan"/>
      <sheetName val="prog-mgu"/>
      <sheetName val="ALAT"/>
      <sheetName val="BAHAN"/>
      <sheetName val="summary"/>
      <sheetName val="Back Up"/>
      <sheetName val="TK-P"/>
      <sheetName val="Chart1"/>
      <sheetName val="Scurve"/>
      <sheetName val="UMUM"/>
      <sheetName val="plumbing"/>
      <sheetName val="Material"/>
      <sheetName val="Cover"/>
      <sheetName val="Analisa Harga Satuan"/>
      <sheetName val="Cover Daf-2"/>
      <sheetName val="Master 1.0"/>
      <sheetName val="prog_mgu"/>
      <sheetName val="Pipe"/>
      <sheetName val="LS_Rutin"/>
      <sheetName val="Exch.rate"/>
      <sheetName val="harsat"/>
      <sheetName val="경비2내역"/>
      <sheetName val="HRG BHN"/>
      <sheetName val="Analisa 2"/>
      <sheetName val="Ind.MP Sch."/>
      <sheetName val="Resume_Analisa"/>
      <sheetName val="HB "/>
      <sheetName val="Inst.penerangan."/>
      <sheetName val="Perm. Test"/>
      <sheetName val="Estimate"/>
      <sheetName val="TABLE"/>
      <sheetName val="Analisa Upah &amp; Bahan Plum"/>
      <sheetName val="WF "/>
      <sheetName val="SEX"/>
      <sheetName val="Pekerjaan "/>
      <sheetName val="rab me (by owner) "/>
      <sheetName val="BQ (by owner)"/>
      <sheetName val="rab me (fisik)"/>
      <sheetName val="Fill this out first..."/>
      <sheetName val="BAG_2"/>
      <sheetName val="BAG-2"/>
      <sheetName val="ANALISA"/>
      <sheetName val="Mesin"/>
      <sheetName val="ANALISA PEK.UMUM"/>
      <sheetName val="UPAH"/>
      <sheetName val="sch"/>
      <sheetName val="rab - persiapan &amp; lantai-1"/>
      <sheetName val="List"/>
      <sheetName val="Sheet7"/>
      <sheetName val="BQ"/>
      <sheetName val="NS"/>
      <sheetName val="SITE-E"/>
      <sheetName val="DRUP (ASLI)"/>
      <sheetName val="data pendamp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303.xml><?xml version="1.0" encoding="utf-8"?>
<externalLink xmlns="http://schemas.openxmlformats.org/spreadsheetml/2006/main">
  <externalBook xmlns:r="http://schemas.openxmlformats.org/officeDocument/2006/relationships" r:id="rId1">
    <sheetNames>
      <sheetName val="Pro(E) "/>
      <sheetName val="SRT"/>
      <sheetName val="ESCON"/>
      <sheetName val="SCOPE"/>
      <sheetName val="MAKER (E)"/>
      <sheetName val="MAKER"/>
      <sheetName val="SUM-PRO"/>
      <sheetName val="Sheet1"/>
      <sheetName val="BQ"/>
      <sheetName val="Pro(M)"/>
      <sheetName val="SEX"/>
      <sheetName val="DBP-E"/>
      <sheetName val="DBP-0900"/>
      <sheetName val="DBP-0200"/>
      <sheetName val="H.Satuan"/>
      <sheetName val="harsat"/>
      <sheetName val="rab me (by owner) "/>
      <sheetName val="BQ (by owner)"/>
      <sheetName val="rab me (fisik)"/>
      <sheetName val="Bill Of Quantity"/>
      <sheetName val="GLP-DISCOUNT"/>
      <sheetName val="GLP 2001"/>
      <sheetName val="EE-PROP"/>
      <sheetName val="PC"/>
      <sheetName val="Balok"/>
      <sheetName val="Upah+Bahan"/>
      <sheetName val="BAG_III"/>
      <sheetName val="L-Mechanical"/>
      <sheetName val="Pro(E)_"/>
      <sheetName val="MAKER_(E)"/>
      <sheetName val="H_Satuan"/>
      <sheetName val="DAF-1"/>
      <sheetName val="STR"/>
      <sheetName val="GB"/>
      <sheetName val="SITE-E"/>
      <sheetName val="Panel,feeder,elek"/>
      <sheetName val="DAF-5"/>
      <sheetName val="Mekanikal"/>
      <sheetName val="01A- RAB"/>
      <sheetName val="G_SUMMARY"/>
      <sheetName val="5.1.ELEKTRIKAL-ELEKTRONIK"/>
      <sheetName val="ahs"/>
      <sheetName val="metode"/>
      <sheetName val="Infrastruktur"/>
      <sheetName val="Persiapan"/>
      <sheetName val="AC"/>
      <sheetName val="ahs_utama"/>
      <sheetName val="boq"/>
      <sheetName val="Anl.+"/>
      <sheetName val="112-885"/>
      <sheetName val="HS Alat"/>
      <sheetName val="REF.ONLY"/>
      <sheetName val="ANALISA-A"/>
      <sheetName val="analisa"/>
      <sheetName val="KODE REK"/>
      <sheetName val="Man_Power_Const"/>
      <sheetName val="ANLS 2009"/>
      <sheetName val="Harga Bahan &amp; Upah "/>
      <sheetName val="analisa pagar"/>
      <sheetName val="rab - persiapan &amp; lantai-1"/>
      <sheetName val="RATE&amp;FCTR"/>
      <sheetName val="GE_1_2"/>
      <sheetName val="BAG-2"/>
      <sheetName val="Bill of Qty MEP"/>
      <sheetName val="K"/>
      <sheetName val="PL-Office"/>
      <sheetName val="Fin-Bengkel"/>
      <sheetName val="Fin-Showroom"/>
      <sheetName val="Hal_Pagar"/>
      <sheetName val="Str-Bengkel"/>
      <sheetName val="Str-Showroom"/>
      <sheetName val="ｺﾝY条件BD"/>
      <sheetName val="HRG BHN"/>
      <sheetName val="HB "/>
      <sheetName val="BoQ STR"/>
      <sheetName val="Finishing (2)"/>
      <sheetName val="AN_Kusen"/>
      <sheetName val="BQ_ARS"/>
      <sheetName val="Finishing"/>
      <sheetName val="Material"/>
      <sheetName val="Isolasi Luar Dalam"/>
      <sheetName val="Isolasi Luar"/>
      <sheetName val="Analis Kusen 1 ESKALASI"/>
      <sheetName val="Analisa ME"/>
      <sheetName val="A"/>
      <sheetName val="FLAF&amp;PARTSI"/>
      <sheetName val="BAHAN"/>
      <sheetName val="DAF_3.1"/>
      <sheetName val="DAF_3.11"/>
      <sheetName val="ELEC STIS"/>
      <sheetName val="NP (4)"/>
      <sheetName val="DAF_2"/>
      <sheetName val="Plambing"/>
      <sheetName val="BQ Arsitektur"/>
      <sheetName val="Bill_Of_Quantity"/>
      <sheetName val="rab_me_(by_owner)_"/>
      <sheetName val="BQ_(by_owner)"/>
      <sheetName val="rab_me_(fisik)"/>
      <sheetName val="GLP_2001"/>
      <sheetName val="Anl_+"/>
      <sheetName val="NS GD.UTAMA"/>
      <sheetName val="anal"/>
      <sheetName val="KK"/>
      <sheetName val="struktur"/>
      <sheetName val="Roofing2"/>
      <sheetName val="TOEC"/>
      <sheetName val="villa"/>
      <sheetName val="PileCap"/>
      <sheetName val="Tie Beam GN"/>
      <sheetName val="Tangga GN"/>
      <sheetName val="finalisasi"/>
      <sheetName val="analis"/>
      <sheetName val="prog-mgu"/>
      <sheetName val="FORM X COST"/>
      <sheetName val="SAT"/>
      <sheetName val="Bronjong_Geoteks"/>
      <sheetName val="Exch.rate"/>
      <sheetName val="Mesin"/>
      <sheetName val="351BQMCN"/>
      <sheetName val="anal_hs"/>
      <sheetName val="rekap"/>
      <sheetName val="Master 1.0"/>
      <sheetName val="Har Sat"/>
      <sheetName val="附表4-辅助工程"/>
      <sheetName val="附表4-公用工程项目"/>
      <sheetName val="附表2"/>
      <sheetName val="부하계산서"/>
      <sheetName val="ANALISA PEK.UMUM"/>
      <sheetName val="Transfer Pump"/>
      <sheetName val="LISTRIK"/>
      <sheetName val="an. struktur"/>
      <sheetName val="Dashboard"/>
      <sheetName val="tuong"/>
      <sheetName val="BOQ INTERN"/>
      <sheetName val="Piping"/>
      <sheetName val="Factors"/>
      <sheetName val="Upah"/>
      <sheetName val="dATA pc"/>
      <sheetName val="D &amp; W sizes"/>
      <sheetName val="Rek Tot"/>
      <sheetName val="BANGUNAN PENUNJANG"/>
      <sheetName val="BGNN.UTILITAS"/>
      <sheetName val="Pipe"/>
      <sheetName val="SK MIgas toilet lt-40, R-2"/>
      <sheetName val="SK MIgas toilet lt-40, R-0 (P'a"/>
      <sheetName val="p_fb01"/>
      <sheetName val="p_fb02"/>
      <sheetName val="PLINT 3.1.G"/>
      <sheetName val="s_v13"/>
      <sheetName val="s_v14"/>
      <sheetName val="s_v16"/>
      <sheetName val="NP"/>
      <sheetName val="L3 An H Sat Mob"/>
      <sheetName val="DRUP (ASLI)"/>
      <sheetName val="Tata Udara"/>
      <sheetName val="Plumbing"/>
      <sheetName val="Student"/>
      <sheetName val="M &amp; E"/>
      <sheetName val="HSD"/>
      <sheetName val="RAB AR&amp;STR"/>
      <sheetName val="Ｎｏ.13"/>
      <sheetName val="MAP"/>
      <sheetName val="Cover (x)"/>
      <sheetName val="Cor Apt"/>
      <sheetName val="PT."/>
      <sheetName val="AnaAlat"/>
      <sheetName val="struktur tdk dipakai"/>
      <sheetName val="Item7"/>
      <sheetName val="Fill this out first..."/>
      <sheetName val="List"/>
      <sheetName val="Criteria "/>
      <sheetName val="Cover"/>
      <sheetName val="WT-LIST"/>
      <sheetName val="DAFTAR HARGA"/>
      <sheetName val="name"/>
      <sheetName val="3-DIV4"/>
      <sheetName val="Urai_Galian Tanah"/>
      <sheetName val="Pekerjaan Harian"/>
      <sheetName val="Mahasiswa 2 lantai"/>
      <sheetName val="GE-1-2"/>
      <sheetName val="DIV7-BM"/>
      <sheetName val="dasar"/>
      <sheetName val="RAB"/>
      <sheetName val="saluran"/>
      <sheetName val="c"/>
      <sheetName val="f"/>
      <sheetName val="K Lead"/>
      <sheetName val="RATE_FCTR"/>
      <sheetName val="RKP PLUMBING"/>
      <sheetName val="경비2내역"/>
      <sheetName val="Analisa Upah &amp; Bahan Plum"/>
      <sheetName val="gtrinh"/>
      <sheetName val="HSBU ANA"/>
      <sheetName val="BCT"/>
      <sheetName val="1-LISTRIK"/>
      <sheetName val="DATA BLOK"/>
      <sheetName val="ME"/>
      <sheetName val="a.2"/>
      <sheetName val="Elektrikal"/>
      <sheetName val="GENERAL"/>
      <sheetName val="Pricing"/>
      <sheetName val="Alat"/>
      <sheetName val="Sub"/>
      <sheetName val="MARK UP"/>
      <sheetName val="lt. dasar"/>
      <sheetName val="01A-_RAB"/>
      <sheetName val="5_1_ELEKTRIKAL-ELEKTRONIK"/>
      <sheetName val="Bill_of_Qty_MEP"/>
      <sheetName val="BoQ_STR"/>
      <sheetName val="Finishing_(2)"/>
      <sheetName val="Vol. Lantai Tipikal"/>
      <sheetName val="Analisa Struktur"/>
      <sheetName val="16-47"/>
      <sheetName val="ARS"/>
      <sheetName val="Pas. bata (anyar)"/>
      <sheetName val="Pas. bata"/>
      <sheetName val="Opening"/>
      <sheetName val="Rekapitulasi"/>
      <sheetName val="Preliminary"/>
      <sheetName val="PILE CAP"/>
      <sheetName val="TIE BEAM"/>
      <sheetName val="INPUT BALOK"/>
      <sheetName val="Data"/>
      <sheetName val="itungan Balok"/>
      <sheetName val="KOLOM"/>
      <sheetName val="SLAB"/>
      <sheetName val="RASIO SLAB"/>
      <sheetName val="TANGGA"/>
      <sheetName val="PIT LIFT"/>
      <sheetName val="Sheet2"/>
      <sheetName val="CME Site Distr"/>
      <sheetName val="INPUT"/>
      <sheetName val="3-DIV3"/>
      <sheetName val="TL"/>
      <sheetName val="daf isi (xref)"/>
      <sheetName val="Currency Rate"/>
      <sheetName val="FAK"/>
      <sheetName val="AO-UMUM"/>
      <sheetName val="Analisa ME UPT"/>
      <sheetName val="CapExpAppForm"/>
      <sheetName val="Power_BLK"/>
      <sheetName val="MUA"/>
      <sheetName val="Terbilang"/>
      <sheetName val="DES 15"/>
      <sheetName val="PERFORM"/>
      <sheetName val="3-DIV7.B"/>
      <sheetName val="Rekap Prelim"/>
      <sheetName val="BU"/>
      <sheetName val="Index"/>
      <sheetName val="Bank"/>
      <sheetName val="Bunga"/>
      <sheetName val="RAB_DURI"/>
      <sheetName val="Mark-up"/>
      <sheetName val="Pro(E)_1"/>
      <sheetName val="MAKER_(E)1"/>
      <sheetName val="rab_me_(by_owner)_1"/>
      <sheetName val="BQ_(by_owner)1"/>
      <sheetName val="rab_me_(fisik)1"/>
      <sheetName val="Bill_Of_Quantity1"/>
      <sheetName val="H_Satuan1"/>
      <sheetName val="GLP_20011"/>
      <sheetName val="HB_"/>
      <sheetName val="rab_-_persiapan_&amp;_lantai-1"/>
      <sheetName val="REF_ONLY"/>
      <sheetName val="Anl_+1"/>
      <sheetName val="BQ_Arsitektur"/>
      <sheetName val="NS_GD_UTAMA"/>
      <sheetName val="DAF_3_1"/>
      <sheetName val="DAF_3_11"/>
      <sheetName val="Tie_Beam_GN"/>
      <sheetName val="Tangga_GN"/>
      <sheetName val="FORM_X_COST"/>
      <sheetName val="Analis_Kusen_1_ESKALASI"/>
      <sheetName val="DIVI3"/>
      <sheetName val="Cover CKE"/>
      <sheetName val="Summary Mech."/>
      <sheetName val="Mech. BQ"/>
      <sheetName val="A_2"/>
      <sheetName val="P_APRIL 2016"/>
      <sheetName val="A_3"/>
      <sheetName val="Qttn.Report"/>
      <sheetName val="CODE"/>
      <sheetName val="B_2"/>
      <sheetName val="FACTOR"/>
      <sheetName val="CONDITION"/>
      <sheetName val="MENU_LIST"/>
      <sheetName val="COMPANY"/>
      <sheetName val="tifico"/>
      <sheetName val="BQE"/>
      <sheetName val="BANG TONG HOP (2)"/>
      <sheetName val="Estimate"/>
      <sheetName val="Bill No 2.1 "/>
      <sheetName val="concept cost code"/>
      <sheetName val="summary cost code"/>
      <sheetName val="SPK"/>
      <sheetName val="kas proyek"/>
      <sheetName val="lain lain"/>
      <sheetName val="APT _ BALCONIES"/>
      <sheetName val="Harga"/>
      <sheetName val="SATUAN "/>
      <sheetName val="Analisa Harga"/>
      <sheetName val="BHN"/>
      <sheetName val="Manpower"/>
      <sheetName val="Equipt,Tools&amp;Cons"/>
      <sheetName val="AN. TAMPL"/>
      <sheetName val="TPI"/>
      <sheetName val="Harga Dasar"/>
      <sheetName val="3-DIV5"/>
      <sheetName val="Analisa Harga Satuan"/>
      <sheetName val="Div26 - Elect"/>
      <sheetName val="Ref"/>
      <sheetName val="Mat.Mek"/>
      <sheetName val="AC_C"/>
      <sheetName val="Daftar berat"/>
      <sheetName val="bhn FINAL"/>
      <sheetName val="BQBAS"/>
      <sheetName val="Data Tower"/>
      <sheetName val="Div2"/>
      <sheetName val="SUM-AIR-Submit"/>
      <sheetName val="Basic Price"/>
      <sheetName val="O&amp;O-Alat"/>
      <sheetName val="Unit Rate"/>
      <sheetName val="Baja"/>
      <sheetName val="Beton K-250"/>
      <sheetName val="Kuantitas &amp; Harga"/>
      <sheetName val="Group"/>
      <sheetName val="sheet 2"/>
      <sheetName val="RAB ME"/>
      <sheetName val="Upah&amp;Bahan"/>
      <sheetName val="Analisa Mob. 3"/>
      <sheetName val="Analisa Mob.1"/>
      <sheetName val="Analisa-Harga"/>
      <sheetName val="Analisa Alat"/>
      <sheetName val="Analisa Mob. 2"/>
      <sheetName val="data-pendukung"/>
      <sheetName val="Markup"/>
      <sheetName val="Pengalaman Per"/>
      <sheetName val="SILICATE"/>
      <sheetName val="換気計算"/>
      <sheetName val="Dasboard"/>
      <sheetName val="H-Upah"/>
      <sheetName val="Harga Kabel"/>
      <sheetName val="JSiar"/>
      <sheetName val="BASIC"/>
      <sheetName val="BQ-Tenis"/>
      <sheetName val="Arsitektur"/>
      <sheetName val="BOQ_Aula"/>
      <sheetName val="Prelim"/>
      <sheetName val="41,9&amp;36,3"/>
      <sheetName val="FORM-B1"/>
      <sheetName val="CONSUMABLES-PRICE"/>
      <sheetName val="Input monthly capex"/>
      <sheetName val="Attachment-3 Chem"/>
      <sheetName val="CB"/>
      <sheetName val="ﾄﾞﾊﾞｲFUEL GAS追見"/>
      <sheetName val="SewerPipe"/>
      <sheetName val="Breakdown Instrument"/>
      <sheetName val="MT_an"/>
      <sheetName val="SUM"/>
      <sheetName val="Rekap Biaya"/>
      <sheetName val="ALEK"/>
      <sheetName val="7.1(3)"/>
      <sheetName val="5-ALAT"/>
      <sheetName val="HS_Alat"/>
      <sheetName val="Analisa_ME"/>
      <sheetName val="L3_An_H_Sat_Mob"/>
      <sheetName val="DRUP_(ASLI)"/>
      <sheetName val="NP_(4)"/>
      <sheetName val="HRG_BHN"/>
      <sheetName val="Isolasi_Luar_Dalam"/>
      <sheetName val="Isolasi_Luar"/>
      <sheetName val="ELEC_STIS"/>
      <sheetName val="Master_1_0"/>
      <sheetName val="BOQ_INTERN"/>
      <sheetName val="Transfer_Pump"/>
      <sheetName val="ANLS_2009"/>
      <sheetName val="Harga_Bahan_&amp;_Upah_"/>
      <sheetName val="analisa_pagar"/>
      <sheetName val="KODE_REK"/>
      <sheetName val="RAB_AR&amp;STR"/>
      <sheetName val="Har_Sat"/>
      <sheetName val="DAFTAR_HARGA"/>
      <sheetName val="K_Lead"/>
      <sheetName val="PT_"/>
      <sheetName val="Urai_Galian_Tanah"/>
      <sheetName val="Pekerjaan_Harian"/>
      <sheetName val="Mahasiswa_2_lantai"/>
      <sheetName val="Tata_Udara"/>
      <sheetName val="ANALISA_PEK_UMUM"/>
      <sheetName val="RKP_PLUMBING"/>
      <sheetName val="Analisa_Upah_&amp;_Bahan_Plum"/>
      <sheetName val="PConsCS"/>
      <sheetName val="dia-in"/>
      <sheetName val="Analisa Upah _ Bahan Plum"/>
      <sheetName val="POS-4"/>
      <sheetName val="POS-5"/>
      <sheetName val="POS-6"/>
      <sheetName val="DG "/>
      <sheetName val="AHSP"/>
      <sheetName val="1.B"/>
      <sheetName val="8410(Kerb)"/>
      <sheetName val="Harsat.Alat"/>
      <sheetName val="MAPP"/>
      <sheetName val="Perm. Test"/>
      <sheetName val="Galian 1"/>
      <sheetName val="LOADDAT"/>
      <sheetName val="prd01-5"/>
      <sheetName val="BasicPrice"/>
      <sheetName val="DATA2009"/>
      <sheetName val="RP PROD 09"/>
      <sheetName val="ANAL-1"/>
      <sheetName val="UPH,BHN,ALT"/>
      <sheetName val="schalt"/>
      <sheetName val="schtng"/>
      <sheetName val="schbhn"/>
      <sheetName val="A+Supl."/>
      <sheetName val="7"/>
      <sheetName val="Peralatan Utama"/>
      <sheetName val="SBDY Jemb Tayan"/>
      <sheetName val="HRG DSR APP"/>
      <sheetName val="Hrgdsrupah"/>
      <sheetName val="TA"/>
      <sheetName val="LoTA"/>
      <sheetName val="U&amp;B"/>
      <sheetName val="Schedule 11a"/>
      <sheetName val="Temporary"/>
      <sheetName val="Septick tank"/>
      <sheetName val="Subkon"/>
      <sheetName val="LO"/>
      <sheetName val="BOOQ"/>
      <sheetName val="h.sat-bbm"/>
      <sheetName val="MAPDC"/>
      <sheetName val="NPDivisi7(2)"/>
      <sheetName val="Man Power"/>
      <sheetName val="영업소실적"/>
      <sheetName val="BOQ EM"/>
      <sheetName val="Faktor"/>
      <sheetName val="RFP007"/>
      <sheetName val="RFP006"/>
      <sheetName val="RFP009"/>
      <sheetName val="RFP012"/>
      <sheetName val="Sumda1"/>
      <sheetName val="BQ INT"/>
      <sheetName val="BQ-1A"/>
      <sheetName val="FORM"/>
      <sheetName val="Harga Bahan"/>
      <sheetName val="CONSUMABLE"/>
      <sheetName val="Units"/>
      <sheetName val="4-Basic Price"/>
      <sheetName val="15.Harga Satuan Bahan"/>
      <sheetName val="3-DIV2"/>
      <sheetName val="Analisa &amp; Upah"/>
      <sheetName val="SUM_Steel-Strc"/>
      <sheetName val="HARGA MATERIAL"/>
      <sheetName val="D_harga"/>
      <sheetName val="Sat~Bahu"/>
      <sheetName val="Daf 1"/>
      <sheetName val="갑지"/>
      <sheetName val="Data Masukan"/>
      <sheetName val="Fisik 2012"/>
      <sheetName val="Pek. Persiapan"/>
      <sheetName val="Rekap Anl.K"/>
      <sheetName val="Rekap Anl.SNI"/>
      <sheetName val="Parameter"/>
      <sheetName val="PO-2"/>
      <sheetName val="Agregat Halus &amp; Kasar"/>
      <sheetName val="dc"/>
      <sheetName val="Rate"/>
      <sheetName val="Master Dat"/>
      <sheetName val="sd"/>
      <sheetName val="boq2"/>
      <sheetName val="Lamp-4"/>
      <sheetName val="SDMTA"/>
      <sheetName val="Anls Hrg Sat"/>
      <sheetName val="BEDAH"/>
      <sheetName val="Sat Bah _ Up"/>
      <sheetName val="PriceList"/>
      <sheetName val="Hrg Sat"/>
      <sheetName val="HD UPAH"/>
      <sheetName val="Gia"/>
      <sheetName val="Sumber Daya"/>
      <sheetName val="HS-DASAR"/>
      <sheetName val="PRD 01-6(I-II)"/>
      <sheetName val="PRD 01-7 alat"/>
      <sheetName val="Mobilisasi"/>
      <sheetName val="Met_ Minor"/>
      <sheetName val="PLANT"/>
      <sheetName val="Rekap Analisa"/>
      <sheetName val="ORET2AN"/>
      <sheetName val="DaftarHarga"/>
      <sheetName val="Divisi Baru"/>
      <sheetName val="SCF"/>
      <sheetName val="2.E"/>
      <sheetName val="2.F"/>
      <sheetName val="UP_an"/>
      <sheetName val="RAB DC"/>
      <sheetName val="SCHEDULE"/>
      <sheetName val="Cash2"/>
      <sheetName val="EQ"/>
      <sheetName val="DKH"/>
      <sheetName val="BQ OE"/>
      <sheetName val="Agg Halus &amp; Kasar"/>
      <sheetName val="gvl"/>
      <sheetName val="EQ_an"/>
      <sheetName val="RINCIAN"/>
      <sheetName val="Assumptions"/>
      <sheetName val="NP (2)"/>
      <sheetName val="Tanah"/>
      <sheetName val="An_pdkg"/>
      <sheetName val="DKH-S3"/>
      <sheetName val="RinciBab1"/>
      <sheetName val="SAT-BHN"/>
      <sheetName val="H Sat Jembatan"/>
      <sheetName val="reporting package-bmel 31-12-04"/>
      <sheetName val="Div.5"/>
      <sheetName val="Div.6"/>
      <sheetName val="Div.7"/>
      <sheetName val="rekaprab"/>
      <sheetName val="dt-saranakarya.xls'tunj"/>
      <sheetName val="5-Peralatan"/>
      <sheetName val="V-5700"/>
      <sheetName val="TOWER D"/>
      <sheetName val="BAU"/>
      <sheetName val="402"/>
      <sheetName val="beam"/>
      <sheetName val="Quantity"/>
      <sheetName val="M%20&amp;%20E.xls"/>
      <sheetName val="DO AM DT"/>
      <sheetName val="Main"/>
      <sheetName val="PBS"/>
      <sheetName val="gia vt,nc,may"/>
      <sheetName val="TT04"/>
      <sheetName val="入力作成表"/>
      <sheetName val="BIDDING-SUM"/>
      <sheetName val="THDZ0,4"/>
      <sheetName val="TH DZ35"/>
      <sheetName val="THTram"/>
      <sheetName val="chi phi truc tiep"/>
      <sheetName val="입찰안"/>
      <sheetName val="Areas"/>
      <sheetName val="Bill 2.2 Villa 2 beds"/>
      <sheetName val="Buy vs. Lease Car"/>
      <sheetName val="Division  4 - PLB Works"/>
      <sheetName val="JABATAN"/>
      <sheetName val="Foundation"/>
      <sheetName val="an.utara"/>
      <sheetName val="Weekly"/>
      <sheetName val="BQ-E20-02(Rp)"/>
      <sheetName val="jadwal"/>
      <sheetName val="D7(1)"/>
      <sheetName val="A. PENGADAAN"/>
      <sheetName val="B. TRANSPORTASI"/>
      <sheetName val="C. KONS EM"/>
      <sheetName val="D. KONS SIPIL"/>
      <sheetName val="LAMPIRAN - TERPASANG"/>
      <sheetName val="Detail Realisasi"/>
      <sheetName val="Supl.X"/>
      <sheetName val="analisa panel"/>
      <sheetName val="Rek.Analisa"/>
      <sheetName val="DAFPEK-SA"/>
      <sheetName val="DAF-UPAH"/>
      <sheetName val="BAG-III"/>
      <sheetName val="NS GD.UGD"/>
      <sheetName val="STD GD.UGD"/>
      <sheetName val="anaUTama"/>
      <sheetName val="bahan SNI"/>
      <sheetName val="ANALISA EDIT"/>
      <sheetName val="down-semi-coarse"/>
      <sheetName val="down-semi-fine"/>
      <sheetName val="inner pervious_adjust "/>
      <sheetName val="outer pervious adjust"/>
      <sheetName val="riprap"/>
      <sheetName val="up-semi"/>
      <sheetName val="DIV 5"/>
      <sheetName val="DIV 6"/>
      <sheetName val="BOQ SNJ 1"/>
      <sheetName val="DKH CCO 1A"/>
      <sheetName val="DKH CCO 1B R-1"/>
      <sheetName val="304-06"/>
      <sheetName val="Har-sat-dasr"/>
      <sheetName val="Cashflow_ref"/>
      <sheetName val="RKP"/>
      <sheetName val="BHN+KMK"/>
      <sheetName val="bearing PDMR1"/>
      <sheetName val="BETON"/>
      <sheetName val="Bearing-1"/>
      <sheetName val="DKH_1"/>
      <sheetName val="Stay Cable PDMR1"/>
      <sheetName val="SUB+KMK"/>
      <sheetName val="eval"/>
      <sheetName val="Post Tens-1"/>
      <sheetName val="BTN-PS"/>
      <sheetName val="PEMBAGIAN"/>
      <sheetName val="SDM"/>
      <sheetName val="banding"/>
      <sheetName val="prd01-6"/>
      <sheetName val="6106"/>
      <sheetName val="Cash Flow bulanan"/>
      <sheetName val="EDTL"/>
      <sheetName val="H-Dasar"/>
      <sheetName val="DIV.9"/>
      <sheetName val="7.PEK-STRUKTUR"/>
      <sheetName val="7.공정표"/>
      <sheetName val="DbCost"/>
      <sheetName val="기준"/>
      <sheetName val="TYPE-A"/>
      <sheetName val="anal-drainase,tanah&amp;ps batu"/>
      <sheetName val="anal-beton"/>
      <sheetName val="anal-aspal"/>
      <sheetName val="Analisa _ Upah"/>
      <sheetName val="Anls teknis"/>
      <sheetName val="QSS"/>
      <sheetName val="AC LOAD"/>
      <sheetName val="Hotel"/>
      <sheetName val="Public Area"/>
      <sheetName val="NET表"/>
      <sheetName val="BQ表"/>
      <sheetName val="BQ External"/>
      <sheetName val="EXTERNAL WORK"/>
      <sheetName val="Model"/>
      <sheetName val="CONSTRUCTION COMPONENT"/>
      <sheetName val="Grafik Lab "/>
      <sheetName val="FORM-VAR"/>
      <sheetName val="dtxl"/>
      <sheetName val="EUP"/>
      <sheetName val="Sheet3"/>
      <sheetName val="Master"/>
      <sheetName val="Calculation"/>
      <sheetName val="Sheet"/>
      <sheetName val="luasan"/>
      <sheetName val="NP _2_"/>
      <sheetName val="Klm-Mnl"/>
      <sheetName val="BAB_5_2_BiaLang"/>
      <sheetName val="TAB"/>
      <sheetName val="database"/>
      <sheetName val="HS"/>
      <sheetName val="HS UPAH"/>
      <sheetName val="HS BAHAN"/>
      <sheetName val="PRODALAT"/>
      <sheetName val="Input Data"/>
      <sheetName val="DATA PROYEK"/>
      <sheetName val="2"/>
      <sheetName val="6"/>
      <sheetName val="AnalisaSIPIL RIIL"/>
      <sheetName val="2005"/>
      <sheetName val="Pek. Tanah"/>
      <sheetName val="Pek. Pondasi"/>
      <sheetName val="Pek. Dinding"/>
      <sheetName val="Pek. Plesteran"/>
      <sheetName val="Pek. Kayu"/>
      <sheetName val="Pek. Beton"/>
      <sheetName val="Pek. Penutup Atap"/>
      <sheetName val="Pek. Langit-langit"/>
      <sheetName val="Pek. Sanitasi"/>
      <sheetName val="Pek. Besi &amp; Alumunium"/>
      <sheetName val="Pek. Kunci &amp; Kaca"/>
      <sheetName val="Pek. Penutup Lantai &amp; dinding"/>
      <sheetName val="Pek. Pengecatan"/>
      <sheetName val="COVERUSRP"/>
      <sheetName val="REKAP TOTAL"/>
      <sheetName val="JARINGAN AIR BERSIH"/>
      <sheetName val="OVERHEAD"/>
      <sheetName val="AHSATBAJA"/>
      <sheetName val="AHSAT"/>
      <sheetName val="Policy"/>
      <sheetName val="EKSTERNAL"/>
      <sheetName val="TYPE E ME"/>
      <sheetName val="TYPE A ME"/>
      <sheetName val="TYPE B ME"/>
      <sheetName val="TYPE C ME"/>
      <sheetName val="TYPE D ME"/>
      <sheetName val="JARINGAN LISTRIK"/>
      <sheetName val="TYPE A"/>
      <sheetName val="TYPE B"/>
      <sheetName val="TYPE C"/>
      <sheetName val="TYPE D"/>
      <sheetName val="TYPE E"/>
      <sheetName val="Bill No 6 Koord &amp; Attendance"/>
      <sheetName val="AHSbj"/>
      <sheetName val="SUMMARY"/>
      <sheetName val="bilangan"/>
      <sheetName val="ANTEK"/>
      <sheetName val="SEC-6"/>
      <sheetName val="BOQ ADD-12"/>
      <sheetName val="HB"/>
      <sheetName val="note"/>
      <sheetName val="HDasar"/>
      <sheetName val="BBC"/>
      <sheetName val="DEF"/>
      <sheetName val="LUMPSUM"/>
      <sheetName val="extern"/>
      <sheetName val="D.BOARD"/>
      <sheetName val="1-08-2019"/>
      <sheetName val="BAHAN &amp; ALAT "/>
      <sheetName val="Pro(E)_2"/>
      <sheetName val="MAKER_(E)2"/>
      <sheetName val="rab_me_(by_owner)_2"/>
      <sheetName val="BQ_(by_owner)2"/>
      <sheetName val="rab_me_(fisik)2"/>
      <sheetName val="H_Satuan2"/>
      <sheetName val="Bill_Of_Quantity2"/>
      <sheetName val="GLP_20012"/>
      <sheetName val="Anl_+2"/>
      <sheetName val="HS_Alat1"/>
      <sheetName val="REF_ONLY1"/>
      <sheetName val="01A-_RAB1"/>
      <sheetName val="L3_An_H_Sat_Mob1"/>
      <sheetName val="DRUP_(ASLI)1"/>
      <sheetName val="HB_1"/>
      <sheetName val="Analis_Kusen_1_ESKALASI1"/>
      <sheetName val="Analisa_ME1"/>
      <sheetName val="Bill_of_Qty_MEP1"/>
      <sheetName val="NP_(4)1"/>
      <sheetName val="5_1_ELEKTRIKAL-ELEKTRONIK1"/>
      <sheetName val="HRG_BHN1"/>
      <sheetName val="BoQ_STR1"/>
      <sheetName val="Finishing_(2)1"/>
      <sheetName val="DAF_3_12"/>
      <sheetName val="DAF_3_111"/>
      <sheetName val="Isolasi_Luar_Dalam1"/>
      <sheetName val="Isolasi_Luar1"/>
      <sheetName val="ELEC_STIS1"/>
      <sheetName val="DAFTAR_HARGA1"/>
      <sheetName val="KODE_REK1"/>
      <sheetName val="rab_-_persiapan_&amp;_lantai-11"/>
      <sheetName val="ANLS_20091"/>
      <sheetName val="Harga_Bahan_&amp;_Upah_1"/>
      <sheetName val="analisa_pagar1"/>
      <sheetName val="Master_1_01"/>
      <sheetName val="Har_Sat1"/>
      <sheetName val="NS_GD_UTAMA1"/>
      <sheetName val="BQ_Arsitektur1"/>
      <sheetName val="BOQ_INTERN1"/>
      <sheetName val="Tie_Beam_GN1"/>
      <sheetName val="Tangga_GN1"/>
      <sheetName val="FORM_X_COST1"/>
      <sheetName val="Transfer_Pump1"/>
      <sheetName val="RAB_AR&amp;STR1"/>
      <sheetName val="Tata_Udara1"/>
      <sheetName val="ANALISA_PEK_UMUM1"/>
      <sheetName val="PT_1"/>
      <sheetName val="Urai_Galian_Tanah1"/>
      <sheetName val="Pekerjaan_Harian1"/>
      <sheetName val="Mahasiswa_2_lantai1"/>
      <sheetName val="RKP_PLUMBING1"/>
      <sheetName val="K_Lead1"/>
      <sheetName val="Analisa_Upah_&amp;_Bahan_Plum1"/>
      <sheetName val="D_&amp;_W_sizes"/>
      <sheetName val="dATA_pc"/>
      <sheetName val="BGNN_UTILITAS"/>
      <sheetName val="an__struktur"/>
      <sheetName val="Rek_Tot"/>
      <sheetName val="GRAND REKAP"/>
      <sheetName val="sort2"/>
      <sheetName val="BG"/>
      <sheetName val="FitOutConfCentre"/>
      <sheetName val="dien tich"/>
      <sheetName val="FAB별"/>
      <sheetName val="M_&amp;_E"/>
      <sheetName val="BANGUNAN_PENUNJANG"/>
      <sheetName val="Cover_(x)"/>
      <sheetName val="Cor_Apt"/>
      <sheetName val="struktur_tdk_dipakai"/>
      <sheetName val="Ｎｏ_13"/>
      <sheetName val="Cover_CKE"/>
      <sheetName val="Summary_Mech_"/>
      <sheetName val="Mech__BQ"/>
      <sheetName val="P_APRIL_2016"/>
      <sheetName val="Qttn_Report"/>
      <sheetName val="Div26_-_Elect"/>
      <sheetName val="gia_vt,nc,may"/>
      <sheetName val="M%20&amp;%20E_xls"/>
      <sheetName val="Macro(차단기)"/>
      <sheetName val="SP10"/>
      <sheetName val="Earthwork"/>
      <sheetName val="CFA (ME)"/>
      <sheetName val="Settings"/>
      <sheetName val="tabulation (comparison)"/>
      <sheetName val="External"/>
      <sheetName val="SUM 6-2"/>
      <sheetName val="Khoi luong"/>
      <sheetName val="Gia thue"/>
      <sheetName val="Town House "/>
      <sheetName val="Type-A1"/>
      <sheetName val="Type-A2 Corner"/>
      <sheetName val="Type-A2"/>
      <sheetName val="Bill 02 - Xay gach-Pou "/>
      <sheetName val="Bill 03-Chống thấm-Pou"/>
      <sheetName val="Bill 05 - Hoan thien-Pou "/>
      <sheetName val="Bill 02 - Xay gach-Tower"/>
      <sheetName val="Bill 03-Chống thấm-Tower"/>
      <sheetName val="Bill 05 - Hoan thien-Tower"/>
      <sheetName val="PTĐG"/>
      <sheetName val="valeurs de base"/>
      <sheetName val="MEPRECON#"/>
      <sheetName val=" Finish"/>
      <sheetName val="Brick"/>
      <sheetName val="Finish code"/>
      <sheetName val="Door schedule"/>
      <sheetName val="Sanitary ware"/>
      <sheetName val="sum mdc"/>
      <sheetName val=" N Finansal Eğri"/>
      <sheetName val="一発シート"/>
      <sheetName val="P"/>
      <sheetName val="Item-DATA"/>
      <sheetName val="NSA fr Revit"/>
      <sheetName val="General2"/>
      <sheetName val="Reference"/>
      <sheetName val="NVL"/>
      <sheetName val="Vol__Lantai_Tipikal"/>
      <sheetName val="Analisa_Struktur"/>
      <sheetName val="Pas__bata_(anyar)"/>
      <sheetName val="Pas__bata"/>
      <sheetName val="PILE_CAP"/>
      <sheetName val="TIE_BEAM"/>
      <sheetName val="INPUT_BALOK"/>
      <sheetName val="itungan_Balok"/>
      <sheetName val="RASIO_SLAB"/>
      <sheetName val="PIT_LIFT"/>
      <sheetName val="BANG_TONG_HOP_(2)"/>
      <sheetName val="Bill_No_2_1_"/>
      <sheetName val="SK_MIgas_toilet_lt-40,_R-2"/>
      <sheetName val="SK_MIgas_toilet_lt-40,_R-0_(P'a"/>
      <sheetName val="PLINT_3_1_G"/>
      <sheetName val="concept_cost_code"/>
      <sheetName val="summary_cost_code"/>
      <sheetName val="kas_proyek"/>
      <sheetName val="lain_lain"/>
      <sheetName val="APT___BALCONIES"/>
      <sheetName val="SATUAN_"/>
      <sheetName val="Analisa_Harga"/>
      <sheetName val="TH_DZ35"/>
      <sheetName val="Analisa_Harga_Satuan"/>
      <sheetName val="Mat_Mek"/>
      <sheetName val="Buy_vs__Lease_Car"/>
      <sheetName val="Division__4_-_PLB_Works"/>
      <sheetName val="chi_phi_truc_tiep"/>
      <sheetName val="Bill_2_2_Villa_2_beds"/>
      <sheetName val="MARK_UP"/>
      <sheetName val="lt__dasar"/>
      <sheetName val="CF -Update 31Jul06"/>
      <sheetName val="실행철강하도"/>
      <sheetName val="BOH"/>
      <sheetName val="AUTOMATIC SELECT"/>
      <sheetName val="U.P List"/>
      <sheetName val="Gia vat tu"/>
      <sheetName val="tonghop"/>
      <sheetName val="DATA2"/>
      <sheetName val="PVAD-Cong"/>
      <sheetName val="MAIN GATE HOUSE"/>
      <sheetName val="Electrical Works"/>
      <sheetName val="H_T_ INCOMING SYSTEM"/>
      <sheetName val="A__LUO01"/>
      <sheetName val="FEN"/>
      <sheetName val="OUT"/>
      <sheetName val="RDPNL"/>
      <sheetName val="RRINN"/>
      <sheetName val="HEM"/>
      <sheetName val="金型重量算出"/>
      <sheetName val="FDPNL"/>
      <sheetName val="FDSKN"/>
      <sheetName val="FFLOOR"/>
      <sheetName val="HFRM"/>
      <sheetName val="HSKN"/>
      <sheetName val="RDSKN"/>
      <sheetName val="RFLOOR"/>
      <sheetName val="ROOF"/>
      <sheetName val="TLSKIN LWR"/>
      <sheetName val="TLFRM"/>
      <sheetName val="TLSKN"/>
      <sheetName val="DIVISI 3"/>
      <sheetName val="Eng_Hrs"/>
      <sheetName val="Bahan1"/>
      <sheetName val="SCH"/>
      <sheetName val="Daf.Dasar Upah&amp;Bahan"/>
      <sheetName val="SELISIH HARGA"/>
      <sheetName val="ACTUAL CHECK"/>
      <sheetName val="MasterCos"/>
      <sheetName val="61004"/>
      <sheetName val="61005"/>
      <sheetName val="61006"/>
      <sheetName val="61007"/>
      <sheetName val="61008"/>
      <sheetName val="Grandtotals"/>
      <sheetName val="SewAlat"/>
      <sheetName val="Penjumlahan"/>
      <sheetName val="BQ-Str"/>
      <sheetName val="Lead Schedule"/>
      <sheetName val="Stden center"/>
      <sheetName val="BILL"/>
      <sheetName val="W HOR"/>
      <sheetName val="DAF_1"/>
      <sheetName val="Marshal"/>
      <sheetName val="ANSAT K'AYI"/>
      <sheetName val="GeneralInfo"/>
      <sheetName val="Kode"/>
      <sheetName val="Hst_mat"/>
      <sheetName val="Fill this out first___"/>
      <sheetName val="DAF. PEKERJAAN"/>
      <sheetName val="SPESISIKASI PENAWARAN"/>
      <sheetName val="pondasi"/>
      <sheetName val="Daf-2.4 Baja"/>
      <sheetName val="Rumus"/>
      <sheetName val="Analisa Tend"/>
      <sheetName val="DAF-2"/>
      <sheetName val="DES_15"/>
      <sheetName val="Harga_Dasar"/>
      <sheetName val="3-DIV7_B"/>
      <sheetName val="Rekap_Prelim"/>
      <sheetName val="DG_"/>
      <sheetName val="Harsat_Alat"/>
      <sheetName val="Perm__Test"/>
      <sheetName val="Galian_1"/>
      <sheetName val="7_1(3)"/>
      <sheetName val="Kuantitas_&amp;_Harga"/>
      <sheetName val="Rekap_Biaya"/>
      <sheetName val="Agregat_Halus_&amp;_Kasar"/>
      <sheetName val="Master_Dat"/>
      <sheetName val="Beton_K-250"/>
      <sheetName val="4-Basic_Price"/>
      <sheetName val="Data_Tower"/>
      <sheetName val="Basic_Price"/>
      <sheetName val="Unit_Rate"/>
      <sheetName val="h_sat-bbm"/>
      <sheetName val="SBDY_Jemb_Tayan"/>
      <sheetName val="RP_PROD_09"/>
      <sheetName val="2_E"/>
      <sheetName val="2_F"/>
      <sheetName val="1_B"/>
      <sheetName val="DIV_5"/>
      <sheetName val="DIV_6"/>
      <sheetName val="sheet_2"/>
      <sheetName val="RAB_ME"/>
      <sheetName val="Analisa_Mob__3"/>
      <sheetName val="Analisa_Mob_1"/>
      <sheetName val="Analisa_Alat"/>
      <sheetName val="Analisa_Mob__2"/>
      <sheetName val="Daftar_berat"/>
      <sheetName val="Divisi_Baru"/>
      <sheetName val="RAB_DC"/>
      <sheetName val="BQ_OE"/>
      <sheetName val="Agg_Halus_&amp;_Kasar"/>
      <sheetName val="Sumber_Daya"/>
      <sheetName val="PRD_01-6(I-II)"/>
      <sheetName val="PRD_01-7_alat"/>
      <sheetName val="TOWER_D"/>
      <sheetName val="Met__Minor"/>
      <sheetName val="bearing_PDMR1"/>
      <sheetName val="Stay_Cable_PDMR1"/>
      <sheetName val="Post_Tens-1"/>
      <sheetName val="Anls_Hrg_Sat"/>
      <sheetName val="Sat_Bah___Up"/>
      <sheetName val="jadw"/>
      <sheetName val="Uraian Analisa"/>
      <sheetName val="ana_str"/>
      <sheetName val="BS-1"/>
      <sheetName val="SB"/>
      <sheetName val="Lt-Lobby"/>
      <sheetName val="Lt-Mezanin"/>
      <sheetName val="Lt-1"/>
      <sheetName val="Lt-2"/>
      <sheetName val="Lt-3"/>
      <sheetName val="Lt-5"/>
      <sheetName val="Lt-6"/>
      <sheetName val="Lt-7"/>
      <sheetName val="Lt-8"/>
      <sheetName val="Lt-9"/>
      <sheetName val="Lt-10"/>
      <sheetName val="Lt-11"/>
      <sheetName val="Lt-12"/>
      <sheetName val="Lt-15"/>
      <sheetName val="Lt-16"/>
      <sheetName val="Lt-17"/>
      <sheetName val="Lt-18"/>
      <sheetName val="Lt-19"/>
      <sheetName val="Lt-20"/>
      <sheetName val="Lt-21"/>
      <sheetName val="Lt-22"/>
      <sheetName val="Lt-23"/>
      <sheetName val="Lt-25"/>
      <sheetName val="Lt-26"/>
      <sheetName val="Lt-27"/>
      <sheetName val="ATAP &amp; RISER"/>
      <sheetName val="Cover Daf-2"/>
      <sheetName val="AN.EI.5"/>
      <sheetName val="Blk-Mnl"/>
      <sheetName val="database-emp"/>
      <sheetName val="BASEMENT"/>
      <sheetName val="FA"/>
      <sheetName val="Analisa HS"/>
      <sheetName val="ANL"/>
      <sheetName val="BQ_Tenis"/>
      <sheetName val="Material-List"/>
      <sheetName val="Kurva-s"/>
      <sheetName val="R.Tambah"/>
      <sheetName val="Add"/>
      <sheetName val="Re-Ars"/>
      <sheetName val="Ars-Cladding"/>
      <sheetName val="Re-Penunjang"/>
      <sheetName val="Str-Penunj"/>
      <sheetName val="Ars-Penunj"/>
      <sheetName val="Halaman"/>
      <sheetName val="R.tenis"/>
      <sheetName val="R.Bang Tamb"/>
      <sheetName val="BOQ_Fasilitas"/>
      <sheetName val="BOQ_Infrastruktur"/>
      <sheetName val="BOQ_Paviliun"/>
      <sheetName val="BOQ_R.jabatan"/>
      <sheetName val="Ana Beton"/>
      <sheetName val="Ana-Sanitri"/>
      <sheetName val="analisa Str"/>
      <sheetName val="satuan_pek"/>
      <sheetName val="Master Schedule"/>
      <sheetName val="duct"/>
      <sheetName val="Daftmat"/>
      <sheetName val="Profit Loss"/>
      <sheetName val="RAW MATERIALS "/>
      <sheetName val="COST-PERSON-J.O."/>
      <sheetName val="RENTAL1"/>
      <sheetName val="AT"/>
      <sheetName val="As"/>
      <sheetName val="PABRIK (2)"/>
      <sheetName val="Bpdp"/>
      <sheetName val="Lain-lain"/>
      <sheetName val="HARVEST02"/>
      <sheetName val="RESIDU-3"/>
      <sheetName val="HargaSat"/>
      <sheetName val="PP"/>
      <sheetName val="A.4.3"/>
      <sheetName val="ged"/>
      <sheetName val="bukan PNS"/>
      <sheetName val="TRBP"/>
      <sheetName val="Tariptunda"/>
      <sheetName val="Pro(E)_3"/>
      <sheetName val="MAKER_(E)3"/>
      <sheetName val="H_Satuan3"/>
      <sheetName val="rab_me_(by_owner)_3"/>
      <sheetName val="BQ_(by_owner)3"/>
      <sheetName val="rab_me_(fisik)3"/>
      <sheetName val="Bill_Of_Quantity3"/>
      <sheetName val="RKP_PLUMBING2"/>
      <sheetName val="ANLS_20092"/>
      <sheetName val="Harga_Bahan_&amp;_Upah_2"/>
      <sheetName val="analisa_pagar2"/>
      <sheetName val="rab_-_persiapan_&amp;_lantai-12"/>
      <sheetName val="DAFTAR_HARGA2"/>
      <sheetName val="GLP_20013"/>
      <sheetName val="01A-_RAB2"/>
      <sheetName val="Tata_Udara2"/>
      <sheetName val="HB_2"/>
      <sheetName val="REF_ONLY2"/>
      <sheetName val="5_1_ELEKTRIKAL-ELEKTRONIK2"/>
      <sheetName val="ELEC_STIS2"/>
      <sheetName val="Bill_of_Qty_MEP2"/>
      <sheetName val="BoQ_STR2"/>
      <sheetName val="Finishing_(2)2"/>
      <sheetName val="Anl_+3"/>
      <sheetName val="HRG_BHN2"/>
      <sheetName val="Isolasi_Luar_Dalam2"/>
      <sheetName val="Isolasi_Luar2"/>
      <sheetName val="MARK_UP1"/>
      <sheetName val="Analis_Kusen_1_ESKALASI2"/>
      <sheetName val="Analisa_ME2"/>
      <sheetName val="NP_(4)2"/>
      <sheetName val="HS_Alat2"/>
      <sheetName val="KODE_REK2"/>
      <sheetName val="Master_1_02"/>
      <sheetName val="Har_Sat2"/>
      <sheetName val="L3_An_H_Sat_Mob2"/>
      <sheetName val="DRUP_(ASLI)2"/>
      <sheetName val="DAF_3_13"/>
      <sheetName val="DAF_3_112"/>
      <sheetName val="BQ_Arsitektur2"/>
      <sheetName val="NS_GD_UTAMA2"/>
      <sheetName val="Tie_Beam_GN2"/>
      <sheetName val="Tangga_GN2"/>
      <sheetName val="Transfer_Pump2"/>
      <sheetName val="DES_151"/>
      <sheetName val="RAB_AR&amp;STR2"/>
      <sheetName val="PT_2"/>
      <sheetName val="Urai_Galian_Tanah2"/>
      <sheetName val="Pekerjaan_Harian2"/>
      <sheetName val="Mahasiswa_2_lantai2"/>
      <sheetName val="FORM_X_COST2"/>
      <sheetName val="BOQ_INTERN2"/>
      <sheetName val="ANALISA_PEK_UMUM2"/>
      <sheetName val="BGNN_UTILITAS1"/>
      <sheetName val="D_&amp;_W_sizes1"/>
      <sheetName val="an__struktur1"/>
      <sheetName val="Rek_Tot1"/>
      <sheetName val="dATA_pc1"/>
      <sheetName val="BANGUNAN_PENUNJANG1"/>
      <sheetName val="M_&amp;_E1"/>
      <sheetName val="K_Lead2"/>
      <sheetName val="Analisa_Upah_&amp;_Bahan_Plum2"/>
      <sheetName val="Vol__Lantai_Tipikal1"/>
      <sheetName val="Analisa_Struktur1"/>
      <sheetName val="Pas__bata_(anyar)1"/>
      <sheetName val="Pas__bata1"/>
      <sheetName val="PILE_CAP1"/>
      <sheetName val="TIE_BEAM1"/>
      <sheetName val="INPUT_BALOK1"/>
      <sheetName val="itungan_Balok1"/>
      <sheetName val="RASIO_SLAB1"/>
      <sheetName val="PIT_LIFT1"/>
      <sheetName val="lt__dasar1"/>
      <sheetName val="struktur_tdk_dipakai1"/>
      <sheetName val="3-DIV7_B1"/>
      <sheetName val="Rekap_Prelim1"/>
      <sheetName val="7_1(3)1"/>
      <sheetName val="Harga_Dasar1"/>
      <sheetName val="Ｎｏ_131"/>
      <sheetName val="Cover_(x)1"/>
      <sheetName val="Cor_Apt1"/>
      <sheetName val="Mat_Mek1"/>
      <sheetName val="Harsat_Alat1"/>
      <sheetName val="Perm__Test1"/>
      <sheetName val="Galian_11"/>
      <sheetName val="Basic_Price1"/>
      <sheetName val="Unit_Rate1"/>
      <sheetName val="Kuantitas_&amp;_Harga1"/>
      <sheetName val="Data_Tower1"/>
      <sheetName val="SK_MIgas_toilet_lt-40,_R-21"/>
      <sheetName val="SK_MIgas_toilet_lt-40,_R-0_(P'1"/>
      <sheetName val="PLINT_3_1_G1"/>
      <sheetName val="Beton_K-2501"/>
      <sheetName val="sheet_21"/>
      <sheetName val="RAB_ME1"/>
      <sheetName val="Analisa_Mob__31"/>
      <sheetName val="Analisa_Mob_11"/>
      <sheetName val="Analisa_Alat1"/>
      <sheetName val="Analisa_Mob__21"/>
      <sheetName val="Cover_CKE1"/>
      <sheetName val="Summary_Mech_1"/>
      <sheetName val="Mech__BQ1"/>
      <sheetName val="P_APRIL_20161"/>
      <sheetName val="Qttn_Report1"/>
      <sheetName val="Analisa_Harga_Satuan1"/>
      <sheetName val="SBDY_Jemb_Tayan1"/>
      <sheetName val="daf_isi_(xref)"/>
      <sheetName val="Currency_Rate"/>
      <sheetName val="BANG_TONG_HOP_(2)1"/>
      <sheetName val="Bill_No_2_1_1"/>
      <sheetName val="concept_cost_code1"/>
      <sheetName val="summary_cost_code1"/>
      <sheetName val="kas_proyek1"/>
      <sheetName val="lain_lain1"/>
      <sheetName val="APT___BALCONIES1"/>
      <sheetName val="SATUAN_1"/>
      <sheetName val="Analisa_Harga1"/>
      <sheetName val="AN__TAMPL"/>
      <sheetName val="Div26_-_Elect1"/>
      <sheetName val="HRG_DSR_APP"/>
      <sheetName val="RP_PROD_091"/>
      <sheetName val="Daf_Dasar_Upah&amp;Bahan"/>
      <sheetName val="Sumber_Daya1"/>
      <sheetName val="PRD_01-6(I-II)1"/>
      <sheetName val="PRD_01-7_alat1"/>
      <sheetName val="Supl_X"/>
      <sheetName val="Rekap_Biaya1"/>
      <sheetName val="h_sat-bbm1"/>
      <sheetName val="Agregat_Halus_&amp;_Kasar1"/>
      <sheetName val="Master_Dat1"/>
      <sheetName val="4-Basic_Price1"/>
      <sheetName val="Anls_Hrg_Sat1"/>
      <sheetName val="Sat_Bah___Up1"/>
      <sheetName val="DG_1"/>
      <sheetName val="1_B1"/>
      <sheetName val="Daftar_berat1"/>
      <sheetName val="Pengalaman_Per"/>
      <sheetName val="bhn_FINAL"/>
      <sheetName val="Analisa_ME_UPT"/>
      <sheetName val="Hrg_Sat"/>
      <sheetName val="HD_UPAH"/>
      <sheetName val="ACTUAL_CHECK"/>
      <sheetName val="SELISIH_HARGA"/>
      <sheetName val="Input_monthly_capex"/>
      <sheetName val="Attachment-3_Chem"/>
      <sheetName val="ﾄﾞﾊﾞｲFUEL_GAS追見"/>
      <sheetName val="Breakdown_Instrument"/>
      <sheetName val="DAF__PEKERJAAN"/>
      <sheetName val="SPESISIKASI_PENAWARAN"/>
      <sheetName val="Daf-2_4_Baja"/>
      <sheetName val="sum_mdc"/>
      <sheetName val="2_E1"/>
      <sheetName val="2_F1"/>
      <sheetName val="DIV_51"/>
      <sheetName val="DIV_61"/>
      <sheetName val="Divisi_Baru1"/>
      <sheetName val="RAB_DC1"/>
      <sheetName val="BQ_OE1"/>
      <sheetName val="Agg_Halus_&amp;_Kasar1"/>
      <sheetName val="TOWER_D1"/>
      <sheetName val="Met__Minor1"/>
      <sheetName val="bearing_PDMR11"/>
      <sheetName val="Stay_Cable_PDMR11"/>
      <sheetName val="Post_Tens-11"/>
      <sheetName val="15_Harga_Satuan_Bahan"/>
      <sheetName val="inner_pervious_adjust_"/>
      <sheetName val="outer_pervious_adjust"/>
      <sheetName val="BOQ_SNJ_1"/>
      <sheetName val="DKH_CCO_1A"/>
      <sheetName val="DKH_CCO_1B_R-1"/>
      <sheetName val="Man_Power"/>
      <sheetName val="BOQ_EM"/>
      <sheetName val="anal-drainase,tanah&amp;ps_batu"/>
      <sheetName val="NP_(2)"/>
      <sheetName val="BOQ_ADD-12"/>
      <sheetName val="Rekap_Analisa"/>
      <sheetName val="Analisa_Tend"/>
      <sheetName val="HARGA_MATERIAL"/>
      <sheetName val="Cash_Flow_bulanan"/>
      <sheetName val="7_PEK-STRUKTUR"/>
      <sheetName val="DIV_9"/>
      <sheetName val="7_공정표"/>
      <sheetName val="Fill_this_out_first___"/>
      <sheetName val="A+Supl_"/>
      <sheetName val="Peralatan_Utama"/>
      <sheetName val="Schedule_11a"/>
      <sheetName val="Septick_tank"/>
      <sheetName val="AnalisaSIPIL_RIIL"/>
      <sheetName val="Uraian_Analisa"/>
      <sheetName val="ATAP_&amp;_RISER"/>
      <sheetName val="Pro(E)_4"/>
      <sheetName val="MAKER_(E)4"/>
      <sheetName val="H_Satuan4"/>
      <sheetName val="rab_me_(by_owner)_4"/>
      <sheetName val="BQ_(by_owner)4"/>
      <sheetName val="rab_me_(fisik)4"/>
      <sheetName val="Bill_Of_Quantity4"/>
      <sheetName val="RKP_PLUMBING3"/>
      <sheetName val="ANLS_20093"/>
      <sheetName val="Harga_Bahan_&amp;_Upah_3"/>
      <sheetName val="analisa_pagar3"/>
      <sheetName val="rab_-_persiapan_&amp;_lantai-13"/>
      <sheetName val="DAFTAR_HARGA3"/>
      <sheetName val="GLP_20014"/>
      <sheetName val="01A-_RAB3"/>
      <sheetName val="Tata_Udara3"/>
      <sheetName val="HB_3"/>
      <sheetName val="REF_ONLY3"/>
      <sheetName val="5_1_ELEKTRIKAL-ELEKTRONIK3"/>
      <sheetName val="ELEC_STIS3"/>
      <sheetName val="Bill_of_Qty_MEP3"/>
      <sheetName val="BoQ_STR3"/>
      <sheetName val="Finishing_(2)3"/>
      <sheetName val="Anl_+4"/>
      <sheetName val="HRG_BHN3"/>
      <sheetName val="Isolasi_Luar_Dalam3"/>
      <sheetName val="Isolasi_Luar3"/>
      <sheetName val="MARK_UP2"/>
      <sheetName val="Analis_Kusen_1_ESKALASI3"/>
      <sheetName val="Analisa_ME3"/>
      <sheetName val="NP_(4)3"/>
      <sheetName val="HS_Alat3"/>
      <sheetName val="KODE_REK3"/>
      <sheetName val="Master_1_03"/>
      <sheetName val="Har_Sat3"/>
      <sheetName val="L3_An_H_Sat_Mob3"/>
      <sheetName val="DRUP_(ASLI)3"/>
      <sheetName val="DAF_3_14"/>
      <sheetName val="DAF_3_113"/>
      <sheetName val="BQ_Arsitektur3"/>
      <sheetName val="NS_GD_UTAMA3"/>
      <sheetName val="Tie_Beam_GN3"/>
      <sheetName val="Tangga_GN3"/>
      <sheetName val="Transfer_Pump3"/>
      <sheetName val="DES_152"/>
      <sheetName val="RAB_AR&amp;STR3"/>
      <sheetName val="PT_3"/>
      <sheetName val="Urai_Galian_Tanah3"/>
      <sheetName val="Pekerjaan_Harian3"/>
      <sheetName val="Mahasiswa_2_lantai3"/>
      <sheetName val="FORM_X_COST3"/>
      <sheetName val="BOQ_INTERN3"/>
      <sheetName val="ANALISA_PEK_UMUM3"/>
      <sheetName val="BGNN_UTILITAS2"/>
      <sheetName val="D_&amp;_W_sizes2"/>
      <sheetName val="an__struktur2"/>
      <sheetName val="Rek_Tot2"/>
      <sheetName val="dATA_pc2"/>
      <sheetName val="BANGUNAN_PENUNJANG2"/>
      <sheetName val="M_&amp;_E2"/>
      <sheetName val="K_Lead3"/>
      <sheetName val="Analisa_Upah_&amp;_Bahan_Plum3"/>
      <sheetName val="Vol__Lantai_Tipikal2"/>
      <sheetName val="Analisa_Struktur2"/>
      <sheetName val="Pas__bata_(anyar)2"/>
      <sheetName val="Pas__bata2"/>
      <sheetName val="PILE_CAP2"/>
      <sheetName val="TIE_BEAM2"/>
      <sheetName val="INPUT_BALOK2"/>
      <sheetName val="itungan_Balok2"/>
      <sheetName val="RASIO_SLAB2"/>
      <sheetName val="PIT_LIFT2"/>
      <sheetName val="lt__dasar2"/>
      <sheetName val="struktur_tdk_dipakai2"/>
      <sheetName val="3-DIV7_B2"/>
      <sheetName val="Rekap_Prelim2"/>
      <sheetName val="7_1(3)2"/>
      <sheetName val="Harga_Dasar2"/>
      <sheetName val="Ｎｏ_132"/>
      <sheetName val="Cover_(x)2"/>
      <sheetName val="Cor_Apt2"/>
      <sheetName val="Mat_Mek2"/>
      <sheetName val="Harsat_Alat2"/>
      <sheetName val="a_21"/>
      <sheetName val="Perm__Test2"/>
      <sheetName val="Galian_12"/>
      <sheetName val="Basic_Price2"/>
      <sheetName val="Unit_Rate2"/>
      <sheetName val="Kuantitas_&amp;_Harga2"/>
      <sheetName val="Data_Tower2"/>
      <sheetName val="SK_MIgas_toilet_lt-40,_R-22"/>
      <sheetName val="SK_MIgas_toilet_lt-40,_R-0_(P'2"/>
      <sheetName val="PLINT_3_1_G2"/>
      <sheetName val="Beton_K-2502"/>
      <sheetName val="sheet_22"/>
      <sheetName val="RAB_ME2"/>
      <sheetName val="Analisa_Mob__32"/>
      <sheetName val="Analisa_Mob_12"/>
      <sheetName val="Analisa_Alat2"/>
      <sheetName val="Analisa_Mob__22"/>
      <sheetName val="Cover_CKE2"/>
      <sheetName val="Summary_Mech_2"/>
      <sheetName val="Mech__BQ2"/>
      <sheetName val="P_APRIL_20162"/>
      <sheetName val="Qttn_Report2"/>
      <sheetName val="Analisa_Harga_Satuan2"/>
      <sheetName val="SBDY_Jemb_Tayan2"/>
      <sheetName val="daf_isi_(xref)1"/>
      <sheetName val="Currency_Rate1"/>
      <sheetName val="BANG_TONG_HOP_(2)2"/>
      <sheetName val="Bill_No_2_1_2"/>
      <sheetName val="concept_cost_code2"/>
      <sheetName val="summary_cost_code2"/>
      <sheetName val="kas_proyek2"/>
      <sheetName val="lain_lain2"/>
      <sheetName val="APT___BALCONIES2"/>
      <sheetName val="SATUAN_2"/>
      <sheetName val="Analisa_Harga2"/>
      <sheetName val="AN__TAMPL1"/>
      <sheetName val="Div26_-_Elect2"/>
      <sheetName val="HRG_DSR_APP1"/>
      <sheetName val="RP_PROD_092"/>
      <sheetName val="Sumber_Daya2"/>
      <sheetName val="PRD_01-6(I-II)2"/>
      <sheetName val="PRD_01-7_alat2"/>
      <sheetName val="Supl_X1"/>
      <sheetName val="Rekap_Biaya2"/>
      <sheetName val="h_sat-bbm2"/>
      <sheetName val="Agregat_Halus_&amp;_Kasar2"/>
      <sheetName val="Master_Dat2"/>
      <sheetName val="4-Basic_Price2"/>
      <sheetName val="Anls_Hrg_Sat2"/>
      <sheetName val="Sat_Bah___Up2"/>
      <sheetName val="DG_2"/>
      <sheetName val="1_B2"/>
      <sheetName val="Daftar_berat2"/>
      <sheetName val="Daf_Dasar_Upah&amp;Bahan1"/>
      <sheetName val="Pengalaman_Per1"/>
      <sheetName val="bhn_FINAL1"/>
      <sheetName val="Analisa_ME_UPT1"/>
      <sheetName val="Hrg_Sat1"/>
      <sheetName val="HD_UPAH1"/>
      <sheetName val="ACTUAL_CHECK1"/>
      <sheetName val="SELISIH_HARGA1"/>
      <sheetName val="Input_monthly_capex1"/>
      <sheetName val="Attachment-3_Chem1"/>
      <sheetName val="ﾄﾞﾊﾞｲFUEL_GAS追見1"/>
      <sheetName val="Breakdown_Instrument1"/>
      <sheetName val="DAF__PEKERJAAN1"/>
      <sheetName val="SPESISIKASI_PENAWARAN1"/>
      <sheetName val="Daf-2_4_Baja1"/>
      <sheetName val="sum_mdc1"/>
      <sheetName val="2_E2"/>
      <sheetName val="2_F2"/>
      <sheetName val="DIV_52"/>
      <sheetName val="DIV_62"/>
      <sheetName val="Divisi_Baru2"/>
      <sheetName val="RAB_DC2"/>
      <sheetName val="BQ_OE2"/>
      <sheetName val="Agg_Halus_&amp;_Kasar2"/>
      <sheetName val="TOWER_D2"/>
      <sheetName val="Met__Minor2"/>
      <sheetName val="bearing_PDMR12"/>
      <sheetName val="Stay_Cable_PDMR12"/>
      <sheetName val="Post_Tens-12"/>
      <sheetName val="15_Harga_Satuan_Bahan1"/>
      <sheetName val="inner_pervious_adjust_1"/>
      <sheetName val="outer_pervious_adjust1"/>
      <sheetName val="BOQ_SNJ_11"/>
      <sheetName val="DKH_CCO_1A1"/>
      <sheetName val="DKH_CCO_1B_R-11"/>
      <sheetName val="Man_Power1"/>
      <sheetName val="BOQ_EM1"/>
      <sheetName val="anal-drainase,tanah&amp;ps_batu1"/>
      <sheetName val="NP_(2)1"/>
      <sheetName val="BOQ_ADD-121"/>
      <sheetName val="Rekap_Analisa1"/>
      <sheetName val="Analisa_Tend1"/>
      <sheetName val="HARGA_MATERIAL1"/>
      <sheetName val="Cash_Flow_bulanan1"/>
      <sheetName val="7_PEK-STRUKTUR1"/>
      <sheetName val="DIV_91"/>
      <sheetName val="7_공정표1"/>
      <sheetName val="Fill_this_out_first___1"/>
      <sheetName val="A+Supl_1"/>
      <sheetName val="Peralatan_Utama1"/>
      <sheetName val="Schedule_11a1"/>
      <sheetName val="Septick_tank1"/>
      <sheetName val="AnalisaSIPIL_RIIL1"/>
      <sheetName val="Uraian_Analisa1"/>
      <sheetName val="ATAP_&amp;_RISER1"/>
      <sheetName val="WBS"/>
      <sheetName val="97 사업추정(WEKI)"/>
      <sheetName val="Part Desc"/>
      <sheetName val="rap rinci"/>
      <sheetName val="crude.SLAB RE-bar"/>
      <sheetName val="CRUDE RE-bar"/>
      <sheetName val="Eq. Mobilization"/>
      <sheetName val="FWBS1000"/>
      <sheetName val="FWBS2000"/>
      <sheetName val="FWBS3000"/>
      <sheetName val="FWBS4000"/>
      <sheetName val="FWBS5000"/>
      <sheetName val="FWBS5400"/>
      <sheetName val="FWBS6000"/>
      <sheetName val="FWBS7000"/>
      <sheetName val="FWBS8000"/>
      <sheetName val="FWBS9000"/>
      <sheetName val="FWBSA000"/>
      <sheetName val="BL"/>
      <sheetName val="ERECTION"/>
      <sheetName val="Pro(E)_5"/>
      <sheetName val="MAKER_(E)5"/>
      <sheetName val="H_Satuan5"/>
      <sheetName val="rab_me_(by_owner)_5"/>
      <sheetName val="BQ_(by_owner)5"/>
      <sheetName val="rab_me_(fisik)5"/>
      <sheetName val="Bill_Of_Quantity5"/>
      <sheetName val="RKP_PLUMBING4"/>
      <sheetName val="ANLS_20094"/>
      <sheetName val="Harga_Bahan_&amp;_Upah_4"/>
      <sheetName val="analisa_pagar4"/>
      <sheetName val="rab_-_persiapan_&amp;_lantai-14"/>
      <sheetName val="DAFTAR_HARGA4"/>
      <sheetName val="GLP_20015"/>
      <sheetName val="01A-_RAB4"/>
      <sheetName val="Tata_Udara4"/>
      <sheetName val="HB_4"/>
      <sheetName val="REF_ONLY4"/>
      <sheetName val="5_1_ELEKTRIKAL-ELEKTRONIK4"/>
      <sheetName val="ELEC_STIS4"/>
      <sheetName val="Bill_of_Qty_MEP4"/>
      <sheetName val="BoQ_STR4"/>
      <sheetName val="Finishing_(2)4"/>
      <sheetName val="Anl_+5"/>
      <sheetName val="HRG_BHN4"/>
      <sheetName val="Isolasi_Luar_Dalam4"/>
      <sheetName val="Isolasi_Luar4"/>
      <sheetName val="MARK_UP3"/>
      <sheetName val="Analis_Kusen_1_ESKALASI4"/>
      <sheetName val="Analisa_ME4"/>
      <sheetName val="NP_(4)4"/>
      <sheetName val="HS_Alat4"/>
      <sheetName val="KODE_REK4"/>
      <sheetName val="Master_1_04"/>
      <sheetName val="Har_Sat4"/>
      <sheetName val="L3_An_H_Sat_Mob4"/>
      <sheetName val="DRUP_(ASLI)4"/>
      <sheetName val="DAF_3_15"/>
      <sheetName val="DAF_3_114"/>
      <sheetName val="BQ_Arsitektur4"/>
      <sheetName val="NS_GD_UTAMA4"/>
      <sheetName val="Tie_Beam_GN4"/>
      <sheetName val="Tangga_GN4"/>
      <sheetName val="Transfer_Pump4"/>
      <sheetName val="DES_153"/>
      <sheetName val="RAB_AR&amp;STR4"/>
      <sheetName val="PT_4"/>
      <sheetName val="Urai_Galian_Tanah4"/>
      <sheetName val="Pekerjaan_Harian4"/>
      <sheetName val="Mahasiswa_2_lantai4"/>
      <sheetName val="FORM_X_COST4"/>
      <sheetName val="BOQ_INTERN4"/>
      <sheetName val="ANALISA_PEK_UMUM4"/>
      <sheetName val="BGNN_UTILITAS3"/>
      <sheetName val="D_&amp;_W_sizes3"/>
      <sheetName val="an__struktur3"/>
      <sheetName val="Rek_Tot3"/>
      <sheetName val="dATA_pc3"/>
      <sheetName val="BANGUNAN_PENUNJANG3"/>
      <sheetName val="M_&amp;_E3"/>
      <sheetName val="K_Lead4"/>
      <sheetName val="Vol__Lantai_Tipikal3"/>
      <sheetName val="Analisa_Struktur3"/>
      <sheetName val="Pas__bata_(anyar)3"/>
      <sheetName val="Pas__bata3"/>
      <sheetName val="PILE_CAP3"/>
      <sheetName val="TIE_BEAM3"/>
      <sheetName val="INPUT_BALOK3"/>
      <sheetName val="itungan_Balok3"/>
      <sheetName val="RASIO_SLAB3"/>
      <sheetName val="PIT_LIFT3"/>
      <sheetName val="Analisa_Upah_&amp;_Bahan_Plum4"/>
      <sheetName val="3-DIV7_B3"/>
      <sheetName val="Rekap_Prelim3"/>
      <sheetName val="lt__dasar3"/>
      <sheetName val="struktur_tdk_dipakai3"/>
      <sheetName val="7_1(3)3"/>
      <sheetName val="Harga_Dasar3"/>
      <sheetName val="Ｎｏ_133"/>
      <sheetName val="Cover_(x)3"/>
      <sheetName val="Cor_Apt3"/>
      <sheetName val="Mat_Mek3"/>
      <sheetName val="Harsat_Alat3"/>
      <sheetName val="Perm__Test3"/>
      <sheetName val="Galian_13"/>
      <sheetName val="Basic_Price3"/>
      <sheetName val="Unit_Rate3"/>
      <sheetName val="Kuantitas_&amp;_Harga3"/>
      <sheetName val="Cover_CKE3"/>
      <sheetName val="Summary_Mech_3"/>
      <sheetName val="Mech__BQ3"/>
      <sheetName val="P_APRIL_20163"/>
      <sheetName val="Qttn_Report3"/>
      <sheetName val="Analisa_Harga_Satuan3"/>
      <sheetName val="SK_MIgas_toilet_lt-40,_R-23"/>
      <sheetName val="SK_MIgas_toilet_lt-40,_R-0_(P'3"/>
      <sheetName val="PLINT_3_1_G3"/>
      <sheetName val="BANG_TONG_HOP_(2)3"/>
      <sheetName val="Bill_No_2_1_3"/>
      <sheetName val="concept_cost_code3"/>
      <sheetName val="summary_cost_code3"/>
      <sheetName val="kas_proyek3"/>
      <sheetName val="lain_lain3"/>
      <sheetName val="APT___BALCONIES3"/>
      <sheetName val="SATUAN_3"/>
      <sheetName val="Analisa_Harga3"/>
      <sheetName val="Data_Tower3"/>
      <sheetName val="AN__TAMPL2"/>
      <sheetName val="Div26_-_Elect3"/>
      <sheetName val="SBDY_Jemb_Tayan3"/>
      <sheetName val="HRG_DSR_APP2"/>
      <sheetName val="Beton_K-2503"/>
      <sheetName val="sheet_23"/>
      <sheetName val="RAB_ME3"/>
      <sheetName val="Analisa_Mob__33"/>
      <sheetName val="Analisa_Mob_13"/>
      <sheetName val="Analisa_Alat3"/>
      <sheetName val="Analisa_Mob__23"/>
      <sheetName val="daf_isi_(xref)2"/>
      <sheetName val="Currency_Rate2"/>
      <sheetName val="RP_PROD_093"/>
      <sheetName val="Sumber_Daya3"/>
      <sheetName val="PRD_01-6(I-II)3"/>
      <sheetName val="PRD_01-7_alat3"/>
      <sheetName val="Supl_X2"/>
      <sheetName val="Rekap_Biaya3"/>
      <sheetName val="h_sat-bbm3"/>
      <sheetName val="Agregat_Halus_&amp;_Kasar3"/>
      <sheetName val="Master_Dat3"/>
      <sheetName val="4-Basic_Price3"/>
      <sheetName val="Anls_Hrg_Sat3"/>
      <sheetName val="Sat_Bah___Up3"/>
      <sheetName val="DG_3"/>
      <sheetName val="1_B3"/>
      <sheetName val="Daftar_berat3"/>
      <sheetName val="Hrg_Sat2"/>
      <sheetName val="HD_UPAH2"/>
      <sheetName val="bhn_FINAL2"/>
      <sheetName val="SELISIH_HARGA2"/>
      <sheetName val="ACTUAL_CHECK2"/>
      <sheetName val="Daf_Dasar_Upah&amp;Bahan2"/>
      <sheetName val="Input_monthly_capex2"/>
      <sheetName val="Attachment-3_Chem2"/>
      <sheetName val="ﾄﾞﾊﾞｲFUEL_GAS追見2"/>
      <sheetName val="Breakdown_Instrument2"/>
      <sheetName val="Pengalaman_Per2"/>
      <sheetName val="Analisa_ME_UPT2"/>
      <sheetName val="sum_mdc2"/>
      <sheetName val="2_E3"/>
      <sheetName val="2_F3"/>
      <sheetName val="DIV_53"/>
      <sheetName val="DIV_63"/>
      <sheetName val="Divisi_Baru3"/>
      <sheetName val="RAB_DC3"/>
      <sheetName val="BQ_OE3"/>
      <sheetName val="Agg_Halus_&amp;_Kasar3"/>
      <sheetName val="TOWER_D3"/>
      <sheetName val="Met__Minor3"/>
      <sheetName val="bearing_PDMR13"/>
      <sheetName val="Stay_Cable_PDMR13"/>
      <sheetName val="Post_Tens-13"/>
      <sheetName val="15_Harga_Satuan_Bahan2"/>
      <sheetName val="inner_pervious_adjust_2"/>
      <sheetName val="outer_pervious_adjust2"/>
      <sheetName val="BOQ_SNJ_12"/>
      <sheetName val="DKH_CCO_1A2"/>
      <sheetName val="DKH_CCO_1B_R-12"/>
      <sheetName val="DAF__PEKERJAAN2"/>
      <sheetName val="SPESISIKASI_PENAWARAN2"/>
      <sheetName val="Daf-2_4_Baja2"/>
      <sheetName val="Man_Power2"/>
      <sheetName val="BOQ_EM2"/>
      <sheetName val="anal-drainase,tanah&amp;ps_batu2"/>
      <sheetName val="NP_(2)2"/>
      <sheetName val="BOQ_ADD-122"/>
      <sheetName val="Rekap_Analisa2"/>
      <sheetName val="Analisa_Tend2"/>
      <sheetName val="HARGA_MATERIAL2"/>
      <sheetName val="Cash_Flow_bulanan2"/>
      <sheetName val="7_PEK-STRUKTUR2"/>
      <sheetName val="DIV_92"/>
      <sheetName val="7_공정표2"/>
      <sheetName val="Fill_this_out_first___2"/>
      <sheetName val="A+Supl_2"/>
      <sheetName val="Peralatan_Utama2"/>
      <sheetName val="Schedule_11a2"/>
      <sheetName val="Septick_tank2"/>
      <sheetName val="AnalisaSIPIL_RIIL2"/>
      <sheetName val="Uraian_Analisa2"/>
      <sheetName val="ATAP_&amp;_RISER2"/>
      <sheetName val="analisa_panel"/>
      <sheetName val="Fill_this_out_first___3"/>
      <sheetName val="bukan_PNS"/>
      <sheetName val="HS_UPAH"/>
      <sheetName val="HS_BAHAN"/>
      <sheetName val="Analisa_Upah___Bahan_Plum"/>
      <sheetName val="Harga_Kabel"/>
      <sheetName val="DO_AM_DT"/>
      <sheetName val="an_utara"/>
      <sheetName val="Anls_teknis"/>
      <sheetName val="BQ_External"/>
      <sheetName val="EXTERNAL_WORK"/>
      <sheetName val="Analisa___Upah"/>
      <sheetName val="CONSTRUCTION_COMPONENT"/>
      <sheetName val="Criteria_"/>
      <sheetName val="sizing"/>
      <sheetName val="Urugan Pasir"/>
      <sheetName val="Bill 2.3"/>
      <sheetName val="Bill 2.5B"/>
      <sheetName val="Bill 2.1"/>
      <sheetName val="Hardas"/>
      <sheetName val="B"/>
      <sheetName val="Harsat Upah"/>
      <sheetName val="Harsat Pekerjaan"/>
      <sheetName val="Analisa (ok)"/>
      <sheetName val="合成単価作成表-BLDG"/>
      <sheetName val="ITB COST"/>
      <sheetName val="MP3"/>
      <sheetName val="REKAP ELEKTRIKAL"/>
      <sheetName val="HRG BAHAN _ UPAH okk"/>
      <sheetName val="HRG BAHAN &amp; UPAH okk"/>
      <sheetName val="Analis Kusen okk"/>
      <sheetName val="Gal &amp; Timb KAJU"/>
      <sheetName val="Uph&amp;bhn"/>
      <sheetName val="Harsat_Upah"/>
      <sheetName val="Harsat_Pekerjaan"/>
      <sheetName val="Analisa_(ok)"/>
      <sheetName val="ITB_COST"/>
      <sheetName val="REKAP_ELEKTRIKAL"/>
      <sheetName val="HRG_BAHAN___UPAH_okk"/>
      <sheetName val="HRG_BAHAN_&amp;_UPAH_okk"/>
      <sheetName val="Analis_Kusen_okk"/>
      <sheetName val="Gal_&amp;_Timb_KAJU"/>
      <sheetName val="HSD Alat"/>
      <sheetName val="HSD Bahan"/>
      <sheetName val="Sum IF"/>
      <sheetName val="HSD Upah"/>
      <sheetName val="PNT"/>
      <sheetName val="E_TRONIK"/>
      <sheetName val="MEK"/>
      <sheetName val="ARSITEK"/>
      <sheetName val="bhn-upah"/>
      <sheetName val="HARGA SATUAN"/>
      <sheetName val="B.T"/>
      <sheetName val="SchC"/>
      <sheetName val="SchA"/>
      <sheetName val="SchB"/>
      <sheetName val="SchD"/>
      <sheetName val="bhn_upah"/>
      <sheetName val="Gal Sal"/>
      <sheetName val="MasterSheet"/>
      <sheetName val="Ch"/>
      <sheetName val="An. Alat"/>
      <sheetName val="HARGA SAT"/>
      <sheetName val="catatan"/>
      <sheetName val="anaMob"/>
      <sheetName val="MasterSchedule"/>
      <sheetName val="REKAP.VOLUME"/>
      <sheetName val="UPAH-BAHAN"/>
      <sheetName val="ANALISA-HST"/>
      <sheetName val="SUMBER"/>
      <sheetName val="Hargamaterial"/>
      <sheetName val="box culvert"/>
      <sheetName val="UNIT PRICE"/>
      <sheetName val="AC BASIC"/>
      <sheetName val="SAT.UPAH"/>
      <sheetName val="analisa SNI"/>
      <sheetName val="ARL"/>
      <sheetName val="PV"/>
      <sheetName val="SAT EL"/>
      <sheetName val="KBL"/>
      <sheetName val="PEKERJAAN PERSIAPAN"/>
      <sheetName val="Ans Kom Precast"/>
      <sheetName val="PJ"/>
      <sheetName val="UPAH &amp; BHN"/>
      <sheetName val="dBase"/>
      <sheetName val="analisa2"/>
      <sheetName val="K-2007"/>
      <sheetName val="ANALISAGATE"/>
      <sheetName val="Form I"/>
      <sheetName val="BK-PU 2011"/>
      <sheetName val="DATA 2009"/>
      <sheetName val="DATA 2010"/>
      <sheetName val="Kinerja Proyek"/>
      <sheetName val="Target Raker TW III"/>
      <sheetName val="KUB-01(10)"/>
      <sheetName val="DHS Alat"/>
      <sheetName val="Margin"/>
      <sheetName val="DHS Bahan Material"/>
      <sheetName val="DHS Upah"/>
      <sheetName val="PERSONIL"/>
      <sheetName val="PERALATAN"/>
      <sheetName val="Analisa Harga Terpakai"/>
      <sheetName val="Pintu"/>
      <sheetName val="JUMLAHAN TOTAL "/>
      <sheetName val="BBM-03"/>
      <sheetName val="Solar"/>
      <sheetName val="OLI HEQ"/>
      <sheetName val="33"/>
      <sheetName val="Vol RKAP 2019"/>
      <sheetName val="Rev RKAP 2019"/>
      <sheetName val="DB SMT BANUS"/>
      <sheetName val="Rekap Direct Cost"/>
      <sheetName val="Up1"/>
      <sheetName val="Up"/>
      <sheetName val="PipTable"/>
      <sheetName val="説明"/>
      <sheetName val="NetBQ"/>
      <sheetName val="H.Alat"/>
      <sheetName val="H.Bahan"/>
      <sheetName val="RAB-ME"/>
      <sheetName val="RAB-Pipa"/>
      <sheetName val="RAB-Sipil"/>
      <sheetName val="REKAP HP"/>
      <sheetName val="Harga Baru"/>
      <sheetName val="Analisa Gabungan"/>
      <sheetName val="TOTAL UPAH"/>
      <sheetName val="rms remunerasi"/>
      <sheetName val="ANAL.BOW"/>
      <sheetName val="ANALISA-SNI"/>
      <sheetName val="telp"/>
      <sheetName val="BHN-ALAT"/>
      <sheetName val="HS1"/>
      <sheetName val="Cover1"/>
      <sheetName val="Analysis"/>
      <sheetName val="Rekap 6.3(6a)"/>
      <sheetName val="Rekap 6.3(5a)"/>
      <sheetName val="Rekap 6.3(8a)"/>
      <sheetName val="Rekap 7.3(1)"/>
      <sheetName val="Rekap 6.3(10)"/>
      <sheetName val="Rekap 3.1(3)"/>
      <sheetName val="Rekap 5.1.1"/>
      <sheetName val="Rekap 5.1.2"/>
      <sheetName val="BUL"/>
      <sheetName val="Tawar"/>
      <sheetName val="RAP1"/>
      <sheetName val="DAF-7"/>
      <sheetName val="ADD 2 (1)"/>
      <sheetName val="BQ_E20_02_Rp_"/>
      <sheetName val="PLB"/>
      <sheetName val="AN Tdr"/>
      <sheetName val="Pek__Tanah"/>
      <sheetName val="Pek__Pondasi"/>
      <sheetName val="Pek__Dinding"/>
      <sheetName val="Pek__Plesteran"/>
      <sheetName val="Pek__Kayu"/>
      <sheetName val="Pek__Beton"/>
      <sheetName val="Pek__Penutup_Atap"/>
      <sheetName val="Pek__Langit-langit"/>
      <sheetName val="Pek__Sanitasi"/>
      <sheetName val="Pek__Besi_&amp;_Alumunium"/>
      <sheetName val="Pek__Kunci_&amp;_Kaca"/>
      <sheetName val="Pek__Penutup_Lantai_&amp;_dinding"/>
      <sheetName val="Pek__Pengecatan"/>
      <sheetName val="ADD_2_(1)"/>
      <sheetName val="AN_Tdr"/>
      <sheetName val="IN OUT"/>
      <sheetName val=" MINGGUAN"/>
      <sheetName val="analbahan"/>
      <sheetName val="petunjuk"/>
      <sheetName val="HAR_INI"/>
      <sheetName val="HAR_LALU"/>
      <sheetName val="harian"/>
      <sheetName val="Analisa IC"/>
      <sheetName val="Analisa J"/>
      <sheetName val="Rekap Biaya Alat"/>
      <sheetName val="Biaya Operator"/>
      <sheetName val="Ops Alat"/>
      <sheetName val="Sewa Alat"/>
      <sheetName val="Luas-Tot"/>
      <sheetName val="200212ac"/>
      <sheetName val="Div1"/>
      <sheetName val="H_ Dasar"/>
      <sheetName val="TNG"/>
      <sheetName val="dft-harga"/>
      <sheetName val="har-sat"/>
      <sheetName val="DWTables"/>
      <sheetName val="5.NP"/>
      <sheetName val="an1"/>
      <sheetName val="ut1"/>
      <sheetName val="Pengeluaran"/>
      <sheetName val="Legend"/>
      <sheetName val="bahan+upah"/>
      <sheetName val="SURAT"/>
      <sheetName val="Lingkup Pekerjaan"/>
      <sheetName val="Pek.persiapan"/>
      <sheetName val="anal.baja"/>
      <sheetName val="m'trl baja"/>
      <sheetName val="UPAH KERJA"/>
      <sheetName val="BEDA VOL"/>
      <sheetName val="SIPIL"/>
      <sheetName val="LAMP-3"/>
      <sheetName val="LAMP 5"/>
      <sheetName val="LAMP-7"/>
      <sheetName val="LAMP-8"/>
      <sheetName val="LAMP-9"/>
      <sheetName val="RAB(o)"/>
      <sheetName val="D3.1"/>
      <sheetName val="Weight Bridge"/>
      <sheetName val="Lingkup_Pekerjaan"/>
      <sheetName val="Pek_persiapan"/>
      <sheetName val="anal_baja"/>
      <sheetName val="m'trl_baja"/>
      <sheetName val="UPAH_KERJA"/>
      <sheetName val="BEDA_VOL"/>
      <sheetName val="LAMP_5"/>
      <sheetName val="H-Bahan"/>
      <sheetName val="Upah_Bahan"/>
      <sheetName val="326BQSTC"/>
      <sheetName val="Scdl"/>
      <sheetName val="FMU"/>
      <sheetName val="An.harga alat"/>
      <sheetName val="AMD II"/>
      <sheetName val="AMD I"/>
      <sheetName val="dist. mat"/>
      <sheetName val="Scedule(S-Curve)"/>
      <sheetName val="Analisa -Baku"/>
      <sheetName val="Rekap Tahap 1"/>
      <sheetName val="EK-JAN-07"/>
      <sheetName val="BL (1)"/>
      <sheetName val="Faktor Markup"/>
      <sheetName val="Spesifikasi "/>
      <sheetName val="TANJUNG-CONV"/>
      <sheetName val="Bahan &amp; Upah"/>
      <sheetName val="BAHAN_STR"/>
      <sheetName val="SELL-SUMM-COST"/>
      <sheetName val="120601Sport Center"/>
      <sheetName val="Mall"/>
      <sheetName val="00_Jumlah Total"/>
      <sheetName val="ANALISA NOV '07"/>
      <sheetName val="A-BANTU"/>
      <sheetName val="Hrg.Sat"/>
      <sheetName val="divII"/>
      <sheetName val="PROD15_5"/>
      <sheetName val="hrg.bhn"/>
      <sheetName val="TIE-INS"/>
      <sheetName val="HARGA BAHAN&amp;UPAH "/>
      <sheetName val="ARC BANGUNAN UTAMA"/>
      <sheetName val="REKAP ME "/>
      <sheetName val="Total"/>
      <sheetName val="Prod.02"/>
      <sheetName val="Analis_Tanah"/>
      <sheetName val="Analis_Drainase"/>
      <sheetName val="A-11 Steel Str"/>
      <sheetName val="A-03 Pile"/>
      <sheetName val="DAFT_ALAT,UPAH &amp; MAT"/>
      <sheetName val="Steel Material List"/>
      <sheetName val="MUA SA"/>
      <sheetName val="Ana"/>
      <sheetName val="Meto"/>
      <sheetName val="D4"/>
      <sheetName val="D6"/>
      <sheetName val="D7"/>
      <sheetName val="D8"/>
      <sheetName val="Analisa Tend (2)"/>
      <sheetName val="BISMILLAH"/>
      <sheetName val="B - Norelec"/>
      <sheetName val="BQNSC"/>
      <sheetName val="S_Suramadu"/>
      <sheetName val="ANALISA (2)"/>
      <sheetName val="SUR-HARGA"/>
      <sheetName val="AHS Marka"/>
      <sheetName val="RAB1"/>
      <sheetName val="D2.2"/>
      <sheetName val="TOEVOER"/>
      <sheetName val="IN"/>
      <sheetName val="Price"/>
      <sheetName val="#REF"/>
      <sheetName val="TU"/>
      <sheetName val="Electrikal"/>
      <sheetName val="ganti rugi"/>
      <sheetName val="UPAH + ALAT"/>
      <sheetName val="Master Edit"/>
      <sheetName val="CF-satu"/>
      <sheetName val="BQ_Methanol"/>
      <sheetName val="PipWT"/>
      <sheetName val="BM 1 (M)"/>
      <sheetName val="Analisa RAP"/>
      <sheetName val="Alat B"/>
      <sheetName val="Bahan B"/>
      <sheetName val="RAP"/>
      <sheetName val="Telusur"/>
      <sheetName val="Upah B"/>
      <sheetName val="Analisa RAB"/>
      <sheetName val="Rekap A"/>
      <sheetName val="Gudang non AC-AC Struktur"/>
      <sheetName val="EK-JAN-08"/>
      <sheetName val="Mat. List'08"/>
      <sheetName val="Pos 4-1"/>
      <sheetName val="rek_PUS oe"/>
      <sheetName val="S- Curve Cash flow"/>
      <sheetName val="Gb Link Requirement"/>
      <sheetName val="Costos"/>
      <sheetName val="REKAP_ARSITEKTUR."/>
      <sheetName val="Lingkup_Pekerjaan1"/>
      <sheetName val="Pek_persiapan1"/>
      <sheetName val="anal_baja1"/>
      <sheetName val="m'trl_baja1"/>
      <sheetName val="UPAH_KERJA1"/>
      <sheetName val="BEDA_VOL1"/>
      <sheetName val="LAMP_51"/>
      <sheetName val="D3_1"/>
      <sheetName val="Weight_Bridge"/>
      <sheetName val="BREAKER"/>
      <sheetName val="LAP. MINGG"/>
      <sheetName val="Anls-ME Tampil"/>
      <sheetName val="MT-C"/>
      <sheetName val="STAF"/>
      <sheetName val="Urai _Resap pengikat"/>
      <sheetName val="CONS."/>
      <sheetName val="MAPDC "/>
      <sheetName val="DB"/>
      <sheetName val="Merak_Sum-FIX"/>
      <sheetName val="H.Upah"/>
      <sheetName val="WP"/>
      <sheetName val="Prog Real"/>
      <sheetName val="PRY.02"/>
      <sheetName val="LAMPIRAN -B"/>
      <sheetName val="kik"/>
      <sheetName val="Anls_BKL"/>
      <sheetName val="Isian Biodata"/>
      <sheetName val="WET_2"/>
      <sheetName val="PLAFOND"/>
      <sheetName val="SANITAIR"/>
      <sheetName val="Analisa Tekhnis"/>
      <sheetName val="own"/>
      <sheetName val="dt"/>
      <sheetName val="00_Jumlah_Total"/>
      <sheetName val="Rekap_Direct_Cost"/>
      <sheetName val="Analisa_-Baku"/>
      <sheetName val="Rekap_Tahap_1"/>
      <sheetName val="ANALISA_NOV_'07"/>
      <sheetName val="REKAP_TOTAL"/>
      <sheetName val="120601Sport_Center"/>
      <sheetName val="Steel_Material_List"/>
      <sheetName val="BL_(1)"/>
      <sheetName val="Analisa_Tend_(2)"/>
      <sheetName val="HARGA_BAHAN&amp;UPAH_"/>
      <sheetName val="ARC_BANGUNAN_UTAMA"/>
      <sheetName val="REKAP_ME_"/>
      <sheetName val="ganti_rugi"/>
      <sheetName val="UPAH_+_ALAT"/>
      <sheetName val="Prod_02"/>
      <sheetName val="rek_PUS_oe"/>
      <sheetName val="XLR_NoRangeSheet"/>
      <sheetName val="breakdown"/>
      <sheetName val="Surat2"/>
      <sheetName val="Eval. Arus Kas"/>
      <sheetName val="cv _2_"/>
      <sheetName val="hal7_personil"/>
      <sheetName val="D985"/>
      <sheetName val="RAPK"/>
      <sheetName val="pivot2"/>
      <sheetName val="Analis harga"/>
      <sheetName val="List Plant"/>
      <sheetName val="D3"/>
      <sheetName val="3"/>
      <sheetName val="L_O&amp;O(Ina)"/>
      <sheetName val="DATUM"/>
      <sheetName val="DATA1"/>
      <sheetName val="ELECTRICAL"/>
      <sheetName val="Mech CIF"/>
      <sheetName val="Notes"/>
      <sheetName val="Lingkup_Pekerjaan2"/>
      <sheetName val="Pek_persiapan2"/>
      <sheetName val="anal_baja2"/>
      <sheetName val="m'trl_baja2"/>
      <sheetName val="UPAH_KERJA2"/>
      <sheetName val="BEDA_VOL2"/>
      <sheetName val="LAMP_52"/>
      <sheetName val="D3_11"/>
      <sheetName val="Weight_Bridge1"/>
      <sheetName val="Faktor_Markup"/>
      <sheetName val="Spesifikasi_"/>
      <sheetName val="An_harga_alat"/>
      <sheetName val="AMD_II"/>
      <sheetName val="AMD_I"/>
      <sheetName val="dist__mat"/>
      <sheetName val="Bahan_&amp;_Upah"/>
      <sheetName val="D2_2"/>
      <sheetName val="A-11_Steel_Str"/>
      <sheetName val="A-03_Pile"/>
      <sheetName val="ANALISA_(2)"/>
      <sheetName val="AHS_Marka"/>
      <sheetName val="DAFT_ALAT,UPAH_&amp;_MAT"/>
      <sheetName val="MUA_SA"/>
      <sheetName val="Mat__List'08"/>
      <sheetName val="Pos_4-1"/>
      <sheetName val="BM_1_(M)"/>
      <sheetName val="Gudang_non_AC-AC_Struktur"/>
      <sheetName val="Analisa_RAP"/>
      <sheetName val="Alat_B"/>
      <sheetName val="Bahan_B"/>
      <sheetName val="Upah_B"/>
      <sheetName val="Analisa_RAB"/>
      <sheetName val="Rekap_A"/>
      <sheetName val="B_-_Norelec"/>
      <sheetName val="S-_Curve_Cash_flow"/>
      <sheetName val="Gb_Link_Requirement"/>
      <sheetName val="REKAP_ARSITEKTUR_"/>
      <sheetName val="Harga_Satuan"/>
      <sheetName val="LAP__MINGG"/>
      <sheetName val="HARGA_SAT"/>
      <sheetName val="MAPDC_"/>
      <sheetName val="H_Upah"/>
      <sheetName val="LAMPIRAN_-B"/>
      <sheetName val="Prog_Real"/>
      <sheetName val="PRY_02"/>
      <sheetName val="Anls-ME_Tampil"/>
      <sheetName val="Urai__Resap_pengikat"/>
      <sheetName val="CONS_"/>
      <sheetName val="Isian_Biodata"/>
      <sheetName val="Data 1"/>
      <sheetName val="BAPP"/>
      <sheetName val="PRD 01-4"/>
      <sheetName val="PRD 01-3"/>
      <sheetName val="NM"/>
      <sheetName val="REKAP BQ"/>
      <sheetName val="Bill-1"/>
      <sheetName val="Hargasatuan"/>
      <sheetName val="Piping Cost"/>
      <sheetName val="Bill_Qua"/>
      <sheetName val="3-DIV1"/>
      <sheetName val="Direct Cost Thp 2"/>
      <sheetName val="Ana duct"/>
      <sheetName val="Koefisien"/>
      <sheetName val="Harsat Upah STR ARS"/>
      <sheetName val=" PE-F-42 MR 9 Manpower"/>
      <sheetName val="REKAP STRUKTUR"/>
      <sheetName val="atap"/>
      <sheetName val="PAD-F"/>
      <sheetName val="Analisa SNI STANDART "/>
      <sheetName val="Konfirm"/>
      <sheetName val="Aspal"/>
      <sheetName val="DaftarAn"/>
      <sheetName val="AnAlat"/>
      <sheetName val="Sec I ML"/>
      <sheetName val="Hrg-sat"/>
      <sheetName val="Analis_harga"/>
      <sheetName val="List_Plant"/>
      <sheetName val="Rekap_Direct_Cost1"/>
      <sheetName val="PRD_01-3"/>
      <sheetName val="Valve"/>
      <sheetName val="Owning cost Alat"/>
      <sheetName val="CUACA"/>
      <sheetName val="610.04"/>
      <sheetName val="610.05"/>
      <sheetName val="610.06"/>
      <sheetName val="610.07"/>
      <sheetName val="610.08"/>
      <sheetName val="Superstruc"/>
      <sheetName val="M+MC"/>
      <sheetName val="Df-Kuan"/>
      <sheetName val="sumber data alat"/>
      <sheetName val="OH-10BLN"/>
      <sheetName val="FINAL"/>
      <sheetName val="CRUSER"/>
      <sheetName val="KEBALAT"/>
      <sheetName val="pivot1"/>
      <sheetName val="M.AR-KUAT"/>
      <sheetName val="BQ1"/>
      <sheetName val="STR(CANCEL)"/>
      <sheetName val="Bill No 6 Koord _ Attendance"/>
      <sheetName val="③赤紙(日文)"/>
      <sheetName val="Satuan"/>
      <sheetName val="Const"/>
      <sheetName val="PAD_F"/>
      <sheetName val="概総括1"/>
      <sheetName val="OHD"/>
      <sheetName val="Brdw"/>
      <sheetName val="Bill No 4 Summary "/>
      <sheetName val="liste"/>
      <sheetName val="CF Rp-USD"/>
      <sheetName val="EST"/>
      <sheetName val="01.FA"/>
      <sheetName val="REKAP A BESAR"/>
      <sheetName val="lampiran"/>
      <sheetName val="hargaDC"/>
      <sheetName val="Mtd_Pelak"/>
      <sheetName val="RBP2"/>
      <sheetName val="bialangsung"/>
      <sheetName val="T-3.4 Cost of Equipment"/>
      <sheetName val="T-3.2 UP Labour"/>
      <sheetName val="JOB'S"/>
      <sheetName val="PHU 05"/>
      <sheetName val="B-P"/>
      <sheetName val="Hal.010MUKAMC"/>
      <sheetName val="ASat"/>
      <sheetName val="BL _1_"/>
      <sheetName val="Analisa Bahan"/>
      <sheetName val="harsat sdy"/>
      <sheetName val="Format Daftar Sewa Alat "/>
      <sheetName val="Uraian Upah"/>
      <sheetName val="Rupa2"/>
      <sheetName val="PVC"/>
      <sheetName val="upah bahan"/>
      <sheetName val="AnBayarUtama"/>
      <sheetName val="UBA RAB"/>
      <sheetName val="RAP M"/>
      <sheetName val="BUL M"/>
      <sheetName val="analisa_gedung"/>
      <sheetName val="gaji"/>
      <sheetName val="PersList"/>
      <sheetName val="HM"/>
      <sheetName val="Analisa Fave"/>
      <sheetName val="BUA"/>
      <sheetName val="Harsat Bahan"/>
      <sheetName val="Harsat Subkon"/>
      <sheetName val="TABEL"/>
      <sheetName val="Rek.An"/>
      <sheetName val="Hitung"/>
      <sheetName val="Analis Upah"/>
      <sheetName val="HARSAT-lain"/>
      <sheetName val="HARSAT-tanah"/>
      <sheetName val="HARSAT-lhn"/>
      <sheetName val="RAB Temiling "/>
      <sheetName val="Resume"/>
      <sheetName val="Allowance"/>
      <sheetName val="SPJ"/>
      <sheetName val="4-Price"/>
      <sheetName val="4-Quarry"/>
      <sheetName val="MT"/>
      <sheetName val="P5"/>
      <sheetName val="RAB-2006-Total"/>
      <sheetName val="pek tanah utk irigasi"/>
      <sheetName val="K3LM"/>
      <sheetName val="Formula Paket A"/>
      <sheetName val="Uba"/>
      <sheetName val="AC WIL SERANG"/>
      <sheetName val="Kanan"/>
      <sheetName val="bbt-1999"/>
      <sheetName val="06-Progress"/>
      <sheetName val="04-Safety"/>
      <sheetName val="LAUT"/>
      <sheetName val="Prod 15-5"/>
      <sheetName val="G_Merak-FIX"/>
      <sheetName val="R&amp;NR"/>
      <sheetName val="Prod 02"/>
      <sheetName val="Ana. PU"/>
      <sheetName val="Tabel Item"/>
      <sheetName val="Tabel Satuan"/>
      <sheetName val="Tabel Alat"/>
      <sheetName val="Tabel Bahan"/>
      <sheetName val="Tabel Tenaga"/>
      <sheetName val="AnalisaHarga"/>
      <sheetName val="Material&amp;Alat"/>
      <sheetName val="New MADC (2)"/>
      <sheetName val="HDS"/>
      <sheetName val="Analisa Satuan"/>
      <sheetName val="Dating"/>
      <sheetName val="RLB"/>
      <sheetName val="LKT - HL"/>
      <sheetName val="LKT - HS"/>
      <sheetName val="Metod TWR"/>
      <sheetName val="HRGA SATUAN UPAH-BAHAN"/>
      <sheetName val="HS Bhn"/>
      <sheetName val="Cek list"/>
      <sheetName val="An_Basic"/>
      <sheetName val="Lingkup_Pekerjaan3"/>
      <sheetName val="Pek_persiapan3"/>
      <sheetName val="anal_baja3"/>
      <sheetName val="m'trl_baja3"/>
      <sheetName val="HARGA_MATERIAL3"/>
      <sheetName val="UPAH_KERJA3"/>
      <sheetName val="BEDA_VOL3"/>
      <sheetName val="LAMP_53"/>
      <sheetName val="D3_12"/>
      <sheetName val="Weight_Bridge2"/>
      <sheetName val="Rekap_Direct_Cost2"/>
      <sheetName val="Analisa_-Baku1"/>
      <sheetName val="Rekap_Tahap_11"/>
      <sheetName val="REKAP_TOTAL1"/>
      <sheetName val="BL_(1)1"/>
      <sheetName val="Faktor_Markup1"/>
      <sheetName val="Spesifikasi_1"/>
      <sheetName val="An_harga_alat1"/>
      <sheetName val="AMD_II1"/>
      <sheetName val="AMD_I1"/>
      <sheetName val="dist__mat1"/>
      <sheetName val="Bahan_&amp;_Upah1"/>
      <sheetName val="120601Sport_Center1"/>
      <sheetName val="00_Jumlah_Total1"/>
      <sheetName val="ANALISA_NOV_'071"/>
      <sheetName val="DAFT_ALAT,UPAH_&amp;_MAT1"/>
      <sheetName val="Steel_Material_List1"/>
      <sheetName val="MUA_SA1"/>
      <sheetName val="Analisa_Tend_(2)1"/>
      <sheetName val="HARGA_BAHAN&amp;UPAH_1"/>
      <sheetName val="ARC_BANGUNAN_UTAMA1"/>
      <sheetName val="REKAP_ME_1"/>
      <sheetName val="B_-_Norelec1"/>
      <sheetName val="Prod_021"/>
      <sheetName val="A-11_Steel_Str1"/>
      <sheetName val="A-03_Pile1"/>
      <sheetName val="ANALISA_(2)1"/>
      <sheetName val="AHS_Marka1"/>
      <sheetName val="D2_21"/>
      <sheetName val="ganti_rugi1"/>
      <sheetName val="UPAH_+_ALAT1"/>
      <sheetName val="Master_Edit"/>
      <sheetName val="BM_1_(M)1"/>
      <sheetName val="Analisa_RAP1"/>
      <sheetName val="Alat_B1"/>
      <sheetName val="Bahan_B1"/>
      <sheetName val="Upah_B1"/>
      <sheetName val="Analisa_RAB1"/>
      <sheetName val="Rekap_A1"/>
      <sheetName val="Gudang_non_AC-AC_Struktur1"/>
      <sheetName val="Mat__List'081"/>
      <sheetName val="Pos_4-11"/>
      <sheetName val="rek_PUS_oe1"/>
      <sheetName val="S-_Curve_Cash_flow1"/>
      <sheetName val="Gb_Link_Requirement1"/>
      <sheetName val="REKAP_ARSITEKTUR_1"/>
      <sheetName val="Harga_Satuan1"/>
      <sheetName val="LAP__MINGG1"/>
      <sheetName val="Anls-ME_Tampil1"/>
      <sheetName val="Urai__Resap_pengikat1"/>
      <sheetName val="CONS_1"/>
      <sheetName val="HARGA_SAT1"/>
      <sheetName val="MAPDC_1"/>
      <sheetName val="H_Upah1"/>
      <sheetName val="Prog_Real1"/>
      <sheetName val="PRY_021"/>
      <sheetName val="LAMPIRAN_-B1"/>
      <sheetName val="Isian_Biodata1"/>
      <sheetName val="Analisa_Tekhnis"/>
      <sheetName val="DATA_PROYEK"/>
      <sheetName val="Eval__Arus_Kas"/>
      <sheetName val="cv__2_"/>
      <sheetName val="Analis_harga1"/>
      <sheetName val="List_Plant1"/>
      <sheetName val="unit_price"/>
      <sheetName val="Mech_CIF"/>
      <sheetName val="Data_1"/>
      <sheetName val="PRD_01-4"/>
      <sheetName val="PRD_01-31"/>
      <sheetName val="REKAP_BQ"/>
      <sheetName val="Direct_Cost_Thp_2"/>
      <sheetName val="Ana_duct"/>
      <sheetName val="Harsat_Upah_STR_ARS"/>
      <sheetName val="_PE-F-42_MR_9_Manpower"/>
      <sheetName val="REKAP_STRUKTUR"/>
      <sheetName val="Analisa_SNI_STANDART_"/>
      <sheetName val="Sec_I_ML"/>
      <sheetName val="Owning_cost_Alat"/>
      <sheetName val="610_04"/>
      <sheetName val="610_05"/>
      <sheetName val="610_06"/>
      <sheetName val="610_07"/>
      <sheetName val="610_08"/>
      <sheetName val="sumber_data_alat"/>
      <sheetName val="M_AR-KUAT"/>
      <sheetName val="Bill_No_6_Koord___Attendance"/>
      <sheetName val="Piping_Cost"/>
      <sheetName val="Bill_No_4_Summary_"/>
      <sheetName val="CF_Rp-USD"/>
      <sheetName val="01_FA"/>
      <sheetName val="REKAP_A_BESAR"/>
      <sheetName val="T-3_4_Cost_of_Equipment"/>
      <sheetName val="T-3_2_UP_Labour"/>
      <sheetName val="PHU_05"/>
      <sheetName val="Hal_010MUKAMC"/>
      <sheetName val="BL__1_"/>
      <sheetName val="Analisa_Bahan"/>
      <sheetName val="harsat_sdy"/>
      <sheetName val="Format_Daftar_Sewa_Alat_"/>
      <sheetName val="Uraian_Upah"/>
      <sheetName val="UBA_RAB"/>
      <sheetName val="RAP_M"/>
      <sheetName val="BUL_M"/>
      <sheetName val="Kinerja_Proyek"/>
      <sheetName val="Analisa_Fave"/>
      <sheetName val="Harsat_Bahan"/>
      <sheetName val="Harsat_Subkon"/>
      <sheetName val="Rek_An"/>
      <sheetName val="Analis_Upah"/>
      <sheetName val="RAB_Temiling_"/>
      <sheetName val="pek_tanah_utk_irigasi"/>
      <sheetName val="Formula_Paket_A"/>
      <sheetName val="AC_WIL_SERANG"/>
      <sheetName val="Prod_15-5"/>
      <sheetName val="Prod_022"/>
      <sheetName val="Ana__PU"/>
      <sheetName val="Tabel_Item"/>
      <sheetName val="Tabel_Satuan"/>
      <sheetName val="Tabel_Alat"/>
      <sheetName val="Tabel_Bahan"/>
      <sheetName val="Tabel_Tenaga"/>
      <sheetName val="New_MADC_(2)"/>
      <sheetName val="Analisa_Satuan"/>
      <sheetName val="LKT_-_HL"/>
      <sheetName val="LKT_-_HS"/>
      <sheetName val="Metod_TWR"/>
      <sheetName val="HRGA_SATUAN_UPAH-BAHAN"/>
      <sheetName val="HS_Bhn"/>
      <sheetName val="Cek_list"/>
      <sheetName val="abcdef"/>
      <sheetName val="keb-BHN"/>
      <sheetName val="Volume"/>
      <sheetName val="ANALIS ALAT"/>
      <sheetName val="Mat"/>
      <sheetName val="WI"/>
      <sheetName val="TARIP"/>
      <sheetName val="Permanent info"/>
      <sheetName val="BDP"/>
      <sheetName val="surfacing &amp; point..."/>
      <sheetName val="stone mas ARE"/>
      <sheetName val="New MADC"/>
      <sheetName val="Informasi"/>
      <sheetName val="GALIAN batu ok (89)"/>
      <sheetName val="Rkp(1)"/>
      <sheetName val="Data Alat"/>
      <sheetName val="ELEMENT SUM"/>
      <sheetName val="SAT-DAS"/>
      <sheetName val="perkerasan"/>
      <sheetName val="An-Pek-Arui"/>
      <sheetName val="Owning"/>
      <sheetName val="REKOM-Rekap.SCEDULE 3"/>
      <sheetName val="i-j. Pengalaman"/>
      <sheetName val="Daftar Kuantitas &amp; Harga  MC_0"/>
      <sheetName val="BQ ARS"/>
      <sheetName val="TABLE-1"/>
      <sheetName val="Hargamat"/>
      <sheetName val="rekap1"/>
      <sheetName val="HPP"/>
      <sheetName val="Duc_3"/>
      <sheetName val="Duc-3"/>
      <sheetName val="Bill-5.2"/>
      <sheetName val="Bill-9.1"/>
      <sheetName val="Bill-6.1.1-6.1.3"/>
      <sheetName val="ELECTRIC DATA"/>
      <sheetName val="ตาราง G"/>
      <sheetName val="EK-JAN-2010"/>
      <sheetName val="KEDUNG GOONG"/>
      <sheetName val="Vol Admin&amp;Canteen"/>
      <sheetName val="rek det 1-3"/>
      <sheetName val="H-Bahan &amp; Tenaga"/>
      <sheetName val="BA"/>
      <sheetName val="10"/>
      <sheetName val="Vol. Mg 10"/>
      <sheetName val="PENERIMAAN"/>
      <sheetName val="LKVL-CK-HT-GD1"/>
      <sheetName val="TONG HOP VL-NC"/>
      <sheetName val="chitiet"/>
      <sheetName val="TONGKE3p "/>
      <sheetName val="TH VL, NC, DDHT Thanhphuoc"/>
      <sheetName val="DONGIA"/>
      <sheetName val="DON GIA"/>
      <sheetName val="DG"/>
      <sheetName val="TNHCHINH"/>
      <sheetName val="CHITIET VL-NC"/>
      <sheetName val="Tiepdia"/>
      <sheetName val="TDTKP"/>
      <sheetName val="VCV-BE-TONG"/>
      <sheetName val="L2MO"/>
      <sheetName val="product"/>
      <sheetName val="ALAT_BAU"/>
      <sheetName val="Potongan"/>
      <sheetName val="BPM"/>
      <sheetName val="H-SAT"/>
      <sheetName val="duadan3"/>
      <sheetName val="HS-2"/>
      <sheetName val="Monitor"/>
      <sheetName val="HSPK"/>
      <sheetName val="Bahan&amp;Upah"/>
      <sheetName val="BARU-3"/>
      <sheetName val="BARU-4 "/>
      <sheetName val="MINAT"/>
      <sheetName val="HSUB SARPRA"/>
      <sheetName val="Rekanan"/>
      <sheetName val="bill qty"/>
      <sheetName val="JAD-PEL"/>
      <sheetName val="Galian"/>
      <sheetName val="Peralatan (2)"/>
      <sheetName val="Assetdb"/>
      <sheetName val="Sales Rental"/>
      <sheetName val="AssetPar"/>
      <sheetName val="Sales Parameter"/>
      <sheetName val="GRAND REKAPITULASI"/>
      <sheetName val="RAB_G.ADM. PUSAT_(1)"/>
      <sheetName val="RAB_R. GENSET &amp; PANEL_(10) "/>
      <sheetName val="RAB_R. DNS. PENGLL T.54_(11.A.)"/>
      <sheetName val="RAB_R. DNS. PENGLL T.54_(11.B.)"/>
      <sheetName val="RAB_R. DNS. PENGLL T.54 (11.C.)"/>
      <sheetName val="RAB_R. DNS. PENGLL T.70_(12.A.)"/>
      <sheetName val="RAB_R. DNS. PENGLL T.70_(12.B.)"/>
      <sheetName val="RAB_R. DNS. PENGLL T.70_(12.C.)"/>
      <sheetName val="RAB_SPORT CLUB_(14)"/>
      <sheetName val="RAB_MASJID &amp; T.WUDLU_(15)"/>
      <sheetName val="RAB_LOUNDRY &amp; WORKSHOP_(16)"/>
      <sheetName val="RAB_MINIMARKET &amp; KANTIN_(17.)"/>
      <sheetName val="RAB_RMH. PENJAGA_(18)"/>
      <sheetName val="RAB_POS JAGA_(19. A.)"/>
      <sheetName val="RAB_POS JAGA_(19. B.)"/>
      <sheetName val="RAB_R. POMPA_(20)"/>
      <sheetName val="RAB_GARASI_(21)"/>
      <sheetName val="RAB_POLIKLINIK_(22)"/>
      <sheetName val="RAB_R. KELAS_(2.A)"/>
      <sheetName val="RAB_R. KELAS_(2.B)"/>
      <sheetName val="RAB_PERPUST_(4)"/>
      <sheetName val="RAB_AULA UTAMA_(5)"/>
      <sheetName val="RAB_AULA SEDANG_(6)"/>
      <sheetName val="RAB_ASRAMA_(7. B.)"/>
      <sheetName val="RAB_ASRAMA_(7. C.)"/>
      <sheetName val="RAB_ASRAMA_(7. D.)"/>
      <sheetName val="RAB_R. MAKAN_(8)"/>
      <sheetName val="RAB_GUEST HOUSE_(9. A.)"/>
      <sheetName val="RAB_GUEST HOUSE_(9. B.)"/>
      <sheetName val="22"/>
      <sheetName val="SAPON"/>
      <sheetName val="ASUMSI"/>
      <sheetName val="Bhn+Uph"/>
      <sheetName val="81+200"/>
      <sheetName val="3-DIV8"/>
      <sheetName val="Introduction"/>
      <sheetName val="UMUM"/>
      <sheetName val="Hsatuan-OK"/>
      <sheetName val="PERALATAN PROYEK GOL III A"/>
      <sheetName val="029Cikeas00"/>
      <sheetName val="EVALUASI"/>
      <sheetName val="PL SPP per ton"/>
      <sheetName val="HRG"/>
      <sheetName val="HR Detail"/>
      <sheetName val="HRPar"/>
      <sheetName val="fcsp-w"/>
      <sheetName val="LAMP_2.2"/>
      <sheetName val="VOL_1"/>
      <sheetName val="GP-WB"/>
      <sheetName val="PDCC"/>
      <sheetName val="SPI GMBH"/>
      <sheetName val="UK"/>
      <sheetName val="SPI"/>
      <sheetName val="SSI"/>
      <sheetName val="Syntegra"/>
      <sheetName val="Analisa Bangun "/>
      <sheetName val="hrg-dsr"/>
      <sheetName val="PROGRESS"/>
      <sheetName val="COA-17"/>
      <sheetName val="C-18"/>
      <sheetName val="ENC.14"/>
      <sheetName val="R1. GREJA KATHOLIK"/>
      <sheetName val="Pesangon _ jml kary"/>
      <sheetName val="BOQ - HPS PU"/>
      <sheetName val="Harga Dsr"/>
      <sheetName val="DHSD"/>
      <sheetName val="SIMPRO(AGST)"/>
      <sheetName val="SatDas"/>
      <sheetName val="Urai _ Guide Post"/>
      <sheetName val="H &amp; U"/>
      <sheetName val="PaintBreak"/>
      <sheetName val="envp"/>
      <sheetName val="DafIsi"/>
      <sheetName val="FoB "/>
      <sheetName val="SK"/>
      <sheetName val="hitungan"/>
      <sheetName val="pintuair"/>
      <sheetName val="mob"/>
      <sheetName val="schalat"/>
      <sheetName val="butalat"/>
      <sheetName val="schman"/>
      <sheetName val="butman"/>
      <sheetName val="schmat"/>
      <sheetName val="butmat"/>
      <sheetName val="subK"/>
      <sheetName val="subK (2)"/>
      <sheetName val="fcmc0"/>
      <sheetName val="fcmob"/>
      <sheetName val="fcgal"/>
      <sheetName val="fctimb"/>
      <sheetName val="fcbronj"/>
      <sheetName val="Analisa 2"/>
      <sheetName val="SUM-VOL"/>
      <sheetName val="ALT-1"/>
      <sheetName val="MAT-1"/>
      <sheetName val="UPH-1"/>
      <sheetName val="Antek1"/>
      <sheetName val="Mk Sub Grade"/>
      <sheetName val="Concrete"/>
      <sheetName val="d-kwantitas"/>
      <sheetName val="STD GD.UTAMA"/>
      <sheetName val="RC-BHN"/>
      <sheetName val="Account Code"/>
      <sheetName val="BASIC-PRICE"/>
      <sheetName val="TEKNIS"/>
      <sheetName val="BLOK-BJR"/>
      <sheetName val="M_12 _2_"/>
      <sheetName val="CashFlow"/>
      <sheetName val="BP"/>
      <sheetName val="div-2"/>
      <sheetName val="5"/>
      <sheetName val="NAMA DEPT"/>
      <sheetName val="STOK MAT"/>
      <sheetName val="Data_Umum"/>
      <sheetName val="DATAJUNI"/>
      <sheetName val="DATAOKT"/>
      <sheetName val="DATA2011_1845"/>
      <sheetName val="AA.1.1 BNI"/>
      <sheetName val="alt1"/>
      <sheetName val="Param"/>
      <sheetName val="ANalisa "/>
      <sheetName val="BQ_INT"/>
      <sheetName val="_MINGGUAN"/>
      <sheetName val="Analisa_IC"/>
      <sheetName val="Analisa_J"/>
      <sheetName val="Rekap_Biaya_Alat"/>
      <sheetName val="Biaya_Operator"/>
      <sheetName val="Ops_Alat"/>
      <sheetName val="Sewa_Alat"/>
      <sheetName val="H_Sat_Jembatan"/>
      <sheetName val="reporting_package-bmel_31-12-04"/>
      <sheetName val="Input_Data"/>
      <sheetName val="NS_GD_UGD"/>
      <sheetName val="STD_GD_UGD"/>
      <sheetName val="Harga_Bahan"/>
      <sheetName val="Gaji-Bag"/>
      <sheetName val="PERF TEST Pre MP"/>
      <sheetName val="Total-Mem"/>
      <sheetName val="dafharbhn"/>
      <sheetName val="Analtanah"/>
      <sheetName val="Rekap Addendum"/>
      <sheetName val="PS-Labour_M"/>
      <sheetName val="Elec LG"/>
      <sheetName val="dnc4"/>
      <sheetName val="물량표S"/>
      <sheetName val="Budget Code"/>
      <sheetName val="PEDESB"/>
      <sheetName val="MTO REV.0"/>
      <sheetName val="NC"/>
      <sheetName val="집계표"/>
      <sheetName val="COAT&amp;WRAP-QIOT-#3"/>
      <sheetName val="PNT-QUOT-#3"/>
      <sheetName val="gia_vt,nc,may1"/>
      <sheetName val="M%20&amp;%20E_xls1"/>
      <sheetName val="TH_DZ351"/>
      <sheetName val="Bill_2_2_Villa_2_beds1"/>
      <sheetName val="Buy_vs__Lease_Car1"/>
      <sheetName val="Division__4_-_PLB_Works1"/>
      <sheetName val="chi_phi_truc_tiep1"/>
      <sheetName val="CFA_(ME)"/>
      <sheetName val="dien_tich"/>
      <sheetName val="tabulation_(comparison)"/>
      <sheetName val="valeurs_de_base"/>
      <sheetName val="_Finish"/>
      <sheetName val="Finish_code"/>
      <sheetName val="Door_schedule"/>
      <sheetName val="Sanitary_ware"/>
      <sheetName val="SUM_6-2"/>
      <sheetName val="Khoi_luong"/>
      <sheetName val="Gia_thue"/>
      <sheetName val="Town_House_"/>
      <sheetName val="Type-A2_Corner"/>
      <sheetName val="Bill_02_-_Xay_gach-Pou_"/>
      <sheetName val="Bill_03-Chống_thấm-Pou"/>
      <sheetName val="Bill_05_-_Hoan_thien-Pou_"/>
      <sheetName val="Bill_02_-_Xay_gach-Tower"/>
      <sheetName val="Bill_03-Chống_thấm-Tower"/>
      <sheetName val="Bill_05_-_Hoan_thien-Tower"/>
      <sheetName val="CF_-Update_31Jul06"/>
      <sheetName val="NSA_fr_Revit"/>
      <sheetName val="AUTOMATIC_SELECT"/>
      <sheetName val="U_P_List"/>
      <sheetName val="Gia_vat_tu"/>
      <sheetName val="gia_vt,nc,may2"/>
      <sheetName val="M%20&amp;%20E_xls2"/>
      <sheetName val="TH_DZ352"/>
      <sheetName val="CFA_(ME)1"/>
      <sheetName val="Bill_2_2_Villa_2_beds2"/>
      <sheetName val="Buy_vs__Lease_Car2"/>
      <sheetName val="Division__4_-_PLB_Works2"/>
      <sheetName val="chi_phi_truc_tiep2"/>
      <sheetName val="dien_tich1"/>
      <sheetName val="tabulation_(comparison)1"/>
      <sheetName val="valeurs_de_base1"/>
      <sheetName val="_Finish1"/>
      <sheetName val="Finish_code1"/>
      <sheetName val="Door_schedule1"/>
      <sheetName val="Sanitary_ware1"/>
      <sheetName val="Bill_02_-_Xay_gach-Pou_1"/>
      <sheetName val="Bill_03-Chống_thấm-Pou1"/>
      <sheetName val="Bill_05_-_Hoan_thien-Pou_1"/>
      <sheetName val="Bill_02_-_Xay_gach-Tower1"/>
      <sheetName val="Bill_03-Chống_thấm-Tower1"/>
      <sheetName val="Bill_05_-_Hoan_thien-Tower1"/>
      <sheetName val="BQ_External1"/>
      <sheetName val="DO_AM_DT1"/>
      <sheetName val="SUM_6-21"/>
      <sheetName val="Khoi_luong1"/>
      <sheetName val="Gia_thue1"/>
      <sheetName val="Town_House_1"/>
      <sheetName val="Type-A2_Corner1"/>
      <sheetName val="CF_-Update_31Jul061"/>
      <sheetName val="NSA_fr_Revit1"/>
      <sheetName val="AUTOMATIC_SELECT1"/>
      <sheetName val="U_P_List1"/>
      <sheetName val="Gia_vat_tu1"/>
      <sheetName val="Bảng Giá"/>
      <sheetName val="KL-MEZZ+Cranes"/>
      <sheetName val="NET-OP1"/>
      <sheetName val="BOQ-Form"/>
      <sheetName val="Expenses (M)"/>
      <sheetName val="A1"/>
      <sheetName val="A10"/>
      <sheetName val="A2&amp;3. AC"/>
      <sheetName val="A4&amp;5. Fan"/>
      <sheetName val="1. Office stationary"/>
      <sheetName val="2. Safety"/>
      <sheetName val="3. Meal fee"/>
      <sheetName val="4. Temporary"/>
      <sheetName val="6MONTHS"/>
      <sheetName val="MTP"/>
      <sheetName val="IBASE"/>
      <sheetName val="ctdz35"/>
      <sheetName val="F4-F7"/>
      <sheetName val="GC산출"/>
      <sheetName val="chiet tinh"/>
      <sheetName val="TS (A3)"/>
      <sheetName val="5-ALAT(1)"/>
      <sheetName val="Alat Beton"/>
      <sheetName val="kki"/>
      <sheetName val="fin pro centers"/>
      <sheetName val="B.O.Q"/>
      <sheetName val="320000 CABANG VI"/>
      <sheetName val="PB(B)"/>
      <sheetName val="SNI"/>
      <sheetName val="crewlist S"/>
      <sheetName val="Daft.Sewa Alat"/>
      <sheetName val="REFERENCE TABLE"/>
      <sheetName val="civil-work"/>
      <sheetName val="Watertank"/>
      <sheetName val="FAB-2010 sd 2011"/>
      <sheetName val="ANTEK3"/>
      <sheetName val="FORM 3A"/>
      <sheetName val="I-KAMAR"/>
      <sheetName val="Galian batu"/>
      <sheetName val="DAFTAR 7"/>
      <sheetName val="DAFTAR_8"/>
      <sheetName val="Analis Tambahan"/>
      <sheetName val="Analys"/>
      <sheetName val="pelita lapen"/>
      <sheetName val="Camar ac opname"/>
      <sheetName val="KAKTUS KLAS A"/>
      <sheetName val="mech"/>
      <sheetName val="#REF!"/>
      <sheetName val="APP-9"/>
      <sheetName val="igp_alt4"/>
      <sheetName val="REKAPDP1"/>
      <sheetName val="BQ DP (2)"/>
      <sheetName val="RAB "/>
      <sheetName val="Spl"/>
      <sheetName val="REKAP (2)"/>
      <sheetName val="KW (2)"/>
      <sheetName val="srt (2)"/>
      <sheetName val="Rekap DP"/>
      <sheetName val="KW"/>
      <sheetName val="BQ DP"/>
      <sheetName val="Caratula"/>
      <sheetName val="Upah "/>
      <sheetName val="Upah &amp; Bahan"/>
      <sheetName val="ES-aLL"/>
      <sheetName val="COST"/>
      <sheetName val="DaftarHS"/>
      <sheetName val="BK-PU_2011"/>
      <sheetName val="DIVISI_3"/>
      <sheetName val="isian"/>
      <sheetName val="P B J"/>
      <sheetName val="rate-alat"/>
      <sheetName val="hsat-SD"/>
      <sheetName val="smt"/>
      <sheetName val="DATA2010"/>
      <sheetName val="Agustus"/>
      <sheetName val="RincianQ3_Q4"/>
      <sheetName val="Daftar Upah,Bhn,&amp; alat"/>
      <sheetName val="tetrapod"/>
      <sheetName val="KONS2008"/>
      <sheetName val="DATA_2018"/>
      <sheetName val="Tambahan anal"/>
      <sheetName val="TAGIHAN"/>
      <sheetName val="HARGADASAR"/>
      <sheetName val="AUG02"/>
      <sheetName val="HS Dasar "/>
      <sheetName val="HD BAHAN"/>
      <sheetName val="BOQ CONTRACT WK"/>
      <sheetName val="Analisa K"/>
      <sheetName val="BTL-Bau"/>
      <sheetName val="Management"/>
      <sheetName val="Du_lieu"/>
      <sheetName val="Material&amp;Upah"/>
      <sheetName val="HS KALIJATI"/>
      <sheetName val="JUNI"/>
      <sheetName val="D2.4"/>
      <sheetName val="D3-3"/>
      <sheetName val="D4.3 (TE)"/>
      <sheetName val="D5.3 (TF) "/>
      <sheetName val="D8.3 (TJ)"/>
      <sheetName val="Blk_Mnl"/>
      <sheetName val="rekap.c"/>
      <sheetName val="Grafik_Lab_"/>
      <sheetName val="_N_Finansal_Eğri"/>
      <sheetName val="MAIN_GATE_HOUSE"/>
      <sheetName val="Electrical_Works"/>
      <sheetName val="H_T__INCOMING_SYSTEM"/>
      <sheetName val="TLSKIN_LWR"/>
      <sheetName val="BAHAN_&amp;_ALAT_"/>
      <sheetName val="Public_Area"/>
      <sheetName val="GRAND_REKAP"/>
      <sheetName val="AC_LOAD"/>
      <sheetName val="COVID Specific Manloader"/>
      <sheetName val="Valve PL"/>
      <sheetName val="Peralatan PL"/>
      <sheetName val="Anls"/>
      <sheetName val="外気負荷"/>
      <sheetName val="Prelims"/>
      <sheetName val="DTICH"/>
      <sheetName val="FP-Labour_M"/>
      <sheetName val="DATA.KC"/>
      <sheetName val="SubmitCal"/>
      <sheetName val="01A_ RAB"/>
      <sheetName val="個案9411"/>
      <sheetName val="H-BHN"/>
      <sheetName val="SAP"/>
      <sheetName val="WAGES"/>
      <sheetName val="ANMPI"/>
      <sheetName val="WRItten(1)"/>
      <sheetName val="Financ. Overview"/>
      <sheetName val="Toolbox"/>
      <sheetName val="skenario"/>
      <sheetName val="HSP"/>
      <sheetName val="DafHrgSatuan"/>
      <sheetName val="Data Pendukung"/>
      <sheetName val="841"/>
      <sheetName val="811"/>
      <sheetName val="III.C.1"/>
      <sheetName val="III.C.9"/>
      <sheetName val="MC.100 BRONJONG"/>
      <sheetName val="III.C.15"/>
      <sheetName val="Waktu"/>
      <sheetName val="Credit-22"/>
      <sheetName val="HS-DSR"/>
      <sheetName val="PRIST LIST"/>
      <sheetName val="HSATUAN"/>
      <sheetName val="5.1-5.4(1)-5.4(2)"/>
      <sheetName val="Customize Your Purchase Order"/>
      <sheetName val="Rupiah"/>
      <sheetName val="On Time"/>
      <sheetName val="Curup"/>
      <sheetName val="Prabu"/>
      <sheetName val="PESANTREN"/>
      <sheetName val="G"/>
      <sheetName val="ListAnalisa"/>
      <sheetName val="RPP01 6"/>
      <sheetName val="anal-mos"/>
      <sheetName val="S.UPAH"/>
      <sheetName val="pt-perso"/>
      <sheetName val="Table Array"/>
      <sheetName val="MAP GAB"/>
      <sheetName val="B-4.2.5"/>
      <sheetName val="rcnpdp"/>
      <sheetName val="Rekap RAP"/>
      <sheetName val="Gal. selokan"/>
      <sheetName val="RESOURCE MODEL"/>
      <sheetName val="HS-Divisi 3"/>
      <sheetName val="L-4(ANALISA)"/>
      <sheetName val="Raw Data"/>
      <sheetName val="Analisa Hrg"/>
      <sheetName val="KUANTITY"/>
      <sheetName val="B_O_Q"/>
      <sheetName val="Input T. Schedule"/>
      <sheetName val="dengan pembangkitan"/>
      <sheetName val="대비표"/>
      <sheetName val="calc-2"/>
      <sheetName val="6-AGREGAT"/>
      <sheetName val="MATERIAL ANALISA"/>
      <sheetName val="bq analisa"/>
      <sheetName val="Daftar Kuantitas dan Harga"/>
      <sheetName val="Laboratorium"/>
      <sheetName val="rkpm 2007"/>
      <sheetName val="perkerasan rigid"/>
      <sheetName val="jan"/>
      <sheetName val="anal_alat"/>
      <sheetName val="REG TOTAL"/>
      <sheetName val="Oth."/>
      <sheetName val="atap Ok"/>
      <sheetName val="Hit Vol Str Jambi"/>
      <sheetName val="REKAP BQ "/>
      <sheetName val="DIV.1"/>
      <sheetName val="BM DATA SHEET"/>
      <sheetName val="JAN2002"/>
      <sheetName val="Site Infrastructure"/>
      <sheetName val="Contractor RFP Template"/>
      <sheetName val="Catcher 1"/>
      <sheetName val="Catcher 5"/>
      <sheetName val="fuji hardware"/>
      <sheetName val="Instructions"/>
      <sheetName val="Office"/>
      <sheetName val="ROMP01"/>
      <sheetName val="ROMP02"/>
      <sheetName val="ROMP03"/>
      <sheetName val="ROMP04"/>
      <sheetName val="ROMP05"/>
      <sheetName val="ROMP06"/>
      <sheetName val="ROMP07"/>
      <sheetName val="ROMP08"/>
      <sheetName val="Shell &amp; Core"/>
      <sheetName val="p&amp;l - otemachi"/>
      <sheetName val="INFO"/>
      <sheetName val="ANL_TEK.6"/>
      <sheetName val="Gradasi wc2"/>
      <sheetName val="Analisa HSP"/>
      <sheetName val="LS-Rutin"/>
      <sheetName val="RT13526 CPI"/>
      <sheetName val="ARP-10"/>
      <sheetName val="arp-3a"/>
      <sheetName val="PERALATAN "/>
      <sheetName val="FEB"/>
      <sheetName val="MAR"/>
      <sheetName val="daftar upah"/>
      <sheetName val="4"/>
      <sheetName val="srtberkas"/>
      <sheetName val="Up &amp; bhn"/>
      <sheetName val="HS-1"/>
      <sheetName val="MI(data base)"/>
      <sheetName val="RANKING PELAPORAN"/>
      <sheetName val="Danamon LK"/>
      <sheetName val="K.6DEPOSIT"/>
      <sheetName val="An HarSatPek"/>
      <sheetName val="RAB (A) (2)"/>
      <sheetName val="Cover Sheet"/>
      <sheetName val="PRO"/>
      <sheetName val="JM"/>
      <sheetName val="RPP-6"/>
      <sheetName val="ED-PROD.01"/>
      <sheetName val="DATA2017"/>
      <sheetName val="G1"/>
      <sheetName val="h-013211-2"/>
      <sheetName val="Analisa_Upah___Bahan_Plum1"/>
      <sheetName val="Urugan_Pasir"/>
      <sheetName val="Harsat_Upah1"/>
      <sheetName val="Harsat_Pekerjaan1"/>
      <sheetName val="Analisa_(ok)1"/>
      <sheetName val="an_utara1"/>
      <sheetName val="Bill_2_3"/>
      <sheetName val="Bill_2_5B"/>
      <sheetName val="Bill_2_1"/>
      <sheetName val="D_BOARD"/>
      <sheetName val="bahan_SNI"/>
      <sheetName val="ANALISA_EDIT"/>
      <sheetName val="JARINGAN_AIR_BERSIH"/>
      <sheetName val="TYPE_E_ME"/>
      <sheetName val="TYPE_A_ME"/>
      <sheetName val="TYPE_B_ME"/>
      <sheetName val="TYPE_C_ME"/>
      <sheetName val="TYPE_D_ME"/>
      <sheetName val="JARINGAN_LISTRIK"/>
      <sheetName val="TYPE_A"/>
      <sheetName val="TYPE_B"/>
      <sheetName val="TYPE_C"/>
      <sheetName val="TYPE_D"/>
      <sheetName val="TYPE_E"/>
      <sheetName val="Bill_No_6_Koord_&amp;_Attendance"/>
      <sheetName val="NP__2_"/>
      <sheetName val="Harga_Baru"/>
      <sheetName val="ITB_COST1"/>
      <sheetName val="REKAP_ELEKTRIKAL1"/>
      <sheetName val="HRG_BAHAN___UPAH_okk1"/>
      <sheetName val="HRG_BAHAN_&amp;_UPAH_okk1"/>
      <sheetName val="Analis_Kusen_okk1"/>
      <sheetName val="Gal_&amp;_Timb_KAJU1"/>
      <sheetName val="HSD_Alat"/>
      <sheetName val="HSD_Bahan"/>
      <sheetName val="Sum_IF"/>
      <sheetName val="HSD_Upah"/>
      <sheetName val="Stden_center"/>
      <sheetName val="DATA_2009"/>
      <sheetName val="DATA_2010"/>
      <sheetName val="Target_Raker_TW_III"/>
      <sheetName val="DHS_Alat"/>
      <sheetName val="DHS_Bahan_Material"/>
      <sheetName val="DHS_Upah"/>
      <sheetName val="Analisa_Harga_Terpakai"/>
      <sheetName val="JUMLAHAN_TOTAL_"/>
      <sheetName val="Analisa_Gabungan"/>
      <sheetName val="TOTAL_UPAH"/>
      <sheetName val="rms_remunerasi"/>
      <sheetName val="ANAL_BOW"/>
      <sheetName val="Forecasts_VDF"/>
      <sheetName val="BA_ADD"/>
      <sheetName val="Bahan "/>
      <sheetName val="cargo"/>
      <sheetName val="Dashboardrev"/>
      <sheetName val="산출서(HMC)"/>
      <sheetName val="PAGE 1 "/>
      <sheetName val="Connections"/>
      <sheetName val="Basic P"/>
      <sheetName val="metode "/>
      <sheetName val="harga lama"/>
      <sheetName val="Control Galv "/>
      <sheetName val="TABLE"/>
      <sheetName val="DCF"/>
      <sheetName val="bhn_tng"/>
      <sheetName val="bs"/>
      <sheetName val="U-FACTOR"/>
      <sheetName val="beam-reinft"/>
      <sheetName val="meas-wp"/>
      <sheetName val="차액보증"/>
      <sheetName val="Priced BOQ"/>
      <sheetName val="foxz"/>
      <sheetName val="Bill Tổng"/>
      <sheetName val="TH Công việc- D21"/>
      <sheetName val="ANH VU D12"/>
      <sheetName val="Hỗ trợ căn Hoist"/>
      <sheetName val="THKL Xay to"/>
      <sheetName val="CV25"/>
      <sheetName val="D26"/>
      <sheetName val="D25"/>
      <sheetName val="D24"/>
      <sheetName val="D23"/>
      <sheetName val="CV22"/>
      <sheetName val="D22"/>
      <sheetName val="D21"/>
      <sheetName val="D20"/>
      <sheetName val="D19"/>
      <sheetName val="CV18"/>
      <sheetName val="D18"/>
      <sheetName val="D17 (thuc)"/>
      <sheetName val="D17"/>
      <sheetName val="vật tư"/>
      <sheetName val="CV16"/>
      <sheetName val="D16"/>
      <sheetName val="CV15"/>
      <sheetName val="D15"/>
      <sheetName val="Công nhật Đợt 15- End"/>
      <sheetName val="KL L29"/>
      <sheetName val="D14"/>
      <sheetName val="Công nhật Đợt 14"/>
      <sheetName val="D13"/>
      <sheetName val="D12"/>
      <sheetName val="CV11"/>
      <sheetName val="D11"/>
      <sheetName val="D10- KL dự trù QT"/>
      <sheetName val="CV10"/>
      <sheetName val="D10"/>
      <sheetName val="CV09"/>
      <sheetName val="D09"/>
      <sheetName val="CV08"/>
      <sheetName val="D08"/>
      <sheetName val="CV07"/>
      <sheetName val="D07 (CCM)  "/>
      <sheetName val="D06 (CCM) "/>
      <sheetName val="CV05"/>
      <sheetName val="D05 (CCM)"/>
      <sheetName val="D02"/>
      <sheetName val="D01"/>
      <sheetName val="D02 (2)"/>
      <sheetName val="D03"/>
      <sheetName val="D04"/>
      <sheetName val="D05"/>
      <sheetName val="Cac HS hieu chinh"/>
      <sheetName val="StructEarth 3"/>
      <sheetName val="토공"/>
      <sheetName val="Generalofact"/>
      <sheetName val="tra_vat_lieu"/>
      <sheetName val="DTCT"/>
      <sheetName val="물량표"/>
      <sheetName val="Labor"/>
      <sheetName val="MU"/>
      <sheetName val="TOSHIBA-Structure"/>
      <sheetName val="ScheduleException"/>
      <sheetName val="BoQ-Plan"/>
      <sheetName val="ScheduleValuePlan"/>
      <sheetName val="gia_vt,nc,may3"/>
      <sheetName val="M%20&amp;%20E_xls3"/>
      <sheetName val="CFA_(ME)2"/>
      <sheetName val="TH_DZ353"/>
      <sheetName val="Bill_2_2_Villa_2_beds3"/>
      <sheetName val="Buy_vs__Lease_Car3"/>
      <sheetName val="Division__4_-_PLB_Works3"/>
      <sheetName val="chi_phi_truc_tiep3"/>
      <sheetName val="dien_tich2"/>
      <sheetName val="valeurs_de_base2"/>
      <sheetName val="tabulation_(comparison)2"/>
      <sheetName val="_Finish2"/>
      <sheetName val="Finish_code2"/>
      <sheetName val="Door_schedule2"/>
      <sheetName val="Sanitary_ware2"/>
      <sheetName val="BQ_External2"/>
      <sheetName val="DO_AM_DT2"/>
      <sheetName val="SUM_6-22"/>
      <sheetName val="Khoi_luong2"/>
      <sheetName val="Gia_thue2"/>
      <sheetName val="Town_House_2"/>
      <sheetName val="Type-A2_Corner2"/>
      <sheetName val="Bill_02_-_Xay_gach-Pou_2"/>
      <sheetName val="Bill_03-Chống_thấm-Pou2"/>
      <sheetName val="Bill_05_-_Hoan_thien-Pou_2"/>
      <sheetName val="Bill_02_-_Xay_gach-Tower2"/>
      <sheetName val="Bill_03-Chống_thấm-Tower2"/>
      <sheetName val="Bill_05_-_Hoan_thien-Tower2"/>
      <sheetName val="NSA_fr_Revit2"/>
      <sheetName val="CF_-Update_31Jul062"/>
      <sheetName val="AUTOMATIC_SELECT2"/>
      <sheetName val="U_P_List2"/>
      <sheetName val="Gia_vat_tu2"/>
      <sheetName val="Budget_Code"/>
      <sheetName val="MTO_REV_0"/>
      <sheetName val="Bảng_Giá"/>
      <sheetName val="Elec_LG"/>
      <sheetName val="Setting"/>
      <sheetName val="ThuVien"/>
      <sheetName val="1.1. KCT (NHÀ XƯỞNG)"/>
      <sheetName val="1.4 HẠ TẦNG X.ÉP"/>
      <sheetName val="ĐỊNH MỨC CÔNG NHẬT"/>
      <sheetName val="6.1 KẾT CẤU THÉP -VP"/>
      <sheetName val="TLT - WEIGHT REBAR"/>
      <sheetName val="DANH SÁCH CN"/>
      <sheetName val="NHÀ XE"/>
      <sheetName val="HẠ TẦNG"/>
      <sheetName val="LƯƠNG CN GỘP "/>
      <sheetName val="chC_công nhật"/>
      <sheetName val="TONG HOP"/>
      <sheetName val="DG 1203-15-03_KHO"/>
      <sheetName val="THEO DÕI CÔNG_ ĐỘI"/>
      <sheetName val="phân việc_CN"/>
      <sheetName val="nghiệm thu CV_CN"/>
      <sheetName val="DATA_KC"/>
      <sheetName val="StructEarth_3"/>
      <sheetName val="Bill_Tổng"/>
      <sheetName val="TH_Công_việc-_D21"/>
      <sheetName val="ANH_VU_D12"/>
      <sheetName val="Hỗ_trợ_căn_Hoist"/>
      <sheetName val="THKL_Xay_to"/>
      <sheetName val="D17_(thuc)"/>
      <sheetName val="vật_tư"/>
      <sheetName val="Công_nhật_Đợt_15-_End"/>
      <sheetName val="KL_L29"/>
      <sheetName val="Công_nhật_Đợt_14"/>
      <sheetName val="D10-_KL_dự_trù_QT"/>
      <sheetName val="D07_(CCM)__"/>
      <sheetName val="D06_(CCM)_"/>
      <sheetName val="D05_(CCM)"/>
      <sheetName val="D02_(2)"/>
      <sheetName val="Cac_HS_hieu_chinh"/>
      <sheetName val="Priced_BOQ"/>
      <sheetName val="Expenses_(M)"/>
      <sheetName val="A2&amp;3__AC"/>
      <sheetName val="A4&amp;5__Fan"/>
      <sheetName val="1__Office_stationary"/>
      <sheetName val="2__Safety"/>
      <sheetName val="3__Meal_fee"/>
      <sheetName val="4__Temporary"/>
      <sheetName val="chiet_tinh"/>
      <sheetName val="Du thau"/>
      <sheetName val="MEP Detail"/>
      <sheetName val="01-main building"/>
      <sheetName val="02-office"/>
      <sheetName val="03-utility"/>
      <sheetName val="04-pipe bridge"/>
      <sheetName val="05a-guardhouse"/>
      <sheetName val="07-bike park"/>
      <sheetName val="leveling"/>
      <sheetName val="5.2.1 Đo bóc KL OLK-06"/>
      <sheetName val="Pro(E)_6"/>
      <sheetName val="MAKER_(E)6"/>
      <sheetName val="Bill_Of_Quantity6"/>
      <sheetName val="H_Satuan6"/>
      <sheetName val="rab_me_(by_owner)_6"/>
      <sheetName val="BQ_(by_owner)6"/>
      <sheetName val="rab_me_(fisik)6"/>
      <sheetName val="GLP_20016"/>
      <sheetName val="01A-_RAB5"/>
      <sheetName val="Bill_of_Qty_MEP5"/>
      <sheetName val="Anl_+6"/>
      <sheetName val="DAF_3_16"/>
      <sheetName val="DAF_3_115"/>
      <sheetName val="HB_5"/>
      <sheetName val="5_1_ELEKTRIKAL-ELEKTRONIK5"/>
      <sheetName val="BoQ_STR5"/>
      <sheetName val="Finishing_(2)5"/>
      <sheetName val="NS_GD_UTAMA5"/>
      <sheetName val="BQ_Arsitektur5"/>
      <sheetName val="Tie_Beam_GN5"/>
      <sheetName val="Tangga_GN5"/>
      <sheetName val="rab_-_persiapan_&amp;_lantai-15"/>
      <sheetName val="REF_ONLY5"/>
      <sheetName val="FORM_X_COST5"/>
      <sheetName val="Analis_Kusen_1_ESKALASI5"/>
      <sheetName val="M_&amp;_E4"/>
      <sheetName val="BGNN_UTILITAS4"/>
      <sheetName val="D_&amp;_W_sizes4"/>
      <sheetName val="an__struktur4"/>
      <sheetName val="Rek_Tot4"/>
      <sheetName val="dATA_pc4"/>
      <sheetName val="BANGUNAN_PENUNJANG4"/>
      <sheetName val="Cover_(x)4"/>
      <sheetName val="Cor_Apt4"/>
      <sheetName val="struktur_tdk_dipakai4"/>
      <sheetName val="Ｎｏ_134"/>
      <sheetName val="Div26_-_Elect4"/>
      <sheetName val="Cover_CKE4"/>
      <sheetName val="Summary_Mech_4"/>
      <sheetName val="Mech__BQ4"/>
      <sheetName val="P_APRIL_20164"/>
      <sheetName val="Qttn_Report4"/>
      <sheetName val="gia_vt,nc,may4"/>
      <sheetName val="M%20&amp;%20E_xls4"/>
      <sheetName val="TH_DZ354"/>
      <sheetName val="Vol__Lantai_Tipikal4"/>
      <sheetName val="Analisa_Struktur4"/>
      <sheetName val="Pas__bata_(anyar)4"/>
      <sheetName val="Pas__bata4"/>
      <sheetName val="PILE_CAP4"/>
      <sheetName val="TIE_BEAM4"/>
      <sheetName val="INPUT_BALOK4"/>
      <sheetName val="itungan_Balok4"/>
      <sheetName val="RASIO_SLAB4"/>
      <sheetName val="PIT_LIFT4"/>
      <sheetName val="BANG_TONG_HOP_(2)4"/>
      <sheetName val="Bill_No_2_1_4"/>
      <sheetName val="SK_MIgas_toilet_lt-40,_R-24"/>
      <sheetName val="SK_MIgas_toilet_lt-40,_R-0_(P'4"/>
      <sheetName val="PLINT_3_1_G4"/>
      <sheetName val="concept_cost_code4"/>
      <sheetName val="summary_cost_code4"/>
      <sheetName val="kas_proyek4"/>
      <sheetName val="lain_lain4"/>
      <sheetName val="APT___BALCONIES4"/>
      <sheetName val="SATUAN_4"/>
      <sheetName val="Analisa_Harga4"/>
      <sheetName val="Analisa_Harga_Satuan4"/>
      <sheetName val="Mat_Mek4"/>
      <sheetName val="chi_phi_truc_tiep4"/>
      <sheetName val="Buy_vs__Lease_Car4"/>
      <sheetName val="Division__4_-_PLB_Works4"/>
      <sheetName val="Bill_2_2_Villa_2_beds4"/>
      <sheetName val="dien_tich3"/>
      <sheetName val="MARK_UP4"/>
      <sheetName val="lt__dasar4"/>
      <sheetName val="SUM_6-23"/>
      <sheetName val="Khoi_luong3"/>
      <sheetName val="Gia_thue3"/>
      <sheetName val="Town_House_3"/>
      <sheetName val="Type-A2_Corner3"/>
      <sheetName val="Bill_02_-_Xay_gach-Pou_3"/>
      <sheetName val="Bill_03-Chống_thấm-Pou3"/>
      <sheetName val="Bill_05_-_Hoan_thien-Pou_3"/>
      <sheetName val="Bill_02_-_Xay_gach-Tower3"/>
      <sheetName val="Bill_03-Chống_thấm-Tower3"/>
      <sheetName val="Bill_05_-_Hoan_thien-Tower3"/>
      <sheetName val="CFA_(ME)3"/>
      <sheetName val="AN__TAMPL3"/>
      <sheetName val="tabulation_(comparison)3"/>
      <sheetName val="valeurs_de_base3"/>
      <sheetName val="BQ_External3"/>
      <sheetName val="NSA_fr_Revit3"/>
      <sheetName val="DO_AM_DT3"/>
      <sheetName val="daf_isi_(xref)3"/>
      <sheetName val="Currency_Rate3"/>
      <sheetName val="Analisa_ME_UPT3"/>
      <sheetName val="_Finish3"/>
      <sheetName val="Finish_code3"/>
      <sheetName val="Door_schedule3"/>
      <sheetName val="Sanitary_ware3"/>
      <sheetName val="CF_-Update_31Jul063"/>
      <sheetName val="AUTOMATIC_SELECT3"/>
      <sheetName val="U_P_List3"/>
      <sheetName val="Gia_vat_tu3"/>
      <sheetName val="Budget_Code1"/>
      <sheetName val="_N_Finansal_Eğri1"/>
      <sheetName val="Anls_teknis1"/>
      <sheetName val="Harga_Kabel1"/>
      <sheetName val="Analisa___Upah1"/>
      <sheetName val="EXTERNAL_WORK1"/>
      <sheetName val="MAIN_GATE_HOUSE1"/>
      <sheetName val="Electrical_Works1"/>
      <sheetName val="H_T__INCOMING_SYSTEM1"/>
      <sheetName val="TLSKIN_LWR1"/>
      <sheetName val="MTO_REV_01"/>
      <sheetName val="Grafik_Lab_1"/>
      <sheetName val="Elec_LG1"/>
      <sheetName val="Bảng_Giá1"/>
      <sheetName val="Bangcaodo"/>
      <sheetName val="PR 3 YEAKNON-New VO."/>
      <sheetName val="PR3-Cashflow New(%)"/>
      <sheetName val="PMI"/>
      <sheetName val="PR3-S-CURVE (2)"/>
      <sheetName val="PR3-Cashflow Contract"/>
      <sheetName val="PR 3 YEAKNON-CW+AW "/>
      <sheetName val="PR 3 YEAKNON-New BudjetRV"/>
      <sheetName val="Yaeknon-New VO.-Structur Cost"/>
      <sheetName val="สรุป"/>
      <sheetName val="4 CĂN"/>
      <sheetName val="Gia_GC_Satthep"/>
      <sheetName val="Tro giup"/>
      <sheetName val="Duc_bk"/>
      <sheetName val="Đơn Giá "/>
      <sheetName val="Re-bar"/>
      <sheetName val="VT"/>
      <sheetName val="MTC"/>
      <sheetName val="TP"/>
      <sheetName val="VL"/>
      <sheetName val="INDIGINEOUS ITEMS "/>
      <sheetName val="SITE"/>
      <sheetName val="ESCOND"/>
      <sheetName val="BQUSRP"/>
      <sheetName val="ጷ&amp;ጸxጿLጿcጊiጱ"/>
      <sheetName val="ጴ&amp;ጳxጳBጴbጵwጶ)"/>
      <sheetName val="ጿ&amp;ጊxጊrጱmጲfድkጳ"/>
      <sheetName val="ጊ&amp;ጊxጱGጲDድOጳ"/>
      <sheetName val="ጳ&amp;ጴxጵBጶ ጷQጸMጿ"/>
      <sheetName val="ጵ&amp;ጶxጷIጸaጿuጿr"/>
      <sheetName val="ድ&amp;ጳxጳFጴSጳrጳ"/>
      <sheetName val="ጳ&amp;ጴxጳSጳSጴrጵ"/>
      <sheetName val="ጳ&amp;ጴxጵFጶsጷgጸ)"/>
      <sheetName val="ጳ&amp;ጴxጳMጳPጴrጵnጶ"/>
      <sheetName val="ጿ&amp;ጿxጊBጱbጲwድ)"/>
      <sheetName val="ድ&amp;ጳxጳrጴmጳfጳkጴ"/>
      <sheetName val="ጷ&amp;ጸxጿBጿrጊeጊr"/>
      <sheetName val="ጳ&amp;ጳxጴIጵaጶLጷ"/>
      <sheetName val="ጵ&amp;ጶxጷTጸsጿ ጿp"/>
      <sheetName val="ጊ&amp;ጱxጲBፍ.ጳLጳS"/>
      <sheetName val="ጴ&amp;ጵxጶaጷiጸpጿr"/>
      <sheetName val="ጱ&amp;ጲxድaጳsጳkጴ"/>
      <sheetName val="ጲ&amp;ፍxጳLጳnጴSጳMጳ"/>
      <sheetName val="ጶ&amp;ጷxጸDጿ6ጿEጊt"/>
      <sheetName val="ጳ&amp;ጳxጴgጳvጳcጴy"/>
      <sheetName val="ጳ&amp;ጳxጴSጳaጳMጴ."/>
      <sheetName val="ጸ&amp;ጿxጿPጊRጱ2ጲ"/>
      <sheetName val="ጴ&amp;ጳxጳMጴ&amp;ጵEጶs"/>
      <sheetName val="ጳ&amp;ጳxጴRጳpጳlጴ"/>
      <sheetName val="ጲ&amp;ፍxጳiጳgጴBጳk"/>
      <sheetName val="ጳ&amp;ጴxጳBጳ ጴ2ጵ"/>
      <sheetName val="ጶ&amp;ጷxጸBጿbጿwጊ)ጱ"/>
      <sheetName val="ጳ&amp;ጴxጳrጳmጴfጵkጶ"/>
      <sheetName val="ጿ&amp;ጊxጱBጲ_ፍQጳMጳ"/>
      <sheetName val="ጲ&amp;ድxጳFጳsጴgጳ)"/>
      <sheetName val="ጷ&amp;ጸxጿBጿrጊeጱr"/>
      <sheetName val="ጸ&amp;ጿxጿRጊPጱBጲ"/>
      <sheetName val="ፍ&amp;ጳxጳDጴAጳAጳ"/>
      <sheetName val="ጳ&amp;ጴxጵAጶ_ጷLጸIጿ"/>
      <sheetName val="ጿ&amp;ጿxጊAጱiጲHድa"/>
      <sheetName val="ጸ&amp;ጿxጿSጊAጱSጲiድ"/>
      <sheetName val="ጳ&amp;ጳxጴCጵxጶpጷm"/>
      <sheetName val="ጴ&amp;ጵxጶvጷuጸdጿaጿ"/>
      <sheetName val="ጊ&amp;ጱxጲDፍaጳeጳ"/>
      <sheetName val="ጳ&amp;ጳxጴdጳiጳ(ጴfጵ"/>
      <sheetName val="ጴ&amp;ጳxጳCጴeጵ ጶe"/>
      <sheetName val="ጴ&amp;ጵxጶAጷiጸMጿPጿ"/>
      <sheetName val="ጿ&amp;ጊxጱDጲ ፍeጳe"/>
      <sheetName val="ጳ&amp;ጴxጵSጶtጷ ጸe"/>
      <sheetName val="ጵ&amp;ጶxጷTጸ-ጿCጿeጊ"/>
      <sheetName val="ጴ&amp;ጳxጳIጴaጵLጶ"/>
      <sheetName val="ጱ&amp;ጲxፍTጳsጳ_ጴp"/>
      <sheetName val="ጵ&amp;ጶxጷBጸ_ጿLጿS"/>
      <sheetName val="ድ&amp;ጳxጳaጴiጳpጳr"/>
      <sheetName val="ጷ&amp;ጸxጿaጿsጊkጱ"/>
      <sheetName val="ጶ&amp;ጷxጸLጿnጿSጊMጱ"/>
      <sheetName val="ጿ&amp;ጿxጊSጱaጲMድ_"/>
      <sheetName val="ጱ&amp;ጲxፍPጳRጳ2ጴ"/>
      <sheetName val="ጳ&amp;ጳxጴDጵ6ጶEጷt"/>
      <sheetName val="ጊ&amp;ጱxጲgድvጳcጳy"/>
      <sheetName val="ፍ&amp;ጳxጳMጴ&amp;ጳEጳs"/>
      <sheetName val="ጳ&amp;ጴxጳNጳfጴeጵ"/>
      <sheetName val="ፏ&amp;ፏxጊBጱbጲwፍ)ጳ"/>
      <sheetName val="[&amp;ጱxጲrፍmጳfጳkጴ"/>
      <sheetName val="ጳ&amp;ጳxጴFጵ_ጶOጷ"/>
      <sheetName val="ጊM &amp; E.xls]Bill_No_2_1_"/>
      <sheetName val="ጴ&amp;ጵxጶNጷDጸAጿ"/>
      <sheetName val="ጳ&amp;ጳxጴBጳrጳeጴrጵ"/>
      <sheetName val="ጲ&amp;ፍxጳIጳaጴLጳ1"/>
      <sheetName val="ጶ&amp;ጷxጸFጿ_ጿOጊ"/>
      <sheetName val="ጵ&amp;ጶxጷaጸiጿpጿrጊ"/>
      <sheetName val="ጸ&amp;ጿxጿDጊWጱzጲ"/>
      <sheetName val="ጊ&amp;ጱxጲDፍ6ጳEጳtጴ"/>
      <sheetName val="ጳ&amp;ጴxጵMጶ&amp;ጷEጸsጿ"/>
      <sheetName val="ጊ&amp;ጱxጲIድTጳLጳ"/>
      <sheetName val="T T CL VC DZ 22"/>
      <sheetName val="Z"/>
      <sheetName val="D+W"/>
      <sheetName val="SORT"/>
      <sheetName val="ጷ"/>
      <sheetName val="ጴ"/>
      <sheetName val="ጿ"/>
      <sheetName val="ጊ"/>
      <sheetName val="ጳ"/>
      <sheetName val="ጵ"/>
      <sheetName val="ድ"/>
      <sheetName val="ጱ"/>
      <sheetName val="ጲ"/>
      <sheetName val="ጶ"/>
      <sheetName val="ጸ"/>
      <sheetName val="ፍ"/>
      <sheetName val="ፏ"/>
      <sheetName val="["/>
      <sheetName val="??2??"/>
      <sheetName val="Pro(E)_7"/>
      <sheetName val="MAKER_(E)7"/>
      <sheetName val="Bill_Of_Quantity7"/>
      <sheetName val="H_Satuan7"/>
      <sheetName val="rab_me_(by_owner)_7"/>
      <sheetName val="BQ_(by_owner)7"/>
      <sheetName val="rab_me_(fisik)7"/>
      <sheetName val="GLP_20017"/>
      <sheetName val="01A-_RAB6"/>
      <sheetName val="Bill_of_Qty_MEP6"/>
      <sheetName val="Anl_+7"/>
      <sheetName val="DAF_3_17"/>
      <sheetName val="DAF_3_116"/>
      <sheetName val="HB_6"/>
      <sheetName val="5_1_ELEKTRIKAL-ELEKTRONIK6"/>
      <sheetName val="ELEC_STIS5"/>
      <sheetName val="BoQ_STR6"/>
      <sheetName val="Finishing_(2)6"/>
      <sheetName val="NS_GD_UTAMA6"/>
      <sheetName val="HRG_BHN5"/>
      <sheetName val="BQ_Arsitektur6"/>
      <sheetName val="Isolasi_Luar_Dalam5"/>
      <sheetName val="Isolasi_Luar5"/>
      <sheetName val="Tie_Beam_GN6"/>
      <sheetName val="Tangga_GN6"/>
      <sheetName val="rab_-_persiapan_&amp;_lantai-16"/>
      <sheetName val="REF_ONLY6"/>
      <sheetName val="FORM_X_COST6"/>
      <sheetName val="Analis_Kusen_1_ESKALASI6"/>
      <sheetName val="Transfer_Pump5"/>
      <sheetName val="Analisa_ME5"/>
      <sheetName val="NP_(4)5"/>
      <sheetName val="HS_Alat5"/>
      <sheetName val="ANALISA_PEK_UMUM5"/>
      <sheetName val="BOQ_INTERN5"/>
      <sheetName val="M_&amp;_E5"/>
      <sheetName val="KODE_REK5"/>
      <sheetName val="BGNN_UTILITAS5"/>
      <sheetName val="ANLS_20095"/>
      <sheetName val="Harga_Bahan_&amp;_Upah_5"/>
      <sheetName val="analisa_pagar5"/>
      <sheetName val="D_&amp;_W_sizes5"/>
      <sheetName val="an__struktur5"/>
      <sheetName val="Rek_Tot5"/>
      <sheetName val="dATA_pc5"/>
      <sheetName val="BANGUNAN_PENUNJANG5"/>
      <sheetName val="Tata_Udara5"/>
      <sheetName val="RAB_AR&amp;STR5"/>
      <sheetName val="Master_1_05"/>
      <sheetName val="Har_Sat5"/>
      <sheetName val="L3_An_H_Sat_Mob5"/>
      <sheetName val="DRUP_(ASLI)5"/>
      <sheetName val="Cover_(x)5"/>
      <sheetName val="Cor_Apt5"/>
      <sheetName val="PT_5"/>
      <sheetName val="struktur_tdk_dipakai5"/>
      <sheetName val="Ｎｏ_135"/>
      <sheetName val="Div26_-_Elect5"/>
      <sheetName val="gia_vt,nc,may5"/>
      <sheetName val="Cover_CKE5"/>
      <sheetName val="Summary_Mech_5"/>
      <sheetName val="Mech__BQ5"/>
      <sheetName val="P_APRIL_20165"/>
      <sheetName val="Qttn_Report5"/>
      <sheetName val="M%20&amp;%20E_xls5"/>
      <sheetName val="TH_DZ355"/>
      <sheetName val="Vol__Lantai_Tipikal5"/>
      <sheetName val="Analisa_Struktur5"/>
      <sheetName val="Pas__bata_(anyar)5"/>
      <sheetName val="Pas__bata5"/>
      <sheetName val="PILE_CAP5"/>
      <sheetName val="TIE_BEAM5"/>
      <sheetName val="INPUT_BALOK5"/>
      <sheetName val="itungan_Balok5"/>
      <sheetName val="RASIO_SLAB5"/>
      <sheetName val="PIT_LIFT5"/>
      <sheetName val="BANG_TONG_HOP_(2)5"/>
      <sheetName val="Bill_No_2_1_5"/>
      <sheetName val="RKP_PLUMBING5"/>
      <sheetName val="DAFTAR_HARGA5"/>
      <sheetName val="SK_MIgas_toilet_lt-40,_R-25"/>
      <sheetName val="SK_MIgas_toilet_lt-40,_R-0_(P'5"/>
      <sheetName val="PLINT_3_1_G5"/>
      <sheetName val="concept_cost_code5"/>
      <sheetName val="summary_cost_code5"/>
      <sheetName val="kas_proyek5"/>
      <sheetName val="lain_lain5"/>
      <sheetName val="APT___BALCONIES5"/>
      <sheetName val="Urai_Galian_Tanah5"/>
      <sheetName val="K_Lead5"/>
      <sheetName val="SATUAN_5"/>
      <sheetName val="Analisa_Harga5"/>
      <sheetName val="Analisa_Harga_Satuan5"/>
      <sheetName val="Mat_Mek5"/>
      <sheetName val="chi_phi_truc_tiep5"/>
      <sheetName val="Bill_2_2_Villa_2_beds5"/>
      <sheetName val="Buy_vs__Lease_Car5"/>
      <sheetName val="Division__4_-_PLB_Works5"/>
      <sheetName val="dien_tich4"/>
      <sheetName val="MARK_UP5"/>
      <sheetName val="lt__dasar5"/>
      <sheetName val="CFA_(ME)4"/>
      <sheetName val="valeurs_de_base4"/>
      <sheetName val="tabulation_(comparison)4"/>
      <sheetName val="BQ_External4"/>
      <sheetName val="DO_AM_DT4"/>
      <sheetName val="AN__TAMPL4"/>
      <sheetName val="Beton_K-2504"/>
      <sheetName val="Harga_Dasar4"/>
      <sheetName val="Daftar_berat4"/>
      <sheetName val="daf_isi_(xref)4"/>
      <sheetName val="Currency_Rate4"/>
      <sheetName val="Analisa_ME_UPT4"/>
      <sheetName val="SUM_6-24"/>
      <sheetName val="Khoi_luong4"/>
      <sheetName val="Gia_thue4"/>
      <sheetName val="Town_House_4"/>
      <sheetName val="Type-A2_Corner4"/>
      <sheetName val="_Finish4"/>
      <sheetName val="Finish_code4"/>
      <sheetName val="Door_schedule4"/>
      <sheetName val="Sanitary_ware4"/>
      <sheetName val="Bill_02_-_Xay_gach-Pou_4"/>
      <sheetName val="Bill_03-Chống_thấm-Pou4"/>
      <sheetName val="Bill_05_-_Hoan_thien-Pou_4"/>
      <sheetName val="Bill_02_-_Xay_gach-Tower4"/>
      <sheetName val="Bill_03-Chống_thấm-Tower4"/>
      <sheetName val="Bill_05_-_Hoan_thien-Tower4"/>
      <sheetName val="CF_-Update_31Jul064"/>
      <sheetName val="NSA_fr_Revit4"/>
      <sheetName val="AUTOMATIC_SELECT4"/>
      <sheetName val="U_P_List4"/>
      <sheetName val="Gia_vat_tu4"/>
      <sheetName val="DG_4"/>
      <sheetName val="Anls_teknis2"/>
      <sheetName val="Harga_Kabel2"/>
      <sheetName val="_N_Finansal_Eğri2"/>
      <sheetName val="Budget_Code2"/>
      <sheetName val="MAIN_GATE_HOUSE2"/>
      <sheetName val="Electrical_Works2"/>
      <sheetName val="H_T__INCOMING_SYSTEM2"/>
      <sheetName val="TLSKIN_LWR2"/>
      <sheetName val="MTO_REV_02"/>
      <sheetName val="Analisa___Upah2"/>
      <sheetName val="EXTERNAL_WORK2"/>
      <sheetName val="Grafik_Lab_2"/>
      <sheetName val="Elec_LG2"/>
      <sheetName val="Bảng_Giá2"/>
      <sheetName val="DATA_KC1"/>
      <sheetName val="StructEarth_31"/>
      <sheetName val="Bill_Tổng1"/>
      <sheetName val="TH_Công_việc-_D211"/>
      <sheetName val="ANH_VU_D121"/>
      <sheetName val="Hỗ_trợ_căn_Hoist1"/>
      <sheetName val="THKL_Xay_to1"/>
      <sheetName val="D17_(thuc)1"/>
      <sheetName val="vật_tư1"/>
      <sheetName val="Công_nhật_Đợt_15-_End1"/>
      <sheetName val="KL_L291"/>
      <sheetName val="Công_nhật_Đợt_141"/>
      <sheetName val="D10-_KL_dự_trù_QT1"/>
      <sheetName val="D07_(CCM)__1"/>
      <sheetName val="D06_(CCM)_1"/>
      <sheetName val="D05_(CCM)1"/>
      <sheetName val="D02_(2)1"/>
      <sheetName val="Cac_HS_hieu_chinh1"/>
      <sheetName val="Expenses_(M)1"/>
      <sheetName val="A2&amp;3__AC1"/>
      <sheetName val="A4&amp;5__Fan1"/>
      <sheetName val="1__Office_stationary1"/>
      <sheetName val="2__Safety1"/>
      <sheetName val="3__Meal_fee1"/>
      <sheetName val="4__Temporary1"/>
      <sheetName val="Public_Area1"/>
      <sheetName val="GRAND_REKAP1"/>
      <sheetName val="CONSTRUCTION_COMPONENT1"/>
      <sheetName val="chiet_tinh1"/>
      <sheetName val="AC_LOAD1"/>
      <sheetName val="Priced_BOQ1"/>
      <sheetName val="bahan_SNI1"/>
      <sheetName val="NP__2_1"/>
      <sheetName val="DIVISI_31"/>
      <sheetName val="Du_thau"/>
      <sheetName val="MEP_Detail"/>
      <sheetName val="01-main_building"/>
      <sheetName val="04-pipe_bridge"/>
      <sheetName val="07-bike_park"/>
      <sheetName val="5_2_1_Đo_bóc_KL_OLK-06"/>
      <sheetName val="PERF_TEST_Pre_MP"/>
      <sheetName val="AN_EI_5"/>
      <sheetName val="PR_3_YEAKNON-New_VO_"/>
      <sheetName val="PR3-Cashflow_New(%)"/>
      <sheetName val="PR3-S-CURVE_(2)"/>
      <sheetName val="PR3-Cashflow_Contract"/>
      <sheetName val="PR_3_YEAKNON-CW+AW_"/>
      <sheetName val="PR_3_YEAKNON-New_BudjetRV"/>
      <sheetName val="Yaeknon-New_VO_-Structur_Cost"/>
      <sheetName val="1_1__KCT_(NHÀ_XƯỞNG)"/>
      <sheetName val="1_4_HẠ_TẦNG_X_ÉP"/>
      <sheetName val="ĐỊNH_MỨC_CÔNG_NHẬT"/>
      <sheetName val="6_1_KẾT_CẤU_THÉP_-VP"/>
      <sheetName val="TLT_-_WEIGHT_REBAR"/>
      <sheetName val="DANH_SÁCH_CN"/>
      <sheetName val="NHÀ_XE"/>
      <sheetName val="HẠ_TẦNG"/>
      <sheetName val="LƯƠNG_CN_GỘP_"/>
      <sheetName val="chC_công_nhật"/>
      <sheetName val="TONG_HOP"/>
      <sheetName val="DG_1203-15-03_KHO"/>
      <sheetName val="THEO_DÕI_CÔNG__ĐỘI"/>
      <sheetName val="phân_việc_CN"/>
      <sheetName val="nghiệm_thu_CV_CN"/>
      <sheetName val="4_CĂN"/>
      <sheetName val="DON_GIA"/>
      <sheetName val="CHITIET_VL-NC"/>
      <sheetName val="Tro_giup"/>
      <sheetName val="Đơn_Giá_"/>
      <sheetName val="DS-Thuong 6T dau"/>
      <sheetName val="CE(E)"/>
      <sheetName val="CE(M)"/>
      <sheetName val="Project Data"/>
      <sheetName val=""/>
      <sheetName val="PENJ.NERACA"/>
      <sheetName val="Div3"/>
      <sheetName val="terendah"/>
      <sheetName val="TJ1Q47"/>
      <sheetName val="jpr"/>
      <sheetName val="I. COA Definition &amp; Responsible"/>
      <sheetName val="JANGAN DIHAPUS ATAU DIRUBAH"/>
      <sheetName val="Persatuan"/>
      <sheetName val="Breakdown ACMV"/>
      <sheetName val="Kabel"/>
      <sheetName val="Pipa"/>
      <sheetName val="Paul base sheet "/>
      <sheetName val="12"/>
      <sheetName val="An. Quarry"/>
      <sheetName val="Ag Hls &amp; Ksr"/>
      <sheetName val="Aset"/>
      <sheetName val="UPAH DAN BAHAN"/>
      <sheetName val="Project Sheet"/>
      <sheetName val="TAX SUMMARY"/>
      <sheetName val="2007"/>
      <sheetName val="Kuitansi (terbilang)"/>
      <sheetName val="Gambar Fisik"/>
      <sheetName val="BCT (m2)"/>
      <sheetName val="D.Umum"/>
      <sheetName val="KTCK"/>
      <sheetName val="T.KE CP1"/>
      <sheetName val="Clubhouse"/>
      <sheetName val="PTTC"/>
      <sheetName val="ptich-son"/>
      <sheetName val="Fitout"/>
      <sheetName val="Config"/>
      <sheetName val="SPL4"/>
      <sheetName val="Fans "/>
      <sheetName val="Cước VC + ĐM CP Tư vấn"/>
      <sheetName val="Hệ số"/>
      <sheetName val="125x125"/>
      <sheetName val="4.2.1 Đo bóc KL OLK-06"/>
      <sheetName val="4.1.1 CHI TIET OLK-06"/>
      <sheetName val="Bang tt mot so chi tiet"/>
      <sheetName val="Gioi thieu"/>
      <sheetName val="조명시설"/>
      <sheetName val="3.2.Mechanical "/>
      <sheetName val="264"/>
      <sheetName val="Chung"/>
      <sheetName val="cPanel"/>
      <sheetName val="GC"/>
      <sheetName val="HG_Info"/>
      <sheetName val="Nghỉ lễ"/>
      <sheetName val="Mác"/>
      <sheetName val="QC"/>
      <sheetName val="CO"/>
      <sheetName val="유림골조"/>
      <sheetName val="GAEYO"/>
      <sheetName val="침하계"/>
      <sheetName val="0200 Siteworks"/>
      <sheetName val="전기"/>
      <sheetName val="설계내역서"/>
      <sheetName val="개산공사비"/>
      <sheetName val="대비"/>
      <sheetName val="PL-F&amp;B"/>
      <sheetName val="노임단가"/>
      <sheetName val="hinhhoc"/>
      <sheetName val="Bill 02 INF"/>
      <sheetName val="FIRE FIGHTING"/>
      <sheetName val="__2__"/>
      <sheetName val="_"/>
      <sheetName val="ጊM &amp; E.xls_Bill_No_2_1_"/>
      <sheetName val="Set"/>
      <sheetName val=" 견적서"/>
      <sheetName val="현장별"/>
      <sheetName val="Comb"/>
      <sheetName val="NS"/>
      <sheetName val="INV"/>
      <sheetName val="PUMP"/>
      <sheetName val="WS-GR"/>
      <sheetName val="B D_AHS6"/>
      <sheetName val="HARGA ALAT"/>
      <sheetName val="analisa stroke"/>
      <sheetName val="HSA &amp; PAB"/>
      <sheetName val="ocean voyage"/>
      <sheetName val="6AGREGAT"/>
      <sheetName val="2002"/>
      <sheetName val="an.el"/>
      <sheetName val="An.AC &amp; Plb"/>
      <sheetName val="Airside"/>
      <sheetName val="sat-Harga"/>
      <sheetName val="S"/>
      <sheetName val="OrgRates2000"/>
      <sheetName val="Eng_Hrs (HO)"/>
      <sheetName val="Cabling Data&amp;Power"/>
      <sheetName val="Anl. Struktur"/>
      <sheetName val="TRNS-C1"/>
      <sheetName val="analisa Harsat"/>
      <sheetName val="APEK"/>
      <sheetName val="ELEC_MCI"/>
      <sheetName val="INST_MCI"/>
      <sheetName val="MECH_MCI"/>
      <sheetName val="PRO_A"/>
      <sheetName val="PE-F-37 Rev 00 Paym.GBP"/>
      <sheetName val="BAHAN Dekat"/>
      <sheetName val="KPP"/>
      <sheetName val="HRG-DASAR"/>
      <sheetName val="RM-034"/>
      <sheetName val="PRICE (2)"/>
      <sheetName val="ጷ&amp;ጸxጿLጿcጊiጱ"/>
      <sheetName val="ጴ&amp;ጳxጳBጴbጵwጶ)"/>
      <sheetName val="ጿ&amp;ጊxጊrጱmጲfድkጳ"/>
      <sheetName val="ጊ&amp;ጊxጱGጲDድOጳ"/>
      <sheetName val="ጳ&amp;ጴxጵBጶ ጷQጸMጿ"/>
      <sheetName val="ጵ&amp;ጶxጷIጸaጿuጿr"/>
      <sheetName val="ድ&amp;ጳxጳFጴSጳrጳ"/>
      <sheetName val="ጳ&amp;ጴxጳSጳSጴrጵ"/>
      <sheetName val="ጳ&amp;ጴxጵFጶsጷgጸ)"/>
      <sheetName val="ጳ&amp;ጴxጳMጳPጴrጵnጶ"/>
      <sheetName val="ጿ&amp;ጿxጊBጱbጲwድ)"/>
      <sheetName val="ድ&amp;ጳxጳrጴmጳfጳkጴ"/>
      <sheetName val="ጷ&amp;ጸxጿBጿrጊeጊr"/>
      <sheetName val="ጳ&amp;ጳxጴIጵaጶLጷ"/>
      <sheetName val="ጵ&amp;ጶxጷTጸsጿ ጿp"/>
      <sheetName val="ጊ&amp;ጱxጲBፍ.ጳLጳS"/>
      <sheetName val="ጴ&amp;ጵxጶaጷiጸpጿr"/>
      <sheetName val="ጱ&amp;ጲxድaጳsጳkጴ"/>
      <sheetName val="ጲ&amp;ፍxጳLጳnጴSጳMጳ"/>
      <sheetName val="ጶ&amp;ጷxጸDጿ6ጿEጊt"/>
      <sheetName val="ጳ&amp;ጳxጴgጳvጳcጴy"/>
      <sheetName val="ጳ&amp;ጳxጴSጳaጳMጴ."/>
      <sheetName val="ጸ&amp;ጿxጿPጊRጱ2ጲ"/>
      <sheetName val="ጴ&amp;ጳxጳMጴ&amp;ጵEጶs"/>
      <sheetName val="ጳ&amp;ጳxጴRጳpጳlጴ"/>
      <sheetName val="ጲ&amp;ፍxጳiጳgጴBጳk"/>
      <sheetName val="ጳ&amp;ጴxጳBጳ ጴ2ጵ"/>
      <sheetName val="ጶ&amp;ጷxጸBጿbጿwጊ)ጱ"/>
      <sheetName val="ጳ&amp;ጴxጳrጳmጴfጵkጶ"/>
      <sheetName val="ጿ&amp;ጊxጱBጲ_ፍQጳMጳ"/>
      <sheetName val="ጲ&amp;ድxጳFጳsጴgጳ)"/>
      <sheetName val="ጷ&amp;ጸxጿBጿrጊeጱr"/>
      <sheetName val="ጸ&amp;ጿxጿRጊPጱBጲ"/>
      <sheetName val="ፍ&amp;ጳxጳDጴAጳAጳ"/>
      <sheetName val="ጳ&amp;ጴxጵAጶ_ጷLጸIጿ"/>
      <sheetName val="ጿ&amp;ጿxጊAጱiጲHድa"/>
      <sheetName val="ጸ&amp;ጿxጿSጊAጱSጲiድ"/>
      <sheetName val="ጳ&amp;ጳxጴCጵxጶpጷm"/>
      <sheetName val="ጴ&amp;ጵxጶvጷuጸdጿaጿ"/>
      <sheetName val="ጊ&amp;ጱxጲDፍaጳeጳ"/>
      <sheetName val="ጳ&amp;ጳxጴdጳiጳ(ጴfጵ"/>
      <sheetName val="ጴ&amp;ጳxጳCጴeጵ ጶe"/>
      <sheetName val="ጴ&amp;ጵxጶAጷiጸMጿPጿ"/>
      <sheetName val="ጿ&amp;ጊxጱDጲ ፍeጳe"/>
      <sheetName val="ጳ&amp;ጴxጵSጶtጷ ጸe"/>
      <sheetName val="ጵ&amp;ጶxጷTጸ-ጿCጿeጊ"/>
      <sheetName val="ጴ&amp;ጳxጳIጴaጵLጶ"/>
      <sheetName val="ጱ&amp;ጲxፍTጳsጳ_ጴp"/>
      <sheetName val="ጵ&amp;ጶxጷBጸ_ጿLጿS"/>
      <sheetName val="ድ&amp;ጳxጳaጴiጳpጳr"/>
      <sheetName val="ጷ&amp;ጸxጿaጿsጊkጱ"/>
      <sheetName val="ጶ&amp;ጷxጸLጿnጿSጊMጱ"/>
      <sheetName val="ጿ&amp;ጿxጊSጱaጲMድ_"/>
      <sheetName val="ጱ&amp;ጲxፍPጳRጳ2ጴ"/>
      <sheetName val="ጳ&amp;ጳxጴDጵ6ጶEጷt"/>
      <sheetName val="ጊ&amp;ጱxጲgድvጳcጳy"/>
      <sheetName val="ፍ&amp;ጳxጳMጴ&amp;ጳEጳs"/>
      <sheetName val="ጳ&amp;ጴxጳNጳfጴeጵ"/>
      <sheetName val="ፏ&amp;ፏxጊBጱbጲwፍ)ጳ"/>
      <sheetName val="[&amp;ጱxጲrፍmጳfጳkጴ"/>
      <sheetName val="ጳ&amp;ጳxጴFጵ_ጶOጷ"/>
      <sheetName val="ጴ&amp;ጵxጶNጷDጸAጿ"/>
      <sheetName val="ጳ&amp;ጳxጴBጳrጳeጴrጵ"/>
      <sheetName val="ጲ&amp;ፍxጳIጳaጴLጳ1"/>
      <sheetName val="ጶ&amp;ጷxጸFጿ_ጿOጊ"/>
      <sheetName val="ጵ&amp;ጶxጷaጸiጿpጿrጊ"/>
      <sheetName val="ጸ&amp;ጿxጿDጊWጱzጲ"/>
      <sheetName val="ጊ&amp;ጱxጲDፍ6ጳEጳtጴ"/>
      <sheetName val="ጳ&amp;ጴxጵMጶ&amp;ጷEጸsጿ"/>
      <sheetName val="ጊ&amp;ጱxጲIድTጳLጳ"/>
      <sheetName val="ANAL_2.1"/>
      <sheetName val="rab lt 2 bo"/>
      <sheetName val="SKEDUL AV-05"/>
      <sheetName val="DivVII"/>
      <sheetName val="H_Das"/>
      <sheetName val="ESC"/>
      <sheetName val="LAMP gnrlP4"/>
      <sheetName val="P-5"/>
      <sheetName val="LAMP gnrl_P5"/>
      <sheetName val="gnrl_P4"/>
      <sheetName val="gnrl_P5"/>
      <sheetName val="gnrl P6"/>
      <sheetName val="upah_borong"/>
      <sheetName val="RKP-1R1"/>
      <sheetName val="Data-Masukan"/>
      <sheetName val="Bahan Bangun &amp; Konstruksi"/>
      <sheetName val="Harga S Dasar"/>
      <sheetName val="OLI_HEQ"/>
      <sheetName val="Lead_Schedule"/>
      <sheetName val="Vol_RKAP_2019"/>
      <sheetName val="Rev_RKAP_2019"/>
      <sheetName val="DB_SMT_BANUS"/>
      <sheetName val="Cover_Daf-2"/>
      <sheetName val="W_HOR"/>
      <sheetName val="Div_7"/>
      <sheetName val="dt-saranakarya_xls'tunj"/>
      <sheetName val="B_T"/>
      <sheetName val="Gal_Sal"/>
      <sheetName val="Alat_Beton"/>
      <sheetName val="fin_pro_centers"/>
      <sheetName val="320000_CABANG_VI"/>
      <sheetName val="crewlist_S"/>
      <sheetName val="Daft_Sewa_Alat"/>
      <sheetName val="MATERIAL_ANALISA"/>
      <sheetName val="BQ_ARS1"/>
      <sheetName val="bq_analisa"/>
      <sheetName val="Daftar_Kuantitas_dan_Harga"/>
      <sheetName val="rkpm_2007"/>
      <sheetName val="perkerasan_rigid"/>
      <sheetName val="AC_BASIC"/>
      <sheetName val="harga_lama"/>
      <sheetName val="DSP"/>
      <sheetName val="Kuantitas _ Harga"/>
      <sheetName val="ALOKASI"/>
      <sheetName val="PENAWARAN"/>
      <sheetName val="DRUM"/>
      <sheetName val="PEF16_0D"/>
      <sheetName val="ANAL KOEF"/>
      <sheetName val="Harsat-Isal"/>
      <sheetName val="GIFAS"/>
      <sheetName val="GAE8'97"/>
      <sheetName val="MENU"/>
      <sheetName val="DANS"/>
      <sheetName val="SAT_UPAH"/>
      <sheetName val="analisa_SNI"/>
      <sheetName val="SAT_EL"/>
      <sheetName val="Galian_batu"/>
      <sheetName val="DAFTAR_7"/>
      <sheetName val="Anal Alat Type II A"/>
      <sheetName val="Ammonia"/>
      <sheetName val="UOA"/>
      <sheetName val="Duong"/>
      <sheetName val="dftr harga"/>
      <sheetName val="prhit tulangan"/>
      <sheetName val="vol pek"/>
      <sheetName val="API Table"/>
      <sheetName val="Page 1"/>
      <sheetName val="011C101"/>
      <sheetName val="BILAL2"/>
      <sheetName val="VLL BAFF SDLL"/>
      <sheetName val="1.2"/>
      <sheetName val="Base Case"/>
      <sheetName val="F1.4"/>
      <sheetName val="BQ_DP_(2)"/>
      <sheetName val="RAB_"/>
      <sheetName val="REKAP_(2)"/>
      <sheetName val="KW_(2)"/>
      <sheetName val="srt_(2)"/>
      <sheetName val="Rekap_DP"/>
      <sheetName val="BQ_DP"/>
      <sheetName val="box_culvert"/>
      <sheetName val="07016, Master List-Major Minor"/>
      <sheetName val="XL4Poppy"/>
      <sheetName val="CHITIET VL-NCHT1 (2)"/>
      <sheetName val="SAT PL"/>
      <sheetName val="KOEF"/>
      <sheetName val="TRY"/>
      <sheetName val="合成単価作成・-BLDG"/>
      <sheetName val="C . C . R"/>
      <sheetName val="LE"/>
      <sheetName val="CAPVC"/>
      <sheetName val="실행"/>
      <sheetName val="d&amp;w"/>
      <sheetName val="FIN KODE"/>
      <sheetName val="G1 Sheet"/>
      <sheetName val="INDEKS"/>
      <sheetName val="ANX3A65"/>
      <sheetName val="DETAIL"/>
      <sheetName val="REKAPTF Jul_Agus"/>
      <sheetName val="HARGA DASAR UPAH DAN BAHAN"/>
      <sheetName val="HRG SATUAN"/>
      <sheetName val="CANADA"/>
      <sheetName val="REMUNERASISTANDAR"/>
      <sheetName val="TABEL-DETASIR"/>
      <sheetName val="POMALA"/>
      <sheetName val="SEMANAN"/>
      <sheetName val="BKPM"/>
      <sheetName val="OE (KSB)"/>
      <sheetName val="valve-20k"/>
      <sheetName val="Steel-Twr"/>
      <sheetName val="Dafmat"/>
      <sheetName val="A__K_Bahan1"/>
      <sheetName val="LAP-1"/>
      <sheetName val="LAP-2"/>
      <sheetName val="LAP-3"/>
      <sheetName val="LAP-4"/>
      <sheetName val="LAP-5"/>
      <sheetName val="LAP-6"/>
      <sheetName val="Vat tu XD"/>
      <sheetName val="items left"/>
      <sheetName val="Equipment"/>
      <sheetName val="elektronik"/>
      <sheetName val="item kompensasi"/>
      <sheetName val="Pro(E)_8"/>
      <sheetName val="MAKER_(E)8"/>
      <sheetName val="Bill_Of_Quantity8"/>
      <sheetName val="H_Satuan8"/>
      <sheetName val="rab_me_(by_owner)_8"/>
      <sheetName val="BQ_(by_owner)8"/>
      <sheetName val="rab_me_(fisik)8"/>
      <sheetName val="GLP_20018"/>
      <sheetName val="01A-_RAB7"/>
      <sheetName val="Bill_of_Qty_MEP7"/>
      <sheetName val="Anl_+8"/>
      <sheetName val="5_1_ELEKTRIKAL-ELEKTRONIK7"/>
      <sheetName val="BoQ_STR7"/>
      <sheetName val="Finishing_(2)7"/>
      <sheetName val="HB_7"/>
      <sheetName val="HRG_BHN6"/>
      <sheetName val="DAF_3_18"/>
      <sheetName val="DAF_3_117"/>
      <sheetName val="ELEC_STIS6"/>
      <sheetName val="NS_GD_UTAMA7"/>
      <sheetName val="BQ_Arsitektur7"/>
      <sheetName val="Isolasi_Luar_Dalam6"/>
      <sheetName val="Isolasi_Luar6"/>
      <sheetName val="Tie_Beam_GN7"/>
      <sheetName val="Tangga_GN7"/>
      <sheetName val="rab_-_persiapan_&amp;_lantai-17"/>
      <sheetName val="REF_ONLY7"/>
      <sheetName val="FORM_X_COST7"/>
      <sheetName val="Analis_Kusen_1_ESKALASI7"/>
      <sheetName val="Transfer_Pump6"/>
      <sheetName val="ANALISA_PEK_UMUM6"/>
      <sheetName val="Analisa_ME6"/>
      <sheetName val="NP_(4)6"/>
      <sheetName val="HS_Alat6"/>
      <sheetName val="BOQ_INTERN6"/>
      <sheetName val="KODE_REK6"/>
      <sheetName val="ANLS_20096"/>
      <sheetName val="Harga_Bahan_&amp;_Upah_6"/>
      <sheetName val="analisa_pagar6"/>
      <sheetName val="BGNN_UTILITAS6"/>
      <sheetName val="D_&amp;_W_sizes6"/>
      <sheetName val="an__struktur6"/>
      <sheetName val="Rek_Tot6"/>
      <sheetName val="dATA_pc6"/>
      <sheetName val="BANGUNAN_PENUNJANG6"/>
      <sheetName val="Tata_Udara6"/>
      <sheetName val="RAB_AR&amp;STR6"/>
      <sheetName val="Master_1_06"/>
      <sheetName val="Har_Sat6"/>
      <sheetName val="M_&amp;_E6"/>
      <sheetName val="L3_An_H_Sat_Mob6"/>
      <sheetName val="DRUP_(ASLI)6"/>
      <sheetName val="Cover_(x)6"/>
      <sheetName val="Cor_Apt6"/>
      <sheetName val="PT_6"/>
      <sheetName val="struktur_tdk_dipakai6"/>
      <sheetName val="Cover_CKE6"/>
      <sheetName val="Summary_Mech_6"/>
      <sheetName val="Mech__BQ6"/>
      <sheetName val="P_APRIL_20166"/>
      <sheetName val="Qttn_Report6"/>
      <sheetName val="Ｎｏ_136"/>
      <sheetName val="Vol__Lantai_Tipikal6"/>
      <sheetName val="Analisa_Struktur6"/>
      <sheetName val="Pas__bata_(anyar)6"/>
      <sheetName val="Pas__bata6"/>
      <sheetName val="PILE_CAP6"/>
      <sheetName val="TIE_BEAM6"/>
      <sheetName val="INPUT_BALOK6"/>
      <sheetName val="itungan_Balok6"/>
      <sheetName val="RASIO_SLAB6"/>
      <sheetName val="PIT_LIFT6"/>
      <sheetName val="BANG_TONG_HOP_(2)6"/>
      <sheetName val="Bill_No_2_1_6"/>
      <sheetName val="RKP_PLUMBING6"/>
      <sheetName val="DAFTAR_HARGA6"/>
      <sheetName val="SK_MIgas_toilet_lt-40,_R-26"/>
      <sheetName val="SK_MIgas_toilet_lt-40,_R-0_(P'6"/>
      <sheetName val="PLINT_3_1_G6"/>
      <sheetName val="concept_cost_code6"/>
      <sheetName val="summary_cost_code6"/>
      <sheetName val="kas_proyek6"/>
      <sheetName val="lain_lain6"/>
      <sheetName val="APT___BALCONIES6"/>
      <sheetName val="Urai_Galian_Tanah6"/>
      <sheetName val="K_Lead6"/>
      <sheetName val="SATUAN_6"/>
      <sheetName val="Analisa_Harga6"/>
      <sheetName val="Div26_-_Elect6"/>
      <sheetName val="Analisa_Harga_Satuan6"/>
      <sheetName val="Mat_Mek6"/>
      <sheetName val="MARK_UP6"/>
      <sheetName val="lt__dasar6"/>
      <sheetName val="Pekerjaan_Harian5"/>
      <sheetName val="Mahasiswa_2_lantai5"/>
      <sheetName val="DO_AM_DT5"/>
      <sheetName val="Analisa_Upah_&amp;_Bahan_Plum5"/>
      <sheetName val="AN__TAMPL5"/>
      <sheetName val="Beton_K-2505"/>
      <sheetName val="Harga_Dasar5"/>
      <sheetName val="Daftar_berat5"/>
      <sheetName val="daf_isi_(xref)5"/>
      <sheetName val="Currency_Rate5"/>
      <sheetName val="Analisa_ME_UPT5"/>
      <sheetName val="M%20&amp;%20E_xls6"/>
      <sheetName val="gia_vt,nc,may6"/>
      <sheetName val="TH_DZ356"/>
      <sheetName val="chi_phi_truc_tiep6"/>
      <sheetName val="Bill_2_2_Villa_2_beds6"/>
      <sheetName val="Buy_vs__Lease_Car6"/>
      <sheetName val="Division__4_-_PLB_Works6"/>
      <sheetName val="bhn_FINAL3"/>
      <sheetName val="Anls_teknis3"/>
      <sheetName val="Harga_Kabel3"/>
      <sheetName val="Pengalaman_Per3"/>
      <sheetName val="BQ_External5"/>
      <sheetName val="EXTERNAL_WORK3"/>
      <sheetName val="Analisa___Upah3"/>
      <sheetName val="CONSTRUCTION_COMPONENT2"/>
      <sheetName val="DG_5"/>
      <sheetName val="Grafik_Lab_3"/>
      <sheetName val="97_사업추정(WEKI)"/>
      <sheetName val="Part_Desc"/>
      <sheetName val="rap_rinci"/>
      <sheetName val="crude_SLAB_RE-bar"/>
      <sheetName val="CRUDE_RE-bar"/>
      <sheetName val="Eq__Mobilization"/>
      <sheetName val="Pek__Tanah1"/>
      <sheetName val="Pek__Pondasi1"/>
      <sheetName val="Pek__Dinding1"/>
      <sheetName val="Pek__Plesteran1"/>
      <sheetName val="Pek__Kayu1"/>
      <sheetName val="Pek__Beton1"/>
      <sheetName val="Pek__Penutup_Atap1"/>
      <sheetName val="Pek__Langit-langit1"/>
      <sheetName val="Pek__Sanitasi1"/>
      <sheetName val="Pek__Besi_&amp;_Alumunium1"/>
      <sheetName val="Pek__Kunci_&amp;_Kaca1"/>
      <sheetName val="Pek__Penutup_Lantai_&amp;_dinding1"/>
      <sheetName val="Pek__Pengecatan1"/>
      <sheetName val="Rekap_Addendum"/>
      <sheetName val="DIVISI_32"/>
      <sheetName val="Public_Area2"/>
      <sheetName val="AC_LOAD2"/>
      <sheetName val="NP__2_2"/>
      <sheetName val="analisa_panel1"/>
      <sheetName val="AN_EI_51"/>
      <sheetName val="bahan_SNI2"/>
      <sheetName val="dien_tich5"/>
      <sheetName val="CFA_(ME)5"/>
      <sheetName val="tabulation_(comparison)5"/>
      <sheetName val="SUM_6-25"/>
      <sheetName val="Khoi_luong5"/>
      <sheetName val="Gia_thue5"/>
      <sheetName val="Town_House_5"/>
      <sheetName val="Type-A2_Corner5"/>
      <sheetName val="Bill_02_-_Xay_gach-Pou_5"/>
      <sheetName val="Bill_03-Chống_thấm-Pou5"/>
      <sheetName val="Bill_05_-_Hoan_thien-Pou_5"/>
      <sheetName val="Bill_02_-_Xay_gach-Tower5"/>
      <sheetName val="Bill_03-Chống_thấm-Tower5"/>
      <sheetName val="Bill_05_-_Hoan_thien-Tower5"/>
      <sheetName val="valeurs_de_base5"/>
      <sheetName val="_Finish5"/>
      <sheetName val="Finish_code5"/>
      <sheetName val="Door_schedule5"/>
      <sheetName val="Sanitary_ware5"/>
      <sheetName val="sum_mdc3"/>
      <sheetName val="_N_Finansal_Eğri3"/>
      <sheetName val="NSA_fr_Revit5"/>
      <sheetName val="CF_-Update_31Jul065"/>
      <sheetName val="AUTOMATIC_SELECT5"/>
      <sheetName val="U_P_List5"/>
      <sheetName val="Gia_vat_tu5"/>
      <sheetName val="MAIN_GATE_HOUSE3"/>
      <sheetName val="Electrical_Works3"/>
      <sheetName val="H_T__INCOMING_SYSTEM3"/>
      <sheetName val="TLSKIN_LWR3"/>
      <sheetName val="BAHAN_&amp;_ALAT_1"/>
      <sheetName val="Criteria_1"/>
      <sheetName val="JARINGAN_AIR_BERSIH1"/>
      <sheetName val="TYPE_E_ME1"/>
      <sheetName val="TYPE_A_ME1"/>
      <sheetName val="TYPE_B_ME1"/>
      <sheetName val="TYPE_C_ME1"/>
      <sheetName val="TYPE_D_ME1"/>
      <sheetName val="JARINGAN_LISTRIK1"/>
      <sheetName val="TYPE_A1"/>
      <sheetName val="TYPE_B1"/>
      <sheetName val="TYPE_C1"/>
      <sheetName val="TYPE_D1"/>
      <sheetName val="TYPE_E1"/>
      <sheetName val="Bill_No_6_Koord_&amp;_Attendance1"/>
      <sheetName val="Elec_LG3"/>
      <sheetName val="Budget_Code3"/>
      <sheetName val="MTO_REV_03"/>
      <sheetName val="Bảng_Giá3"/>
      <sheetName val="Expenses_(M)2"/>
      <sheetName val="A2&amp;3__AC2"/>
      <sheetName val="A4&amp;5__Fan2"/>
      <sheetName val="1__Office_stationary2"/>
      <sheetName val="2__Safety2"/>
      <sheetName val="3__Meal_fee2"/>
      <sheetName val="4__Temporary2"/>
      <sheetName val="GRAND_REKAP2"/>
      <sheetName val="chiet_tinh2"/>
      <sheetName val="PERF_TEST_Pre_MP1"/>
      <sheetName val="Upah_&amp;_Bahan"/>
      <sheetName val="A__PENGADAAN"/>
      <sheetName val="B__TRANSPORTASI"/>
      <sheetName val="C__KONS_EM"/>
      <sheetName val="D__KONS_SIPIL"/>
      <sheetName val="LAMPIRAN_-_TERPASANG"/>
      <sheetName val="Detail_Realisasi"/>
      <sheetName val="Exch_rate"/>
      <sheetName val="COVID_Specific_Manloader"/>
      <sheetName val="DATA_KC2"/>
      <sheetName val="Rekap_6_3(6a)"/>
      <sheetName val="Rekap_6_3(5a)"/>
      <sheetName val="Rekap_6_3(8a)"/>
      <sheetName val="Rekap_7_3(1)"/>
      <sheetName val="Rekap_6_3(10)"/>
      <sheetName val="Rekap_3_1(3)"/>
      <sheetName val="Rekap_5_1_1"/>
      <sheetName val="Rekap_5_1_2"/>
      <sheetName val="Valve_PL"/>
      <sheetName val="Peralatan_PL"/>
      <sheetName val="Analisa_&amp;_Upah"/>
      <sheetName val="Priced_BOQ2"/>
      <sheetName val="Bill_Tổng2"/>
      <sheetName val="TH_Công_việc-_D212"/>
      <sheetName val="ANH_VU_D122"/>
      <sheetName val="Hỗ_trợ_căn_Hoist2"/>
      <sheetName val="THKL_Xay_to2"/>
      <sheetName val="D17_(thuc)2"/>
      <sheetName val="vật_tư2"/>
      <sheetName val="Công_nhật_Đợt_15-_End2"/>
      <sheetName val="KL_L292"/>
      <sheetName val="Công_nhật_Đợt_142"/>
      <sheetName val="D10-_KL_dự_trù_QT2"/>
      <sheetName val="D07_(CCM)__2"/>
      <sheetName val="D06_(CCM)_2"/>
      <sheetName val="D05_(CCM)2"/>
      <sheetName val="D02_(2)2"/>
      <sheetName val="Cac_HS_hieu_chinh2"/>
      <sheetName val="StructEarth_32"/>
      <sheetName val="1_1__KCT_(NHÀ_XƯỞNG)1"/>
      <sheetName val="1_4_HẠ_TẦNG_X_ÉP1"/>
      <sheetName val="ĐỊNH_MỨC_CÔNG_NHẬT1"/>
      <sheetName val="6_1_KẾT_CẤU_THÉP_-VP1"/>
      <sheetName val="TLT_-_WEIGHT_REBAR1"/>
      <sheetName val="DANH_SÁCH_CN1"/>
      <sheetName val="NHÀ_XE1"/>
      <sheetName val="HẠ_TẦNG1"/>
      <sheetName val="LƯƠNG_CN_GỘP_1"/>
      <sheetName val="chC_công_nhật1"/>
      <sheetName val="TONG_HOP1"/>
      <sheetName val="DG_1203-15-03_KHO1"/>
      <sheetName val="THEO_DÕI_CÔNG__ĐỘI1"/>
      <sheetName val="phân_việc_CN1"/>
      <sheetName val="nghiệm_thu_CV_CN1"/>
      <sheetName val="Du_thau1"/>
      <sheetName val="MEP_Detail1"/>
      <sheetName val="01-main_building1"/>
      <sheetName val="04-pipe_bridge1"/>
      <sheetName val="07-bike_park1"/>
      <sheetName val="5_2_1_Đo_bóc_KL_OLK-061"/>
      <sheetName val="REKAP_VOLUME"/>
      <sheetName val="STD_GD_UTAMA"/>
      <sheetName val="H__Dasar"/>
      <sheetName val="PR_3_YEAKNON-New_VO_1"/>
      <sheetName val="PR3-Cashflow_New(%)1"/>
      <sheetName val="PR3-S-CURVE_(2)1"/>
      <sheetName val="PR3-Cashflow_Contract1"/>
      <sheetName val="PR_3_YEAKNON-CW+AW_1"/>
      <sheetName val="PR_3_YEAKNON-New_BudjetRV1"/>
      <sheetName val="Yaeknon-New_VO_-Structur_Cost1"/>
      <sheetName val="DON_GIA1"/>
      <sheetName val="CHITIET_VL-NC1"/>
      <sheetName val="4_CĂN1"/>
      <sheetName val="Tro_giup1"/>
      <sheetName val="Đơn_Giá_1"/>
      <sheetName val="TONG_HOP_VL-NC"/>
      <sheetName val="Urai___Guide_Post"/>
      <sheetName val="INDIGINEOUS_ITEMS_"/>
      <sheetName val="Oth_"/>
      <sheetName val="Hit_Vol_Str_Jambi"/>
      <sheetName val="REKAP_BQ_"/>
      <sheetName val="DIV_1"/>
      <sheetName val="BM_DATA_SHEET"/>
      <sheetName val="rekap_c"/>
      <sheetName val="atap_Ok"/>
      <sheetName val="01A__RAB"/>
      <sheetName val="ጳ&amp;ጴxጵBጶ_ጷQጸMጿ"/>
      <sheetName val="ጵ&amp;ጶxጷTጸsጿ_ጿp"/>
      <sheetName val="ጊ&amp;ጱxጲBፍ_ጳLጳS"/>
      <sheetName val="ጳ&amp;ጳxጴSጳaጳMጴ_"/>
      <sheetName val="ጳ&amp;ጴxጳBጳ_ጴ2ጵ"/>
      <sheetName val="ጴ&amp;ጳxጳCጴeጵ_ጶe"/>
      <sheetName val="ጿ&amp;ጊxጱDጲ_ፍeጳe"/>
      <sheetName val="ጳ&amp;ጴxጵSጶtጷ_ጸe"/>
      <sheetName val="ጊM_&amp;_E_xls]Bill_No_2_1_"/>
      <sheetName val="T_T_CL_VC_DZ_22"/>
      <sheetName val="DS-Thuong_6T_dau"/>
      <sheetName val="Project_Data"/>
      <sheetName val="REFERENCE_TABLE"/>
      <sheetName val="PH"/>
      <sheetName val="HM.MEK."/>
      <sheetName val="anl-b6"/>
      <sheetName val="data-1"/>
      <sheetName val="% Prog"/>
      <sheetName val="Proposal"/>
      <sheetName val="304_06"/>
      <sheetName val="Iuran Nopember 2002"/>
      <sheetName val="Pesanan"/>
      <sheetName val="Penjualan"/>
      <sheetName val="Buis beton"/>
      <sheetName val="Bronjong"/>
      <sheetName val="ANALISA-K"/>
      <sheetName val="Dsr Hitung"/>
      <sheetName val="Rates"/>
      <sheetName val="QS_PT chi phi"/>
      <sheetName val="NEW-PANEL"/>
      <sheetName val="Sheet4"/>
      <sheetName val="Móng, nền "/>
      <sheetName val="6PILE  (돌출)"/>
      <sheetName val="Accessories"/>
      <sheetName val="DG vat tu"/>
      <sheetName val="proj"/>
      <sheetName val="입찰내역 발주처 양식"/>
      <sheetName val="Final Sum  A"/>
      <sheetName val="bill5-archi"/>
      <sheetName val="Consumables"/>
      <sheetName val="Benchmark"/>
      <sheetName val="new retail"/>
      <sheetName val="D"/>
      <sheetName val="DFA"/>
      <sheetName val="Data_Tower4"/>
      <sheetName val="DES_154"/>
      <sheetName val="Basic_Price4"/>
      <sheetName val="Unit_Rate4"/>
      <sheetName val="Kuantitas_&amp;_Harga4"/>
      <sheetName val="sheet_24"/>
      <sheetName val="RAB_ME4"/>
      <sheetName val="Analisa_Mob__34"/>
      <sheetName val="Analisa_Mob_14"/>
      <sheetName val="Analisa_Alat4"/>
      <sheetName val="Analisa_Mob__24"/>
      <sheetName val="3-DIV7_B4"/>
      <sheetName val="Rekap_Prelim4"/>
      <sheetName val="1_B4"/>
      <sheetName val="7_1(3)4"/>
      <sheetName val="Harsat_Alat4"/>
      <sheetName val="Perm__Test4"/>
      <sheetName val="Galian_14"/>
      <sheetName val="RP_PROD_094"/>
      <sheetName val="A+Supl_3"/>
      <sheetName val="Fill_this_out_first___4"/>
      <sheetName val="4-Basic_Price4"/>
      <sheetName val="Rekap_Biaya4"/>
      <sheetName val="Peralatan_Utama3"/>
      <sheetName val="Supl_X3"/>
      <sheetName val="Fill_this_out_first___5"/>
      <sheetName val="HARGA_MATERIAL4"/>
      <sheetName val="REKAP_TOTAL2"/>
      <sheetName val="Input_monthly_capex3"/>
      <sheetName val="Hrg_Sat3"/>
      <sheetName val="HD_UPAH3"/>
      <sheetName val="Sumber_Daya4"/>
      <sheetName val="PRD_01-6(I-II)4"/>
      <sheetName val="PRD_01-7_alat4"/>
      <sheetName val="Anls_Hrg_Sat4"/>
      <sheetName val="Sat_Bah___Up4"/>
      <sheetName val="h_sat-bbm4"/>
      <sheetName val="Agregat_Halus_&amp;_Kasar4"/>
      <sheetName val="Master_Dat4"/>
      <sheetName val="RAB_DC4"/>
      <sheetName val="BQ_OE4"/>
      <sheetName val="Agg_Halus_&amp;_Kasar4"/>
      <sheetName val="15_Harga_Satuan_Bahan3"/>
      <sheetName val="Divisi_Baru4"/>
      <sheetName val="2_E4"/>
      <sheetName val="2_F4"/>
      <sheetName val="inner_pervious_adjust_3"/>
      <sheetName val="outer_pervious_adjust3"/>
      <sheetName val="SBDY_Jemb_Tayan4"/>
      <sheetName val="BOQ_SNJ_13"/>
      <sheetName val="DKH_CCO_1A3"/>
      <sheetName val="DKH_CCO_1B_R-13"/>
      <sheetName val="DIV_54"/>
      <sheetName val="DIV_64"/>
      <sheetName val="Met__Minor4"/>
      <sheetName val="bearing_PDMR14"/>
      <sheetName val="Stay_Cable_PDMR14"/>
      <sheetName val="Post_Tens-14"/>
      <sheetName val="NP_(2)3"/>
      <sheetName val="Schedule_11a3"/>
      <sheetName val="Septick_tank3"/>
      <sheetName val="HRG_DSR_APP3"/>
      <sheetName val="Man_Power3"/>
      <sheetName val="BOQ_EM3"/>
      <sheetName val="Rekap_Analisa3"/>
      <sheetName val="Daf_Dasar_Upah&amp;Bahan3"/>
      <sheetName val="ACTUAL_CHECK3"/>
      <sheetName val="SELISIH_HARGA3"/>
      <sheetName val="Attachment-3_Chem3"/>
      <sheetName val="ﾄﾞﾊﾞｲFUEL_GAS追見3"/>
      <sheetName val="Breakdown_Instrument3"/>
      <sheetName val="DAF__PEKERJAAN3"/>
      <sheetName val="SPESISIKASI_PENAWARAN3"/>
      <sheetName val="Daf-2_4_Baja3"/>
      <sheetName val="TOWER_D4"/>
      <sheetName val="anal-drainase,tanah&amp;ps_batu3"/>
      <sheetName val="BOQ_ADD-123"/>
      <sheetName val="Analisa_Tend3"/>
      <sheetName val="Input_Data1"/>
      <sheetName val="NS_GD_UGD1"/>
      <sheetName val="STD_GD_UGD1"/>
      <sheetName val="H_Sat_Jembatan1"/>
      <sheetName val="reporting_package-bmel_31-12-01"/>
      <sheetName val="HS_UPAH1"/>
      <sheetName val="HS_BAHAN1"/>
      <sheetName val="DATA_PROYEK1"/>
      <sheetName val="Cash_Flow_bulanan3"/>
      <sheetName val="7_PEK-STRUKTUR3"/>
      <sheetName val="DIV_93"/>
      <sheetName val="7_공정표3"/>
      <sheetName val="AnalisaSIPIL_RIIL3"/>
      <sheetName val="ADD_2_(1)1"/>
      <sheetName val="AN_Tdr1"/>
      <sheetName val="BQ_INT1"/>
      <sheetName val="Harga_Bahan1"/>
      <sheetName val="Rekap_Direct_Cost3"/>
      <sheetName val="Uraian_Analisa3"/>
      <sheetName val="HARGA_SAT2"/>
      <sheetName val="ATAP_&amp;_RISER3"/>
      <sheetName val="bukan_PNS1"/>
      <sheetName val="Kinerja_Proyek1"/>
      <sheetName val="BK-PU_20111"/>
      <sheetName val="H_Alat"/>
      <sheetName val="H_Bahan"/>
      <sheetName val="Analisa_HS"/>
      <sheetName val="analisa_Str"/>
      <sheetName val="REKAP_HP"/>
      <sheetName val="5_NP"/>
      <sheetName val="Lingkup_Pekerjaan4"/>
      <sheetName val="Pek_persiapan4"/>
      <sheetName val="anal_baja4"/>
      <sheetName val="m'trl_baja4"/>
      <sheetName val="UPAH_KERJA4"/>
      <sheetName val="BEDA_VOL4"/>
      <sheetName val="LAMP_54"/>
      <sheetName val="D3_13"/>
      <sheetName val="Weight_Bridge3"/>
      <sheetName val="An_harga_alat2"/>
      <sheetName val="AMD_II2"/>
      <sheetName val="AMD_I2"/>
      <sheetName val="dist__mat2"/>
      <sheetName val="Analisa_-Baku2"/>
      <sheetName val="Rekap_Tahap_12"/>
      <sheetName val="BL_(1)2"/>
      <sheetName val="Faktor_Markup2"/>
      <sheetName val="Spesifikasi_2"/>
      <sheetName val="Bahan_&amp;_Upah2"/>
      <sheetName val="120601Sport_Center2"/>
      <sheetName val="00_Jumlah_Total2"/>
      <sheetName val="ANALISA_NOV_'072"/>
      <sheetName val="Hrg_Sat4"/>
      <sheetName val="HARGA_BAHAN&amp;UPAH_2"/>
      <sheetName val="ARC_BANGUNAN_UTAMA2"/>
      <sheetName val="REKAP_ME_2"/>
      <sheetName val="Prod_023"/>
      <sheetName val="A-11_Steel_Str2"/>
      <sheetName val="A-03_Pile2"/>
      <sheetName val="DAFT_ALAT,UPAH_&amp;_MAT2"/>
      <sheetName val="Steel_Material_List2"/>
      <sheetName val="MUA_SA2"/>
      <sheetName val="Analisa_Tend_(2)2"/>
      <sheetName val="B_-_Norelec2"/>
      <sheetName val="ANALISA_(2)2"/>
      <sheetName val="AHS_Marka2"/>
      <sheetName val="D2_22"/>
      <sheetName val="ganti_rugi2"/>
      <sheetName val="UPAH_+_ALAT2"/>
      <sheetName val="Master_Edit1"/>
      <sheetName val="BM_1_(M)2"/>
      <sheetName val="Analisa_RAP2"/>
      <sheetName val="Alat_B2"/>
      <sheetName val="Bahan_B2"/>
      <sheetName val="Upah_B2"/>
      <sheetName val="Analisa_RAB2"/>
      <sheetName val="Rekap_A2"/>
      <sheetName val="Gudang_non_AC-AC_Struktur2"/>
      <sheetName val="Mat__List'082"/>
      <sheetName val="Pos_4-12"/>
      <sheetName val="rek_PUS_oe2"/>
      <sheetName val="S-_Curve_Cash_flow2"/>
      <sheetName val="Gb_Link_Requirement2"/>
      <sheetName val="REKAP_ARSITEKTUR_2"/>
      <sheetName val="LAP__MINGG2"/>
      <sheetName val="Anls-ME_Tampil2"/>
      <sheetName val="Urai__Resap_pengikat2"/>
      <sheetName val="CONS_2"/>
      <sheetName val="MAPDC_2"/>
      <sheetName val="H_Upah2"/>
      <sheetName val="Prog_Real2"/>
      <sheetName val="PRY_022"/>
      <sheetName val="LAMPIRAN_-B2"/>
      <sheetName val="Isian_Biodata2"/>
      <sheetName val="Analisa_Tekhnis1"/>
      <sheetName val="Eval__Arus_Kas1"/>
      <sheetName val="cv__2_1"/>
      <sheetName val="Analis_harga2"/>
      <sheetName val="List_Plant2"/>
      <sheetName val="Mech_CIF1"/>
      <sheetName val="Data_11"/>
      <sheetName val="PRD_01-41"/>
      <sheetName val="PRD_01-32"/>
      <sheetName val="REKAP_BQ1"/>
      <sheetName val="Piping_Cost1"/>
      <sheetName val="Direct_Cost_Thp_21"/>
      <sheetName val="Ana_duct1"/>
      <sheetName val="Harsat_Upah_STR_ARS1"/>
      <sheetName val="_PE-F-42_MR_9_Manpower1"/>
      <sheetName val="REKAP_STRUKTUR1"/>
      <sheetName val="Analisa_SNI_STANDART_1"/>
      <sheetName val="Sec_I_ML1"/>
      <sheetName val="Owning_cost_Alat1"/>
      <sheetName val="610_041"/>
      <sheetName val="610_051"/>
      <sheetName val="610_061"/>
      <sheetName val="610_071"/>
      <sheetName val="610_081"/>
      <sheetName val="sumber_data_alat1"/>
      <sheetName val="M_AR-KUAT1"/>
      <sheetName val="Bill_No_6_Koord___Attendance1"/>
      <sheetName val="Bill_No_4_Summary_1"/>
      <sheetName val="CF_Rp-USD1"/>
      <sheetName val="01_FA1"/>
      <sheetName val="REKAP_A_BESAR1"/>
      <sheetName val="T-3_4_Cost_of_Equipment1"/>
      <sheetName val="T-3_2_UP_Labour1"/>
      <sheetName val="PHU_051"/>
      <sheetName val="Hal_010MUKAMC1"/>
      <sheetName val="BL__1_1"/>
      <sheetName val="Analisa_Bahan1"/>
      <sheetName val="harsat_sdy1"/>
      <sheetName val="Format_Daftar_Sewa_Alat_1"/>
      <sheetName val="Uraian_Upah1"/>
      <sheetName val="UBA_RAB1"/>
      <sheetName val="RAP_M1"/>
      <sheetName val="BUL_M1"/>
      <sheetName val="Analisa_Fave1"/>
      <sheetName val="Harsat_Bahan1"/>
      <sheetName val="Harsat_Subkon1"/>
      <sheetName val="Rek_An1"/>
      <sheetName val="Analis_Upah1"/>
      <sheetName val="RAB_Temiling_1"/>
      <sheetName val="pek_tanah_utk_irigasi1"/>
      <sheetName val="Formula_Paket_A1"/>
      <sheetName val="AC_WIL_SERANG1"/>
      <sheetName val="Prod_15-51"/>
      <sheetName val="Prod_024"/>
      <sheetName val="Ana__PU1"/>
      <sheetName val="Tabel_Item1"/>
      <sheetName val="Tabel_Satuan1"/>
      <sheetName val="Tabel_Alat1"/>
      <sheetName val="Tabel_Bahan1"/>
      <sheetName val="Tabel_Tenaga1"/>
      <sheetName val="New_MADC_(2)1"/>
      <sheetName val="Analisa_Satuan1"/>
      <sheetName val="LKT_-_HL1"/>
      <sheetName val="LKT_-_HS1"/>
      <sheetName val="Metod_TWR1"/>
      <sheetName val="HRGA_SATUAN_UPAH-BAHAN1"/>
      <sheetName val="HS_Bhn1"/>
      <sheetName val="Cek_list1"/>
      <sheetName val="ANALIS_ALAT"/>
      <sheetName val="Permanent_info"/>
      <sheetName val="surfacing_&amp;_point___"/>
      <sheetName val="stone_mas_ARE"/>
      <sheetName val="New_MADC"/>
      <sheetName val="GALIAN_batu_ok_(89)"/>
      <sheetName val="Data_Alat"/>
      <sheetName val="ELEMENT_SUM"/>
      <sheetName val="REKOM-Rekap_SCEDULE_3"/>
      <sheetName val="i-j__Pengalaman"/>
      <sheetName val="Daftar_Kuantitas_&amp;_Harga__MC_0"/>
      <sheetName val="Bill-5_2"/>
      <sheetName val="Bill-9_1"/>
      <sheetName val="Bill-6_1_1-6_1_3"/>
      <sheetName val="ELECTRIC_DATA"/>
      <sheetName val="ตาราง_G"/>
      <sheetName val="KEDUNG_GOONG"/>
      <sheetName val="Vol_Admin&amp;Canteen"/>
      <sheetName val="rek_det_1-3"/>
      <sheetName val="H-Bahan_&amp;_Tenaga"/>
      <sheetName val="Vol__Mg_10"/>
      <sheetName val="TONGKE3p_"/>
      <sheetName val="TH_VL,_NC,_DDHT_Thanhphuoc"/>
      <sheetName val="BARU-4_"/>
      <sheetName val="HSUB_SARPRA"/>
      <sheetName val="bill_qty"/>
      <sheetName val="Analisa_HSP"/>
      <sheetName val="PE-F-37_Rev_00_Paym_GBP"/>
      <sheetName val="ANAL_KOEF"/>
      <sheetName val="daftar_upah"/>
      <sheetName val="ANSAT_K'AYI"/>
      <sheetName val="FIN_KODE"/>
      <sheetName val="_MINGGUAN1"/>
      <sheetName val="Analisa_IC1"/>
      <sheetName val="Analisa_J1"/>
      <sheetName val="Rekap_Biaya_Alat1"/>
      <sheetName val="Biaya_Operator1"/>
      <sheetName val="Ops_Alat1"/>
      <sheetName val="Sewa_Alat1"/>
      <sheetName val="H_&amp;_U"/>
      <sheetName val="Sales_Rental"/>
      <sheetName val="Sales_Parameter"/>
      <sheetName val="GRAND_REKAPITULASI"/>
      <sheetName val="RAB_G_ADM__PUSAT_(1)"/>
      <sheetName val="RAB_R__GENSET_&amp;_PANEL_(10)_"/>
      <sheetName val="RAB_R__DNS__PENGLL_T_54_(11_A_)"/>
      <sheetName val="RAB_R__DNS__PENGLL_T_54_(11_B_)"/>
      <sheetName val="RAB_R__DNS__PENGLL_T_54_(11_C_)"/>
      <sheetName val="RAB_R__DNS__PENGLL_T_70_(12_A_)"/>
      <sheetName val="RAB_R__DNS__PENGLL_T_70_(12_B_)"/>
      <sheetName val="RAB_R__DNS__PENGLL_T_70_(12_C_)"/>
      <sheetName val="RAB_SPORT_CLUB_(14)"/>
      <sheetName val="RAB_MASJID_&amp;_T_WUDLU_(15)"/>
      <sheetName val="RAB_LOUNDRY_&amp;_WORKSHOP_(16)"/>
      <sheetName val="RAB_MINIMARKET_&amp;_KANTIN_(17_)"/>
      <sheetName val="RAB_RMH__PENJAGA_(18)"/>
      <sheetName val="RAB_POS_JAGA_(19__A_)"/>
      <sheetName val="RAB_POS_JAGA_(19__B_)"/>
      <sheetName val="RAB_R__POMPA_(20)"/>
      <sheetName val="RAB_R__KELAS_(2_A)"/>
      <sheetName val="RAB_R__KELAS_(2_B)"/>
      <sheetName val="RAB_AULA_UTAMA_(5)"/>
      <sheetName val="RAB_AULA_SEDANG_(6)"/>
      <sheetName val="RAB_ASRAMA_(7__B_)"/>
      <sheetName val="RAB_ASRAMA_(7__C_)"/>
      <sheetName val="RAB_ASRAMA_(7__D_)"/>
      <sheetName val="RAB_R__MAKAN_(8)"/>
      <sheetName val="RAB_GUEST_HOUSE_(9__A_)"/>
      <sheetName val="RAB_GUEST_HOUSE_(9__B_)"/>
      <sheetName val="PERALATAN_PROYEK_GOL_III_A"/>
      <sheetName val="PL_SPP_per_ton"/>
      <sheetName val="HR_Detail"/>
      <sheetName val="LAMP_2_2"/>
      <sheetName val="SPI_GMBH"/>
      <sheetName val="M_12__2_"/>
      <sheetName val="Account_Code"/>
      <sheetName val="NAMA_DEPT"/>
      <sheetName val="STOK_MAT"/>
      <sheetName val="Master_Schedule"/>
      <sheetName val="AA_1_1_BNI"/>
      <sheetName val="TS_(A3)"/>
      <sheetName val="ENC_14"/>
      <sheetName val="Analisa_Bangun_"/>
      <sheetName val="D2_4"/>
      <sheetName val="D4_3_(TE)"/>
      <sheetName val="D5_3_(TF)_"/>
      <sheetName val="D8_3_(TJ)"/>
      <sheetName val="HS_Dasar_"/>
      <sheetName val="HD_BAHAN"/>
      <sheetName val="BOQ_CONTRACT_WK"/>
      <sheetName val="Analisa_K"/>
      <sheetName val="HS_KALIJATI"/>
      <sheetName val="Daftar_Upah,Bhn,&amp;_alat"/>
      <sheetName val="Tambahan_anal"/>
      <sheetName val="An__Alat"/>
      <sheetName val="T_KE_CP1"/>
      <sheetName val="Fans_"/>
      <sheetName val="Cước_VC_+_ĐM_CP_Tư_vấn"/>
      <sheetName val="Hệ_số"/>
      <sheetName val="3_2_Mechanical_"/>
      <sheetName val="07016,_Master_List-Major_Minor"/>
      <sheetName val="Bang_tt_mot_so_chi_tiet"/>
      <sheetName val="Gioi_thieu"/>
      <sheetName val="4_2_1_Đo_bóc_KL_OLK-06"/>
      <sheetName val="4_1_1_CHI_TIET_OLK-06"/>
      <sheetName val="CHITIET_VL-NCHT1_(2)"/>
      <sheetName val="0200_Siteworks"/>
      <sheetName val="C___C___R"/>
      <sheetName val="SAT_PL"/>
      <sheetName val="ANalisa_"/>
      <sheetName val="A_4_3"/>
      <sheetName val="IN_OUT"/>
      <sheetName val="PEKERJAAN_PERSIAPAN"/>
      <sheetName val="Ans_Kom_Precast"/>
      <sheetName val="UPAH_&amp;_BHN"/>
      <sheetName val="Form_I"/>
      <sheetName val="Bill_02_INF"/>
      <sheetName val="FIRE_FIGHTING"/>
      <sheetName val="_견적서"/>
      <sheetName val="ጊM_&amp;_E_xls_Bill_No_2_1_"/>
      <sheetName val="Nghỉ_lễ"/>
      <sheetName val="Peralatan_(2)"/>
      <sheetName val="R1__GREJA_KATHOLIK"/>
      <sheetName val="Pesangon___jml_kary"/>
      <sheetName val="BOQ_-_HPS_PU"/>
      <sheetName val="Harga_Dsr"/>
      <sheetName val="FoB_"/>
      <sheetName val="subK_(2)"/>
      <sheetName val="Analisa_2"/>
      <sheetName val="Mk_Sub_Grade"/>
      <sheetName val="FAB-2010_sd_2011"/>
      <sheetName val="HSBU_ANA"/>
      <sheetName val="Analis_Tambahan"/>
      <sheetName val="pelita_lapen"/>
      <sheetName val="Data_Masukan"/>
      <sheetName val="Fisik_2012"/>
      <sheetName val="Pek__Persiapan"/>
      <sheetName val="Rekap_Anl_K"/>
      <sheetName val="Rekap_Anl_SNI"/>
      <sheetName val="FORM_3A"/>
      <sheetName val="Upah_"/>
      <sheetName val="Camar_ac_opname"/>
      <sheetName val="KAKTUS_KLAS_A"/>
      <sheetName val="RAW_MATERIALS_"/>
      <sheetName val="item_kompensasi"/>
      <sheetName val="G1_Sheet"/>
      <sheetName val="REKAPTF_Jul_Agus"/>
      <sheetName val="Vat_tu_XD"/>
      <sheetName val="items_left"/>
      <sheetName val="D-3 (M)"/>
      <sheetName val="satuan_pek_ars"/>
      <sheetName val="DAF-3"/>
      <sheetName val="Daftar Customer"/>
      <sheetName val="23FDK"/>
      <sheetName val="09StrukFas"/>
      <sheetName val="Rencana Pemberian Kredit"/>
      <sheetName val="ANALISA railing"/>
      <sheetName val="D2 "/>
      <sheetName val="Skh 1 10 1 17"/>
      <sheetName val="SKH 1 10 3"/>
      <sheetName val="Upah,Bahan,Alat"/>
      <sheetName val="Hsatbahan"/>
      <sheetName val="Sektor"/>
      <sheetName val="15BATA"/>
      <sheetName val="ANAL-TRM"/>
      <sheetName val="REQDELTA"/>
      <sheetName val="rab me _by owner_ "/>
      <sheetName val="BQ _by owner_"/>
      <sheetName val="rab me _fisik_"/>
      <sheetName val="TOWN"/>
      <sheetName val="analiz"/>
      <sheetName val="Div4"/>
      <sheetName val="2-asi-00"/>
      <sheetName val="ANALISA 1"/>
      <sheetName val="REKAP STR T"/>
      <sheetName val="UTILITAS"/>
      <sheetName val="Rekap "/>
      <sheetName val="Rekap 2011"/>
      <sheetName val="Hypothesis"/>
      <sheetName val="E450"/>
      <sheetName val="CF-Rp-USD"/>
      <sheetName val="sht1"/>
      <sheetName val="Sch-5"/>
      <sheetName val="MS"/>
      <sheetName val="Machinery"/>
      <sheetName val="Anal "/>
      <sheetName val="SAT-UP"/>
      <sheetName val="98수문일위"/>
      <sheetName val="M.Pekerjaan"/>
      <sheetName val="6.1"/>
      <sheetName val="9.1"/>
      <sheetName val="TRANS"/>
      <sheetName val="div 4"/>
      <sheetName val="Monitoring ICD Level 4"/>
      <sheetName val="str_scie tec"/>
      <sheetName val="galian saluran"/>
      <sheetName val="AHS1"/>
      <sheetName val="HGS"/>
      <sheetName val="inter"/>
      <sheetName val="PPH1298S"/>
      <sheetName val="Progress measurement Procedure"/>
      <sheetName val="jgn dihapus!"/>
      <sheetName val="H.DASAR"/>
      <sheetName val="GH Quantity"/>
      <sheetName val="REKAP BULANAN"/>
      <sheetName val="DH"/>
      <sheetName val="Rincian Mingguan"/>
      <sheetName val="ANALISA-1"/>
      <sheetName val="Sheet15"/>
      <sheetName val="HRS-ATB"/>
      <sheetName val="ANTEK-PRIME"/>
      <sheetName val="ANTEK-TIMB"/>
      <sheetName val="Rek-Analisa"/>
      <sheetName val="DAF.HRG"/>
      <sheetName val="ANALISA KOEFF ESKALASI"/>
      <sheetName val="DataWP"/>
      <sheetName val="STOCK AWAL"/>
      <sheetName val="Analisa BCT"/>
      <sheetName val="P04-02"/>
      <sheetName val="OPNAME BAD STOCK"/>
      <sheetName val="Assumption &amp; Result"/>
      <sheetName val="kaltim"/>
      <sheetName val="Cutleries"/>
      <sheetName val="ETAB 1"/>
      <sheetName val="ISI1108B"/>
      <sheetName val="Template"/>
      <sheetName val="PAK4"/>
      <sheetName val="Macro1"/>
      <sheetName val="Pabrik"/>
      <sheetName val="Basic datas"/>
      <sheetName val="Gmd3"/>
      <sheetName val="lapkeu"/>
      <sheetName val="hsp-STR-ARS"/>
      <sheetName val="pintar"/>
      <sheetName val="GFA-20-N"/>
      <sheetName val="SALARY"/>
      <sheetName val="SKU EXPENDITURE"/>
      <sheetName val="Staf, PB PLAN"/>
      <sheetName val="Profit Bdx Capex"/>
      <sheetName val="owner_estimate"/>
      <sheetName val="CRITERIA1"/>
      <sheetName val="tabel nilai"/>
      <sheetName val="mat&amp;upah"/>
      <sheetName val="&lt;&lt; Bantuan &gt;&gt;"/>
      <sheetName val="D6 (2)"/>
      <sheetName val="Analisa BCT Permanen"/>
      <sheetName val="Investment Valuation"/>
      <sheetName val="BLI_CostCenter"/>
      <sheetName val="BLI_Currency"/>
      <sheetName val="BLI_Facility"/>
      <sheetName val="BLI_PaymentType"/>
      <sheetName val="PART B."/>
      <sheetName val="PART A."/>
      <sheetName val="HypUpload"/>
      <sheetName val="Ket"/>
      <sheetName val="TB98,oct99&amp;sap99-WPL"/>
      <sheetName val="Exc. Rate"/>
      <sheetName val="12-06-ins"/>
      <sheetName val="dwa-01"/>
      <sheetName val="Harga_Satuan2"/>
      <sheetName val="unit_price1"/>
      <sheetName val="P_B_J"/>
      <sheetName val="PRIST_LIST"/>
      <sheetName val="5_1-5_4(1)-5_4(2)"/>
      <sheetName val="Rekap_RAP"/>
      <sheetName val="Gal__selokan"/>
      <sheetName val="RESOURCE_MODEL"/>
      <sheetName val="Up_&amp;_bhn"/>
      <sheetName val="PRY 01-8"/>
      <sheetName val="RKP-1"/>
      <sheetName val="PRY 01-3"/>
      <sheetName val="HPP X Q'TY"/>
      <sheetName val="RINCIAN-SC"/>
      <sheetName val="HARSAT_BAH"/>
      <sheetName val="Enc14"/>
      <sheetName val="Strand PDMR1"/>
      <sheetName val="Post tension PDMR1"/>
      <sheetName val="Rokan 1"/>
      <sheetName val="BAPS"/>
      <sheetName val="sai"/>
      <sheetName val="HPP_20_"/>
      <sheetName val="HPP_19_"/>
      <sheetName val="lamp4ae"/>
      <sheetName val="BP1_23"/>
      <sheetName val="REKAP-1"/>
      <sheetName val="HD ALAT"/>
      <sheetName val="shotcrete"/>
      <sheetName val="UG Excav"/>
      <sheetName val="ANAL-str2"/>
      <sheetName val="COV"/>
      <sheetName val="RAB-LANSEKAP"/>
      <sheetName val="BTL-Persiapan"/>
      <sheetName val="BTL-alat"/>
      <sheetName val="BTL-Rupa"/>
      <sheetName val="ANAL_P4"/>
      <sheetName val="MATAUANG"/>
      <sheetName val="E.212"/>
      <sheetName val="E.341"/>
      <sheetName val="610.07A"/>
      <sheetName val="Monthly"/>
      <sheetName val="SGC-Rate"/>
      <sheetName val="Pro(E)_9"/>
      <sheetName val="An.6"/>
      <sheetName val="TB"/>
      <sheetName val="cost recovery"/>
      <sheetName val="COGS"/>
      <sheetName val="Bal Sheet"/>
      <sheetName val="Income Statement"/>
      <sheetName val="peb"/>
      <sheetName val="DATA LTW"/>
      <sheetName val="I__COA_Definition_&amp;_Responsible"/>
      <sheetName val="Risiko"/>
      <sheetName val="Tindak Lanjut"/>
      <sheetName val="febgj"/>
      <sheetName val="jkt160"/>
      <sheetName val="Breakdown_ACMV"/>
      <sheetName val="Paul_base_sheet_"/>
      <sheetName val="B Mobil, P Onderdil - old"/>
      <sheetName val="SG"/>
      <sheetName val="Submission Form"/>
      <sheetName val="BPENJ"/>
      <sheetName val="ATK-ACCT-05"/>
      <sheetName val="1997"/>
      <sheetName val="Fak_aktif"/>
      <sheetName val="07-01"/>
      <sheetName val="Lantai I"/>
      <sheetName val="umu"/>
      <sheetName val="ahs3"/>
      <sheetName val="MET"/>
      <sheetName val="An. Beton"/>
      <sheetName val="Norm"/>
      <sheetName val="Room Matrix"/>
      <sheetName val="PTdam"/>
      <sheetName val="SGC RATE"/>
      <sheetName val="공문"/>
      <sheetName val="마감사양"/>
      <sheetName val="4-Lane bridge"/>
      <sheetName val="B2 (Facade work)"/>
      <sheetName val="takeoff"/>
      <sheetName val="QS_PT_chi_phi"/>
      <sheetName val="MAKER_(E)9"/>
      <sheetName val="Bill_Of_Quantity9"/>
      <sheetName val="H_Satuan9"/>
      <sheetName val="rab_me_(by_owner)_9"/>
      <sheetName val="BQ_(by_owner)9"/>
      <sheetName val="rab_me_(fisik)9"/>
      <sheetName val="GLP_20019"/>
      <sheetName val="01A-_RAB8"/>
      <sheetName val="Bill_of_Qty_MEP8"/>
      <sheetName val="Anl_+9"/>
      <sheetName val="DAF_3_19"/>
      <sheetName val="DAF_3_118"/>
      <sheetName val="HB_8"/>
      <sheetName val="5_1_ELEKTRIKAL-ELEKTRONIK8"/>
      <sheetName val="ELEC_STIS7"/>
      <sheetName val="BoQ_STR8"/>
      <sheetName val="Finishing_(2)8"/>
      <sheetName val="NS_GD_UTAMA8"/>
      <sheetName val="HRG_BHN7"/>
      <sheetName val="BQ_Arsitektur8"/>
      <sheetName val="Isolasi_Luar_Dalam7"/>
      <sheetName val="Isolasi_Luar7"/>
      <sheetName val="Tie_Beam_GN8"/>
      <sheetName val="Tangga_GN8"/>
      <sheetName val="rab_-_persiapan_&amp;_lantai-18"/>
      <sheetName val="REF_ONLY8"/>
      <sheetName val="FORM_X_COST8"/>
      <sheetName val="Analis_Kusen_1_ESKALASI8"/>
      <sheetName val="Transfer_Pump7"/>
      <sheetName val="Analisa_ME7"/>
      <sheetName val="NP_(4)7"/>
      <sheetName val="HS_Alat7"/>
      <sheetName val="ANALISA_PEK_UMUM7"/>
      <sheetName val="BOQ_INTERN7"/>
      <sheetName val="M_&amp;_E7"/>
      <sheetName val="KODE_REK7"/>
      <sheetName val="BGNN_UTILITAS7"/>
      <sheetName val="ANLS_20097"/>
      <sheetName val="Harga_Bahan_&amp;_Upah_7"/>
      <sheetName val="analisa_pagar7"/>
      <sheetName val="D_&amp;_W_sizes7"/>
      <sheetName val="an__struktur7"/>
      <sheetName val="Rek_Tot7"/>
      <sheetName val="dATA_pc7"/>
      <sheetName val="BANGUNAN_PENUNJANG7"/>
      <sheetName val="Tata_Udara7"/>
      <sheetName val="RAB_AR&amp;STR7"/>
      <sheetName val="Master_1_07"/>
      <sheetName val="Har_Sat7"/>
      <sheetName val="L3_An_H_Sat_Mob7"/>
      <sheetName val="DRUP_(ASLI)7"/>
      <sheetName val="Cover_(x)7"/>
      <sheetName val="Cor_Apt7"/>
      <sheetName val="PT_7"/>
      <sheetName val="struktur_tdk_dipakai7"/>
      <sheetName val="Ｎｏ_137"/>
      <sheetName val="Cover_CKE7"/>
      <sheetName val="Summary_Mech_7"/>
      <sheetName val="Mech__BQ7"/>
      <sheetName val="P_APRIL_20167"/>
      <sheetName val="Qttn_Report7"/>
      <sheetName val="Div26_-_Elect7"/>
      <sheetName val="gia_vt,nc,may7"/>
      <sheetName val="M%20&amp;%20E_xls7"/>
      <sheetName val="Vol__Lantai_Tipikal7"/>
      <sheetName val="Analisa_Struktur7"/>
      <sheetName val="Pas__bata_(anyar)7"/>
      <sheetName val="Pas__bata7"/>
      <sheetName val="PILE_CAP7"/>
      <sheetName val="TIE_BEAM7"/>
      <sheetName val="INPUT_BALOK7"/>
      <sheetName val="itungan_Balok7"/>
      <sheetName val="RASIO_SLAB7"/>
      <sheetName val="PIT_LIFT7"/>
      <sheetName val="BANG_TONG_HOP_(2)7"/>
      <sheetName val="Bill_No_2_1_7"/>
      <sheetName val="RKP_PLUMBING7"/>
      <sheetName val="DAFTAR_HARGA7"/>
      <sheetName val="SK_MIgas_toilet_lt-40,_R-27"/>
      <sheetName val="SK_MIgas_toilet_lt-40,_R-0_(P'7"/>
      <sheetName val="PLINT_3_1_G7"/>
      <sheetName val="concept_cost_code7"/>
      <sheetName val="summary_cost_code7"/>
      <sheetName val="kas_proyek7"/>
      <sheetName val="lain_lain7"/>
      <sheetName val="APT___BALCONIES7"/>
      <sheetName val="Urai_Galian_Tanah7"/>
      <sheetName val="K_Lead7"/>
      <sheetName val="SATUAN_7"/>
      <sheetName val="Analisa_Harga7"/>
      <sheetName val="Analisa_Harga_Satuan7"/>
      <sheetName val="Mat_Mek7"/>
      <sheetName val="MARK_UP7"/>
      <sheetName val="lt__dasar7"/>
      <sheetName val="TH_DZ357"/>
      <sheetName val="Buy_vs__Lease_Car7"/>
      <sheetName val="Division__4_-_PLB_Works7"/>
      <sheetName val="chi_phi_truc_tiep7"/>
      <sheetName val="Bill_2_2_Villa_2_beds7"/>
      <sheetName val="BQ_External6"/>
      <sheetName val="dien_tich6"/>
      <sheetName val="SUM_6-26"/>
      <sheetName val="Khoi_luong6"/>
      <sheetName val="Gia_thue6"/>
      <sheetName val="Town_House_6"/>
      <sheetName val="Type-A2_Corner6"/>
      <sheetName val="Analisa_Upah_&amp;_Bahan_Plum6"/>
      <sheetName val="AN__TAMPL6"/>
      <sheetName val="Harga_Dasar6"/>
      <sheetName val="CFA_(ME)6"/>
      <sheetName val="tabulation_(comparison)6"/>
      <sheetName val="AUTOMATIC_SELECT6"/>
      <sheetName val="U_P_List6"/>
      <sheetName val="Gia_vat_tu6"/>
      <sheetName val="Bill_02_-_Xay_gach-Pou_6"/>
      <sheetName val="Bill_03-Chống_thấm-Pou6"/>
      <sheetName val="Bill_05_-_Hoan_thien-Pou_6"/>
      <sheetName val="Bill_02_-_Xay_gach-Tower6"/>
      <sheetName val="Bill_03-Chống_thấm-Tower6"/>
      <sheetName val="Bill_05_-_Hoan_thien-Tower6"/>
      <sheetName val="Pekerjaan_Harian6"/>
      <sheetName val="Mahasiswa_2_lantai6"/>
      <sheetName val="DO_AM_DT6"/>
      <sheetName val="Beton_K-2506"/>
      <sheetName val="Daftar_berat6"/>
      <sheetName val="daf_isi_(xref)6"/>
      <sheetName val="Currency_Rate6"/>
      <sheetName val="Analisa_ME_UPT6"/>
      <sheetName val="NSA_fr_Revit6"/>
      <sheetName val="valeurs_de_base6"/>
      <sheetName val="_Finish6"/>
      <sheetName val="Finish_code6"/>
      <sheetName val="Door_schedule6"/>
      <sheetName val="Sanitary_ware6"/>
      <sheetName val="bhn_FINAL4"/>
      <sheetName val="Anls_teknis4"/>
      <sheetName val="Harga_Kabel4"/>
      <sheetName val="sum_mdc4"/>
      <sheetName val="CF_-Update_31Jul066"/>
      <sheetName val="_N_Finansal_Eğri4"/>
      <sheetName val="DG_6"/>
      <sheetName val="Analisa___Upah4"/>
      <sheetName val="EXTERNAL_WORK4"/>
      <sheetName val="Budget_Code4"/>
      <sheetName val="Expenses_(M)3"/>
      <sheetName val="A2&amp;3__AC3"/>
      <sheetName val="A4&amp;5__Fan3"/>
      <sheetName val="1__Office_stationary3"/>
      <sheetName val="2__Safety3"/>
      <sheetName val="3__Meal_fee3"/>
      <sheetName val="4__Temporary3"/>
      <sheetName val="Pengalaman_Per4"/>
      <sheetName val="MAIN_GATE_HOUSE4"/>
      <sheetName val="Electrical_Works4"/>
      <sheetName val="H_T__INCOMING_SYSTEM4"/>
      <sheetName val="TLSKIN_LWR4"/>
      <sheetName val="Grafik_Lab_4"/>
      <sheetName val="Elec_LG4"/>
      <sheetName val="MTO_REV_04"/>
      <sheetName val="Public_Area3"/>
      <sheetName val="GRAND_REKAP3"/>
      <sheetName val="CONSTRUCTION_COMPONENT3"/>
      <sheetName val="Bảng_Giá4"/>
      <sheetName val="AC_LOAD3"/>
      <sheetName val="bahan_SNI3"/>
      <sheetName val="NP__2_3"/>
      <sheetName val="DIVISI_33"/>
      <sheetName val="DATA_KC3"/>
      <sheetName val="chiet_tinh3"/>
      <sheetName val="StructEarth_33"/>
      <sheetName val="Bill_Tổng3"/>
      <sheetName val="TH_Công_việc-_D213"/>
      <sheetName val="ANH_VU_D123"/>
      <sheetName val="Hỗ_trợ_căn_Hoist3"/>
      <sheetName val="THKL_Xay_to3"/>
      <sheetName val="D17_(thuc)3"/>
      <sheetName val="vật_tư3"/>
      <sheetName val="Công_nhật_Đợt_15-_End3"/>
      <sheetName val="KL_L293"/>
      <sheetName val="Công_nhật_Đợt_143"/>
      <sheetName val="D10-_KL_dự_trù_QT3"/>
      <sheetName val="D07_(CCM)__3"/>
      <sheetName val="D06_(CCM)_3"/>
      <sheetName val="D05_(CCM)3"/>
      <sheetName val="D02_(2)3"/>
      <sheetName val="Cac_HS_hieu_chinh3"/>
      <sheetName val="Priced_BOQ3"/>
      <sheetName val="Du_thau2"/>
      <sheetName val="5_2_1_Đo_bóc_KL_OLK-062"/>
      <sheetName val="Criteria_2"/>
      <sheetName val="MEP_Detail2"/>
      <sheetName val="01-main_building2"/>
      <sheetName val="04-pipe_bridge2"/>
      <sheetName val="07-bike_park2"/>
      <sheetName val="1_1__KCT_(NHÀ_XƯỞNG)2"/>
      <sheetName val="1_4_HẠ_TẦNG_X_ÉP2"/>
      <sheetName val="ĐỊNH_MỨC_CÔNG_NHẬT2"/>
      <sheetName val="6_1_KẾT_CẤU_THÉP_-VP2"/>
      <sheetName val="TLT_-_WEIGHT_REBAR2"/>
      <sheetName val="DANH_SÁCH_CN2"/>
      <sheetName val="NHÀ_XE2"/>
      <sheetName val="HẠ_TẦNG2"/>
      <sheetName val="LƯƠNG_CN_GỘP_2"/>
      <sheetName val="chC_công_nhật2"/>
      <sheetName val="TONG_HOP2"/>
      <sheetName val="DG_1203-15-03_KHO2"/>
      <sheetName val="THEO_DÕI_CÔNG__ĐỘI2"/>
      <sheetName val="phân_việc_CN2"/>
      <sheetName val="nghiệm_thu_CV_CN2"/>
      <sheetName val="BAHAN_&amp;_ALAT_2"/>
      <sheetName val="Analisa_Upah___Bahan_Plum2"/>
      <sheetName val="an_utara2"/>
      <sheetName val="analisa_panel2"/>
      <sheetName val="AN_EI_52"/>
      <sheetName val="Pek__Tanah2"/>
      <sheetName val="Pek__Pondasi2"/>
      <sheetName val="Pek__Dinding2"/>
      <sheetName val="Pek__Plesteran2"/>
      <sheetName val="Pek__Kayu2"/>
      <sheetName val="Pek__Beton2"/>
      <sheetName val="Pek__Penutup_Atap2"/>
      <sheetName val="Pek__Langit-langit2"/>
      <sheetName val="Pek__Sanitasi2"/>
      <sheetName val="Pek__Besi_&amp;_Alumunium2"/>
      <sheetName val="Pek__Kunci_&amp;_Kaca2"/>
      <sheetName val="Pek__Penutup_Lantai_&amp;_dinding2"/>
      <sheetName val="Pek__Pengecatan2"/>
      <sheetName val="JARINGAN_AIR_BERSIH2"/>
      <sheetName val="TYPE_E_ME2"/>
      <sheetName val="TYPE_A_ME2"/>
      <sheetName val="TYPE_B_ME2"/>
      <sheetName val="TYPE_C_ME2"/>
      <sheetName val="TYPE_D_ME2"/>
      <sheetName val="JARINGAN_LISTRIK2"/>
      <sheetName val="TYPE_A2"/>
      <sheetName val="TYPE_B2"/>
      <sheetName val="TYPE_C2"/>
      <sheetName val="TYPE_D2"/>
      <sheetName val="TYPE_E2"/>
      <sheetName val="Bill_No_6_Koord_&amp;_Attendance2"/>
      <sheetName val="PERF_TEST_Pre_MP2"/>
      <sheetName val="PR_3_YEAKNON-New_VO_2"/>
      <sheetName val="PR3-Cashflow_New(%)2"/>
      <sheetName val="PR3-S-CURVE_(2)2"/>
      <sheetName val="PR3-Cashflow_Contract2"/>
      <sheetName val="PR_3_YEAKNON-CW+AW_2"/>
      <sheetName val="PR_3_YEAKNON-New_BudjetRV2"/>
      <sheetName val="Yaeknon-New_VO_-Structur_Cost2"/>
      <sheetName val="Tro_giup2"/>
      <sheetName val="Đơn_Giá_2"/>
      <sheetName val="4_CĂN2"/>
      <sheetName val="Upah_&amp;_Bahan1"/>
      <sheetName val="ADD_2_(1)2"/>
      <sheetName val="AN_Tdr2"/>
      <sheetName val="97_사업추정(WEKI)1"/>
      <sheetName val="Part_Desc1"/>
      <sheetName val="rap_rinci1"/>
      <sheetName val="crude_SLAB_RE-bar1"/>
      <sheetName val="CRUDE_RE-bar1"/>
      <sheetName val="Eq__Mobilization1"/>
      <sheetName val="Rekap_Addendum1"/>
      <sheetName val="Stden_center1"/>
      <sheetName val="Div_71"/>
      <sheetName val="dt-saranakarya_xls'tunj1"/>
      <sheetName val="A__PENGADAAN1"/>
      <sheetName val="B__TRANSPORTASI1"/>
      <sheetName val="C__KONS_EM1"/>
      <sheetName val="D__KONS_SIPIL1"/>
      <sheetName val="LAMPIRAN_-_TERPASANG1"/>
      <sheetName val="Detail_Realisasi1"/>
      <sheetName val="Exch_rate1"/>
      <sheetName val="box_culvert1"/>
      <sheetName val="ANALISA_EDIT1"/>
      <sheetName val="DON_GIA2"/>
      <sheetName val="CHITIET_VL-NC2"/>
      <sheetName val="T_T_CL_VC_DZ_221"/>
      <sheetName val="DS-Thuong_6T_dau1"/>
      <sheetName val="ጊM_&amp;_E_xls]Bill_No_2_1_1"/>
      <sheetName val="COVID_Specific_Manloader1"/>
      <sheetName val="T_KE_CP11"/>
      <sheetName val="Rekap_6_3(6a)1"/>
      <sheetName val="Rekap_6_3(5a)1"/>
      <sheetName val="Rekap_6_3(8a)1"/>
      <sheetName val="Rekap_7_3(1)1"/>
      <sheetName val="Rekap_6_3(10)1"/>
      <sheetName val="Rekap_3_1(3)1"/>
      <sheetName val="Rekap_5_1_11"/>
      <sheetName val="Rekap_5_1_21"/>
      <sheetName val="SAT_UPAH1"/>
      <sheetName val="Valve_PL1"/>
      <sheetName val="Peralatan_PL1"/>
      <sheetName val="Analisa_&amp;_Upah1"/>
      <sheetName val="Harsat_Upah2"/>
      <sheetName val="Harsat_Pekerjaan2"/>
      <sheetName val="Analisa_(ok)2"/>
      <sheetName val="DHS_Alat1"/>
      <sheetName val="DHS_Bahan_Material1"/>
      <sheetName val="DHS_Upah1"/>
      <sheetName val="Analisa_Harga_Terpakai1"/>
      <sheetName val="REKAP_VOLUME1"/>
      <sheetName val="STD_GD_UTAMA1"/>
      <sheetName val="ITB_COST2"/>
      <sheetName val="REKAP_ELEKTRIKAL2"/>
      <sheetName val="HRG_BAHAN___UPAH_okk2"/>
      <sheetName val="HRG_BAHAN_&amp;_UPAH_okk2"/>
      <sheetName val="Analis_Kusen_okk2"/>
      <sheetName val="Gal_&amp;_Timb_KAJU2"/>
      <sheetName val="HSD_Alat1"/>
      <sheetName val="HSD_Bahan1"/>
      <sheetName val="Sum_IF1"/>
      <sheetName val="HSD_Upah1"/>
      <sheetName val="DB_SMT_BANUS1"/>
      <sheetName val="H__Dasar1"/>
      <sheetName val="Cover_Daf-21"/>
      <sheetName val="TONG_HOP_VL-NC1"/>
      <sheetName val="INDIGINEOUS_ITEMS_1"/>
      <sheetName val="Project_Data1"/>
      <sheetName val="Fans_1"/>
      <sheetName val="Cước_VC_+_ĐM_CP_Tư_vấn1"/>
      <sheetName val="Hệ_số1"/>
      <sheetName val="D_BOARD1"/>
      <sheetName val="analisa_SNI1"/>
      <sheetName val="SAT_EL1"/>
      <sheetName val="rekap_c1"/>
      <sheetName val="AC_BASIC1"/>
      <sheetName val="01A__RAB1"/>
      <sheetName val="4_2_1_Đo_bóc_KL_OLK-061"/>
      <sheetName val="4_1_1_CHI_TIET_OLK-061"/>
      <sheetName val="Bang_tt_mot_so_chi_tiet1"/>
      <sheetName val="Gioi_thieu1"/>
      <sheetName val="3_2_Mechanical_1"/>
      <sheetName val="0200_Siteworks1"/>
      <sheetName val="Nghỉ_lễ1"/>
      <sheetName val="_견적서1"/>
      <sheetName val="Bill_02_INF1"/>
      <sheetName val="FIRE_FIGHTING1"/>
      <sheetName val="ጊM_&amp;_E_xls_Bill_No_2_1_1"/>
      <sheetName val="PE-F-37_Rev_00_Paym_GBP1"/>
      <sheetName val="CHITIET_VL-NCHT1_(2)1"/>
      <sheetName val="Oth_1"/>
      <sheetName val="Hit_Vol_Str_Jambi1"/>
      <sheetName val="REKAP_BQ_1"/>
      <sheetName val="DIV_11"/>
      <sheetName val="BM_DATA_SHEET1"/>
      <sheetName val="Urai___Guide_Post1"/>
      <sheetName val="atap_Ok1"/>
      <sheetName val="DATA_20091"/>
      <sheetName val="DATA_20101"/>
      <sheetName val="Target_Raker_TW_III1"/>
      <sheetName val="JUMLAHAN_TOTAL_1"/>
      <sheetName val="Analisa_Gabungan1"/>
      <sheetName val="TOTAL_UPAH1"/>
      <sheetName val="rms_remunerasi1"/>
      <sheetName val="ANAL_BOW1"/>
      <sheetName val="Urugan_Pasir1"/>
      <sheetName val="Bill_2_31"/>
      <sheetName val="Bill_2_5B1"/>
      <sheetName val="Bill_2_11"/>
      <sheetName val="Harga_Baru1"/>
      <sheetName val="ANAL_KOEF1"/>
      <sheetName val="daftar_upah1"/>
      <sheetName val="W_HOR1"/>
      <sheetName val="ANSAT_K'AYI1"/>
      <sheetName val="07016,_Master_List-Major_Minor1"/>
      <sheetName val="QS_PT_chi_phi1"/>
      <sheetName val="ctTBA"/>
      <sheetName val="chitimc"/>
      <sheetName val="Parem"/>
      <sheetName val="D_MUC"/>
      <sheetName val="THVT"/>
      <sheetName val="Sum 5.0"/>
      <sheetName val="Building"/>
      <sheetName val="Footing &amp; Plinth"/>
      <sheetName val="HINH ANH"/>
      <sheetName val="3.1"/>
      <sheetName val="3.10"/>
      <sheetName val="3.2"/>
      <sheetName val="3.3"/>
      <sheetName val="3.4"/>
      <sheetName val="3.5"/>
      <sheetName val="3.6"/>
      <sheetName val="3.7"/>
      <sheetName val="3.8"/>
      <sheetName val="3.9"/>
      <sheetName val="SCAI"/>
      <sheetName val="Chenh lech vat tu"/>
      <sheetName val="BPTC -TRUONG HOC (CU400-600)"/>
      <sheetName val="SH - Tien luong"/>
      <sheetName val="DG_vat_tu"/>
      <sheetName val="CT Thang Mo"/>
      <sheetName val="CFS3"/>
      <sheetName val="GVL-NC-M"/>
      <sheetName val="Chọn Công ty"/>
      <sheetName val="DS"/>
      <sheetName val="bang gia"/>
      <sheetName val="E27"/>
      <sheetName val="ESTI."/>
      <sheetName val="Items"/>
      <sheetName val="HT"/>
      <sheetName val="単価表"/>
      <sheetName val="Dầm -4.7m"/>
      <sheetName val="첨부1"/>
      <sheetName val="날개벽수량표"/>
      <sheetName val="SCOPE OF WORK"/>
      <sheetName val="Para"/>
      <sheetName val="Div10"/>
      <sheetName val="Div11"/>
      <sheetName val="Div12"/>
      <sheetName val="Div13"/>
      <sheetName val="Div5"/>
      <sheetName val="Div6"/>
      <sheetName val="Div7"/>
      <sheetName val="Div8"/>
      <sheetName val="Div9"/>
      <sheetName val="DANHPHAP"/>
      <sheetName val="MATL"/>
      <sheetName val="B.2 - Tinh CPVC"/>
      <sheetName val="DI-ESTI"/>
      <sheetName val="CT  PL"/>
      <sheetName val="GV1-D13 (Casement door)"/>
      <sheetName val="N賃率-職"/>
      <sheetName val="Land Dev't. Ph-1"/>
      <sheetName val="간접비 총괄표"/>
      <sheetName val="CFA"/>
      <sheetName val="REBAR"/>
      <sheetName val="당초"/>
      <sheetName val="Break_Cut_Restore"/>
      <sheetName val="prices"/>
      <sheetName val="Floor Level"/>
      <sheetName val="Main Bldg."/>
      <sheetName val="Take-Off"/>
      <sheetName val="Materials"/>
      <sheetName val="000000"/>
      <sheetName val="100000"/>
      <sheetName val="RAB-ARS"/>
      <sheetName val="Analisa-PI"/>
      <sheetName val="REKAP-ARS"/>
      <sheetName val="RAB-STRUK"/>
      <sheetName val="REKAP-STRUK"/>
      <sheetName val="RAB-ELEK"/>
      <sheetName val="REKAP-ELEK"/>
      <sheetName val="RAB-MEK"/>
      <sheetName val="REKAP MEK"/>
      <sheetName val="JASA-JASA"/>
      <sheetName val="ANALISA ARS"/>
      <sheetName val="person "/>
      <sheetName val="DGKL"/>
      <sheetName val="CaiDat"/>
      <sheetName val="Giá hiện trường"/>
      <sheetName val="Đơn Giá TH"/>
      <sheetName val="Hao phí"/>
      <sheetName val="Phân tích"/>
      <sheetName val="C.P Thiết bị"/>
      <sheetName val="T.H Kinh phí"/>
      <sheetName val="Trang bìa"/>
      <sheetName val="Dự toán"/>
      <sheetName val="TH vat tu"/>
      <sheetName val="Bang khoi luong"/>
      <sheetName val="Bang phan tich"/>
      <sheetName val="PkRp"/>
      <sheetName val="DynamicChart"/>
      <sheetName val="DataTable"/>
      <sheetName val="DHT"/>
      <sheetName val="Satuan Pek."/>
      <sheetName val="unit-p"/>
      <sheetName val="Fees and GC's Manloader"/>
      <sheetName val="S-Curve "/>
      <sheetName val="P-tanah"/>
      <sheetName val="DAS-SAT"/>
      <sheetName val="Br.(GF)"/>
      <sheetName val="Br.(2)"/>
      <sheetName val="Br.3,5"/>
      <sheetName val="Br.4,6"/>
      <sheetName val="Br.(8)"/>
      <sheetName val="Br.(9)"/>
      <sheetName val="Br.(15)"/>
      <sheetName val="Br.(18)-16sd31"/>
      <sheetName val="Br.(32)"/>
      <sheetName val="Br.(33)"/>
      <sheetName val="Br.(42)-35sd48"/>
      <sheetName val="Br.(49)"/>
      <sheetName val="Br.Rf"/>
      <sheetName val="수량산출서"/>
      <sheetName val="Tables"/>
      <sheetName val="MAP_GAB"/>
      <sheetName val="MI(data_base)"/>
      <sheetName val="RANKING_PELAPORAN"/>
      <sheetName val="Danamon_LK"/>
      <sheetName val="K_6DEPOSIT"/>
      <sheetName val="Customize_Your_Purchase_Order"/>
      <sheetName val="On_Time"/>
      <sheetName val="An_HarSatPek"/>
      <sheetName val="7_1(3)5"/>
      <sheetName val="Harsat_Alat5"/>
      <sheetName val="Perm__Test5"/>
      <sheetName val="Galian_15"/>
      <sheetName val="Basic_Price5"/>
      <sheetName val="Unit_Rate5"/>
      <sheetName val="Kuantitas_&amp;_Harga5"/>
      <sheetName val="DES_155"/>
      <sheetName val="RP_PROD_095"/>
      <sheetName val="1_B5"/>
      <sheetName val="3-DIV7_B5"/>
      <sheetName val="Rekap_Prelim5"/>
      <sheetName val="Rekap_Analisa4"/>
      <sheetName val="Sumber_Daya5"/>
      <sheetName val="PRD_01-6(I-II)5"/>
      <sheetName val="PRD_01-7_alat5"/>
      <sheetName val="h_sat-bbm5"/>
      <sheetName val="Rekap_Biaya5"/>
      <sheetName val="Anls_Hrg_Sat5"/>
      <sheetName val="Sat_Bah___Up5"/>
      <sheetName val="Data_Tower5"/>
      <sheetName val="sheet_25"/>
      <sheetName val="RAB_ME5"/>
      <sheetName val="Analisa_Mob__35"/>
      <sheetName val="Analisa_Mob_15"/>
      <sheetName val="Analisa_Alat5"/>
      <sheetName val="Analisa_Mob__25"/>
      <sheetName val="Agregat_Halus_&amp;_Kasar5"/>
      <sheetName val="Master_Dat5"/>
      <sheetName val="4-Basic_Price5"/>
      <sheetName val="Met__Minor5"/>
      <sheetName val="Divisi_Baru5"/>
      <sheetName val="2_E5"/>
      <sheetName val="2_F5"/>
      <sheetName val="RAB_DC5"/>
      <sheetName val="BQ_OE5"/>
      <sheetName val="Agg_Halus_&amp;_Kasar5"/>
      <sheetName val="NP_(2)4"/>
      <sheetName val="15_Harga_Satuan_Bahan4"/>
      <sheetName val="Hrg_Sat5"/>
      <sheetName val="HD_UPAH4"/>
      <sheetName val="SBDY_Jemb_Tayan5"/>
      <sheetName val="inner_pervious_adjust_4"/>
      <sheetName val="outer_pervious_adjust4"/>
      <sheetName val="BOQ_SNJ_14"/>
      <sheetName val="DKH_CCO_1A4"/>
      <sheetName val="DKH_CCO_1B_R-14"/>
      <sheetName val="DIV_55"/>
      <sheetName val="DIV_65"/>
      <sheetName val="bearing_PDMR15"/>
      <sheetName val="Stay_Cable_PDMR15"/>
      <sheetName val="Post_Tens-15"/>
      <sheetName val="TOWER_D5"/>
      <sheetName val="HRG_DSR_APP4"/>
      <sheetName val="anal-drainase,tanah&amp;ps_batu4"/>
      <sheetName val="BOQ_ADD-124"/>
      <sheetName val="Supl_X4"/>
      <sheetName val="HARGA_MATERIAL5"/>
      <sheetName val="Cash_Flow_bulanan4"/>
      <sheetName val="7_PEK-STRUKTUR4"/>
      <sheetName val="DIV_94"/>
      <sheetName val="7_공정표4"/>
      <sheetName val="Fill_this_out_first___6"/>
      <sheetName val="A+Supl_4"/>
      <sheetName val="Peralatan_Utama4"/>
      <sheetName val="Schedule_11a4"/>
      <sheetName val="Septick_tank4"/>
      <sheetName val="AnalisaSIPIL_RIIL4"/>
      <sheetName val="NS_GD_UGD2"/>
      <sheetName val="STD_GD_UGD2"/>
      <sheetName val="Input_monthly_capex4"/>
      <sheetName val="BK-PU_20112"/>
      <sheetName val="SELISIH_HARGA4"/>
      <sheetName val="DATA_PROYEK2"/>
      <sheetName val="Attachment-3_Chem4"/>
      <sheetName val="ﾄﾞﾊﾞｲFUEL_GAS追見4"/>
      <sheetName val="Breakdown_Instrument4"/>
      <sheetName val="Man_Power4"/>
      <sheetName val="BOQ_EM4"/>
      <sheetName val="Fill_this_out_first___7"/>
      <sheetName val="Analisa_Tend4"/>
      <sheetName val="ACTUAL_CHECK4"/>
      <sheetName val="Kinerja_Proyek2"/>
      <sheetName val="REKAP_TOTAL3"/>
      <sheetName val="Uraian_Analisa4"/>
      <sheetName val="Rekap_Direct_Cost4"/>
      <sheetName val="Daf_Dasar_Upah&amp;Bahan4"/>
      <sheetName val="HS_UPAH2"/>
      <sheetName val="HS_BAHAN2"/>
      <sheetName val="H_Alat1"/>
      <sheetName val="H_Bahan1"/>
      <sheetName val="REKAP_HP1"/>
      <sheetName val="Analisa_HS1"/>
      <sheetName val="Sales_Rental1"/>
      <sheetName val="Sales_Parameter1"/>
      <sheetName val="GRAND_REKAPITULASI1"/>
      <sheetName val="RAB_G_ADM__PUSAT_(1)1"/>
      <sheetName val="RAB_R__GENSET_&amp;_PANEL_(10)_1"/>
      <sheetName val="RAB_R__DNS__PENGLL_T_54_(11_A_1"/>
      <sheetName val="RAB_R__DNS__PENGLL_T_54_(11_B_1"/>
      <sheetName val="RAB_R__DNS__PENGLL_T_54_(11_C_1"/>
      <sheetName val="RAB_R__DNS__PENGLL_T_70_(12_A_1"/>
      <sheetName val="RAB_R__DNS__PENGLL_T_70_(12_B_1"/>
      <sheetName val="RAB_R__DNS__PENGLL_T_70_(12_C_1"/>
      <sheetName val="RAB_SPORT_CLUB_(14)1"/>
      <sheetName val="RAB_MASJID_&amp;_T_WUDLU_(15)1"/>
      <sheetName val="RAB_LOUNDRY_&amp;_WORKSHOP_(16)1"/>
      <sheetName val="RAB_MINIMARKET_&amp;_KANTIN_(17_)1"/>
      <sheetName val="RAB_RMH__PENJAGA_(18)1"/>
      <sheetName val="RAB_POS_JAGA_(19__A_)1"/>
      <sheetName val="RAB_POS_JAGA_(19__B_)1"/>
      <sheetName val="RAB_R__POMPA_(20)1"/>
      <sheetName val="RAB_R__KELAS_(2_A)1"/>
      <sheetName val="RAB_R__KELAS_(2_B)1"/>
      <sheetName val="RAB_AULA_UTAMA_(5)1"/>
      <sheetName val="RAB_AULA_SEDANG_(6)1"/>
      <sheetName val="RAB_ASRAMA_(7__B_)1"/>
      <sheetName val="RAB_ASRAMA_(7__C_)1"/>
      <sheetName val="RAB_ASRAMA_(7__D_)1"/>
      <sheetName val="RAB_R__MAKAN_(8)1"/>
      <sheetName val="RAB_GUEST_HOUSE_(9__A_)1"/>
      <sheetName val="RAB_GUEST_HOUSE_(9__B_)1"/>
      <sheetName val="PERALATAN_PROYEK_GOL_III_A1"/>
      <sheetName val="Sec_I_ML2"/>
      <sheetName val="PL_SPP_per_ton1"/>
      <sheetName val="HR_Detail1"/>
      <sheetName val="LAMP_2_21"/>
      <sheetName val="SPI_GMBH1"/>
      <sheetName val="M_12__2_1"/>
      <sheetName val="DAF__PEKERJAAN4"/>
      <sheetName val="SPESISIKASI_PENAWARAN4"/>
      <sheetName val="Daf-2_4_Baja4"/>
      <sheetName val="ATAP_&amp;_RISER4"/>
      <sheetName val="OLI_HEQ1"/>
      <sheetName val="Lead_Schedule1"/>
      <sheetName val="Vol_RKAP_20191"/>
      <sheetName val="Rev_RKAP_20191"/>
      <sheetName val="bukan_PNS2"/>
      <sheetName val="B_T1"/>
      <sheetName val="Gal_Sal1"/>
      <sheetName val="Account_Code1"/>
      <sheetName val="HARGA_SAT3"/>
      <sheetName val="P_B_J1"/>
      <sheetName val="NAMA_DEPT1"/>
      <sheetName val="STOK_MAT1"/>
      <sheetName val="Master_Schedule1"/>
      <sheetName val="AA_1_1_BNI1"/>
      <sheetName val="5_NP1"/>
      <sheetName val="Lingkup_Pekerjaan5"/>
      <sheetName val="Pek_persiapan5"/>
      <sheetName val="anal_baja5"/>
      <sheetName val="m'trl_baja5"/>
      <sheetName val="UPAH_KERJA5"/>
      <sheetName val="BEDA_VOL5"/>
      <sheetName val="LAMP_55"/>
      <sheetName val="D3_14"/>
      <sheetName val="Weight_Bridge4"/>
      <sheetName val="An_harga_alat3"/>
      <sheetName val="AMD_II3"/>
      <sheetName val="AMD_I3"/>
      <sheetName val="dist__mat3"/>
      <sheetName val="Analisa_-Baku3"/>
      <sheetName val="Rekap_Tahap_13"/>
      <sheetName val="BL_(1)3"/>
      <sheetName val="Faktor_Markup3"/>
      <sheetName val="Spesifikasi_3"/>
      <sheetName val="Bahan_&amp;_Upah3"/>
      <sheetName val="120601Sport_Center3"/>
      <sheetName val="00_Jumlah_Total3"/>
      <sheetName val="ANALISA_NOV_'073"/>
      <sheetName val="Hrg_Sat6"/>
      <sheetName val="HARGA_BAHAN&amp;UPAH_3"/>
      <sheetName val="ARC_BANGUNAN_UTAMA3"/>
      <sheetName val="REKAP_ME_3"/>
      <sheetName val="Prod_025"/>
      <sheetName val="A-11_Steel_Str3"/>
      <sheetName val="A-03_Pile3"/>
      <sheetName val="DAFT_ALAT,UPAH_&amp;_MAT3"/>
      <sheetName val="Steel_Material_List3"/>
      <sheetName val="MUA_SA3"/>
      <sheetName val="Analisa_Tend_(2)3"/>
      <sheetName val="B_-_Norelec3"/>
      <sheetName val="ANALISA_(2)3"/>
      <sheetName val="AHS_Marka3"/>
      <sheetName val="D2_23"/>
      <sheetName val="ganti_rugi3"/>
      <sheetName val="UPAH_+_ALAT3"/>
      <sheetName val="Master_Edit2"/>
      <sheetName val="BM_1_(M)3"/>
      <sheetName val="Analisa_RAP3"/>
      <sheetName val="Alat_B3"/>
      <sheetName val="Bahan_B3"/>
      <sheetName val="Upah_B3"/>
      <sheetName val="Analisa_RAB3"/>
      <sheetName val="Rekap_A3"/>
      <sheetName val="Gudang_non_AC-AC_Struktur3"/>
      <sheetName val="Mat__List'083"/>
      <sheetName val="Pos_4-13"/>
      <sheetName val="rek_PUS_oe3"/>
      <sheetName val="S-_Curve_Cash_flow3"/>
      <sheetName val="Gb_Link_Requirement3"/>
      <sheetName val="REKAP_ARSITEKTUR_3"/>
      <sheetName val="LAP__MINGG3"/>
      <sheetName val="Anls-ME_Tampil3"/>
      <sheetName val="Urai__Resap_pengikat3"/>
      <sheetName val="CONS_3"/>
      <sheetName val="MAPDC_3"/>
      <sheetName val="H_Upah3"/>
      <sheetName val="Prog_Real3"/>
      <sheetName val="PRY_023"/>
      <sheetName val="LAMPIRAN_-B3"/>
      <sheetName val="Isian_Biodata3"/>
      <sheetName val="Analisa_Tekhnis2"/>
      <sheetName val="Eval__Arus_Kas2"/>
      <sheetName val="cv__2_2"/>
      <sheetName val="Analis_harga3"/>
      <sheetName val="List_Plant3"/>
      <sheetName val="unit_price2"/>
      <sheetName val="Mech_CIF2"/>
      <sheetName val="Data_12"/>
      <sheetName val="PRD_01-42"/>
      <sheetName val="PRD_01-33"/>
      <sheetName val="REKAP_BQ2"/>
      <sheetName val="Piping_Cost2"/>
      <sheetName val="Direct_Cost_Thp_22"/>
      <sheetName val="Ana_duct2"/>
      <sheetName val="Harsat_Upah_STR_ARS2"/>
      <sheetName val="_PE-F-42_MR_9_Manpower2"/>
      <sheetName val="REKAP_STRUKTUR2"/>
      <sheetName val="Analisa_SNI_STANDART_2"/>
      <sheetName val="Owning_cost_Alat2"/>
      <sheetName val="610_042"/>
      <sheetName val="610_052"/>
      <sheetName val="610_062"/>
      <sheetName val="610_072"/>
      <sheetName val="610_082"/>
      <sheetName val="sumber_data_alat2"/>
      <sheetName val="M_AR-KUAT2"/>
      <sheetName val="Bill_No_6_Koord___Attendance2"/>
      <sheetName val="Bill_No_4_Summary_2"/>
      <sheetName val="CF_Rp-USD2"/>
      <sheetName val="01_FA2"/>
      <sheetName val="REKAP_A_BESAR2"/>
      <sheetName val="T-3_4_Cost_of_Equipment2"/>
      <sheetName val="T-3_2_UP_Labour2"/>
      <sheetName val="PHU_052"/>
      <sheetName val="Hal_010MUKAMC2"/>
      <sheetName val="BL__1_2"/>
      <sheetName val="Analisa_Bahan2"/>
      <sheetName val="harsat_sdy2"/>
      <sheetName val="Format_Daftar_Sewa_Alat_2"/>
      <sheetName val="Uraian_Upah2"/>
      <sheetName val="UBA_RAB2"/>
      <sheetName val="RAP_M2"/>
      <sheetName val="BUL_M2"/>
      <sheetName val="Analisa_Fave2"/>
      <sheetName val="Harsat_Bahan2"/>
      <sheetName val="Harsat_Subkon2"/>
      <sheetName val="Rek_An2"/>
      <sheetName val="Analis_Upah2"/>
      <sheetName val="RAB_Temiling_2"/>
      <sheetName val="pek_tanah_utk_irigasi2"/>
      <sheetName val="Formula_Paket_A2"/>
      <sheetName val="AC_WIL_SERANG2"/>
      <sheetName val="Prod_15-52"/>
      <sheetName val="Prod_026"/>
      <sheetName val="Ana__PU2"/>
      <sheetName val="Tabel_Item2"/>
      <sheetName val="Tabel_Satuan2"/>
      <sheetName val="Tabel_Alat2"/>
      <sheetName val="Tabel_Bahan2"/>
      <sheetName val="Tabel_Tenaga2"/>
      <sheetName val="New_MADC_(2)2"/>
      <sheetName val="Analisa_Satuan2"/>
      <sheetName val="LKT_-_HL2"/>
      <sheetName val="LKT_-_HS2"/>
      <sheetName val="Metod_TWR2"/>
      <sheetName val="HRGA_SATUAN_UPAH-BAHAN2"/>
      <sheetName val="HS_Bhn2"/>
      <sheetName val="Cek_list2"/>
      <sheetName val="ANALIS_ALAT1"/>
      <sheetName val="Permanent_info1"/>
      <sheetName val="surfacing_&amp;_point___1"/>
      <sheetName val="stone_mas_ARE1"/>
      <sheetName val="New_MADC1"/>
      <sheetName val="GALIAN_batu_ok_(89)1"/>
      <sheetName val="Data_Alat1"/>
      <sheetName val="ELEMENT_SUM1"/>
      <sheetName val="REKOM-Rekap_SCEDULE_31"/>
      <sheetName val="i-j__Pengalaman1"/>
      <sheetName val="Daftar_Kuantitas_&amp;_Harga__MC_01"/>
      <sheetName val="BQ_ARS2"/>
      <sheetName val="Bill-5_21"/>
      <sheetName val="Bill-9_11"/>
      <sheetName val="Bill-6_1_1-6_1_31"/>
      <sheetName val="ELECTRIC_DATA1"/>
      <sheetName val="ตาราง_G1"/>
      <sheetName val="KEDUNG_GOONG1"/>
      <sheetName val="Vol_Admin&amp;Canteen1"/>
      <sheetName val="rek_det_1-31"/>
      <sheetName val="H-Bahan_&amp;_Tenaga1"/>
      <sheetName val="Vol__Mg_101"/>
      <sheetName val="TONGKE3p_1"/>
      <sheetName val="TH_VL,_NC,_DDHT_Thanhphuoc1"/>
      <sheetName val="BARU-4_1"/>
      <sheetName val="HSUB_SARPRA1"/>
      <sheetName val="bill_qty1"/>
      <sheetName val="Daftar_Upah,Bhn,&amp;_alat1"/>
      <sheetName val="Tambahan_anal1"/>
      <sheetName val="HS_Dasar_1"/>
      <sheetName val="HD_BAHAN1"/>
      <sheetName val="BOQ_CONTRACT_WK1"/>
      <sheetName val="Analisa_K1"/>
      <sheetName val="HS_KALIJATI1"/>
      <sheetName val="D2_41"/>
      <sheetName val="D4_3_(TE)1"/>
      <sheetName val="D5_3_(TF)_1"/>
      <sheetName val="D8_3_(TJ)1"/>
      <sheetName val="Rekap_RAP1"/>
      <sheetName val="Gal__selokan1"/>
      <sheetName val="RESOURCE_MODEL1"/>
      <sheetName val="MAP_GAB1"/>
      <sheetName val="ENC_141"/>
      <sheetName val="Analisa_Bangun_1"/>
      <sheetName val="analisa_Str1"/>
      <sheetName val="R1__GREJA_KATHOLIK1"/>
      <sheetName val="Pesangon___jml_kary1"/>
      <sheetName val="BOQ_-_HPS_PU1"/>
      <sheetName val="PEKERJAAN_PERSIAPAN1"/>
      <sheetName val="Ans_Kom_Precast1"/>
      <sheetName val="UPAH_&amp;_BHN1"/>
      <sheetName val="Form_I1"/>
      <sheetName val="Harga_Dsr1"/>
      <sheetName val="Peralatan_(2)1"/>
      <sheetName val="H_&amp;_U1"/>
      <sheetName val="An__Alat1"/>
      <sheetName val="TS_(A3)1"/>
      <sheetName val="PRIST_LIST1"/>
      <sheetName val="5_1-5_4(1)-5_4(2)1"/>
      <sheetName val="Up_&amp;_bhn1"/>
      <sheetName val="FoB_1"/>
      <sheetName val="subK_(2)1"/>
      <sheetName val="Analisa_21"/>
      <sheetName val="Mk_Sub_Grade1"/>
      <sheetName val="MI(data_base)1"/>
      <sheetName val="RANKING_PELAPORAN1"/>
      <sheetName val="Danamon_LK1"/>
      <sheetName val="K_6DEPOSIT1"/>
      <sheetName val="Customize_Your_Purchase_Order1"/>
      <sheetName val="On_Time1"/>
      <sheetName val="An_HarSatPek1"/>
      <sheetName val="RPP01_6"/>
      <sheetName val="S_UPAH"/>
      <sheetName val="Table_Array"/>
      <sheetName val="HS-Divisi_3"/>
      <sheetName val="BM"/>
      <sheetName val="HrgBahan&amp;Analisa"/>
      <sheetName val="Galian u Bahu"/>
      <sheetName val="AN_E"/>
      <sheetName val="New Final Schedule Total"/>
      <sheetName val="H.Material, Upah &amp; Alat"/>
      <sheetName val="Analisa H.Sat.Pek."/>
      <sheetName val="ASEM내역"/>
      <sheetName val="r_fin"/>
      <sheetName val="RINC FIN T4  _3_"/>
      <sheetName val="RINC FIN T4  _2_"/>
      <sheetName val="LUAS GROSS"/>
      <sheetName val="bas A"/>
      <sheetName val="bas B"/>
      <sheetName val="RINC FIN A_office_"/>
      <sheetName val="RINC FIN A_hotel_"/>
      <sheetName val="RINC FIN _Storage_"/>
      <sheetName val="RINC FIN T4 "/>
      <sheetName val="RINC FIN A_hotel_ _2_"/>
      <sheetName val="She_x0010_"/>
      <sheetName val="Analisa Biaya Alat"/>
      <sheetName val="실행䠀⊀︀"/>
      <sheetName val="Anl. Pek. Komplit"/>
      <sheetName val="Constants"/>
      <sheetName val="Ass"/>
      <sheetName val="She_x0010_"/>
    </sheetNames>
    <sheetDataSet>
      <sheetData sheetId="0"/>
      <sheetData sheetId="1"/>
      <sheetData sheetId="2"/>
      <sheetData sheetId="3"/>
      <sheetData sheetId="4"/>
      <sheetData sheetId="5"/>
      <sheetData sheetId="6"/>
      <sheetData sheetId="7"/>
      <sheetData sheetId="8"/>
      <sheetData sheetId="9"/>
      <sheetData sheetId="10" refreshError="1"/>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sheetData sheetId="438"/>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refreshError="1"/>
      <sheetData sheetId="628"/>
      <sheetData sheetId="629"/>
      <sheetData sheetId="630"/>
      <sheetData sheetId="631"/>
      <sheetData sheetId="632"/>
      <sheetData sheetId="633"/>
      <sheetData sheetId="634"/>
      <sheetData sheetId="635"/>
      <sheetData sheetId="636"/>
      <sheetData sheetId="637"/>
      <sheetData sheetId="638" refreshError="1"/>
      <sheetData sheetId="639" refreshError="1"/>
      <sheetData sheetId="640"/>
      <sheetData sheetId="641"/>
      <sheetData sheetId="642"/>
      <sheetData sheetId="643"/>
      <sheetData sheetId="644"/>
      <sheetData sheetId="645"/>
      <sheetData sheetId="646"/>
      <sheetData sheetId="647"/>
      <sheetData sheetId="648" refreshError="1"/>
      <sheetData sheetId="649"/>
      <sheetData sheetId="650" refreshError="1"/>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refreshError="1"/>
      <sheetData sheetId="67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sheetData sheetId="681"/>
      <sheetData sheetId="682" refreshError="1"/>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sheetData sheetId="976"/>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sheetData sheetId="1001"/>
      <sheetData sheetId="1002"/>
      <sheetData sheetId="1003"/>
      <sheetData sheetId="1004"/>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sheetData sheetId="1518"/>
      <sheetData sheetId="1519"/>
      <sheetData sheetId="1520"/>
      <sheetData sheetId="1521"/>
      <sheetData sheetId="1522"/>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sheetData sheetId="1625"/>
      <sheetData sheetId="1626"/>
      <sheetData sheetId="1627"/>
      <sheetData sheetId="1628"/>
      <sheetData sheetId="1629"/>
      <sheetData sheetId="1630"/>
      <sheetData sheetId="163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refreshError="1"/>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sheetData sheetId="1913"/>
      <sheetData sheetId="1914"/>
      <sheetData sheetId="1915"/>
      <sheetData sheetId="1916"/>
      <sheetData sheetId="1917"/>
      <sheetData sheetId="1918" refreshError="1"/>
      <sheetData sheetId="1919" refreshError="1"/>
      <sheetData sheetId="1920"/>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sheetData sheetId="2081" refreshError="1"/>
      <sheetData sheetId="2082" refreshError="1"/>
      <sheetData sheetId="2083" refreshError="1"/>
      <sheetData sheetId="2084"/>
      <sheetData sheetId="2085" refreshError="1"/>
      <sheetData sheetId="2086"/>
      <sheetData sheetId="2087"/>
      <sheetData sheetId="2088" refreshError="1"/>
      <sheetData sheetId="2089"/>
      <sheetData sheetId="2090" refreshError="1"/>
      <sheetData sheetId="2091" refreshError="1"/>
      <sheetData sheetId="2092" refreshError="1"/>
      <sheetData sheetId="2093"/>
      <sheetData sheetId="2094"/>
      <sheetData sheetId="2095" refreshError="1"/>
      <sheetData sheetId="2096"/>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sheetData sheetId="2135"/>
      <sheetData sheetId="2136"/>
      <sheetData sheetId="2137"/>
      <sheetData sheetId="2138"/>
      <sheetData sheetId="2139"/>
      <sheetData sheetId="2140"/>
      <sheetData sheetId="2141"/>
      <sheetData sheetId="2142"/>
      <sheetData sheetId="2143"/>
      <sheetData sheetId="2144"/>
      <sheetData sheetId="2145"/>
      <sheetData sheetId="2146"/>
      <sheetData sheetId="2147"/>
      <sheetData sheetId="2148"/>
      <sheetData sheetId="2149"/>
      <sheetData sheetId="2150"/>
      <sheetData sheetId="2151"/>
      <sheetData sheetId="2152"/>
      <sheetData sheetId="2153"/>
      <sheetData sheetId="2154"/>
      <sheetData sheetId="2155"/>
      <sheetData sheetId="2156"/>
      <sheetData sheetId="2157"/>
      <sheetData sheetId="2158"/>
      <sheetData sheetId="2159"/>
      <sheetData sheetId="2160"/>
      <sheetData sheetId="2161"/>
      <sheetData sheetId="2162"/>
      <sheetData sheetId="2163"/>
      <sheetData sheetId="2164"/>
      <sheetData sheetId="2165" refreshError="1"/>
      <sheetData sheetId="2166" refreshError="1"/>
      <sheetData sheetId="2167" refreshError="1"/>
      <sheetData sheetId="2168" refreshError="1"/>
      <sheetData sheetId="2169" refreshError="1"/>
      <sheetData sheetId="2170"/>
      <sheetData sheetId="2171"/>
      <sheetData sheetId="2172"/>
      <sheetData sheetId="2173" refreshError="1"/>
      <sheetData sheetId="2174" refreshError="1"/>
      <sheetData sheetId="2175" refreshError="1"/>
      <sheetData sheetId="2176" refreshError="1"/>
      <sheetData sheetId="2177" refreshError="1"/>
      <sheetData sheetId="2178" refreshError="1"/>
      <sheetData sheetId="2179" refreshError="1"/>
      <sheetData sheetId="2180"/>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efreshError="1"/>
      <sheetData sheetId="2271" refreshError="1"/>
      <sheetData sheetId="2272" refreshError="1"/>
      <sheetData sheetId="2273" refreshError="1"/>
      <sheetData sheetId="2274" refreshError="1"/>
      <sheetData sheetId="2275" refreshError="1"/>
      <sheetData sheetId="2276" refreshError="1"/>
      <sheetData sheetId="2277" refreshError="1"/>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sheetData sheetId="2310"/>
      <sheetData sheetId="2311"/>
      <sheetData sheetId="2312"/>
      <sheetData sheetId="2313"/>
      <sheetData sheetId="2314"/>
      <sheetData sheetId="2315"/>
      <sheetData sheetId="2316"/>
      <sheetData sheetId="2317"/>
      <sheetData sheetId="2318"/>
      <sheetData sheetId="2319"/>
      <sheetData sheetId="2320"/>
      <sheetData sheetId="2321"/>
      <sheetData sheetId="2322"/>
      <sheetData sheetId="2323"/>
      <sheetData sheetId="2324"/>
      <sheetData sheetId="2325"/>
      <sheetData sheetId="2326"/>
      <sheetData sheetId="2327"/>
      <sheetData sheetId="2328"/>
      <sheetData sheetId="2329"/>
      <sheetData sheetId="2330"/>
      <sheetData sheetId="2331"/>
      <sheetData sheetId="2332"/>
      <sheetData sheetId="2333"/>
      <sheetData sheetId="2334"/>
      <sheetData sheetId="2335"/>
      <sheetData sheetId="2336"/>
      <sheetData sheetId="2337"/>
      <sheetData sheetId="2338"/>
      <sheetData sheetId="2339"/>
      <sheetData sheetId="2340"/>
      <sheetData sheetId="2341"/>
      <sheetData sheetId="2342"/>
      <sheetData sheetId="2343"/>
      <sheetData sheetId="2344"/>
      <sheetData sheetId="2345"/>
      <sheetData sheetId="2346"/>
      <sheetData sheetId="2347"/>
      <sheetData sheetId="2348"/>
      <sheetData sheetId="2349"/>
      <sheetData sheetId="2350"/>
      <sheetData sheetId="2351"/>
      <sheetData sheetId="2352"/>
      <sheetData sheetId="2353"/>
      <sheetData sheetId="2354"/>
      <sheetData sheetId="2355"/>
      <sheetData sheetId="2356"/>
      <sheetData sheetId="2357"/>
      <sheetData sheetId="2358"/>
      <sheetData sheetId="2359"/>
      <sheetData sheetId="2360"/>
      <sheetData sheetId="2361"/>
      <sheetData sheetId="2362"/>
      <sheetData sheetId="2363"/>
      <sheetData sheetId="2364"/>
      <sheetData sheetId="2365"/>
      <sheetData sheetId="2366"/>
      <sheetData sheetId="2367"/>
      <sheetData sheetId="2368"/>
      <sheetData sheetId="2369"/>
      <sheetData sheetId="2370"/>
      <sheetData sheetId="2371"/>
      <sheetData sheetId="2372"/>
      <sheetData sheetId="2373"/>
      <sheetData sheetId="2374"/>
      <sheetData sheetId="2375"/>
      <sheetData sheetId="2376"/>
      <sheetData sheetId="2377"/>
      <sheetData sheetId="2378"/>
      <sheetData sheetId="2379"/>
      <sheetData sheetId="2380"/>
      <sheetData sheetId="2381"/>
      <sheetData sheetId="2382"/>
      <sheetData sheetId="2383"/>
      <sheetData sheetId="2384"/>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refreshError="1"/>
      <sheetData sheetId="2455" refreshError="1"/>
      <sheetData sheetId="2456" refreshError="1"/>
      <sheetData sheetId="2457" refreshError="1"/>
      <sheetData sheetId="2458" refreshError="1"/>
      <sheetData sheetId="2459" refreshError="1"/>
      <sheetData sheetId="2460" refreshError="1"/>
      <sheetData sheetId="2461" refreshError="1"/>
      <sheetData sheetId="2462" refreshError="1"/>
      <sheetData sheetId="2463" refreshError="1"/>
      <sheetData sheetId="2464"/>
      <sheetData sheetId="2465"/>
      <sheetData sheetId="2466"/>
      <sheetData sheetId="2467"/>
      <sheetData sheetId="2468"/>
      <sheetData sheetId="2469" refreshError="1"/>
      <sheetData sheetId="2470" refreshError="1"/>
      <sheetData sheetId="2471" refreshError="1"/>
      <sheetData sheetId="2472" refreshError="1"/>
      <sheetData sheetId="2473" refreshError="1"/>
      <sheetData sheetId="2474" refreshError="1"/>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refreshError="1"/>
      <sheetData sheetId="2524" refreshError="1"/>
      <sheetData sheetId="2525" refreshError="1"/>
      <sheetData sheetId="2526" refreshError="1"/>
      <sheetData sheetId="2527" refreshError="1"/>
      <sheetData sheetId="2528" refreshError="1"/>
      <sheetData sheetId="2529" refreshError="1"/>
      <sheetData sheetId="2530" refreshError="1"/>
      <sheetData sheetId="2531" refreshError="1"/>
      <sheetData sheetId="2532" refreshError="1"/>
      <sheetData sheetId="2533" refreshError="1"/>
      <sheetData sheetId="2534" refreshError="1"/>
      <sheetData sheetId="2535" refreshError="1"/>
      <sheetData sheetId="2536" refreshError="1"/>
      <sheetData sheetId="2537" refreshError="1"/>
      <sheetData sheetId="2538" refreshError="1"/>
      <sheetData sheetId="2539" refreshError="1"/>
      <sheetData sheetId="2540" refreshError="1"/>
      <sheetData sheetId="2541" refreshError="1"/>
      <sheetData sheetId="2542" refreshError="1"/>
      <sheetData sheetId="2543" refreshError="1"/>
      <sheetData sheetId="2544" refreshError="1"/>
      <sheetData sheetId="2545" refreshError="1"/>
      <sheetData sheetId="2546" refreshError="1"/>
      <sheetData sheetId="2547" refreshError="1"/>
      <sheetData sheetId="2548" refreshError="1"/>
      <sheetData sheetId="2549" refreshError="1"/>
      <sheetData sheetId="2550" refreshError="1"/>
      <sheetData sheetId="2551" refreshError="1"/>
      <sheetData sheetId="2552" refreshError="1"/>
      <sheetData sheetId="2553" refreshError="1"/>
      <sheetData sheetId="2554" refreshError="1"/>
      <sheetData sheetId="2555" refreshError="1"/>
      <sheetData sheetId="2556" refreshError="1"/>
      <sheetData sheetId="2557" refreshError="1"/>
      <sheetData sheetId="2558" refreshError="1"/>
      <sheetData sheetId="2559" refreshError="1"/>
      <sheetData sheetId="2560" refreshError="1"/>
      <sheetData sheetId="2561" refreshError="1"/>
      <sheetData sheetId="2562"/>
      <sheetData sheetId="2563"/>
      <sheetData sheetId="2564"/>
      <sheetData sheetId="2565"/>
      <sheetData sheetId="2566"/>
      <sheetData sheetId="2567"/>
      <sheetData sheetId="2568"/>
      <sheetData sheetId="2569" refreshError="1"/>
      <sheetData sheetId="2570" refreshError="1"/>
      <sheetData sheetId="2571" refreshError="1"/>
      <sheetData sheetId="2572" refreshError="1"/>
      <sheetData sheetId="2573" refreshError="1"/>
      <sheetData sheetId="2574" refreshError="1"/>
      <sheetData sheetId="2575" refreshError="1"/>
      <sheetData sheetId="2576" refreshError="1"/>
      <sheetData sheetId="2577" refreshError="1"/>
      <sheetData sheetId="2578"/>
      <sheetData sheetId="2579" refreshError="1"/>
      <sheetData sheetId="2580" refreshError="1"/>
      <sheetData sheetId="2581" refreshError="1"/>
      <sheetData sheetId="2582" refreshError="1"/>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sheetData sheetId="2602"/>
      <sheetData sheetId="2603"/>
      <sheetData sheetId="2604"/>
      <sheetData sheetId="2605"/>
      <sheetData sheetId="2606"/>
      <sheetData sheetId="2607"/>
      <sheetData sheetId="2608"/>
      <sheetData sheetId="2609"/>
      <sheetData sheetId="2610"/>
      <sheetData sheetId="2611"/>
      <sheetData sheetId="2612"/>
      <sheetData sheetId="2613"/>
      <sheetData sheetId="2614"/>
      <sheetData sheetId="2615"/>
      <sheetData sheetId="2616"/>
      <sheetData sheetId="2617"/>
      <sheetData sheetId="2618"/>
      <sheetData sheetId="2619"/>
      <sheetData sheetId="2620"/>
      <sheetData sheetId="2621"/>
      <sheetData sheetId="2622"/>
      <sheetData sheetId="2623"/>
      <sheetData sheetId="2624"/>
      <sheetData sheetId="2625"/>
      <sheetData sheetId="2626"/>
      <sheetData sheetId="2627"/>
      <sheetData sheetId="2628"/>
      <sheetData sheetId="2629"/>
      <sheetData sheetId="2630"/>
      <sheetData sheetId="2631"/>
      <sheetData sheetId="2632"/>
      <sheetData sheetId="2633"/>
      <sheetData sheetId="2634"/>
      <sheetData sheetId="2635"/>
      <sheetData sheetId="2636"/>
      <sheetData sheetId="2637"/>
      <sheetData sheetId="2638"/>
      <sheetData sheetId="2639"/>
      <sheetData sheetId="2640"/>
      <sheetData sheetId="2641"/>
      <sheetData sheetId="2642"/>
      <sheetData sheetId="2643"/>
      <sheetData sheetId="2644"/>
      <sheetData sheetId="2645"/>
      <sheetData sheetId="2646"/>
      <sheetData sheetId="2647"/>
      <sheetData sheetId="2648"/>
      <sheetData sheetId="2649"/>
      <sheetData sheetId="2650"/>
      <sheetData sheetId="2651"/>
      <sheetData sheetId="2652"/>
      <sheetData sheetId="2653" refreshError="1"/>
      <sheetData sheetId="2654" refreshError="1"/>
      <sheetData sheetId="2655" refreshError="1"/>
      <sheetData sheetId="2656" refreshError="1"/>
      <sheetData sheetId="2657" refreshError="1"/>
      <sheetData sheetId="2658" refreshError="1"/>
      <sheetData sheetId="2659" refreshError="1"/>
      <sheetData sheetId="2660" refreshError="1"/>
      <sheetData sheetId="2661" refreshError="1"/>
      <sheetData sheetId="2662" refreshError="1"/>
      <sheetData sheetId="2663" refreshError="1"/>
      <sheetData sheetId="2664" refreshError="1"/>
      <sheetData sheetId="2665" refreshError="1"/>
      <sheetData sheetId="2666"/>
      <sheetData sheetId="2667"/>
      <sheetData sheetId="2668"/>
      <sheetData sheetId="2669"/>
      <sheetData sheetId="2670"/>
      <sheetData sheetId="2671"/>
      <sheetData sheetId="2672"/>
      <sheetData sheetId="2673"/>
      <sheetData sheetId="2674"/>
      <sheetData sheetId="2675"/>
      <sheetData sheetId="2676"/>
      <sheetData sheetId="2677"/>
      <sheetData sheetId="2678"/>
      <sheetData sheetId="2679"/>
      <sheetData sheetId="2680"/>
      <sheetData sheetId="2681"/>
      <sheetData sheetId="2682"/>
      <sheetData sheetId="2683"/>
      <sheetData sheetId="2684"/>
      <sheetData sheetId="2685"/>
      <sheetData sheetId="2686"/>
      <sheetData sheetId="2687"/>
      <sheetData sheetId="2688"/>
      <sheetData sheetId="2689"/>
      <sheetData sheetId="2690"/>
      <sheetData sheetId="2691"/>
      <sheetData sheetId="2692"/>
      <sheetData sheetId="2693"/>
      <sheetData sheetId="2694"/>
      <sheetData sheetId="2695"/>
      <sheetData sheetId="2696"/>
      <sheetData sheetId="2697"/>
      <sheetData sheetId="2698"/>
      <sheetData sheetId="2699"/>
      <sheetData sheetId="2700"/>
      <sheetData sheetId="2701"/>
      <sheetData sheetId="2702"/>
      <sheetData sheetId="2703" refreshError="1"/>
      <sheetData sheetId="2704" refreshError="1"/>
      <sheetData sheetId="2705" refreshError="1"/>
      <sheetData sheetId="2706" refreshError="1"/>
      <sheetData sheetId="2707" refreshError="1"/>
      <sheetData sheetId="2708" refreshError="1"/>
      <sheetData sheetId="2709" refreshError="1"/>
      <sheetData sheetId="2710" refreshError="1"/>
      <sheetData sheetId="2711" refreshError="1"/>
      <sheetData sheetId="2712" refreshError="1"/>
      <sheetData sheetId="2713" refreshError="1"/>
      <sheetData sheetId="2714" refreshError="1"/>
      <sheetData sheetId="2715" refreshError="1"/>
      <sheetData sheetId="2716" refreshError="1"/>
      <sheetData sheetId="2717" refreshError="1"/>
      <sheetData sheetId="2718" refreshError="1"/>
      <sheetData sheetId="2719" refreshError="1"/>
      <sheetData sheetId="2720" refreshError="1"/>
      <sheetData sheetId="2721" refreshError="1"/>
      <sheetData sheetId="2722" refreshError="1"/>
      <sheetData sheetId="2723" refreshError="1"/>
      <sheetData sheetId="2724" refreshError="1"/>
      <sheetData sheetId="2725" refreshError="1"/>
      <sheetData sheetId="2726" refreshError="1"/>
      <sheetData sheetId="2727" refreshError="1"/>
      <sheetData sheetId="2728" refreshError="1"/>
      <sheetData sheetId="2729" refreshError="1"/>
      <sheetData sheetId="2730" refreshError="1"/>
      <sheetData sheetId="2731" refreshError="1"/>
      <sheetData sheetId="2732" refreshError="1"/>
      <sheetData sheetId="2733" refreshError="1"/>
      <sheetData sheetId="2734" refreshError="1"/>
      <sheetData sheetId="2735" refreshError="1"/>
      <sheetData sheetId="2736" refreshError="1"/>
      <sheetData sheetId="2737" refreshError="1"/>
      <sheetData sheetId="2738" refreshError="1"/>
      <sheetData sheetId="2739" refreshError="1"/>
      <sheetData sheetId="2740" refreshError="1"/>
      <sheetData sheetId="2741" refreshError="1"/>
      <sheetData sheetId="2742" refreshError="1"/>
      <sheetData sheetId="2743" refreshError="1"/>
      <sheetData sheetId="2744" refreshError="1"/>
      <sheetData sheetId="2745" refreshError="1"/>
      <sheetData sheetId="2746" refreshError="1"/>
      <sheetData sheetId="2747" refreshError="1"/>
      <sheetData sheetId="2748" refreshError="1"/>
      <sheetData sheetId="2749" refreshError="1"/>
      <sheetData sheetId="2750" refreshError="1"/>
      <sheetData sheetId="2751" refreshError="1"/>
      <sheetData sheetId="2752" refreshError="1"/>
      <sheetData sheetId="2753" refreshError="1"/>
      <sheetData sheetId="2754" refreshError="1"/>
      <sheetData sheetId="2755" refreshError="1"/>
      <sheetData sheetId="2756" refreshError="1"/>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sheetData sheetId="2770"/>
      <sheetData sheetId="2771"/>
      <sheetData sheetId="2772"/>
      <sheetData sheetId="2773"/>
      <sheetData sheetId="2774"/>
      <sheetData sheetId="2775"/>
      <sheetData sheetId="2776"/>
      <sheetData sheetId="2777"/>
      <sheetData sheetId="2778"/>
      <sheetData sheetId="2779"/>
      <sheetData sheetId="2780"/>
      <sheetData sheetId="2781"/>
      <sheetData sheetId="2782"/>
      <sheetData sheetId="2783"/>
      <sheetData sheetId="2784"/>
      <sheetData sheetId="2785"/>
      <sheetData sheetId="2786"/>
      <sheetData sheetId="2787"/>
      <sheetData sheetId="2788"/>
      <sheetData sheetId="2789"/>
      <sheetData sheetId="2790"/>
      <sheetData sheetId="2791"/>
      <sheetData sheetId="2792"/>
      <sheetData sheetId="2793"/>
      <sheetData sheetId="2794"/>
      <sheetData sheetId="2795"/>
      <sheetData sheetId="2796"/>
      <sheetData sheetId="2797"/>
      <sheetData sheetId="2798"/>
      <sheetData sheetId="2799"/>
      <sheetData sheetId="2800"/>
      <sheetData sheetId="2801"/>
      <sheetData sheetId="2802"/>
      <sheetData sheetId="2803"/>
      <sheetData sheetId="2804"/>
      <sheetData sheetId="2805"/>
      <sheetData sheetId="2806"/>
      <sheetData sheetId="2807"/>
      <sheetData sheetId="2808"/>
      <sheetData sheetId="2809"/>
      <sheetData sheetId="2810"/>
      <sheetData sheetId="2811"/>
      <sheetData sheetId="2812"/>
      <sheetData sheetId="2813"/>
      <sheetData sheetId="2814"/>
      <sheetData sheetId="2815"/>
      <sheetData sheetId="2816"/>
      <sheetData sheetId="2817"/>
      <sheetData sheetId="2818"/>
      <sheetData sheetId="2819"/>
      <sheetData sheetId="2820"/>
      <sheetData sheetId="2821"/>
      <sheetData sheetId="2822"/>
      <sheetData sheetId="2823"/>
      <sheetData sheetId="2824"/>
      <sheetData sheetId="2825"/>
      <sheetData sheetId="2826"/>
      <sheetData sheetId="2827"/>
      <sheetData sheetId="2828"/>
      <sheetData sheetId="2829"/>
      <sheetData sheetId="2830"/>
      <sheetData sheetId="2831"/>
      <sheetData sheetId="2832"/>
      <sheetData sheetId="2833"/>
      <sheetData sheetId="2834"/>
      <sheetData sheetId="2835"/>
      <sheetData sheetId="2836"/>
      <sheetData sheetId="2837"/>
      <sheetData sheetId="2838"/>
      <sheetData sheetId="2839"/>
      <sheetData sheetId="2840"/>
      <sheetData sheetId="2841"/>
      <sheetData sheetId="2842"/>
      <sheetData sheetId="2843"/>
      <sheetData sheetId="2844"/>
      <sheetData sheetId="2845"/>
      <sheetData sheetId="2846"/>
      <sheetData sheetId="2847"/>
      <sheetData sheetId="2848"/>
      <sheetData sheetId="2849"/>
      <sheetData sheetId="2850"/>
      <sheetData sheetId="2851"/>
      <sheetData sheetId="2852"/>
      <sheetData sheetId="2853"/>
      <sheetData sheetId="2854"/>
      <sheetData sheetId="2855"/>
      <sheetData sheetId="2856"/>
      <sheetData sheetId="2857"/>
      <sheetData sheetId="2858"/>
      <sheetData sheetId="2859"/>
      <sheetData sheetId="2860"/>
      <sheetData sheetId="2861"/>
      <sheetData sheetId="2862"/>
      <sheetData sheetId="2863"/>
      <sheetData sheetId="2864"/>
      <sheetData sheetId="2865"/>
      <sheetData sheetId="2866"/>
      <sheetData sheetId="2867"/>
      <sheetData sheetId="2868"/>
      <sheetData sheetId="2869"/>
      <sheetData sheetId="2870"/>
      <sheetData sheetId="2871"/>
      <sheetData sheetId="2872"/>
      <sheetData sheetId="2873"/>
      <sheetData sheetId="2874"/>
      <sheetData sheetId="2875"/>
      <sheetData sheetId="2876"/>
      <sheetData sheetId="2877"/>
      <sheetData sheetId="2878"/>
      <sheetData sheetId="2879" refreshError="1"/>
      <sheetData sheetId="2880" refreshError="1"/>
      <sheetData sheetId="2881"/>
      <sheetData sheetId="2882"/>
      <sheetData sheetId="2883"/>
      <sheetData sheetId="2884"/>
      <sheetData sheetId="2885"/>
      <sheetData sheetId="2886"/>
      <sheetData sheetId="2887"/>
      <sheetData sheetId="2888"/>
      <sheetData sheetId="2889"/>
      <sheetData sheetId="2890" refreshError="1"/>
      <sheetData sheetId="2891" refreshError="1"/>
      <sheetData sheetId="2892" refreshError="1"/>
      <sheetData sheetId="2893" refreshError="1"/>
      <sheetData sheetId="2894" refreshError="1"/>
      <sheetData sheetId="2895" refreshError="1"/>
      <sheetData sheetId="2896" refreshError="1"/>
      <sheetData sheetId="2897" refreshError="1"/>
      <sheetData sheetId="2898" refreshError="1"/>
      <sheetData sheetId="2899" refreshError="1"/>
      <sheetData sheetId="2900" refreshError="1"/>
      <sheetData sheetId="2901" refreshError="1"/>
      <sheetData sheetId="2902" refreshError="1"/>
      <sheetData sheetId="2903" refreshError="1"/>
      <sheetData sheetId="2904" refreshError="1"/>
      <sheetData sheetId="2905" refreshError="1"/>
      <sheetData sheetId="2906" refreshError="1"/>
      <sheetData sheetId="2907" refreshError="1"/>
      <sheetData sheetId="2908" refreshError="1"/>
      <sheetData sheetId="2909" refreshError="1"/>
      <sheetData sheetId="2910" refreshError="1"/>
      <sheetData sheetId="2911" refreshError="1"/>
      <sheetData sheetId="2912" refreshError="1"/>
      <sheetData sheetId="2913" refreshError="1"/>
      <sheetData sheetId="2914" refreshError="1"/>
      <sheetData sheetId="2915" refreshError="1"/>
      <sheetData sheetId="2916" refreshError="1"/>
      <sheetData sheetId="2917" refreshError="1"/>
      <sheetData sheetId="2918" refreshError="1"/>
      <sheetData sheetId="2919" refreshError="1"/>
      <sheetData sheetId="2920" refreshError="1"/>
      <sheetData sheetId="2921" refreshError="1"/>
      <sheetData sheetId="2922" refreshError="1"/>
      <sheetData sheetId="2923" refreshError="1"/>
      <sheetData sheetId="2924" refreshError="1"/>
      <sheetData sheetId="2925" refreshError="1"/>
      <sheetData sheetId="2926" refreshError="1"/>
      <sheetData sheetId="2927" refreshError="1"/>
      <sheetData sheetId="2928" refreshError="1"/>
      <sheetData sheetId="2929" refreshError="1"/>
      <sheetData sheetId="2930" refreshError="1"/>
      <sheetData sheetId="2931" refreshError="1"/>
      <sheetData sheetId="2932" refreshError="1"/>
      <sheetData sheetId="2933" refreshError="1"/>
      <sheetData sheetId="2934" refreshError="1"/>
      <sheetData sheetId="2935" refreshError="1"/>
      <sheetData sheetId="2936" refreshError="1"/>
      <sheetData sheetId="2937" refreshError="1"/>
      <sheetData sheetId="2938" refreshError="1"/>
      <sheetData sheetId="2939" refreshError="1"/>
      <sheetData sheetId="2940" refreshError="1"/>
      <sheetData sheetId="2941" refreshError="1"/>
      <sheetData sheetId="2942" refreshError="1"/>
      <sheetData sheetId="2943" refreshError="1"/>
      <sheetData sheetId="2944" refreshError="1"/>
      <sheetData sheetId="2945" refreshError="1"/>
      <sheetData sheetId="2946" refreshError="1"/>
      <sheetData sheetId="2947" refreshError="1"/>
      <sheetData sheetId="2948" refreshError="1"/>
      <sheetData sheetId="2949" refreshError="1"/>
      <sheetData sheetId="2950" refreshError="1"/>
      <sheetData sheetId="2951" refreshError="1"/>
      <sheetData sheetId="2952" refreshError="1"/>
      <sheetData sheetId="2953" refreshError="1"/>
      <sheetData sheetId="2954" refreshError="1"/>
      <sheetData sheetId="2955" refreshError="1"/>
      <sheetData sheetId="2956" refreshError="1"/>
      <sheetData sheetId="2957" refreshError="1"/>
      <sheetData sheetId="2958" refreshError="1"/>
      <sheetData sheetId="2959" refreshError="1"/>
      <sheetData sheetId="2960" refreshError="1"/>
      <sheetData sheetId="2961" refreshError="1"/>
      <sheetData sheetId="2962" refreshError="1"/>
      <sheetData sheetId="2963" refreshError="1"/>
      <sheetData sheetId="2964" refreshError="1"/>
      <sheetData sheetId="2965" refreshError="1"/>
      <sheetData sheetId="2966" refreshError="1"/>
      <sheetData sheetId="2967" refreshError="1"/>
      <sheetData sheetId="2968" refreshError="1"/>
      <sheetData sheetId="2969" refreshError="1"/>
      <sheetData sheetId="2970" refreshError="1"/>
      <sheetData sheetId="2971" refreshError="1"/>
      <sheetData sheetId="2972" refreshError="1"/>
      <sheetData sheetId="2973" refreshError="1"/>
      <sheetData sheetId="2974" refreshError="1"/>
      <sheetData sheetId="2975" refreshError="1"/>
      <sheetData sheetId="2976" refreshError="1"/>
      <sheetData sheetId="2977" refreshError="1"/>
      <sheetData sheetId="2978" refreshError="1"/>
      <sheetData sheetId="2979" refreshError="1"/>
      <sheetData sheetId="2980" refreshError="1"/>
      <sheetData sheetId="2981" refreshError="1"/>
      <sheetData sheetId="2982" refreshError="1"/>
      <sheetData sheetId="2983" refreshError="1"/>
      <sheetData sheetId="2984" refreshError="1"/>
      <sheetData sheetId="2985" refreshError="1"/>
      <sheetData sheetId="2986" refreshError="1"/>
      <sheetData sheetId="2987" refreshError="1"/>
      <sheetData sheetId="2988" refreshError="1"/>
      <sheetData sheetId="2989" refreshError="1"/>
      <sheetData sheetId="2990" refreshError="1"/>
      <sheetData sheetId="2991" refreshError="1"/>
      <sheetData sheetId="2992" refreshError="1"/>
      <sheetData sheetId="2993" refreshError="1"/>
      <sheetData sheetId="2994"/>
      <sheetData sheetId="2995"/>
      <sheetData sheetId="2996"/>
      <sheetData sheetId="2997"/>
      <sheetData sheetId="2998"/>
      <sheetData sheetId="2999"/>
      <sheetData sheetId="3000"/>
      <sheetData sheetId="3001"/>
      <sheetData sheetId="3002"/>
      <sheetData sheetId="3003"/>
      <sheetData sheetId="3004"/>
      <sheetData sheetId="3005"/>
      <sheetData sheetId="3006"/>
      <sheetData sheetId="3007"/>
      <sheetData sheetId="3008"/>
      <sheetData sheetId="3009"/>
      <sheetData sheetId="3010"/>
      <sheetData sheetId="3011"/>
      <sheetData sheetId="3012"/>
      <sheetData sheetId="3013"/>
      <sheetData sheetId="3014"/>
      <sheetData sheetId="3015"/>
      <sheetData sheetId="3016"/>
      <sheetData sheetId="3017"/>
      <sheetData sheetId="3018"/>
      <sheetData sheetId="3019"/>
      <sheetData sheetId="3020"/>
      <sheetData sheetId="3021"/>
      <sheetData sheetId="3022"/>
      <sheetData sheetId="3023"/>
      <sheetData sheetId="3024"/>
      <sheetData sheetId="3025"/>
      <sheetData sheetId="3026"/>
      <sheetData sheetId="3027"/>
      <sheetData sheetId="3028"/>
      <sheetData sheetId="3029"/>
      <sheetData sheetId="3030"/>
      <sheetData sheetId="3031"/>
      <sheetData sheetId="3032"/>
      <sheetData sheetId="3033"/>
      <sheetData sheetId="3034"/>
      <sheetData sheetId="3035"/>
      <sheetData sheetId="3036"/>
      <sheetData sheetId="3037"/>
      <sheetData sheetId="3038"/>
      <sheetData sheetId="3039"/>
      <sheetData sheetId="3040"/>
      <sheetData sheetId="3041"/>
      <sheetData sheetId="3042"/>
      <sheetData sheetId="3043"/>
      <sheetData sheetId="3044"/>
      <sheetData sheetId="3045"/>
      <sheetData sheetId="3046"/>
      <sheetData sheetId="3047"/>
      <sheetData sheetId="3048"/>
      <sheetData sheetId="3049"/>
      <sheetData sheetId="3050"/>
      <sheetData sheetId="3051"/>
      <sheetData sheetId="3052"/>
      <sheetData sheetId="3053"/>
      <sheetData sheetId="3054"/>
      <sheetData sheetId="3055"/>
      <sheetData sheetId="3056"/>
      <sheetData sheetId="3057"/>
      <sheetData sheetId="3058"/>
      <sheetData sheetId="3059"/>
      <sheetData sheetId="3060"/>
      <sheetData sheetId="3061"/>
      <sheetData sheetId="3062"/>
      <sheetData sheetId="3063"/>
      <sheetData sheetId="3064"/>
      <sheetData sheetId="3065"/>
      <sheetData sheetId="3066"/>
      <sheetData sheetId="3067"/>
      <sheetData sheetId="3068"/>
      <sheetData sheetId="3069"/>
      <sheetData sheetId="3070"/>
      <sheetData sheetId="3071"/>
      <sheetData sheetId="3072"/>
      <sheetData sheetId="3073"/>
      <sheetData sheetId="3074"/>
      <sheetData sheetId="3075"/>
      <sheetData sheetId="3076"/>
      <sheetData sheetId="3077"/>
      <sheetData sheetId="3078"/>
      <sheetData sheetId="3079"/>
      <sheetData sheetId="3080"/>
      <sheetData sheetId="3081"/>
      <sheetData sheetId="3082"/>
      <sheetData sheetId="3083"/>
      <sheetData sheetId="3084"/>
      <sheetData sheetId="3085"/>
      <sheetData sheetId="3086"/>
      <sheetData sheetId="3087"/>
      <sheetData sheetId="3088"/>
      <sheetData sheetId="3089"/>
      <sheetData sheetId="3090"/>
      <sheetData sheetId="3091"/>
      <sheetData sheetId="3092"/>
      <sheetData sheetId="3093"/>
      <sheetData sheetId="3094"/>
      <sheetData sheetId="3095"/>
      <sheetData sheetId="3096"/>
      <sheetData sheetId="3097"/>
      <sheetData sheetId="3098"/>
      <sheetData sheetId="3099"/>
      <sheetData sheetId="3100"/>
      <sheetData sheetId="3101"/>
      <sheetData sheetId="3102"/>
      <sheetData sheetId="3103"/>
      <sheetData sheetId="3104"/>
      <sheetData sheetId="3105"/>
      <sheetData sheetId="3106"/>
      <sheetData sheetId="3107"/>
      <sheetData sheetId="3108"/>
      <sheetData sheetId="3109"/>
      <sheetData sheetId="3110"/>
      <sheetData sheetId="3111"/>
      <sheetData sheetId="3112"/>
      <sheetData sheetId="3113"/>
      <sheetData sheetId="3114"/>
      <sheetData sheetId="3115"/>
      <sheetData sheetId="3116"/>
      <sheetData sheetId="3117"/>
      <sheetData sheetId="3118"/>
      <sheetData sheetId="3119"/>
      <sheetData sheetId="3120"/>
      <sheetData sheetId="3121"/>
      <sheetData sheetId="3122"/>
      <sheetData sheetId="3123"/>
      <sheetData sheetId="3124"/>
      <sheetData sheetId="3125"/>
      <sheetData sheetId="3126"/>
      <sheetData sheetId="3127"/>
      <sheetData sheetId="3128"/>
      <sheetData sheetId="3129"/>
      <sheetData sheetId="3130"/>
      <sheetData sheetId="3131"/>
      <sheetData sheetId="3132"/>
      <sheetData sheetId="3133"/>
      <sheetData sheetId="3134"/>
      <sheetData sheetId="3135"/>
      <sheetData sheetId="3136"/>
      <sheetData sheetId="3137"/>
      <sheetData sheetId="3138"/>
      <sheetData sheetId="3139"/>
      <sheetData sheetId="3140"/>
      <sheetData sheetId="3141"/>
      <sheetData sheetId="3142"/>
      <sheetData sheetId="3143"/>
      <sheetData sheetId="3144"/>
      <sheetData sheetId="3145"/>
      <sheetData sheetId="3146"/>
      <sheetData sheetId="3147"/>
      <sheetData sheetId="3148"/>
      <sheetData sheetId="3149"/>
      <sheetData sheetId="3150"/>
      <sheetData sheetId="3151"/>
      <sheetData sheetId="3152"/>
      <sheetData sheetId="3153"/>
      <sheetData sheetId="3154"/>
      <sheetData sheetId="3155"/>
      <sheetData sheetId="3156"/>
      <sheetData sheetId="3157"/>
      <sheetData sheetId="3158"/>
      <sheetData sheetId="3159"/>
      <sheetData sheetId="3160"/>
      <sheetData sheetId="316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sheetData sheetId="3175"/>
      <sheetData sheetId="3176"/>
      <sheetData sheetId="3177"/>
      <sheetData sheetId="3178"/>
      <sheetData sheetId="3179"/>
      <sheetData sheetId="3180"/>
      <sheetData sheetId="3181"/>
      <sheetData sheetId="3182"/>
      <sheetData sheetId="3183"/>
      <sheetData sheetId="3184"/>
      <sheetData sheetId="3185"/>
      <sheetData sheetId="3186"/>
      <sheetData sheetId="3187"/>
      <sheetData sheetId="3188"/>
      <sheetData sheetId="3189"/>
      <sheetData sheetId="3190"/>
      <sheetData sheetId="3191"/>
      <sheetData sheetId="3192"/>
      <sheetData sheetId="3193"/>
      <sheetData sheetId="3194"/>
      <sheetData sheetId="3195"/>
      <sheetData sheetId="3196"/>
      <sheetData sheetId="3197"/>
      <sheetData sheetId="3198"/>
      <sheetData sheetId="3199"/>
      <sheetData sheetId="3200"/>
      <sheetData sheetId="3201"/>
      <sheetData sheetId="3202"/>
      <sheetData sheetId="3203"/>
      <sheetData sheetId="3204"/>
      <sheetData sheetId="3205"/>
      <sheetData sheetId="3206"/>
      <sheetData sheetId="3207"/>
      <sheetData sheetId="3208"/>
      <sheetData sheetId="3209"/>
      <sheetData sheetId="3210"/>
      <sheetData sheetId="3211"/>
      <sheetData sheetId="3212"/>
      <sheetData sheetId="3213"/>
      <sheetData sheetId="3214"/>
      <sheetData sheetId="3215"/>
      <sheetData sheetId="3216"/>
      <sheetData sheetId="3217"/>
      <sheetData sheetId="3218"/>
      <sheetData sheetId="3219"/>
      <sheetData sheetId="3220"/>
      <sheetData sheetId="3221"/>
      <sheetData sheetId="3222"/>
      <sheetData sheetId="3223"/>
      <sheetData sheetId="3224"/>
      <sheetData sheetId="3225"/>
      <sheetData sheetId="3226"/>
      <sheetData sheetId="3227"/>
      <sheetData sheetId="3228"/>
      <sheetData sheetId="3229"/>
      <sheetData sheetId="3230"/>
      <sheetData sheetId="3231"/>
      <sheetData sheetId="3232"/>
      <sheetData sheetId="3233"/>
      <sheetData sheetId="3234"/>
      <sheetData sheetId="3235"/>
      <sheetData sheetId="3236"/>
      <sheetData sheetId="3237" refreshError="1"/>
      <sheetData sheetId="3238" refreshError="1"/>
      <sheetData sheetId="3239" refreshError="1"/>
      <sheetData sheetId="3240" refreshError="1"/>
      <sheetData sheetId="3241" refreshError="1"/>
      <sheetData sheetId="3242" refreshError="1"/>
      <sheetData sheetId="3243" refreshError="1"/>
      <sheetData sheetId="3244" refreshError="1"/>
      <sheetData sheetId="3245" refreshError="1"/>
      <sheetData sheetId="3246" refreshError="1"/>
      <sheetData sheetId="3247" refreshError="1"/>
      <sheetData sheetId="3248" refreshError="1"/>
      <sheetData sheetId="3249" refreshError="1"/>
      <sheetData sheetId="3250" refreshError="1"/>
      <sheetData sheetId="3251" refreshError="1"/>
      <sheetData sheetId="3252" refreshError="1"/>
      <sheetData sheetId="3253" refreshError="1"/>
      <sheetData sheetId="3254" refreshError="1"/>
      <sheetData sheetId="3255" refreshError="1"/>
      <sheetData sheetId="3256" refreshError="1"/>
      <sheetData sheetId="3257" refreshError="1"/>
      <sheetData sheetId="3258" refreshError="1"/>
      <sheetData sheetId="3259" refreshError="1"/>
      <sheetData sheetId="3260" refreshError="1"/>
      <sheetData sheetId="3261" refreshError="1"/>
      <sheetData sheetId="3262" refreshError="1"/>
      <sheetData sheetId="3263" refreshError="1"/>
      <sheetData sheetId="3264" refreshError="1"/>
      <sheetData sheetId="3265" refreshError="1"/>
      <sheetData sheetId="3266" refreshError="1"/>
      <sheetData sheetId="3267" refreshError="1"/>
      <sheetData sheetId="3268" refreshError="1"/>
      <sheetData sheetId="3269" refreshError="1"/>
      <sheetData sheetId="3270" refreshError="1"/>
      <sheetData sheetId="3271" refreshError="1"/>
      <sheetData sheetId="3272"/>
      <sheetData sheetId="3273" refreshError="1"/>
      <sheetData sheetId="3274" refreshError="1"/>
      <sheetData sheetId="3275" refreshError="1"/>
      <sheetData sheetId="3276" refreshError="1"/>
      <sheetData sheetId="3277" refreshError="1"/>
      <sheetData sheetId="3278" refreshError="1"/>
      <sheetData sheetId="3279" refreshError="1"/>
      <sheetData sheetId="3280" refreshError="1"/>
      <sheetData sheetId="3281" refreshError="1"/>
      <sheetData sheetId="3282" refreshError="1"/>
      <sheetData sheetId="3283"/>
      <sheetData sheetId="3284" refreshError="1"/>
      <sheetData sheetId="3285" refreshError="1"/>
      <sheetData sheetId="3286" refreshError="1"/>
      <sheetData sheetId="3287" refreshError="1"/>
      <sheetData sheetId="3288" refreshError="1"/>
      <sheetData sheetId="3289" refreshError="1"/>
      <sheetData sheetId="3290" refreshError="1"/>
      <sheetData sheetId="3291" refreshError="1"/>
      <sheetData sheetId="3292" refreshError="1"/>
      <sheetData sheetId="3293" refreshError="1"/>
      <sheetData sheetId="3294" refreshError="1"/>
      <sheetData sheetId="3295" refreshError="1"/>
      <sheetData sheetId="3296" refreshError="1"/>
      <sheetData sheetId="3297" refreshError="1"/>
      <sheetData sheetId="3298" refreshError="1"/>
      <sheetData sheetId="3299" refreshError="1"/>
      <sheetData sheetId="3300" refreshError="1"/>
      <sheetData sheetId="3301" refreshError="1"/>
      <sheetData sheetId="3302" refreshError="1"/>
      <sheetData sheetId="3303" refreshError="1"/>
      <sheetData sheetId="3304" refreshError="1"/>
      <sheetData sheetId="3305" refreshError="1"/>
      <sheetData sheetId="3306" refreshError="1"/>
      <sheetData sheetId="3307" refreshError="1"/>
      <sheetData sheetId="3308" refreshError="1"/>
      <sheetData sheetId="3309" refreshError="1"/>
      <sheetData sheetId="3310" refreshError="1"/>
      <sheetData sheetId="3311" refreshError="1"/>
      <sheetData sheetId="3312" refreshError="1"/>
      <sheetData sheetId="3313" refreshError="1"/>
      <sheetData sheetId="3314" refreshError="1"/>
      <sheetData sheetId="3315" refreshError="1"/>
      <sheetData sheetId="3316" refreshError="1"/>
      <sheetData sheetId="3317" refreshError="1"/>
      <sheetData sheetId="3318" refreshError="1"/>
      <sheetData sheetId="3319" refreshError="1"/>
      <sheetData sheetId="3320" refreshError="1"/>
      <sheetData sheetId="3321" refreshError="1"/>
      <sheetData sheetId="3322" refreshError="1"/>
      <sheetData sheetId="3323" refreshError="1"/>
      <sheetData sheetId="3324" refreshError="1"/>
      <sheetData sheetId="3325" refreshError="1"/>
      <sheetData sheetId="3326" refreshError="1"/>
      <sheetData sheetId="3327" refreshError="1"/>
      <sheetData sheetId="3328" refreshError="1"/>
      <sheetData sheetId="3329" refreshError="1"/>
      <sheetData sheetId="3330" refreshError="1"/>
      <sheetData sheetId="3331" refreshError="1"/>
      <sheetData sheetId="3332" refreshError="1"/>
      <sheetData sheetId="3333" refreshError="1"/>
      <sheetData sheetId="3334" refreshError="1"/>
      <sheetData sheetId="3335" refreshError="1"/>
      <sheetData sheetId="3336" refreshError="1"/>
      <sheetData sheetId="3337" refreshError="1"/>
      <sheetData sheetId="3338" refreshError="1"/>
      <sheetData sheetId="3339" refreshError="1"/>
      <sheetData sheetId="3340" refreshError="1"/>
      <sheetData sheetId="3341" refreshError="1"/>
      <sheetData sheetId="3342" refreshError="1"/>
      <sheetData sheetId="3343" refreshError="1"/>
      <sheetData sheetId="3344" refreshError="1"/>
      <sheetData sheetId="3345" refreshError="1"/>
      <sheetData sheetId="3346" refreshError="1"/>
      <sheetData sheetId="3347" refreshError="1"/>
      <sheetData sheetId="3348" refreshError="1"/>
      <sheetData sheetId="3349" refreshError="1"/>
      <sheetData sheetId="3350" refreshError="1"/>
      <sheetData sheetId="3351" refreshError="1"/>
      <sheetData sheetId="3352" refreshError="1"/>
      <sheetData sheetId="3353" refreshError="1"/>
      <sheetData sheetId="3354" refreshError="1"/>
      <sheetData sheetId="3355" refreshError="1"/>
      <sheetData sheetId="3356" refreshError="1"/>
      <sheetData sheetId="3357" refreshError="1"/>
      <sheetData sheetId="3358" refreshError="1"/>
      <sheetData sheetId="3359" refreshError="1"/>
      <sheetData sheetId="3360" refreshError="1"/>
      <sheetData sheetId="3361" refreshError="1"/>
      <sheetData sheetId="3362" refreshError="1"/>
      <sheetData sheetId="3363" refreshError="1"/>
      <sheetData sheetId="3364" refreshError="1"/>
      <sheetData sheetId="3365" refreshError="1"/>
      <sheetData sheetId="3366" refreshError="1"/>
      <sheetData sheetId="3367" refreshError="1"/>
      <sheetData sheetId="3368" refreshError="1"/>
      <sheetData sheetId="3369" refreshError="1"/>
      <sheetData sheetId="3370" refreshError="1"/>
      <sheetData sheetId="3371" refreshError="1"/>
      <sheetData sheetId="3372" refreshError="1"/>
      <sheetData sheetId="3373" refreshError="1"/>
      <sheetData sheetId="3374" refreshError="1"/>
      <sheetData sheetId="3375" refreshError="1"/>
      <sheetData sheetId="3376" refreshError="1"/>
      <sheetData sheetId="3377" refreshError="1"/>
      <sheetData sheetId="3378" refreshError="1"/>
      <sheetData sheetId="3379"/>
      <sheetData sheetId="3380"/>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efreshError="1"/>
      <sheetData sheetId="3399" refreshError="1"/>
      <sheetData sheetId="3400" refreshError="1"/>
      <sheetData sheetId="3401" refreshError="1"/>
      <sheetData sheetId="3402" refreshError="1"/>
      <sheetData sheetId="3403" refreshError="1"/>
      <sheetData sheetId="3404" refreshError="1"/>
      <sheetData sheetId="3405" refreshError="1"/>
      <sheetData sheetId="3406" refreshError="1"/>
      <sheetData sheetId="3407" refreshError="1"/>
      <sheetData sheetId="3408" refreshError="1"/>
      <sheetData sheetId="3409" refreshError="1"/>
      <sheetData sheetId="3410" refreshError="1"/>
      <sheetData sheetId="3411" refreshError="1"/>
      <sheetData sheetId="3412" refreshError="1"/>
      <sheetData sheetId="3413" refreshError="1"/>
      <sheetData sheetId="3414" refreshError="1"/>
      <sheetData sheetId="3415" refreshError="1"/>
      <sheetData sheetId="3416" refreshError="1"/>
      <sheetData sheetId="3417" refreshError="1"/>
      <sheetData sheetId="3418" refreshError="1"/>
      <sheetData sheetId="3419" refreshError="1"/>
      <sheetData sheetId="3420" refreshError="1"/>
      <sheetData sheetId="3421" refreshError="1"/>
      <sheetData sheetId="3422" refreshError="1"/>
      <sheetData sheetId="3423" refreshError="1"/>
      <sheetData sheetId="3424" refreshError="1"/>
      <sheetData sheetId="3425" refreshError="1"/>
      <sheetData sheetId="3426" refreshError="1"/>
      <sheetData sheetId="3427" refreshError="1"/>
      <sheetData sheetId="3428" refreshError="1"/>
      <sheetData sheetId="3429" refreshError="1"/>
      <sheetData sheetId="3430" refreshError="1"/>
      <sheetData sheetId="3431" refreshError="1"/>
      <sheetData sheetId="3432" refreshError="1"/>
      <sheetData sheetId="3433" refreshError="1"/>
      <sheetData sheetId="3434" refreshError="1"/>
      <sheetData sheetId="3435" refreshError="1"/>
      <sheetData sheetId="3436" refreshError="1"/>
      <sheetData sheetId="3437" refreshError="1"/>
      <sheetData sheetId="3438" refreshError="1"/>
      <sheetData sheetId="3439" refreshError="1"/>
      <sheetData sheetId="3440" refreshError="1"/>
      <sheetData sheetId="3441" refreshError="1"/>
      <sheetData sheetId="3442" refreshError="1"/>
      <sheetData sheetId="3443" refreshError="1"/>
      <sheetData sheetId="3444" refreshError="1"/>
      <sheetData sheetId="3445" refreshError="1"/>
      <sheetData sheetId="3446" refreshError="1"/>
      <sheetData sheetId="3447" refreshError="1"/>
      <sheetData sheetId="3448" refreshError="1"/>
      <sheetData sheetId="3449" refreshError="1"/>
      <sheetData sheetId="3450" refreshError="1"/>
      <sheetData sheetId="3451" refreshError="1"/>
      <sheetData sheetId="3452" refreshError="1"/>
      <sheetData sheetId="3453" refreshError="1"/>
      <sheetData sheetId="3454" refreshError="1"/>
      <sheetData sheetId="3455" refreshError="1"/>
      <sheetData sheetId="3456" refreshError="1"/>
      <sheetData sheetId="3457" refreshError="1"/>
      <sheetData sheetId="3458" refreshError="1"/>
      <sheetData sheetId="3459" refreshError="1"/>
      <sheetData sheetId="3460" refreshError="1"/>
      <sheetData sheetId="3461" refreshError="1"/>
      <sheetData sheetId="3462" refreshError="1"/>
      <sheetData sheetId="3463" refreshError="1"/>
      <sheetData sheetId="3464" refreshError="1"/>
      <sheetData sheetId="3465" refreshError="1"/>
      <sheetData sheetId="3466" refreshError="1"/>
      <sheetData sheetId="3467" refreshError="1"/>
      <sheetData sheetId="3468" refreshError="1"/>
      <sheetData sheetId="3469" refreshError="1"/>
      <sheetData sheetId="3470" refreshError="1"/>
      <sheetData sheetId="3471" refreshError="1"/>
      <sheetData sheetId="3472"/>
      <sheetData sheetId="3473" refreshError="1"/>
      <sheetData sheetId="3474" refreshError="1"/>
      <sheetData sheetId="3475" refreshError="1"/>
      <sheetData sheetId="3476" refreshError="1"/>
      <sheetData sheetId="3477" refreshError="1"/>
      <sheetData sheetId="3478" refreshError="1"/>
      <sheetData sheetId="3479" refreshError="1"/>
      <sheetData sheetId="3480" refreshError="1"/>
      <sheetData sheetId="3481" refreshError="1"/>
      <sheetData sheetId="3482" refreshError="1"/>
      <sheetData sheetId="3483"/>
      <sheetData sheetId="3484"/>
      <sheetData sheetId="3485" refreshError="1"/>
      <sheetData sheetId="3486" refreshError="1"/>
      <sheetData sheetId="3487" refreshError="1"/>
      <sheetData sheetId="3488" refreshError="1"/>
      <sheetData sheetId="3489" refreshError="1"/>
      <sheetData sheetId="3490" refreshError="1"/>
      <sheetData sheetId="3491" refreshError="1"/>
      <sheetData sheetId="3492" refreshError="1"/>
      <sheetData sheetId="3493" refreshError="1"/>
      <sheetData sheetId="3494" refreshError="1"/>
      <sheetData sheetId="3495" refreshError="1"/>
      <sheetData sheetId="3496" refreshError="1"/>
      <sheetData sheetId="3497" refreshError="1"/>
      <sheetData sheetId="3498" refreshError="1"/>
      <sheetData sheetId="3499" refreshError="1"/>
      <sheetData sheetId="3500" refreshError="1"/>
      <sheetData sheetId="3501" refreshError="1"/>
      <sheetData sheetId="3502" refreshError="1"/>
      <sheetData sheetId="3503" refreshError="1"/>
      <sheetData sheetId="3504" refreshError="1"/>
      <sheetData sheetId="3505" refreshError="1"/>
      <sheetData sheetId="3506" refreshError="1"/>
      <sheetData sheetId="3507" refreshError="1"/>
      <sheetData sheetId="3508" refreshError="1"/>
      <sheetData sheetId="3509" refreshError="1"/>
      <sheetData sheetId="3510" refreshError="1"/>
      <sheetData sheetId="3511" refreshError="1"/>
      <sheetData sheetId="3512" refreshError="1"/>
      <sheetData sheetId="3513" refreshError="1"/>
      <sheetData sheetId="3514" refreshError="1"/>
      <sheetData sheetId="3515" refreshError="1"/>
      <sheetData sheetId="3516" refreshError="1"/>
      <sheetData sheetId="3517" refreshError="1"/>
      <sheetData sheetId="3518" refreshError="1"/>
      <sheetData sheetId="3519" refreshError="1"/>
      <sheetData sheetId="3520" refreshError="1"/>
      <sheetData sheetId="3521" refreshError="1"/>
      <sheetData sheetId="3522" refreshError="1"/>
      <sheetData sheetId="3523" refreshError="1"/>
      <sheetData sheetId="3524" refreshError="1"/>
      <sheetData sheetId="3525" refreshError="1"/>
      <sheetData sheetId="3526" refreshError="1"/>
      <sheetData sheetId="3527" refreshError="1"/>
      <sheetData sheetId="3528" refreshError="1"/>
      <sheetData sheetId="3529" refreshError="1"/>
      <sheetData sheetId="3530" refreshError="1"/>
      <sheetData sheetId="3531" refreshError="1"/>
      <sheetData sheetId="3532" refreshError="1"/>
      <sheetData sheetId="3533" refreshError="1"/>
      <sheetData sheetId="3534" refreshError="1"/>
      <sheetData sheetId="3535" refreshError="1"/>
      <sheetData sheetId="3536" refreshError="1"/>
      <sheetData sheetId="3537" refreshError="1"/>
      <sheetData sheetId="3538" refreshError="1"/>
      <sheetData sheetId="3539" refreshError="1"/>
      <sheetData sheetId="3540" refreshError="1"/>
      <sheetData sheetId="3541" refreshError="1"/>
      <sheetData sheetId="3542" refreshError="1"/>
      <sheetData sheetId="3543" refreshError="1"/>
      <sheetData sheetId="3544" refreshError="1"/>
      <sheetData sheetId="3545" refreshError="1"/>
      <sheetData sheetId="3546" refreshError="1"/>
      <sheetData sheetId="3547" refreshError="1"/>
      <sheetData sheetId="3548" refreshError="1"/>
      <sheetData sheetId="3549" refreshError="1"/>
      <sheetData sheetId="3550" refreshError="1"/>
      <sheetData sheetId="3551" refreshError="1"/>
      <sheetData sheetId="3552" refreshError="1"/>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efreshError="1"/>
      <sheetData sheetId="3562" refreshError="1"/>
      <sheetData sheetId="3563" refreshError="1"/>
      <sheetData sheetId="3564" refreshError="1"/>
      <sheetData sheetId="3565" refreshError="1"/>
      <sheetData sheetId="3566" refreshError="1"/>
      <sheetData sheetId="3567" refreshError="1"/>
      <sheetData sheetId="3568" refreshError="1"/>
      <sheetData sheetId="3569" refreshError="1"/>
      <sheetData sheetId="3570" refreshError="1"/>
      <sheetData sheetId="3571" refreshError="1"/>
      <sheetData sheetId="3572" refreshError="1"/>
      <sheetData sheetId="3573"/>
      <sheetData sheetId="3574"/>
      <sheetData sheetId="3575"/>
      <sheetData sheetId="3576"/>
      <sheetData sheetId="3577"/>
      <sheetData sheetId="3578"/>
      <sheetData sheetId="3579"/>
      <sheetData sheetId="3580"/>
      <sheetData sheetId="3581"/>
      <sheetData sheetId="3582"/>
      <sheetData sheetId="3583"/>
      <sheetData sheetId="3584"/>
      <sheetData sheetId="3585"/>
      <sheetData sheetId="3586"/>
      <sheetData sheetId="3587"/>
      <sheetData sheetId="3588"/>
      <sheetData sheetId="3589"/>
      <sheetData sheetId="3590"/>
      <sheetData sheetId="3591"/>
      <sheetData sheetId="3592"/>
      <sheetData sheetId="3593"/>
      <sheetData sheetId="3594"/>
      <sheetData sheetId="3595"/>
      <sheetData sheetId="3596"/>
      <sheetData sheetId="3597"/>
      <sheetData sheetId="3598"/>
      <sheetData sheetId="3599"/>
      <sheetData sheetId="3600"/>
      <sheetData sheetId="3601"/>
      <sheetData sheetId="3602"/>
      <sheetData sheetId="3603"/>
      <sheetData sheetId="3604"/>
      <sheetData sheetId="3605"/>
      <sheetData sheetId="3606"/>
      <sheetData sheetId="3607"/>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refreshError="1"/>
      <sheetData sheetId="3636" refreshError="1"/>
      <sheetData sheetId="3637" refreshError="1"/>
      <sheetData sheetId="3638" refreshError="1"/>
      <sheetData sheetId="3639" refreshError="1"/>
      <sheetData sheetId="3640" refreshError="1"/>
      <sheetData sheetId="3641" refreshError="1"/>
      <sheetData sheetId="3642" refreshError="1"/>
      <sheetData sheetId="3643" refreshError="1"/>
      <sheetData sheetId="3644" refreshError="1"/>
      <sheetData sheetId="3645" refreshError="1"/>
      <sheetData sheetId="3646" refreshError="1"/>
      <sheetData sheetId="3647" refreshError="1"/>
      <sheetData sheetId="3648" refreshError="1"/>
      <sheetData sheetId="3649" refreshError="1"/>
      <sheetData sheetId="3650" refreshError="1"/>
      <sheetData sheetId="3651" refreshError="1"/>
      <sheetData sheetId="3652" refreshError="1"/>
      <sheetData sheetId="3653" refreshError="1"/>
      <sheetData sheetId="3654" refreshError="1"/>
      <sheetData sheetId="3655" refreshError="1"/>
      <sheetData sheetId="3656" refreshError="1"/>
      <sheetData sheetId="3657" refreshError="1"/>
      <sheetData sheetId="3658" refreshError="1"/>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efreshError="1"/>
      <sheetData sheetId="3672" refreshError="1"/>
      <sheetData sheetId="3673" refreshError="1"/>
      <sheetData sheetId="3674" refreshError="1"/>
      <sheetData sheetId="3675" refreshError="1"/>
      <sheetData sheetId="3676" refreshError="1"/>
      <sheetData sheetId="3677" refreshError="1"/>
      <sheetData sheetId="3678" refreshError="1"/>
      <sheetData sheetId="3679" refreshError="1"/>
      <sheetData sheetId="3680" refreshError="1"/>
      <sheetData sheetId="3681" refreshError="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refreshError="1"/>
      <sheetData sheetId="3704" refreshError="1"/>
      <sheetData sheetId="3705" refreshError="1"/>
      <sheetData sheetId="3706" refreshError="1"/>
      <sheetData sheetId="3707" refreshError="1"/>
      <sheetData sheetId="3708" refreshError="1"/>
      <sheetData sheetId="3709" refreshError="1"/>
      <sheetData sheetId="3710" refreshError="1"/>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sheetData sheetId="3740" refreshError="1"/>
      <sheetData sheetId="3741" refreshError="1"/>
      <sheetData sheetId="3742" refreshError="1"/>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refreshError="1"/>
      <sheetData sheetId="3764" refreshError="1"/>
      <sheetData sheetId="3765" refreshError="1"/>
      <sheetData sheetId="3766" refreshError="1"/>
      <sheetData sheetId="3767" refreshError="1"/>
      <sheetData sheetId="3768" refreshError="1"/>
      <sheetData sheetId="3769" refreshError="1"/>
      <sheetData sheetId="3770" refreshError="1"/>
      <sheetData sheetId="3771" refreshError="1"/>
      <sheetData sheetId="3772" refreshError="1"/>
      <sheetData sheetId="3773" refreshError="1"/>
      <sheetData sheetId="3774" refreshError="1"/>
      <sheetData sheetId="3775" refreshError="1"/>
      <sheetData sheetId="3776" refreshError="1"/>
      <sheetData sheetId="3777"/>
      <sheetData sheetId="3778"/>
      <sheetData sheetId="3779"/>
      <sheetData sheetId="3780"/>
      <sheetData sheetId="3781"/>
      <sheetData sheetId="3782" refreshError="1"/>
      <sheetData sheetId="3783" refreshError="1"/>
      <sheetData sheetId="3784" refreshError="1"/>
      <sheetData sheetId="3785" refreshError="1"/>
      <sheetData sheetId="3786" refreshError="1"/>
      <sheetData sheetId="3787" refreshError="1"/>
      <sheetData sheetId="3788" refreshError="1"/>
      <sheetData sheetId="3789" refreshError="1"/>
      <sheetData sheetId="3790" refreshError="1"/>
      <sheetData sheetId="3791" refreshError="1"/>
      <sheetData sheetId="3792" refreshError="1"/>
      <sheetData sheetId="3793" refreshError="1"/>
      <sheetData sheetId="3794" refreshError="1"/>
      <sheetData sheetId="3795" refreshError="1"/>
      <sheetData sheetId="3796" refreshError="1"/>
      <sheetData sheetId="3797" refreshError="1"/>
      <sheetData sheetId="3798" refreshError="1"/>
      <sheetData sheetId="3799" refreshError="1"/>
      <sheetData sheetId="3800" refreshError="1"/>
      <sheetData sheetId="3801" refreshError="1"/>
      <sheetData sheetId="3802" refreshError="1"/>
      <sheetData sheetId="3803" refreshError="1"/>
      <sheetData sheetId="3804" refreshError="1"/>
      <sheetData sheetId="3805" refreshError="1"/>
      <sheetData sheetId="3806" refreshError="1"/>
      <sheetData sheetId="3807" refreshError="1"/>
      <sheetData sheetId="3808" refreshError="1"/>
      <sheetData sheetId="3809" refreshError="1"/>
      <sheetData sheetId="3810" refreshError="1"/>
      <sheetData sheetId="3811" refreshError="1"/>
      <sheetData sheetId="3812" refreshError="1"/>
      <sheetData sheetId="3813" refreshError="1"/>
      <sheetData sheetId="3814" refreshError="1"/>
      <sheetData sheetId="3815" refreshError="1"/>
      <sheetData sheetId="3816" refreshError="1"/>
      <sheetData sheetId="3817" refreshError="1"/>
      <sheetData sheetId="3818"/>
      <sheetData sheetId="3819" refreshError="1"/>
      <sheetData sheetId="3820" refreshError="1"/>
      <sheetData sheetId="3821" refreshError="1"/>
      <sheetData sheetId="3822" refreshError="1"/>
      <sheetData sheetId="3823" refreshError="1"/>
      <sheetData sheetId="3824" refreshError="1"/>
      <sheetData sheetId="3825" refreshError="1"/>
      <sheetData sheetId="3826" refreshError="1"/>
      <sheetData sheetId="3827" refreshError="1"/>
      <sheetData sheetId="3828" refreshError="1"/>
      <sheetData sheetId="3829" refreshError="1"/>
      <sheetData sheetId="3830" refreshError="1"/>
      <sheetData sheetId="3831" refreshError="1"/>
      <sheetData sheetId="3832" refreshError="1"/>
      <sheetData sheetId="3833" refreshError="1"/>
      <sheetData sheetId="3834" refreshError="1"/>
      <sheetData sheetId="3835" refreshError="1"/>
      <sheetData sheetId="3836" refreshError="1"/>
      <sheetData sheetId="3837" refreshError="1"/>
      <sheetData sheetId="3838" refreshError="1"/>
      <sheetData sheetId="3839" refreshError="1"/>
      <sheetData sheetId="3840" refreshError="1"/>
      <sheetData sheetId="3841" refreshError="1"/>
      <sheetData sheetId="3842" refreshError="1"/>
      <sheetData sheetId="3843" refreshError="1"/>
      <sheetData sheetId="3844" refreshError="1"/>
      <sheetData sheetId="3845" refreshError="1"/>
      <sheetData sheetId="3846" refreshError="1"/>
      <sheetData sheetId="3847" refreshError="1"/>
      <sheetData sheetId="3848" refreshError="1"/>
      <sheetData sheetId="3849" refreshError="1"/>
      <sheetData sheetId="3850" refreshError="1"/>
      <sheetData sheetId="3851" refreshError="1"/>
      <sheetData sheetId="3852" refreshError="1"/>
      <sheetData sheetId="3853" refreshError="1"/>
      <sheetData sheetId="3854" refreshError="1"/>
      <sheetData sheetId="3855" refreshError="1"/>
      <sheetData sheetId="3856" refreshError="1"/>
      <sheetData sheetId="3857" refreshError="1"/>
      <sheetData sheetId="3858" refreshError="1"/>
      <sheetData sheetId="3859" refreshError="1"/>
      <sheetData sheetId="3860" refreshError="1"/>
      <sheetData sheetId="3861" refreshError="1"/>
      <sheetData sheetId="3862" refreshError="1"/>
      <sheetData sheetId="3863" refreshError="1"/>
      <sheetData sheetId="3864" refreshError="1"/>
      <sheetData sheetId="3865" refreshError="1"/>
      <sheetData sheetId="3866" refreshError="1"/>
      <sheetData sheetId="3867" refreshError="1"/>
      <sheetData sheetId="3868" refreshError="1"/>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refreshError="1"/>
      <sheetData sheetId="3880" refreshError="1"/>
      <sheetData sheetId="3881" refreshError="1"/>
      <sheetData sheetId="3882" refreshError="1"/>
      <sheetData sheetId="3883" refreshError="1"/>
      <sheetData sheetId="3884" refreshError="1"/>
      <sheetData sheetId="3885" refreshError="1"/>
      <sheetData sheetId="3886" refreshError="1"/>
      <sheetData sheetId="3887" refreshError="1"/>
      <sheetData sheetId="3888" refreshError="1"/>
      <sheetData sheetId="3889" refreshError="1"/>
      <sheetData sheetId="3890" refreshError="1"/>
      <sheetData sheetId="3891" refreshError="1"/>
      <sheetData sheetId="3892" refreshError="1"/>
      <sheetData sheetId="3893" refreshError="1"/>
      <sheetData sheetId="3894" refreshError="1"/>
      <sheetData sheetId="3895" refreshError="1"/>
      <sheetData sheetId="3896" refreshError="1"/>
      <sheetData sheetId="3897" refreshError="1"/>
      <sheetData sheetId="3898" refreshError="1"/>
      <sheetData sheetId="3899" refreshError="1"/>
      <sheetData sheetId="3900" refreshError="1"/>
      <sheetData sheetId="3901" refreshError="1"/>
      <sheetData sheetId="3902" refreshError="1"/>
      <sheetData sheetId="3903" refreshError="1"/>
      <sheetData sheetId="3904" refreshError="1"/>
      <sheetData sheetId="3905" refreshError="1"/>
      <sheetData sheetId="3906" refreshError="1"/>
      <sheetData sheetId="3907" refreshError="1"/>
      <sheetData sheetId="3908" refreshError="1"/>
      <sheetData sheetId="3909" refreshError="1"/>
      <sheetData sheetId="3910" refreshError="1"/>
      <sheetData sheetId="3911" refreshError="1"/>
      <sheetData sheetId="3912" refreshError="1"/>
      <sheetData sheetId="3913" refreshError="1"/>
      <sheetData sheetId="3914" refreshError="1"/>
      <sheetData sheetId="3915" refreshError="1"/>
      <sheetData sheetId="3916" refreshError="1"/>
      <sheetData sheetId="3917" refreshError="1"/>
      <sheetData sheetId="3918" refreshError="1"/>
      <sheetData sheetId="3919" refreshError="1"/>
      <sheetData sheetId="3920" refreshError="1"/>
      <sheetData sheetId="3921" refreshError="1"/>
      <sheetData sheetId="3922" refreshError="1"/>
      <sheetData sheetId="3923" refreshError="1"/>
      <sheetData sheetId="3924" refreshError="1"/>
      <sheetData sheetId="3925" refreshError="1"/>
      <sheetData sheetId="3926" refreshError="1"/>
      <sheetData sheetId="3927" refreshError="1"/>
      <sheetData sheetId="3928" refreshError="1"/>
      <sheetData sheetId="3929" refreshError="1"/>
      <sheetData sheetId="3930" refreshError="1"/>
      <sheetData sheetId="3931" refreshError="1"/>
      <sheetData sheetId="3932" refreshError="1"/>
      <sheetData sheetId="3933" refreshError="1"/>
      <sheetData sheetId="3934" refreshError="1"/>
      <sheetData sheetId="3935" refreshError="1"/>
      <sheetData sheetId="3936" refreshError="1"/>
      <sheetData sheetId="3937" refreshError="1"/>
      <sheetData sheetId="3938" refreshError="1"/>
      <sheetData sheetId="3939" refreshError="1"/>
      <sheetData sheetId="3940" refreshError="1"/>
      <sheetData sheetId="3941" refreshError="1"/>
      <sheetData sheetId="3942" refreshError="1"/>
      <sheetData sheetId="3943" refreshError="1"/>
      <sheetData sheetId="3944" refreshError="1"/>
      <sheetData sheetId="3945" refreshError="1"/>
      <sheetData sheetId="3946" refreshError="1"/>
      <sheetData sheetId="3947" refreshError="1"/>
      <sheetData sheetId="3948" refreshError="1"/>
      <sheetData sheetId="3949" refreshError="1"/>
      <sheetData sheetId="3950" refreshError="1"/>
      <sheetData sheetId="3951" refreshError="1"/>
      <sheetData sheetId="3952" refreshError="1"/>
      <sheetData sheetId="3953" refreshError="1"/>
      <sheetData sheetId="3954" refreshError="1"/>
      <sheetData sheetId="3955" refreshError="1"/>
      <sheetData sheetId="3956" refreshError="1"/>
      <sheetData sheetId="3957" refreshError="1"/>
      <sheetData sheetId="3958" refreshError="1"/>
      <sheetData sheetId="3959" refreshError="1"/>
      <sheetData sheetId="3960" refreshError="1"/>
      <sheetData sheetId="3961" refreshError="1"/>
      <sheetData sheetId="3962" refreshError="1"/>
      <sheetData sheetId="3963" refreshError="1"/>
      <sheetData sheetId="3964" refreshError="1"/>
      <sheetData sheetId="3965" refreshError="1"/>
      <sheetData sheetId="3966" refreshError="1"/>
      <sheetData sheetId="3967" refreshError="1"/>
      <sheetData sheetId="3968" refreshError="1"/>
      <sheetData sheetId="3969" refreshError="1"/>
      <sheetData sheetId="3970" refreshError="1"/>
      <sheetData sheetId="3971" refreshError="1"/>
      <sheetData sheetId="3972" refreshError="1"/>
      <sheetData sheetId="3973" refreshError="1"/>
      <sheetData sheetId="3974" refreshError="1"/>
      <sheetData sheetId="3975" refreshError="1"/>
      <sheetData sheetId="3976" refreshError="1"/>
      <sheetData sheetId="3977" refreshError="1"/>
      <sheetData sheetId="3978" refreshError="1"/>
      <sheetData sheetId="3979" refreshError="1"/>
      <sheetData sheetId="3980" refreshError="1"/>
      <sheetData sheetId="3981" refreshError="1"/>
      <sheetData sheetId="3982" refreshError="1"/>
      <sheetData sheetId="3983" refreshError="1"/>
      <sheetData sheetId="3984" refreshError="1"/>
      <sheetData sheetId="3985" refreshError="1"/>
      <sheetData sheetId="3986" refreshError="1"/>
      <sheetData sheetId="3987" refreshError="1"/>
      <sheetData sheetId="3988" refreshError="1"/>
      <sheetData sheetId="3989" refreshError="1"/>
      <sheetData sheetId="3990" refreshError="1"/>
      <sheetData sheetId="3991" refreshError="1"/>
      <sheetData sheetId="3992" refreshError="1"/>
      <sheetData sheetId="3993" refreshError="1"/>
      <sheetData sheetId="3994" refreshError="1"/>
      <sheetData sheetId="3995" refreshError="1"/>
      <sheetData sheetId="3996" refreshError="1"/>
      <sheetData sheetId="3997" refreshError="1"/>
      <sheetData sheetId="3998" refreshError="1"/>
      <sheetData sheetId="3999" refreshError="1"/>
      <sheetData sheetId="4000" refreshError="1"/>
      <sheetData sheetId="4001" refreshError="1"/>
      <sheetData sheetId="4002" refreshError="1"/>
      <sheetData sheetId="4003" refreshError="1"/>
      <sheetData sheetId="4004" refreshError="1"/>
      <sheetData sheetId="4005" refreshError="1"/>
      <sheetData sheetId="4006" refreshError="1"/>
      <sheetData sheetId="4007" refreshError="1"/>
      <sheetData sheetId="4008" refreshError="1"/>
      <sheetData sheetId="4009" refreshError="1"/>
      <sheetData sheetId="4010" refreshError="1"/>
      <sheetData sheetId="4011" refreshError="1"/>
      <sheetData sheetId="4012" refreshError="1"/>
      <sheetData sheetId="4013" refreshError="1"/>
      <sheetData sheetId="4014" refreshError="1"/>
      <sheetData sheetId="4015" refreshError="1"/>
      <sheetData sheetId="4016" refreshError="1"/>
      <sheetData sheetId="4017" refreshError="1"/>
      <sheetData sheetId="4018" refreshError="1"/>
      <sheetData sheetId="4019" refreshError="1"/>
      <sheetData sheetId="4020" refreshError="1"/>
      <sheetData sheetId="4021" refreshError="1"/>
      <sheetData sheetId="4022" refreshError="1"/>
      <sheetData sheetId="4023" refreshError="1"/>
      <sheetData sheetId="4024" refreshError="1"/>
      <sheetData sheetId="4025" refreshError="1"/>
      <sheetData sheetId="4026" refreshError="1"/>
      <sheetData sheetId="4027" refreshError="1"/>
      <sheetData sheetId="4028" refreshError="1"/>
      <sheetData sheetId="4029" refreshError="1"/>
      <sheetData sheetId="4030" refreshError="1"/>
      <sheetData sheetId="4031" refreshError="1"/>
      <sheetData sheetId="4032" refreshError="1"/>
      <sheetData sheetId="4033" refreshError="1"/>
      <sheetData sheetId="4034" refreshError="1"/>
      <sheetData sheetId="4035" refreshError="1"/>
      <sheetData sheetId="4036" refreshError="1"/>
      <sheetData sheetId="4037" refreshError="1"/>
      <sheetData sheetId="4038" refreshError="1"/>
      <sheetData sheetId="4039" refreshError="1"/>
      <sheetData sheetId="4040" refreshError="1"/>
      <sheetData sheetId="4041" refreshError="1"/>
      <sheetData sheetId="4042" refreshError="1"/>
      <sheetData sheetId="4043" refreshError="1"/>
      <sheetData sheetId="4044" refreshError="1"/>
      <sheetData sheetId="4045" refreshError="1"/>
      <sheetData sheetId="4046" refreshError="1"/>
      <sheetData sheetId="4047" refreshError="1"/>
      <sheetData sheetId="4048" refreshError="1"/>
      <sheetData sheetId="4049" refreshError="1"/>
      <sheetData sheetId="4050" refreshError="1"/>
      <sheetData sheetId="4051" refreshError="1"/>
      <sheetData sheetId="4052" refreshError="1"/>
      <sheetData sheetId="4053" refreshError="1"/>
      <sheetData sheetId="4054" refreshError="1"/>
      <sheetData sheetId="4055" refreshError="1"/>
      <sheetData sheetId="4056" refreshError="1"/>
      <sheetData sheetId="4057" refreshError="1"/>
      <sheetData sheetId="4058" refreshError="1"/>
      <sheetData sheetId="4059" refreshError="1"/>
      <sheetData sheetId="4060" refreshError="1"/>
      <sheetData sheetId="4061" refreshError="1"/>
      <sheetData sheetId="4062" refreshError="1"/>
      <sheetData sheetId="4063" refreshError="1"/>
      <sheetData sheetId="4064" refreshError="1"/>
      <sheetData sheetId="4065" refreshError="1"/>
      <sheetData sheetId="4066" refreshError="1"/>
      <sheetData sheetId="4067" refreshError="1"/>
      <sheetData sheetId="4068" refreshError="1"/>
      <sheetData sheetId="4069" refreshError="1"/>
      <sheetData sheetId="4070" refreshError="1"/>
      <sheetData sheetId="4071" refreshError="1"/>
      <sheetData sheetId="4072" refreshError="1"/>
      <sheetData sheetId="4073" refreshError="1"/>
      <sheetData sheetId="4074" refreshError="1"/>
      <sheetData sheetId="4075" refreshError="1"/>
      <sheetData sheetId="4076" refreshError="1"/>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refreshError="1"/>
      <sheetData sheetId="4089" refreshError="1"/>
      <sheetData sheetId="4090" refreshError="1"/>
      <sheetData sheetId="4091" refreshError="1"/>
      <sheetData sheetId="4092" refreshError="1"/>
      <sheetData sheetId="4093" refreshError="1"/>
      <sheetData sheetId="4094" refreshError="1"/>
      <sheetData sheetId="4095" refreshError="1"/>
      <sheetData sheetId="4096" refreshError="1"/>
      <sheetData sheetId="4097" refreshError="1"/>
      <sheetData sheetId="4098" refreshError="1"/>
      <sheetData sheetId="4099" refreshError="1"/>
      <sheetData sheetId="4100" refreshError="1"/>
      <sheetData sheetId="4101" refreshError="1"/>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refreshError="1"/>
      <sheetData sheetId="4137" refreshError="1"/>
      <sheetData sheetId="4138" refreshError="1"/>
      <sheetData sheetId="4139" refreshError="1"/>
      <sheetData sheetId="4140" refreshError="1"/>
      <sheetData sheetId="4141" refreshError="1"/>
      <sheetData sheetId="4142" refreshError="1"/>
      <sheetData sheetId="4143" refreshError="1"/>
      <sheetData sheetId="4144" refreshError="1"/>
      <sheetData sheetId="4145" refreshError="1"/>
      <sheetData sheetId="4146" refreshError="1"/>
      <sheetData sheetId="4147" refreshError="1"/>
      <sheetData sheetId="4148" refreshError="1"/>
      <sheetData sheetId="4149" refreshError="1"/>
      <sheetData sheetId="4150" refreshError="1"/>
      <sheetData sheetId="4151" refreshError="1"/>
      <sheetData sheetId="4152" refreshError="1"/>
      <sheetData sheetId="4153" refreshError="1"/>
      <sheetData sheetId="4154" refreshError="1"/>
      <sheetData sheetId="4155" refreshError="1"/>
      <sheetData sheetId="4156" refreshError="1"/>
      <sheetData sheetId="4157" refreshError="1"/>
      <sheetData sheetId="4158" refreshError="1"/>
      <sheetData sheetId="4159" refreshError="1"/>
      <sheetData sheetId="4160" refreshError="1"/>
      <sheetData sheetId="4161" refreshError="1"/>
      <sheetData sheetId="4162" refreshError="1"/>
      <sheetData sheetId="4163" refreshError="1"/>
      <sheetData sheetId="4164" refreshError="1"/>
      <sheetData sheetId="4165" refreshError="1"/>
      <sheetData sheetId="4166" refreshError="1"/>
      <sheetData sheetId="4167" refreshError="1"/>
      <sheetData sheetId="4168" refreshError="1"/>
      <sheetData sheetId="4169" refreshError="1"/>
      <sheetData sheetId="4170" refreshError="1"/>
      <sheetData sheetId="4171" refreshError="1"/>
      <sheetData sheetId="4172" refreshError="1"/>
      <sheetData sheetId="4173" refreshError="1"/>
      <sheetData sheetId="4174" refreshError="1"/>
      <sheetData sheetId="4175" refreshError="1"/>
      <sheetData sheetId="4176" refreshError="1"/>
      <sheetData sheetId="4177" refreshError="1"/>
      <sheetData sheetId="4178" refreshError="1"/>
      <sheetData sheetId="4179"/>
      <sheetData sheetId="4180"/>
      <sheetData sheetId="4181" refreshError="1"/>
      <sheetData sheetId="4182" refreshError="1"/>
      <sheetData sheetId="4183" refreshError="1"/>
      <sheetData sheetId="4184" refreshError="1"/>
      <sheetData sheetId="4185" refreshError="1"/>
      <sheetData sheetId="4186" refreshError="1"/>
      <sheetData sheetId="4187" refreshError="1"/>
      <sheetData sheetId="4188"/>
      <sheetData sheetId="4189"/>
      <sheetData sheetId="4190"/>
      <sheetData sheetId="4191"/>
      <sheetData sheetId="4192"/>
      <sheetData sheetId="4193"/>
      <sheetData sheetId="4194"/>
      <sheetData sheetId="4195"/>
      <sheetData sheetId="4196"/>
      <sheetData sheetId="4197"/>
      <sheetData sheetId="4198"/>
      <sheetData sheetId="4199"/>
      <sheetData sheetId="4200"/>
      <sheetData sheetId="4201"/>
      <sheetData sheetId="4202"/>
      <sheetData sheetId="4203"/>
      <sheetData sheetId="4204"/>
      <sheetData sheetId="4205"/>
      <sheetData sheetId="4206"/>
      <sheetData sheetId="4207"/>
      <sheetData sheetId="4208"/>
      <sheetData sheetId="4209"/>
      <sheetData sheetId="4210"/>
      <sheetData sheetId="4211"/>
      <sheetData sheetId="4212"/>
      <sheetData sheetId="4213"/>
      <sheetData sheetId="4214"/>
      <sheetData sheetId="4215"/>
      <sheetData sheetId="4216"/>
      <sheetData sheetId="4217"/>
      <sheetData sheetId="4218"/>
      <sheetData sheetId="4219"/>
      <sheetData sheetId="4220"/>
      <sheetData sheetId="4221"/>
      <sheetData sheetId="4222"/>
      <sheetData sheetId="4223"/>
      <sheetData sheetId="4224"/>
      <sheetData sheetId="4225"/>
      <sheetData sheetId="4226"/>
      <sheetData sheetId="4227"/>
      <sheetData sheetId="4228"/>
      <sheetData sheetId="4229"/>
      <sheetData sheetId="4230"/>
      <sheetData sheetId="4231"/>
      <sheetData sheetId="4232"/>
      <sheetData sheetId="4233"/>
      <sheetData sheetId="4234"/>
      <sheetData sheetId="4235"/>
      <sheetData sheetId="4236"/>
      <sheetData sheetId="4237"/>
      <sheetData sheetId="4238"/>
      <sheetData sheetId="4239"/>
      <sheetData sheetId="4240"/>
      <sheetData sheetId="4241"/>
      <sheetData sheetId="4242"/>
      <sheetData sheetId="4243"/>
      <sheetData sheetId="4244"/>
      <sheetData sheetId="4245"/>
      <sheetData sheetId="4246"/>
      <sheetData sheetId="4247"/>
      <sheetData sheetId="4248"/>
      <sheetData sheetId="4249"/>
      <sheetData sheetId="4250"/>
      <sheetData sheetId="4251"/>
      <sheetData sheetId="4252"/>
      <sheetData sheetId="4253"/>
      <sheetData sheetId="4254"/>
      <sheetData sheetId="4255"/>
      <sheetData sheetId="4256"/>
      <sheetData sheetId="4257"/>
      <sheetData sheetId="4258"/>
      <sheetData sheetId="4259"/>
      <sheetData sheetId="4260"/>
      <sheetData sheetId="4261"/>
      <sheetData sheetId="4262"/>
      <sheetData sheetId="4263"/>
      <sheetData sheetId="4264"/>
      <sheetData sheetId="4265"/>
      <sheetData sheetId="4266"/>
      <sheetData sheetId="4267"/>
      <sheetData sheetId="4268"/>
      <sheetData sheetId="4269"/>
      <sheetData sheetId="4270"/>
      <sheetData sheetId="4271"/>
      <sheetData sheetId="4272"/>
      <sheetData sheetId="4273"/>
      <sheetData sheetId="4274"/>
      <sheetData sheetId="4275"/>
      <sheetData sheetId="4276"/>
      <sheetData sheetId="4277"/>
      <sheetData sheetId="4278"/>
      <sheetData sheetId="4279"/>
      <sheetData sheetId="4280"/>
      <sheetData sheetId="4281"/>
      <sheetData sheetId="4282"/>
      <sheetData sheetId="4283"/>
      <sheetData sheetId="4284"/>
      <sheetData sheetId="4285"/>
      <sheetData sheetId="4286"/>
      <sheetData sheetId="4287"/>
      <sheetData sheetId="4288"/>
      <sheetData sheetId="4289"/>
      <sheetData sheetId="4290"/>
      <sheetData sheetId="4291"/>
      <sheetData sheetId="4292"/>
      <sheetData sheetId="4293"/>
      <sheetData sheetId="4294"/>
      <sheetData sheetId="4295"/>
      <sheetData sheetId="4296"/>
      <sheetData sheetId="4297"/>
      <sheetData sheetId="4298"/>
      <sheetData sheetId="4299"/>
      <sheetData sheetId="4300"/>
      <sheetData sheetId="4301"/>
      <sheetData sheetId="4302"/>
      <sheetData sheetId="4303"/>
      <sheetData sheetId="4304"/>
      <sheetData sheetId="4305"/>
      <sheetData sheetId="4306"/>
      <sheetData sheetId="4307"/>
      <sheetData sheetId="4308"/>
      <sheetData sheetId="4309"/>
      <sheetData sheetId="4310"/>
      <sheetData sheetId="4311"/>
      <sheetData sheetId="4312"/>
      <sheetData sheetId="4313"/>
      <sheetData sheetId="4314"/>
      <sheetData sheetId="4315"/>
      <sheetData sheetId="4316"/>
      <sheetData sheetId="4317"/>
      <sheetData sheetId="4318"/>
      <sheetData sheetId="4319"/>
      <sheetData sheetId="4320"/>
      <sheetData sheetId="4321"/>
      <sheetData sheetId="4322"/>
      <sheetData sheetId="4323"/>
      <sheetData sheetId="4324"/>
      <sheetData sheetId="4325"/>
      <sheetData sheetId="4326"/>
      <sheetData sheetId="4327"/>
      <sheetData sheetId="4328"/>
      <sheetData sheetId="4329"/>
      <sheetData sheetId="4330"/>
      <sheetData sheetId="4331"/>
      <sheetData sheetId="4332"/>
      <sheetData sheetId="4333"/>
      <sheetData sheetId="4334"/>
      <sheetData sheetId="4335"/>
      <sheetData sheetId="4336"/>
      <sheetData sheetId="4337"/>
      <sheetData sheetId="4338"/>
      <sheetData sheetId="4339"/>
      <sheetData sheetId="4340"/>
      <sheetData sheetId="4341"/>
      <sheetData sheetId="4342"/>
      <sheetData sheetId="4343"/>
      <sheetData sheetId="4344"/>
      <sheetData sheetId="4345"/>
      <sheetData sheetId="4346"/>
      <sheetData sheetId="4347"/>
      <sheetData sheetId="4348"/>
      <sheetData sheetId="4349"/>
      <sheetData sheetId="4350"/>
      <sheetData sheetId="4351"/>
      <sheetData sheetId="4352"/>
      <sheetData sheetId="4353"/>
      <sheetData sheetId="4354"/>
      <sheetData sheetId="4355"/>
      <sheetData sheetId="4356"/>
      <sheetData sheetId="4357"/>
      <sheetData sheetId="4358"/>
      <sheetData sheetId="4359"/>
      <sheetData sheetId="4360"/>
      <sheetData sheetId="4361"/>
      <sheetData sheetId="4362"/>
      <sheetData sheetId="4363"/>
      <sheetData sheetId="4364"/>
      <sheetData sheetId="4365"/>
      <sheetData sheetId="4366"/>
      <sheetData sheetId="4367"/>
      <sheetData sheetId="4368"/>
      <sheetData sheetId="4369"/>
      <sheetData sheetId="4370"/>
      <sheetData sheetId="4371"/>
      <sheetData sheetId="4372"/>
      <sheetData sheetId="4373"/>
      <sheetData sheetId="4374"/>
      <sheetData sheetId="4375"/>
      <sheetData sheetId="4376"/>
      <sheetData sheetId="4377"/>
      <sheetData sheetId="4378"/>
      <sheetData sheetId="4379"/>
      <sheetData sheetId="4380"/>
      <sheetData sheetId="4381"/>
      <sheetData sheetId="4382"/>
      <sheetData sheetId="4383"/>
      <sheetData sheetId="4384"/>
      <sheetData sheetId="4385"/>
      <sheetData sheetId="4386"/>
      <sheetData sheetId="4387"/>
      <sheetData sheetId="4388"/>
      <sheetData sheetId="4389"/>
      <sheetData sheetId="4390"/>
      <sheetData sheetId="4391"/>
      <sheetData sheetId="4392"/>
      <sheetData sheetId="4393"/>
      <sheetData sheetId="4394"/>
      <sheetData sheetId="4395"/>
      <sheetData sheetId="4396"/>
      <sheetData sheetId="4397"/>
      <sheetData sheetId="4398"/>
      <sheetData sheetId="4399"/>
      <sheetData sheetId="4400"/>
      <sheetData sheetId="4401"/>
      <sheetData sheetId="4402"/>
      <sheetData sheetId="4403"/>
      <sheetData sheetId="4404"/>
      <sheetData sheetId="4405"/>
      <sheetData sheetId="4406"/>
      <sheetData sheetId="4407"/>
      <sheetData sheetId="4408"/>
      <sheetData sheetId="4409"/>
      <sheetData sheetId="4410"/>
      <sheetData sheetId="4411"/>
      <sheetData sheetId="4412"/>
      <sheetData sheetId="4413"/>
      <sheetData sheetId="4414"/>
      <sheetData sheetId="4415"/>
      <sheetData sheetId="4416"/>
      <sheetData sheetId="4417"/>
      <sheetData sheetId="4418"/>
      <sheetData sheetId="4419"/>
      <sheetData sheetId="4420"/>
      <sheetData sheetId="4421"/>
      <sheetData sheetId="4422"/>
      <sheetData sheetId="4423"/>
      <sheetData sheetId="4424"/>
      <sheetData sheetId="4425"/>
      <sheetData sheetId="4426"/>
      <sheetData sheetId="4427"/>
      <sheetData sheetId="4428"/>
      <sheetData sheetId="4429"/>
      <sheetData sheetId="4430"/>
      <sheetData sheetId="4431"/>
      <sheetData sheetId="4432"/>
      <sheetData sheetId="4433"/>
      <sheetData sheetId="4434"/>
      <sheetData sheetId="4435"/>
      <sheetData sheetId="4436"/>
      <sheetData sheetId="4437"/>
      <sheetData sheetId="4438"/>
      <sheetData sheetId="4439"/>
      <sheetData sheetId="4440"/>
      <sheetData sheetId="4441"/>
      <sheetData sheetId="4442"/>
      <sheetData sheetId="4443"/>
      <sheetData sheetId="4444"/>
      <sheetData sheetId="4445"/>
      <sheetData sheetId="4446"/>
      <sheetData sheetId="4447"/>
      <sheetData sheetId="4448"/>
      <sheetData sheetId="4449"/>
      <sheetData sheetId="4450"/>
      <sheetData sheetId="4451"/>
      <sheetData sheetId="4452"/>
      <sheetData sheetId="4453"/>
      <sheetData sheetId="4454"/>
      <sheetData sheetId="4455"/>
      <sheetData sheetId="4456"/>
      <sheetData sheetId="4457"/>
      <sheetData sheetId="4458"/>
      <sheetData sheetId="4459"/>
      <sheetData sheetId="4460"/>
      <sheetData sheetId="4461"/>
      <sheetData sheetId="4462"/>
      <sheetData sheetId="4463"/>
      <sheetData sheetId="4464"/>
      <sheetData sheetId="4465"/>
      <sheetData sheetId="4466"/>
      <sheetData sheetId="4467"/>
      <sheetData sheetId="4468"/>
      <sheetData sheetId="4469"/>
      <sheetData sheetId="4470"/>
      <sheetData sheetId="4471"/>
      <sheetData sheetId="4472"/>
      <sheetData sheetId="4473"/>
      <sheetData sheetId="4474"/>
      <sheetData sheetId="4475"/>
      <sheetData sheetId="4476"/>
      <sheetData sheetId="4477"/>
      <sheetData sheetId="4478"/>
      <sheetData sheetId="4479"/>
      <sheetData sheetId="4480"/>
      <sheetData sheetId="4481"/>
      <sheetData sheetId="4482"/>
      <sheetData sheetId="4483"/>
      <sheetData sheetId="4484"/>
      <sheetData sheetId="4485"/>
      <sheetData sheetId="4486"/>
      <sheetData sheetId="4487"/>
      <sheetData sheetId="4488"/>
      <sheetData sheetId="4489"/>
      <sheetData sheetId="4490"/>
      <sheetData sheetId="4491"/>
      <sheetData sheetId="4492"/>
      <sheetData sheetId="4493"/>
      <sheetData sheetId="4494"/>
      <sheetData sheetId="4495"/>
      <sheetData sheetId="4496"/>
      <sheetData sheetId="4497"/>
      <sheetData sheetId="4498"/>
      <sheetData sheetId="4499"/>
      <sheetData sheetId="4500"/>
      <sheetData sheetId="4501"/>
      <sheetData sheetId="4502"/>
      <sheetData sheetId="4503"/>
      <sheetData sheetId="4504"/>
      <sheetData sheetId="4505"/>
      <sheetData sheetId="4506"/>
      <sheetData sheetId="4507"/>
      <sheetData sheetId="4508"/>
      <sheetData sheetId="4509"/>
      <sheetData sheetId="4510"/>
      <sheetData sheetId="4511"/>
      <sheetData sheetId="4512"/>
      <sheetData sheetId="4513"/>
      <sheetData sheetId="4514"/>
      <sheetData sheetId="4515"/>
      <sheetData sheetId="4516"/>
      <sheetData sheetId="4517"/>
      <sheetData sheetId="4518"/>
      <sheetData sheetId="4519"/>
      <sheetData sheetId="4520"/>
      <sheetData sheetId="4521"/>
      <sheetData sheetId="4522"/>
      <sheetData sheetId="4523"/>
      <sheetData sheetId="4524"/>
      <sheetData sheetId="4525"/>
      <sheetData sheetId="4526"/>
      <sheetData sheetId="4527"/>
      <sheetData sheetId="4528"/>
      <sheetData sheetId="4529"/>
      <sheetData sheetId="4530"/>
      <sheetData sheetId="4531"/>
      <sheetData sheetId="4532"/>
      <sheetData sheetId="4533"/>
      <sheetData sheetId="4534"/>
      <sheetData sheetId="4535"/>
      <sheetData sheetId="4536"/>
      <sheetData sheetId="4537"/>
      <sheetData sheetId="4538"/>
      <sheetData sheetId="4539"/>
      <sheetData sheetId="4540"/>
      <sheetData sheetId="4541"/>
      <sheetData sheetId="4542"/>
      <sheetData sheetId="4543"/>
      <sheetData sheetId="4544"/>
      <sheetData sheetId="4545"/>
      <sheetData sheetId="4546"/>
      <sheetData sheetId="4547"/>
      <sheetData sheetId="4548"/>
      <sheetData sheetId="4549"/>
      <sheetData sheetId="4550"/>
      <sheetData sheetId="4551"/>
      <sheetData sheetId="4552"/>
      <sheetData sheetId="4553"/>
      <sheetData sheetId="4554"/>
      <sheetData sheetId="4555"/>
      <sheetData sheetId="4556"/>
      <sheetData sheetId="4557"/>
      <sheetData sheetId="4558"/>
      <sheetData sheetId="4559"/>
      <sheetData sheetId="4560"/>
      <sheetData sheetId="4561"/>
      <sheetData sheetId="4562"/>
      <sheetData sheetId="4563"/>
      <sheetData sheetId="4564"/>
      <sheetData sheetId="4565"/>
      <sheetData sheetId="4566"/>
      <sheetData sheetId="4567"/>
      <sheetData sheetId="4568"/>
      <sheetData sheetId="4569"/>
      <sheetData sheetId="4570"/>
      <sheetData sheetId="4571" refreshError="1"/>
      <sheetData sheetId="4572" refreshError="1"/>
      <sheetData sheetId="4573" refreshError="1"/>
      <sheetData sheetId="4574" refreshError="1"/>
      <sheetData sheetId="4575" refreshError="1"/>
      <sheetData sheetId="4576" refreshError="1"/>
      <sheetData sheetId="4577" refreshError="1"/>
      <sheetData sheetId="4578" refreshError="1"/>
      <sheetData sheetId="4579" refreshError="1"/>
      <sheetData sheetId="4580" refreshError="1"/>
      <sheetData sheetId="4581" refreshError="1"/>
      <sheetData sheetId="4582" refreshError="1"/>
      <sheetData sheetId="4583" refreshError="1"/>
      <sheetData sheetId="4584" refreshError="1"/>
      <sheetData sheetId="4585" refreshError="1"/>
      <sheetData sheetId="4586" refreshError="1"/>
      <sheetData sheetId="4587" refreshError="1"/>
      <sheetData sheetId="4588" refreshError="1"/>
      <sheetData sheetId="4589" refreshError="1"/>
      <sheetData sheetId="4590" refreshError="1"/>
      <sheetData sheetId="4591" refreshError="1"/>
      <sheetData sheetId="4592" refreshError="1"/>
      <sheetData sheetId="4593" refreshError="1"/>
      <sheetData sheetId="4594" refreshError="1"/>
      <sheetData sheetId="4595" refreshError="1"/>
      <sheetData sheetId="4596" refreshError="1"/>
      <sheetData sheetId="4597" refreshError="1"/>
      <sheetData sheetId="4598" refreshError="1"/>
      <sheetData sheetId="4599" refreshError="1"/>
      <sheetData sheetId="4600" refreshError="1"/>
      <sheetData sheetId="4601" refreshError="1"/>
      <sheetData sheetId="4602" refreshError="1"/>
      <sheetData sheetId="4603" refreshError="1"/>
      <sheetData sheetId="4604" refreshError="1"/>
      <sheetData sheetId="4605" refreshError="1"/>
      <sheetData sheetId="4606" refreshError="1"/>
      <sheetData sheetId="4607" refreshError="1"/>
      <sheetData sheetId="4608" refreshError="1"/>
      <sheetData sheetId="4609" refreshError="1"/>
      <sheetData sheetId="4610" refreshError="1"/>
      <sheetData sheetId="4611" refreshError="1"/>
      <sheetData sheetId="4612" refreshError="1"/>
      <sheetData sheetId="4613" refreshError="1"/>
      <sheetData sheetId="4614" refreshError="1"/>
      <sheetData sheetId="4615" refreshError="1"/>
      <sheetData sheetId="4616" refreshError="1"/>
      <sheetData sheetId="4617" refreshError="1"/>
      <sheetData sheetId="4618" refreshError="1"/>
      <sheetData sheetId="4619" refreshError="1"/>
      <sheetData sheetId="4620" refreshError="1"/>
      <sheetData sheetId="4621" refreshError="1"/>
      <sheetData sheetId="4622" refreshError="1"/>
      <sheetData sheetId="4623" refreshError="1"/>
      <sheetData sheetId="4624" refreshError="1"/>
      <sheetData sheetId="4625" refreshError="1"/>
      <sheetData sheetId="4626" refreshError="1"/>
      <sheetData sheetId="4627" refreshError="1"/>
      <sheetData sheetId="4628" refreshError="1"/>
      <sheetData sheetId="4629" refreshError="1"/>
      <sheetData sheetId="4630" refreshError="1"/>
      <sheetData sheetId="4631" refreshError="1"/>
      <sheetData sheetId="4632" refreshError="1"/>
      <sheetData sheetId="4633" refreshError="1"/>
      <sheetData sheetId="4634" refreshError="1"/>
      <sheetData sheetId="4635" refreshError="1"/>
      <sheetData sheetId="4636" refreshError="1"/>
      <sheetData sheetId="4637" refreshError="1"/>
      <sheetData sheetId="4638" refreshError="1"/>
      <sheetData sheetId="4639" refreshError="1"/>
      <sheetData sheetId="4640" refreshError="1"/>
      <sheetData sheetId="4641" refreshError="1"/>
      <sheetData sheetId="4642" refreshError="1"/>
      <sheetData sheetId="4643" refreshError="1"/>
      <sheetData sheetId="4644" refreshError="1"/>
      <sheetData sheetId="4645" refreshError="1"/>
      <sheetData sheetId="4646" refreshError="1"/>
      <sheetData sheetId="4647" refreshError="1"/>
      <sheetData sheetId="4648"/>
      <sheetData sheetId="4649"/>
      <sheetData sheetId="4650" refreshError="1"/>
      <sheetData sheetId="4651" refreshError="1"/>
      <sheetData sheetId="4652" refreshError="1"/>
      <sheetData sheetId="4653" refreshError="1"/>
      <sheetData sheetId="4654" refreshError="1"/>
      <sheetData sheetId="4655" refreshError="1"/>
      <sheetData sheetId="4656" refreshError="1"/>
      <sheetData sheetId="4657" refreshError="1"/>
      <sheetData sheetId="4658" refreshError="1"/>
      <sheetData sheetId="4659" refreshError="1"/>
      <sheetData sheetId="4660" refreshError="1"/>
      <sheetData sheetId="4661" refreshError="1"/>
      <sheetData sheetId="4662" refreshError="1"/>
      <sheetData sheetId="4663" refreshError="1"/>
      <sheetData sheetId="4664" refreshError="1"/>
      <sheetData sheetId="4665" refreshError="1"/>
      <sheetData sheetId="4666" refreshError="1"/>
      <sheetData sheetId="4667" refreshError="1"/>
      <sheetData sheetId="4668" refreshError="1"/>
      <sheetData sheetId="4669" refreshError="1"/>
      <sheetData sheetId="4670" refreshError="1"/>
      <sheetData sheetId="4671" refreshError="1"/>
      <sheetData sheetId="4672" refreshError="1"/>
      <sheetData sheetId="4673" refreshError="1"/>
      <sheetData sheetId="4674" refreshError="1"/>
      <sheetData sheetId="4675" refreshError="1"/>
      <sheetData sheetId="4676" refreshError="1"/>
      <sheetData sheetId="4677" refreshError="1"/>
      <sheetData sheetId="4678" refreshError="1"/>
      <sheetData sheetId="4679" refreshError="1"/>
      <sheetData sheetId="4680" refreshError="1"/>
      <sheetData sheetId="4681" refreshError="1"/>
      <sheetData sheetId="4682" refreshError="1"/>
      <sheetData sheetId="4683"/>
      <sheetData sheetId="4684"/>
      <sheetData sheetId="4685"/>
      <sheetData sheetId="4686"/>
      <sheetData sheetId="4687"/>
      <sheetData sheetId="4688"/>
      <sheetData sheetId="4689"/>
      <sheetData sheetId="4690"/>
      <sheetData sheetId="4691"/>
      <sheetData sheetId="4692" refreshError="1"/>
      <sheetData sheetId="4693" refreshError="1"/>
      <sheetData sheetId="4694" refreshError="1"/>
      <sheetData sheetId="4695" refreshError="1"/>
      <sheetData sheetId="4696" refreshError="1"/>
      <sheetData sheetId="4697" refreshError="1"/>
      <sheetData sheetId="4698" refreshError="1"/>
      <sheetData sheetId="4699" refreshError="1"/>
      <sheetData sheetId="4700" refreshError="1"/>
      <sheetData sheetId="4701" refreshError="1"/>
      <sheetData sheetId="4702" refreshError="1"/>
      <sheetData sheetId="4703" refreshError="1"/>
      <sheetData sheetId="4704" refreshError="1"/>
      <sheetData sheetId="4705" refreshError="1"/>
      <sheetData sheetId="4706" refreshError="1"/>
      <sheetData sheetId="4707" refreshError="1"/>
      <sheetData sheetId="4708" refreshError="1"/>
      <sheetData sheetId="4709" refreshError="1"/>
      <sheetData sheetId="4710" refreshError="1"/>
      <sheetData sheetId="4711" refreshError="1"/>
      <sheetData sheetId="4712" refreshError="1"/>
      <sheetData sheetId="4713" refreshError="1"/>
      <sheetData sheetId="4714" refreshError="1"/>
      <sheetData sheetId="4715" refreshError="1"/>
      <sheetData sheetId="4716" refreshError="1"/>
      <sheetData sheetId="4717" refreshError="1"/>
      <sheetData sheetId="4718" refreshError="1"/>
      <sheetData sheetId="4719" refreshError="1"/>
      <sheetData sheetId="4720" refreshError="1"/>
      <sheetData sheetId="4721" refreshError="1"/>
      <sheetData sheetId="4722" refreshError="1"/>
      <sheetData sheetId="4723" refreshError="1"/>
      <sheetData sheetId="4724" refreshError="1"/>
      <sheetData sheetId="4725" refreshError="1"/>
      <sheetData sheetId="4726"/>
      <sheetData sheetId="4727" refreshError="1"/>
      <sheetData sheetId="4728" refreshError="1"/>
      <sheetData sheetId="4729" refreshError="1"/>
      <sheetData sheetId="4730" refreshError="1"/>
      <sheetData sheetId="4731" refreshError="1"/>
      <sheetData sheetId="4732" refreshError="1"/>
      <sheetData sheetId="4733" refreshError="1"/>
      <sheetData sheetId="4734"/>
      <sheetData sheetId="4735" refreshError="1"/>
      <sheetData sheetId="4736" refreshError="1"/>
      <sheetData sheetId="4737" refreshError="1"/>
      <sheetData sheetId="4738" refreshError="1"/>
      <sheetData sheetId="4739" refreshError="1"/>
      <sheetData sheetId="4740" refreshError="1"/>
      <sheetData sheetId="4741" refreshError="1"/>
      <sheetData sheetId="4742" refreshError="1"/>
      <sheetData sheetId="4743" refreshError="1"/>
      <sheetData sheetId="4744" refreshError="1"/>
      <sheetData sheetId="4745" refreshError="1"/>
      <sheetData sheetId="4746" refreshError="1"/>
      <sheetData sheetId="4747" refreshError="1"/>
      <sheetData sheetId="4748" refreshError="1"/>
      <sheetData sheetId="4749" refreshError="1"/>
      <sheetData sheetId="4750" refreshError="1"/>
      <sheetData sheetId="4751" refreshError="1"/>
      <sheetData sheetId="4752" refreshError="1"/>
      <sheetData sheetId="4753" refreshError="1"/>
      <sheetData sheetId="4754" refreshError="1"/>
      <sheetData sheetId="4755" refreshError="1"/>
      <sheetData sheetId="4756" refreshError="1"/>
      <sheetData sheetId="4757" refreshError="1"/>
      <sheetData sheetId="4758" refreshError="1"/>
      <sheetData sheetId="4759" refreshError="1"/>
      <sheetData sheetId="4760" refreshError="1"/>
      <sheetData sheetId="4761" refreshError="1"/>
      <sheetData sheetId="4762" refreshError="1"/>
      <sheetData sheetId="4763" refreshError="1"/>
      <sheetData sheetId="4764" refreshError="1"/>
      <sheetData sheetId="4765" refreshError="1"/>
      <sheetData sheetId="4766" refreshError="1"/>
      <sheetData sheetId="4767" refreshError="1"/>
      <sheetData sheetId="4768" refreshError="1"/>
      <sheetData sheetId="4769" refreshError="1"/>
      <sheetData sheetId="4770" refreshError="1"/>
      <sheetData sheetId="4771" refreshError="1"/>
      <sheetData sheetId="4772" refreshError="1"/>
      <sheetData sheetId="4773" refreshError="1"/>
      <sheetData sheetId="4774" refreshError="1"/>
      <sheetData sheetId="4775" refreshError="1"/>
      <sheetData sheetId="4776" refreshError="1"/>
      <sheetData sheetId="4777" refreshError="1"/>
      <sheetData sheetId="4778" refreshError="1"/>
      <sheetData sheetId="4779" refreshError="1"/>
      <sheetData sheetId="4780" refreshError="1"/>
      <sheetData sheetId="4781" refreshError="1"/>
      <sheetData sheetId="4782" refreshError="1"/>
      <sheetData sheetId="4783" refreshError="1"/>
      <sheetData sheetId="4784" refreshError="1"/>
      <sheetData sheetId="4785" refreshError="1"/>
      <sheetData sheetId="4786" refreshError="1"/>
      <sheetData sheetId="4787" refreshError="1"/>
      <sheetData sheetId="4788" refreshError="1"/>
      <sheetData sheetId="4789" refreshError="1"/>
      <sheetData sheetId="4790" refreshError="1"/>
      <sheetData sheetId="4791" refreshError="1"/>
      <sheetData sheetId="4792" refreshError="1"/>
      <sheetData sheetId="4793" refreshError="1"/>
      <sheetData sheetId="4794" refreshError="1"/>
      <sheetData sheetId="4795" refreshError="1"/>
      <sheetData sheetId="4796" refreshError="1"/>
      <sheetData sheetId="4797" refreshError="1"/>
      <sheetData sheetId="4798" refreshError="1"/>
      <sheetData sheetId="4799" refreshError="1"/>
      <sheetData sheetId="4800" refreshError="1"/>
      <sheetData sheetId="4801" refreshError="1"/>
      <sheetData sheetId="4802" refreshError="1"/>
      <sheetData sheetId="4803" refreshError="1"/>
      <sheetData sheetId="4804" refreshError="1"/>
      <sheetData sheetId="4805" refreshError="1"/>
      <sheetData sheetId="4806" refreshError="1"/>
      <sheetData sheetId="4807" refreshError="1"/>
      <sheetData sheetId="4808" refreshError="1"/>
      <sheetData sheetId="4809" refreshError="1"/>
      <sheetData sheetId="4810" refreshError="1"/>
      <sheetData sheetId="4811" refreshError="1"/>
      <sheetData sheetId="4812" refreshError="1"/>
      <sheetData sheetId="4813" refreshError="1"/>
      <sheetData sheetId="4814" refreshError="1"/>
      <sheetData sheetId="4815" refreshError="1"/>
      <sheetData sheetId="4816" refreshError="1"/>
      <sheetData sheetId="4817" refreshError="1"/>
      <sheetData sheetId="4818" refreshError="1"/>
      <sheetData sheetId="4819" refreshError="1"/>
      <sheetData sheetId="4820" refreshError="1"/>
      <sheetData sheetId="4821" refreshError="1"/>
      <sheetData sheetId="4822" refreshError="1"/>
      <sheetData sheetId="4823" refreshError="1"/>
      <sheetData sheetId="4824" refreshError="1"/>
      <sheetData sheetId="4825" refreshError="1"/>
      <sheetData sheetId="4826" refreshError="1"/>
      <sheetData sheetId="4827" refreshError="1"/>
      <sheetData sheetId="4828" refreshError="1"/>
      <sheetData sheetId="4829" refreshError="1"/>
      <sheetData sheetId="4830" refreshError="1"/>
      <sheetData sheetId="4831" refreshError="1"/>
      <sheetData sheetId="4832" refreshError="1"/>
      <sheetData sheetId="4833" refreshError="1"/>
      <sheetData sheetId="4834" refreshError="1"/>
      <sheetData sheetId="4835" refreshError="1"/>
      <sheetData sheetId="4836" refreshError="1"/>
      <sheetData sheetId="4837" refreshError="1"/>
      <sheetData sheetId="4838" refreshError="1"/>
      <sheetData sheetId="4839" refreshError="1"/>
      <sheetData sheetId="4840" refreshError="1"/>
      <sheetData sheetId="4841" refreshError="1"/>
      <sheetData sheetId="4842" refreshError="1"/>
      <sheetData sheetId="4843" refreshError="1"/>
      <sheetData sheetId="4844" refreshError="1"/>
      <sheetData sheetId="4845" refreshError="1"/>
      <sheetData sheetId="4846" refreshError="1"/>
      <sheetData sheetId="4847" refreshError="1"/>
      <sheetData sheetId="4848" refreshError="1"/>
      <sheetData sheetId="4849" refreshError="1"/>
      <sheetData sheetId="4850" refreshError="1"/>
      <sheetData sheetId="4851" refreshError="1"/>
      <sheetData sheetId="4852" refreshError="1"/>
      <sheetData sheetId="4853" refreshError="1"/>
      <sheetData sheetId="4854" refreshError="1"/>
      <sheetData sheetId="4855" refreshError="1"/>
      <sheetData sheetId="4856" refreshError="1"/>
      <sheetData sheetId="4857" refreshError="1"/>
      <sheetData sheetId="4858" refreshError="1"/>
      <sheetData sheetId="4859" refreshError="1"/>
      <sheetData sheetId="4860" refreshError="1"/>
      <sheetData sheetId="4861" refreshError="1"/>
      <sheetData sheetId="4862" refreshError="1"/>
      <sheetData sheetId="4863" refreshError="1"/>
      <sheetData sheetId="4864" refreshError="1"/>
      <sheetData sheetId="4865" refreshError="1"/>
      <sheetData sheetId="4866" refreshError="1"/>
      <sheetData sheetId="4867" refreshError="1"/>
      <sheetData sheetId="4868" refreshError="1"/>
      <sheetData sheetId="4869" refreshError="1"/>
      <sheetData sheetId="4870" refreshError="1"/>
      <sheetData sheetId="4871" refreshError="1"/>
      <sheetData sheetId="4872" refreshError="1"/>
      <sheetData sheetId="4873" refreshError="1"/>
      <sheetData sheetId="4874" refreshError="1"/>
      <sheetData sheetId="4875" refreshError="1"/>
      <sheetData sheetId="4876" refreshError="1"/>
      <sheetData sheetId="4877" refreshError="1"/>
      <sheetData sheetId="4878" refreshError="1"/>
      <sheetData sheetId="4879" refreshError="1"/>
      <sheetData sheetId="4880" refreshError="1"/>
      <sheetData sheetId="4881" refreshError="1"/>
      <sheetData sheetId="4882" refreshError="1"/>
      <sheetData sheetId="4883" refreshError="1"/>
      <sheetData sheetId="4884" refreshError="1"/>
      <sheetData sheetId="4885" refreshError="1"/>
      <sheetData sheetId="4886" refreshError="1"/>
      <sheetData sheetId="4887" refreshError="1"/>
      <sheetData sheetId="4888" refreshError="1"/>
      <sheetData sheetId="4889" refreshError="1"/>
      <sheetData sheetId="4890" refreshError="1"/>
      <sheetData sheetId="4891" refreshError="1"/>
      <sheetData sheetId="4892" refreshError="1"/>
      <sheetData sheetId="4893" refreshError="1"/>
      <sheetData sheetId="4894" refreshError="1"/>
      <sheetData sheetId="4895" refreshError="1"/>
      <sheetData sheetId="4896" refreshError="1"/>
      <sheetData sheetId="4897" refreshError="1"/>
      <sheetData sheetId="4898" refreshError="1"/>
      <sheetData sheetId="4899" refreshError="1"/>
      <sheetData sheetId="4900" refreshError="1"/>
      <sheetData sheetId="4901" refreshError="1"/>
      <sheetData sheetId="4902" refreshError="1"/>
      <sheetData sheetId="4903" refreshError="1"/>
      <sheetData sheetId="4904" refreshError="1"/>
      <sheetData sheetId="4905" refreshError="1"/>
      <sheetData sheetId="4906" refreshError="1"/>
      <sheetData sheetId="4907" refreshError="1"/>
      <sheetData sheetId="4908" refreshError="1"/>
      <sheetData sheetId="4909" refreshError="1"/>
      <sheetData sheetId="4910" refreshError="1"/>
      <sheetData sheetId="4911" refreshError="1"/>
      <sheetData sheetId="4912" refreshError="1"/>
      <sheetData sheetId="4913" refreshError="1"/>
      <sheetData sheetId="4914" refreshError="1"/>
      <sheetData sheetId="4915" refreshError="1"/>
      <sheetData sheetId="4916" refreshError="1"/>
      <sheetData sheetId="4917" refreshError="1"/>
      <sheetData sheetId="4918" refreshError="1"/>
      <sheetData sheetId="4919" refreshError="1"/>
      <sheetData sheetId="4920" refreshError="1"/>
      <sheetData sheetId="4921" refreshError="1"/>
      <sheetData sheetId="4922" refreshError="1"/>
      <sheetData sheetId="4923" refreshError="1"/>
      <sheetData sheetId="4924" refreshError="1"/>
      <sheetData sheetId="4925" refreshError="1"/>
      <sheetData sheetId="4926" refreshError="1"/>
      <sheetData sheetId="4927" refreshError="1"/>
      <sheetData sheetId="4928" refreshError="1"/>
      <sheetData sheetId="4929" refreshError="1"/>
      <sheetData sheetId="4930" refreshError="1"/>
      <sheetData sheetId="4931" refreshError="1"/>
      <sheetData sheetId="4932" refreshError="1"/>
      <sheetData sheetId="4933" refreshError="1"/>
      <sheetData sheetId="4934" refreshError="1"/>
      <sheetData sheetId="4935" refreshError="1"/>
      <sheetData sheetId="4936" refreshError="1"/>
      <sheetData sheetId="4937" refreshError="1"/>
      <sheetData sheetId="4938" refreshError="1"/>
      <sheetData sheetId="4939" refreshError="1"/>
      <sheetData sheetId="4940" refreshError="1"/>
      <sheetData sheetId="4941" refreshError="1"/>
      <sheetData sheetId="4942" refreshError="1"/>
      <sheetData sheetId="4943" refreshError="1"/>
      <sheetData sheetId="4944" refreshError="1"/>
      <sheetData sheetId="4945" refreshError="1"/>
      <sheetData sheetId="4946" refreshError="1"/>
      <sheetData sheetId="4947" refreshError="1"/>
      <sheetData sheetId="4948" refreshError="1"/>
      <sheetData sheetId="4949" refreshError="1"/>
      <sheetData sheetId="4950" refreshError="1"/>
      <sheetData sheetId="4951" refreshError="1"/>
      <sheetData sheetId="4952" refreshError="1"/>
      <sheetData sheetId="4953" refreshError="1"/>
      <sheetData sheetId="4954" refreshError="1"/>
      <sheetData sheetId="4955" refreshError="1"/>
      <sheetData sheetId="4956" refreshError="1"/>
      <sheetData sheetId="4957" refreshError="1"/>
      <sheetData sheetId="4958" refreshError="1"/>
      <sheetData sheetId="4959" refreshError="1"/>
      <sheetData sheetId="4960" refreshError="1"/>
      <sheetData sheetId="4961" refreshError="1"/>
      <sheetData sheetId="4962" refreshError="1"/>
      <sheetData sheetId="4963" refreshError="1"/>
      <sheetData sheetId="4964" refreshError="1"/>
      <sheetData sheetId="4965" refreshError="1"/>
      <sheetData sheetId="4966" refreshError="1"/>
      <sheetData sheetId="4967" refreshError="1"/>
      <sheetData sheetId="4968" refreshError="1"/>
      <sheetData sheetId="4969" refreshError="1"/>
      <sheetData sheetId="4970" refreshError="1"/>
      <sheetData sheetId="4971" refreshError="1"/>
      <sheetData sheetId="4972" refreshError="1"/>
      <sheetData sheetId="4973" refreshError="1"/>
      <sheetData sheetId="4974" refreshError="1"/>
      <sheetData sheetId="4975" refreshError="1"/>
      <sheetData sheetId="4976" refreshError="1"/>
      <sheetData sheetId="4977" refreshError="1"/>
      <sheetData sheetId="4978" refreshError="1"/>
      <sheetData sheetId="4979" refreshError="1"/>
      <sheetData sheetId="4980" refreshError="1"/>
      <sheetData sheetId="4981" refreshError="1"/>
      <sheetData sheetId="4982" refreshError="1"/>
      <sheetData sheetId="4983" refreshError="1"/>
      <sheetData sheetId="4984" refreshError="1"/>
      <sheetData sheetId="4985" refreshError="1"/>
      <sheetData sheetId="4986" refreshError="1"/>
      <sheetData sheetId="4987" refreshError="1"/>
      <sheetData sheetId="4988" refreshError="1"/>
      <sheetData sheetId="4989" refreshError="1"/>
      <sheetData sheetId="4990" refreshError="1"/>
      <sheetData sheetId="4991" refreshError="1"/>
      <sheetData sheetId="4992" refreshError="1"/>
      <sheetData sheetId="4993" refreshError="1"/>
      <sheetData sheetId="4994" refreshError="1"/>
      <sheetData sheetId="4995" refreshError="1"/>
      <sheetData sheetId="4996" refreshError="1"/>
      <sheetData sheetId="4997" refreshError="1"/>
      <sheetData sheetId="4998" refreshError="1"/>
      <sheetData sheetId="4999" refreshError="1"/>
      <sheetData sheetId="5000" refreshError="1"/>
      <sheetData sheetId="5001" refreshError="1"/>
      <sheetData sheetId="5002" refreshError="1"/>
      <sheetData sheetId="5003" refreshError="1"/>
      <sheetData sheetId="5004" refreshError="1"/>
      <sheetData sheetId="5005" refreshError="1"/>
      <sheetData sheetId="5006" refreshError="1"/>
      <sheetData sheetId="5007" refreshError="1"/>
      <sheetData sheetId="5008" refreshError="1"/>
      <sheetData sheetId="5009" refreshError="1"/>
      <sheetData sheetId="5010" refreshError="1"/>
      <sheetData sheetId="5011" refreshError="1"/>
      <sheetData sheetId="5012" refreshError="1"/>
      <sheetData sheetId="5013" refreshError="1"/>
      <sheetData sheetId="5014" refreshError="1"/>
      <sheetData sheetId="5015" refreshError="1"/>
      <sheetData sheetId="5016" refreshError="1"/>
      <sheetData sheetId="5017" refreshError="1"/>
      <sheetData sheetId="5018" refreshError="1"/>
      <sheetData sheetId="5019" refreshError="1"/>
      <sheetData sheetId="5020" refreshError="1"/>
      <sheetData sheetId="5021" refreshError="1"/>
      <sheetData sheetId="5022" refreshError="1"/>
      <sheetData sheetId="5023" refreshError="1"/>
      <sheetData sheetId="5024" refreshError="1"/>
      <sheetData sheetId="5025" refreshError="1"/>
      <sheetData sheetId="5026" refreshError="1"/>
      <sheetData sheetId="5027" refreshError="1"/>
      <sheetData sheetId="5028" refreshError="1"/>
      <sheetData sheetId="5029" refreshError="1"/>
      <sheetData sheetId="5030" refreshError="1"/>
      <sheetData sheetId="5031" refreshError="1"/>
      <sheetData sheetId="5032" refreshError="1"/>
      <sheetData sheetId="5033" refreshError="1"/>
      <sheetData sheetId="5034" refreshError="1"/>
      <sheetData sheetId="5035" refreshError="1"/>
      <sheetData sheetId="5036" refreshError="1"/>
      <sheetData sheetId="5037" refreshError="1"/>
      <sheetData sheetId="5038" refreshError="1"/>
      <sheetData sheetId="5039" refreshError="1"/>
      <sheetData sheetId="5040" refreshError="1"/>
      <sheetData sheetId="5041" refreshError="1"/>
      <sheetData sheetId="5042" refreshError="1"/>
      <sheetData sheetId="5043" refreshError="1"/>
      <sheetData sheetId="5044" refreshError="1"/>
      <sheetData sheetId="5045" refreshError="1"/>
      <sheetData sheetId="5046" refreshError="1"/>
      <sheetData sheetId="5047" refreshError="1"/>
      <sheetData sheetId="5048" refreshError="1"/>
      <sheetData sheetId="5049" refreshError="1"/>
      <sheetData sheetId="5050" refreshError="1"/>
      <sheetData sheetId="5051" refreshError="1"/>
      <sheetData sheetId="5052" refreshError="1"/>
      <sheetData sheetId="5053" refreshError="1"/>
      <sheetData sheetId="5054" refreshError="1"/>
      <sheetData sheetId="5055" refreshError="1"/>
      <sheetData sheetId="5056" refreshError="1"/>
      <sheetData sheetId="5057" refreshError="1"/>
      <sheetData sheetId="5058" refreshError="1"/>
      <sheetData sheetId="5059" refreshError="1"/>
      <sheetData sheetId="5060" refreshError="1"/>
      <sheetData sheetId="5061" refreshError="1"/>
      <sheetData sheetId="5062" refreshError="1"/>
      <sheetData sheetId="5063" refreshError="1"/>
      <sheetData sheetId="5064" refreshError="1"/>
      <sheetData sheetId="5065" refreshError="1"/>
      <sheetData sheetId="5066" refreshError="1"/>
      <sheetData sheetId="5067" refreshError="1"/>
      <sheetData sheetId="5068" refreshError="1"/>
      <sheetData sheetId="5069" refreshError="1"/>
      <sheetData sheetId="5070" refreshError="1"/>
      <sheetData sheetId="5071" refreshError="1"/>
      <sheetData sheetId="5072" refreshError="1"/>
      <sheetData sheetId="5073" refreshError="1"/>
      <sheetData sheetId="5074" refreshError="1"/>
      <sheetData sheetId="5075" refreshError="1"/>
      <sheetData sheetId="5076" refreshError="1"/>
      <sheetData sheetId="5077" refreshError="1"/>
      <sheetData sheetId="5078" refreshError="1"/>
      <sheetData sheetId="5079" refreshError="1"/>
      <sheetData sheetId="5080" refreshError="1"/>
      <sheetData sheetId="5081" refreshError="1"/>
      <sheetData sheetId="5082" refreshError="1"/>
      <sheetData sheetId="5083" refreshError="1"/>
      <sheetData sheetId="5084" refreshError="1"/>
      <sheetData sheetId="5085" refreshError="1"/>
      <sheetData sheetId="5086" refreshError="1"/>
      <sheetData sheetId="5087" refreshError="1"/>
      <sheetData sheetId="5088" refreshError="1"/>
      <sheetData sheetId="5089" refreshError="1"/>
      <sheetData sheetId="5090" refreshError="1"/>
      <sheetData sheetId="5091" refreshError="1"/>
      <sheetData sheetId="5092" refreshError="1"/>
      <sheetData sheetId="5093" refreshError="1"/>
      <sheetData sheetId="5094" refreshError="1"/>
      <sheetData sheetId="5095" refreshError="1"/>
      <sheetData sheetId="5096" refreshError="1"/>
      <sheetData sheetId="5097" refreshError="1"/>
      <sheetData sheetId="5098" refreshError="1"/>
      <sheetData sheetId="5099" refreshError="1"/>
      <sheetData sheetId="5100" refreshError="1"/>
      <sheetData sheetId="5101" refreshError="1"/>
      <sheetData sheetId="5102" refreshError="1"/>
      <sheetData sheetId="5103" refreshError="1"/>
      <sheetData sheetId="5104" refreshError="1"/>
      <sheetData sheetId="5105" refreshError="1"/>
      <sheetData sheetId="5106" refreshError="1"/>
      <sheetData sheetId="5107" refreshError="1"/>
      <sheetData sheetId="5108" refreshError="1"/>
      <sheetData sheetId="5109" refreshError="1"/>
      <sheetData sheetId="5110" refreshError="1"/>
      <sheetData sheetId="5111" refreshError="1"/>
      <sheetData sheetId="5112" refreshError="1"/>
      <sheetData sheetId="5113" refreshError="1"/>
      <sheetData sheetId="5114" refreshError="1"/>
      <sheetData sheetId="5115" refreshError="1"/>
      <sheetData sheetId="5116" refreshError="1"/>
      <sheetData sheetId="5117" refreshError="1"/>
      <sheetData sheetId="5118" refreshError="1"/>
      <sheetData sheetId="5119" refreshError="1"/>
      <sheetData sheetId="5120" refreshError="1"/>
      <sheetData sheetId="5121" refreshError="1"/>
      <sheetData sheetId="5122" refreshError="1"/>
      <sheetData sheetId="5123" refreshError="1"/>
      <sheetData sheetId="5124" refreshError="1"/>
      <sheetData sheetId="5125" refreshError="1"/>
      <sheetData sheetId="5126" refreshError="1"/>
      <sheetData sheetId="5127" refreshError="1"/>
      <sheetData sheetId="5128" refreshError="1"/>
      <sheetData sheetId="5129" refreshError="1"/>
      <sheetData sheetId="5130" refreshError="1"/>
      <sheetData sheetId="5131" refreshError="1"/>
      <sheetData sheetId="5132" refreshError="1"/>
      <sheetData sheetId="5133" refreshError="1"/>
      <sheetData sheetId="5134" refreshError="1"/>
      <sheetData sheetId="5135" refreshError="1"/>
      <sheetData sheetId="5136" refreshError="1"/>
      <sheetData sheetId="5137" refreshError="1"/>
      <sheetData sheetId="5138" refreshError="1"/>
      <sheetData sheetId="5139" refreshError="1"/>
      <sheetData sheetId="5140" refreshError="1"/>
      <sheetData sheetId="5141" refreshError="1"/>
      <sheetData sheetId="5142" refreshError="1"/>
      <sheetData sheetId="5143" refreshError="1"/>
      <sheetData sheetId="5144" refreshError="1"/>
      <sheetData sheetId="5145" refreshError="1"/>
      <sheetData sheetId="5146" refreshError="1"/>
      <sheetData sheetId="5147" refreshError="1"/>
      <sheetData sheetId="5148" refreshError="1"/>
      <sheetData sheetId="5149" refreshError="1"/>
      <sheetData sheetId="5150" refreshError="1"/>
      <sheetData sheetId="5151" refreshError="1"/>
      <sheetData sheetId="5152" refreshError="1"/>
      <sheetData sheetId="5153" refreshError="1"/>
      <sheetData sheetId="5154" refreshError="1"/>
      <sheetData sheetId="5155" refreshError="1"/>
      <sheetData sheetId="5156" refreshError="1"/>
      <sheetData sheetId="5157" refreshError="1"/>
      <sheetData sheetId="5158" refreshError="1"/>
      <sheetData sheetId="5159" refreshError="1"/>
      <sheetData sheetId="5160" refreshError="1"/>
      <sheetData sheetId="5161" refreshError="1"/>
      <sheetData sheetId="5162" refreshError="1"/>
      <sheetData sheetId="5163" refreshError="1"/>
      <sheetData sheetId="5164" refreshError="1"/>
      <sheetData sheetId="5165" refreshError="1"/>
      <sheetData sheetId="5166" refreshError="1"/>
      <sheetData sheetId="5167" refreshError="1"/>
      <sheetData sheetId="5168" refreshError="1"/>
      <sheetData sheetId="5169" refreshError="1"/>
      <sheetData sheetId="5170" refreshError="1"/>
      <sheetData sheetId="5171" refreshError="1"/>
      <sheetData sheetId="5172" refreshError="1"/>
      <sheetData sheetId="5173" refreshError="1"/>
      <sheetData sheetId="5174" refreshError="1"/>
      <sheetData sheetId="5175" refreshError="1"/>
      <sheetData sheetId="5176" refreshError="1"/>
      <sheetData sheetId="5177" refreshError="1"/>
      <sheetData sheetId="5178" refreshError="1"/>
      <sheetData sheetId="5179" refreshError="1"/>
      <sheetData sheetId="5180" refreshError="1"/>
      <sheetData sheetId="5181" refreshError="1"/>
      <sheetData sheetId="5182" refreshError="1"/>
      <sheetData sheetId="5183" refreshError="1"/>
      <sheetData sheetId="5184" refreshError="1"/>
      <sheetData sheetId="5185" refreshError="1"/>
      <sheetData sheetId="5186" refreshError="1"/>
      <sheetData sheetId="5187" refreshError="1"/>
      <sheetData sheetId="5188" refreshError="1"/>
      <sheetData sheetId="5189" refreshError="1"/>
      <sheetData sheetId="5190" refreshError="1"/>
      <sheetData sheetId="5191" refreshError="1"/>
      <sheetData sheetId="5192" refreshError="1"/>
      <sheetData sheetId="5193" refreshError="1"/>
      <sheetData sheetId="5194" refreshError="1"/>
      <sheetData sheetId="5195" refreshError="1"/>
      <sheetData sheetId="5196" refreshError="1"/>
      <sheetData sheetId="5197" refreshError="1"/>
      <sheetData sheetId="5198" refreshError="1"/>
      <sheetData sheetId="5199" refreshError="1"/>
      <sheetData sheetId="5200" refreshError="1"/>
      <sheetData sheetId="5201" refreshError="1"/>
      <sheetData sheetId="5202" refreshError="1"/>
      <sheetData sheetId="5203" refreshError="1"/>
      <sheetData sheetId="5204" refreshError="1"/>
      <sheetData sheetId="5205" refreshError="1"/>
      <sheetData sheetId="5206" refreshError="1"/>
      <sheetData sheetId="5207" refreshError="1"/>
      <sheetData sheetId="5208" refreshError="1"/>
      <sheetData sheetId="5209" refreshError="1"/>
      <sheetData sheetId="5210" refreshError="1"/>
      <sheetData sheetId="5211" refreshError="1"/>
      <sheetData sheetId="5212" refreshError="1"/>
      <sheetData sheetId="5213" refreshError="1"/>
      <sheetData sheetId="5214" refreshError="1"/>
      <sheetData sheetId="5215" refreshError="1"/>
      <sheetData sheetId="5216" refreshError="1"/>
      <sheetData sheetId="5217" refreshError="1"/>
      <sheetData sheetId="5218" refreshError="1"/>
      <sheetData sheetId="5219" refreshError="1"/>
      <sheetData sheetId="5220" refreshError="1"/>
      <sheetData sheetId="5221" refreshError="1"/>
      <sheetData sheetId="5222" refreshError="1"/>
      <sheetData sheetId="5223" refreshError="1"/>
      <sheetData sheetId="5224" refreshError="1"/>
      <sheetData sheetId="5225" refreshError="1"/>
      <sheetData sheetId="5226" refreshError="1"/>
      <sheetData sheetId="5227" refreshError="1"/>
      <sheetData sheetId="5228" refreshError="1"/>
      <sheetData sheetId="5229" refreshError="1"/>
      <sheetData sheetId="5230" refreshError="1"/>
      <sheetData sheetId="5231" refreshError="1"/>
      <sheetData sheetId="5232" refreshError="1"/>
      <sheetData sheetId="5233" refreshError="1"/>
      <sheetData sheetId="5234" refreshError="1"/>
      <sheetData sheetId="5235" refreshError="1"/>
      <sheetData sheetId="5236" refreshError="1"/>
      <sheetData sheetId="5237" refreshError="1"/>
      <sheetData sheetId="5238" refreshError="1"/>
      <sheetData sheetId="5239" refreshError="1"/>
      <sheetData sheetId="5240" refreshError="1"/>
      <sheetData sheetId="5241" refreshError="1"/>
      <sheetData sheetId="5242" refreshError="1"/>
      <sheetData sheetId="5243" refreshError="1"/>
      <sheetData sheetId="5244" refreshError="1"/>
      <sheetData sheetId="5245" refreshError="1"/>
      <sheetData sheetId="5246" refreshError="1"/>
      <sheetData sheetId="5247" refreshError="1"/>
      <sheetData sheetId="5248" refreshError="1"/>
      <sheetData sheetId="5249" refreshError="1"/>
      <sheetData sheetId="5250" refreshError="1"/>
      <sheetData sheetId="5251" refreshError="1"/>
      <sheetData sheetId="5252" refreshError="1"/>
      <sheetData sheetId="5253" refreshError="1"/>
      <sheetData sheetId="5254" refreshError="1"/>
      <sheetData sheetId="5255" refreshError="1"/>
      <sheetData sheetId="5256" refreshError="1"/>
      <sheetData sheetId="5257" refreshError="1"/>
      <sheetData sheetId="5258" refreshError="1"/>
      <sheetData sheetId="5259" refreshError="1"/>
      <sheetData sheetId="5260" refreshError="1"/>
      <sheetData sheetId="5261" refreshError="1"/>
      <sheetData sheetId="5262" refreshError="1"/>
      <sheetData sheetId="5263" refreshError="1"/>
      <sheetData sheetId="5264" refreshError="1"/>
      <sheetData sheetId="5265" refreshError="1"/>
      <sheetData sheetId="5266" refreshError="1"/>
      <sheetData sheetId="5267" refreshError="1"/>
      <sheetData sheetId="5268" refreshError="1"/>
      <sheetData sheetId="5269" refreshError="1"/>
      <sheetData sheetId="5270" refreshError="1"/>
      <sheetData sheetId="5271" refreshError="1"/>
      <sheetData sheetId="5272" refreshError="1"/>
      <sheetData sheetId="5273" refreshError="1"/>
      <sheetData sheetId="5274" refreshError="1"/>
      <sheetData sheetId="5275" refreshError="1"/>
      <sheetData sheetId="5276" refreshError="1"/>
      <sheetData sheetId="5277" refreshError="1"/>
      <sheetData sheetId="5278" refreshError="1"/>
      <sheetData sheetId="5279" refreshError="1"/>
      <sheetData sheetId="5280" refreshError="1"/>
      <sheetData sheetId="5281" refreshError="1"/>
      <sheetData sheetId="5282" refreshError="1"/>
      <sheetData sheetId="5283" refreshError="1"/>
      <sheetData sheetId="5284" refreshError="1"/>
      <sheetData sheetId="5285" refreshError="1"/>
      <sheetData sheetId="5286" refreshError="1"/>
      <sheetData sheetId="5287" refreshError="1"/>
      <sheetData sheetId="5288" refreshError="1"/>
      <sheetData sheetId="5289" refreshError="1"/>
      <sheetData sheetId="5290" refreshError="1"/>
      <sheetData sheetId="5291" refreshError="1"/>
      <sheetData sheetId="5292" refreshError="1"/>
      <sheetData sheetId="5293" refreshError="1"/>
      <sheetData sheetId="5294" refreshError="1"/>
      <sheetData sheetId="5295" refreshError="1"/>
      <sheetData sheetId="5296" refreshError="1"/>
      <sheetData sheetId="5297" refreshError="1"/>
      <sheetData sheetId="5298" refreshError="1"/>
      <sheetData sheetId="5299" refreshError="1"/>
      <sheetData sheetId="5300" refreshError="1"/>
      <sheetData sheetId="5301" refreshError="1"/>
      <sheetData sheetId="5302" refreshError="1"/>
      <sheetData sheetId="5303" refreshError="1"/>
      <sheetData sheetId="5304" refreshError="1"/>
      <sheetData sheetId="5305" refreshError="1"/>
      <sheetData sheetId="5306" refreshError="1"/>
      <sheetData sheetId="5307" refreshError="1"/>
      <sheetData sheetId="5308" refreshError="1"/>
      <sheetData sheetId="5309" refreshError="1"/>
      <sheetData sheetId="5310" refreshError="1"/>
      <sheetData sheetId="5311" refreshError="1"/>
      <sheetData sheetId="5312" refreshError="1"/>
      <sheetData sheetId="5313" refreshError="1"/>
      <sheetData sheetId="5314" refreshError="1"/>
      <sheetData sheetId="5315" refreshError="1"/>
      <sheetData sheetId="5316" refreshError="1"/>
      <sheetData sheetId="5317" refreshError="1"/>
      <sheetData sheetId="5318" refreshError="1"/>
      <sheetData sheetId="5319" refreshError="1"/>
      <sheetData sheetId="5320" refreshError="1"/>
      <sheetData sheetId="5321" refreshError="1"/>
      <sheetData sheetId="5322" refreshError="1"/>
      <sheetData sheetId="5323" refreshError="1"/>
      <sheetData sheetId="5324" refreshError="1"/>
      <sheetData sheetId="5325" refreshError="1"/>
      <sheetData sheetId="5326" refreshError="1"/>
      <sheetData sheetId="5327" refreshError="1"/>
      <sheetData sheetId="5328" refreshError="1"/>
      <sheetData sheetId="5329" refreshError="1"/>
      <sheetData sheetId="5330" refreshError="1"/>
      <sheetData sheetId="5331" refreshError="1"/>
      <sheetData sheetId="5332" refreshError="1"/>
      <sheetData sheetId="5333" refreshError="1"/>
      <sheetData sheetId="5334" refreshError="1"/>
      <sheetData sheetId="5335" refreshError="1"/>
      <sheetData sheetId="5336" refreshError="1"/>
      <sheetData sheetId="5337" refreshError="1"/>
      <sheetData sheetId="5338" refreshError="1"/>
      <sheetData sheetId="5339" refreshError="1"/>
      <sheetData sheetId="5340" refreshError="1"/>
      <sheetData sheetId="5341" refreshError="1"/>
      <sheetData sheetId="5342" refreshError="1"/>
      <sheetData sheetId="5343" refreshError="1"/>
      <sheetData sheetId="5344" refreshError="1"/>
      <sheetData sheetId="5345" refreshError="1"/>
      <sheetData sheetId="5346" refreshError="1"/>
      <sheetData sheetId="5347" refreshError="1"/>
      <sheetData sheetId="5348" refreshError="1"/>
      <sheetData sheetId="5349" refreshError="1"/>
      <sheetData sheetId="5350" refreshError="1"/>
      <sheetData sheetId="5351" refreshError="1"/>
      <sheetData sheetId="5352" refreshError="1"/>
      <sheetData sheetId="5353" refreshError="1"/>
      <sheetData sheetId="5354" refreshError="1"/>
      <sheetData sheetId="5355" refreshError="1"/>
      <sheetData sheetId="5356" refreshError="1"/>
      <sheetData sheetId="5357" refreshError="1"/>
      <sheetData sheetId="5358" refreshError="1"/>
      <sheetData sheetId="5359" refreshError="1"/>
      <sheetData sheetId="5360" refreshError="1"/>
      <sheetData sheetId="5361" refreshError="1"/>
      <sheetData sheetId="5362" refreshError="1"/>
      <sheetData sheetId="5363" refreshError="1"/>
      <sheetData sheetId="5364" refreshError="1"/>
      <sheetData sheetId="5365" refreshError="1"/>
      <sheetData sheetId="5366" refreshError="1"/>
      <sheetData sheetId="5367" refreshError="1"/>
      <sheetData sheetId="5368" refreshError="1"/>
      <sheetData sheetId="5369" refreshError="1"/>
      <sheetData sheetId="5370" refreshError="1"/>
      <sheetData sheetId="5371" refreshError="1"/>
      <sheetData sheetId="5372" refreshError="1"/>
      <sheetData sheetId="5373" refreshError="1"/>
      <sheetData sheetId="5374" refreshError="1"/>
      <sheetData sheetId="5375" refreshError="1"/>
      <sheetData sheetId="5376" refreshError="1"/>
      <sheetData sheetId="5377" refreshError="1"/>
      <sheetData sheetId="5378" refreshError="1"/>
      <sheetData sheetId="5379" refreshError="1"/>
      <sheetData sheetId="5380" refreshError="1"/>
      <sheetData sheetId="5381" refreshError="1"/>
      <sheetData sheetId="5382" refreshError="1"/>
      <sheetData sheetId="5383" refreshError="1"/>
      <sheetData sheetId="5384" refreshError="1"/>
      <sheetData sheetId="5385" refreshError="1"/>
      <sheetData sheetId="5386" refreshError="1"/>
      <sheetData sheetId="5387" refreshError="1"/>
      <sheetData sheetId="5388" refreshError="1"/>
      <sheetData sheetId="5389" refreshError="1"/>
      <sheetData sheetId="5390" refreshError="1"/>
      <sheetData sheetId="5391" refreshError="1"/>
      <sheetData sheetId="5392" refreshError="1"/>
      <sheetData sheetId="5393" refreshError="1"/>
      <sheetData sheetId="5394" refreshError="1"/>
      <sheetData sheetId="5395" refreshError="1"/>
      <sheetData sheetId="5396" refreshError="1"/>
      <sheetData sheetId="5397" refreshError="1"/>
      <sheetData sheetId="5398" refreshError="1"/>
      <sheetData sheetId="5399" refreshError="1"/>
      <sheetData sheetId="5400" refreshError="1"/>
      <sheetData sheetId="5401" refreshError="1"/>
      <sheetData sheetId="5402" refreshError="1"/>
      <sheetData sheetId="5403" refreshError="1"/>
      <sheetData sheetId="5404" refreshError="1"/>
      <sheetData sheetId="5405" refreshError="1"/>
      <sheetData sheetId="5406" refreshError="1"/>
      <sheetData sheetId="5407" refreshError="1"/>
      <sheetData sheetId="5408" refreshError="1"/>
      <sheetData sheetId="5409" refreshError="1"/>
      <sheetData sheetId="5410" refreshError="1"/>
      <sheetData sheetId="5411" refreshError="1"/>
      <sheetData sheetId="5412" refreshError="1"/>
      <sheetData sheetId="5413" refreshError="1"/>
      <sheetData sheetId="5414" refreshError="1"/>
      <sheetData sheetId="5415" refreshError="1"/>
      <sheetData sheetId="5416" refreshError="1"/>
      <sheetData sheetId="5417" refreshError="1"/>
      <sheetData sheetId="5418" refreshError="1"/>
      <sheetData sheetId="5419" refreshError="1"/>
      <sheetData sheetId="5420" refreshError="1"/>
      <sheetData sheetId="5421" refreshError="1"/>
      <sheetData sheetId="5422" refreshError="1"/>
      <sheetData sheetId="5423" refreshError="1"/>
      <sheetData sheetId="5424" refreshError="1"/>
      <sheetData sheetId="5425" refreshError="1"/>
      <sheetData sheetId="5426" refreshError="1"/>
      <sheetData sheetId="5427" refreshError="1"/>
      <sheetData sheetId="5428" refreshError="1"/>
      <sheetData sheetId="5429" refreshError="1"/>
      <sheetData sheetId="5430" refreshError="1"/>
      <sheetData sheetId="5431" refreshError="1"/>
      <sheetData sheetId="5432" refreshError="1"/>
      <sheetData sheetId="5433" refreshError="1"/>
      <sheetData sheetId="5434" refreshError="1"/>
      <sheetData sheetId="5435" refreshError="1"/>
      <sheetData sheetId="5436" refreshError="1"/>
      <sheetData sheetId="5437" refreshError="1"/>
      <sheetData sheetId="5438" refreshError="1"/>
      <sheetData sheetId="5439" refreshError="1"/>
      <sheetData sheetId="5440" refreshError="1"/>
      <sheetData sheetId="5441" refreshError="1"/>
      <sheetData sheetId="5442" refreshError="1"/>
      <sheetData sheetId="5443" refreshError="1"/>
      <sheetData sheetId="5444" refreshError="1"/>
      <sheetData sheetId="5445" refreshError="1"/>
      <sheetData sheetId="5446" refreshError="1"/>
      <sheetData sheetId="5447" refreshError="1"/>
      <sheetData sheetId="5448" refreshError="1"/>
      <sheetData sheetId="5449" refreshError="1"/>
      <sheetData sheetId="5450" refreshError="1"/>
      <sheetData sheetId="5451" refreshError="1"/>
      <sheetData sheetId="5452" refreshError="1"/>
      <sheetData sheetId="5453" refreshError="1"/>
      <sheetData sheetId="5454" refreshError="1"/>
      <sheetData sheetId="5455" refreshError="1"/>
      <sheetData sheetId="5456" refreshError="1"/>
      <sheetData sheetId="5457" refreshError="1"/>
      <sheetData sheetId="5458" refreshError="1"/>
      <sheetData sheetId="5459" refreshError="1"/>
      <sheetData sheetId="5460" refreshError="1"/>
      <sheetData sheetId="5461" refreshError="1"/>
      <sheetData sheetId="5462" refreshError="1"/>
      <sheetData sheetId="5463" refreshError="1"/>
      <sheetData sheetId="5464" refreshError="1"/>
      <sheetData sheetId="5465" refreshError="1"/>
      <sheetData sheetId="5466" refreshError="1"/>
      <sheetData sheetId="5467" refreshError="1"/>
      <sheetData sheetId="5468" refreshError="1"/>
      <sheetData sheetId="5469" refreshError="1"/>
      <sheetData sheetId="5470" refreshError="1"/>
      <sheetData sheetId="5471" refreshError="1"/>
      <sheetData sheetId="5472" refreshError="1"/>
      <sheetData sheetId="5473" refreshError="1"/>
      <sheetData sheetId="5474" refreshError="1"/>
      <sheetData sheetId="5475" refreshError="1"/>
      <sheetData sheetId="5476" refreshError="1"/>
      <sheetData sheetId="5477" refreshError="1"/>
      <sheetData sheetId="5478" refreshError="1"/>
      <sheetData sheetId="5479" refreshError="1"/>
      <sheetData sheetId="5480" refreshError="1"/>
      <sheetData sheetId="5481" refreshError="1"/>
      <sheetData sheetId="5482" refreshError="1"/>
      <sheetData sheetId="5483" refreshError="1"/>
      <sheetData sheetId="5484" refreshError="1"/>
      <sheetData sheetId="5485" refreshError="1"/>
      <sheetData sheetId="5486" refreshError="1"/>
      <sheetData sheetId="5487" refreshError="1"/>
      <sheetData sheetId="5488" refreshError="1"/>
      <sheetData sheetId="5489" refreshError="1"/>
      <sheetData sheetId="5490" refreshError="1"/>
      <sheetData sheetId="5491" refreshError="1"/>
      <sheetData sheetId="5492" refreshError="1"/>
      <sheetData sheetId="5493" refreshError="1"/>
      <sheetData sheetId="5494" refreshError="1"/>
      <sheetData sheetId="5495" refreshError="1"/>
      <sheetData sheetId="5496" refreshError="1"/>
      <sheetData sheetId="5497" refreshError="1"/>
      <sheetData sheetId="5498" refreshError="1"/>
      <sheetData sheetId="5499" refreshError="1"/>
      <sheetData sheetId="5500" refreshError="1"/>
      <sheetData sheetId="5501" refreshError="1"/>
      <sheetData sheetId="5502" refreshError="1"/>
      <sheetData sheetId="5503" refreshError="1"/>
      <sheetData sheetId="5504" refreshError="1"/>
      <sheetData sheetId="5505" refreshError="1"/>
      <sheetData sheetId="5506" refreshError="1"/>
      <sheetData sheetId="5507" refreshError="1"/>
      <sheetData sheetId="5508" refreshError="1"/>
      <sheetData sheetId="5509" refreshError="1"/>
      <sheetData sheetId="5510" refreshError="1"/>
      <sheetData sheetId="5511" refreshError="1"/>
      <sheetData sheetId="5512" refreshError="1"/>
      <sheetData sheetId="5513" refreshError="1"/>
      <sheetData sheetId="5514" refreshError="1"/>
      <sheetData sheetId="5515" refreshError="1"/>
      <sheetData sheetId="5516" refreshError="1"/>
      <sheetData sheetId="5517" refreshError="1"/>
      <sheetData sheetId="5518" refreshError="1"/>
      <sheetData sheetId="5519" refreshError="1"/>
      <sheetData sheetId="5520" refreshError="1"/>
      <sheetData sheetId="5521" refreshError="1"/>
      <sheetData sheetId="5522" refreshError="1"/>
      <sheetData sheetId="5523" refreshError="1"/>
      <sheetData sheetId="5524" refreshError="1"/>
      <sheetData sheetId="5525" refreshError="1"/>
      <sheetData sheetId="5526" refreshError="1"/>
      <sheetData sheetId="5527" refreshError="1"/>
      <sheetData sheetId="5528" refreshError="1"/>
      <sheetData sheetId="5529" refreshError="1"/>
      <sheetData sheetId="5530" refreshError="1"/>
      <sheetData sheetId="5531" refreshError="1"/>
      <sheetData sheetId="5532" refreshError="1"/>
      <sheetData sheetId="5533" refreshError="1"/>
      <sheetData sheetId="5534" refreshError="1"/>
      <sheetData sheetId="5535" refreshError="1"/>
      <sheetData sheetId="5536" refreshError="1"/>
      <sheetData sheetId="5537" refreshError="1"/>
      <sheetData sheetId="5538" refreshError="1"/>
      <sheetData sheetId="5539" refreshError="1"/>
      <sheetData sheetId="5540" refreshError="1"/>
      <sheetData sheetId="5541" refreshError="1"/>
      <sheetData sheetId="5542" refreshError="1"/>
      <sheetData sheetId="5543" refreshError="1"/>
      <sheetData sheetId="5544" refreshError="1"/>
      <sheetData sheetId="5545" refreshError="1"/>
      <sheetData sheetId="5546" refreshError="1"/>
      <sheetData sheetId="5547" refreshError="1"/>
      <sheetData sheetId="5548" refreshError="1"/>
      <sheetData sheetId="5549" refreshError="1"/>
      <sheetData sheetId="5550" refreshError="1"/>
      <sheetData sheetId="5551" refreshError="1"/>
      <sheetData sheetId="5552" refreshError="1"/>
      <sheetData sheetId="5553" refreshError="1"/>
      <sheetData sheetId="5554" refreshError="1"/>
      <sheetData sheetId="5555" refreshError="1"/>
      <sheetData sheetId="5556" refreshError="1"/>
      <sheetData sheetId="5557" refreshError="1"/>
      <sheetData sheetId="5558" refreshError="1"/>
      <sheetData sheetId="5559" refreshError="1"/>
      <sheetData sheetId="5560" refreshError="1"/>
      <sheetData sheetId="5561" refreshError="1"/>
      <sheetData sheetId="5562" refreshError="1"/>
      <sheetData sheetId="5563" refreshError="1"/>
      <sheetData sheetId="5564" refreshError="1"/>
      <sheetData sheetId="5565" refreshError="1"/>
      <sheetData sheetId="5566" refreshError="1"/>
      <sheetData sheetId="5567" refreshError="1"/>
      <sheetData sheetId="5568" refreshError="1"/>
      <sheetData sheetId="5569" refreshError="1"/>
      <sheetData sheetId="5570" refreshError="1"/>
      <sheetData sheetId="5571" refreshError="1"/>
      <sheetData sheetId="5572" refreshError="1"/>
      <sheetData sheetId="5573" refreshError="1"/>
      <sheetData sheetId="5574" refreshError="1"/>
      <sheetData sheetId="5575" refreshError="1"/>
      <sheetData sheetId="5576" refreshError="1"/>
      <sheetData sheetId="5577" refreshError="1"/>
      <sheetData sheetId="5578" refreshError="1"/>
      <sheetData sheetId="5579" refreshError="1"/>
      <sheetData sheetId="5580" refreshError="1"/>
      <sheetData sheetId="5581" refreshError="1"/>
      <sheetData sheetId="5582" refreshError="1"/>
      <sheetData sheetId="5583" refreshError="1"/>
      <sheetData sheetId="5584" refreshError="1"/>
      <sheetData sheetId="5585" refreshError="1"/>
      <sheetData sheetId="5586" refreshError="1"/>
      <sheetData sheetId="5587" refreshError="1"/>
      <sheetData sheetId="5588" refreshError="1"/>
      <sheetData sheetId="5589" refreshError="1"/>
      <sheetData sheetId="5590" refreshError="1"/>
      <sheetData sheetId="5591" refreshError="1"/>
      <sheetData sheetId="5592" refreshError="1"/>
      <sheetData sheetId="5593" refreshError="1"/>
      <sheetData sheetId="5594" refreshError="1"/>
      <sheetData sheetId="5595" refreshError="1"/>
      <sheetData sheetId="5596" refreshError="1"/>
      <sheetData sheetId="5597" refreshError="1"/>
      <sheetData sheetId="5598" refreshError="1"/>
      <sheetData sheetId="5599" refreshError="1"/>
      <sheetData sheetId="5600" refreshError="1"/>
      <sheetData sheetId="5601" refreshError="1"/>
      <sheetData sheetId="5602" refreshError="1"/>
      <sheetData sheetId="5603" refreshError="1"/>
      <sheetData sheetId="5604" refreshError="1"/>
      <sheetData sheetId="5605" refreshError="1"/>
      <sheetData sheetId="5606" refreshError="1"/>
      <sheetData sheetId="5607" refreshError="1"/>
      <sheetData sheetId="5608" refreshError="1"/>
      <sheetData sheetId="5609" refreshError="1"/>
      <sheetData sheetId="5610" refreshError="1"/>
      <sheetData sheetId="5611" refreshError="1"/>
      <sheetData sheetId="5612" refreshError="1"/>
      <sheetData sheetId="5613" refreshError="1"/>
      <sheetData sheetId="5614" refreshError="1"/>
      <sheetData sheetId="5615" refreshError="1"/>
      <sheetData sheetId="5616" refreshError="1"/>
      <sheetData sheetId="5617" refreshError="1"/>
      <sheetData sheetId="5618" refreshError="1"/>
      <sheetData sheetId="5619" refreshError="1"/>
      <sheetData sheetId="5620" refreshError="1"/>
      <sheetData sheetId="5621" refreshError="1"/>
      <sheetData sheetId="5622" refreshError="1"/>
      <sheetData sheetId="5623" refreshError="1"/>
      <sheetData sheetId="5624" refreshError="1"/>
      <sheetData sheetId="5625" refreshError="1"/>
      <sheetData sheetId="5626" refreshError="1"/>
      <sheetData sheetId="5627" refreshError="1"/>
      <sheetData sheetId="5628" refreshError="1"/>
      <sheetData sheetId="5629" refreshError="1"/>
      <sheetData sheetId="5630" refreshError="1"/>
      <sheetData sheetId="5631" refreshError="1"/>
      <sheetData sheetId="5632" refreshError="1"/>
      <sheetData sheetId="5633" refreshError="1"/>
      <sheetData sheetId="5634" refreshError="1"/>
      <sheetData sheetId="5635" refreshError="1"/>
      <sheetData sheetId="5636" refreshError="1"/>
    </sheetDataSet>
  </externalBook>
</externalLink>
</file>

<file path=xl/externalLinks/externalLink304.xml><?xml version="1.0" encoding="utf-8"?>
<externalLink xmlns="http://schemas.openxmlformats.org/spreadsheetml/2006/main">
  <externalBook xmlns:r="http://schemas.openxmlformats.org/officeDocument/2006/relationships" r:id="rId1">
    <sheetNames>
      <sheetName val="REF.ONLY"/>
      <sheetName val="****00"/>
      <sheetName val="LCATAL"/>
      <sheetName val="B1"/>
      <sheetName val="B2"/>
      <sheetName val="C1"/>
      <sheetName val="C2"/>
      <sheetName val="D2"/>
      <sheetName val="FG"/>
      <sheetName val="D4"/>
      <sheetName val="L"/>
      <sheetName val="REF_ONLY"/>
      <sheetName val="LISTRIK"/>
      <sheetName val="SEX"/>
      <sheetName val="RKP PLUMBING"/>
      <sheetName val="RESUME"/>
      <sheetName val="summary"/>
      <sheetName val="BILL-3"/>
      <sheetName val="Contract"/>
      <sheetName val="Sheet2"/>
      <sheetName val="DIRECT-COST"/>
      <sheetName val="EXCISE"/>
      <sheetName val="RESOURCE"/>
      <sheetName val="FORMWORK"/>
      <sheetName val="CEMENT-CONTENT"/>
      <sheetName val="EVSUB-DEC'06"/>
      <sheetName val="EV-SB"/>
      <sheetName val="BRICK"/>
      <sheetName val="cONCRETE"/>
      <sheetName val="EQUI"/>
      <sheetName val="TABLE"/>
      <sheetName val="Sheet1"/>
      <sheetName val="PSPC_LE_Pnext_Current"/>
      <sheetName val="BOQ INTERN"/>
      <sheetName val="HB "/>
      <sheetName val="____00"/>
      <sheetName val="DAF-1"/>
      <sheetName val="Markup"/>
      <sheetName val="Upah&amp;Bahan"/>
      <sheetName val="Input monthly capex"/>
      <sheetName val="HRG BHN"/>
      <sheetName val="Alat &amp; Bahan"/>
      <sheetName val="RAB"/>
      <sheetName val="BASEMENT"/>
      <sheetName val="Anls"/>
      <sheetName val="H.Satuan"/>
      <sheetName val="Panel,feeder,elek"/>
      <sheetName val="GalianAlatBerat"/>
      <sheetName val="Haulling"/>
      <sheetName val="REF_ONLY1"/>
      <sheetName val="rab me (by owner) "/>
      <sheetName val="BQ (by owner)"/>
      <sheetName val="rab me (fisik)"/>
      <sheetName val="analisa"/>
      <sheetName val="BAHAN"/>
      <sheetName val="DUTCH CONE"/>
      <sheetName val="SewAlat"/>
      <sheetName val="Analysis"/>
      <sheetName val="SchC"/>
      <sheetName val="SchA"/>
      <sheetName val="SchB"/>
      <sheetName val="SchD"/>
      <sheetName val="Sum"/>
      <sheetName val="RKP_PLUMBING"/>
      <sheetName val="ADDITIONAL DUCTING _ REFRIGERAT"/>
      <sheetName val="3"/>
      <sheetName val="Eval TW I 2014"/>
      <sheetName val="Prognosa 2014"/>
      <sheetName val="STR"/>
      <sheetName val="Bill Of Quantity"/>
      <sheetName val="NP (4)"/>
      <sheetName val="KEBALAT"/>
      <sheetName val="Student"/>
      <sheetName val="Man_Power_Const"/>
      <sheetName val="Cash Out"/>
      <sheetName val="Cash In"/>
      <sheetName val="Isolasi Luar Dalam"/>
      <sheetName val="Isolasi Luar"/>
      <sheetName val="ANALHASA"/>
      <sheetName val="AHS"/>
      <sheetName val="boq"/>
      <sheetName val="gvl"/>
      <sheetName val="DRUP (ASLI)"/>
      <sheetName val="rab - persiapan &amp; lantai-1"/>
      <sheetName val="ALAT"/>
      <sheetName val="Urug"/>
      <sheetName val="mob. dem"/>
      <sheetName val="Satuan Dasar"/>
      <sheetName val="Analisa 2"/>
      <sheetName val="NP"/>
      <sheetName val="Analisa ME"/>
      <sheetName val="Bill-2"/>
      <sheetName val="h-013211-2"/>
      <sheetName val="PumpSpec"/>
      <sheetName val="공사내역"/>
      <sheetName val="영업소실적"/>
      <sheetName val="MEP"/>
      <sheetName val="D_S_UPAH"/>
      <sheetName val="Fin-Bengkel"/>
      <sheetName val="Fin-Showroom"/>
      <sheetName val="Hal_Pagar"/>
      <sheetName val="Str-Bengkel"/>
      <sheetName val="Str-Showroom"/>
      <sheetName val="DIV7-BM"/>
      <sheetName val="analisa harga satuan"/>
      <sheetName val="RATE_FCTR"/>
      <sheetName val="L-Mechanical"/>
      <sheetName val="Rek Tot"/>
      <sheetName val="RAB REKAP 94.82"/>
      <sheetName val="Met_Pas Batu"/>
      <sheetName val="Met_ Minor"/>
      <sheetName val="coeff"/>
      <sheetName val="Cable 150kV Ref."/>
      <sheetName val="Upah+Bahan"/>
      <sheetName val="BGN PENUNJANG"/>
      <sheetName val="ITIONAL DUCTING _ REFRIGERATION"/>
      <sheetName val="Bill of Qty MEP"/>
      <sheetName val="Public Area"/>
      <sheetName val="STR(CANCEL)"/>
      <sheetName val="RATE&amp;FCTR"/>
      <sheetName val="analisa PUBM"/>
      <sheetName val="Tie Beam GN"/>
      <sheetName val="PileCap"/>
      <sheetName val="01A- RAB"/>
      <sheetName val="K"/>
      <sheetName val="Cover Daf-2"/>
      <sheetName val="BQ-E20-02(Rp)"/>
      <sheetName val="DAF-2"/>
      <sheetName val="price"/>
      <sheetName val="Cover1"/>
      <sheetName val="Pt"/>
      <sheetName val="REQDELTA"/>
      <sheetName val="FINISHING"/>
      <sheetName val="BQ ARS"/>
      <sheetName val="OFFICE 2 LT"/>
      <sheetName val="harsat"/>
      <sheetName val="Material"/>
      <sheetName val="cover"/>
      <sheetName val="EXTERNAL WORK"/>
      <sheetName val="BAG-III"/>
      <sheetName val="BU"/>
      <sheetName val="PC"/>
      <sheetName val="Balok"/>
      <sheetName val="TATA UDARA"/>
      <sheetName val="ELEKTRIKAL"/>
      <sheetName val="Analis Kusen 1 ESKALASI"/>
      <sheetName val="analis"/>
      <sheetName val="FLAF&amp;PARTSI"/>
      <sheetName val="ANSAT K'AYI"/>
      <sheetName val="OH-10BLN"/>
      <sheetName val="H_Satuan"/>
      <sheetName val="F ALARM"/>
      <sheetName val="rekap mekanikal"/>
      <sheetName val="Rekap"/>
      <sheetName val="CCTV HOTEL"/>
      <sheetName val="AC"/>
      <sheetName val="sheet 2"/>
      <sheetName val="RAB ME"/>
      <sheetName val="Form A"/>
      <sheetName val="Vibro_Roller"/>
      <sheetName val="GAJI"/>
      <sheetName val="Metode 3"/>
      <sheetName val="3-DIV5"/>
      <sheetName val="3-DIV4"/>
      <sheetName val="rekap bul"/>
      <sheetName val="Master 1.0"/>
      <sheetName val="NP-7"/>
      <sheetName val="HSLAIN-LAIN"/>
      <sheetName val="box culvert"/>
      <sheetName val="Str BT"/>
      <sheetName val="3.4. CONCRETE ANLS. C.O.T"/>
      <sheetName val="Kode"/>
      <sheetName val="3-DIV2"/>
      <sheetName val="Du_lieu"/>
      <sheetName val="Unit Rate"/>
      <sheetName val="CALS"/>
      <sheetName val="BILL 1"/>
      <sheetName val="ANALISA-A"/>
      <sheetName val="Tangga GN"/>
      <sheetName val="ESCON"/>
      <sheetName val="support"/>
      <sheetName val="cargo"/>
      <sheetName val="3-DIV7.B"/>
      <sheetName val="prog-mgu"/>
      <sheetName val="List"/>
      <sheetName val="Exch.rat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Set>
  </externalBook>
</externalLink>
</file>

<file path=xl/externalLinks/externalLink305.xml><?xml version="1.0" encoding="utf-8"?>
<externalLink xmlns="http://schemas.openxmlformats.org/spreadsheetml/2006/main">
  <externalBook xmlns:r="http://schemas.openxmlformats.org/officeDocument/2006/relationships" r:id="rId1">
    <sheetNames>
      <sheetName val="Home"/>
      <sheetName val="Upah"/>
      <sheetName val="Material"/>
      <sheetName val="Kondisi"/>
      <sheetName val="Analisa"/>
      <sheetName val="Analisa -Baku"/>
      <sheetName val="Bill of Qty"/>
      <sheetName val="Bill of Qty MEP"/>
      <sheetName val="Analisa Baku MEP"/>
      <sheetName val="Rekap Prelim"/>
      <sheetName val="Rekap Direct Cost"/>
      <sheetName val="Pivot-tabel-Isi Data"/>
      <sheetName val="Pivot-tabel-Analisa"/>
      <sheetName val="Pivot-tabel-Copy Database"/>
      <sheetName val="Analisa Upah &amp; Bahan Plum"/>
      <sheetName val="REF.ONLY"/>
      <sheetName val="PC"/>
      <sheetName val="Balok"/>
      <sheetName val="SEX"/>
      <sheetName val="Fin-Bengkel"/>
      <sheetName val="Fin-Showroom"/>
      <sheetName val="Hal_Pagar"/>
      <sheetName val="Str-Bengkel"/>
      <sheetName val="Str-Showroom"/>
      <sheetName val="Elektrikal"/>
      <sheetName val="Isolasi Luar Dalam"/>
      <sheetName val="Isolasi Luar"/>
      <sheetName val="DAF-2"/>
      <sheetName val="REF_ONLY"/>
      <sheetName val="Cover"/>
      <sheetName val="Bill Of Quantity"/>
      <sheetName val="HB "/>
      <sheetName val="Analisa_-Baku"/>
      <sheetName val="Bill_of_Qty"/>
      <sheetName val="Bill_of_Qty_MEP"/>
      <sheetName val="Analisa_Baku_MEP"/>
      <sheetName val="Rekap_Prelim"/>
      <sheetName val="Rekap_Direct_Cost"/>
      <sheetName val="Pivot-tabel-Isi_Data"/>
      <sheetName val="Pivot-tabel-Copy_Database"/>
      <sheetName val="Analisa_Upah_&amp;_Bahan_Plum"/>
      <sheetName val="Man_Power_Const"/>
      <sheetName val="BAG-2"/>
      <sheetName val="BAG_2"/>
      <sheetName val="Tata Udara"/>
      <sheetName val="Plumbing"/>
      <sheetName val="Panel,feeder,elek"/>
      <sheetName val="rab me (by owner) "/>
      <sheetName val="BQ (by owner)"/>
      <sheetName val="rab me (fisik)"/>
      <sheetName val="L-Mechanical"/>
      <sheetName val="EXTERNAL WORK"/>
      <sheetName val="H.Satuan"/>
      <sheetName val="RKP PLUMBING"/>
      <sheetName val="REKAP"/>
      <sheetName val="STR"/>
      <sheetName val="ERECTION"/>
      <sheetName val="3.3~PLB"/>
      <sheetName val="REQDELTA"/>
      <sheetName val="AC-C"/>
      <sheetName val="Analisa_-Baku1"/>
      <sheetName val="Bill_of_Qty1"/>
      <sheetName val="Bill_of_Qty_MEP1"/>
      <sheetName val="Analisa_Baku_MEP1"/>
      <sheetName val="Rekap_Prelim1"/>
      <sheetName val="Rekap_Direct_Cost1"/>
      <sheetName val="Pivot-tabel-Isi_Data1"/>
      <sheetName val="Pivot-tabel-Copy_Database1"/>
      <sheetName val="Analisa_Upah_&amp;_Bahan_Plum1"/>
      <sheetName val="REF_ONLY1"/>
      <sheetName val="Isolasi_Luar_Dalam"/>
      <sheetName val="Isolasi_Luar"/>
      <sheetName val="HB_"/>
      <sheetName val="Bill_Of_Quantity"/>
      <sheetName val="Alat"/>
      <sheetName val="Analisa Gabungan"/>
      <sheetName val="Sub"/>
      <sheetName val="GB"/>
      <sheetName val="bahan"/>
      <sheetName val="Analisa_-Baku2"/>
      <sheetName val="Bill_of_Qty2"/>
      <sheetName val="Bill_of_Qty_MEP2"/>
      <sheetName val="Analisa_Baku_MEP2"/>
      <sheetName val="Rekap_Prelim2"/>
      <sheetName val="Rekap_Direct_Cost2"/>
      <sheetName val="Pivot-tabel-Isi_Data2"/>
      <sheetName val="Pivot-tabel-Copy_Database2"/>
      <sheetName val="Analisa_Upah_&amp;_Bahan_Plum2"/>
      <sheetName val="REF_ONLY2"/>
      <sheetName val="Isolasi_Luar_Dalam1"/>
      <sheetName val="Isolasi_Luar1"/>
      <sheetName val="HB_1"/>
      <sheetName val="Bill_Of_Quantity1"/>
      <sheetName val="PileCap"/>
      <sheetName val="Bill No 2.1 Cold Water System"/>
      <sheetName val="BASEMENT"/>
      <sheetName val="Klm-Mnl"/>
      <sheetName val="Blk-Mnl lt.3-lt.atap"/>
      <sheetName val="LISTRIK"/>
      <sheetName val="H_Satuan"/>
      <sheetName val="HRG BHN"/>
      <sheetName val="Tie Beam GN"/>
      <sheetName val="Tangga GN"/>
      <sheetName val="Analisa Upah _ Bahan Plum"/>
      <sheetName val="Analisa ME "/>
      <sheetName val="Upah&amp;Bahan"/>
      <sheetName val="Ahs.2"/>
      <sheetName val="Ahs.1"/>
      <sheetName val="PConsCS"/>
      <sheetName val="dia-in"/>
      <sheetName val="DAF-1"/>
      <sheetName val="ANALISA-A"/>
      <sheetName val="Dasboard"/>
      <sheetName val="H-Upah"/>
      <sheetName val="BASIC"/>
      <sheetName val="TOEC"/>
      <sheetName val="Lantai I"/>
      <sheetName val="rab me _by owner_ "/>
      <sheetName val="BQ _by owner_"/>
      <sheetName val="rab me _fisik_"/>
      <sheetName val="Fill this out first___"/>
      <sheetName val="Mekanikal"/>
      <sheetName val="01A- RAB"/>
      <sheetName val="011Rabr0b"/>
      <sheetName val="OFFICE 2 LT"/>
      <sheetName val="komponen"/>
      <sheetName val="escon"/>
      <sheetName val="DIV7-BM"/>
      <sheetName val="Analisa ME"/>
      <sheetName val="Master 1.0"/>
      <sheetName val="RATE&amp;FCTR"/>
      <sheetName val="Man power"/>
      <sheetName val="Cover (x)"/>
      <sheetName val="Cor Apt"/>
      <sheetName val="Bill-2"/>
      <sheetName val="TOWN"/>
      <sheetName val="Analisa &amp; Upah"/>
      <sheetName val="PEK TANAH"/>
      <sheetName val="PEK-PERKERASAN"/>
      <sheetName val="PEK ASPAL"/>
      <sheetName val="PEK-STRUKTUR"/>
      <sheetName val="PEK-MINOR"/>
      <sheetName val="harsat"/>
      <sheetName val="upah_borong"/>
      <sheetName val="RATE_FCTR"/>
      <sheetName val="analisa harga satuan"/>
      <sheetName val="Terbilang"/>
      <sheetName val="Markup"/>
      <sheetName val="概総括1"/>
      <sheetName val="External"/>
      <sheetName val="Analisa 2"/>
      <sheetName val="Analisa_-Baku3"/>
      <sheetName val="Bill_of_Qty3"/>
      <sheetName val="Bill_of_Qty_MEP3"/>
      <sheetName val="Analisa_Baku_MEP3"/>
      <sheetName val="Rekap_Prelim3"/>
      <sheetName val="Rekap_Direct_Cost3"/>
      <sheetName val="Pivot-tabel-Isi_Data3"/>
      <sheetName val="Pivot-tabel-Copy_Database3"/>
      <sheetName val="Analisa_Upah_&amp;_Bahan_Plum3"/>
      <sheetName val="REF_ONLY3"/>
      <sheetName val="Isolasi_Luar_Dalam2"/>
      <sheetName val="Isolasi_Luar2"/>
      <sheetName val="HB_2"/>
      <sheetName val="Bill_Of_Quantity2"/>
      <sheetName val="Tata_Udara"/>
      <sheetName val="RKP_PLUMBING"/>
      <sheetName val="Analisa_Gabungan"/>
      <sheetName val="EXTERNAL_WORK"/>
      <sheetName val="rab_me_(by_owner)_"/>
      <sheetName val="BQ_(by_owner)"/>
      <sheetName val="rab_me_(fisik)"/>
      <sheetName val="3_3~PLB"/>
      <sheetName val="HRG_BHN"/>
      <sheetName val="Tie_Beam_GN"/>
      <sheetName val="Tangga_GN"/>
      <sheetName val="Analisa_Upah___Bahan_Plum"/>
      <sheetName val="Blk-Mnl_lt_3-lt_atap"/>
      <sheetName val="Analisa_ME_"/>
      <sheetName val="Ahs_2"/>
      <sheetName val="Ahs_1"/>
      <sheetName val="Bill_No_2_1_Cold_Water_System"/>
      <sheetName val="Cover_(x)"/>
      <sheetName val="Cor_Apt"/>
      <sheetName val="Met_Pas Batu"/>
      <sheetName val="Met_ Minor"/>
      <sheetName val="MAIN EQUIP AC"/>
      <sheetName val="Pipe"/>
      <sheetName val="rab - persiapan &amp; lantai-1"/>
      <sheetName val="Daf_ No_ _ 4_2"/>
      <sheetName val="QSS"/>
      <sheetName val="MHR-ANLIS"/>
      <sheetName val="DAFTAR HARGA"/>
      <sheetName val="TT04"/>
      <sheetName val="hst  LAMP_1"/>
      <sheetName val="#REF!"/>
      <sheetName val="BAHAN "/>
      <sheetName val="I-KAMAR"/>
      <sheetName val="I_KAMAR"/>
      <sheetName val="Fill this out first..."/>
      <sheetName val="Mall"/>
      <sheetName val="Div10"/>
      <sheetName val="DRUP (ASLI)"/>
      <sheetName val="Ch"/>
      <sheetName val="anal"/>
      <sheetName val="FORM X COST"/>
      <sheetName val="MEP"/>
      <sheetName val="D_S_UPAH"/>
      <sheetName val="3-DIV7.B"/>
      <sheetName val="tifico"/>
      <sheetName val="Pivot-tabel-塅䕃⹌塅Esa"/>
      <sheetName val="BQ"/>
      <sheetName val="H_Upah"/>
      <sheetName val="K"/>
      <sheetName val="DIV.IV"/>
      <sheetName val="DIV.VIII"/>
      <sheetName val="DAF-5"/>
      <sheetName val="Sheet1"/>
      <sheetName val="Anls"/>
      <sheetName val="F ALARM"/>
      <sheetName val="analis"/>
      <sheetName val="box culvert"/>
      <sheetName val="G_SUMMARY"/>
      <sheetName val="Break_down"/>
      <sheetName val="b"/>
      <sheetName val="s"/>
      <sheetName val="Bill_2_ PL _ SUPPLY A"/>
      <sheetName val="SELISIH HARGA"/>
      <sheetName val="ｺﾝY条件BD"/>
      <sheetName val="Man Power &amp; Comp"/>
      <sheetName val="KK"/>
      <sheetName val="RAP"/>
      <sheetName val="Input monthly capex"/>
      <sheetName val="Daf 1"/>
      <sheetName val="BOQ INTERN"/>
      <sheetName val="DAF_3.1"/>
      <sheetName val="DAF_3.11"/>
      <sheetName val="3.4. CONCRETE ANLS. C.O.T"/>
      <sheetName val="UPH,BHN,ALT"/>
      <sheetName val="Analis harga"/>
      <sheetName val="B - Norelec"/>
      <sheetName val="기성"/>
      <sheetName val="국내총괄"/>
      <sheetName val="대비"/>
      <sheetName val="Upah Bahan"/>
      <sheetName val="ELEMENT SUM"/>
      <sheetName val="Analisa_-Baku5"/>
      <sheetName val="Bill_of_Qty5"/>
      <sheetName val="Bill_of_Qty_MEP5"/>
      <sheetName val="Analisa_Baku_MEP5"/>
      <sheetName val="Rekap_Prelim5"/>
      <sheetName val="Rekap_Direct_Cost5"/>
      <sheetName val="Pivot-tabel-Isi_Data5"/>
      <sheetName val="Pivot-tabel-Copy_Database5"/>
      <sheetName val="Analisa_Upah_&amp;_Bahan_Plum5"/>
      <sheetName val="REF_ONLY5"/>
      <sheetName val="Isolasi_Luar_Dalam4"/>
      <sheetName val="Isolasi_Luar4"/>
      <sheetName val="HB_4"/>
      <sheetName val="Bill_Of_Quantity4"/>
      <sheetName val="Tata_Udara2"/>
      <sheetName val="RKP_PLUMBING2"/>
      <sheetName val="Analisa_Gabungan2"/>
      <sheetName val="H_Satuan2"/>
      <sheetName val="EXTERNAL_WORK2"/>
      <sheetName val="rab_me_(by_owner)_2"/>
      <sheetName val="BQ_(by_owner)2"/>
      <sheetName val="rab_me_(fisik)2"/>
      <sheetName val="3_3~PLB2"/>
      <sheetName val="HRG_BHN2"/>
      <sheetName val="Tie_Beam_GN2"/>
      <sheetName val="Tangga_GN2"/>
      <sheetName val="Analisa_Upah___Bahan_Plum2"/>
      <sheetName val="Blk-Mnl_lt_3-lt_atap2"/>
      <sheetName val="Analisa_ME_2"/>
      <sheetName val="Ahs_22"/>
      <sheetName val="Ahs_12"/>
      <sheetName val="Bill_No_2_1_Cold_Water_System2"/>
      <sheetName val="Cover_(x)2"/>
      <sheetName val="Cor_Apt2"/>
      <sheetName val="01A-_RAB1"/>
      <sheetName val="Man_power1"/>
      <sheetName val="PEK_TANAH1"/>
      <sheetName val="PEK_ASPAL1"/>
      <sheetName val="Analisa_&amp;_Upah1"/>
      <sheetName val="OFFICE_2_LT1"/>
      <sheetName val="rab_me__by_owner__1"/>
      <sheetName val="BQ__by_owner_1"/>
      <sheetName val="rab_me__fisik_1"/>
      <sheetName val="Analisa_21"/>
      <sheetName val="Fill_this_out_first___1"/>
      <sheetName val="rab_-_persiapan_&amp;_lantai-11"/>
      <sheetName val="Met_Pas_Batu1"/>
      <sheetName val="Met__Minor1"/>
      <sheetName val="Analisa_ME1"/>
      <sheetName val="MAIN_EQUIP_AC1"/>
      <sheetName val="Master_1_01"/>
      <sheetName val="Analisa_-Baku4"/>
      <sheetName val="Bill_of_Qty4"/>
      <sheetName val="Bill_of_Qty_MEP4"/>
      <sheetName val="Analisa_Baku_MEP4"/>
      <sheetName val="Rekap_Prelim4"/>
      <sheetName val="Rekap_Direct_Cost4"/>
      <sheetName val="Pivot-tabel-Isi_Data4"/>
      <sheetName val="Pivot-tabel-Copy_Database4"/>
      <sheetName val="Analisa_Upah_&amp;_Bahan_Plum4"/>
      <sheetName val="REF_ONLY4"/>
      <sheetName val="Isolasi_Luar_Dalam3"/>
      <sheetName val="Isolasi_Luar3"/>
      <sheetName val="HB_3"/>
      <sheetName val="Bill_Of_Quantity3"/>
      <sheetName val="Tata_Udara1"/>
      <sheetName val="RKP_PLUMBING1"/>
      <sheetName val="Analisa_Gabungan1"/>
      <sheetName val="H_Satuan1"/>
      <sheetName val="EXTERNAL_WORK1"/>
      <sheetName val="rab_me_(by_owner)_1"/>
      <sheetName val="BQ_(by_owner)1"/>
      <sheetName val="rab_me_(fisik)1"/>
      <sheetName val="3_3~PLB1"/>
      <sheetName val="HRG_BHN1"/>
      <sheetName val="Tie_Beam_GN1"/>
      <sheetName val="Tangga_GN1"/>
      <sheetName val="Analisa_Upah___Bahan_Plum1"/>
      <sheetName val="Blk-Mnl_lt_3-lt_atap1"/>
      <sheetName val="Analisa_ME_1"/>
      <sheetName val="Ahs_21"/>
      <sheetName val="Ahs_11"/>
      <sheetName val="Bill_No_2_1_Cold_Water_System1"/>
      <sheetName val="Cover_(x)1"/>
      <sheetName val="Cor_Apt1"/>
      <sheetName val="01A-_RAB"/>
      <sheetName val="Man_power"/>
      <sheetName val="PEK_TANAH"/>
      <sheetName val="PEK_ASPAL"/>
      <sheetName val="Analisa_&amp;_Upah"/>
      <sheetName val="OFFICE_2_LT"/>
      <sheetName val="rab_me__by_owner__"/>
      <sheetName val="BQ__by_owner_"/>
      <sheetName val="rab_me__fisik_"/>
      <sheetName val="Analisa_2"/>
      <sheetName val="Fill_this_out_first___"/>
      <sheetName val="rab_-_persiapan_&amp;_lantai-1"/>
      <sheetName val="Met_Pas_Batu"/>
      <sheetName val="Met__Minor"/>
      <sheetName val="Analisa_ME"/>
      <sheetName val="MAIN_EQUIP_AC"/>
      <sheetName val="Master_1_0"/>
      <sheetName val="Daf__No____4_2"/>
      <sheetName val="NP"/>
      <sheetName val="table-5"/>
      <sheetName val="calc-2"/>
      <sheetName val="data"/>
      <sheetName val="tabel-4"/>
      <sheetName val="data-1"/>
      <sheetName val="Site Plan"/>
      <sheetName val="???1"/>
      <sheetName val="AC"/>
      <sheetName val="Bill No_ 3"/>
      <sheetName val="Fin_Bengkel"/>
      <sheetName val="Fin_Showroom"/>
      <sheetName val="Str_Bengkel"/>
      <sheetName val="Str_Showroom"/>
      <sheetName val="부하(성남)"/>
      <sheetName val="A"/>
      <sheetName val="HARGA MATERIAL"/>
      <sheetName val="RAW MATERIALS "/>
      <sheetName val="COST-PERSON-J.O."/>
      <sheetName val="RENTAL1"/>
      <sheetName val="3-DIV5"/>
      <sheetName val="Student"/>
      <sheetName val="Urai _ Guide Post"/>
      <sheetName val="Urai_Galian Tanah"/>
      <sheetName val="sheet 2"/>
      <sheetName val="RAB ME"/>
      <sheetName val="FIRE FIGHTING"/>
      <sheetName val="RAB"/>
      <sheetName val="anaUTama"/>
      <sheetName val="anaMob"/>
      <sheetName val="Pivot-tabel-????Esa"/>
      <sheetName val="??Y??BD"/>
      <sheetName val="??"/>
      <sheetName val="????"/>
      <sheetName val="OFFICE"/>
      <sheetName val="RECEIVING INPECTION"/>
      <sheetName val="Rek Tot"/>
      <sheetName val="Steel-Twr"/>
      <sheetName val="LOADDAT"/>
      <sheetName val="W-17"/>
      <sheetName val="W-16"/>
      <sheetName val="W-18"/>
      <sheetName val="R-17"/>
      <sheetName val="W-12"/>
      <sheetName val="villa"/>
      <sheetName val="DETAIL RAP"/>
      <sheetName val="SITE-E"/>
      <sheetName val="DIV7"/>
      <sheetName val="DIV3"/>
      <sheetName val="DIV2"/>
      <sheetName val="Anl.+"/>
      <sheetName val="112-885"/>
      <sheetName val="rab g. menara pengawas"/>
      <sheetName val="DOORWINDOW"/>
      <sheetName val="L_Mechanical"/>
      <sheetName val="Fill_this_out_first___2"/>
      <sheetName val="NS GD.UTAMA"/>
      <sheetName val="6"/>
      <sheetName val="BQTOLTP"/>
      <sheetName val="AC_C"/>
      <sheetName val="ANSAT K'AYI"/>
      <sheetName val="coeff"/>
      <sheetName val="Cable 150kV Ref."/>
      <sheetName val="BasicPrice"/>
      <sheetName val="Analisa HS"/>
      <sheetName val="2002"/>
      <sheetName val="D &amp; W sizes"/>
      <sheetName val="SAT"/>
      <sheetName val="name"/>
      <sheetName val="___1"/>
      <sheetName val="Piping"/>
      <sheetName val="SAT-DAS"/>
      <sheetName val="HSD"/>
      <sheetName val="gvl"/>
      <sheetName val="BQ-E20-02(Rp)"/>
      <sheetName val="hrg-dsr"/>
      <sheetName val="4-Basic Price"/>
      <sheetName val="??(??)"/>
      <sheetName val="Pivot-tabel-____Esa"/>
      <sheetName val="__Y__BD"/>
      <sheetName val="__"/>
      <sheetName val="____"/>
      <sheetName val="Elec-ins"/>
      <sheetName val="SAP"/>
      <sheetName val="一発シート"/>
      <sheetName val="Asumsi (APE)"/>
      <sheetName val="REKAP_ARSITEKTUR."/>
      <sheetName val="RAB.ADMINISTRASI PUSAT (1)"/>
      <sheetName val="BANGUNAN UTAMA"/>
      <sheetName val="List"/>
      <sheetName val="d-kwantitas"/>
      <sheetName val="BTB"/>
      <sheetName val="Kerja Bangunan"/>
      <sheetName val="rab lt 2 bo"/>
      <sheetName val="Harga Material Lokal"/>
      <sheetName val="Analisa BCT"/>
      <sheetName val="NS"/>
      <sheetName val="Assumptions"/>
      <sheetName val="Lists"/>
      <sheetName val="RT"/>
      <sheetName val="fisik 94"/>
      <sheetName val="Harga Satuan"/>
      <sheetName val="BCT"/>
      <sheetName val="Cvr"/>
      <sheetName val="ISIAN"/>
      <sheetName val="invst"/>
      <sheetName val="PERSIAPAN"/>
      <sheetName val="ELEKTRONIK"/>
      <sheetName val="TOTAL"/>
      <sheetName val="ANALISA PEK.UMUM"/>
      <sheetName val="FAK"/>
      <sheetName val="Harsat Bahan"/>
      <sheetName val="Harsat Upah"/>
      <sheetName val="M.Pekerjaan"/>
      <sheetName val="h-013211-2"/>
      <sheetName val="Database"/>
      <sheetName val="BALOK LT_5"/>
      <sheetName val="hub"/>
      <sheetName val="arsitektur"/>
      <sheetName val="Man Power _ Comp"/>
      <sheetName val="A+Supl."/>
      <sheetName val="7"/>
      <sheetName val="Data_Neraca_Kom"/>
      <sheetName val="M&amp;E R"/>
      <sheetName val="RAB PERSIAPAN "/>
      <sheetName val="BL"/>
      <sheetName val="Analis Kusen 1 ESKALASI"/>
      <sheetName val="AHS"/>
      <sheetName val="boq"/>
      <sheetName val="metode"/>
      <sheetName val="Analisa_Harga_Satuan"/>
      <sheetName val="2.2"/>
      <sheetName val="TAMKUR "/>
      <sheetName val="FORM-X-1"/>
      <sheetName val=" INCOME STATEMENT"/>
      <sheetName val="Mesin"/>
      <sheetName val="Menu List"/>
      <sheetName val="FINISHING"/>
      <sheetName val="STRUKTUR"/>
      <sheetName val="prog-mgu"/>
      <sheetName val="ANALISA "/>
      <sheetName val="HG-UPAH"/>
      <sheetName val="HG_JADI"/>
      <sheetName val="ETAB 1"/>
      <sheetName val="ISI1108B"/>
      <sheetName val="Factors"/>
      <sheetName val="pricing"/>
      <sheetName val="Basic Price"/>
      <sheetName val="SOURCE"/>
      <sheetName val="Gmd3"/>
      <sheetName val="3-DIV2"/>
      <sheetName val="GENERAL"/>
      <sheetName val="Man_Power_&amp;_Comp"/>
      <sheetName val="DAFTAR_HARGA"/>
      <sheetName val="DIV_IV"/>
      <sheetName val="DIV_VIII"/>
      <sheetName val="BAHAN_"/>
      <sheetName val="hst__LAMP_1"/>
      <sheetName val="DRUP_(ASLI)"/>
      <sheetName val="FORM_X_COST"/>
      <sheetName val="FACTOR"/>
      <sheetName val="Weight Bridge"/>
      <sheetName val="Ahs.Pipa"/>
      <sheetName val="C100-KICK"/>
      <sheetName val="Reactions"/>
      <sheetName val="BQ PLAMBING - SEMANAN"/>
      <sheetName val="INDEX"/>
      <sheetName val="附表4-辅助工程"/>
      <sheetName val="附表4-公用工程项目"/>
      <sheetName val="附表2"/>
      <sheetName val="BILL 1"/>
      <sheetName val="iTEM hARSAT"/>
      <sheetName val="4"/>
      <sheetName val="電気設備表"/>
      <sheetName val="Prelim Thp 2"/>
      <sheetName val="Direct Cost Thp 2"/>
      <sheetName val="CF Rp-USD"/>
      <sheetName val="Cover Daf-2"/>
      <sheetName val="ANL_pakai"/>
      <sheetName val="Transfer Pump"/>
      <sheetName val="FORMESTIMASI"/>
      <sheetName val="7.PEK-STRUKTUR"/>
      <sheetName val="5.1-5.4(1)-5.4(2)"/>
      <sheetName val="Analisa_-Baku6"/>
      <sheetName val="Bill_of_Qty6"/>
      <sheetName val="Bill_of_Qty_MEP6"/>
      <sheetName val="Analisa_Baku_MEP6"/>
      <sheetName val="Rekap_Prelim6"/>
      <sheetName val="Rekap_Direct_Cost6"/>
      <sheetName val="Pivot-tabel-Isi_Data6"/>
      <sheetName val="Pivot-tabel-Copy_Database6"/>
      <sheetName val="Analisa_Upah_&amp;_Bahan_Plum6"/>
      <sheetName val="REF_ONLY6"/>
      <sheetName val="Isolasi_Luar_Dalam5"/>
      <sheetName val="Isolasi_Luar5"/>
      <sheetName val="HB_5"/>
      <sheetName val="Bill_Of_Quantity5"/>
      <sheetName val="EXTERNAL_WORK3"/>
      <sheetName val="H_Satuan3"/>
      <sheetName val="RKP_PLUMBING3"/>
      <sheetName val="Analisa_Upah___Bahan_Plum3"/>
      <sheetName val="rab_me_(by_owner)_3"/>
      <sheetName val="BQ_(by_owner)3"/>
      <sheetName val="rab_me_(fisik)3"/>
      <sheetName val="3_3~PLB3"/>
      <sheetName val="Tata_Udara3"/>
      <sheetName val="Analisa_Gabungan3"/>
      <sheetName val="Analisa_ME_3"/>
      <sheetName val="Man_power2"/>
      <sheetName val="Cover_(x)3"/>
      <sheetName val="Cor_Apt3"/>
      <sheetName val="HRG_BHN3"/>
      <sheetName val="Tie_Beam_GN3"/>
      <sheetName val="Tangga_GN3"/>
      <sheetName val="Blk-Mnl_lt_3-lt_atap3"/>
      <sheetName val="Bill_No_2_1_Cold_Water_System3"/>
      <sheetName val="Ahs_23"/>
      <sheetName val="Ahs_13"/>
      <sheetName val="01A-_RAB2"/>
      <sheetName val="rab_me__by_owner__2"/>
      <sheetName val="BQ__by_owner_2"/>
      <sheetName val="rab_me__fisik_2"/>
      <sheetName val="Analisa_&amp;_Upah2"/>
      <sheetName val="Analisa_ME2"/>
      <sheetName val="Master_1_02"/>
      <sheetName val="OFFICE_2_LT2"/>
      <sheetName val="Analisa_22"/>
      <sheetName val="Fill_this_out_first___3"/>
      <sheetName val="MAIN_EQUIP_AC2"/>
      <sheetName val="Daf__No____4_21"/>
      <sheetName val="PEK_TANAH2"/>
      <sheetName val="PEK_ASPAL2"/>
      <sheetName val="rab_-_persiapan_&amp;_lantai-12"/>
      <sheetName val="Fill_this_out_first___4"/>
      <sheetName val="Bill_2__PL___SUPPLY_A"/>
      <sheetName val="Met_Pas_Batu2"/>
      <sheetName val="Met__Minor2"/>
      <sheetName val="Lantai_I"/>
      <sheetName val="F_ALARM"/>
      <sheetName val="SELISIH_HARGA"/>
      <sheetName val="3-DIV7_B"/>
      <sheetName val="box_culvert"/>
      <sheetName val="Daf_1"/>
      <sheetName val="B_-_Norelec"/>
      <sheetName val="Input_monthly_capex"/>
      <sheetName val="Man_Power_&amp;_Comp1"/>
      <sheetName val="Upah_Bahan"/>
      <sheetName val="BOQ_INTERN"/>
      <sheetName val="3_4__CONCRETE_ANLS__C_O_T"/>
      <sheetName val="Analis_harga"/>
      <sheetName val="DAF_3_1"/>
      <sheetName val="DAF_3_11"/>
      <sheetName val="Site_Plan"/>
      <sheetName val="BAU"/>
      <sheetName val="25"/>
      <sheetName val="Div. 4"/>
      <sheetName val="PEK-HARIAN"/>
      <sheetName val="Mk Base"/>
      <sheetName val="Exch.rate"/>
      <sheetName val="DAT_1"/>
      <sheetName val="Exc. Rate"/>
      <sheetName val="BAG_III"/>
      <sheetName val="REKAPITULASI"/>
      <sheetName val="BGN PENUNJANG"/>
      <sheetName val="Capex"/>
      <sheetName val="Zobowiazania"/>
      <sheetName val="BILANS"/>
      <sheetName val="기준"/>
      <sheetName val="GE-1-2"/>
      <sheetName val="AHS AC"/>
      <sheetName val="AHS FF"/>
      <sheetName val="AHS PLMB"/>
      <sheetName val="besi"/>
      <sheetName val="el-sum"/>
      <sheetName val="MADC"/>
      <sheetName val="Pintu &amp; Jendela"/>
      <sheetName val="rekap mekanikal"/>
      <sheetName val="Analisa Harga"/>
      <sheetName val="Summary"/>
      <sheetName val="Zones"/>
      <sheetName val="EE-PROP"/>
      <sheetName val="Infrastruktur"/>
      <sheetName val="ANGGARAN"/>
      <sheetName val="CALS"/>
      <sheetName val="FreshWater"/>
      <sheetName val="sort2"/>
      <sheetName val="gia vt,nc,may"/>
      <sheetName val="Du toan"/>
      <sheetName val="Quantity"/>
      <sheetName val="Keothep"/>
      <sheetName val="Re-bar"/>
      <sheetName val="trf 7 jht"/>
      <sheetName val="RBSB"/>
      <sheetName val="B-Ops-Sawit"/>
      <sheetName val="Inv"/>
      <sheetName val="Biaya-Inv"/>
      <sheetName val="Asumsi"/>
      <sheetName val="Ten"/>
      <sheetName val="MHPP"/>
      <sheetName val="LOAN &amp; INT_LampI.2-6,LampIII.9"/>
      <sheetName val="Peta"/>
      <sheetName val="__(__)"/>
      <sheetName val="PB(B)"/>
      <sheetName val="Asumsi_(APE)"/>
      <sheetName val="REKAP_ARSITEKTUR_"/>
      <sheetName val="RAB_ADMINISTRASI_PUSAT_(1)"/>
      <sheetName val="Cable_150kV_Ref_"/>
      <sheetName val="ANSAT_K'AYI"/>
      <sheetName val="BANGUNAN_UTAMA"/>
      <sheetName val="Kerja_Bangunan"/>
      <sheetName val="rab_lt_2_bo"/>
      <sheetName val="ELEMENT_SUM"/>
      <sheetName val="Bill_No__3"/>
      <sheetName val="HARGA_MATERIAL"/>
      <sheetName val="RAW_MATERIALS_"/>
      <sheetName val="COST-PERSON-J_O_"/>
      <sheetName val="Urai___Guide_Post"/>
      <sheetName val="Urai_Galian_Tanah"/>
      <sheetName val="sheet_2"/>
      <sheetName val="RAB_ME"/>
      <sheetName val="FIRE_FIGHTING"/>
      <sheetName val="RECEIVING_INPECTION"/>
      <sheetName val="Rek_Tot"/>
      <sheetName val="DETAIL_RAP"/>
      <sheetName val="Anl_+"/>
      <sheetName val="rab_g__menara_pengawas"/>
      <sheetName val="NS_GD_UTAMA"/>
      <sheetName val="Analisa_HS"/>
      <sheetName val="D_&amp;_W_sizes"/>
      <sheetName val="4-Basic_Price"/>
      <sheetName val="Harga_Material_Lokal"/>
      <sheetName val="Analisa_BCT"/>
      <sheetName val="Analisa_-Baku7"/>
      <sheetName val="Bill_of_Qty7"/>
      <sheetName val="Bill_of_Qty_MEP7"/>
      <sheetName val="Analisa_Baku_MEP7"/>
      <sheetName val="Rekap_Prelim7"/>
      <sheetName val="Rekap_Direct_Cost7"/>
      <sheetName val="Pivot-tabel-Isi_Data7"/>
      <sheetName val="Pivot-tabel-Copy_Database7"/>
      <sheetName val="Analisa_Upah_&amp;_Bahan_Plum7"/>
      <sheetName val="REF_ONLY7"/>
      <sheetName val="Isolasi_Luar_Dalam6"/>
      <sheetName val="Isolasi_Luar6"/>
      <sheetName val="Bill_Of_Quantity6"/>
      <sheetName val="HB_6"/>
      <sheetName val="RKP_PLUMBING4"/>
      <sheetName val="Tata_Udara4"/>
      <sheetName val="Analisa_Gabungan4"/>
      <sheetName val="H_Satuan4"/>
      <sheetName val="EXTERNAL_WORK4"/>
      <sheetName val="rab_me_(by_owner)_4"/>
      <sheetName val="BQ_(by_owner)4"/>
      <sheetName val="rab_me_(fisik)4"/>
      <sheetName val="Asumsi_(APE)1"/>
      <sheetName val="Analisa_Upah___Bahan_Plum4"/>
      <sheetName val="HRG_BHN4"/>
      <sheetName val="3_3~PLB4"/>
      <sheetName val="Tie_Beam_GN4"/>
      <sheetName val="Tangga_GN4"/>
      <sheetName val="Blk-Mnl_lt_3-lt_atap4"/>
      <sheetName val="Analisa_ME_4"/>
      <sheetName val="01A-_RAB3"/>
      <sheetName val="OFFICE_2_LT3"/>
      <sheetName val="Analisa_ME3"/>
      <sheetName val="Master_1_03"/>
      <sheetName val="Bill_No_2_1_Cold_Water_System4"/>
      <sheetName val="Cover_(x)4"/>
      <sheetName val="Cor_Apt4"/>
      <sheetName val="analisa_harga_satuan1"/>
      <sheetName val="3_4__CONCRETE_ANLS__C_O_T1"/>
      <sheetName val="REKAP_ARSITEKTUR_1"/>
      <sheetName val="RAB_ADMINISTRASI_PUSAT_(1)1"/>
      <sheetName val="rab_-_persiapan_&amp;_lantai-13"/>
      <sheetName val="Fill_this_out_first___5"/>
      <sheetName val="DRUP_(ASLI)1"/>
      <sheetName val="Daf_11"/>
      <sheetName val="3-DIV7_B1"/>
      <sheetName val="rab_me__by_owner__3"/>
      <sheetName val="BQ__by_owner_3"/>
      <sheetName val="rab_me__fisik_3"/>
      <sheetName val="Cable_150kV_Ref_1"/>
      <sheetName val="DAFTAR_HARGA1"/>
      <sheetName val="DIV_IV1"/>
      <sheetName val="DIV_VIII1"/>
      <sheetName val="ANSAT_K'AYI1"/>
      <sheetName val="Ahs_24"/>
      <sheetName val="Ahs_14"/>
      <sheetName val="BANGUNAN_UTAMA1"/>
      <sheetName val="Man_power3"/>
      <sheetName val="Kerja_Bangunan1"/>
      <sheetName val="PEK_TANAH3"/>
      <sheetName val="PEK_ASPAL3"/>
      <sheetName val="Analisa_&amp;_Upah3"/>
      <sheetName val="Analisa_23"/>
      <sheetName val="Met_Pas_Batu3"/>
      <sheetName val="Met__Minor3"/>
      <sheetName val="MAIN_EQUIP_AC3"/>
      <sheetName val="Daf__No____4_22"/>
      <sheetName val="rab_lt_2_bo1"/>
      <sheetName val="Lantai_I1"/>
      <sheetName val="hst__LAMP_11"/>
      <sheetName val="BAHAN_1"/>
      <sheetName val="Fill_this_out_first___6"/>
      <sheetName val="FORM_X_COST1"/>
      <sheetName val="F_ALARM1"/>
      <sheetName val="box_culvert1"/>
      <sheetName val="Bill_2__PL___SUPPLY_A1"/>
      <sheetName val="SELISIH_HARGA1"/>
      <sheetName val="Input_monthly_capex1"/>
      <sheetName val="BOQ_INTERN1"/>
      <sheetName val="DAF_3_12"/>
      <sheetName val="DAF_3_111"/>
      <sheetName val="Analis_harga1"/>
      <sheetName val="B_-_Norelec1"/>
      <sheetName val="Upah_Bahan1"/>
      <sheetName val="ELEMENT_SUM1"/>
      <sheetName val="Site_Plan1"/>
      <sheetName val="Bill_No__31"/>
      <sheetName val="HARGA_MATERIAL1"/>
      <sheetName val="RAW_MATERIALS_1"/>
      <sheetName val="COST-PERSON-J_O_1"/>
      <sheetName val="Urai___Guide_Post1"/>
      <sheetName val="Urai_Galian_Tanah1"/>
      <sheetName val="sheet_21"/>
      <sheetName val="RAB_ME1"/>
      <sheetName val="FIRE_FIGHTING1"/>
      <sheetName val="RECEIVING_INPECTION1"/>
      <sheetName val="Rek_Tot1"/>
      <sheetName val="DETAIL_RAP1"/>
      <sheetName val="Anl_+1"/>
      <sheetName val="rab_g__menara_pengawas1"/>
      <sheetName val="NS_GD_UTAMA1"/>
      <sheetName val="Analisa_HS1"/>
      <sheetName val="D_&amp;_W_sizes1"/>
      <sheetName val="4-Basic_Price1"/>
      <sheetName val="Harga_Material_Lokal1"/>
      <sheetName val="Analisa_BCT1"/>
      <sheetName val="Satpek"/>
      <sheetName val="cargo"/>
      <sheetName val="RATE"/>
      <sheetName val="SM Bgn"/>
      <sheetName val="SM Tnh"/>
      <sheetName val="data pendamping"/>
      <sheetName val="HARGA &amp; TARIF"/>
      <sheetName val="K 500"/>
      <sheetName val="Harga"/>
      <sheetName val="HSBU ANA"/>
      <sheetName val="Bahan Mekanikal"/>
      <sheetName val=""/>
      <sheetName val="Hot Parts Rotation"/>
      <sheetName val="バルブ材質選定データ"/>
      <sheetName val="ﾄﾞﾊﾞｲFUEL GAS追見"/>
      <sheetName val="PO-2"/>
      <sheetName val="Proposal"/>
      <sheetName val="Baja"/>
      <sheetName val="Beton K-250"/>
      <sheetName val="Vibro_Roller"/>
      <sheetName val="PT."/>
      <sheetName val="BQ-Structur"/>
      <sheetName val="Rekap RAP real (2)"/>
      <sheetName val="support"/>
      <sheetName val="jpr"/>
      <sheetName val="Tanggapan"/>
      <sheetName val="HARVEST02"/>
      <sheetName val="Man_Power_&amp;_Comp2"/>
      <sheetName val="M&amp;E_R"/>
      <sheetName val="RAB_PERSIAPAN_"/>
      <sheetName val="Analis_Kusen_1_ESKALASI"/>
      <sheetName val="ANALISA_PEK_UMUM"/>
      <sheetName val="A+Supl_"/>
      <sheetName val="7_PEK-STRUKTUR"/>
      <sheetName val="5_1-5_4(1)-5_4(2)"/>
      <sheetName val="BQ_PLAMBING_-_SEMANAN"/>
      <sheetName val="Weight_Bridge"/>
      <sheetName val="Ahs_Pipa"/>
      <sheetName val="CF_Rp-USD"/>
      <sheetName val="Prelim_Thp_2"/>
      <sheetName val="Direct_Cost_Thp_2"/>
      <sheetName val="Man_Power___Comp"/>
      <sheetName val="Transfer_Pump"/>
      <sheetName val="Cover_Daf-2"/>
      <sheetName val="Harsat_Bahan"/>
      <sheetName val="Harsat_Upah"/>
      <sheetName val="M_Pekerjaan"/>
      <sheetName val="AHS_AC"/>
      <sheetName val="AHS_FF"/>
      <sheetName val="AHS_PLMB"/>
      <sheetName val="BILL_1"/>
      <sheetName val="iTEM_hARSAT"/>
      <sheetName val="TAMKUR_"/>
      <sheetName val="Hot_Parts_Rotation"/>
      <sheetName val="ﾄﾞﾊﾞｲFUEL_GAS追見"/>
      <sheetName val="BGN_PENUNJANG"/>
      <sheetName val="trf_7_jht"/>
      <sheetName val="Beton_K-250"/>
      <sheetName val="ANALISA_"/>
      <sheetName val="Basic_Price"/>
      <sheetName val="Harga_Satuan"/>
      <sheetName val="PT_"/>
      <sheetName val="Rekap_RAP_real_(2)"/>
      <sheetName val="gia_vt,nc,may"/>
      <sheetName val="Du_toan"/>
      <sheetName val="Div__4"/>
      <sheetName val="Tabel"/>
      <sheetName val="PercenDiv"/>
      <sheetName val="DAFTAR ISI"/>
      <sheetName val="GeneralInfo"/>
      <sheetName val="BASIC DATA SHEET"/>
      <sheetName val="CONTENTS"/>
      <sheetName val="LEGEND AND NAME DATA SHEET"/>
      <sheetName val="laba kotor"/>
      <sheetName val="Customize Your Invoice"/>
      <sheetName val="Input sheet on Prices"/>
      <sheetName val="Analisa_-Baku8"/>
      <sheetName val="Bill_of_Qty8"/>
      <sheetName val="Bill_of_Qty_MEP8"/>
      <sheetName val="Analisa_Baku_MEP8"/>
      <sheetName val="Rekap_Prelim8"/>
      <sheetName val="Rekap_Direct_Cost8"/>
      <sheetName val="Pivot-tabel-Isi_Data8"/>
      <sheetName val="Pivot-tabel-Copy_Database8"/>
      <sheetName val="Analisa_Upah_&amp;_Bahan_Plum8"/>
      <sheetName val="REF_ONLY8"/>
      <sheetName val="Isolasi_Luar_Dalam7"/>
      <sheetName val="Isolasi_Luar7"/>
      <sheetName val="Bill_Of_Quantity7"/>
      <sheetName val="Asumsi_(APE)2"/>
      <sheetName val="HB_7"/>
      <sheetName val="RKP_PLUMBING5"/>
      <sheetName val="Tata_Udara5"/>
      <sheetName val="Blk-Mnl_lt_3-lt_atap5"/>
      <sheetName val="EXTERNAL_WORK5"/>
      <sheetName val="H_Satuan5"/>
      <sheetName val="Analisa_ME_5"/>
      <sheetName val="rab_me_(by_owner)_5"/>
      <sheetName val="BQ_(by_owner)5"/>
      <sheetName val="rab_me_(fisik)5"/>
      <sheetName val="HRG_BHN5"/>
      <sheetName val="Analisa_Gabungan5"/>
      <sheetName val="Tie_Beam_GN5"/>
      <sheetName val="Tangga_GN5"/>
      <sheetName val="3_3~PLB5"/>
      <sheetName val="Analisa_Upah___Bahan_Plum5"/>
      <sheetName val="Analisa_ME4"/>
      <sheetName val="01A-_RAB4"/>
      <sheetName val="Cover_(x)5"/>
      <sheetName val="Cor_Apt5"/>
      <sheetName val="analisa_harga_satuan2"/>
      <sheetName val="OFFICE_2_LT4"/>
      <sheetName val="Man_power4"/>
      <sheetName val="Bill_No_2_1_Cold_Water_System5"/>
      <sheetName val="Ahs_25"/>
      <sheetName val="Ahs_15"/>
      <sheetName val="Master_1_04"/>
      <sheetName val="3_4__CONCRETE_ANLS__C_O_T2"/>
      <sheetName val="REKAP_ARSITEKTUR_2"/>
      <sheetName val="RAB_ADMINISTRASI_PUSAT_(1)2"/>
      <sheetName val="rab_-_persiapan_&amp;_lantai-14"/>
      <sheetName val="Fill_this_out_first___7"/>
      <sheetName val="DRUP_(ASLI)2"/>
      <sheetName val="Daf_12"/>
      <sheetName val="3-DIV7_B2"/>
      <sheetName val="rab_me__by_owner__4"/>
      <sheetName val="BQ__by_owner_4"/>
      <sheetName val="rab_me__fisik_4"/>
      <sheetName val="Cable_150kV_Ref_2"/>
      <sheetName val="DAFTAR_HARGA2"/>
      <sheetName val="DIV_IV2"/>
      <sheetName val="DIV_VIII2"/>
      <sheetName val="ANSAT_K'AYI2"/>
      <sheetName val="BANGUNAN_UTAMA2"/>
      <sheetName val="Analisa_&amp;_Upah4"/>
      <sheetName val="Analisa_24"/>
      <sheetName val="Met_Pas_Batu4"/>
      <sheetName val="Met__Minor4"/>
      <sheetName val="Daf__No____4_23"/>
      <sheetName val="PEK_TANAH4"/>
      <sheetName val="PEK_ASPAL4"/>
      <sheetName val="Bill_2__PL___SUPPLY_A2"/>
      <sheetName val="MAIN_EQUIP_AC4"/>
      <sheetName val="hst__LAMP_12"/>
      <sheetName val="BAHAN_2"/>
      <sheetName val="F_ALARM2"/>
      <sheetName val="box_culvert2"/>
      <sheetName val="Fill_this_out_first___8"/>
      <sheetName val="FORM_X_COST2"/>
      <sheetName val="SELISIH_HARGA2"/>
      <sheetName val="Lantai_I2"/>
      <sheetName val="B_-_Norelec2"/>
      <sheetName val="Analisa_BCT2"/>
      <sheetName val="Input_monthly_capex2"/>
      <sheetName val="BOQ_INTERN2"/>
      <sheetName val="DAF_3_13"/>
      <sheetName val="DAF_3_112"/>
      <sheetName val="Analis_harga2"/>
      <sheetName val="Upah_Bahan2"/>
      <sheetName val="ELEMENT_SUM2"/>
      <sheetName val="Site_Plan2"/>
      <sheetName val="Bill_No__32"/>
      <sheetName val="HARGA_MATERIAL2"/>
      <sheetName val="RAW_MATERIALS_2"/>
      <sheetName val="COST-PERSON-J_O_2"/>
      <sheetName val="Urai___Guide_Post2"/>
      <sheetName val="Urai_Galian_Tanah2"/>
      <sheetName val="sheet_22"/>
      <sheetName val="RAB_ME2"/>
      <sheetName val="FIRE_FIGHTING2"/>
      <sheetName val="RECEIVING_INPECTION2"/>
      <sheetName val="Rek_Tot2"/>
      <sheetName val="DETAIL_RAP2"/>
      <sheetName val="Anl_+2"/>
      <sheetName val="rab_g__menara_pengawas2"/>
      <sheetName val="NS_GD_UTAMA2"/>
      <sheetName val="Analisa_HS2"/>
      <sheetName val="D_&amp;_W_sizes2"/>
      <sheetName val="4-Basic_Price2"/>
      <sheetName val="Kerja_Bangunan2"/>
      <sheetName val="rab_lt_2_bo2"/>
      <sheetName val="Harga_Material_Lokal2"/>
      <sheetName val="Menu_List"/>
      <sheetName val="Exc__Rate"/>
      <sheetName val="LOAN_&amp;_INT_LampI_2-6,LampIII_9"/>
      <sheetName val="fisik_94"/>
      <sheetName val="BALOK_LT_5"/>
      <sheetName val="2_2"/>
      <sheetName val="_INCOME_STATEMENT"/>
      <sheetName val="ETAB_1"/>
      <sheetName val="Mk_Base"/>
      <sheetName val="Solar"/>
      <sheetName val="OLI HEQ"/>
      <sheetName val="BBM-03"/>
      <sheetName val="Formula"/>
      <sheetName val="Analisa HS Sound System"/>
      <sheetName val="An"/>
      <sheetName val="An.2"/>
      <sheetName val="RAB AR&amp;STR"/>
      <sheetName val="INPUT"/>
      <sheetName val="HARGA ALAT"/>
      <sheetName val="RESIDU"/>
      <sheetName val="Std-Prod KS"/>
      <sheetName val="GRAND REKAP"/>
      <sheetName val="JSiar"/>
      <sheetName val="CJE"/>
      <sheetName val="T.material"/>
      <sheetName val="karung"/>
      <sheetName val="Koef"/>
      <sheetName val="Analisa  (2)"/>
      <sheetName val="Sheet1 (3)"/>
      <sheetName val="AT"/>
      <sheetName val="Gambar Fisik"/>
      <sheetName val="#REF"/>
      <sheetName val="Cov"/>
      <sheetName val="BCT (m2)"/>
      <sheetName val="D.Umum"/>
      <sheetName val="Reklpj"/>
      <sheetName val="COV 1"/>
      <sheetName val="Neraca"/>
      <sheetName val="FLAF&amp;PARTSI"/>
      <sheetName val="Hua Yang Quarterly"/>
      <sheetName val="Concrete"/>
      <sheetName val="Sheet3"/>
      <sheetName val="ratio"/>
      <sheetName val="UM"/>
      <sheetName val="PM2"/>
      <sheetName val="PM1"/>
      <sheetName val="MC2"/>
      <sheetName val="MC1"/>
      <sheetName val="MGM"/>
      <sheetName val="Fat"/>
      <sheetName val="Apt"/>
      <sheetName val="hotj"/>
      <sheetName val="PL-Plz"/>
      <sheetName val="CF-Plz"/>
      <sheetName val="CF-MM"/>
      <sheetName val="PL-MM"/>
      <sheetName val="CF-hot1"/>
      <sheetName val="CF-hot"/>
      <sheetName val="HPP9"/>
      <sheetName val="HPP08"/>
      <sheetName val="HPP7"/>
      <sheetName val="HPP6"/>
      <sheetName val="H5"/>
      <sheetName val="HPP"/>
      <sheetName val="H06"/>
      <sheetName val="HPP04"/>
      <sheetName val="HPP10"/>
      <sheetName val="Dep"/>
      <sheetName val="bank"/>
      <sheetName val="wt"/>
      <sheetName val="LGL"/>
      <sheetName val="GHL"/>
      <sheetName val="Tek"/>
      <sheetName val="MM2"/>
      <sheetName val="MM3"/>
      <sheetName val="qs3"/>
      <sheetName val="loan"/>
      <sheetName val="cfre"/>
      <sheetName val="apr"/>
      <sheetName val="RL"/>
      <sheetName val="CF"/>
      <sheetName val="NR"/>
      <sheetName val="Summ"/>
      <sheetName val="IS05"/>
      <sheetName val="As"/>
      <sheetName val="exf"/>
      <sheetName val="peb'03"/>
      <sheetName val="RMatl-Cons.Fig"/>
      <sheetName val="Sensi"/>
      <sheetName val="metland-gopub-finalnewproject"/>
      <sheetName val="BQ-Tenis"/>
      <sheetName val="BOQ_Aula"/>
      <sheetName val="Prelim"/>
      <sheetName val="Profit Loss"/>
      <sheetName val="PT.GENTA"/>
      <sheetName val="AN.TERBUKA"/>
      <sheetName val="an.arsitektur"/>
      <sheetName val="BANGUNAN PENUNJANG"/>
      <sheetName val="R office Eng Water Pump"/>
      <sheetName val="3-DIV4"/>
      <sheetName val="phuluc1"/>
      <sheetName val="Report detil kondisi"/>
      <sheetName val="detil kondisi"/>
      <sheetName val="arab"/>
      <sheetName val="EQ_an"/>
      <sheetName val="kki"/>
      <sheetName val="fin pro centers"/>
      <sheetName val="Invoice"/>
      <sheetName val="A.4.3"/>
      <sheetName val="REMUNERASISTANDAR"/>
      <sheetName val="TABEL_DETASIR"/>
      <sheetName val="07-01"/>
      <sheetName val="Hargamat"/>
      <sheetName val="FA"/>
      <sheetName val="Lantai_I3"/>
      <sheetName val="DAFTAR_HARGA3"/>
      <sheetName val="analisa_harga_satuan3"/>
      <sheetName val="Lantai_I4"/>
      <sheetName val="DAFTAR_HARGA4"/>
      <sheetName val="Daf__No____4_24"/>
      <sheetName val="analisa_harga_satuan4"/>
      <sheetName val="BAHAN_3"/>
      <sheetName val="hst__LAMP_13"/>
      <sheetName val="DRUP_(ASLI)3"/>
      <sheetName val="FORM_X_COST3"/>
      <sheetName val="F_ALARM3"/>
      <sheetName val="DIV_IV3"/>
      <sheetName val="DIV_VIII3"/>
      <sheetName val="box_culvert3"/>
      <sheetName val="Man_Power_&amp;_Comp3"/>
      <sheetName val="ELEMENT_SUM3"/>
      <sheetName val="Bill_of_Qt_x0005_"/>
      <sheetName val="Analisa_-Baku9"/>
      <sheetName val="Bill_of_Qty9"/>
      <sheetName val="Bill_of_Qty_MEP9"/>
      <sheetName val="Analisa_Baku_MEP9"/>
      <sheetName val="Rekap_Prelim9"/>
      <sheetName val="Rekap_Direct_Cost9"/>
      <sheetName val="Pivot-tabel-Isi_Data9"/>
      <sheetName val="Pivot-tabel-Copy_Database9"/>
      <sheetName val="Analisa_Upah_&amp;_Bahan_Plum9"/>
      <sheetName val="REF_ONLY9"/>
      <sheetName val="Isolasi_Luar_Dalam8"/>
      <sheetName val="Isolasi_Luar8"/>
      <sheetName val="HB_8"/>
      <sheetName val="Bill_Of_Quantity8"/>
      <sheetName val="EXTERNAL_WORK6"/>
      <sheetName val="H_Satuan6"/>
      <sheetName val="RKP_PLUMBING6"/>
      <sheetName val="Analisa_Upah___Bahan_Plum6"/>
      <sheetName val="Tata_Udara6"/>
      <sheetName val="Analisa_Gabungan6"/>
      <sheetName val="rab_me_(by_owner)_6"/>
      <sheetName val="BQ_(by_owner)6"/>
      <sheetName val="rab_me_(fisik)6"/>
      <sheetName val="3_3~PLB6"/>
      <sheetName val="rab_me__by_owner__5"/>
      <sheetName val="BQ__by_owner_5"/>
      <sheetName val="rab_me__fisik_5"/>
      <sheetName val="Blk-Mnl_lt_3-lt_atap6"/>
      <sheetName val="Analisa_ME_6"/>
      <sheetName val="HRG_BHN6"/>
      <sheetName val="Tie_Beam_GN6"/>
      <sheetName val="Tangga_GN6"/>
      <sheetName val="Bill_No_2_1_Cold_Water_System6"/>
      <sheetName val="Analisa_&amp;_Upah5"/>
      <sheetName val="Analisa_ME5"/>
      <sheetName val="01A-_RAB5"/>
      <sheetName val="Cover_(x)6"/>
      <sheetName val="Cor_Apt6"/>
      <sheetName val="Fill_this_out_first___9"/>
      <sheetName val="Ahs_26"/>
      <sheetName val="Ahs_16"/>
      <sheetName val="Lantai_I5"/>
      <sheetName val="Man_power5"/>
      <sheetName val="Master_1_05"/>
      <sheetName val="OFFICE_2_LT5"/>
      <sheetName val="Analisa_25"/>
      <sheetName val="MAIN_EQUIP_AC5"/>
      <sheetName val="DAFTAR_HARGA5"/>
      <sheetName val="Daf__No____4_25"/>
      <sheetName val="PEK_TANAH5"/>
      <sheetName val="PEK_ASPAL5"/>
      <sheetName val="rab_-_persiapan_&amp;_lantai-15"/>
      <sheetName val="analisa_harga_satuan5"/>
      <sheetName val="Met_Pas_Batu5"/>
      <sheetName val="Met__Minor5"/>
      <sheetName val="BAHAN_4"/>
      <sheetName val="hst__LAMP_14"/>
      <sheetName val="Fill_this_out_first___10"/>
      <sheetName val="DRUP_(ASLI)4"/>
      <sheetName val="FORM_X_COST4"/>
      <sheetName val="F_ALARM4"/>
      <sheetName val="DIV_IV4"/>
      <sheetName val="DIV_VIII4"/>
      <sheetName val="box_culvert4"/>
      <sheetName val="Man_Power_&amp;_Comp4"/>
      <sheetName val="ELEMENT_SUM4"/>
      <sheetName val="Analisa_-Baku10"/>
      <sheetName val="Bill_of_Qty10"/>
      <sheetName val="Bill_of_Qty_MEP10"/>
      <sheetName val="Analisa_Baku_MEP10"/>
      <sheetName val="Rekap_Prelim10"/>
      <sheetName val="Rekap_Direct_Cost10"/>
      <sheetName val="Pivot-tabel-Isi_Data10"/>
      <sheetName val="Pivot-tabel-Copy_Database10"/>
      <sheetName val="Analisa_Upah_&amp;_Bahan_Plum10"/>
      <sheetName val="REF_ONLY10"/>
      <sheetName val="Isolasi_Luar_Dalam9"/>
      <sheetName val="Isolasi_Luar9"/>
      <sheetName val="HB_9"/>
      <sheetName val="Bill_Of_Quantity9"/>
      <sheetName val="Tata_Udara7"/>
      <sheetName val="rab_me_(by_owner)_7"/>
      <sheetName val="BQ_(by_owner)7"/>
      <sheetName val="rab_me_(fisik)7"/>
      <sheetName val="EXTERNAL_WORK7"/>
      <sheetName val="H_Satuan7"/>
      <sheetName val="RKP_PLUMBING7"/>
      <sheetName val="Analisa_Upah___Bahan_Plum7"/>
      <sheetName val="Analisa_Gabungan7"/>
      <sheetName val="3_3~PLB7"/>
      <sheetName val="Bill_No_2_1_Cold_Water_System7"/>
      <sheetName val="Blk-Mnl_lt_3-lt_atap7"/>
      <sheetName val="HRG_BHN7"/>
      <sheetName val="Tie_Beam_GN7"/>
      <sheetName val="Tangga_GN7"/>
      <sheetName val="Analisa_&amp;_Upah6"/>
      <sheetName val="Analisa_ME_7"/>
      <sheetName val="Analisa_ME6"/>
      <sheetName val="01A-_RAB6"/>
      <sheetName val="Cover_(x)7"/>
      <sheetName val="Cor_Apt7"/>
      <sheetName val="rab_me__by_owner__6"/>
      <sheetName val="BQ__by_owner_6"/>
      <sheetName val="rab_me__fisik_6"/>
      <sheetName val="Fill_this_out_first___11"/>
      <sheetName val="Ahs_27"/>
      <sheetName val="Ahs_17"/>
      <sheetName val="Lantai_I6"/>
      <sheetName val="Man_power6"/>
      <sheetName val="Master_1_06"/>
      <sheetName val="OFFICE_2_LT6"/>
      <sheetName val="Analisa_26"/>
      <sheetName val="MAIN_EQUIP_AC6"/>
      <sheetName val="DAFTAR_HARGA6"/>
      <sheetName val="Daf__No____4_26"/>
      <sheetName val="PEK_TANAH6"/>
      <sheetName val="PEK_ASPAL6"/>
      <sheetName val="rab_-_persiapan_&amp;_lantai-16"/>
      <sheetName val="analisa_harga_satuan6"/>
      <sheetName val="Met_Pas_Batu6"/>
      <sheetName val="Met__Minor6"/>
      <sheetName val="BAHAN_5"/>
      <sheetName val="hst__LAMP_15"/>
      <sheetName val="Fill_this_out_first___12"/>
      <sheetName val="DRUP_(ASLI)5"/>
      <sheetName val="FORM_X_COST5"/>
      <sheetName val="F_ALARM5"/>
      <sheetName val="DIV_IV5"/>
      <sheetName val="DIV_VIII5"/>
      <sheetName val="box_culvert5"/>
      <sheetName val="Man_Power_&amp;_Comp5"/>
      <sheetName val="ELEMENT_SUM5"/>
      <sheetName val="Man_Power___Comp1"/>
      <sheetName val="BGN_PENUNJANG1"/>
      <sheetName val="Sheet5"/>
      <sheetName val="Sheet4"/>
      <sheetName val="gabungan (2)"/>
      <sheetName val="TABEL-DETASIR"/>
      <sheetName val="6MONTHS"/>
      <sheetName val="M&amp;E_R1"/>
      <sheetName val="RAB_PERSIAPAN_1"/>
      <sheetName val="Analis_Kusen_1_ESKALASI1"/>
      <sheetName val="M_Pekerjaan1"/>
      <sheetName val="ANALISA_PEK_UMUM1"/>
      <sheetName val="BQ-M"/>
      <sheetName val="Cover Daf_2"/>
      <sheetName val="beton"/>
      <sheetName val="Sum"/>
      <sheetName val="LEMBAR1"/>
      <sheetName val="BQ External"/>
      <sheetName val="CashFlwProjections"/>
      <sheetName val="Category 1"/>
      <sheetName val="Codes"/>
      <sheetName val="6_10__I"/>
      <sheetName val="2_3C"/>
      <sheetName val="2_4F"/>
      <sheetName val="6_9D_W"/>
      <sheetName val="Harga Bahan"/>
      <sheetName val="HSA &amp; PAB"/>
      <sheetName val="Harga Upah "/>
      <sheetName val="1.2"/>
      <sheetName val="351BQMCN"/>
      <sheetName val="BQ ARS"/>
      <sheetName val="Rekap Addendum"/>
      <sheetName val="Tataudara"/>
      <sheetName val="NP _2_"/>
      <sheetName val="FAKTOR"/>
      <sheetName val="Blk-Mnl"/>
      <sheetName val="database-emp"/>
      <sheetName val="material "/>
      <sheetName val="SCHEDULE"/>
      <sheetName val="BQ Mekanikal"/>
      <sheetName val="5-Peralatan"/>
      <sheetName val="Valve"/>
      <sheetName val="BQ-1A prelim"/>
      <sheetName val="Bill_of_Qt_x0005_"/>
      <sheetName val="Sheet01S"/>
      <sheetName val="K-9 Ok"/>
      <sheetName val="Daf_No_1"/>
      <sheetName val="BQ-Str"/>
      <sheetName val="har-sat"/>
      <sheetName val="Formulir 7.6"/>
      <sheetName val="Up1"/>
      <sheetName val="Up"/>
      <sheetName val="PROGRESS"/>
      <sheetName val="Unit Price"/>
      <sheetName val="NP (2)"/>
      <sheetName val="NP (4)"/>
      <sheetName val="analiz"/>
      <sheetName val="Plint_List"/>
      <sheetName val="Luar"/>
      <sheetName val="Pintu Jendela"/>
      <sheetName val="Data basic price jgan diprint"/>
      <sheetName val="Cost Plan"/>
      <sheetName val="LO"/>
      <sheetName val="TSS"/>
      <sheetName val="Pek. Tanah"/>
      <sheetName val="Pek. Tanah Rawa"/>
      <sheetName val="An. Beton"/>
      <sheetName val="B.O.Q"/>
      <sheetName val="320000 CABANG VI"/>
      <sheetName val="LMKC"/>
      <sheetName val="Laba JO"/>
      <sheetName val="Rekap Biaya"/>
      <sheetName val="Kuantitas &amp; Harga"/>
      <sheetName val="STD GD.UTAMA"/>
      <sheetName val="SNI"/>
      <sheetName val="D.78"/>
      <sheetName val="D.79"/>
      <sheetName val="D.80"/>
      <sheetName val="D.81"/>
      <sheetName val="D.82"/>
      <sheetName val="D.83"/>
      <sheetName val="D.84"/>
      <sheetName val="D.85"/>
      <sheetName val="D.86"/>
      <sheetName val="D.87"/>
      <sheetName val="D.88"/>
      <sheetName val="D.89"/>
      <sheetName val="D.91"/>
      <sheetName val="D.92"/>
      <sheetName val="D.93"/>
      <sheetName val="D.94"/>
      <sheetName val="D.95"/>
      <sheetName val="D.96"/>
      <sheetName val="Daft.Sewa Alat"/>
      <sheetName val="Investment Valuation"/>
      <sheetName val="Debt Schedule"/>
      <sheetName val="PNT"/>
      <sheetName val="UPAH &amp; BHN ARS"/>
      <sheetName val="AHS ARS"/>
      <sheetName val="Urug"/>
      <sheetName val="mob. dem"/>
      <sheetName val="FP"/>
      <sheetName val="PLB"/>
      <sheetName val="Tanah"/>
      <sheetName val="Gaji-Bag"/>
      <sheetName val="tabel pnganan mslh"/>
      <sheetName val="BAB_5_2_BiaLang"/>
      <sheetName val="Harga_Satuan1"/>
      <sheetName val="A+Supl_1"/>
      <sheetName val="LPP-201"/>
      <sheetName val="price"/>
      <sheetName val="K&amp;H Gad-bermis"/>
      <sheetName val="Uraian"/>
      <sheetName val="Cover1"/>
      <sheetName val="Anl.2s.d4e"/>
      <sheetName val="List Material"/>
      <sheetName val="Daftar Upah"/>
      <sheetName val="CAB 2"/>
      <sheetName val="U&amp;B"/>
      <sheetName val="BQ Arsit"/>
      <sheetName val="An HarSatPek"/>
      <sheetName val="Sat Bah &amp; Up"/>
      <sheetName val="Budget"/>
      <sheetName val="Asset"/>
      <sheetName val="By Act Cd-CE"/>
      <sheetName val="ocean voyage"/>
      <sheetName val="Bill No 2 Cover"/>
      <sheetName val="B.Rates 2014"/>
      <sheetName val="PAD-F"/>
      <sheetName val="har-mat"/>
      <sheetName val="SAT-BHN"/>
      <sheetName val="Units"/>
      <sheetName val="BQBAS"/>
      <sheetName val="SP10"/>
      <sheetName val="UserInputs"/>
      <sheetName val="41,9&amp;36,3"/>
      <sheetName val="Harga ME "/>
      <sheetName val="Pek. Pondasi"/>
      <sheetName val="Pek. Dinding"/>
      <sheetName val="Pek. Plesteran"/>
      <sheetName val="Pek. Kayu"/>
      <sheetName val="Pek. Beton"/>
      <sheetName val="Pek. Penutup Atap"/>
      <sheetName val="Pek. Langit-langit"/>
      <sheetName val="Pek. Sanitasi"/>
      <sheetName val="Pek. Besi &amp; Alumunium"/>
      <sheetName val="Pek. Kunci &amp; Kaca"/>
      <sheetName val="Pek. Penutup Lantai &amp; dinding"/>
      <sheetName val="Pek. Pengecatan"/>
      <sheetName val="DAF-4"/>
      <sheetName val="DAF-UPAH"/>
      <sheetName val="Anal Alat Type II A"/>
      <sheetName val="3"/>
      <sheetName val="tgp-02"/>
      <sheetName val="Hit Vol Str Jambi"/>
      <sheetName val="3-DIV7"/>
      <sheetName val="HDasar"/>
      <sheetName val="JOB CODE"/>
      <sheetName val="3-DIV3"/>
      <sheetName val="ANALISA_A"/>
      <sheetName val="tulplat_4-5"/>
      <sheetName val="Analisa Baku ME"/>
      <sheetName val="ANALISA GRS TENGAH"/>
      <sheetName val="Harsat BHN AR,M"/>
      <sheetName val="analysis"/>
      <sheetName val="TWO PASS"/>
      <sheetName val="THREE PASS"/>
      <sheetName val="SDM"/>
      <sheetName val="bhn FINAL"/>
      <sheetName val="Ars+Str+ME"/>
      <sheetName val="Beton-K-300"/>
      <sheetName val="HEX-A"/>
      <sheetName val="HEX-E"/>
      <sheetName val="I-BUT"/>
      <sheetName val="RD I-BUT"/>
      <sheetName val="HargaSat"/>
      <sheetName val="PP"/>
      <sheetName val="extern"/>
      <sheetName val="Kend"/>
      <sheetName val="Harga Overhaul"/>
      <sheetName val="B.1"/>
      <sheetName val="DATA WP"/>
      <sheetName val="STOCK AWAL"/>
      <sheetName val="DETAIL"/>
      <sheetName val="P04_02"/>
      <sheetName val="OPNAME GOOD STOCK"/>
      <sheetName val="OPNAME SALES"/>
      <sheetName val="Assumption &amp; Result"/>
      <sheetName val="P04-02"/>
      <sheetName val="Cashfl"/>
      <sheetName val="Consol"/>
      <sheetName val="hitung"/>
      <sheetName val="daf-3(OK)"/>
      <sheetName val="daf-7(OK)"/>
      <sheetName val="DIV.2"/>
      <sheetName val="Depresiasi"/>
      <sheetName val="BCA"/>
      <sheetName val="ZI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sheetData sheetId="175"/>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sheetData sheetId="228" refreshError="1"/>
      <sheetData sheetId="229" refreshError="1"/>
      <sheetData sheetId="230" refreshError="1"/>
      <sheetData sheetId="231" refreshError="1"/>
      <sheetData sheetId="232" refreshError="1"/>
      <sheetData sheetId="233" refreshError="1"/>
      <sheetData sheetId="234" refreshError="1"/>
      <sheetData sheetId="235"/>
      <sheetData sheetId="236"/>
      <sheetData sheetId="237" refreshError="1"/>
      <sheetData sheetId="238"/>
      <sheetData sheetId="239"/>
      <sheetData sheetId="240" refreshError="1"/>
      <sheetData sheetId="241"/>
      <sheetData sheetId="242"/>
      <sheetData sheetId="243"/>
      <sheetData sheetId="244" refreshError="1"/>
      <sheetData sheetId="245"/>
      <sheetData sheetId="246"/>
      <sheetData sheetId="247"/>
      <sheetData sheetId="248"/>
      <sheetData sheetId="249"/>
      <sheetData sheetId="250"/>
      <sheetData sheetId="251"/>
      <sheetData sheetId="252"/>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sheetData sheetId="371"/>
      <sheetData sheetId="372"/>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sheetData sheetId="400"/>
      <sheetData sheetId="401"/>
      <sheetData sheetId="402"/>
      <sheetData sheetId="403"/>
      <sheetData sheetId="404" refreshError="1"/>
      <sheetData sheetId="405" refreshError="1"/>
      <sheetData sheetId="406" refreshError="1"/>
      <sheetData sheetId="407" refreshError="1"/>
      <sheetData sheetId="408"/>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sheetData sheetId="436"/>
      <sheetData sheetId="437" refreshError="1"/>
      <sheetData sheetId="438" refreshError="1"/>
      <sheetData sheetId="439" refreshError="1"/>
      <sheetData sheetId="440" refreshError="1"/>
      <sheetData sheetId="441" refreshError="1"/>
      <sheetData sheetId="442" refreshError="1"/>
      <sheetData sheetId="443"/>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sheetData sheetId="706"/>
      <sheetData sheetId="707"/>
      <sheetData sheetId="708" refreshError="1"/>
      <sheetData sheetId="709" refreshError="1"/>
      <sheetData sheetId="710" refreshError="1"/>
      <sheetData sheetId="711" refreshError="1"/>
      <sheetData sheetId="712" refreshError="1"/>
      <sheetData sheetId="713" refreshError="1"/>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refreshError="1"/>
      <sheetData sheetId="728"/>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sheetData sheetId="741"/>
      <sheetData sheetId="742" refreshError="1"/>
      <sheetData sheetId="743"/>
      <sheetData sheetId="744"/>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sheetData sheetId="838"/>
      <sheetData sheetId="839"/>
      <sheetData sheetId="840"/>
      <sheetData sheetId="841" refreshError="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refreshError="1"/>
      <sheetData sheetId="863"/>
      <sheetData sheetId="864"/>
      <sheetData sheetId="865"/>
      <sheetData sheetId="866"/>
      <sheetData sheetId="867"/>
      <sheetData sheetId="868"/>
      <sheetData sheetId="869" refreshError="1"/>
      <sheetData sheetId="870"/>
      <sheetData sheetId="871"/>
      <sheetData sheetId="872"/>
      <sheetData sheetId="873"/>
      <sheetData sheetId="874"/>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sheetData sheetId="887" refreshError="1"/>
      <sheetData sheetId="888"/>
      <sheetData sheetId="889" refreshError="1"/>
      <sheetData sheetId="890" refreshError="1"/>
      <sheetData sheetId="89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sheetData sheetId="1174" refreshError="1"/>
      <sheetData sheetId="1175"/>
      <sheetData sheetId="1176" refreshError="1"/>
      <sheetData sheetId="1177"/>
      <sheetData sheetId="1178"/>
      <sheetData sheetId="1179"/>
      <sheetData sheetId="1180"/>
      <sheetData sheetId="1181"/>
      <sheetData sheetId="1182"/>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sheetData sheetId="1193"/>
      <sheetData sheetId="1194"/>
      <sheetData sheetId="1195"/>
      <sheetData sheetId="1196"/>
      <sheetData sheetId="1197"/>
      <sheetData sheetId="1198"/>
      <sheetData sheetId="1199" refreshError="1"/>
      <sheetData sheetId="1200" refreshError="1"/>
      <sheetData sheetId="1201"/>
      <sheetData sheetId="1202"/>
      <sheetData sheetId="1203"/>
      <sheetData sheetId="1204"/>
      <sheetData sheetId="1205"/>
      <sheetData sheetId="1206"/>
      <sheetData sheetId="1207"/>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sheetData sheetId="1287" refreshError="1"/>
      <sheetData sheetId="1288" refreshError="1"/>
      <sheetData sheetId="1289" refreshError="1"/>
      <sheetData sheetId="1290"/>
      <sheetData sheetId="129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sheetData sheetId="1355"/>
      <sheetData sheetId="1356"/>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Set>
  </externalBook>
</externalLink>
</file>

<file path=xl/externalLinks/externalLink306.xml><?xml version="1.0" encoding="utf-8"?>
<externalLink xmlns="http://schemas.openxmlformats.org/spreadsheetml/2006/main">
  <externalBook xmlns:r="http://schemas.openxmlformats.org/officeDocument/2006/relationships" r:id="rId1">
    <sheetNames>
      <sheetName val="Cover"/>
      <sheetName val="DF-7"/>
      <sheetName val="DF-7 (2)"/>
      <sheetName val="Bill of Qty MEP"/>
      <sheetName val="PC"/>
      <sheetName val="Balok"/>
      <sheetName val="Bill Of Quantity"/>
      <sheetName val="REF.ONLY"/>
      <sheetName val="SEX"/>
      <sheetName val="Analisa"/>
      <sheetName val="Isolasi Luar"/>
      <sheetName val="Bahan"/>
      <sheetName val="Dasboard"/>
      <sheetName val="H-Upah"/>
      <sheetName val="H.Satuan"/>
      <sheetName val="prog-mgu"/>
      <sheetName val="ANALISA PEK.UMUM"/>
      <sheetName val="UPAH"/>
      <sheetName val="Analisa Upah _ Bahan Plum"/>
      <sheetName val="FORM-X-1"/>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307.xml><?xml version="1.0" encoding="utf-8"?>
<externalLink xmlns="http://schemas.openxmlformats.org/spreadsheetml/2006/main">
  <externalBook xmlns:r="http://schemas.openxmlformats.org/officeDocument/2006/relationships" r:id="rId1">
    <sheetNames>
      <sheetName val="HSBU ANA"/>
      <sheetName val="COVER"/>
      <sheetName val="Rekap"/>
      <sheetName val="Rab No. 1 Persiapan"/>
      <sheetName val="RAB No. 02 Struktur"/>
      <sheetName val="Rab No. 03 - DINDING &amp; Partisi"/>
      <sheetName val="Rb No. 04 - LANTAI"/>
      <sheetName val="Rb No. 05 - PLAFOND"/>
      <sheetName val="Rb No. 06 - PINTU"/>
      <sheetName val="Rb No. 07 - SaNITER"/>
      <sheetName val="Rb No. 08 - PENGECATAN"/>
      <sheetName val="Rb No. 09 - LAIN-LAIN"/>
      <sheetName val="ANA"/>
      <sheetName val="HARGA SATUAN"/>
      <sheetName val="Upah"/>
      <sheetName val="TON  per Jam"/>
      <sheetName val="Exch.rate"/>
      <sheetName val="SEX"/>
      <sheetName val="rab - persiapan &amp; lantai-1"/>
      <sheetName val="Bill of Qty MEP"/>
      <sheetName val="Analisa Upah _ Bahan Plum"/>
      <sheetName val="REF.ONLY"/>
      <sheetName val="ANALISA PEK.UMUM"/>
      <sheetName val="BAHAN"/>
      <sheetName val="INPUT"/>
      <sheetName val="harsat"/>
      <sheetName val="H.Satuan"/>
      <sheetName val="FORM X COST"/>
      <sheetName val="Mesi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308.xml><?xml version="1.0" encoding="utf-8"?>
<externalLink xmlns="http://schemas.openxmlformats.org/spreadsheetml/2006/main">
  <externalBook xmlns:r="http://schemas.openxmlformats.org/officeDocument/2006/relationships" r:id="rId1">
    <sheetNames>
      <sheetName val="REQDELTA"/>
      <sheetName val="Shorts"/>
      <sheetName val="REF.ONLY"/>
      <sheetName val="harsat"/>
      <sheetName val="saklar"/>
      <sheetName val="Bill of Qty MEP"/>
      <sheetName val="NAME"/>
      <sheetName val="Cover"/>
      <sheetName val="Master 1.0"/>
      <sheetName val="Material"/>
      <sheetName val="SEX"/>
      <sheetName val="REF_ONLY"/>
      <sheetName val="Markup"/>
      <sheetName val="LISTRIK"/>
      <sheetName val="Eval TW I 2014"/>
      <sheetName val="H.Satuan"/>
      <sheetName val="BHN-UPH-ALT"/>
      <sheetName val="Grafik"/>
      <sheetName val="Tata Udara"/>
      <sheetName val="Girder-30"/>
      <sheetName val="Plmbg "/>
      <sheetName val="Electronic"/>
      <sheetName val="rab - persiapan &amp; lantai-1"/>
      <sheetName val="TAMKUR "/>
      <sheetName val="Analisa ME"/>
      <sheetName val="Fin-Bengkel"/>
      <sheetName val="Fin-Showroom"/>
      <sheetName val="Hal_Pagar"/>
      <sheetName val="Plumbing"/>
      <sheetName val="Str-Bengkel"/>
      <sheetName val="Str-Showroom"/>
      <sheetName val="HSD"/>
      <sheetName val="sheet 2"/>
      <sheetName val="RAB ME"/>
      <sheetName val="공사비 내역 (가)"/>
      <sheetName val="TBL_BANTU"/>
      <sheetName val="GalianAlatBerat"/>
      <sheetName val="Haulling"/>
      <sheetName val="Harsat_marina"/>
      <sheetName val="INDEKS"/>
      <sheetName val="JABATAN"/>
      <sheetName val="DATA"/>
      <sheetName val="rap"/>
      <sheetName val="Bill of Quantity"/>
      <sheetName val="SCH"/>
      <sheetName val="HRG BHN"/>
      <sheetName val="Harga "/>
      <sheetName val="Rekap"/>
      <sheetName val="STRUKTUR"/>
      <sheetName val="harga"/>
      <sheetName val="Tabel_Bantu"/>
      <sheetName val="Bahan"/>
      <sheetName val="Analisa Quarry"/>
      <sheetName val="HB "/>
      <sheetName val="rekap.c"/>
      <sheetName val="Pag_hal"/>
      <sheetName val="4"/>
      <sheetName val="Bq Ars"/>
      <sheetName val="FAK"/>
      <sheetName val="LO"/>
      <sheetName val="TE TS FA LAN MATV"/>
      <sheetName val="analisa"/>
      <sheetName val="J"/>
      <sheetName val="TB"/>
      <sheetName val="PileCap"/>
      <sheetName val="Analis Upah"/>
      <sheetName val="HSBU ANA"/>
      <sheetName val="RESIDU-3"/>
      <sheetName val="FORM-X-1"/>
      <sheetName val="Analisa Upah _ Bahan Plum"/>
      <sheetName val="Gross Capex"/>
      <sheetName val="Working Interest"/>
      <sheetName val="L-Mechanical"/>
      <sheetName val="Analisa Upah &amp; Bahan Plum"/>
      <sheetName val="3.4. CONCRETE ANLS. C.O.T"/>
      <sheetName val="Isolasi Luar Dalam"/>
      <sheetName val="Isolasi Luar"/>
      <sheetName val="G_SUMMARY"/>
      <sheetName val="Har-sat"/>
      <sheetName val="EMS"/>
      <sheetName val="Ahs.2"/>
      <sheetName val="Rate"/>
      <sheetName val="List of Eqp"/>
      <sheetName val="UPA"/>
      <sheetName val="BoQ"/>
      <sheetName val="BAG-III"/>
      <sheetName val="analisa_gedung"/>
      <sheetName val="Estimate"/>
      <sheetName val="Gondola"/>
      <sheetName val="Bunga"/>
      <sheetName val="UPAH"/>
      <sheetName val="ANSAT K'AYI"/>
      <sheetName val="BL"/>
      <sheetName val="Hrg Sat matrl + alat"/>
      <sheetName val="Hrg Sat Upah"/>
      <sheetName val="Rekap Biaya"/>
      <sheetName val="BQTOLTP"/>
      <sheetName val="BAG-2"/>
      <sheetName val="Unit price"/>
      <sheetName val="STR"/>
      <sheetName val="Material&amp;Alat"/>
      <sheetName val="DB"/>
      <sheetName val="sat dasar"/>
      <sheetName val="K-2007"/>
      <sheetName val="SUB REKAP STRUKTUR"/>
      <sheetName val="Cover Daf-2"/>
      <sheetName val="Sensitivity"/>
      <sheetName val="RATE&amp;FCTR"/>
      <sheetName val="Bulanan_Bahan"/>
      <sheetName val="RAB"/>
      <sheetName val="Up &amp; bhn"/>
      <sheetName val="MON_OH"/>
      <sheetName val="SATUAN_JADI"/>
      <sheetName val="HG-UPAH"/>
      <sheetName val="Materials"/>
      <sheetName val="RKP PLUMBING"/>
      <sheetName val="LASTMTO"/>
      <sheetName val="REMUNERASISTANDAR"/>
      <sheetName val="TABEL-DETASIR"/>
      <sheetName val="Anls"/>
      <sheetName val="Elektrikal"/>
      <sheetName val="BASEMENT"/>
      <sheetName val="DAF-1"/>
      <sheetName val="Panel,feeder,elek"/>
      <sheetName val="ES-aLL"/>
      <sheetName val="A"/>
      <sheetName val="BQ(ars)"/>
      <sheetName val="Cont"/>
      <sheetName val="bhn,uph,alt"/>
      <sheetName val="IPL_SCHEDULE"/>
      <sheetName val="HS"/>
      <sheetName val="Unit Rate"/>
      <sheetName val="analisa jln"/>
      <sheetName val="Harsat Upah &amp; Bahan"/>
      <sheetName val="Home"/>
      <sheetName val="Kuantitas &amp; Harga"/>
      <sheetName val="회사99"/>
      <sheetName val="Properties"/>
      <sheetName val="Stability Check"/>
      <sheetName val="Sheet1"/>
      <sheetName val="Sheet2"/>
      <sheetName val="Sheet3"/>
      <sheetName val="Anl.+"/>
      <sheetName val="112-885"/>
      <sheetName val="Total"/>
      <sheetName val="Analis ME"/>
      <sheetName val="gvl"/>
      <sheetName val="Appendix 2(SatDas)"/>
      <sheetName val="HrgUpahBahan"/>
      <sheetName val="Material-mr"/>
      <sheetName val="RESGABREV"/>
      <sheetName val="GAB2003"/>
      <sheetName val="GABPRODAKUN"/>
      <sheetName val="Harga Bahan Fabrikasi"/>
      <sheetName val="Harga Satuan"/>
      <sheetName val="analis"/>
      <sheetName val="Terbilang"/>
      <sheetName val="DRUP (ASLI)"/>
      <sheetName val="BHN-ALAT"/>
      <sheetName val="bahan+upah"/>
      <sheetName val="3-DIV3"/>
      <sheetName val="TSS"/>
      <sheetName val="Breakdown"/>
      <sheetName val="3-DIV2"/>
      <sheetName val="BGN PENUNJANG"/>
      <sheetName val="HB"/>
      <sheetName val="BQ"/>
      <sheetName val="Rekap "/>
      <sheetName val="URAIAN TEKNIS"/>
      <sheetName val="ANAL lump sum"/>
      <sheetName val="EK-JAN-08"/>
      <sheetName val="5-Peralatan"/>
      <sheetName val="M.Pekerjaan"/>
      <sheetName val="AHS"/>
      <sheetName val="eq_data"/>
      <sheetName val="3-DIV7"/>
      <sheetName val="D &amp; W sizes"/>
      <sheetName val="rab me (by owner) "/>
      <sheetName val="BQ (by owner)"/>
      <sheetName val="rab me (fisik)"/>
      <sheetName val="Vol."/>
      <sheetName val="Sheet5"/>
      <sheetName val="351BQMCN"/>
      <sheetName val="SDMPROG"/>
      <sheetName val="BasicPrice"/>
      <sheetName val="Sat Jadi"/>
      <sheetName val="Pipe"/>
      <sheetName val="kode Baru "/>
      <sheetName val="SILICATE"/>
      <sheetName val="URAIAN ANALIS"/>
      <sheetName val="hardas"/>
      <sheetName val="Urai _ Guide Post"/>
      <sheetName val="Urai_Galian Tanah"/>
      <sheetName val="AC"/>
      <sheetName val="BQ-E20-02(Rp)"/>
      <sheetName val="HSATUAN"/>
      <sheetName val="DAF-2"/>
      <sheetName val="Harsat Bahan"/>
      <sheetName val="upah.bahan.alat"/>
      <sheetName val="analisa.K"/>
      <sheetName val="daftarkuantitas"/>
      <sheetName val="AC-C"/>
      <sheetName val="calcs"/>
      <sheetName val="Analis Kusen 1 ESKALASI"/>
      <sheetName val="Vibro_Roller"/>
      <sheetName val="dasar"/>
      <sheetName val="An H.Sat Pek.Ut"/>
      <sheetName val="MB"/>
      <sheetName val="Kode"/>
      <sheetName val="Hst_mat"/>
      <sheetName val="Data Alat"/>
      <sheetName val="AMP"/>
      <sheetName val="ANTEK-AGGA"/>
      <sheetName val="BURDA"/>
      <sheetName val="ANTEK-GAL"/>
      <sheetName val="HRS-ATB"/>
      <sheetName val="ANTEK-PRIME"/>
      <sheetName val="ANTEK-TIMB"/>
      <sheetName val="BD-LS"/>
      <sheetName val="BIA-LUMPSUM"/>
      <sheetName val="CRUSER"/>
      <sheetName val="FINAL"/>
      <sheetName val="KEBALAT"/>
      <sheetName val="NP"/>
      <sheetName val="GENERAL"/>
      <sheetName val="Anal_Gorong2"/>
      <sheetName val="Bill rekap"/>
      <sheetName val="REKAP."/>
      <sheetName val="H-Satuan"/>
      <sheetName val="BQ29"/>
      <sheetName val="BIAYA BAHAN"/>
      <sheetName val="BIAYA ALAT"/>
      <sheetName val="PBK01"/>
      <sheetName val="rumus"/>
      <sheetName val="K-125"/>
      <sheetName val="komponen"/>
      <sheetName val="DATA-ALAT"/>
      <sheetName val="Master_1_0"/>
      <sheetName val="HRG_BHN"/>
      <sheetName val="REF_ONLY1"/>
      <sheetName val="Bill_of_Qty_MEP"/>
      <sheetName val="H_Satuan"/>
      <sheetName val="Tata_Udara"/>
      <sheetName val="Appendix_2(SatDas)"/>
      <sheetName val="Master_1_01"/>
      <sheetName val="HRG_BHN1"/>
      <sheetName val="REF_ONLY2"/>
      <sheetName val="Bill_of_Qty_MEP1"/>
      <sheetName val="H_Satuan1"/>
      <sheetName val="Tata_Udara1"/>
      <sheetName val="Appendix_2(SatDas)1"/>
      <sheetName val="Resources"/>
      <sheetName val="H.BAHAN"/>
      <sheetName val="GRADE SKALA"/>
      <sheetName val="Bill_of_Quantity"/>
      <sheetName val="Rekap Direct Cost"/>
      <sheetName val="Public Area"/>
      <sheetName val="01A- RAB"/>
      <sheetName val="Form 4 &amp; 4-A"/>
      <sheetName val="KPP"/>
      <sheetName val="SPK"/>
      <sheetName val="Analisa  (2)"/>
      <sheetName val="HIT"/>
      <sheetName val="extern"/>
      <sheetName val="Analisa-p'dakian"/>
      <sheetName val="RAB AR&amp;STR"/>
      <sheetName val="AHS_Kusen"/>
      <sheetName val="harsat&amp;upah"/>
      <sheetName val="SITE-E"/>
      <sheetName val="RUMUS BEKISTING"/>
      <sheetName val="INFO"/>
      <sheetName val="Time Schedule"/>
      <sheetName val="FP"/>
      <sheetName val="PLB"/>
      <sheetName val="NET Sum"/>
      <sheetName val="Analisa (ok)"/>
      <sheetName val="ahs_utama"/>
      <sheetName val="RB"/>
      <sheetName val="3-DIV4"/>
      <sheetName val="Pivot-tabel-Copy Database"/>
      <sheetName val="DAFT_ALAT,UPAH &amp; MAT.KD"/>
      <sheetName val="DAF_2"/>
      <sheetName val="prelim"/>
      <sheetName val="trans"/>
      <sheetName val="telp"/>
      <sheetName val="ALATSEWA"/>
      <sheetName val="JUNI"/>
      <sheetName val="Balok_1"/>
      <sheetName val="RAB.1"/>
      <sheetName val="RAB.2"/>
      <sheetName val="RAB.4"/>
      <sheetName val="RAB.5"/>
      <sheetName val="RAB.6"/>
      <sheetName val="BOQ CBM"/>
      <sheetName val="SUM"/>
      <sheetName val="Anal Alat Type II A"/>
      <sheetName val="div3"/>
      <sheetName val="3-DIV5"/>
      <sheetName val="1.2"/>
      <sheetName val="3.1"/>
      <sheetName val="6.1"/>
      <sheetName val="Grand total"/>
      <sheetName val="hrg_alt"/>
      <sheetName val="PConsCS"/>
      <sheetName val="dia-in"/>
      <sheetName val="anaUTama"/>
      <sheetName val="H-Dasar"/>
      <sheetName val="SUB"/>
      <sheetName val="TS"/>
      <sheetName val="DivVI"/>
      <sheetName val="H-BHN"/>
      <sheetName val="Hargamat"/>
      <sheetName val="index"/>
      <sheetName val="RAW MATERIALS "/>
      <sheetName val="duct"/>
      <sheetName val="ES STG"/>
      <sheetName val="AHS.BAHAN"/>
      <sheetName val="Uph+bahan"/>
      <sheetName val="AHSP"/>
      <sheetName val="Analisa Harsat"/>
      <sheetName val="Rigid Pavement"/>
      <sheetName val="price"/>
      <sheetName val="Rekapitulasi"/>
      <sheetName val="Daf 1"/>
      <sheetName val="5-RLP01"/>
      <sheetName val="Mobilisasi"/>
      <sheetName val="D-HARGA"/>
      <sheetName val="RKUPRKUF"/>
      <sheetName val="ANAL"/>
      <sheetName val="Fill this out first___"/>
      <sheetName val="41,9&amp;36,3"/>
      <sheetName val="Tangga beton"/>
      <sheetName val="DIVISI 3"/>
      <sheetName val="NOV"/>
      <sheetName val="LAP BUL"/>
      <sheetName val="HRPar"/>
      <sheetName val="perkerasan rigid"/>
      <sheetName val="an.el"/>
      <sheetName val="An.AC &amp; Plb"/>
      <sheetName val="HARGADASAR"/>
      <sheetName val="4-Basic Price"/>
      <sheetName val="LPP-201"/>
      <sheetName val="Contract-Data"/>
      <sheetName val="FRM04"/>
      <sheetName val="PHU2016"/>
      <sheetName val="RKAP.2017"/>
      <sheetName val="Sheet15"/>
      <sheetName val="Assumptions"/>
      <sheetName val="BQ-Structur"/>
      <sheetName val="Rekap RAP real (2)"/>
      <sheetName val="B D_AHS6"/>
      <sheetName val="SAT-DAS"/>
      <sheetName val="K"/>
      <sheetName val="TOT-General"/>
      <sheetName val="Bhn"/>
      <sheetName val="LT1 (2)"/>
      <sheetName val="Equipment"/>
      <sheetName val="Perm. Test"/>
      <sheetName val="c"/>
      <sheetName val="H Satuan Dasar"/>
      <sheetName val="Sat~Bahu"/>
      <sheetName val="PENERIMAAN"/>
      <sheetName val="own"/>
      <sheetName val="Gaji Pokok"/>
      <sheetName val="T. Proyek-Jabatan"/>
      <sheetName val="T. Lokasi"/>
      <sheetName val="T. Rumah"/>
      <sheetName val="T. Transport"/>
      <sheetName val="Lamp 11aa"/>
      <sheetName val="pro ra op"/>
      <sheetName val="REG TOTAL"/>
      <sheetName val="rab_-_persiapan_&amp;_lantai-1"/>
      <sheetName val="TAMKUR_"/>
      <sheetName val="Analisa_ME"/>
      <sheetName val="Analisa_Upah_&amp;_Bahan_Plum"/>
      <sheetName val="Harga_"/>
      <sheetName val="3_4__CONCRETE_ANLS__C_O_T"/>
      <sheetName val="TE_TS_FA_LAN_MATV"/>
      <sheetName val="Isolasi_Luar_Dalam"/>
      <sheetName val="Isolasi_Luar"/>
      <sheetName val="daftar harga satuan"/>
      <sheetName val="anal alat"/>
      <sheetName val="DIV.2"/>
      <sheetName val="villa"/>
      <sheetName val="TL"/>
      <sheetName val="GKP"/>
      <sheetName val="GP 2011"/>
      <sheetName val="anls SNI"/>
      <sheetName val="bahn"/>
      <sheetName val="anls alat"/>
      <sheetName val="uph"/>
      <sheetName val="anls BPJK"/>
      <sheetName val="alat"/>
      <sheetName val="A-GL-SUMMARY"/>
      <sheetName val="Plmbg_"/>
      <sheetName val="Eval_TW_I_2014"/>
      <sheetName val="sheet_2"/>
      <sheetName val="RAB_ME"/>
      <sheetName val="공사비_내역_(가)"/>
      <sheetName val="rekap_c"/>
      <sheetName val="Bq_Ars"/>
      <sheetName val="Analisa_Quarry"/>
      <sheetName val="HB_"/>
      <sheetName val="Stability_Check"/>
      <sheetName val="ANSAT_K'AYI"/>
      <sheetName val="Plmbg_1"/>
      <sheetName val="rab_-_persiapan_&amp;_lantai-11"/>
      <sheetName val="TAMKUR_1"/>
      <sheetName val="Analisa_ME1"/>
      <sheetName val="Eval_TW_I_20141"/>
      <sheetName val="sheet_21"/>
      <sheetName val="RAB_ME1"/>
      <sheetName val="공사비_내역_(가)1"/>
      <sheetName val="Bill_of_Quantity1"/>
      <sheetName val="Harga_1"/>
      <sheetName val="rekap_c1"/>
      <sheetName val="Bq_Ars1"/>
      <sheetName val="Analisa_Quarry1"/>
      <sheetName val="HB_1"/>
      <sheetName val="Stability_Check1"/>
      <sheetName val="TE_TS_FA_LAN_MATV1"/>
      <sheetName val="ANSAT_K'AYI1"/>
      <sheetName val="rincian per proyek"/>
      <sheetName val="Book 1 Summary"/>
      <sheetName val="NEW-PANEL"/>
      <sheetName val="k341k612"/>
      <sheetName val="bill qty"/>
      <sheetName val="REKAP ELEKTRIKAL"/>
      <sheetName val="Analis Kusen okk"/>
      <sheetName val="FORM 3A"/>
      <sheetName val="5-ALAT(1)"/>
      <sheetName val="jadwal"/>
      <sheetName val="DA_List"/>
      <sheetName val="Civil Works"/>
      <sheetName val="analysis"/>
      <sheetName val="NDA_List"/>
      <sheetName val="Market"/>
      <sheetName val="7_16"/>
      <sheetName val="NYATDOK"/>
      <sheetName val="MAP"/>
      <sheetName val="analisa harga satuan"/>
      <sheetName val="formminat"/>
      <sheetName val="HS Alat"/>
      <sheetName val="HS UPAH"/>
      <sheetName val="HS BAHAN"/>
      <sheetName val="PRODALAT"/>
      <sheetName val="DAFTAR HARGA"/>
      <sheetName val="HRG SAT"/>
      <sheetName val="REKAP_ARSITEKTUR."/>
      <sheetName val="RAB.ADMINISTRASI PUSAT (1)"/>
      <sheetName val="rab me by owner"/>
      <sheetName val="1000"/>
      <sheetName val="Dafmat"/>
      <sheetName val="Pompa"/>
      <sheetName val="Ven Fan"/>
      <sheetName val="Ana Duct"/>
      <sheetName val="Hsd Duct"/>
      <sheetName val="Grille"/>
      <sheetName val="valve-10k"/>
      <sheetName val="An. Beton"/>
      <sheetName val="WF "/>
      <sheetName val="DUMP TRUCK"/>
      <sheetName val="3A7.1.Jln Insitu"/>
      <sheetName val="Anls teknis"/>
      <sheetName val="Anl.2s.d4e"/>
      <sheetName val="DC"/>
      <sheetName val="DKH"/>
      <sheetName val="Harga Dasar"/>
      <sheetName val="Pricing"/>
      <sheetName val="sch_cek"/>
      <sheetName val="input"/>
      <sheetName val="daya tarik loko"/>
      <sheetName val="NS Lanjutan"/>
      <sheetName val="STD Lanjuta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sheetData sheetId="372"/>
      <sheetData sheetId="373"/>
      <sheetData sheetId="374"/>
      <sheetData sheetId="375"/>
      <sheetData sheetId="376"/>
      <sheetData sheetId="377"/>
      <sheetData sheetId="378"/>
      <sheetData sheetId="379"/>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sheetData sheetId="394"/>
      <sheetData sheetId="395"/>
      <sheetData sheetId="396"/>
      <sheetData sheetId="397"/>
      <sheetData sheetId="398"/>
      <sheetData sheetId="399"/>
      <sheetData sheetId="400"/>
      <sheetData sheetId="40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Set>
  </externalBook>
</externalLink>
</file>

<file path=xl/externalLinks/externalLink309.xml><?xml version="1.0" encoding="utf-8"?>
<externalLink xmlns="http://schemas.openxmlformats.org/spreadsheetml/2006/main">
  <externalBook xmlns:r="http://schemas.openxmlformats.org/officeDocument/2006/relationships" r:id="rId1">
    <sheetNames>
      <sheetName val="Analisa Upah &amp; Bahan Plum"/>
      <sheetName val="Analisa Instalasi Elek"/>
      <sheetName val="Cover"/>
      <sheetName val="Analisa Upah _ Bahan Plum"/>
      <sheetName val="Bill of Qty MEP"/>
      <sheetName val="REQDELTA"/>
      <sheetName val="Exch.rate"/>
      <sheetName val="RESIDU-3"/>
      <sheetName val="Harga Satuan"/>
      <sheetName val="FORM-X-1"/>
      <sheetName val="HSBU ANA"/>
      <sheetName val="ocean voyage"/>
      <sheetName val="Gross Capex"/>
      <sheetName val="Working Interest"/>
      <sheetName val="harsat"/>
    </sheetNames>
    <sheetDataSet>
      <sheetData sheetId="0" refreshError="1"/>
      <sheetData sheetId="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10.xml><?xml version="1.0" encoding="utf-8"?>
<externalLink xmlns="http://schemas.openxmlformats.org/spreadsheetml/2006/main">
  <externalBook xmlns:r="http://schemas.openxmlformats.org/officeDocument/2006/relationships" r:id="rId1">
    <sheetNames>
      <sheetName val="inv pom"/>
      <sheetName val="WIPpom"/>
      <sheetName val="Exc. Rate"/>
      <sheetName val="Exc_ Rate"/>
      <sheetName val="ISIAN"/>
      <sheetName val="PDMP"/>
      <sheetName val="PCE"/>
      <sheetName val="PRODUK"/>
      <sheetName val="TOOL-ME"/>
      <sheetName val="Loan"/>
      <sheetName val="Fin Exp"/>
      <sheetName val="Analisa  (2)"/>
      <sheetName val="PB(B)"/>
      <sheetName val="Mesin"/>
      <sheetName val="NAME"/>
      <sheetName val="12"/>
      <sheetName val="FAK"/>
      <sheetName val="BCT"/>
      <sheetName val="Ex-Rate"/>
      <sheetName val="Ex_Rate"/>
      <sheetName val="Assump"/>
      <sheetName val="TBM"/>
      <sheetName val="Desc "/>
      <sheetName val="A-GL-SUMMARY"/>
      <sheetName val="CE"/>
      <sheetName val="WPL"/>
      <sheetName val="R Lead"/>
      <sheetName val="Profile"/>
      <sheetName val="RATE"/>
      <sheetName val="Constants"/>
      <sheetName val="SUMMARY"/>
      <sheetName val="Assumption"/>
      <sheetName val="Value &amp; Sensitivites"/>
      <sheetName val="TCM Lists"/>
      <sheetName val="Supply Chain"/>
      <sheetName val="Vendor-scr5"/>
      <sheetName val="PA Result"/>
      <sheetName val="Data_Cust (2)"/>
      <sheetName val="OFFICE"/>
      <sheetName val="data"/>
      <sheetName val="EX RATE"/>
      <sheetName val="CRA-Detail"/>
      <sheetName val="EXC-R"/>
      <sheetName val="List"/>
      <sheetName val="Data Umum"/>
      <sheetName val="T.material"/>
      <sheetName val="JSiar"/>
      <sheetName val="Isolasi Luar Dalam"/>
      <sheetName val="Isolasi Luar"/>
      <sheetName val="As"/>
      <sheetName val="RESIDU"/>
      <sheetName val="BILPL97"/>
      <sheetName val="Rkp-Jdwl"/>
      <sheetName val="FORM-X-1"/>
      <sheetName val="B"/>
      <sheetName val="Analisa Upah _ Bahan Plum"/>
      <sheetName val="Harga Satuan"/>
      <sheetName val="RT"/>
      <sheetName val="FORM X COST"/>
      <sheetName val=""/>
      <sheetName val="Bill of Qty MEP"/>
      <sheetName val="Rinci-Biaya"/>
      <sheetName val="Rinci-Pendapatan"/>
      <sheetName val="Pipe"/>
      <sheetName val="Capex"/>
      <sheetName val="Assumptions"/>
      <sheetName val="Ass"/>
      <sheetName val="Profit Loss"/>
      <sheetName val="PB_B_"/>
      <sheetName val="NS"/>
      <sheetName val="REMUNERASISTANDAR"/>
      <sheetName val="TABEL_DETASIR"/>
      <sheetName val="Sheet1"/>
      <sheetName val="Sheet1 (3)"/>
      <sheetName val="Harga Material Lokal"/>
      <sheetName val="RESIDU-3"/>
      <sheetName val="DAF-2"/>
      <sheetName val="JobCode"/>
      <sheetName val="Price List"/>
      <sheetName val="Analisa BCT"/>
      <sheetName val="AT"/>
      <sheetName val="Log"/>
      <sheetName val="Penjom"/>
      <sheetName val="Corp Inputs"/>
      <sheetName val="Scenarios"/>
      <sheetName val="INV"/>
      <sheetName val="Analisa"/>
      <sheetName val="BCT (m2)"/>
      <sheetName val="D.Umum"/>
      <sheetName val="B _ Norelec"/>
      <sheetName val="jurnal"/>
      <sheetName val="kki"/>
      <sheetName val="fin pro centers"/>
      <sheetName val="Multiple Spreadsheets"/>
      <sheetName val="S-1"/>
      <sheetName val="inv pom97"/>
      <sheetName val="ACT Cashflow"/>
      <sheetName val="status"/>
      <sheetName val="9"/>
      <sheetName val="EXC-R2004"/>
      <sheetName val="인사현황(부서)"/>
      <sheetName val="C1 NOV"/>
      <sheetName val="AGING"/>
      <sheetName val="Salesdata01-10 2004"/>
      <sheetName val="DIV"/>
      <sheetName val="12-06-ins"/>
      <sheetName val="4620150"/>
      <sheetName val="DATA WP"/>
      <sheetName val="harsat"/>
      <sheetName val="Fill this out first..."/>
      <sheetName val="STOCK AWAL"/>
      <sheetName val="Fill this out first___"/>
      <sheetName val="eqp-rek"/>
      <sheetName val="CODES"/>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Set>
  </externalBook>
</externalLink>
</file>

<file path=xl/externalLinks/externalLink311.xml><?xml version="1.0" encoding="utf-8"?>
<externalLink xmlns="http://schemas.openxmlformats.org/spreadsheetml/2006/main">
  <externalBook xmlns:r="http://schemas.openxmlformats.org/officeDocument/2006/relationships" r:id="rId1">
    <sheetNames>
      <sheetName val="Cover"/>
      <sheetName val="Total"/>
      <sheetName val="DAF-1PRELIM"/>
      <sheetName val="DAF-2"/>
      <sheetName val="DAF-2 "/>
      <sheetName val="DAF-3"/>
      <sheetName val="DAF-4"/>
      <sheetName val="DAF-5"/>
      <sheetName val="DAF-6"/>
      <sheetName val="DAF-7"/>
      <sheetName val="DAF-8"/>
      <sheetName val="DAF-9"/>
      <sheetName val="harsat"/>
      <sheetName val="analisa"/>
      <sheetName val="DASH"/>
      <sheetName val="SUBKONT"/>
      <sheetName val="Analisa Upah &amp; Bahan Plum"/>
      <sheetName val="REQDELTA"/>
      <sheetName val="BTB MAPPI 2014-SEM 2 "/>
      <sheetName val="HSBU ANA"/>
      <sheetName val="Analisa Upah _ Bahan Plum"/>
      <sheetName val="Harga Satuan"/>
      <sheetName val="FORM-X-1"/>
      <sheetName val="H.Satuan"/>
      <sheetName val="prog-mgu"/>
      <sheetName val="RAB"/>
      <sheetName val="Gross Capex"/>
      <sheetName val="Working Interest"/>
      <sheetName val="SEX"/>
      <sheetName val="Flow Product-Raw Material"/>
      <sheetName val="Ex-Rate"/>
      <sheetName val="List"/>
      <sheetName val="REKAP"/>
      <sheetName val="RESIDU-3"/>
      <sheetName val="RT"/>
      <sheetName val="TAMKUR "/>
      <sheetName val="pemb."/>
      <sheetName val="Comparable"/>
      <sheetName val="fas"/>
      <sheetName val="FORM-X-2"/>
      <sheetName val="FORM-X-3"/>
      <sheetName val="ME"/>
      <sheetName val="kend+abrt"/>
      <sheetName val="FF"/>
      <sheetName val="Resume"/>
      <sheetName val="1"/>
      <sheetName val="2"/>
      <sheetName val="3"/>
      <sheetName val="MAIN"/>
      <sheetName val="GeneralInfo"/>
      <sheetName val="Isolasi Luar Dalam"/>
      <sheetName val="Isolasi Luar"/>
      <sheetName val="AT"/>
      <sheetName val="RMatl-Cons.Fig"/>
      <sheetName val="man power"/>
      <sheetName val="Sensi"/>
      <sheetName val="CF-hot"/>
      <sheetName val="rumus"/>
      <sheetName val="Harsat Upah"/>
      <sheetName val="Perhitungan Besi"/>
      <sheetName val="Harsat Bahan"/>
      <sheetName val="anal pipa"/>
      <sheetName val="Pipe"/>
      <sheetName val="mVAC"/>
      <sheetName val="Analisa  (2)"/>
      <sheetName val="Exch.rate"/>
      <sheetName val="B-Ops-KS"/>
      <sheetName val="FORM-B1"/>
      <sheetName val="T.material"/>
      <sheetName val="Bill of Qty MEP"/>
      <sheetName val="Analisa Harga Satuan"/>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Set>
  </externalBook>
</externalLink>
</file>

<file path=xl/externalLinks/externalLink312.xml><?xml version="1.0" encoding="utf-8"?>
<externalLink xmlns="http://schemas.openxmlformats.org/spreadsheetml/2006/main">
  <externalBook xmlns:r="http://schemas.openxmlformats.org/officeDocument/2006/relationships" r:id="rId1">
    <sheetNames>
      <sheetName val="Total"/>
      <sheetName val="Acessoris"/>
      <sheetName val="Apartement"/>
      <sheetName val="Jembatan"/>
      <sheetName val="MallAC"/>
      <sheetName val="Ana Duct"/>
      <sheetName val="Hsd Duct"/>
      <sheetName val="Pipe"/>
      <sheetName val="Grille"/>
      <sheetName val="valve"/>
      <sheetName val="Dafmat"/>
      <sheetName val="DM"/>
      <sheetName val="Peghitungan"/>
      <sheetName val="MALL_K"/>
      <sheetName val="Item Tambahan"/>
      <sheetName val="APARTment_K"/>
      <sheetName val="Jembatan_K"/>
      <sheetName val="harsat"/>
      <sheetName val="Acessorᕼs"/>
      <sheetName val="Analisa 2"/>
      <sheetName val="Harga bahan-1"/>
      <sheetName val="rekap1"/>
      <sheetName val="DETAIL POS 123"/>
      <sheetName val="Hrg"/>
      <sheetName val="pemasaran2013"/>
      <sheetName val="3. KONTRAK(stu)"/>
      <sheetName val="Analisa Upah _ Bahan Plum"/>
      <sheetName val="upah"/>
      <sheetName val="Material"/>
      <sheetName val="Master 1.0"/>
      <sheetName val="Sheet1"/>
      <sheetName val="rab me (by owner) "/>
      <sheetName val="BQ (by owner)"/>
      <sheetName val="rab me (fisik)"/>
      <sheetName val="RKP PLUMBING"/>
      <sheetName val="Analisa Upah &amp; Bahan Plum"/>
      <sheetName val="HSBU ANA"/>
      <sheetName val="fisik 94"/>
      <sheetName val="Elektrikal"/>
      <sheetName val="WP-PBM-04"/>
      <sheetName val="Executive Summary"/>
      <sheetName val="SUMMARY TOTAL"/>
      <sheetName val="TABEL"/>
      <sheetName val="Daf 1"/>
      <sheetName val="RESIDU-3"/>
      <sheetName val="Area Statement-all"/>
      <sheetName val="Reserved May 2011"/>
      <sheetName val="hitung"/>
      <sheetName val="Harga Satuan"/>
      <sheetName val="Bill of Qty MEP"/>
      <sheetName val="Collectionphas"/>
      <sheetName val="Upkeepphas"/>
      <sheetName val="hasil nilai"/>
      <sheetName val="351BQMCN"/>
      <sheetName val="B-Ops-Sawit"/>
      <sheetName val="Inv"/>
      <sheetName val="Biaya-Inv"/>
      <sheetName val="Asumsi"/>
      <sheetName val="FORM-B1"/>
      <sheetName val="SEX"/>
      <sheetName val="Retail"/>
      <sheetName val="CF-Q(1)"/>
      <sheetName val="ocean voyage"/>
      <sheetName val="Hotel"/>
      <sheetName val="Analisa BCT"/>
      <sheetName val="Variables"/>
      <sheetName val="NS"/>
      <sheetName val="8LT 12"/>
      <sheetName val="Ana_Duct"/>
      <sheetName val="Hsd_Duct"/>
      <sheetName val="Item_Tambahan"/>
      <sheetName val="REQDEL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Set>
  </externalBook>
</externalLink>
</file>

<file path=xl/externalLinks/externalLink313.xml><?xml version="1.0" encoding="utf-8"?>
<externalLink xmlns="http://schemas.openxmlformats.org/spreadsheetml/2006/main">
  <externalBook xmlns:r="http://schemas.openxmlformats.org/officeDocument/2006/relationships" r:id="rId1">
    <sheetNames>
      <sheetName val="SM Bgn"/>
      <sheetName val="Huruf"/>
      <sheetName val="Cvr (2)"/>
      <sheetName val="Isian"/>
      <sheetName val="Bangunan"/>
      <sheetName val="Resume"/>
      <sheetName val="PENGANTAR"/>
      <sheetName val="Cover"/>
      <sheetName val="SRT"/>
      <sheetName val="Lap.Pen. 1"/>
      <sheetName val="Pen.Tan. 2"/>
      <sheetName val="Pen.Bang. 3"/>
      <sheetName val="Data Psr. 4 "/>
      <sheetName val="Data Psr. 42"/>
      <sheetName val="Sheet1"/>
      <sheetName val="Foto 5"/>
      <sheetName val="Foto 5-Alt"/>
      <sheetName val="ASUMSI"/>
      <sheetName val="LAMPIRAN"/>
      <sheetName val="SM Tnh"/>
      <sheetName val="Pernyataan"/>
      <sheetName val="Foto 1"/>
      <sheetName val="Foto 2"/>
      <sheetName val="Peta &amp; Pembanding New"/>
      <sheetName val="LRK"/>
      <sheetName val="Sheet2"/>
      <sheetName val="Sheet3"/>
      <sheetName val="Sheet4"/>
      <sheetName val="Analisa Upah &amp; Bahan Plum"/>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Set>
  </externalBook>
</externalLink>
</file>

<file path=xl/externalLinks/externalLink314.xml><?xml version="1.0" encoding="utf-8"?>
<externalLink xmlns="http://schemas.openxmlformats.org/spreadsheetml/2006/main">
  <externalBook xmlns:r="http://schemas.openxmlformats.org/officeDocument/2006/relationships" r:id="rId1">
    <sheetNames>
      <sheetName val="FORM-X-1"/>
      <sheetName val="CATATAN"/>
      <sheetName val="LK04"/>
      <sheetName val="Analisis (2)"/>
      <sheetName val="x"/>
      <sheetName val="NERACA PERCOBAAN"/>
      <sheetName val="20,30"/>
      <sheetName val="NERACA&amp;PL"/>
      <sheetName val="ADJUSMENT"/>
      <sheetName val="A-1"/>
      <sheetName val="A-2"/>
      <sheetName val="B"/>
      <sheetName val="C"/>
      <sheetName val="D"/>
      <sheetName val="KKP WPL"/>
      <sheetName val="E"/>
      <sheetName val="AA"/>
      <sheetName val="BB"/>
      <sheetName val="CC"/>
      <sheetName val="DD"/>
      <sheetName val="EE"/>
      <sheetName val="FF"/>
      <sheetName val="GG"/>
      <sheetName val="10"/>
      <sheetName val="40"/>
      <sheetName val="50"/>
      <sheetName val="60"/>
      <sheetName val="KKP WBS"/>
      <sheetName val="AT.WR"/>
      <sheetName val="T.material"/>
      <sheetName val="daftar isi"/>
      <sheetName val="PB(B)"/>
      <sheetName val="AT"/>
      <sheetName val="T_material"/>
      <sheetName val="JSiar"/>
      <sheetName val="Mesin"/>
      <sheetName val="FOTO OBYEK"/>
      <sheetName val="Exc. Rate"/>
      <sheetName val="UPAH"/>
      <sheetName val="As"/>
      <sheetName val="RESIDU-3"/>
      <sheetName val="Cvr"/>
      <sheetName val="FBL5N"/>
      <sheetName val="N Tnh"/>
      <sheetName val="Sheet1"/>
      <sheetName val="Sheet1 (3)"/>
      <sheetName val="BCT"/>
      <sheetName val="5 yr val"/>
      <sheetName val="Graphs"/>
      <sheetName val="Input"/>
      <sheetName val="10 yr val"/>
      <sheetName val="Financials"/>
      <sheetName val=" Summ fin."/>
      <sheetName val="BGN"/>
      <sheetName val="ISIAN"/>
      <sheetName val="List"/>
      <sheetName val="CJE"/>
      <sheetName val="data"/>
      <sheetName val="PAK4"/>
      <sheetName val="HPP_0503"/>
      <sheetName val="Huruf-INV"/>
      <sheetName val="B-Ops-Sawit"/>
      <sheetName val="Inv"/>
      <sheetName val="Biaya-Inv"/>
      <sheetName val="Asumsi"/>
      <sheetName val="Halim"/>
      <sheetName val="SOQ"/>
      <sheetName val="SUB"/>
      <sheetName val="UPG"/>
      <sheetName val="Pipe"/>
      <sheetName val="B-Ops-KS"/>
      <sheetName val="TERM OF PAYMENT"/>
      <sheetName val="hasil nilai"/>
      <sheetName val="Scedull"/>
      <sheetName val="rab lt 2 bo"/>
      <sheetName val="5"/>
      <sheetName val="Revenue"/>
      <sheetName val="Depresiasi"/>
      <sheetName val="HRG BHN"/>
      <sheetName val="Kamandalu_finaL7_2605(1)"/>
      <sheetName val="Ring"/>
      <sheetName val="PL"/>
      <sheetName val="may'03"/>
      <sheetName val="Analisa Upah &amp; Bahan Plum"/>
      <sheetName val="kki"/>
      <sheetName val="RESIDU"/>
      <sheetName val="fin pro centers"/>
      <sheetName val="SUMMARY"/>
      <sheetName val="12"/>
      <sheetName val="SM Bgn"/>
      <sheetName val="SM Tnh"/>
      <sheetName val="Harga Satuan"/>
      <sheetName val="harsat"/>
      <sheetName val="Input sheet on Prices"/>
      <sheetName val="FORM X COST"/>
      <sheetName val="SEX"/>
      <sheetName val="INDEX"/>
      <sheetName val="TBM"/>
      <sheetName val="Daf 1"/>
      <sheetName val="datasheet"/>
      <sheetName val="BP1_23"/>
      <sheetName val="Bahan"/>
      <sheetName val="HSBU ANA"/>
      <sheetName val="Bill of Quantity"/>
      <sheetName val="FINISHING"/>
      <sheetName val="PLUMBING"/>
      <sheetName val="STRUKTUR"/>
      <sheetName val="Std-Prod KS"/>
      <sheetName val="Profit Loss"/>
      <sheetName val="ECP"/>
      <sheetName val="Grading"/>
      <sheetName val="Posisi Stock"/>
      <sheetName val="input-cost"/>
      <sheetName val="I"/>
      <sheetName val="CODE"/>
      <sheetName val="Bgn-Ingg PLANTATION"/>
      <sheetName val="KEUANGAN"/>
      <sheetName val="RENCANA KERJA"/>
      <sheetName val="Hitungan Bangunan"/>
      <sheetName val="GeneralInfo"/>
      <sheetName val="FORM-B1"/>
      <sheetName val="Holiday"/>
      <sheetName val="Analisa Upah _ Bahan Plum"/>
      <sheetName val="Gmd3"/>
      <sheetName val="Hargamat"/>
      <sheetName val="kumpulan"/>
      <sheetName val="TUG"/>
      <sheetName val="HARGA &amp; TARIF"/>
      <sheetName val="DATA "/>
      <sheetName val="Variables"/>
      <sheetName val="Bill of Qty MEP"/>
      <sheetName val="Analisa -Baku"/>
      <sheetName val="Rekap Direct Cost"/>
      <sheetName val="BQNSC"/>
      <sheetName val="TABEL"/>
      <sheetName val="Hotel"/>
      <sheetName val="Data Sarana"/>
      <sheetName val="RAB"/>
      <sheetName val="RT"/>
      <sheetName val="BOW"/>
      <sheetName val="B _ Norelec"/>
      <sheetName val="bhn_upah"/>
      <sheetName val="Analisa BCT Permanen"/>
      <sheetName val="REQDELTA"/>
      <sheetName val=" INCOME STATEMENT"/>
      <sheetName val="PB_B_"/>
      <sheetName val="Pro-Base"/>
      <sheetName val="Add-rev"/>
      <sheetName val="Harga Bahan"/>
      <sheetName val="hitung"/>
      <sheetName val="Inputing data"/>
      <sheetName val="Peta"/>
      <sheetName val="Sheet2"/>
      <sheetName val="COV 1"/>
      <sheetName val="#REF"/>
      <sheetName val="K-9 Ok"/>
      <sheetName val="Standard"/>
      <sheetName val="MAIN"/>
      <sheetName val="Metod TWR"/>
      <sheetName val="Pendukung"/>
      <sheetName val="House"/>
      <sheetName val="Tol"/>
      <sheetName val="Site progress"/>
      <sheetName val="Sept"/>
      <sheetName val="RBSB"/>
      <sheetName val="FAK"/>
      <sheetName val="rekap"/>
      <sheetName val="ren.bupati a"/>
      <sheetName val="rek-bup"/>
      <sheetName val="ren.hubbup"/>
      <sheetName val="rek-hub"/>
      <sheetName val="temu"/>
      <sheetName val="rek-temu"/>
      <sheetName val="pond"/>
      <sheetName val="rek-pond"/>
      <sheetName val="1-4"/>
      <sheetName val="rek1-4"/>
      <sheetName val="ANAL"/>
      <sheetName val="SAT"/>
      <sheetName val="landscp"/>
      <sheetName val="rek-landscp"/>
      <sheetName val="P"/>
      <sheetName val="hitungan bangunan "/>
      <sheetName val="HARGA"/>
      <sheetName val="CF-hot"/>
      <sheetName val="exf"/>
      <sheetName val="BTB"/>
      <sheetName val="Tanah dan Bangunan"/>
      <sheetName val="PT.GENTA"/>
      <sheetName val="RMatl-Cons.Fig"/>
      <sheetName val="man power"/>
      <sheetName val="Sensi"/>
      <sheetName val="BQ-Tenis"/>
      <sheetName val="Arsitektur"/>
      <sheetName val="Material"/>
      <sheetName val="BOQ_Aula"/>
      <sheetName val="Prelim"/>
      <sheetName val="Pryk Prod TBS"/>
      <sheetName val="01A- RAB"/>
      <sheetName val="Reklpj"/>
      <sheetName val="Mobil"/>
      <sheetName val="HARGA MATERIAL"/>
      <sheetName val="UPAH &amp; BAHAN"/>
      <sheetName val="Valuation"/>
      <sheetName val="RATE"/>
      <sheetName val="Log"/>
      <sheetName val="Penjom"/>
      <sheetName val="Corp Inputs"/>
      <sheetName val="Scenarios"/>
      <sheetName val="Isolasi Luar Dalam"/>
      <sheetName val="Isolasi Luar"/>
      <sheetName val="NS"/>
      <sheetName val="JobCode"/>
      <sheetName val="Price List"/>
      <sheetName val="GH Quantity"/>
      <sheetName val="TAX SUMMARY"/>
      <sheetName val="SPRS breakdown pricing"/>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 sheetId="32" refreshError="1"/>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Set>
  </externalBook>
</externalLink>
</file>

<file path=xl/externalLinks/externalLink315.xml><?xml version="1.0" encoding="utf-8"?>
<externalLink xmlns="http://schemas.openxmlformats.org/spreadsheetml/2006/main">
  <externalBook xmlns:r="http://schemas.openxmlformats.org/officeDocument/2006/relationships" r:id="rId1">
    <sheetNames>
      <sheetName val="Diagram"/>
      <sheetName val="Lamp"/>
      <sheetName val="Past"/>
      <sheetName val="Past-%"/>
      <sheetName val="Sheet1"/>
      <sheetName val="Catatan"/>
      <sheetName val="Sheet2"/>
      <sheetName val="IS-CF-BS (KONs)"/>
      <sheetName val="RL-%"/>
      <sheetName val="Sensitif"/>
      <sheetName val="IS-CF-BS (NNs)"/>
      <sheetName val="Proj-based (NNs)"/>
      <sheetName val="Biaya Inv Nns"/>
      <sheetName val="Inv-Non-Tan-Nns"/>
      <sheetName val="Std-Prod Nns"/>
      <sheetName val="Sheet3"/>
      <sheetName val="Proj-based (KS)"/>
      <sheetName val="IS-CF-BS (KS)"/>
      <sheetName val="Biaya Inv KS"/>
      <sheetName val="Std-Prod KS"/>
      <sheetName val="B-Ops-KS"/>
      <sheetName val="RF-KS"/>
      <sheetName val="INV-KS"/>
      <sheetName val="Chart1"/>
      <sheetName val="Sensitif (2)"/>
      <sheetName val="FORM-X-1"/>
      <sheetName val="Comparable"/>
      <sheetName val="As"/>
      <sheetName val="FORM X COST"/>
      <sheetName val="RESIDU-3"/>
      <sheetName val="LISTRIK"/>
      <sheetName val="Pipe"/>
      <sheetName val="Analisa Upah &amp; Bahan Plum"/>
      <sheetName val="NRC_2"/>
      <sheetName val="HSBU ANA"/>
      <sheetName val="SM Bgn"/>
      <sheetName val="Bgn-Ingg PLANTATION"/>
      <sheetName val="B-Ops-Sawit"/>
      <sheetName val="Inv"/>
      <sheetName val="Biaya-Inv"/>
      <sheetName val="Asumsi"/>
      <sheetName val="BP1_23"/>
      <sheetName val="List"/>
      <sheetName val="Harga Satuan"/>
      <sheetName val="BCT"/>
      <sheetName val="Cvr"/>
      <sheetName val="CME Site Distr"/>
      <sheetName val="SM Tnh"/>
      <sheetName val="T.material"/>
      <sheetName val="kki"/>
      <sheetName val="fin pro centers"/>
      <sheetName val="SUMMARY"/>
      <sheetName val="Exch.rate"/>
      <sheetName val="ANALISA PEK.UMUM"/>
      <sheetName val="BAHAN"/>
      <sheetName val="Upah"/>
      <sheetName val="CODE"/>
      <sheetName val="Exc. Rate"/>
      <sheetName val="INPUT"/>
      <sheetName val="harsat"/>
      <sheetName val="COVER"/>
      <sheetName val="Bill of Qty MEP"/>
      <sheetName val="REQDELTA"/>
      <sheetName val="IFB1 rev A"/>
      <sheetName val="BTB"/>
      <sheetName val="KAP-200403-14-FINAL"/>
      <sheetName val="Gmd3"/>
      <sheetName val="REF.ONLY"/>
      <sheetName val="Mesin"/>
      <sheetName val="Terbilang"/>
      <sheetName val="SEX"/>
      <sheetName val="H.Satuan"/>
      <sheetName val="Monthly £ 1"/>
      <sheetName val="TABLE"/>
      <sheetName val="analis"/>
      <sheetName val="prog-mgu"/>
      <sheetName val="RAB"/>
      <sheetName val="Elektrikal"/>
      <sheetName val="prog_mgu"/>
      <sheetName val="Analisa 2"/>
      <sheetName val="351BQMCN"/>
      <sheetName val="REKAP"/>
      <sheetName val="ALAT"/>
      <sheetName val="DCF"/>
      <sheetName val="dasar"/>
      <sheetName val="Attachement"/>
      <sheetName val="L3 An H Sat Mob"/>
      <sheetName val="escon"/>
      <sheetName val="HB "/>
      <sheetName val="A+Supl."/>
      <sheetName val="RAB (A) (2)"/>
      <sheetName val="rkp-rev"/>
      <sheetName val="7"/>
      <sheetName val="Markup"/>
      <sheetName val="Material"/>
      <sheetName val="Master"/>
      <sheetName val="Faktor Markup"/>
      <sheetName val="D.78"/>
      <sheetName val="D.79"/>
      <sheetName val="D.80"/>
      <sheetName val="D.81"/>
      <sheetName val="D.82"/>
      <sheetName val="D.83"/>
      <sheetName val="D.84"/>
      <sheetName val="D.85"/>
      <sheetName val="D.86"/>
      <sheetName val="D.87"/>
      <sheetName val="D.88"/>
      <sheetName val="D.89"/>
      <sheetName val="D.91"/>
      <sheetName val="D.92"/>
      <sheetName val="D.93"/>
      <sheetName val="D.94"/>
      <sheetName val="D.95"/>
      <sheetName val="D.96"/>
      <sheetName val="Analisa K"/>
      <sheetName val="320000 CABANG VI"/>
      <sheetName val="Pengalaman Per"/>
      <sheetName val="Anal. Pancang"/>
      <sheetName val="Penwrn"/>
      <sheetName val="Formulir 7.6"/>
      <sheetName val="Master 1.0"/>
      <sheetName val="Analisa"/>
      <sheetName val="REKAP GROSS"/>
      <sheetName val="data"/>
      <sheetName val="villa"/>
      <sheetName val="box culvert"/>
      <sheetName val="#REF"/>
      <sheetName val="BQ ARS"/>
      <sheetName val="Mobilisasi"/>
      <sheetName val="H.Upah"/>
      <sheetName val="B"/>
      <sheetName val="JSiar"/>
      <sheetName val="Fixed Assets"/>
      <sheetName val="Exploration"/>
      <sheetName val="Development"/>
      <sheetName val="BQ"/>
      <sheetName val="saklar"/>
      <sheetName val="Pro-Base"/>
      <sheetName val="Add-rev"/>
      <sheetName val="Rekap Analisa"/>
      <sheetName val="Rek-Analisa"/>
      <sheetName val="HARGA"/>
      <sheetName val="Project budget BTS"/>
      <sheetName val="IS-CF-BS_(KONs)"/>
      <sheetName val="IS-CF-BS_(NNs)"/>
      <sheetName val="Proj-based_(NNs)"/>
      <sheetName val="Biaya_Inv_Nns"/>
      <sheetName val="Std-Prod_Nns"/>
      <sheetName val="Proj-based_(KS)"/>
      <sheetName val="IS-CF-BS_(KS)"/>
      <sheetName val="Biaya_Inv_KS"/>
      <sheetName val="Std-Prod_KS"/>
      <sheetName val="Sensitif_(2)"/>
      <sheetName val="Analisa_Upah_&amp;_Bahan_Plum"/>
      <sheetName val="H_Satuan"/>
      <sheetName val="Monthly_£_1"/>
      <sheetName val="Analisa_2"/>
      <sheetName val="BAG-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refreshError="1"/>
    </sheetDataSet>
  </externalBook>
</externalLink>
</file>

<file path=xl/externalLinks/externalLink316.xml><?xml version="1.0" encoding="utf-8"?>
<externalLink xmlns="http://schemas.openxmlformats.org/spreadsheetml/2006/main">
  <externalBook xmlns:r="http://schemas.openxmlformats.org/officeDocument/2006/relationships" r:id="rId1">
    <sheetNames>
      <sheetName val="B-Ops-Sawit"/>
      <sheetName val="Biaya-Inv"/>
      <sheetName val="Inv"/>
      <sheetName val="Sheet1"/>
      <sheetName val="Chart1"/>
      <sheetName val="Sensitif"/>
      <sheetName val="Rincian"/>
      <sheetName val="H1"/>
      <sheetName val="H2"/>
      <sheetName val="Plasma"/>
      <sheetName val="R-Inti"/>
      <sheetName val="Konsolidasi"/>
      <sheetName val="PKS"/>
      <sheetName val="N-Tnmn"/>
      <sheetName val="Asumsi"/>
      <sheetName val="Prod"/>
      <sheetName val="Pipe"/>
      <sheetName val="List"/>
      <sheetName val="RT"/>
      <sheetName val=" INCOME STATEMENT"/>
      <sheetName val="may'03"/>
      <sheetName val="As"/>
      <sheetName val="B-Ops-KS"/>
      <sheetName val="T.material"/>
      <sheetName val="Depresiasi"/>
      <sheetName val="FINISHING"/>
      <sheetName val="PLUMBING"/>
      <sheetName val="STRUKTUR"/>
      <sheetName val="JSiar"/>
      <sheetName val="Huruf-INV"/>
      <sheetName val="LKU-2007-01-17"/>
      <sheetName val="OE"/>
      <sheetName val="Des"/>
      <sheetName val="_INCOME_STATEMENT"/>
      <sheetName val="HargaSat"/>
      <sheetName val="PP"/>
      <sheetName val="Harga Satuan"/>
      <sheetName val="PB(B)"/>
      <sheetName val="Analisa Upah _ Bahan Plum"/>
      <sheetName val="TBM"/>
      <sheetName val="RESIDU-3"/>
      <sheetName val="data"/>
      <sheetName val="FORM-X-1"/>
      <sheetName val="RBSB"/>
      <sheetName val="SM Bgn"/>
      <sheetName val="SM Tnh"/>
      <sheetName val="Bill of Qty MEP"/>
      <sheetName val="N Tnh"/>
      <sheetName val="Pro-Base"/>
      <sheetName val="Add-rev"/>
      <sheetName val="TABEL HARGA"/>
      <sheetName val="Grading"/>
      <sheetName val="Minamas"/>
      <sheetName val="Posisi Stock"/>
      <sheetName val="HARGA &amp; TARIF"/>
      <sheetName val="Dev-Cost"/>
      <sheetName val="NS"/>
      <sheetName val="AVG2_JULI2003"/>
      <sheetName val="BOW"/>
      <sheetName val="BCT"/>
      <sheetName val="FORM X COST"/>
      <sheetName val="rab lt 2 bo"/>
      <sheetName val="hasil nilai"/>
      <sheetName val="Juli"/>
      <sheetName val="ISIAN"/>
      <sheetName val="5"/>
      <sheetName val="Std-Prod KS"/>
      <sheetName val="MASTER"/>
      <sheetName val="BBM-03"/>
      <sheetName val="BS pricing"/>
      <sheetName val="X-file"/>
      <sheetName val="ACT PROD"/>
      <sheetName val="PLAN PROD"/>
      <sheetName val="kki"/>
      <sheetName val="fin pro centers"/>
      <sheetName val="SUMMARY"/>
      <sheetName val="KAS_BNK"/>
      <sheetName val="ARUS KAS"/>
      <sheetName val="CJE"/>
      <sheetName val="10 yr val"/>
      <sheetName val="Input"/>
      <sheetName val="Financials"/>
      <sheetName val="Pryk Prod TBS"/>
      <sheetName val="Cutleries"/>
      <sheetName val="COST-SUM"/>
      <sheetName val="harsat"/>
      <sheetName val="bayar_04_fak"/>
      <sheetName val="K-9 Ok"/>
      <sheetName val="BP1_23"/>
      <sheetName val="HRG BHN"/>
      <sheetName val="H.Satuan"/>
      <sheetName val="kumpulan"/>
      <sheetName val="rab g. menara pengawas"/>
      <sheetName val="mA THP III"/>
      <sheetName val="Customer"/>
      <sheetName val="Hua Yang Quarterly"/>
      <sheetName val="Investment Valuation"/>
      <sheetName val="bill_8 Ceiling mb"/>
      <sheetName val="KODEREKG"/>
      <sheetName val="DATA "/>
      <sheetName val="rumus"/>
      <sheetName val="VLOOK"/>
      <sheetName val="P21-1"/>
      <sheetName val="Mobilisasi"/>
      <sheetName val="Analisa"/>
      <sheetName val="jurnal"/>
      <sheetName val="ELEMENT SUM"/>
      <sheetName val="AN-CH2"/>
      <sheetName val="cost recovery"/>
      <sheetName val="HB"/>
      <sheetName val="PERSIAPAN"/>
      <sheetName val="UTILITAS"/>
      <sheetName val="Tabel"/>
      <sheetName val="HB "/>
      <sheetName val="Harga"/>
      <sheetName val="Elektrikal"/>
      <sheetName val="Analisa BCT"/>
      <sheetName val="ANALISA PEK.UMUM"/>
      <sheetName val="PAK4"/>
      <sheetName val="ocean voyage"/>
      <sheetName val="Peta"/>
      <sheetName val="Multiple Spreadsheets"/>
      <sheetName val="TERM OF PAYMENT"/>
      <sheetName val="HARGA MATERIAL"/>
      <sheetName val="BCR"/>
      <sheetName val="Asm"/>
      <sheetName val="PrBS"/>
      <sheetName val="PrDepr"/>
      <sheetName val="PrIS"/>
      <sheetName val="Input O&amp;M"/>
      <sheetName val="BILPL97"/>
      <sheetName val="Exc. Rate"/>
      <sheetName val="Estimasi"/>
      <sheetName val="Profit Loss"/>
      <sheetName val="Kuitansi (terbilang)"/>
      <sheetName val="Mesin"/>
      <sheetName val="Valuation"/>
      <sheetName val="S-1"/>
      <sheetName val="Isolasi Luar Dalam"/>
      <sheetName val="Isolasi Luar"/>
      <sheetName val="BL-PL-CEN"/>
      <sheetName val="AT"/>
      <sheetName val="Cashflow"/>
      <sheetName val="Sat-Tan"/>
      <sheetName val="Infrastruktur"/>
      <sheetName val="HITAM ULU"/>
      <sheetName val="hitung"/>
      <sheetName val="Tabel Bantu"/>
      <sheetName val="Indeks Lantai"/>
      <sheetName val="Bang-1"/>
      <sheetName val="WP-Panu'02"/>
      <sheetName val="RESIDU"/>
      <sheetName val="SUB"/>
      <sheetName val="IKK1"/>
      <sheetName val="Tanah"/>
      <sheetName val="Pasar-02"/>
      <sheetName val="IM"/>
      <sheetName val="Go"/>
      <sheetName val="IKK2"/>
      <sheetName val="U-EK"/>
      <sheetName val="Penilai"/>
      <sheetName val="Bangunan"/>
      <sheetName val="BTB"/>
      <sheetName val="Gmd3"/>
      <sheetName val="_INCOME_STATEMENT1"/>
      <sheetName val="T_material"/>
      <sheetName val="Harga_Satuan"/>
      <sheetName val="Analisa_Upah___Bahan_Plum"/>
      <sheetName val="Bill_of_Qty_MEP"/>
      <sheetName val="N_Tnh"/>
      <sheetName val="SM_Bgn"/>
      <sheetName val="SM_Tnh"/>
      <sheetName val="TABEL_HARGA"/>
      <sheetName val="Posisi_Stock"/>
      <sheetName val="HARGA_&amp;_TARIF"/>
      <sheetName val="FORM_X_COST"/>
      <sheetName val="Std-Prod_KS"/>
      <sheetName val="Hua_Yang_Quarterly"/>
      <sheetName val="BS_pricing"/>
      <sheetName val="ACT_PROD"/>
      <sheetName val="PLAN_PROD"/>
      <sheetName val="Investment_Valuation"/>
      <sheetName val="fin_pro_centers"/>
      <sheetName val="ARUS_KAS"/>
      <sheetName val="rab_lt_2_bo"/>
      <sheetName val="hasil_nilai"/>
      <sheetName val="10_yr_val"/>
      <sheetName val="Pryk_Prod_TBS"/>
      <sheetName val="Multiple_Spreadsheets"/>
      <sheetName val="DATA_"/>
      <sheetName val="An. Beton"/>
      <sheetName val="NERACA"/>
      <sheetName val="UPAH"/>
      <sheetName val="Cogen (New)"/>
      <sheetName val="Mold"/>
      <sheetName val="SEX"/>
      <sheetName val="Markup"/>
      <sheetName val="BAHAN"/>
      <sheetName val="1. Afdeling Input"/>
      <sheetName val="PB_B_"/>
      <sheetName val="Mutasi"/>
      <sheetName val="Sheet2"/>
      <sheetName val="Peter Kelly"/>
      <sheetName val="GH Quantity"/>
    </sheetNames>
    <sheetDataSet>
      <sheetData sheetId="0"/>
      <sheetData sheetId="1"/>
      <sheetData sheetId="2"/>
      <sheetData sheetId="3" refreshError="1"/>
      <sheetData sheetId="4" refreshError="1"/>
      <sheetData sheetId="5" refreshError="1"/>
      <sheetData sheetId="6"/>
      <sheetData sheetId="7" refreshError="1"/>
      <sheetData sheetId="8" refreshError="1"/>
      <sheetData sheetId="9" refreshError="1"/>
      <sheetData sheetId="10"/>
      <sheetData sheetId="11" refreshError="1"/>
      <sheetData sheetId="12" refreshError="1"/>
      <sheetData sheetId="13"/>
      <sheetData sheetId="14" refreshError="1"/>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Set>
  </externalBook>
</externalLink>
</file>

<file path=xl/externalLinks/externalLink317.xml><?xml version="1.0" encoding="utf-8"?>
<externalLink xmlns="http://schemas.openxmlformats.org/spreadsheetml/2006/main">
  <externalBook xmlns:r="http://schemas.openxmlformats.org/officeDocument/2006/relationships" r:id="rId1">
    <sheetNames>
      <sheetName val="UPAH"/>
      <sheetName val="DATA"/>
      <sheetName val="tata boga"/>
      <sheetName val="rm dinas"/>
      <sheetName val="DATA1"/>
      <sheetName val="RAB OE user"/>
      <sheetName val="rab "/>
      <sheetName val="ANALISA PEK.UMUM"/>
      <sheetName val="ANALISA KONST BTN"/>
      <sheetName val="BAHAN"/>
      <sheetName val="SAT.PEK.UMUM "/>
      <sheetName val="SAT.PEK.KONST.BTN"/>
      <sheetName val="Skedul"/>
      <sheetName val="B-Ops-KS"/>
      <sheetName val="+titipan"/>
      <sheetName val="-titipan"/>
      <sheetName val="RAB NARYO (2)"/>
      <sheetName val="RAB NARYO"/>
      <sheetName val="ANALISA PEK_UMUM"/>
      <sheetName val="Std-Prod KS"/>
      <sheetName val="SM Bgn"/>
      <sheetName val="B-Ops-Sawit"/>
      <sheetName val="Inv"/>
      <sheetName val="Biaya-Inv"/>
      <sheetName val="Asumsi"/>
      <sheetName val="FORM-X-1"/>
      <sheetName val="Huruf-INV"/>
      <sheetName val="Pipe"/>
      <sheetName val="T.material"/>
      <sheetName val="HSBU ANA"/>
      <sheetName val="Exch.rate"/>
      <sheetName val="Bgn-Ingg PLANTATION"/>
      <sheetName val="Inputing data"/>
      <sheetName val="harsat"/>
      <sheetName val="S.BAHAN"/>
      <sheetName val="S.UPAH"/>
    </sheetNames>
    <sheetDataSet>
      <sheetData sheetId="0" refreshError="1"/>
      <sheetData sheetId="1"/>
      <sheetData sheetId="2"/>
      <sheetData sheetId="3"/>
      <sheetData sheetId="4"/>
      <sheetData sheetId="5"/>
      <sheetData sheetId="6"/>
      <sheetData sheetId="7"/>
      <sheetData sheetId="8"/>
      <sheetData sheetId="9" refreshError="1"/>
      <sheetData sheetId="10"/>
      <sheetData sheetId="11"/>
      <sheetData sheetId="12"/>
      <sheetData sheetId="13" refreshError="1"/>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318.xml><?xml version="1.0" encoding="utf-8"?>
<externalLink xmlns="http://schemas.openxmlformats.org/spreadsheetml/2006/main">
  <externalBook xmlns:r="http://schemas.openxmlformats.org/officeDocument/2006/relationships" r:id="rId1">
    <sheetNames>
      <sheetName val="RAB"/>
      <sheetName val="Ans HS"/>
      <sheetName val="blk-b2"/>
      <sheetName val="blk-1"/>
      <sheetName val="blk-bds"/>
      <sheetName val="BQ-BLK-AN"/>
      <sheetName val="BQ-BLK"/>
      <sheetName val="TB-B3 "/>
      <sheetName val="BL-B2"/>
      <sheetName val="BL-B1"/>
      <sheetName val="BL-DS"/>
      <sheetName val="BL-1"/>
      <sheetName val="BL-2"/>
      <sheetName val="BL-3"/>
      <sheetName val="BL.4-8"/>
      <sheetName val="BL.9-13"/>
      <sheetName val="BL.14-18"/>
      <sheetName val="BL.19-23"/>
      <sheetName val="BL.24"/>
      <sheetName val="BL.25"/>
      <sheetName val="BL.26"/>
      <sheetName val="BL.27"/>
      <sheetName val="Rekap"/>
      <sheetName val="ANG"/>
      <sheetName val="HS-MEK"/>
      <sheetName val="MEX"/>
      <sheetName val="HS"/>
      <sheetName val="mek_REKAP"/>
      <sheetName val="mek_R.POMPA_C.2"/>
      <sheetName val="mek_GUESTHOUSE_Q"/>
      <sheetName val="mek_UTAMA_F"/>
      <sheetName val="C.1"/>
      <sheetName val="POS JAGA"/>
      <sheetName val="Mek wok sop &amp; Inc"/>
      <sheetName val="MEK-INCENERATOR-B"/>
      <sheetName val="ADW"/>
      <sheetName val="AN-0"/>
      <sheetName val="AN-1"/>
      <sheetName val="AN-2"/>
      <sheetName val="Material"/>
      <sheetName val="WI"/>
      <sheetName val="I-KAMAR"/>
      <sheetName val="Analisa STR"/>
      <sheetName val="I_KAMAR"/>
      <sheetName val="anal"/>
      <sheetName val="Daf 1"/>
      <sheetName val="BSD (2)"/>
      <sheetName val="blk_b2"/>
      <sheetName val="Pipe"/>
      <sheetName val="ALAT"/>
      <sheetName val="CPar"/>
      <sheetName val="CAPITOL MEKANIKAL"/>
      <sheetName val="HARGA ALAT"/>
      <sheetName val="analisa SNI"/>
      <sheetName val="HARSAT"/>
      <sheetName val="MK"/>
      <sheetName val="Ind.MP Sch."/>
      <sheetName val="Cover"/>
      <sheetName val="Analisa ME "/>
      <sheetName val="Daftar Harga"/>
      <sheetName val="Ans_HS"/>
      <sheetName val="TB-B3_"/>
      <sheetName val="BL_4-8"/>
      <sheetName val="BL_9-13"/>
      <sheetName val="BL_14-18"/>
      <sheetName val="BL_19-23"/>
      <sheetName val="BL_24"/>
      <sheetName val="BL_25"/>
      <sheetName val="BL_26"/>
      <sheetName val="BL_27"/>
      <sheetName val="mek_R_POMPA_C_2"/>
      <sheetName val="C_1"/>
      <sheetName val="POS_JAGA"/>
      <sheetName val="Mek_wok_sop_&amp;_Inc"/>
      <sheetName val="Traf&amp;Genst"/>
      <sheetName val="B _ Norelec"/>
      <sheetName val="A"/>
      <sheetName val="HSA &amp; PAB"/>
      <sheetName val="AHAS PANEL"/>
      <sheetName val="By"/>
      <sheetName val="Gaji"/>
      <sheetName val="HSatuan"/>
      <sheetName val="Bank"/>
      <sheetName val="Bunga"/>
      <sheetName val="BAHAN"/>
      <sheetName val="RAB_DURI"/>
      <sheetName val="Mark-up"/>
      <sheetName val="Alat &amp; Bahan"/>
      <sheetName val="RAP"/>
      <sheetName val="NAMES"/>
      <sheetName val="DAF-2"/>
      <sheetName val="Blk A"/>
      <sheetName val="Analisa 2"/>
      <sheetName val="ANALISA"/>
      <sheetName val="SUM_Steel-Strc"/>
      <sheetName val="FORM X COST"/>
      <sheetName val="REQDELTA"/>
      <sheetName val="Basic Price"/>
      <sheetName val="Daf_1"/>
      <sheetName val="BSD_(2)"/>
      <sheetName val="Analisa_STR"/>
      <sheetName val="an. struktur"/>
      <sheetName val="Dashboard"/>
      <sheetName val="H.Satuan"/>
      <sheetName val="Mat"/>
      <sheetName val="WF "/>
      <sheetName val="ANALIS.1"/>
      <sheetName val="ANALIS.2"/>
      <sheetName val="Elektrikal"/>
      <sheetName val="UPAH"/>
      <sheetName val="351BQMCN"/>
      <sheetName val="Breakdown"/>
      <sheetName val="Rate"/>
      <sheetName val="PileCap"/>
      <sheetName val="LAMPIRAN -B"/>
      <sheetName val="kik"/>
      <sheetName val="Cover Daf-2"/>
      <sheetName val="ch"/>
      <sheetName val="ANALISA STR _ ARS"/>
      <sheetName val="2"/>
      <sheetName val="Ana-ALAT"/>
      <sheetName val="BD-PP-OFF"/>
      <sheetName val="BASE-PL1(H-shape)(OLD)"/>
      <sheetName val="bobot"/>
      <sheetName val="analisa asli"/>
      <sheetName val="Sat Bahan"/>
      <sheetName val="Sat Alat"/>
      <sheetName val="Sat Upah"/>
      <sheetName val="Harga ME "/>
      <sheetName val="Sheet1"/>
      <sheetName val="DAF-5"/>
      <sheetName val="BQ"/>
      <sheetName val="prog-mgu"/>
      <sheetName val="ANALISA PEK.UMUM"/>
      <sheetName val="2_2"/>
      <sheetName val="STRUKTUR"/>
      <sheetName val="compaction"/>
      <sheetName val="Penawaran"/>
      <sheetName val="boq"/>
      <sheetName val="SAP"/>
      <sheetName val="Parameter"/>
      <sheetName val="Jurnal"/>
      <sheetName val="Bulanan"/>
      <sheetName val="H-Bahan &amp; Tenaga"/>
      <sheetName val="DAF-1"/>
      <sheetName val="HASAT DASAR"/>
      <sheetName val="Harsat Bahan"/>
      <sheetName val="Harsat Upah"/>
      <sheetName val="STR"/>
      <sheetName val="Harga Satuan"/>
      <sheetName val="rumus"/>
      <sheetName val="LEGEND"/>
      <sheetName val="ANALISA GRS TENGAH"/>
      <sheetName val="Analisa &amp; Upah"/>
      <sheetName val="Bill 2.4."/>
      <sheetName val="bhn,upah,alat"/>
      <sheetName val="Ans Kom Precast"/>
      <sheetName val="Material-mr"/>
      <sheetName val="Ducting12"/>
      <sheetName val="valve"/>
      <sheetName val="pipe132"/>
      <sheetName val="Plumbing"/>
      <sheetName val="ppr12"/>
      <sheetName val="Summary_BQ"/>
      <sheetName val="Rencana Biaya OE CWG II (3)alt "/>
      <sheetName val="PHU 05"/>
      <sheetName val="arab"/>
      <sheetName val="juni"/>
      <sheetName val="Sheet3"/>
      <sheetName val="B.T"/>
      <sheetName val="Sheet15"/>
      <sheetName val="REKAP ANALISA TO PRINT"/>
      <sheetName val="ANALISA STRUKTUR "/>
      <sheetName val="Strategic Map"/>
      <sheetName val="MATERIAL ANALISA"/>
      <sheetName val="Analisa Upah &amp; Bahan Plum"/>
      <sheetName val="LS_Rutin"/>
      <sheetName val="satuan_pek"/>
      <sheetName val="Sheet1 (2)"/>
      <sheetName val="Tanggapan"/>
      <sheetName val="ELKP"/>
      <sheetName val="4-MVAC"/>
      <sheetName val="Break Down I"/>
      <sheetName val="Break Down II"/>
      <sheetName val="Break Down III"/>
      <sheetName val="DAFT BAHAN"/>
      <sheetName val="S.UPAH"/>
      <sheetName val="DFT-Harga (2)"/>
      <sheetName val="FINISHING"/>
      <sheetName val="PANELKAST"/>
      <sheetName val="Grand Rekap"/>
      <sheetName val="ac"/>
      <sheetName val="Pemadam"/>
      <sheetName val="IT"/>
      <sheetName val="Listrik"/>
      <sheetName val="BQ-1A"/>
      <sheetName val="AHS"/>
      <sheetName val="Daf_Anl"/>
      <sheetName val="HB "/>
      <sheetName val="SEX"/>
      <sheetName val="HRG BHN"/>
      <sheetName val="an mek"/>
      <sheetName val="BQ-IABK"/>
      <sheetName val="Analisa Harga"/>
      <sheetName val="Summary"/>
      <sheetName val="RC-ANL"/>
      <sheetName val="PERSIAPAN"/>
      <sheetName val="UTILITAS"/>
      <sheetName val="lokasari-el"/>
      <sheetName val="an_ struktur"/>
      <sheetName val="BQ ARS"/>
      <sheetName val="Analisa Harga Satuan"/>
      <sheetName val="BasicPrice"/>
      <sheetName val="Input Data"/>
      <sheetName val="Har-mat"/>
      <sheetName val="Pile"/>
      <sheetName val="PROG"/>
      <sheetName val="List of Material Price"/>
      <sheetName val="Daftar Upah"/>
      <sheetName val="Data"/>
      <sheetName val="MU"/>
      <sheetName val="G-Alat"/>
      <sheetName val="Analisa Teknik"/>
      <sheetName val="4-Quarry"/>
      <sheetName val="S CURVE"/>
      <sheetName val="5-Alat"/>
      <sheetName val="3.Mob"/>
      <sheetName val="Unit Price Analysis"/>
      <sheetName val="Summary Sheets"/>
      <sheetName val="TABLE"/>
      <sheetName val="Harga bahan-1"/>
      <sheetName val="rekap1"/>
      <sheetName val="DETAIL POS 123"/>
      <sheetName val="HSD"/>
      <sheetName val="ANALISA-SNI"/>
      <sheetName val="db"/>
      <sheetName val="prelim"/>
      <sheetName val="Informasi"/>
      <sheetName val="Isolasi Luar Dalam"/>
      <sheetName val="Isolasi Luar"/>
      <sheetName val="4"/>
      <sheetName val="An-Alat"/>
      <sheetName val="HALAMAN"/>
      <sheetName val="ANALISA ME"/>
      <sheetName val="MEKANIKAL"/>
      <sheetName val="ANALISA PERSIAPAN"/>
      <sheetName val="HG Bahan"/>
      <sheetName val="An Beton"/>
      <sheetName val="ars_fin"/>
      <sheetName val="Bhn"/>
      <sheetName val="Codestable"/>
      <sheetName val="Proj Summ"/>
      <sheetName val="AHSbj"/>
      <sheetName val="BL_24+[Rencana Biaya OE CWG"/>
      <sheetName val="E CWG II (3)alt 2.xls]BL_25"/>
      <sheetName val="Tabel Berat"/>
      <sheetName val="Analisa Upah _ Bahan Plum"/>
      <sheetName val="TABEL_DETASIR"/>
      <sheetName val="LAL - PASAR PAGI "/>
      <sheetName val="REF.ONLY"/>
      <sheetName val="E CWG II (3)alt 2.xls_BL_25"/>
      <sheetName val="daf-3(OK)"/>
      <sheetName val="daf-7(OK)"/>
      <sheetName val="Kaspel"/>
      <sheetName val="Alat RAB"/>
      <sheetName val="Meto"/>
      <sheetName val="Har_mat"/>
      <sheetName val="B-Ops-KS"/>
      <sheetName val="As"/>
      <sheetName val="E CWG II (3)alt 2.xls]BL_25"/>
      <sheetName val="SM Bgn"/>
      <sheetName val="fin pro centers"/>
      <sheetName val="P04-02"/>
      <sheetName val="BCT"/>
      <sheetName val="FORM-X-1"/>
      <sheetName val="Marshal"/>
      <sheetName val="FE-1770-I"/>
      <sheetName val="FE-1770.P1"/>
      <sheetName val="GeneralInfo"/>
      <sheetName val="FE-1770-II"/>
      <sheetName val="CJE"/>
      <sheetName val="Cover Sheet"/>
      <sheetName val="Exchange Rates"/>
      <sheetName val="PRO"/>
      <sheetName val="RAB Propok"/>
      <sheetName val="PO2 ok"/>
      <sheetName val="Uph"/>
      <sheetName val="B-Ops-Sawit"/>
      <sheetName val="Inv"/>
      <sheetName val="Biaya-Inv"/>
      <sheetName val="Asumsi"/>
      <sheetName val="BL_24_x005f_x0000__x005f_x0000__x005f_x0000__x000"/>
      <sheetName val="E CWG II (3)alt 2.xls]BL_25_x00"/>
      <sheetName val="TB"/>
      <sheetName val="BL_24+[Rencana Biaya OE CW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Set>
  </externalBook>
</externalLink>
</file>

<file path=xl/externalLinks/externalLink319.xml><?xml version="1.0" encoding="utf-8"?>
<externalLink xmlns="http://schemas.openxmlformats.org/spreadsheetml/2006/main">
  <externalBook xmlns:r="http://schemas.openxmlformats.org/officeDocument/2006/relationships" r:id="rId1">
    <sheetNames>
      <sheetName val="Hargamat"/>
      <sheetName val="Rekap"/>
      <sheetName val="Ana-prel"/>
      <sheetName val="Prelim"/>
      <sheetName val="Ratio"/>
      <sheetName val="326BQSMB"/>
      <sheetName val="326BQSCC"/>
      <sheetName val="326BQSCF"/>
      <sheetName val="Dashboard"/>
      <sheetName val="Analisa"/>
      <sheetName val="APPENDIX-G"/>
      <sheetName val="APPENDIX-G table 2"/>
      <sheetName val="prog-mgu"/>
      <sheetName val="Upah+Bahan"/>
      <sheetName val="Pipe"/>
      <sheetName val="Material"/>
      <sheetName val="Man Power"/>
      <sheetName val="RAB"/>
      <sheetName val="Elektrikal"/>
      <sheetName val="harsat"/>
      <sheetName val="UPAH"/>
      <sheetName val="FORM-X-1"/>
      <sheetName val="Hotel"/>
      <sheetName val="B-Ops-Sawit"/>
      <sheetName val="Inv"/>
      <sheetName val="Biaya-Inv"/>
      <sheetName val="Asumsi"/>
      <sheetName val="Analisa Upah &amp; Bahan Plum"/>
      <sheetName val="SM Bgn"/>
      <sheetName val="B-Ops-KS"/>
      <sheetName val="DCF Jual-Sew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320.xml><?xml version="1.0" encoding="utf-8"?>
<externalLink xmlns="http://schemas.openxmlformats.org/spreadsheetml/2006/main">
  <externalBook xmlns:r="http://schemas.openxmlformats.org/officeDocument/2006/relationships" r:id="rId1">
    <sheetNames>
      <sheetName val="income"/>
      <sheetName val="Prod- Inti"/>
      <sheetName val="Biaya"/>
      <sheetName val="As"/>
      <sheetName val="JSiar"/>
      <sheetName val="Pro-Base"/>
      <sheetName val="kki"/>
      <sheetName val="fin pro centers"/>
      <sheetName val="SUMMARY"/>
      <sheetName val="10 yr val"/>
      <sheetName val="Input"/>
      <sheetName val="Asumsi"/>
      <sheetName val="Std-Prod KS"/>
      <sheetName val="COPA DETAIL"/>
      <sheetName val="T.material"/>
      <sheetName val="Cons"/>
      <sheetName val="Add-rev"/>
      <sheetName val="Exist"/>
      <sheetName val="Tot"/>
      <sheetName val="Tranponder"/>
      <sheetName val="COA"/>
      <sheetName val="List"/>
      <sheetName val="LOAN &amp; INT_LampI.2-6,LampIII.9"/>
      <sheetName val="data"/>
      <sheetName val="FORM-X-1"/>
      <sheetName val="RAB"/>
      <sheetName val="PB(B)"/>
      <sheetName val="Assumption"/>
      <sheetName val="Financials"/>
      <sheetName val="bct"/>
      <sheetName val="Huruf-INV"/>
      <sheetName val="Du_lieu"/>
      <sheetName val="Ind.MP Sch."/>
      <sheetName val="Exc. Rate"/>
      <sheetName val="Daf 1"/>
      <sheetName val="RESIDU-3"/>
      <sheetName val="Inputing data"/>
      <sheetName val="TERM OF PAYMENT"/>
      <sheetName val="B-Ops-Sawit"/>
      <sheetName val="Inv"/>
      <sheetName val="Biaya-Inv"/>
      <sheetName val="Pipe"/>
      <sheetName val="GeneralInfo"/>
      <sheetName val="Harga Satuan"/>
      <sheetName val="Pro_Base"/>
      <sheetName val="Export"/>
      <sheetName val="Resume"/>
      <sheetName val="SM Bgn"/>
      <sheetName val="Olah"/>
      <sheetName val="OLDMAP"/>
      <sheetName val="FORM-B1"/>
      <sheetName val="SM Tnh"/>
      <sheetName val="Invoice"/>
      <sheetName val="WBS"/>
      <sheetName val="TOTAL"/>
      <sheetName val="Cvr"/>
      <sheetName val="Analisa"/>
      <sheetName val="upah"/>
      <sheetName val="Analisa Upah _ Bahan Plum"/>
      <sheetName val="Market Positioning"/>
      <sheetName val="ISIAN"/>
      <sheetName val="GRAND REKAP"/>
      <sheetName val="index"/>
      <sheetName val="Bgn-Ingg PLANTATION"/>
      <sheetName val="IKK 2017 SEM 1"/>
      <sheetName val="INDEKS LANTAI"/>
      <sheetName val="STANDAR BIAYA MAPPI"/>
      <sheetName val="REMUNERASISTANDAR"/>
      <sheetName val="TABEL_DETASIR"/>
      <sheetName val="Isolasi Luar Dalam"/>
      <sheetName val="Isolasi Luar"/>
      <sheetName val="CJE"/>
      <sheetName val="September"/>
      <sheetName val="Detail-PARENT"/>
      <sheetName val="N Tnh"/>
      <sheetName val="REKAP"/>
      <sheetName val="REKAP Tbh"/>
      <sheetName val="FORM X COST"/>
      <sheetName val="Mobilisasi"/>
      <sheetName val="PK"/>
      <sheetName val="RUKO TYPE 1"/>
      <sheetName val="351BQMCN"/>
      <sheetName val="Lease Expiry"/>
      <sheetName val="Income Statement"/>
      <sheetName val="Operating Cycle"/>
      <sheetName val="Sources &amp; Uses"/>
      <sheetName val="Revenue"/>
      <sheetName val="Scenario"/>
      <sheetName val="Setup"/>
      <sheetName val="Content 3"/>
      <sheetName val="Hargamat"/>
      <sheetName val="SEX"/>
      <sheetName val="NERACA"/>
      <sheetName val="Mesin"/>
      <sheetName val="SAP"/>
      <sheetName val="pek tanah utk irigasi"/>
      <sheetName val="Bahan"/>
      <sheetName val="BQ_E20_02_Rp_"/>
      <sheetName val="K"/>
      <sheetName val="Pemadatan Tanah (Jalan)"/>
      <sheetName val="2010"/>
      <sheetName val="Fixset"/>
      <sheetName val="Cutleries"/>
      <sheetName val="H.Satuan"/>
      <sheetName val="SITE-E"/>
      <sheetName val="Prod-_Inti"/>
      <sheetName val="10_yr_val"/>
      <sheetName val="fin_pro_centers"/>
      <sheetName val="COPA_DETAIL"/>
      <sheetName val="T_material"/>
      <sheetName val="Std-Prod_KS"/>
      <sheetName val="LOAN_&amp;_INT_LampI_2-6,LampIII_9"/>
      <sheetName val="Exc__Rate"/>
      <sheetName val="Ind_MP_Sch_"/>
      <sheetName val="Daf_1"/>
      <sheetName val="TERM_OF_PAYMENT"/>
      <sheetName val="SM_Bgn"/>
      <sheetName val="SM_Tnh"/>
      <sheetName val="Harga_Satuan"/>
      <sheetName val="RUKO_TYPE_1"/>
      <sheetName val="Lease_Expiry"/>
      <sheetName val="Income_Statement"/>
      <sheetName val="Operating_Cycle"/>
      <sheetName val="Sources_&amp;_Uses"/>
      <sheetName val="N_Tnh"/>
      <sheetName val="REKAP_Tbh"/>
      <sheetName val="Input O&amp;M"/>
      <sheetName val="GH Quantity"/>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refreshError="1"/>
      <sheetData sheetId="127" refreshError="1"/>
    </sheetDataSet>
  </externalBook>
</externalLink>
</file>

<file path=xl/externalLinks/externalLink321.xml><?xml version="1.0" encoding="utf-8"?>
<externalLink xmlns="http://schemas.openxmlformats.org/spreadsheetml/2006/main">
  <externalBook xmlns:r="http://schemas.openxmlformats.org/officeDocument/2006/relationships" r:id="rId1">
    <sheetNames>
      <sheetName val="T.material"/>
      <sheetName val="Inputing data"/>
      <sheetName val="RO-GLOWTEC"/>
      <sheetName val="Anfin-Case (2RO)"/>
      <sheetName val="Anfin-Case (1RO)"/>
      <sheetName val="Summary"/>
      <sheetName val="Sheet5"/>
      <sheetName val="Sheet4"/>
      <sheetName val="Sheet3"/>
      <sheetName val="10 yr val"/>
      <sheetName val="Input"/>
      <sheetName val="Financials"/>
      <sheetName val="B-Ops-KS"/>
      <sheetName val="Hargamat"/>
      <sheetName val="Exc. Rate"/>
      <sheetName val="UPAH"/>
      <sheetName val="RAB"/>
      <sheetName val="Sheet1"/>
      <sheetName val="Harga Satuan"/>
      <sheetName val="Bgn-Ingg PLANTATION"/>
    </sheetNames>
    <sheetDataSet>
      <sheetData sheetId="0" refreshError="1"/>
      <sheetData sheetId="1" refreshError="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322.xml><?xml version="1.0" encoding="utf-8"?>
<externalLink xmlns="http://schemas.openxmlformats.org/spreadsheetml/2006/main">
  <externalBook xmlns:r="http://schemas.openxmlformats.org/officeDocument/2006/relationships" r:id="rId1">
    <sheetNames>
      <sheetName val="Bgn-Ingg PLANTATION"/>
      <sheetName val="Comparable"/>
      <sheetName val="FORM-X-1"/>
      <sheetName val="FORM-X-2"/>
      <sheetName val="RESUME"/>
      <sheetName val="FORM-X-3"/>
      <sheetName val="SPL PLANTATION"/>
      <sheetName val="Bgn-Ingg (2) FACTORY"/>
      <sheetName val="SPL-Ingg FACTORY"/>
      <sheetName val="Sheet1"/>
      <sheetName val="1"/>
      <sheetName val="2"/>
      <sheetName val="3"/>
      <sheetName val="Bgn_Ingg PLANTATION"/>
      <sheetName val="Pipe"/>
      <sheetName val="B-Ops-KS"/>
      <sheetName val="SM Bgn"/>
      <sheetName val="SM Tnh"/>
      <sheetName val=" INCOME STATEMENT"/>
      <sheetName val="UPAH"/>
      <sheetName val="FORM X COST"/>
      <sheetName val="Elektrikal"/>
      <sheetName val="Collectionphas"/>
      <sheetName val="Upkeepphas"/>
      <sheetName val="Bgt"/>
      <sheetName val="may'03"/>
      <sheetName val="B-Ops-Sawit"/>
      <sheetName val="Inv"/>
      <sheetName val="Biaya-Inv"/>
      <sheetName val="Asumsi"/>
      <sheetName val="Pro-Base"/>
      <sheetName val="Add-rev"/>
      <sheetName val="Stock CIW"/>
      <sheetName val="September"/>
      <sheetName val="Site progress"/>
      <sheetName val="ID MENADO"/>
      <sheetName val="RAB"/>
      <sheetName val="NS"/>
      <sheetName val="GeneralInfo"/>
      <sheetName val="Hotel"/>
      <sheetName val="Harga bahan &amp; upah"/>
      <sheetName val="tribune timur"/>
      <sheetName val="Marshal"/>
      <sheetName val="12"/>
      <sheetName val="Man Power"/>
      <sheetName val="T.material"/>
      <sheetName val="Scenario"/>
      <sheetName val="Analisa 2"/>
      <sheetName val="hitung"/>
      <sheetName val="RBSB"/>
      <sheetName val="Holiday"/>
      <sheetName val="FISIK RAB 2000"/>
      <sheetName val="Halim"/>
      <sheetName val="SOQ"/>
      <sheetName val="SUB"/>
      <sheetName val="UPG"/>
      <sheetName val="Prod Calc"/>
      <sheetName val="analisa BM"/>
      <sheetName val="Laporan"/>
      <sheetName val="Hua Yang Quarterly"/>
      <sheetName val="Perhitungan"/>
      <sheetName val="database"/>
      <sheetName val="Uraian Mesin"/>
      <sheetName val="Investment Valuation"/>
      <sheetName val="REKAP"/>
      <sheetName val="REKAP Tbh"/>
      <sheetName val="BangunanRMH _diprint_"/>
      <sheetName val="kolam "/>
      <sheetName val="FORM-B1"/>
      <sheetName val="REKAP GEDUNG UTAMA"/>
      <sheetName val="006"/>
      <sheetName val="_001"/>
      <sheetName val="Hitung Bangunan"/>
      <sheetName val="Inp"/>
      <sheetName val="RESIDU-3"/>
      <sheetName val="10 yr val"/>
      <sheetName val="Input"/>
      <sheetName val="Financials"/>
      <sheetName val="Juli"/>
      <sheetName val="BCT"/>
      <sheetName val="Kertas Kerja"/>
      <sheetName val="Inputing data"/>
      <sheetName val="A&amp;C"/>
      <sheetName val="Material"/>
      <sheetName val="Harga Bahan"/>
      <sheetName val="BANGUNAN UTAMA"/>
      <sheetName val="L.BA blok"/>
      <sheetName val="PERSATUAN"/>
      <sheetName val="rekap-ans"/>
      <sheetName val="HSBU ANA"/>
      <sheetName val="Hargamat"/>
      <sheetName val="data"/>
      <sheetName val="Exch.rate"/>
      <sheetName val="bau"/>
      <sheetName val="GAJI"/>
      <sheetName val="RESIDU"/>
      <sheetName val="As"/>
      <sheetName val="N Tnh"/>
      <sheetName val="BP1_23"/>
      <sheetName val="Kend"/>
      <sheetName val="Alber"/>
      <sheetName val="Trail"/>
      <sheetName val="kurs"/>
      <sheetName val="Cover-01"/>
      <sheetName val="Cover_01"/>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Set>
  </externalBook>
</externalLink>
</file>

<file path=xl/externalLinks/externalLink323.xml><?xml version="1.0" encoding="utf-8"?>
<externalLink xmlns="http://schemas.openxmlformats.org/spreadsheetml/2006/main">
  <externalBook xmlns:r="http://schemas.openxmlformats.org/officeDocument/2006/relationships" r:id="rId1">
    <sheetNames>
      <sheetName val="index"/>
      <sheetName val="rate"/>
      <sheetName val="bahan"/>
      <sheetName val="ALL"/>
      <sheetName val="Sum All"/>
      <sheetName val="Prel"/>
      <sheetName val="Str"/>
      <sheetName val="Sum Str"/>
      <sheetName val="S Dpn"/>
      <sheetName val="Str Dpn"/>
      <sheetName val="S Blk"/>
      <sheetName val="Str Blk"/>
      <sheetName val="Ars"/>
      <sheetName val="Sum Ars"/>
      <sheetName val="A Dpn"/>
      <sheetName val="Ars Dpn"/>
      <sheetName val="ADLG"/>
      <sheetName val="AD1"/>
      <sheetName val="AD2"/>
      <sheetName val="AD3"/>
      <sheetName val="AD4"/>
      <sheetName val="AD5"/>
      <sheetName val="AD6"/>
      <sheetName val="Dtampak"/>
      <sheetName val="A Blk"/>
      <sheetName val="Ars Blk"/>
      <sheetName val="AB1"/>
      <sheetName val="AB2"/>
      <sheetName val="AB3"/>
      <sheetName val="AB4"/>
      <sheetName val="AB5"/>
      <sheetName val="AB6"/>
      <sheetName val="Batap"/>
      <sheetName val="BTampak "/>
      <sheetName val="Sheet1"/>
      <sheetName val="Sheet2"/>
      <sheetName val="Sheet3"/>
      <sheetName val="BQ ARS"/>
      <sheetName val="Hargamat"/>
      <sheetName val="RAB"/>
      <sheetName val="FORM-X-1"/>
      <sheetName val="Bgn-Ingg PLANTATION"/>
      <sheetName val="Elektrikal"/>
      <sheetName val="Kandang (Open)"/>
      <sheetName val="data"/>
      <sheetName val="10 yr val"/>
      <sheetName val="Input"/>
      <sheetName val="Financials"/>
      <sheetName val="September"/>
      <sheetName val="Juli"/>
      <sheetName val="Bill of Qty"/>
      <sheetName val="T.material"/>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324.xml><?xml version="1.0" encoding="utf-8"?>
<externalLink xmlns="http://schemas.openxmlformats.org/spreadsheetml/2006/main">
  <externalBook xmlns:r="http://schemas.openxmlformats.org/officeDocument/2006/relationships" r:id="rId1">
    <sheetNames>
      <sheetName val="000000"/>
      <sheetName val="100000"/>
      <sheetName val="GRAND REKAP"/>
      <sheetName val="RAB-ARS"/>
      <sheetName val="Analisa-PI"/>
      <sheetName val="REKAP-ARS"/>
      <sheetName val="RAB-STRUK"/>
      <sheetName val="REKAP-STRUK"/>
      <sheetName val="RAB-ELEK"/>
      <sheetName val="REKAP-ELEK"/>
      <sheetName val="RAB-MEK"/>
      <sheetName val="REKAP MEK"/>
      <sheetName val="JASA-JASA"/>
      <sheetName val="ANALISA ARS"/>
      <sheetName val="equipment"/>
      <sheetName val="prelim"/>
      <sheetName val="person "/>
      <sheetName val="Struktur"/>
      <sheetName val="BQ ARS"/>
      <sheetName val="Hargamat"/>
      <sheetName val="rekap.c"/>
      <sheetName val="index"/>
      <sheetName val="STR - 2B"/>
      <sheetName val="Analisa 2"/>
      <sheetName val="Pipe"/>
      <sheetName val="TAMKUR "/>
      <sheetName val="rekap_c"/>
      <sheetName val="analisa panel"/>
      <sheetName val="NM"/>
      <sheetName val="Bgn-Ingg PLANTATION"/>
      <sheetName val="Conn. Lib"/>
      <sheetName val="BQ Elektrikal"/>
      <sheetName val="Elektrikal"/>
      <sheetName val="ars"/>
      <sheetName val="DAF-1"/>
      <sheetName val="GRAND_REKAP"/>
      <sheetName val="REKAP_MEK"/>
      <sheetName val="ANALISA_ARS"/>
      <sheetName val="person_"/>
      <sheetName val="BQ_ARS"/>
      <sheetName val="TOTAL"/>
      <sheetName val="BQ-GRAHA INOWO-PI"/>
      <sheetName val="Isolasi Luar Dalam"/>
      <sheetName val="Isolasi Luar"/>
      <sheetName val="RAB"/>
      <sheetName val="bhn "/>
      <sheetName val="4"/>
      <sheetName val="INPUT HARGA"/>
      <sheetName val="Bill of Qty"/>
      <sheetName val="Elc-ME BAPPEDA"/>
      <sheetName val="Rekap-ME BAPPEDA"/>
      <sheetName val="an el"/>
      <sheetName val="Hit. Bangunan"/>
      <sheetName val="T.material"/>
      <sheetName val="Kandang (Open)"/>
      <sheetName val="data"/>
      <sheetName val="10 yr val"/>
      <sheetName val="Input"/>
      <sheetName val="Financials"/>
      <sheetName val="September"/>
      <sheetName val="Sheet1"/>
      <sheetName val="B-Ops-KS"/>
      <sheetName val="Inputing data"/>
      <sheetName val="HSUB"/>
      <sheetName val="Rekap"/>
      <sheetName val="UPAH"/>
      <sheetName val="bhn"/>
      <sheetName val="INDEK_BQ"/>
      <sheetName val="IPL_SCHEDULE"/>
      <sheetName val="MEK"/>
      <sheetName val="ARSITEK"/>
      <sheetName val="GVL"/>
      <sheetName val="Analisa &amp; Upah"/>
      <sheetName val="ME_EX"/>
      <sheetName val="BL-CIV"/>
      <sheetName val="REKAP (N)"/>
      <sheetName val="Analisa Upah &amp; Bahan Plum"/>
      <sheetName val="harsat"/>
      <sheetName val="Master 1.0"/>
      <sheetName val="Ind.MP Sch."/>
      <sheetName val="Resume"/>
      <sheetName val="PAD-F"/>
      <sheetName val="Rekap Direct Cost"/>
      <sheetName val="Hotel"/>
      <sheetName val="D-3503"/>
      <sheetName val="BAPP 1"/>
      <sheetName val="Cover"/>
      <sheetName val="HRG BHN"/>
      <sheetName val="Analisa"/>
      <sheetName val="CSFLOW"/>
      <sheetName val="8. CAPEX"/>
      <sheetName val="Offer Presentation"/>
      <sheetName val="FORM X COST"/>
      <sheetName val="DKH"/>
      <sheetName val="H.Satuan"/>
      <sheetName val="BAHAN "/>
      <sheetName val="AHS"/>
      <sheetName val="BAHAN &amp; UPAH"/>
      <sheetName val="ilch"/>
      <sheetName val="공통부대비"/>
      <sheetName val="정부노임단가"/>
      <sheetName val="rekaprab"/>
      <sheetName val="Sheet3"/>
      <sheetName val="Unit Rate Indirect"/>
      <sheetName val="BAHAN"/>
      <sheetName val="Material"/>
      <sheetName val="DC"/>
      <sheetName val="TOWN"/>
      <sheetName val="Harga ME "/>
      <sheetName val="BASIC-PRICE"/>
      <sheetName val="Du_lieu"/>
      <sheetName val="REQDELTA"/>
      <sheetName val="ES STG"/>
      <sheetName val="prog-mgu"/>
      <sheetName val="Reference Values"/>
      <sheetName val="TTTram"/>
      <sheetName val="TARIP"/>
      <sheetName val="har-sat"/>
      <sheetName val="Cover Daf-2"/>
      <sheetName val="COST SUMM"/>
      <sheetName val="B - Norelec"/>
      <sheetName val="Analisa Harga Satuan"/>
      <sheetName val="GRAND_REKAP1"/>
      <sheetName val="REKAP_MEK1"/>
      <sheetName val="ANALISA_ARS1"/>
      <sheetName val="person_1"/>
      <sheetName val="rekap_c1"/>
      <sheetName val="BQ_ARS1"/>
      <sheetName val="Analisa_2"/>
      <sheetName val="STR_-_2B"/>
      <sheetName val="TAMKUR_"/>
      <sheetName val="BQ_Elektrikal"/>
      <sheetName val="analisa_panel"/>
      <sheetName val="bhn_"/>
      <sheetName val="BQ-GRAHA_INOWO-PI"/>
      <sheetName val="Isolasi_Luar_Dalam"/>
      <sheetName val="Isolasi_Luar"/>
      <sheetName val="Bill_of_Qty"/>
      <sheetName val="INPUT_HARGA"/>
      <sheetName val="Elc-ME_BAPPEDA"/>
      <sheetName val="Rekap-ME_BAPPEDA"/>
      <sheetName val="an_el"/>
      <sheetName val="Analisa_Upah_&amp;_Bahan_Plum"/>
      <sheetName val="Master_1_0"/>
      <sheetName val="REKAP_(N)"/>
      <sheetName val="Analisa_&amp;_Upah"/>
      <sheetName val="Ind_MP_Sch_"/>
      <sheetName val="BAHAN_&amp;_UPAH"/>
      <sheetName val="Daftar No MAPPI"/>
      <sheetName val="Account"/>
      <sheetName val="ILM"/>
      <sheetName val="Input O&amp;M"/>
      <sheetName val="Bangunan"/>
      <sheetName val="GeneralInfo"/>
      <sheetName val="Past LK"/>
      <sheetName val="As"/>
      <sheetName val="InvRp&amp;$"/>
      <sheetName val="InvRp-$"/>
      <sheetName val="Skedul"/>
      <sheetName val="LK"/>
      <sheetName val="JSiar"/>
      <sheetName val="PB"/>
      <sheetName val="Jad"/>
      <sheetName val="AP"/>
      <sheetName val="Sheet1 (3)"/>
      <sheetName val="Telephone &amp; KSO Rev"/>
      <sheetName val="BCA"/>
      <sheetName val="kki"/>
      <sheetName val="fin pro centers"/>
      <sheetName val="SUMMARY"/>
      <sheetName val="LR"/>
      <sheetName val="AT"/>
      <sheetName val="exf"/>
      <sheetName val="RESIDU"/>
      <sheetName val="List"/>
      <sheetName val="Assumptions"/>
      <sheetName val="Markup"/>
      <sheetName val="Asumsi"/>
      <sheetName val="PRODUCTION REPORTS"/>
      <sheetName val="datateknis"/>
      <sheetName val="JKT"/>
      <sheetName val="Profit Loss"/>
      <sheetName val="Controls"/>
      <sheetName val="P"/>
      <sheetName val="FORM-X-1"/>
      <sheetName val="#REF!"/>
      <sheetName val="BCT"/>
      <sheetName val="BCT-2013"/>
      <sheetName val="Past_LK"/>
      <sheetName val="datamei"/>
      <sheetName val="PB(B)"/>
      <sheetName val="Biaya PKS"/>
      <sheetName val="Project Cost"/>
      <sheetName val="Balance"/>
      <sheetName val="Risk Analisis"/>
      <sheetName val="BEP"/>
      <sheetName val="Depre"/>
      <sheetName val="PINJAMAN-Bank"/>
      <sheetName val="INCOME"/>
      <sheetName val="Pemeliharaan"/>
      <sheetName val="Cash-flow"/>
      <sheetName val="IRR"/>
      <sheetName val="IRR ALL"/>
      <sheetName val="Lab&amp;Bengkel"/>
      <sheetName val="Produksi &amp; Scedule"/>
      <sheetName val="BQ-E20-02(Rp)"/>
      <sheetName val="SUPPORT"/>
      <sheetName val="Cvr"/>
      <sheetName val="Fixset"/>
      <sheetName val="Scenario"/>
      <sheetName val="Sensitivity"/>
      <sheetName val="BEKASI"/>
      <sheetName val="B-Ops-Sawit"/>
      <sheetName val="Inv"/>
      <sheetName val="Biaya-Inv"/>
      <sheetName val="Akomodasi"/>
      <sheetName val="2-JTW"/>
      <sheetName val="Man Power &amp; Comp"/>
      <sheetName val="RT"/>
      <sheetName val="Bill of Quantity"/>
      <sheetName val="PileCap"/>
      <sheetName val="Kolom"/>
      <sheetName val="TB"/>
      <sheetName val="Jual Mtr 07"/>
      <sheetName val="Beli Mtr 07"/>
      <sheetName val="Price"/>
      <sheetName val="Revenue"/>
      <sheetName val="BBM-03"/>
      <sheetName val="Export"/>
      <sheetName val="RATE"/>
      <sheetName val="data_val"/>
      <sheetName val="Analisa  (2)"/>
      <sheetName val="MAIN"/>
      <sheetName val="DOC"/>
      <sheetName val="FEED"/>
      <sheetName val="DAT-1"/>
      <sheetName val="RKAP 2013 TBM2"/>
      <sheetName val="Family"/>
      <sheetName val="ISIAN"/>
      <sheetName val="5 yr val"/>
      <sheetName val="Graphs"/>
      <sheetName val=" Summ fin."/>
      <sheetName val="Upah-Bahan"/>
      <sheetName val="N Tnh"/>
      <sheetName val="CASH"/>
      <sheetName val="PETA SIRTU"/>
      <sheetName val="populasi"/>
      <sheetName val="Premi Iuran"/>
      <sheetName val="FISIK RAB 2000"/>
      <sheetName val="Tivi 7-(02022002)+Studio+Invent"/>
      <sheetName val="4-09"/>
      <sheetName val="Pk prod"/>
      <sheetName val="Dumtk"/>
      <sheetName val="List Department &amp; COA"/>
      <sheetName val="List Rayon"/>
      <sheetName val="Harga&amp;KodeBarang 2013"/>
      <sheetName val="Sheet6"/>
      <sheetName val="INDIRECT DETAIL"/>
      <sheetName val="MANU"/>
      <sheetName val="13"/>
      <sheetName val="Biaya"/>
      <sheetName val="Diagram"/>
      <sheetName val="Std-Prod KS"/>
      <sheetName val="ENG-101"/>
      <sheetName val="Rinci-Biaya"/>
      <sheetName val="Rinci-Pendapatan"/>
      <sheetName val="RUPS"/>
      <sheetName val="prg-old"/>
      <sheetName val="1.Isian"/>
      <sheetName val="Susut"/>
      <sheetName val="PP"/>
      <sheetName val="TBM"/>
      <sheetName val="datasheet"/>
      <sheetName val="Report"/>
      <sheetName val="Gaji"/>
      <sheetName val="Depresiasi"/>
      <sheetName val="rab lt 2 bo"/>
      <sheetName val="F"/>
      <sheetName val="NERACA"/>
      <sheetName val="Prod- Plasma"/>
      <sheetName val="DATA UMUM"/>
      <sheetName val="Gmd3"/>
      <sheetName val="dep"/>
      <sheetName val="Sheet2"/>
      <sheetName val="2-Surat (2)"/>
      <sheetName val="3-Laporan T &amp; B"/>
      <sheetName val="Input_Nilai1"/>
      <sheetName val="BCT 2014"/>
      <sheetName val="Resume  "/>
      <sheetName val="Ring"/>
      <sheetName val=""/>
      <sheetName val="input-cost"/>
      <sheetName val="FINISHING"/>
      <sheetName val="Past_LK1"/>
      <sheetName val="fin_pro_centers"/>
      <sheetName val="Std-Prod_KS"/>
      <sheetName val="I"/>
      <sheetName val="Resume "/>
      <sheetName val="Tivi_7-(02022002)+Studio+Invent"/>
      <sheetName val="BILPL97"/>
      <sheetName val="BASIC ASSUMPTION"/>
      <sheetName val="Cutleries"/>
      <sheetName val="DATA GRAFIK"/>
      <sheetName val="D &amp; W sizes"/>
      <sheetName val="CODE"/>
      <sheetName val="budget idr"/>
      <sheetName val="Five Year  Monthly Detail"/>
      <sheetName val="Bibitan Input"/>
      <sheetName val="Names"/>
      <sheetName val="MASTER"/>
      <sheetName val="FAK"/>
      <sheetName val="BoQ C4"/>
      <sheetName val="CF-hot"/>
      <sheetName val="Assump"/>
      <sheetName val="hitungan bangunan "/>
      <sheetName val="Exc. Rate"/>
      <sheetName val="Income Statement"/>
      <sheetName val="Daf Harga"/>
      <sheetName val="Bill"/>
      <sheetName val="Rekap Bill"/>
      <sheetName val="An_ Harga"/>
      <sheetName val="Menu"/>
      <sheetName val="A"/>
      <sheetName val="5-ALAT"/>
      <sheetName val="3-DIV1"/>
      <sheetName val="3-DIV10"/>
      <sheetName val="3-DIV8"/>
      <sheetName val="pemel-rutin"/>
      <sheetName val="3-DIV2"/>
      <sheetName val="3-DIV3"/>
      <sheetName val="3-DIV4"/>
      <sheetName val="3-DIV5"/>
      <sheetName val="3-DIV6"/>
      <sheetName val="3-DIV7"/>
      <sheetName val="3-DIV6 (2)"/>
      <sheetName val="Kuantitas &amp; Harga"/>
      <sheetName val="Peralatan"/>
      <sheetName val="Basic Price"/>
      <sheetName val="DIV.9"/>
      <sheetName val="Peralatan (2)"/>
      <sheetName val="Bill rekap"/>
      <sheetName val="Surat"/>
      <sheetName val="OLDMAP"/>
      <sheetName val="Des"/>
      <sheetName val="PPH1298S"/>
      <sheetName val="DAT_1"/>
      <sheetName val="1RL"/>
      <sheetName val="Ikhtisar RL"/>
      <sheetName val="Anal. RL"/>
      <sheetName val="Vehicles"/>
      <sheetName val="CH"/>
      <sheetName val="ACRCONT"/>
      <sheetName val="Nilai_Kbn_mitra"/>
      <sheetName val="Jdw-KI"/>
      <sheetName val="Dcf"/>
      <sheetName val="Permanent info"/>
      <sheetName val="Olah"/>
      <sheetName val="PK RM"/>
      <sheetName val="Rekap_AF"/>
      <sheetName val=" rekap  "/>
      <sheetName val="bgn"/>
      <sheetName val="spl"/>
      <sheetName val="Foto"/>
      <sheetName val="Lay Out T &amp; B_Potrait"/>
      <sheetName val="LayOut_T&amp;B_Landscape"/>
      <sheetName val="Sketsa_Gbr_Tanah_Potrait"/>
      <sheetName val="Peta Lokasi"/>
      <sheetName val="Adjust"/>
      <sheetName val="Analisa Tnh"/>
      <sheetName val="SM"/>
      <sheetName val="Analisa Bgn"/>
      <sheetName val="Terbilang Likuidasi"/>
      <sheetName val="Terbilang Pasar"/>
      <sheetName val="Terbilang Indikasi NP"/>
      <sheetName val="Terbilang Nilai Likuidasi"/>
      <sheetName val="Score (2)"/>
      <sheetName val="PENYUSUTAN"/>
      <sheetName val="bobot"/>
      <sheetName val="Bang-Non-St"/>
      <sheetName val="Cashflow"/>
      <sheetName val="Sat-Tan"/>
      <sheetName val="Infrastruktur"/>
      <sheetName val="Rincian Iuran"/>
      <sheetName val="INT-BNI"/>
      <sheetName val="Cost Center"/>
      <sheetName val="OFF"/>
      <sheetName val="Re-Mill Building  "/>
      <sheetName val="Furn"/>
      <sheetName val="Kuantitas &amp; Harga "/>
      <sheetName val="MASREK"/>
      <sheetName val="CAP"/>
      <sheetName val="STR"/>
      <sheetName val="Fitting"/>
      <sheetName val="SP"/>
      <sheetName val="2002"/>
      <sheetName val="TBSv"/>
      <sheetName val="Contents"/>
      <sheetName val="RP"/>
      <sheetName val="BO"/>
      <sheetName val="WM"/>
      <sheetName val="WC"/>
      <sheetName val="SL"/>
      <sheetName val="Alat"/>
      <sheetName val="Persiapan"/>
      <sheetName val="Pemadatan Tanah (Jalan)"/>
      <sheetName val="Inputs"/>
      <sheetName val="BS"/>
      <sheetName val="CFS"/>
      <sheetName val="JL_BS"/>
      <sheetName val="Rob_Assump"/>
      <sheetName val="Amort"/>
      <sheetName val="ControlSheet"/>
      <sheetName val="Depr"/>
      <sheetName val="P&amp;L"/>
      <sheetName val="Tax"/>
      <sheetName val="Pro-Base"/>
      <sheetName val="Title"/>
      <sheetName val="Growth assumptions"/>
      <sheetName val="REMUNERASISTANDAR"/>
      <sheetName val="TABEL_DETASIR"/>
      <sheetName val="IKK MAPPI"/>
      <sheetName val="Form Bangunan"/>
      <sheetName val="BTB"/>
      <sheetName val="Fill this out first___"/>
      <sheetName val="% Lbr vs GP"/>
      <sheetName val="Matriz"/>
      <sheetName val="grafico"/>
      <sheetName val="SM Bgn"/>
      <sheetName val="SM Tnh"/>
      <sheetName val="Marshal"/>
      <sheetName val="An. Beton"/>
      <sheetName val="DATA-BASE"/>
      <sheetName val="General"/>
      <sheetName val="Key drivers"/>
      <sheetName val="BB"/>
      <sheetName val="CF"/>
      <sheetName val="SC "/>
      <sheetName val="Cover Sheet"/>
      <sheetName val="PRO"/>
      <sheetName val="Ex_Rate"/>
      <sheetName val="Ranges"/>
      <sheetName val="Batam"/>
      <sheetName val="PIK_QUO"/>
      <sheetName val="CLC&amp;CLS"/>
      <sheetName val="VR-Rev"/>
      <sheetName val="8400-4.1"/>
      <sheetName val="8400-4.2"/>
      <sheetName val="Jenis"/>
      <sheetName val="analis"/>
      <sheetName val="Doc-Name"/>
      <sheetName val="An. Tanah"/>
      <sheetName val="bct-PABRIK"/>
      <sheetName val="AHS_Kusen"/>
      <sheetName val="harsat&amp;upah"/>
      <sheetName val="SMR PL"/>
      <sheetName val="pek tanah utk irigasi"/>
      <sheetName val="BRB B. Kantor"/>
      <sheetName val="36"/>
      <sheetName val="Prod"/>
      <sheetName val="Overhead"/>
      <sheetName val="Jad(CB)"/>
      <sheetName val="PHL Panen"/>
      <sheetName val="DETAIL"/>
      <sheetName val="II"/>
      <sheetName val="SOURCE"/>
      <sheetName val="TBM &amp;Prod BHL"/>
      <sheetName val="Data Blok2007"/>
      <sheetName val="ren-cap2"/>
      <sheetName val="sup"/>
      <sheetName val="Data Harga Material"/>
      <sheetName val="depres"/>
      <sheetName val="2"/>
      <sheetName val="AF "/>
      <sheetName val="12"/>
      <sheetName val="XXXXXXXXXXXX"/>
      <sheetName val="AKTIVA"/>
      <sheetName val="renc. kerja LC"/>
      <sheetName val="SASARAN "/>
      <sheetName val="DIRECT COST"/>
      <sheetName val="BJ &amp; Koreksi"/>
      <sheetName val="data-hujan"/>
      <sheetName val="LOCAL GOVT TAX"/>
      <sheetName val="4.BGN"/>
      <sheetName val="5.Resume"/>
      <sheetName val="2.Data"/>
      <sheetName val="an. struktur"/>
      <sheetName val="Dashboard"/>
      <sheetName val="TBL_BANTU"/>
      <sheetName val="TBL_PROYEK"/>
      <sheetName val="JADI"/>
      <sheetName val="Valuation"/>
      <sheetName val="Parameter"/>
      <sheetName val="INSURANCE"/>
      <sheetName val="Huruf-INV"/>
      <sheetName val="Mesin"/>
      <sheetName val="Update"/>
      <sheetName val="Cash-print"/>
      <sheetName val="EPS"/>
      <sheetName val="ETAB 2"/>
      <sheetName val="database"/>
      <sheetName val="TAN-COST"/>
      <sheetName val="BAG-III"/>
      <sheetName val="Mat"/>
      <sheetName val="Macam-macam"/>
      <sheetName val="AC"/>
      <sheetName val="PO"/>
      <sheetName val="Lease Expiry"/>
      <sheetName val="Mobilisasi"/>
      <sheetName val="DB "/>
      <sheetName val="AUG02"/>
      <sheetName val="DD (isian)"/>
      <sheetName val="1"/>
      <sheetName val="PB_B_"/>
      <sheetName val="Primayudha"/>
      <sheetName val="PUMP"/>
      <sheetName val="TUG"/>
      <sheetName val="asmp1"/>
      <sheetName val="Combo Box"/>
      <sheetName val="HARGA &amp; TARIF"/>
      <sheetName val="Div.5"/>
      <sheetName val="Quary"/>
      <sheetName val="Basic"/>
      <sheetName val="Div.8"/>
      <sheetName val="BTB Baru"/>
      <sheetName val="Jagorawi"/>
      <sheetName val="kriteria"/>
      <sheetName val="Rekap "/>
      <sheetName val="U&amp;B"/>
      <sheetName val="ROE-2"/>
      <sheetName val="ROI"/>
      <sheetName val="TM"/>
      <sheetName val="DP Volume"/>
      <sheetName val="MGR-12"/>
      <sheetName val="Treshing"/>
      <sheetName val="Pondasi Panel A"/>
      <sheetName val="L. Ramp "/>
      <sheetName val="Clarifikasi "/>
      <sheetName val="Mandays karyawan"/>
      <sheetName val="M.GC"/>
      <sheetName val="DEN-FOB cost"/>
      <sheetName val="analisis prc"/>
      <sheetName val="Rek_LC"/>
      <sheetName val="LC_2"/>
      <sheetName val="Umum_1"/>
      <sheetName val="Umum_2"/>
      <sheetName val="LC_3"/>
      <sheetName val="CType"/>
      <sheetName val="Price NS"/>
      <sheetName val="ZIP"/>
      <sheetName val="1daftarakun"/>
      <sheetName val="Piutang Normal Psrt"/>
      <sheetName val="tbs skk"/>
      <sheetName val="JAM"/>
      <sheetName val="PRODUKSI"/>
      <sheetName val="BOW"/>
      <sheetName val="._uko Padi Mas dr BATAM_xls_._u"/>
      <sheetName val="Harga Satuan"/>
      <sheetName val="WB past"/>
      <sheetName val="Bilanz Bus.plan 2002"/>
      <sheetName val="Drop Down"/>
      <sheetName val="SA-Lamp"/>
      <sheetName val="KUNCI"/>
      <sheetName val="Market Positioning"/>
      <sheetName val="RBSB"/>
      <sheetName val="Asm"/>
      <sheetName val="PrBS"/>
      <sheetName val="PrDepr"/>
      <sheetName val="PrIS"/>
      <sheetName val="ref"/>
      <sheetName val="FS-FORECAST"/>
      <sheetName val="kumpulan"/>
      <sheetName val="LEADSCHEDULE"/>
      <sheetName val="BQ-Tenis"/>
      <sheetName val="Arsitektur"/>
      <sheetName val="BOQ_Aula"/>
      <sheetName val="BS-RTI"/>
      <sheetName val="0805"/>
      <sheetName val="Plant Summary"/>
      <sheetName val="Sat Bah &amp; Up"/>
      <sheetName val="Bangunan PKS"/>
      <sheetName val="HARGA JADI"/>
      <sheetName val="Sarana "/>
      <sheetName val="Rkp-Jdwl"/>
      <sheetName val="main summary"/>
      <sheetName val="Pek.Luar"/>
      <sheetName val="Harga bahan"/>
      <sheetName val="60 kVA"/>
      <sheetName val="HIDRO"/>
      <sheetName val="FORM 3A"/>
      <sheetName val="ANS"/>
      <sheetName val="HS"/>
      <sheetName val="M+MC"/>
      <sheetName val="Daf-Har-Pening"/>
      <sheetName val="7_16"/>
      <sheetName val="320000 CABANG VI"/>
      <sheetName val="PHU 05"/>
      <sheetName val="FORM 7"/>
      <sheetName val="SBDY Jemb Tayan"/>
      <sheetName val="TABLE"/>
      <sheetName val="box culvert"/>
      <sheetName val="NP (4)"/>
      <sheetName val="DIV7-BM"/>
      <sheetName val="ANALYS EXTERN"/>
      <sheetName val="D-1"/>
      <sheetName val="IMF Code"/>
      <sheetName val="RAB RIIL kayu"/>
      <sheetName val="Balok"/>
      <sheetName val="Indeks Sell"/>
      <sheetName val="Harga Upah "/>
      <sheetName val="Bill of Qty MEP"/>
      <sheetName val="Investment Valuation"/>
      <sheetName val="KALKULASI"/>
      <sheetName val="4  PEK. LUAR"/>
      <sheetName val="DATA VAL"/>
      <sheetName val="H_BHN"/>
      <sheetName val="Cover-01"/>
      <sheetName val="Time Schedule"/>
      <sheetName val="hafele"/>
      <sheetName val="Tata Udara"/>
      <sheetName val="311208"/>
      <sheetName val="IGSYC"/>
      <sheetName val="Irregular Income"/>
      <sheetName val="FE-1770.P1"/>
      <sheetName val="2703.1"/>
      <sheetName val="BAG-2"/>
      <sheetName val="351BQMCN"/>
      <sheetName val="anls space frame"/>
      <sheetName val="tifico"/>
      <sheetName val="SEX"/>
      <sheetName val="REF.ONLY"/>
      <sheetName val="LAMP-A"/>
      <sheetName val="Cash Flow bulanan"/>
      <sheetName val="Personalia Man Month"/>
      <sheetName val="CAPEX Import"/>
      <sheetName val="INFO"/>
      <sheetName val="Fill this out first..."/>
      <sheetName val="Hrg.Sat"/>
      <sheetName val="ESCON"/>
      <sheetName val="DASH"/>
      <sheetName val="Analisa Upah _ Bahan Plum"/>
      <sheetName val="Potongan"/>
      <sheetName val="BPM"/>
      <sheetName val="HSP"/>
      <sheetName val="ARITMATIK"/>
      <sheetName val="IDX06"/>
      <sheetName val="01A- RAB"/>
      <sheetName val="RAB (A) (2)"/>
      <sheetName val="Currency Rate"/>
      <sheetName val="Ars Dpn"/>
      <sheetName val="valve"/>
      <sheetName val="HSA &amp; PAB"/>
      <sheetName val="Mall"/>
      <sheetName val="CPar"/>
      <sheetName val="TABEL-DETASIR"/>
      <sheetName val="#REF"/>
      <sheetName val="Analisa ME"/>
      <sheetName val="CF Alat"/>
      <sheetName val="rap rinci"/>
      <sheetName val="H-BHN"/>
      <sheetName val="MT_an"/>
      <sheetName val="Daf 1"/>
      <sheetName val="GRAND TOTAL"/>
      <sheetName val="BQ"/>
      <sheetName val="Spec ME"/>
      <sheetName val="BQawal"/>
      <sheetName val="D3.1"/>
      <sheetName val="9-1차이내역"/>
      <sheetName val="ana_str"/>
      <sheetName val="DAFTAR HARGA"/>
      <sheetName val="G_SUMMARY"/>
      <sheetName val="hub"/>
      <sheetName val="Indeks"/>
      <sheetName val="hsp-STR-ARS"/>
      <sheetName val="NP"/>
      <sheetName val="SGC-Rate"/>
      <sheetName val="Hargamaterial"/>
      <sheetName val="TABEL"/>
      <sheetName val=" PE-F-42 MR 9 Manpower"/>
      <sheetName val="MTa"/>
      <sheetName val="個案9411"/>
      <sheetName val="Plumbing"/>
      <sheetName val="GRAND_REKAP4"/>
      <sheetName val="REKAP_MEK4"/>
      <sheetName val="ANALISA_ARS4"/>
      <sheetName val="person_4"/>
      <sheetName val="rekap_c4"/>
      <sheetName val="BQ_ARS4"/>
      <sheetName val="Analisa_23"/>
      <sheetName val="STR_-_2B3"/>
      <sheetName val="TAMKUR_3"/>
      <sheetName val="analisa_panel3"/>
      <sheetName val="bhn_3"/>
      <sheetName val="BQ_Elektrikal3"/>
      <sheetName val="REKAP_(N)3"/>
      <sheetName val="Isolasi_Luar_Dalam3"/>
      <sheetName val="Isolasi_Luar3"/>
      <sheetName val="BQ-GRAHA_INOWO-PI3"/>
      <sheetName val="Elc-ME_BAPPEDA3"/>
      <sheetName val="Rekap-ME_BAPPEDA3"/>
      <sheetName val="Bill_of_Qty3"/>
      <sheetName val="INPUT_HARGA3"/>
      <sheetName val="an_el3"/>
      <sheetName val="Analisa_Upah_&amp;_Bahan_Plum3"/>
      <sheetName val="Master_1_03"/>
      <sheetName val="Analisa_&amp;_Upah3"/>
      <sheetName val="Ind_MP_Sch_3"/>
      <sheetName val="Rekap_Direct_Cost2"/>
      <sheetName val="BAPP_12"/>
      <sheetName val="HRG_BHN2"/>
      <sheetName val="BAHAN_&amp;_UPAH3"/>
      <sheetName val="Unit_Rate_Indirect2"/>
      <sheetName val="Conn__Lib2"/>
      <sheetName val="FORM_X_COST2"/>
      <sheetName val="Offer_Presentation2"/>
      <sheetName val="ES_STG2"/>
      <sheetName val="Reference_Values2"/>
      <sheetName val="Cover_Daf-22"/>
      <sheetName val="COST_SUMM2"/>
      <sheetName val="Harga_ME_2"/>
      <sheetName val="H_Satuan2"/>
      <sheetName val="BAHAN_2"/>
      <sheetName val="GRAND_REKAP2"/>
      <sheetName val="REKAP_MEK2"/>
      <sheetName val="ANALISA_ARS2"/>
      <sheetName val="person_2"/>
      <sheetName val="rekap_c2"/>
      <sheetName val="BQ_ARS2"/>
      <sheetName val="Analisa_21"/>
      <sheetName val="STR_-_2B1"/>
      <sheetName val="TAMKUR_1"/>
      <sheetName val="analisa_panel1"/>
      <sheetName val="bhn_1"/>
      <sheetName val="BQ_Elektrikal1"/>
      <sheetName val="REKAP_(N)1"/>
      <sheetName val="Isolasi_Luar_Dalam1"/>
      <sheetName val="Isolasi_Luar1"/>
      <sheetName val="BQ-GRAHA_INOWO-PI1"/>
      <sheetName val="Elc-ME_BAPPEDA1"/>
      <sheetName val="Rekap-ME_BAPPEDA1"/>
      <sheetName val="Bill_of_Qty1"/>
      <sheetName val="INPUT_HARGA1"/>
      <sheetName val="an_el1"/>
      <sheetName val="Analisa_Upah_&amp;_Bahan_Plum1"/>
      <sheetName val="Master_1_01"/>
      <sheetName val="Analisa_&amp;_Upah1"/>
      <sheetName val="Ind_MP_Sch_1"/>
      <sheetName val="Rekap_Direct_Cost"/>
      <sheetName val="BAPP_1"/>
      <sheetName val="HRG_BHN"/>
      <sheetName val="BAHAN_&amp;_UPAH1"/>
      <sheetName val="Unit_Rate_Indirect"/>
      <sheetName val="Conn__Lib"/>
      <sheetName val="FORM_X_COST"/>
      <sheetName val="Offer_Presentation"/>
      <sheetName val="ES_STG"/>
      <sheetName val="Reference_Values"/>
      <sheetName val="Cover_Daf-2"/>
      <sheetName val="COST_SUMM"/>
      <sheetName val="Harga_ME_"/>
      <sheetName val="H_Satuan"/>
      <sheetName val="BAHAN_"/>
      <sheetName val="Analisa_Harga_Satuan"/>
      <sheetName val="Analisa_ME"/>
      <sheetName val="CF_Alat"/>
      <sheetName val="rap_rinci"/>
      <sheetName val="anls_space_frame"/>
      <sheetName val="Daf_1"/>
      <sheetName val="B_-_Norelec"/>
      <sheetName val="FORM_7"/>
      <sheetName val="Fill_this_out_first___"/>
      <sheetName val="GRAND_TOTAL"/>
      <sheetName val="Spec_ME"/>
      <sheetName val="DAFTAR_HARGA"/>
      <sheetName val="D3_1"/>
      <sheetName val="GRAND_REKAP3"/>
      <sheetName val="REKAP_MEK3"/>
      <sheetName val="ANALISA_ARS3"/>
      <sheetName val="person_3"/>
      <sheetName val="rekap_c3"/>
      <sheetName val="BQ_ARS3"/>
      <sheetName val="Analisa_22"/>
      <sheetName val="STR_-_2B2"/>
      <sheetName val="TAMKUR_2"/>
      <sheetName val="analisa_panel2"/>
      <sheetName val="bhn_2"/>
      <sheetName val="BQ_Elektrikal2"/>
      <sheetName val="REKAP_(N)2"/>
      <sheetName val="Isolasi_Luar_Dalam2"/>
      <sheetName val="Isolasi_Luar2"/>
      <sheetName val="BQ-GRAHA_INOWO-PI2"/>
      <sheetName val="Elc-ME_BAPPEDA2"/>
      <sheetName val="Rekap-ME_BAPPEDA2"/>
      <sheetName val="Bill_of_Qty2"/>
      <sheetName val="INPUT_HARGA2"/>
      <sheetName val="an_el2"/>
      <sheetName val="Analisa_Upah_&amp;_Bahan_Plum2"/>
      <sheetName val="Master_1_02"/>
      <sheetName val="Analisa_&amp;_Upah2"/>
      <sheetName val="Ind_MP_Sch_2"/>
      <sheetName val="Rekap_Direct_Cost1"/>
      <sheetName val="BAPP_11"/>
      <sheetName val="HRG_BHN1"/>
      <sheetName val="BAHAN_&amp;_UPAH2"/>
      <sheetName val="Unit_Rate_Indirect1"/>
      <sheetName val="Conn__Lib1"/>
      <sheetName val="FORM_X_COST1"/>
      <sheetName val="Offer_Presentation1"/>
      <sheetName val="ES_STG1"/>
      <sheetName val="Reference_Values1"/>
      <sheetName val="Cover_Daf-21"/>
      <sheetName val="COST_SUMM1"/>
      <sheetName val="Harga_ME_1"/>
      <sheetName val="H_Satuan1"/>
      <sheetName val="BAHAN_1"/>
      <sheetName val="GRAND_REKAP5"/>
      <sheetName val="REKAP_MEK5"/>
      <sheetName val="ANALISA_ARS5"/>
      <sheetName val="person_5"/>
      <sheetName val="rekap_c5"/>
      <sheetName val="BQ_ARS5"/>
      <sheetName val="Analisa_24"/>
      <sheetName val="STR_-_2B4"/>
      <sheetName val="TAMKUR_4"/>
      <sheetName val="analisa_panel4"/>
      <sheetName val="bhn_4"/>
      <sheetName val="BQ_Elektrikal4"/>
      <sheetName val="REKAP_(N)4"/>
      <sheetName val="Isolasi_Luar_Dalam4"/>
      <sheetName val="Isolasi_Luar4"/>
      <sheetName val="BQ-GRAHA_INOWO-PI4"/>
      <sheetName val="Elc-ME_BAPPEDA4"/>
      <sheetName val="Rekap-ME_BAPPEDA4"/>
      <sheetName val="Bill_of_Qty4"/>
      <sheetName val="INPUT_HARGA4"/>
      <sheetName val="an_el4"/>
      <sheetName val="Analisa_Upah_&amp;_Bahan_Plum4"/>
      <sheetName val="Master_1_04"/>
      <sheetName val="Analisa_&amp;_Upah4"/>
      <sheetName val="Ind_MP_Sch_4"/>
      <sheetName val="Rekap_Direct_Cost3"/>
      <sheetName val="BAPP_13"/>
      <sheetName val="HRG_BHN3"/>
      <sheetName val="BAHAN_&amp;_UPAH4"/>
      <sheetName val="Unit_Rate_Indirect3"/>
      <sheetName val="Conn__Lib3"/>
      <sheetName val="FORM_X_COST3"/>
      <sheetName val="Offer_Presentation3"/>
      <sheetName val="ES_STG3"/>
      <sheetName val="Reference_Values3"/>
      <sheetName val="Cover_Daf-23"/>
      <sheetName val="COST_SUMM3"/>
      <sheetName val="Harga_ME_3"/>
      <sheetName val="H_Satuan3"/>
      <sheetName val="BAHAN_3"/>
      <sheetName val="CONTRIBUSI"/>
      <sheetName val="GRAND_REKAP6"/>
      <sheetName val="REKAP_MEK6"/>
      <sheetName val="ANALISA_ARS6"/>
      <sheetName val="person_6"/>
      <sheetName val="rekap_c6"/>
      <sheetName val="BQ_ARS6"/>
      <sheetName val="Analisa_25"/>
      <sheetName val="STR_-_2B5"/>
      <sheetName val="TAMKUR_5"/>
      <sheetName val="analisa_panel5"/>
      <sheetName val="bhn_5"/>
      <sheetName val="BQ_Elektrikal5"/>
      <sheetName val="REKAP_(N)5"/>
      <sheetName val="Isolasi_Luar_Dalam5"/>
      <sheetName val="Isolasi_Luar5"/>
      <sheetName val="BQ-GRAHA_INOWO-PI5"/>
      <sheetName val="Elc-ME_BAPPEDA5"/>
      <sheetName val="Rekap-ME_BAPPEDA5"/>
      <sheetName val="Bill_of_Qty5"/>
      <sheetName val="INPUT_HARGA5"/>
      <sheetName val="an_el5"/>
      <sheetName val="Analisa_Upah_&amp;_Bahan_Plum5"/>
      <sheetName val="Master_1_05"/>
      <sheetName val="Analisa_&amp;_Upah5"/>
      <sheetName val="Ind_MP_Sch_5"/>
      <sheetName val="Rekap_Direct_Cost4"/>
      <sheetName val="BAPP_14"/>
      <sheetName val="HRG_BHN4"/>
      <sheetName val="BAHAN_&amp;_UPAH5"/>
      <sheetName val="Unit_Rate_Indirect4"/>
      <sheetName val="Conn__Lib4"/>
      <sheetName val="FORM_X_COST4"/>
      <sheetName val="Offer_Presentation4"/>
      <sheetName val="ES_STG4"/>
      <sheetName val="Reference_Values4"/>
      <sheetName val="Cover_Daf-24"/>
      <sheetName val="COST_SUMM4"/>
      <sheetName val="Harga_ME_4"/>
      <sheetName val="H_Satuan4"/>
      <sheetName val="BAHAN_4"/>
      <sheetName val="Analisa_Harga_Satuan1"/>
      <sheetName val="Analisa_ME1"/>
      <sheetName val="CF_Alat1"/>
      <sheetName val="rap_rinci1"/>
      <sheetName val="anls_space_frame1"/>
      <sheetName val="Daf_11"/>
      <sheetName val="B_-_Norelec1"/>
      <sheetName val="FORM_71"/>
      <sheetName val="Fill_this_out_first___1"/>
      <sheetName val="GRAND_TOTAL1"/>
      <sheetName val="Spec_ME1"/>
      <sheetName val="DAFTAR_HARGA1"/>
      <sheetName val="D3_11"/>
      <sheetName val="GRAND_REKAP7"/>
      <sheetName val="REKAP_MEK7"/>
      <sheetName val="ANALISA_ARS7"/>
      <sheetName val="person_7"/>
      <sheetName val="rekap_c7"/>
      <sheetName val="BQ_ARS7"/>
      <sheetName val="Analisa_26"/>
      <sheetName val="STR_-_2B6"/>
      <sheetName val="TAMKUR_6"/>
      <sheetName val="analisa_panel6"/>
      <sheetName val="bhn_6"/>
      <sheetName val="BQ_Elektrikal6"/>
      <sheetName val="REKAP_(N)6"/>
      <sheetName val="Isolasi_Luar_Dalam6"/>
      <sheetName val="Isolasi_Luar6"/>
      <sheetName val="BQ-GRAHA_INOWO-PI6"/>
      <sheetName val="Elc-ME_BAPPEDA6"/>
      <sheetName val="Rekap-ME_BAPPEDA6"/>
      <sheetName val="Bill_of_Qty6"/>
      <sheetName val="INPUT_HARGA6"/>
      <sheetName val="an_el6"/>
      <sheetName val="Analisa_Upah_&amp;_Bahan_Plum6"/>
      <sheetName val="Master_1_06"/>
      <sheetName val="Analisa_&amp;_Upah6"/>
      <sheetName val="Ind_MP_Sch_6"/>
      <sheetName val="Rekap_Direct_Cost5"/>
      <sheetName val="BAPP_15"/>
      <sheetName val="HRG_BHN5"/>
      <sheetName val="BAHAN_&amp;_UPAH6"/>
      <sheetName val="Unit_Rate_Indirect5"/>
      <sheetName val="Conn__Lib5"/>
      <sheetName val="FORM_X_COST5"/>
      <sheetName val="Offer_Presentation5"/>
      <sheetName val="ES_STG5"/>
      <sheetName val="Reference_Values5"/>
      <sheetName val="Cover_Daf-25"/>
      <sheetName val="COST_SUMM5"/>
      <sheetName val="Harga_ME_5"/>
      <sheetName val="H_Satuan5"/>
      <sheetName val="BAHAN_5"/>
      <sheetName val="Analisa_Harga_Satuan2"/>
      <sheetName val="Analisa_ME2"/>
      <sheetName val="CF_Alat2"/>
      <sheetName val="rap_rinci2"/>
      <sheetName val="anls_space_frame2"/>
      <sheetName val="Daf_12"/>
      <sheetName val="B_-_Norelec2"/>
      <sheetName val="FORM_72"/>
      <sheetName val="Fill_this_out_first___2"/>
      <sheetName val="GRAND_TOTAL2"/>
      <sheetName val="Spec_ME2"/>
      <sheetName val="DAFTAR_HARGA2"/>
      <sheetName val="D3_12"/>
      <sheetName val="GRAND_REKAP8"/>
      <sheetName val="REKAP_MEK8"/>
      <sheetName val="ANALISA_ARS8"/>
      <sheetName val="person_8"/>
      <sheetName val="rekap_c8"/>
      <sheetName val="BQ_ARS8"/>
      <sheetName val="Analisa_27"/>
      <sheetName val="STR_-_2B7"/>
      <sheetName val="TAMKUR_7"/>
      <sheetName val="analisa_panel7"/>
      <sheetName val="bhn_7"/>
      <sheetName val="BQ_Elektrikal7"/>
      <sheetName val="REKAP_(N)7"/>
      <sheetName val="Isolasi_Luar_Dalam7"/>
      <sheetName val="Isolasi_Luar7"/>
      <sheetName val="BQ-GRAHA_INOWO-PI7"/>
      <sheetName val="Elc-ME_BAPPEDA7"/>
      <sheetName val="Rekap-ME_BAPPEDA7"/>
      <sheetName val="Bill_of_Qty7"/>
      <sheetName val="INPUT_HARGA7"/>
      <sheetName val="an_el7"/>
      <sheetName val="Analisa_Upah_&amp;_Bahan_Plum7"/>
      <sheetName val="Master_1_07"/>
      <sheetName val="Analisa_&amp;_Upah7"/>
      <sheetName val="Ind_MP_Sch_7"/>
      <sheetName val="Rekap_Direct_Cost6"/>
      <sheetName val="BAPP_16"/>
      <sheetName val="HRG_BHN6"/>
      <sheetName val="BAHAN_&amp;_UPAH7"/>
      <sheetName val="Unit_Rate_Indirect6"/>
      <sheetName val="Conn__Lib6"/>
      <sheetName val="FORM_X_COST6"/>
      <sheetName val="Offer_Presentation6"/>
      <sheetName val="ES_STG6"/>
      <sheetName val="Reference_Values6"/>
      <sheetName val="Cover_Daf-26"/>
      <sheetName val="COST_SUMM6"/>
      <sheetName val="Harga_ME_6"/>
      <sheetName val="H_Satuan6"/>
      <sheetName val="BAHAN_6"/>
      <sheetName val="Analisa_Harga_Satuan3"/>
      <sheetName val="Analisa_ME3"/>
      <sheetName val="CF_Alat3"/>
      <sheetName val="rap_rinci3"/>
      <sheetName val="anls_space_frame3"/>
      <sheetName val="Daf_13"/>
      <sheetName val="B_-_Norelec3"/>
      <sheetName val="FORM_73"/>
      <sheetName val="Fill_this_out_first___3"/>
      <sheetName val="GRAND_TOTAL3"/>
      <sheetName val="Spec_ME3"/>
      <sheetName val="DAFTAR_HARGA3"/>
      <sheetName val="D3_13"/>
      <sheetName val="GRAND_REKAP9"/>
      <sheetName val="REKAP_MEK9"/>
      <sheetName val="ANALISA_ARS9"/>
      <sheetName val="person_9"/>
      <sheetName val="rekap_c9"/>
      <sheetName val="BQ_ARS9"/>
      <sheetName val="Analisa_28"/>
      <sheetName val="STR_-_2B8"/>
      <sheetName val="TAMKUR_8"/>
      <sheetName val="analisa_panel8"/>
      <sheetName val="bhn_8"/>
      <sheetName val="BQ_Elektrikal8"/>
      <sheetName val="REKAP_(N)8"/>
      <sheetName val="Isolasi_Luar_Dalam8"/>
      <sheetName val="Isolasi_Luar8"/>
      <sheetName val="BQ-GRAHA_INOWO-PI8"/>
      <sheetName val="Elc-ME_BAPPEDA8"/>
      <sheetName val="Rekap-ME_BAPPEDA8"/>
      <sheetName val="Bill_of_Qty8"/>
      <sheetName val="INPUT_HARGA8"/>
      <sheetName val="an_el8"/>
      <sheetName val="Analisa_Upah_&amp;_Bahan_Plum8"/>
      <sheetName val="Master_1_08"/>
      <sheetName val="Analisa_&amp;_Upah8"/>
      <sheetName val="Ind_MP_Sch_8"/>
      <sheetName val="Rekap_Direct_Cost7"/>
      <sheetName val="BAPP_17"/>
      <sheetName val="HRG_BHN7"/>
      <sheetName val="BAHAN_&amp;_UPAH8"/>
      <sheetName val="Unit_Rate_Indirect7"/>
      <sheetName val="Conn__Lib7"/>
      <sheetName val="FORM_X_COST7"/>
      <sheetName val="Offer_Presentation7"/>
      <sheetName val="ES_STG7"/>
      <sheetName val="Reference_Values7"/>
      <sheetName val="Cover_Daf-27"/>
      <sheetName val="COST_SUMM7"/>
      <sheetName val="Harga_ME_7"/>
      <sheetName val="H_Satuan7"/>
      <sheetName val="BAHAN_7"/>
      <sheetName val="Analisa_Harga_Satuan4"/>
      <sheetName val="Analisa_ME4"/>
      <sheetName val="CF_Alat4"/>
      <sheetName val="rap_rinci4"/>
      <sheetName val="anls_space_frame4"/>
      <sheetName val="Daf_14"/>
      <sheetName val="B_-_Norelec4"/>
      <sheetName val="FORM_74"/>
      <sheetName val="Fill_this_out_first___4"/>
      <sheetName val="GRAND_TOTAL4"/>
      <sheetName val="Spec_ME4"/>
      <sheetName val="DAFTAR_HARGA4"/>
      <sheetName val="D3_14"/>
      <sheetName val="GRAND_REKAP10"/>
      <sheetName val="REKAP_MEK10"/>
      <sheetName val="ANALISA_ARS10"/>
      <sheetName val="person_10"/>
      <sheetName val="rekap_c10"/>
      <sheetName val="BQ_ARS10"/>
      <sheetName val="Analisa_29"/>
      <sheetName val="STR_-_2B9"/>
      <sheetName val="TAMKUR_9"/>
      <sheetName val="analisa_panel9"/>
      <sheetName val="bhn_9"/>
      <sheetName val="BQ_Elektrikal9"/>
      <sheetName val="REKAP_(N)9"/>
      <sheetName val="Isolasi_Luar_Dalam9"/>
      <sheetName val="Isolasi_Luar9"/>
      <sheetName val="BQ-GRAHA_INOWO-PI9"/>
      <sheetName val="Elc-ME_BAPPEDA9"/>
      <sheetName val="Rekap-ME_BAPPEDA9"/>
      <sheetName val="Bill_of_Qty9"/>
      <sheetName val="INPUT_HARGA9"/>
      <sheetName val="an_el9"/>
      <sheetName val="Analisa_Upah_&amp;_Bahan_Plum9"/>
      <sheetName val="Master_1_09"/>
      <sheetName val="Analisa_&amp;_Upah9"/>
      <sheetName val="Ind_MP_Sch_9"/>
      <sheetName val="Rekap_Direct_Cost8"/>
      <sheetName val="BAPP_18"/>
      <sheetName val="HRG_BHN8"/>
      <sheetName val="BAHAN_&amp;_UPAH9"/>
      <sheetName val="GRAND_REKAP12"/>
      <sheetName val="anls"/>
      <sheetName val="B-P"/>
      <sheetName val="telp"/>
      <sheetName val="EXTERNAL  (revisi 1)"/>
      <sheetName val="HS1b"/>
      <sheetName val="R.A.B."/>
      <sheetName val="Harga bahan _ upah"/>
      <sheetName val="BM"/>
      <sheetName val="Harga bahan &amp; upah"/>
      <sheetName val="SAT-DAS"/>
      <sheetName val="PENJUMLAHAN"/>
      <sheetName val="Anal-1"/>
      <sheetName val="After LoI"/>
      <sheetName val="SBDY"/>
      <sheetName val="Rupiah"/>
      <sheetName val="Lumpsum"/>
      <sheetName val="HSatuan"/>
      <sheetName val="Ahs.1"/>
      <sheetName val="HARSAT-lain"/>
      <sheetName val="HARSAT-tanah"/>
      <sheetName val="HARSAT-lhn"/>
      <sheetName val="hrg.bhn"/>
      <sheetName val="bag_2"/>
      <sheetName val="BQ-Str"/>
      <sheetName val="Up"/>
      <sheetName val="Analisa Gabungan"/>
      <sheetName val="Sub"/>
      <sheetName val="Note"/>
      <sheetName val="Public Area"/>
      <sheetName val="1 column (blank)"/>
      <sheetName val="Analtanah"/>
      <sheetName val="dafharbhn"/>
      <sheetName val="BQextra"/>
      <sheetName val="HRGA SATUAN UPAH-BAHAN"/>
      <sheetName val="DAF-2"/>
      <sheetName val="ANA.SAT"/>
      <sheetName val="Baru"/>
      <sheetName val="4-Basic Price"/>
      <sheetName val="LOADDAT"/>
      <sheetName val="HB "/>
      <sheetName val="Perm. Test"/>
      <sheetName val="dasar"/>
      <sheetName val="LISTRIK"/>
      <sheetName val="22"/>
      <sheetName val="Eng_Hrs"/>
      <sheetName val="tss"/>
      <sheetName val="sch"/>
      <sheetName val="Daf.Harga-Upah"/>
      <sheetName val="Daftar Subkon"/>
      <sheetName val="TEKNIS"/>
      <sheetName val="boq"/>
      <sheetName val="Harga-RAB"/>
      <sheetName val="igp_alt4"/>
      <sheetName val="Data Alat"/>
      <sheetName val="BoQrap"/>
      <sheetName val="A.HARSAT ARS"/>
      <sheetName val="SEMANAN"/>
      <sheetName val="BKPM"/>
      <sheetName val="Tie Beam GN"/>
      <sheetName val="41,9&amp;36,3"/>
      <sheetName val="Cash2"/>
      <sheetName val="rab me (by owner) "/>
      <sheetName val="BQ (by owner)"/>
      <sheetName val="rab me (fisik)"/>
      <sheetName val="Sat~Bahu"/>
      <sheetName val="Input Data"/>
      <sheetName val="HSD"/>
      <sheetName val="Juli"/>
      <sheetName val="Project budget BTS"/>
      <sheetName val="AHSbj"/>
      <sheetName val="FORM-B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 sheetId="35"/>
      <sheetData sheetId="36"/>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sheetData sheetId="155"/>
      <sheetData sheetId="156"/>
      <sheetData sheetId="157"/>
      <sheetData sheetId="158"/>
      <sheetData sheetId="159"/>
      <sheetData sheetId="160"/>
      <sheetData sheetId="161"/>
      <sheetData sheetId="162"/>
      <sheetData sheetId="163"/>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Set>
  </externalBook>
</externalLink>
</file>

<file path=xl/externalLinks/externalLink325.xml><?xml version="1.0" encoding="utf-8"?>
<externalLink xmlns="http://schemas.openxmlformats.org/spreadsheetml/2006/main">
  <externalBook xmlns:r="http://schemas.openxmlformats.org/officeDocument/2006/relationships" r:id="rId1">
    <sheetNames>
      <sheetName val="10 yr val"/>
      <sheetName val="Input"/>
      <sheetName val="Financials"/>
      <sheetName val="data"/>
      <sheetName val="Instructions"/>
      <sheetName val="Assumptions"/>
      <sheetName val="5 yr val"/>
      <sheetName val="Graphs"/>
      <sheetName val=" Summ fin."/>
      <sheetName val="Standard"/>
      <sheetName val="Module1"/>
      <sheetName val="GRAND REKAP"/>
      <sheetName val="index"/>
      <sheetName val="RESIDU-3"/>
      <sheetName val="PB(B)"/>
      <sheetName val="Asm"/>
      <sheetName val="PrBS"/>
      <sheetName val="PrDepr"/>
      <sheetName val="PrIS"/>
      <sheetName val="BCT"/>
      <sheetName val="Pipe"/>
      <sheetName val="Cvr"/>
      <sheetName val="BCT-2013"/>
      <sheetName val="T.material"/>
      <sheetName val="RESIDU"/>
      <sheetName val="Fixset"/>
      <sheetName val="B-Ops-KS"/>
      <sheetName val="As"/>
      <sheetName val="HARGA MATERIAL"/>
      <sheetName val="Std-Prod KS"/>
      <sheetName val="Tenancy Sch"/>
      <sheetName val="Capitalisation"/>
      <sheetName val="Outgoings"/>
      <sheetName val="SM Bgn"/>
      <sheetName val="SM Tnh"/>
      <sheetName val="_43_9_1"/>
      <sheetName val="Market Positioning"/>
      <sheetName val="dft bns"/>
      <sheetName val="BAHAN"/>
      <sheetName val="NS"/>
      <sheetName val="Pro-Base"/>
      <sheetName val="Cashflow"/>
      <sheetName val="Land Market"/>
      <sheetName val="I. COA Definition &amp; Responsible"/>
      <sheetName val="Cover"/>
      <sheetName val="CONTRIBUSI"/>
      <sheetName val="FISIK RAB 2000"/>
      <sheetName val="BCT-14"/>
      <sheetName val="BCTbang"/>
      <sheetName val="JSiar"/>
      <sheetName val="TERM OF PAYMENT"/>
      <sheetName val="B-Ops-Sawit"/>
      <sheetName val="Inv"/>
      <sheetName val="Biaya-Inv"/>
      <sheetName val="Asumsi"/>
      <sheetName val="List"/>
      <sheetName val="Harga Satuan"/>
      <sheetName val="kki"/>
      <sheetName val="fin pro centers"/>
      <sheetName val="SUMMARY"/>
      <sheetName val="Man Power &amp; Comp"/>
      <sheetName val="Analisa Upah _ Bahan Plum"/>
      <sheetName val="Assumption"/>
      <sheetName val="Revenue"/>
      <sheetName val="LISTRIK"/>
      <sheetName val="hotelvaluation-dcf"/>
      <sheetName val="QR off"/>
      <sheetName val="REKAP"/>
      <sheetName val="Crop"/>
      <sheetName val="Area Statement Dec 2010"/>
      <sheetName val="Value"/>
      <sheetName val="PS"/>
      <sheetName val="Upkeep Cost"/>
      <sheetName val="BILPL97"/>
      <sheetName val="Fill this out first..."/>
      <sheetName val="populasi"/>
      <sheetName val="Scenario"/>
      <sheetName val="JADI"/>
      <sheetName val="JobCode"/>
      <sheetName val="Price List"/>
      <sheetName val="KERTAS KERJA TB"/>
      <sheetName val="Harga Sat"/>
      <sheetName val="Mesin"/>
      <sheetName val="Val-sum"/>
      <sheetName val="Aspek Operasional"/>
      <sheetName val="Historis"/>
      <sheetName val="Master"/>
      <sheetName val="TB"/>
      <sheetName val="Daftar Harga dan Upah"/>
      <sheetName val="Resume"/>
      <sheetName val="Bill of Qty MEP"/>
      <sheetName val="1.Isian"/>
      <sheetName val="Sheet1"/>
      <sheetName val="September"/>
      <sheetName val="FE-1771-I"/>
      <sheetName val="ocean voyage"/>
      <sheetName val="Juli"/>
      <sheetName val="BTB (2)"/>
      <sheetName val="BTB"/>
      <sheetName val="Hargamat"/>
      <sheetName val="RAB"/>
      <sheetName val="Bgn-Ingg PLANTATION"/>
      <sheetName val="IKK 2017 SEM 1"/>
      <sheetName val="INDEKS LANTAI"/>
      <sheetName val="STANDAR BIAYA MAPPI"/>
      <sheetName val="Opini"/>
      <sheetName val="SQ&amp;Rec_Tubes"/>
      <sheetName val="BQ_E20_02_Rp_"/>
      <sheetName val="TAMKUR "/>
      <sheetName val="data pendamping"/>
      <sheetName val="SEX"/>
      <sheetName val="H.Satuan"/>
      <sheetName val="UPDATE"/>
      <sheetName val="Input sheet on Prices"/>
      <sheetName val="Sheet2"/>
      <sheetName val="Multiple Spreadsheets"/>
      <sheetName val="Pryk Prod TBS"/>
      <sheetName val="Peter Kelly"/>
      <sheetName val="Analisa BCT"/>
      <sheetName val="Exc. Rate"/>
      <sheetName val="AT"/>
      <sheetName val="Ten"/>
      <sheetName val="COV 1"/>
      <sheetName val="Peta"/>
      <sheetName val="FORM X COST"/>
      <sheetName val=" INCOME STATEMENT"/>
      <sheetName val="PileCap"/>
      <sheetName val="Tie Beam G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Set>
  </externalBook>
</externalLink>
</file>

<file path=xl/externalLinks/externalLink326.xml><?xml version="1.0" encoding="utf-8"?>
<externalLink xmlns="http://schemas.openxmlformats.org/spreadsheetml/2006/main">
  <externalBook xmlns:r="http://schemas.openxmlformats.org/officeDocument/2006/relationships" r:id="rId1">
    <sheetNames>
      <sheetName val="10 yr val"/>
      <sheetName val="Input"/>
      <sheetName val="T.material"/>
      <sheetName val="Inputing data"/>
      <sheetName val="Instructions"/>
      <sheetName val="Assumptions"/>
      <sheetName val="Financials"/>
      <sheetName val="5 yr val"/>
      <sheetName val="Graphs"/>
      <sheetName val=" Summ fin."/>
      <sheetName val="Standard"/>
      <sheetName val="Module1"/>
      <sheetName val="GRAND REKAP"/>
      <sheetName val="FISIK RAB 2000"/>
      <sheetName val="Fixset"/>
      <sheetName val="RESIDU-3"/>
      <sheetName val="data"/>
      <sheetName val="Cvr"/>
      <sheetName val="PB(B)"/>
      <sheetName val="As"/>
      <sheetName val="HARGA MATERIAL"/>
      <sheetName val="Std-Prod KS"/>
      <sheetName val="Tenancy Sch"/>
      <sheetName val="Capitalisation"/>
      <sheetName val="Outgoings"/>
      <sheetName val="SM Bgn"/>
      <sheetName val="SM Tnh"/>
      <sheetName val="_43_9_1"/>
      <sheetName val="Market Positioning"/>
      <sheetName val="dft bns"/>
      <sheetName val="BAHAN"/>
      <sheetName val="NS"/>
      <sheetName val="Pro-Base"/>
      <sheetName val="Cashflow"/>
      <sheetName val="Land Market"/>
      <sheetName val="I. COA Definition &amp; Responsible"/>
      <sheetName val="Cover"/>
      <sheetName val="CONTRIBUSI"/>
      <sheetName val="Asm"/>
      <sheetName val="PrBS"/>
      <sheetName val="PrDepr"/>
      <sheetName val="PrIS"/>
      <sheetName val="Flow"/>
      <sheetName val="TERM OF PAYMENT"/>
      <sheetName val="B-Ops-Sawit"/>
      <sheetName val="Inv"/>
      <sheetName val="Biaya-Inv"/>
      <sheetName val="Asumsi"/>
      <sheetName val="BCT"/>
      <sheetName val="BCTbang"/>
      <sheetName val="Pipe"/>
      <sheetName val="B-Ops-KS"/>
      <sheetName val="Harga Satuan"/>
      <sheetName val="RT"/>
      <sheetName val="NL290"/>
      <sheetName val="NL290 WGACC &amp; DEHYDR."/>
      <sheetName val="TOTAL"/>
      <sheetName val="Analisa"/>
      <sheetName val="Analisa Upah _ Bahan Plum"/>
      <sheetName val="B _ Norelec"/>
      <sheetName val="Scenario"/>
      <sheetName val="index"/>
      <sheetName val="Bgn-Ingg PLANTATION"/>
      <sheetName val="kki"/>
      <sheetName val="fin pro centers"/>
      <sheetName val="SUMMARY"/>
      <sheetName val="rekap.c"/>
      <sheetName val="Daf 1"/>
      <sheetName val="B.1"/>
      <sheetName val="SEX"/>
      <sheetName val="UPAH"/>
      <sheetName val="September"/>
      <sheetName val="Sheet1"/>
      <sheetName val="CJE"/>
      <sheetName val="10_yr_val"/>
      <sheetName val="5_yr_val"/>
      <sheetName val="_Summ_fin_"/>
      <sheetName val="FISIK_RAB_2000"/>
      <sheetName val="HARGA_MATERIAL"/>
      <sheetName val="Std-Prod_KS"/>
      <sheetName val="Tenancy_Sch"/>
      <sheetName val="SM_Bgn"/>
      <sheetName val="SM_Tnh"/>
      <sheetName val="Market_Positioning"/>
      <sheetName val="dft_bns"/>
      <sheetName val="Land_Market"/>
      <sheetName val="I__COA_Definition_&amp;_Responsible"/>
      <sheetName val="T_material"/>
      <sheetName val="TERM_OF_PAYMENT"/>
      <sheetName val="Harga_Satuan"/>
      <sheetName val="fin_pro_centers"/>
      <sheetName val="Analisa_Upah___Bahan_Plum"/>
      <sheetName val="NL290_WGACC_&amp;_DEHYDR_"/>
      <sheetName val="GRAND_REKAP"/>
      <sheetName val="Bgn-Ingg_PLANTATION"/>
      <sheetName val="Value"/>
      <sheetName val="PS"/>
      <sheetName val="Upkeep Cost"/>
      <sheetName val="COV 1"/>
      <sheetName val="Input O&amp;M"/>
      <sheetName val="손익예상"/>
      <sheetName val="RBSB"/>
      <sheetName val="Isian"/>
      <sheetName val="Sheet1 (3)"/>
      <sheetName val="FORM-X-1"/>
      <sheetName val="UPAH &amp; BAHAN"/>
      <sheetName val="Pryk Prod TBS"/>
      <sheetName val="Analisa BCT"/>
      <sheetName val="RATE"/>
      <sheetName val="List"/>
      <sheetName val="Sheet2"/>
      <sheetName val="FINISHING"/>
      <sheetName val="Capex"/>
      <sheetName val="LOAN &amp; INT_LampI.2-6,LampIII.9"/>
      <sheetName val="RAB"/>
      <sheetName val="BCT-2013"/>
      <sheetName val="RESIDU"/>
      <sheetName val="JSiar"/>
      <sheetName val="QR off"/>
      <sheetName val="REKAP"/>
      <sheetName val="Crop"/>
      <sheetName val="Area Statement Dec 2010"/>
      <sheetName val="BILPL97"/>
      <sheetName val="Fill this out first..."/>
      <sheetName val="populasi"/>
      <sheetName val="JADI"/>
      <sheetName val="JobCode"/>
      <sheetName val="Price List"/>
      <sheetName val="KERTAS KERJA TB"/>
      <sheetName val="Harga Sat"/>
      <sheetName val="Mesin"/>
      <sheetName val="Val-sum"/>
      <sheetName val="Aspek Operasional"/>
      <sheetName val="Historis"/>
      <sheetName val="Master"/>
      <sheetName val="TB"/>
      <sheetName val="Daftar Harga dan Upah"/>
      <sheetName val="Resume"/>
      <sheetName val="BCT-14"/>
      <sheetName val="U&amp;B"/>
      <sheetName val="K-9 Ok"/>
      <sheetName val="JKT"/>
      <sheetName val="Lokasi"/>
      <sheetName val="d1"/>
      <sheetName val="Marshal"/>
      <sheetName val="Des"/>
      <sheetName val="wip"/>
      <sheetName val="Bill sipil"/>
      <sheetName val="B - Norelec"/>
      <sheetName val="B"/>
      <sheetName val="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Set>
  </externalBook>
</externalLink>
</file>

<file path=xl/externalLinks/externalLink327.xml><?xml version="1.0" encoding="utf-8"?>
<externalLink xmlns="http://schemas.openxmlformats.org/spreadsheetml/2006/main">
  <externalBook xmlns:r="http://schemas.openxmlformats.org/officeDocument/2006/relationships" r:id="rId1">
    <sheetNames>
      <sheetName val="Sheet1 (3)"/>
      <sheetName val="Sheet1"/>
      <sheetName val="Bahan"/>
      <sheetName val="Asumsi (2)"/>
      <sheetName val="Asumsi"/>
      <sheetName val="Sales"/>
      <sheetName val="Investasi"/>
      <sheetName val="Jadwal"/>
      <sheetName val="Pro-Base"/>
      <sheetName val="IS-CF-BS"/>
      <sheetName val="Procentage"/>
      <sheetName val="Sensitif"/>
      <sheetName val="Chart1"/>
      <sheetName val="Rinci-Biaya"/>
      <sheetName val="Rinci-Pendapatan"/>
      <sheetName val="Inves-2"/>
      <sheetName val="JSiar"/>
      <sheetName val="RATE"/>
      <sheetName val="Inputing data"/>
      <sheetName val="10 yr val"/>
      <sheetName val="Input"/>
      <sheetName val="Bgn-Ingg PLANTATION"/>
      <sheetName val="RAB"/>
      <sheetName val="index"/>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328.xml><?xml version="1.0" encoding="utf-8"?>
<externalLink xmlns="http://schemas.openxmlformats.org/spreadsheetml/2006/main">
  <externalBook xmlns:r="http://schemas.openxmlformats.org/officeDocument/2006/relationships" r:id="rId1">
    <sheetNames>
      <sheetName val="Inves"/>
      <sheetName val="RinKB"/>
      <sheetName val="Bibit"/>
      <sheetName val="BiKB"/>
      <sheetName val="Tbm"/>
      <sheetName val="BTKKB"/>
      <sheetName val="Panen"/>
      <sheetName val="Prod"/>
      <sheetName val="HGU"/>
      <sheetName val="Korelasi"/>
      <sheetName val="Resume"/>
      <sheetName val="DCF"/>
      <sheetName val="Income"/>
      <sheetName val="Bangunan"/>
      <sheetName val="Alat Berat"/>
      <sheetName val="Mesin dan Peralatan"/>
      <sheetName val="A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329.xml><?xml version="1.0" encoding="utf-8"?>
<externalLink xmlns="http://schemas.openxmlformats.org/spreadsheetml/2006/main">
  <externalBook xmlns:r="http://schemas.openxmlformats.org/officeDocument/2006/relationships" r:id="rId1">
    <sheetNames>
      <sheetName val="Past"/>
      <sheetName val="As"/>
      <sheetName val="PInv"/>
      <sheetName val="FInv"/>
      <sheetName val="Dd"/>
      <sheetName val="LK"/>
      <sheetName val="PB"/>
      <sheetName val="BII"/>
      <sheetName val="BTK"/>
      <sheetName val="Kap"/>
      <sheetName val="MK"/>
      <sheetName val="Jad"/>
      <sheetName val="Ratio"/>
      <sheetName val="AP(1)"/>
      <sheetName val="AP(2)"/>
      <sheetName val="AP(3)"/>
      <sheetName val="Oth"/>
      <sheetName val="Stand"/>
      <sheetName val="Rot"/>
      <sheetName val="Renc"/>
      <sheetName val="SProd"/>
      <sheetName val="FORM X COST"/>
      <sheetName val="FORM-X-1"/>
      <sheetName val="Comparable"/>
      <sheetName val="GRAND REKAP"/>
      <sheetName val="Bgn-Ingg PLANTATION"/>
      <sheetName val="index"/>
      <sheetName val="Cons"/>
      <sheetName val="Pro_Base"/>
      <sheetName val="Pro-Base"/>
      <sheetName val="Asumsi"/>
      <sheetName val="Inputing data"/>
      <sheetName val="T.material"/>
      <sheetName val="Hargamat"/>
      <sheetName val="BTBBang"/>
      <sheetName val="RAB"/>
      <sheetName val="Mesin"/>
    </sheetNames>
    <sheetDataSet>
      <sheetData sheetId="0"/>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330.xml><?xml version="1.0" encoding="utf-8"?>
<externalLink xmlns="http://schemas.openxmlformats.org/spreadsheetml/2006/main">
  <externalBook xmlns:r="http://schemas.openxmlformats.org/officeDocument/2006/relationships" r:id="rId1">
    <sheetNames>
      <sheetName val="Inves"/>
      <sheetName val="RinKB"/>
      <sheetName val="Bibit"/>
      <sheetName val="BiKB"/>
      <sheetName val="Tbm"/>
      <sheetName val="BTKKB"/>
      <sheetName val="Panen"/>
      <sheetName val="Prod"/>
      <sheetName val="HGU"/>
      <sheetName val="Korelasi"/>
      <sheetName val="Resume"/>
      <sheetName val="DCF"/>
      <sheetName val="Income"/>
      <sheetName val="Bangunan"/>
      <sheetName val="Alat Berat"/>
      <sheetName val="Mesin dan Peralatan"/>
      <sheetName val="A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331.xml><?xml version="1.0" encoding="utf-8"?>
<externalLink xmlns="http://schemas.openxmlformats.org/spreadsheetml/2006/main">
  <externalBook xmlns:r="http://schemas.openxmlformats.org/officeDocument/2006/relationships" r:id="rId1">
    <sheetNames>
      <sheetName val="Inves"/>
      <sheetName val="RinKB"/>
      <sheetName val="Bibit"/>
      <sheetName val="BiKB"/>
      <sheetName val="Tbm"/>
      <sheetName val="BTKKB"/>
      <sheetName val="Panen"/>
      <sheetName val="Prod"/>
      <sheetName val="HGU"/>
      <sheetName val="Korelasi"/>
      <sheetName val="Resume"/>
      <sheetName val="DCF"/>
      <sheetName val="Income"/>
      <sheetName val="Bangunan"/>
      <sheetName val="Alat Berat"/>
      <sheetName val="Mesin dan Peralatan"/>
      <sheetName val="A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Set>
  </externalBook>
</externalLink>
</file>

<file path=xl/externalLinks/externalLink332.xml><?xml version="1.0" encoding="utf-8"?>
<externalLink xmlns="http://schemas.openxmlformats.org/spreadsheetml/2006/main">
  <externalBook xmlns:r="http://schemas.openxmlformats.org/officeDocument/2006/relationships" r:id="rId1">
    <sheetNames>
      <sheetName val="As"/>
      <sheetName val="Inves"/>
      <sheetName val="RinKB"/>
      <sheetName val="Bibit"/>
      <sheetName val="BiKB"/>
      <sheetName val="Tbm"/>
      <sheetName val="BTKKB"/>
      <sheetName val="Panen"/>
      <sheetName val="Prod"/>
      <sheetName val="HGU"/>
      <sheetName val="Korelasi"/>
      <sheetName val="Resume"/>
      <sheetName val="DCF"/>
      <sheetName val="Income"/>
      <sheetName val="Bangunan"/>
      <sheetName val="Alat Berat"/>
      <sheetName val="Mesin dan Peralatan"/>
      <sheetName val="Pro-Base"/>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Set>
  </externalBook>
</externalLink>
</file>

<file path=xl/externalLinks/externalLink333.xml><?xml version="1.0" encoding="utf-8"?>
<externalLink xmlns="http://schemas.openxmlformats.org/spreadsheetml/2006/main">
  <externalBook xmlns:r="http://schemas.openxmlformats.org/officeDocument/2006/relationships" r:id="rId1">
    <sheetNames>
      <sheetName val="KEUANGAN"/>
      <sheetName val="RENCANA KERJA"/>
      <sheetName val="RESUME"/>
      <sheetName val="SingkingFund"/>
      <sheetName val="LDA - SMART KALSEL"/>
      <sheetName val="DISKRIPSI"/>
      <sheetName val="BP smart kalsel"/>
      <sheetName val="rekap ki idc dan mk"/>
      <sheetName val="NonTan"/>
      <sheetName val="NonTan AWIL"/>
      <sheetName val="TREND HARGA CPO"/>
      <sheetName val="PENARIKAN"/>
      <sheetName val="modal kerja"/>
      <sheetName val="PROYEKSI PRODUKSI"/>
      <sheetName val="UNIT COST PANEN"/>
      <sheetName val="REKAPITULASI UNIT COST"/>
      <sheetName val="Harga Material"/>
      <sheetName val="UNIT COST TM"/>
      <sheetName val="UC LAND CELARING"/>
      <sheetName val="UC-PEMBIBITAN"/>
      <sheetName val="UC-LCC"/>
      <sheetName val="UNIT COST PENANAMAN -TBM 0"/>
      <sheetName val="UNIT COST TBM 1-2-3-"/>
      <sheetName val="UNIT COST NON TANAMAN"/>
      <sheetName val="TM"/>
      <sheetName val="DOSIS PUPUK"/>
      <sheetName val="DOSIS PPK MINERAL"/>
      <sheetName val="DosisMineral"/>
      <sheetName val="matrial"/>
      <sheetName val="Sensitif"/>
      <sheetName val="RENCANA KERJA (2)"/>
      <sheetName val="As"/>
      <sheetName val="Bgn-Ingg PLANTATION"/>
      <sheetName val="Fixset"/>
      <sheetName val="FORM-X-1"/>
      <sheetName val="FORM X COST"/>
      <sheetName val="Rinci-Biaya"/>
      <sheetName val="Rinci-Pendapatan"/>
      <sheetName val="Pro-Base"/>
      <sheetName val="Sheet1 (3)"/>
      <sheetName val="Assumption"/>
      <sheetName val="Mills-Cost"/>
      <sheetName val="Bgt"/>
      <sheetName val="H.Satuan"/>
      <sheetName val="10 yr val"/>
      <sheetName val="Input"/>
      <sheetName val="Financials"/>
      <sheetName val="Rp Banten"/>
      <sheetName val="Ner"/>
      <sheetName val=" INCOME STATEMENT"/>
      <sheetName val="List"/>
      <sheetName val="GeneralInfo"/>
      <sheetName val="Module2"/>
      <sheetName val="Asumsi"/>
      <sheetName val="B-Ops-Sawit"/>
      <sheetName val="Inv"/>
      <sheetName val="Biaya-Inv"/>
      <sheetName val="Add-rev"/>
      <sheetName val="Exist"/>
      <sheetName val="Scenario"/>
      <sheetName val="Harga Sat"/>
      <sheetName val="GRAND REKAP"/>
      <sheetName val="SM Bgn"/>
      <sheetName val="SM Tnh"/>
      <sheetName val="RESIDU-3"/>
      <sheetName val="T.material"/>
      <sheetName val="Std-Prod KS"/>
      <sheetName val="Data"/>
      <sheetName val="NS"/>
      <sheetName val="TAMKUR "/>
      <sheetName val="Analisa Upah _ Bahan Plum"/>
      <sheetName val="Pipe"/>
      <sheetName val="Bill of Qty MEP"/>
      <sheetName val="Bill Of Quantity"/>
      <sheetName val="Exc. Rate"/>
      <sheetName val="Huruf-INV"/>
      <sheetName val="September"/>
      <sheetName val="Juli"/>
      <sheetName val="Cover"/>
      <sheetName val="BCT"/>
      <sheetName val="Harga Satuan"/>
      <sheetName val="UPAH"/>
      <sheetName val="BTBBang"/>
      <sheetName val="CF-hot"/>
      <sheetName val="1"/>
      <sheetName val="Inputing data"/>
      <sheetName val="Hotel"/>
      <sheetName val="BEP"/>
      <sheetName val="Assumptions"/>
      <sheetName val="Financials_PropCo"/>
      <sheetName val="B-Ops-KS"/>
      <sheetName val="Fill this out first___"/>
      <sheetName val="A"/>
      <sheetName val="TERM OF PAYMENT"/>
      <sheetName val="Bangunan"/>
      <sheetName val="FORM-B1"/>
      <sheetName val="Marshal"/>
      <sheetName val="index"/>
      <sheetName val="Account"/>
      <sheetName val="Kandang (Open)"/>
    </sheetNames>
    <sheetDataSet>
      <sheetData sheetId="0" refreshError="1"/>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Set>
  </externalBook>
</externalLink>
</file>

<file path=xl/externalLinks/externalLink334.xml><?xml version="1.0" encoding="utf-8"?>
<externalLink xmlns="http://schemas.openxmlformats.org/spreadsheetml/2006/main">
  <externalBook xmlns:r="http://schemas.openxmlformats.org/officeDocument/2006/relationships" r:id="rId1">
    <sheetNames>
      <sheetName val="00000"/>
      <sheetName val="DATA UMUM"/>
      <sheetName val="Tanah"/>
      <sheetName val="Bangunan"/>
      <sheetName val="Safety Margin"/>
      <sheetName val="Data 1"/>
      <sheetName val="Data 2"/>
      <sheetName val="Data 3"/>
      <sheetName val="Data 4"/>
      <sheetName val="Data 5"/>
      <sheetName val="Analisa"/>
      <sheetName val="Text"/>
      <sheetName val="COPYWRITE"/>
      <sheetName val="List"/>
      <sheetName val="BCT"/>
      <sheetName val="AT"/>
      <sheetName val="As"/>
      <sheetName val="An. Beton"/>
      <sheetName val="Cvr"/>
      <sheetName val="JSiar"/>
      <sheetName val="006"/>
      <sheetName val="_001"/>
      <sheetName val="kki"/>
      <sheetName val="fin pro centers"/>
      <sheetName val="SUMMARY"/>
      <sheetName val="T.material"/>
      <sheetName val="input-cost"/>
      <sheetName val="Depresiasi"/>
      <sheetName val="datasheet"/>
      <sheetName val="Add-trans"/>
      <sheetName val="S-2"/>
      <sheetName val="Pro-Base"/>
      <sheetName val="S-1"/>
      <sheetName val="Revenue"/>
      <sheetName val="Add-rev"/>
      <sheetName val="Exist"/>
      <sheetName val="Tot"/>
      <sheetName val="Tranponder"/>
      <sheetName val="data"/>
      <sheetName val="ZIP"/>
      <sheetName val="DATA_UMUM"/>
      <sheetName val="Safety_Margin"/>
      <sheetName val="Data_1"/>
      <sheetName val="Data_2"/>
      <sheetName val="Data_3"/>
      <sheetName val="Data_4"/>
      <sheetName val="Data_5"/>
      <sheetName val="fin_pro_centers"/>
      <sheetName val="T_material"/>
      <sheetName val="BBNE"/>
      <sheetName val="BLNE"/>
      <sheetName val="ITNE"/>
      <sheetName val="KAA"/>
      <sheetName val="KMYE"/>
      <sheetName val="KT"/>
      <sheetName val="KTTG"/>
      <sheetName val="MDLE"/>
      <sheetName val="SAMAN"/>
      <sheetName val="SFRE"/>
      <sheetName val="SK"/>
      <sheetName val="TPZE"/>
      <sheetName val="TRG"/>
      <sheetName val="DataKlien"/>
      <sheetName val="Cover"/>
      <sheetName val="Surat"/>
      <sheetName val="Tanah "/>
      <sheetName val="Bangunan (2)"/>
      <sheetName val="Bangunan (3)"/>
      <sheetName val="Kesimpulan"/>
      <sheetName val="Marketibility"/>
      <sheetName val="Data Pembanding"/>
      <sheetName val="Peta (2)"/>
      <sheetName val="Photo"/>
      <sheetName val="Hit-Bang"/>
      <sheetName val="Teks"/>
      <sheetName val="FORM-X-1"/>
      <sheetName val="Res (TB)"/>
      <sheetName val="NRC_2"/>
      <sheetName val="Standarisasi"/>
      <sheetName val="Isian"/>
      <sheetName val="Analisa ruko"/>
      <sheetName val="Pembanding Hal 10"/>
      <sheetName val="Pengantar Hal 2"/>
      <sheetName val="WP"/>
      <sheetName val="Uraian Halmn 3"/>
      <sheetName val="Uraian Halmn 4"/>
      <sheetName val="Uraian Halmn 5"/>
      <sheetName val="Uraian Halmn 6"/>
      <sheetName val="Foto aset 1 Halmn 7"/>
      <sheetName val="PETA"/>
      <sheetName val="ue"/>
      <sheetName val="Daftar No MAPPI"/>
      <sheetName val="RESIDU"/>
      <sheetName val="Profit Loss"/>
      <sheetName val="Data Harga Material"/>
      <sheetName val="N Tnh"/>
      <sheetName val="Permanent info"/>
      <sheetName val="BCR"/>
      <sheetName val="TM"/>
      <sheetName val="Rinci-Biaya"/>
      <sheetName val="Rinci-Pendapatan"/>
      <sheetName val="Ring"/>
      <sheetName val="GL_Account"/>
      <sheetName val="Bang-Non-St"/>
      <sheetName val="DATA_UMUM1"/>
      <sheetName val="Safety_Margin1"/>
      <sheetName val="Data_11"/>
      <sheetName val="Data_21"/>
      <sheetName val="Data_31"/>
      <sheetName val="Data_41"/>
      <sheetName val="Data_51"/>
      <sheetName val="98003-33"/>
      <sheetName val="prg-old"/>
      <sheetName val="rab lt 2 bo"/>
      <sheetName val="Cost Coba Rev"/>
      <sheetName val="SM Bgn"/>
      <sheetName val="SM Tnh"/>
      <sheetName val="Resume"/>
      <sheetName val="Sheet1"/>
      <sheetName val="Sheet2"/>
      <sheetName val="Sheet3"/>
      <sheetName val="Data GH'06"/>
      <sheetName val="Bg lt 4"/>
      <sheetName val="Irregular Income"/>
      <sheetName val="FE-1770.P1"/>
      <sheetName val="TABEL HARGA"/>
      <sheetName val="DD (isian)"/>
      <sheetName val="KOP."/>
      <sheetName val="1"/>
      <sheetName val="2"/>
      <sheetName val="3"/>
      <sheetName val="4"/>
      <sheetName val="TANAH 4"/>
      <sheetName val="FOTO 5"/>
      <sheetName val="MAP 6"/>
      <sheetName val="Aplikasi 1"/>
      <sheetName val="DENAH"/>
      <sheetName val="INV"/>
      <sheetName val="N Bgn"/>
      <sheetName val="Kend"/>
      <sheetName val="Alber"/>
      <sheetName val="Trail"/>
      <sheetName val="NPDES02"/>
      <sheetName val="RESIDU-3"/>
      <sheetName val="NERACA"/>
      <sheetName val="Drilldown parametrico"/>
      <sheetName val="FORM X COST"/>
      <sheetName val="B-Ops-KS"/>
      <sheetName val="HRG BHN"/>
      <sheetName val="Analisa 2"/>
      <sheetName val="Analisa BCT"/>
      <sheetName val="Kaliandra"/>
      <sheetName val="Data Material Lokal"/>
      <sheetName val="Inputs"/>
      <sheetName val="Sat. Pek."/>
      <sheetName val="TERM OF PAYMENT"/>
      <sheetName val="GeneralInfo"/>
      <sheetName val="kurs"/>
      <sheetName val="EurotoolsXRates"/>
      <sheetName val="SALDO"/>
      <sheetName val="Daftar Isi"/>
      <sheetName val="Plat"/>
      <sheetName val="daf_3_OK_"/>
      <sheetName val="daf_7_OK_"/>
      <sheetName val="Harga Material Lokal"/>
      <sheetName val="ARPU-override"/>
      <sheetName val="BCT-2013"/>
      <sheetName val="PIK_QUO"/>
      <sheetName val="populasi"/>
      <sheetName val="Client AJE"/>
      <sheetName val="REMUNERASISTANDAR"/>
      <sheetName val="TABEL_DETASIR"/>
      <sheetName val="12"/>
      <sheetName val="Sat Bahan"/>
      <sheetName val="Sat Alat"/>
      <sheetName val="Sat Upah"/>
      <sheetName val="U-EK"/>
      <sheetName val="Daf 1"/>
      <sheetName val="Contractual Terms(1)"/>
      <sheetName val="Daftar_No_MAPPI"/>
      <sheetName val="Profit_Loss"/>
      <sheetName val="Data_Harga_Material"/>
      <sheetName val="N_Tnh"/>
      <sheetName val="Data Aset"/>
      <sheetName val="Marshal"/>
      <sheetName val="Standard"/>
      <sheetName val="Mesin"/>
      <sheetName val="Tanah_"/>
      <sheetName val="Bangunan_(2)"/>
      <sheetName val="Bangunan_(3)"/>
      <sheetName val="Data_Pembanding"/>
      <sheetName val="Peta_(2)"/>
      <sheetName val="SM_Bgn"/>
      <sheetName val="SM_Tnh"/>
      <sheetName val="Data_GH'06"/>
      <sheetName val="Tenancy Sch"/>
      <sheetName val="Capitalisation"/>
      <sheetName val="Outgoings"/>
      <sheetName val="JKT"/>
      <sheetName val="PP"/>
      <sheetName val="Hit Bgn"/>
      <sheetName val="datateknis"/>
      <sheetName val="upah"/>
      <sheetName val="Draft"/>
      <sheetName val="Dat-Bgt"/>
      <sheetName val="RATE"/>
      <sheetName val="FAK"/>
      <sheetName val="HPP"/>
      <sheetName val="Ktr"/>
      <sheetName val="F ALARM"/>
      <sheetName val="Bg_lt_4"/>
      <sheetName val="FORM_X_COST"/>
      <sheetName val="rab_lt_2_bo"/>
      <sheetName val="DD_(isian)"/>
      <sheetName val="KOP_"/>
      <sheetName val="TANAH_4"/>
      <sheetName val="FOTO_5"/>
      <sheetName val="MAP_6"/>
      <sheetName val="Aplikasi_1"/>
      <sheetName val="N_Bgn"/>
      <sheetName val="Kebun 510 kav o6"/>
      <sheetName val="Gmd3"/>
      <sheetName val="KEUANGAN"/>
      <sheetName val="RT"/>
      <sheetName val="COA"/>
      <sheetName val="TB"/>
      <sheetName val="5 yr val"/>
      <sheetName val="Graphs"/>
      <sheetName val="Input"/>
      <sheetName val="10 yr val"/>
      <sheetName val="Financials"/>
      <sheetName val=" Summ fin."/>
      <sheetName val="SITE-E"/>
      <sheetName val="Asumsi"/>
      <sheetName val="Std-Prod KS"/>
      <sheetName val="rab 4"/>
      <sheetName val="Bahan Upah"/>
      <sheetName val="Harga Bahan"/>
      <sheetName val="Denpasar"/>
      <sheetName val="cost recovery"/>
      <sheetName val="DAF-1"/>
      <sheetName val="TOWN"/>
      <sheetName val="TOTAL"/>
      <sheetName val="B-Ops-Sawit"/>
      <sheetName val="Biaya-Inv"/>
      <sheetName val="B _ Norelec"/>
      <sheetName val="September"/>
      <sheetName val="MHPP"/>
      <sheetName val="Menu List"/>
      <sheetName val="C"/>
      <sheetName val="Exc. Rate"/>
      <sheetName val="8"/>
      <sheetName val="Harga Sat"/>
      <sheetName val="BBM"/>
      <sheetName val="Transport "/>
      <sheetName val="Input sheet on Prices"/>
      <sheetName val="Analisa BCT Permanen"/>
      <sheetName val="BQ_E20_02_Rp_"/>
      <sheetName val="OE"/>
      <sheetName val="Des"/>
      <sheetName val="Performance_Assumptions"/>
      <sheetName val="BC Data"/>
      <sheetName val="kumpulan"/>
      <sheetName val="Harga"/>
      <sheetName val="Ringkasan"/>
      <sheetName val="Survey Tanah"/>
      <sheetName val="P1"/>
      <sheetName val="P-2"/>
      <sheetName val="P-3"/>
      <sheetName val="P4"/>
      <sheetName val="P-5"/>
      <sheetName val="P-6"/>
      <sheetName val="P-7"/>
      <sheetName val="P8"/>
      <sheetName val="Data Psr Tanah"/>
      <sheetName val="Bangunan Kantor"/>
      <sheetName val="SPL"/>
      <sheetName val="Resume Nilai"/>
      <sheetName val="BTB"/>
      <sheetName val="Spek"/>
      <sheetName val="IL"/>
      <sheetName val="DEPR"/>
      <sheetName val="IM"/>
      <sheetName val="IKK"/>
      <sheetName val="dt1"/>
      <sheetName val="Sheet4"/>
      <sheetName val="IMM"/>
      <sheetName val="IL 2016"/>
      <sheetName val="Sheet6"/>
      <sheetName val="Compatibility Report"/>
      <sheetName val="HITAM ULU"/>
      <sheetName val="RENCANA KERJA"/>
      <sheetName val="Cons"/>
      <sheetName val="Running_Acc"/>
      <sheetName val="Sheet1 (3)"/>
      <sheetName val="TBS"/>
      <sheetName val="Mill"/>
      <sheetName val="Ex_Rate"/>
      <sheetName val="BCTbang"/>
      <sheetName val="FAKTOR"/>
      <sheetName val="Production"/>
      <sheetName val="op-details"/>
      <sheetName val="REKAP"/>
      <sheetName val="REKAP Tbh"/>
      <sheetName val="01A- RAB"/>
      <sheetName val="Fill this out first___"/>
      <sheetName val="HKNE"/>
      <sheetName val="Mat"/>
      <sheetName val="Harga Satuan"/>
      <sheetName val="1.Isian"/>
      <sheetName val="FORM-B1"/>
      <sheetName val="Hargamat"/>
      <sheetName val="P&amp;L98"/>
      <sheetName val="Investment Valuation"/>
      <sheetName val="LIST ANHARSAT"/>
      <sheetName val="04.GS"/>
      <sheetName val="BCA"/>
      <sheetName val="Cashflow"/>
      <sheetName val="data pendamping"/>
      <sheetName val="Multiple Spreadsheets"/>
      <sheetName val="FINISHING"/>
      <sheetName val="PLUMBING"/>
      <sheetName val="STRUKTUR"/>
      <sheetName val="Produksi Juli08"/>
      <sheetName val="PB(B)"/>
      <sheetName val="Hua Yang Quarterly"/>
      <sheetName val="Analisa STR"/>
      <sheetName val="Sheet7"/>
      <sheetName val="MASTER"/>
      <sheetName val="ANALISA PEK.UMUM"/>
      <sheetName val="upah-bahan satker_revisi"/>
      <sheetName val="Analisa Bangunan"/>
      <sheetName val="Ringkasan Hitungan"/>
      <sheetName val="Analisa Sarana"/>
      <sheetName val="BRI Giro"/>
      <sheetName val="BSHO Repo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Set>
  </externalBook>
</externalLink>
</file>

<file path=xl/externalLinks/externalLink335.xml><?xml version="1.0" encoding="utf-8"?>
<externalLink xmlns="http://schemas.openxmlformats.org/spreadsheetml/2006/main">
  <externalBook xmlns:r="http://schemas.openxmlformats.org/officeDocument/2006/relationships" r:id="rId1">
    <sheetNames>
      <sheetName val="H.Satuan"/>
    </sheetNames>
    <sheetDataSet>
      <sheetData sheetId="0" refreshError="1"/>
    </sheetDataSet>
  </externalBook>
</externalLink>
</file>

<file path=xl/externalLinks/externalLink336.xml><?xml version="1.0" encoding="utf-8"?>
<externalLink xmlns="http://schemas.openxmlformats.org/spreadsheetml/2006/main">
  <externalBook xmlns:r="http://schemas.openxmlformats.org/officeDocument/2006/relationships" r:id="rId1">
    <sheetNames>
      <sheetName val="Jun08"/>
      <sheetName val="Mrt08"/>
      <sheetName val="Map-USD"/>
      <sheetName val="TB-Detail-USD"/>
      <sheetName val="TB-Detail-IDR"/>
      <sheetName val="L-pi2"/>
      <sheetName val="L-koja"/>
      <sheetName val="MAP"/>
      <sheetName val="Map-BTD"/>
      <sheetName val="Map-PTD"/>
      <sheetName val="Cost-Centre"/>
      <sheetName val="H.Satuan"/>
      <sheetName val="Analisa"/>
      <sheetName val="As"/>
      <sheetName val="KEUANGAN"/>
      <sheetName val="RENCANA KERJA"/>
      <sheetName val="List"/>
      <sheetName val="Analisa RAP"/>
      <sheetName val="Bahan"/>
      <sheetName val="Bahan B"/>
      <sheetName val="RAP"/>
      <sheetName val="Sub"/>
      <sheetName val="Telusur"/>
      <sheetName val="upah"/>
      <sheetName val="Upah B"/>
      <sheetName val="Analisa RAB"/>
      <sheetName val="P&amp;L98"/>
      <sheetName val="Irregular Income"/>
      <sheetName val="FE-1770.P1"/>
      <sheetName val="SM Bgn"/>
      <sheetName val="SM Tnh"/>
      <sheetName val="Asumsi"/>
      <sheetName val="anal pipa"/>
      <sheetName val="Harsat Upah"/>
      <sheetName val="Harga Bahan &amp; Upah"/>
      <sheetName val="10 yr val"/>
      <sheetName val="Input"/>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337.xml><?xml version="1.0" encoding="utf-8"?>
<externalLink xmlns="http://schemas.openxmlformats.org/spreadsheetml/2006/main">
  <externalBook xmlns:r="http://schemas.openxmlformats.org/officeDocument/2006/relationships" r:id="rId1">
    <sheetNames>
      <sheetName val="00000"/>
      <sheetName val="DATA UMUM"/>
      <sheetName val="Tanah"/>
      <sheetName val="Bangunan"/>
      <sheetName val="Safety Margin"/>
      <sheetName val="Data 1"/>
      <sheetName val="Data 2"/>
      <sheetName val="Data 3"/>
      <sheetName val="Data 4"/>
      <sheetName val="Data 5"/>
      <sheetName val="Analisa"/>
      <sheetName val="Text"/>
      <sheetName val="COPYWRITE"/>
      <sheetName val="List"/>
      <sheetName val="Rekapitulasi"/>
      <sheetName val="H.Satuan"/>
      <sheetName val="P&amp;L98"/>
      <sheetName val="INV"/>
      <sheetName val="SM Bgn"/>
      <sheetName val="SM Tnh"/>
      <sheetName val="KEUANGAN"/>
      <sheetName val="RENCANA KERJA"/>
      <sheetName val="GRAND REKAP"/>
      <sheetName val="As"/>
      <sheetName val="Fill this out first___"/>
      <sheetName val="anal pip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338.xml><?xml version="1.0" encoding="utf-8"?>
<externalLink xmlns="http://schemas.openxmlformats.org/spreadsheetml/2006/main">
  <externalBook xmlns:r="http://schemas.openxmlformats.org/officeDocument/2006/relationships" r:id="rId1">
    <sheetNames>
      <sheetName val="Analisa Harga Satuan"/>
      <sheetName val="catatan"/>
      <sheetName val="Daftar - Isi"/>
      <sheetName val="Hit Vol Str Jambi"/>
      <sheetName val="Hit Vol_PSU"/>
      <sheetName val="Harga Satuan"/>
      <sheetName val="R A B"/>
      <sheetName val="&quot;S&quot; Curve"/>
      <sheetName val="Rekapitulasi"/>
      <sheetName val="DAF-1"/>
      <sheetName val="Material"/>
      <sheetName val="Analisa"/>
      <sheetName val="H.Satuan"/>
      <sheetName val="HRG BHN"/>
      <sheetName val="FORM X COST"/>
      <sheetName val="Analisa Upah _ Bahan Plum"/>
      <sheetName val="PERSIAPAN"/>
      <sheetName val="UTILITAS"/>
      <sheetName val="List"/>
      <sheetName val="cost recovery"/>
      <sheetName val="SOURCE"/>
      <sheetName val="IKK"/>
      <sheetName val="INV"/>
      <sheetName val="Kode barang"/>
      <sheetName val="Surat"/>
      <sheetName val="Input"/>
      <sheetName val="BAHAN"/>
      <sheetName val="Data"/>
      <sheetName val="Daftar_-_Isi"/>
      <sheetName val="Hit_Vol_Str_Jambi"/>
      <sheetName val="Hit_Vol_PSU"/>
      <sheetName val="Analisa_Harga_Satuan"/>
      <sheetName val="Harga_Satuan"/>
      <sheetName val="R_A_B"/>
      <sheetName val="&quot;S&quot;_Curve"/>
      <sheetName val="2. GLIN POOR PLAT ENTRANCE! "/>
      <sheetName val="HB me"/>
      <sheetName val="Cover"/>
      <sheetName val="Ris_Vol"/>
      <sheetName val="ana_str"/>
      <sheetName val="Hargamat"/>
      <sheetName val="HarSat"/>
      <sheetName val="rab me (by owner) "/>
      <sheetName val="BQ (by owner)"/>
      <sheetName val="rab me (fisik)"/>
      <sheetName val="CPO 16-9-TID "/>
      <sheetName val="IM"/>
      <sheetName val="KUNCI"/>
      <sheetName val="Pipe"/>
      <sheetName val="DAF_1"/>
      <sheetName val="HSATUAN"/>
    </sheetNames>
    <sheetDataSet>
      <sheetData sheetId="0" refreshError="1"/>
      <sheetData sheetId="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339.xml><?xml version="1.0" encoding="utf-8"?>
<externalLink xmlns="http://schemas.openxmlformats.org/spreadsheetml/2006/main">
  <externalBook xmlns:r="http://schemas.openxmlformats.org/officeDocument/2006/relationships" r:id="rId1">
    <sheetNames>
      <sheetName val="harsat"/>
      <sheetName val="upah_harian"/>
      <sheetName val="upah_borong"/>
      <sheetName val="satuan_alat"/>
      <sheetName val="sewa_alat"/>
      <sheetName val="Analisa"/>
      <sheetName val="DAF_ALAT"/>
      <sheetName val="DAF_MAT"/>
      <sheetName val="S_CURVE"/>
      <sheetName val="Cover"/>
      <sheetName val="DAF-1"/>
      <sheetName val="MAIN BQ"/>
      <sheetName val="HRG BHN"/>
      <sheetName val="Material"/>
      <sheetName val="Analisa Harga Satuan"/>
      <sheetName val="List"/>
      <sheetName val="As"/>
      <sheetName val="H.Satuan"/>
      <sheetName val="INV"/>
      <sheetName val="Kode barang"/>
      <sheetName val="FORM-X-1"/>
      <sheetName val="10 yr val"/>
      <sheetName val="Input"/>
      <sheetName val="Financials"/>
      <sheetName val="DAF_1"/>
      <sheetName val="KODEREKG"/>
      <sheetName val="DAF-9"/>
      <sheetName val="GRAND REKAP"/>
      <sheetName val="Inputs"/>
      <sheetName val="Data Umum"/>
      <sheetName val="Sheet01S"/>
      <sheetName val="BCT"/>
      <sheetName val="1"/>
      <sheetName val="REKAP ELEKTRIKAL"/>
      <sheetName val="LISTRIK"/>
      <sheetName val="TELPON"/>
      <sheetName val="SOUND"/>
      <sheetName val="F-ALARM"/>
      <sheetName val="GENSET"/>
      <sheetName val="TRAFO"/>
      <sheetName val="REKAP MEKANIKAL"/>
      <sheetName val="AC"/>
      <sheetName val="PLUMBING"/>
      <sheetName val="HYDRANT"/>
      <sheetName val="SPRINKLER"/>
      <sheetName val="ELEVATOR"/>
      <sheetName val="ESCALATOR"/>
      <sheetName val="may'03"/>
      <sheetName val="SAT-BHN"/>
      <sheetName val="LO"/>
      <sheetName val="BAG-2"/>
      <sheetName val="FORM X COST"/>
      <sheetName val="BAHAN"/>
      <sheetName val="Pt"/>
      <sheetName val="Markup"/>
      <sheetName val="REKAP_ELEKTRIKAL"/>
      <sheetName val="REKAP_MEKANIKAL"/>
      <sheetName val="Sumber Daya"/>
      <sheetName val="Harga Material"/>
      <sheetName val="DAF_2"/>
      <sheetName val="Fill this out first..."/>
      <sheetName val="coeff"/>
      <sheetName val="Cable 150kV Ref."/>
      <sheetName val="Fill this out first___"/>
      <sheetName val="Harga Satuan"/>
      <sheetName val="Tataudara"/>
      <sheetName val="HS Alat"/>
      <sheetName val="Cover Daf-2"/>
      <sheetName val="Isolasi Luar Dalam"/>
      <sheetName val="Isolasi Luar"/>
      <sheetName val="Rekap Direct Cost"/>
      <sheetName val="BoQ C4"/>
      <sheetName val="적용환율"/>
      <sheetName val="기준"/>
      <sheetName val="BQ"/>
      <sheetName val="upahbahan"/>
      <sheetName val="TOWN"/>
      <sheetName val="BAG_2"/>
      <sheetName val="DAF-4"/>
      <sheetName val="iTEM hARSAT"/>
      <sheetName val="D &amp; W sizes"/>
      <sheetName val="SAP"/>
      <sheetName val="Eng_Hrs"/>
      <sheetName val="A"/>
      <sheetName val="REQDELTA"/>
      <sheetName val="harga"/>
      <sheetName val="Summary Electrical"/>
      <sheetName val="%"/>
      <sheetName val="Har-sat"/>
      <sheetName val="Rate"/>
      <sheetName val="Harga ME "/>
      <sheetName val="5-Peralatan"/>
      <sheetName val="128+800"/>
      <sheetName val="tifico"/>
      <sheetName val="escon"/>
      <sheetName val="SITE-E"/>
      <sheetName val="STR"/>
      <sheetName val="MAPDC"/>
      <sheetName val="gvl"/>
      <sheetName val="MU ars"/>
      <sheetName val="Bgt_Jun-05"/>
      <sheetName val="Workload"/>
      <sheetName val="rptall4"/>
      <sheetName val="SNP 2"/>
      <sheetName val="????"/>
      <sheetName val="??"/>
      <sheetName val="Currency Rate"/>
      <sheetName val="BQ Mekanikal"/>
      <sheetName val="H_Satuan"/>
      <sheetName val="Anls"/>
      <sheetName val="____"/>
      <sheetName val="__"/>
      <sheetName val="alat,bahan,sub"/>
      <sheetName val="alat"/>
      <sheetName val="Break_down"/>
      <sheetName val="AC_C"/>
      <sheetName val="RAB.SEKRETARIAT (1)"/>
      <sheetName val="RAB"/>
      <sheetName val="ARSITEKTUR"/>
      <sheetName val="ppp"/>
      <sheetName val="SPK053 (4)"/>
      <sheetName val="Pipe"/>
      <sheetName val="Dasboard"/>
      <sheetName val="H-Upah"/>
      <sheetName val="HSBU"/>
      <sheetName val="WI"/>
      <sheetName val="Daftar Harga"/>
      <sheetName val="HS Upah"/>
      <sheetName val="HS Sub-Kon"/>
      <sheetName val="Anal"/>
      <sheetName val="bill qty"/>
      <sheetName val="PB(B)"/>
      <sheetName val="data"/>
      <sheetName val="Isian"/>
      <sheetName val="An.1"/>
      <sheetName val="An.3"/>
      <sheetName val="An.2"/>
      <sheetName val="Sens"/>
      <sheetName val="Mkt"/>
      <sheetName val="Trf"/>
      <sheetName val="UPAH PEKERJA"/>
      <sheetName val="Sheet1"/>
      <sheetName val="dwa-01"/>
      <sheetName val="A$"/>
      <sheetName val="TB"/>
      <sheetName val="Prob Price Model"/>
      <sheetName val="CODE"/>
      <sheetName val="UPAH"/>
      <sheetName val="ISI1108B"/>
      <sheetName val="HSATUAN"/>
      <sheetName val="GeneralInfo"/>
      <sheetName val="Marshal"/>
      <sheetName val="kurs"/>
      <sheetName val="NAME"/>
      <sheetName val="Site Expenses"/>
      <sheetName val="Rekap"/>
      <sheetName val="Master Edit"/>
      <sheetName val="DAF-2"/>
      <sheetName val="QSS"/>
      <sheetName val="REF.ONLY"/>
      <sheetName val="Bill-2"/>
      <sheetName val="DPKlah"/>
      <sheetName val="BQ-Tenis"/>
      <sheetName val="BOQ_Aula"/>
      <sheetName val="Prelim"/>
      <sheetName val="Persiapan"/>
      <sheetName val="EurotoolsXRates"/>
      <sheetName val="SAPON"/>
      <sheetName val="Market"/>
      <sheetName val="DHS AC"/>
      <sheetName val="MEP"/>
      <sheetName val="D_S_UPAH"/>
      <sheetName val="ANAL_BOW"/>
      <sheetName val="Factor"/>
      <sheetName val="ub"/>
      <sheetName val="RM IA"/>
      <sheetName val="E.work"/>
      <sheetName val="EXTERNAL WORK"/>
      <sheetName val="paving"/>
      <sheetName val="ponds"/>
      <sheetName val="R.wall"/>
      <sheetName val="HB "/>
      <sheetName val="Analisa  (2)"/>
      <sheetName val="Estimate"/>
      <sheetName val="Cost"/>
      <sheetName val="ENC.14"/>
      <sheetName val="REKAP ARSITEKTUR"/>
      <sheetName val="Terbilang"/>
      <sheetName val="Cvr"/>
      <sheetName val="JSiar"/>
      <sheetName val="F1771-II"/>
      <sheetName val="F1771-III"/>
      <sheetName val="BQ Arsit"/>
      <sheetName val="An HarSatPek"/>
      <sheetName val="Sat Bah &amp; Up"/>
      <sheetName val="CW titi kuning"/>
      <sheetName val="Ahs.2"/>
      <sheetName val="Pricing"/>
      <sheetName val="SM Bgn"/>
      <sheetName val="SM Tnh"/>
      <sheetName val="BP00"/>
      <sheetName val="TOTAL"/>
      <sheetName val="Bill of Qty MEP"/>
      <sheetName val="BQ-KOSONG"/>
      <sheetName val="Saf.Bang."/>
      <sheetName val="Saf.Tan."/>
      <sheetName val="Price"/>
      <sheetName val="INPUT DATA"/>
      <sheetName val="KEUANGAN"/>
      <sheetName val="RENCANA KERJA"/>
      <sheetName val="PABRIK (2)"/>
      <sheetName val="BTB"/>
      <sheetName val="struktur tdk dipakai"/>
      <sheetName val="PileCap"/>
      <sheetName val="JobCode"/>
      <sheetName val="Hit Bgn"/>
      <sheetName val="Pendukung"/>
      <sheetName val="Hargamat"/>
    </sheetNames>
    <sheetDataSet>
      <sheetData sheetId="0" refreshError="1"/>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Set>
  </externalBook>
</externalLink>
</file>

<file path=xl/externalLinks/externalLink340.xml><?xml version="1.0" encoding="utf-8"?>
<externalLink xmlns="http://schemas.openxmlformats.org/spreadsheetml/2006/main">
  <externalBook xmlns:r="http://schemas.openxmlformats.org/officeDocument/2006/relationships" r:id="rId1">
    <sheetNames>
      <sheetName val="00000"/>
      <sheetName val="DATA UMUM"/>
      <sheetName val="Tanah"/>
      <sheetName val="Bangunan"/>
      <sheetName val="Safety Margin"/>
      <sheetName val="Data 1"/>
      <sheetName val="Data 2"/>
      <sheetName val="Data 3"/>
      <sheetName val="Data 4"/>
      <sheetName val="Data 5"/>
      <sheetName val="Analisa"/>
      <sheetName val="Text"/>
      <sheetName val="COPYWRITE"/>
      <sheetName val="List"/>
      <sheetName val="Standarisasi"/>
      <sheetName val="Isian"/>
      <sheetName val="Analisa ruko"/>
      <sheetName val="Pembanding Hal 10"/>
      <sheetName val="Cover"/>
      <sheetName val="Pengantar Hal 2"/>
      <sheetName val="WP"/>
      <sheetName val="Uraian Halmn 3"/>
      <sheetName val="Uraian Halmn 4"/>
      <sheetName val="Uraian Halmn 5"/>
      <sheetName val="Uraian Halmn 6"/>
      <sheetName val="Foto aset 1 Halmn 7"/>
      <sheetName val="PETA"/>
      <sheetName val="Depresiasi"/>
      <sheetName val="ue"/>
      <sheetName val="FORM X COST"/>
      <sheetName val="Analisa BCT"/>
      <sheetName val="Kaliandra"/>
      <sheetName val="Data Material Lokal"/>
      <sheetName val="Inputs"/>
      <sheetName val="Capex"/>
      <sheetName val="Assumptions"/>
      <sheetName val="DataKlien"/>
      <sheetName val="Surat"/>
      <sheetName val="Tanah "/>
      <sheetName val="Bangunan (2)"/>
      <sheetName val="Bangunan (3)"/>
      <sheetName val="Kesimpulan"/>
      <sheetName val="Marketibility"/>
      <sheetName val="Data Pembanding"/>
      <sheetName val="Peta (2)"/>
      <sheetName val="Photo"/>
      <sheetName val="Hit-Bang"/>
      <sheetName val="Teks"/>
      <sheetName val="Sheet1"/>
      <sheetName val="Sheet2"/>
      <sheetName val="Sheet3"/>
      <sheetName val="FORM-X-1"/>
      <sheetName val="AT"/>
      <sheetName val="kki"/>
      <sheetName val="fin pro centers"/>
      <sheetName val="SUMMARY"/>
      <sheetName val="SM Bgn"/>
      <sheetName val="SM Tnh"/>
      <sheetName val="Data GH'06"/>
      <sheetName val="Bg lt 4"/>
      <sheetName val="rab lt 2 bo"/>
      <sheetName val="DD (isian)"/>
      <sheetName val="Resume"/>
      <sheetName val="KOP."/>
      <sheetName val="1"/>
      <sheetName val="2"/>
      <sheetName val="3"/>
      <sheetName val="4"/>
      <sheetName val="TANAH 4"/>
      <sheetName val="FOTO 5"/>
      <sheetName val="MAP 6"/>
      <sheetName val="Aplikasi 1"/>
      <sheetName val="DENAH"/>
      <sheetName val="INV"/>
      <sheetName val="N Bgn"/>
      <sheetName val="Analisa 2"/>
      <sheetName val="Daftar No MAPPI"/>
      <sheetName val="RESIDU"/>
      <sheetName val="Profit Loss"/>
      <sheetName val="N Tnh"/>
      <sheetName val="Data Harga Material"/>
      <sheetName val="Mesin"/>
      <sheetName val="Marshal"/>
      <sheetName val="bct-PABRIK"/>
      <sheetName val="HSATUAN"/>
      <sheetName val="As"/>
      <sheetName val="RATE"/>
      <sheetName val="BCR"/>
      <sheetName val="Kend"/>
      <sheetName val="Alber"/>
      <sheetName val="Trail"/>
      <sheetName val="Dat-Bgt"/>
      <sheetName val="UPAHBAHAN"/>
      <sheetName val="BAG_2"/>
      <sheetName val="BCT"/>
      <sheetName val="DATA_UMUM"/>
      <sheetName val="Safety_Margin"/>
      <sheetName val="Data_1"/>
      <sheetName val="Data_2"/>
      <sheetName val="Data_3"/>
      <sheetName val="Data_4"/>
      <sheetName val="Data_5"/>
      <sheetName val="datasheet"/>
      <sheetName val="BBNE"/>
      <sheetName val="BLNE"/>
      <sheetName val="ITNE"/>
      <sheetName val="KAA"/>
      <sheetName val="KMYE"/>
      <sheetName val="KT"/>
      <sheetName val="KTTG"/>
      <sheetName val="MDLE"/>
      <sheetName val="SAMAN"/>
      <sheetName val="SFRE"/>
      <sheetName val="SK"/>
      <sheetName val="TPZE"/>
      <sheetName val="TRG"/>
      <sheetName val="Res (TB)"/>
      <sheetName val="T.material"/>
      <sheetName val="JSiar"/>
      <sheetName val="006"/>
      <sheetName val="_001"/>
      <sheetName val="An. Beton"/>
      <sheetName val="Cvr"/>
      <sheetName val="input-cost"/>
      <sheetName val="Revenue"/>
      <sheetName val="Ring"/>
      <sheetName val="GL_Account"/>
      <sheetName val="Bang-Non-St"/>
      <sheetName val="Add-trans"/>
      <sheetName val="S-2"/>
      <sheetName val="Pro-Base"/>
      <sheetName val="S-1"/>
      <sheetName val="Add-rev"/>
      <sheetName val="Exist"/>
      <sheetName val="Tot"/>
      <sheetName val="Tranponder"/>
      <sheetName val="Rinci-Biaya"/>
      <sheetName val="Rinci-Pendapatan"/>
      <sheetName val="Data"/>
      <sheetName val="DATA_UMUM1"/>
      <sheetName val="Safety_Margin1"/>
      <sheetName val="Data_11"/>
      <sheetName val="Data_21"/>
      <sheetName val="Data_31"/>
      <sheetName val="Data_41"/>
      <sheetName val="Data_51"/>
      <sheetName val="ZIP"/>
      <sheetName val="fin_pro_centers"/>
      <sheetName val="T_material"/>
      <sheetName val="NERACA"/>
      <sheetName val="Permanent info"/>
      <sheetName val="NPDES02"/>
      <sheetName val="RESIDU-3"/>
      <sheetName val="Drilldown parametrico"/>
      <sheetName val="Irregular Income"/>
      <sheetName val="FE-1770.P1"/>
      <sheetName val="TABEL HARGA"/>
      <sheetName val="B-Ops-KS"/>
      <sheetName val="HRG BHN"/>
      <sheetName val="Sat. Pek."/>
      <sheetName val="98003-33"/>
      <sheetName val="Contractual Terms(1)"/>
      <sheetName val="Daf 1"/>
      <sheetName val="Plat"/>
      <sheetName val="daf_3_OK_"/>
      <sheetName val="daf_7_OK_"/>
      <sheetName val="Daftar Isi"/>
      <sheetName val="NRC_2"/>
      <sheetName val="Harga Material Lokal"/>
      <sheetName val="TM"/>
      <sheetName val="PIK_QUO"/>
      <sheetName val="populasi"/>
      <sheetName val="GeneralInfo"/>
      <sheetName val="Client AJE"/>
      <sheetName val="Sat Bahan"/>
      <sheetName val="Sat Alat"/>
      <sheetName val="Sat Upah"/>
      <sheetName val="REMUNERASISTANDAR"/>
      <sheetName val="TABEL_DETASIR"/>
      <sheetName val="prg-old"/>
      <sheetName val="Cost Coba Rev"/>
      <sheetName val="TERM OF PAYMENT"/>
      <sheetName val="Daftar_No_MAPPI"/>
      <sheetName val="Profit_Loss"/>
      <sheetName val="Data_Harga_Material"/>
      <sheetName val="N_Tnh"/>
      <sheetName val="12"/>
      <sheetName val="ARPU-override"/>
      <sheetName val="Data Aset"/>
      <sheetName val="Standard"/>
      <sheetName val="U-EK"/>
      <sheetName val="BCT-2013"/>
      <sheetName val="Tenancy Sch"/>
      <sheetName val="Capitalisation"/>
      <sheetName val="Outgoings"/>
      <sheetName val="COA"/>
      <sheetName val="TB"/>
      <sheetName val="RT"/>
      <sheetName val="kurs"/>
      <sheetName val="Huruf-INV"/>
      <sheetName val="Prod- Plasma"/>
      <sheetName val="harsat"/>
      <sheetName val="Exc. R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Set>
  </externalBook>
</externalLink>
</file>

<file path=xl/externalLinks/externalLink341.xml><?xml version="1.0" encoding="utf-8"?>
<externalLink xmlns="http://schemas.openxmlformats.org/spreadsheetml/2006/main">
  <externalBook xmlns:r="http://schemas.openxmlformats.org/officeDocument/2006/relationships" r:id="rId1">
    <sheetNames>
      <sheetName val="Form No. Lap"/>
      <sheetName val="Isian"/>
      <sheetName val="cvr"/>
      <sheetName val="0.CVR"/>
      <sheetName val="srt-01"/>
      <sheetName val="srt-02"/>
      <sheetName val="1.Srt-Pngtr"/>
      <sheetName val="2. Tanah"/>
      <sheetName val="3. Bangunan"/>
      <sheetName val="5.PENAHANAN DANA"/>
      <sheetName val="5.Peta &amp; Denah"/>
      <sheetName val="6.Foto"/>
      <sheetName val="Adjt"/>
      <sheetName val="Bang. Akt."/>
      <sheetName val="Rek. Nil."/>
      <sheetName val="Form Order"/>
      <sheetName val="Saf.Tan."/>
      <sheetName val="Saf.Bang."/>
      <sheetName val="2.Lap.Pen"/>
      <sheetName val="3.Pen.Tan"/>
      <sheetName val="4.Pen.Bang"/>
      <sheetName val="REPORT"/>
      <sheetName val="SM Bgn"/>
      <sheetName val="SM Tnh"/>
      <sheetName val="harsat"/>
      <sheetName val="SOURCE"/>
      <sheetName val="IKK"/>
      <sheetName val="Analisa Harga Satuan"/>
      <sheetName val="A"/>
      <sheetName val="BTB"/>
      <sheetName val="List"/>
      <sheetName val="Fill this out first___"/>
      <sheetName val="BTB (2)"/>
      <sheetName val="data"/>
      <sheetName val="H.Satuan"/>
      <sheetName val="DATA1"/>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row r="13">
          <cell r="D13">
            <v>1</v>
          </cell>
          <cell r="E13" t="str">
            <v>Kota Besar</v>
          </cell>
        </row>
        <row r="14">
          <cell r="D14">
            <v>2</v>
          </cell>
          <cell r="E14" t="str">
            <v>Kota Sedang</v>
          </cell>
        </row>
        <row r="15">
          <cell r="D15">
            <v>3</v>
          </cell>
          <cell r="E15" t="str">
            <v>Kota Kecil</v>
          </cell>
        </row>
        <row r="16">
          <cell r="D16">
            <v>4</v>
          </cell>
          <cell r="E16" t="str">
            <v>Daerah Pedesaan</v>
          </cell>
        </row>
        <row r="18">
          <cell r="D18">
            <v>1</v>
          </cell>
          <cell r="E18" t="str">
            <v>Utama</v>
          </cell>
        </row>
        <row r="19">
          <cell r="D19">
            <v>2</v>
          </cell>
          <cell r="E19" t="str">
            <v>Rata-rata</v>
          </cell>
        </row>
        <row r="20">
          <cell r="D20">
            <v>3</v>
          </cell>
          <cell r="E20" t="str">
            <v>Di Bawah Rata-rata</v>
          </cell>
        </row>
        <row r="22">
          <cell r="D22">
            <v>1</v>
          </cell>
          <cell r="E22" t="str">
            <v>Sangat Baik</v>
          </cell>
        </row>
        <row r="23">
          <cell r="D23">
            <v>2</v>
          </cell>
          <cell r="E23" t="str">
            <v>Baik</v>
          </cell>
        </row>
        <row r="24">
          <cell r="D24">
            <v>3</v>
          </cell>
          <cell r="E24" t="str">
            <v>Cukup</v>
          </cell>
        </row>
        <row r="25">
          <cell r="D25">
            <v>4</v>
          </cell>
          <cell r="E25" t="str">
            <v>Jelek</v>
          </cell>
        </row>
        <row r="26">
          <cell r="D26">
            <v>5</v>
          </cell>
          <cell r="E26" t="str">
            <v>Sangat Jelek</v>
          </cell>
        </row>
        <row r="28">
          <cell r="D28">
            <v>1</v>
          </cell>
          <cell r="E28" t="str">
            <v>Sangat Mudah</v>
          </cell>
        </row>
        <row r="29">
          <cell r="D29">
            <v>2</v>
          </cell>
          <cell r="E29" t="str">
            <v>Mudah</v>
          </cell>
        </row>
        <row r="30">
          <cell r="D30">
            <v>3</v>
          </cell>
          <cell r="E30" t="str">
            <v>Normal</v>
          </cell>
        </row>
        <row r="31">
          <cell r="D31">
            <v>4</v>
          </cell>
          <cell r="E31" t="str">
            <v>Sulit</v>
          </cell>
        </row>
        <row r="32">
          <cell r="D32">
            <v>5</v>
          </cell>
          <cell r="E32" t="str">
            <v>Sangat Sulit</v>
          </cell>
        </row>
      </sheetData>
      <sheetData sheetId="17" refreshError="1">
        <row r="10">
          <cell r="C10">
            <v>1</v>
          </cell>
          <cell r="D10" t="str">
            <v>Kualitas I,Pemanen, Baja/Semen cor, B Bata diplester, genteng</v>
          </cell>
        </row>
        <row r="11">
          <cell r="C11">
            <v>2</v>
          </cell>
          <cell r="D11" t="str">
            <v>Kualitas II,Pemanen, Genteng, Batako, Asbes</v>
          </cell>
        </row>
        <row r="12">
          <cell r="C12">
            <v>3</v>
          </cell>
          <cell r="D12" t="str">
            <v>Kualitas III, Semi permanen,Kayu, Batako, Bata</v>
          </cell>
        </row>
        <row r="14">
          <cell r="C14">
            <v>1</v>
          </cell>
          <cell r="D14" t="str">
            <v>Kualitas I &amp; Finishing</v>
          </cell>
        </row>
        <row r="15">
          <cell r="C15">
            <v>2</v>
          </cell>
          <cell r="D15" t="str">
            <v>Kualitas II &amp; Finishing</v>
          </cell>
        </row>
        <row r="16">
          <cell r="C16">
            <v>3</v>
          </cell>
          <cell r="D16" t="str">
            <v>Kualitas III</v>
          </cell>
        </row>
        <row r="22">
          <cell r="C22">
            <v>1</v>
          </cell>
          <cell r="D22" t="str">
            <v>Sangat Baik</v>
          </cell>
        </row>
        <row r="23">
          <cell r="C23">
            <v>2</v>
          </cell>
          <cell r="D23" t="str">
            <v>Baik</v>
          </cell>
        </row>
        <row r="24">
          <cell r="C24">
            <v>3</v>
          </cell>
          <cell r="D24" t="str">
            <v>Cukup</v>
          </cell>
        </row>
        <row r="25">
          <cell r="C25">
            <v>4</v>
          </cell>
          <cell r="D25" t="str">
            <v>Jelek</v>
          </cell>
        </row>
        <row r="26">
          <cell r="C26">
            <v>5</v>
          </cell>
          <cell r="D26" t="str">
            <v>Sangat Jelek</v>
          </cell>
        </row>
        <row r="28">
          <cell r="C28">
            <v>1</v>
          </cell>
          <cell r="D28" t="str">
            <v>5 Tahun ke bawah</v>
          </cell>
        </row>
        <row r="29">
          <cell r="C29">
            <v>2</v>
          </cell>
          <cell r="D29" t="str">
            <v>Antara 5 tahun s/d 10 tahun</v>
          </cell>
        </row>
        <row r="30">
          <cell r="C30">
            <v>3</v>
          </cell>
          <cell r="D30" t="str">
            <v>11 tahun ke atas</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342.xml><?xml version="1.0" encoding="utf-8"?>
<externalLink xmlns="http://schemas.openxmlformats.org/spreadsheetml/2006/main">
  <externalBook xmlns:r="http://schemas.openxmlformats.org/officeDocument/2006/relationships" r:id="rId1">
    <sheetNames>
      <sheetName val="SM Bgn"/>
      <sheetName val="SM Tnh"/>
      <sheetName val="Isian"/>
      <sheetName val="PENGANTAR"/>
      <sheetName val="Indikasi"/>
    </sheetNames>
    <sheetDataSet>
      <sheetData sheetId="0" refreshError="1"/>
      <sheetData sheetId="1" refreshError="1"/>
      <sheetData sheetId="2" refreshError="1"/>
      <sheetData sheetId="3" refreshError="1"/>
      <sheetData sheetId="4" refreshError="1"/>
    </sheetDataSet>
  </externalBook>
</externalLink>
</file>

<file path=xl/externalLinks/externalLink343.xml><?xml version="1.0" encoding="utf-8"?>
<externalLink xmlns="http://schemas.openxmlformats.org/spreadsheetml/2006/main">
  <externalBook xmlns:r="http://schemas.openxmlformats.org/officeDocument/2006/relationships" r:id="rId1">
    <sheetNames>
      <sheetName val="SM Bgn"/>
      <sheetName val="SM Tnh"/>
      <sheetName val="Indikasi"/>
      <sheetName val="Cvr"/>
      <sheetName val="Isian"/>
      <sheetName val="Lap. 3"/>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344.xml><?xml version="1.0" encoding="utf-8"?>
<externalLink xmlns="http://schemas.openxmlformats.org/spreadsheetml/2006/main">
  <externalBook xmlns:r="http://schemas.openxmlformats.org/officeDocument/2006/relationships" r:id="rId1">
    <sheetNames>
      <sheetName val="SM Bgn"/>
      <sheetName val="SM Tnh"/>
    </sheetNames>
    <sheetDataSet>
      <sheetData sheetId="0" refreshError="1"/>
      <sheetData sheetId="1" refreshError="1"/>
    </sheetDataSet>
  </externalBook>
</externalLink>
</file>

<file path=xl/externalLinks/externalLink345.xml><?xml version="1.0" encoding="utf-8"?>
<externalLink xmlns="http://schemas.openxmlformats.org/spreadsheetml/2006/main">
  <externalBook xmlns:r="http://schemas.openxmlformats.org/officeDocument/2006/relationships" r:id="rId1">
    <sheetNames>
      <sheetName val="SM Bgn"/>
      <sheetName val="SM Tnh"/>
    </sheetNames>
    <sheetDataSet>
      <sheetData sheetId="0" refreshError="1"/>
      <sheetData sheetId="1" refreshError="1"/>
    </sheetDataSet>
  </externalBook>
</externalLink>
</file>

<file path=xl/externalLinks/externalLink346.xml><?xml version="1.0" encoding="utf-8"?>
<externalLink xmlns="http://schemas.openxmlformats.org/spreadsheetml/2006/main">
  <externalBook xmlns:r="http://schemas.openxmlformats.org/officeDocument/2006/relationships" r:id="rId1">
    <sheetNames>
      <sheetName val="SM Bgn"/>
      <sheetName val="SM Tnh"/>
      <sheetName val="Saf.Tan."/>
      <sheetName val="BCT"/>
    </sheetNames>
    <sheetDataSet>
      <sheetData sheetId="0" refreshError="1"/>
      <sheetData sheetId="1" refreshError="1"/>
      <sheetData sheetId="2" refreshError="1"/>
      <sheetData sheetId="3" refreshError="1"/>
    </sheetDataSet>
  </externalBook>
</externalLink>
</file>

<file path=xl/externalLinks/externalLink347.xml><?xml version="1.0" encoding="utf-8"?>
<externalLink xmlns="http://schemas.openxmlformats.org/spreadsheetml/2006/main">
  <externalBook xmlns:r="http://schemas.openxmlformats.org/officeDocument/2006/relationships" r:id="rId1">
    <sheetNames>
      <sheetName val="DATA1"/>
      <sheetName val="DATA"/>
      <sheetName val="KEPENDUDUKAN+titipan"/>
      <sheetName val="KEPENDUDUKAN"/>
      <sheetName val="RABNA"/>
      <sheetName val="ANALISA PEK.UMUM"/>
      <sheetName val="BAHAN"/>
      <sheetName val="ANALISA KONST BTN"/>
      <sheetName val="UPAH"/>
      <sheetName val="SAT.PEK.UMUM "/>
      <sheetName val="SAT.PEK.KONST.BTN"/>
      <sheetName val="Skedul"/>
      <sheetName val="Sheet1"/>
      <sheetName val="Sheet2"/>
      <sheetName val="Sheet3"/>
      <sheetName val="List"/>
      <sheetName val="DAF-1"/>
      <sheetName val="KEUANGAN"/>
      <sheetName val="RENCANA KERJA"/>
      <sheetName val="Input O&amp;M"/>
      <sheetName val="SM Bgn"/>
      <sheetName val="SM Tnh"/>
      <sheetName val="harsat"/>
      <sheetName val="H.Satuan"/>
      <sheetName val="RATE"/>
      <sheetName val="Saf.Tan."/>
      <sheetName val="Analisa Harga Satuan"/>
      <sheetName val="HITAM ULU"/>
      <sheetName val="INV"/>
      <sheetName val="BTB"/>
      <sheetName val="Lap.Pen. 1"/>
      <sheetName val="Pen.Tan. 2"/>
      <sheetName val="BTB (2)"/>
      <sheetName val="BTB Kantor"/>
      <sheetName val="Rekap Sesuai IMB"/>
      <sheetName val="Rekap Sesuai Fisik"/>
      <sheetName val="Cvr"/>
      <sheetName val="Mesin"/>
      <sheetName val="As"/>
      <sheetName val="Pen.Bang. 3"/>
      <sheetName val="COVER"/>
      <sheetName val="cvr 1"/>
      <sheetName val="BTB Gudang"/>
      <sheetName val="BTB "/>
      <sheetName val="Bgn-Ingg PLANTATION"/>
      <sheetName val="Pernyataan Penilai"/>
      <sheetName val="Olah"/>
      <sheetName val="BCT"/>
      <sheetName val="FORM-X-1"/>
      <sheetName val="Saf.Ba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348.xml><?xml version="1.0" encoding="utf-8"?>
<externalLink xmlns="http://schemas.openxmlformats.org/spreadsheetml/2006/main">
  <externalBook xmlns:r="http://schemas.openxmlformats.org/officeDocument/2006/relationships" r:id="rId1">
    <sheetNames>
      <sheetName val="31-08-02"/>
      <sheetName val="30-09-02"/>
      <sheetName val="31-10-02"/>
      <sheetName val="30-11-02"/>
      <sheetName val="31-12-02"/>
      <sheetName val="31-01-03"/>
      <sheetName val="28-02-03"/>
      <sheetName val="31-05-03"/>
      <sheetName val="30-06-03"/>
      <sheetName val="31-07-03"/>
      <sheetName val="N0"/>
      <sheetName val="31-08-03"/>
      <sheetName val="30-09-03"/>
      <sheetName val="31-10-03"/>
      <sheetName val="30-11-03"/>
      <sheetName val="31-12-03"/>
      <sheetName val="31-01-04"/>
      <sheetName val="29-02-04"/>
      <sheetName val="31-03-04"/>
      <sheetName val="30-04-04"/>
      <sheetName val="31-05-04"/>
      <sheetName val="30-06-04"/>
      <sheetName val="31-07-04"/>
      <sheetName val="31-08-04"/>
      <sheetName val="30-09-04"/>
      <sheetName val="31-10-04"/>
      <sheetName val="OCT'04"/>
      <sheetName val="NOV'04"/>
      <sheetName val="30-11-04"/>
      <sheetName val="31-12-04"/>
      <sheetName val="ANALISIS"/>
      <sheetName val="31-01-05"/>
      <sheetName val="ANALISIS (2)"/>
      <sheetName val="28-02-05"/>
      <sheetName val="ANALISIS (3)"/>
      <sheetName val="PAYMENT (2)"/>
      <sheetName val="FULLPRE"/>
      <sheetName val="TERM OF PAYMENT"/>
      <sheetName val="As"/>
      <sheetName val="T.material"/>
      <sheetName val="JSiar"/>
      <sheetName val="COPA DETAIL"/>
      <sheetName val="0"/>
      <sheetName val="A"/>
      <sheetName val="P&amp;L98"/>
      <sheetName val="Irregular Income"/>
      <sheetName val="FE-1770.P1"/>
      <sheetName val="BS final"/>
      <sheetName val="K&amp;B"/>
      <sheetName val="KODE"/>
      <sheetName val="JAN 2001"/>
      <sheetName val="KODE ACC"/>
      <sheetName val="Akun"/>
      <sheetName val="TBM"/>
      <sheetName val="data"/>
      <sheetName val="List"/>
      <sheetName val="UM Beli-New"/>
      <sheetName val="SM Bgn"/>
      <sheetName val="SM Tnh"/>
      <sheetName val="Input O&amp;M"/>
      <sheetName val="datasheet"/>
      <sheetName val="KEUANGAN"/>
      <sheetName val="Pro-Base"/>
      <sheetName val="AT"/>
      <sheetName val="1"/>
      <sheetName val="Inv"/>
      <sheetName val="Biaya-Inv"/>
      <sheetName val="Asumsi"/>
      <sheetName val="Add-trans"/>
      <sheetName val="S-2"/>
      <sheetName val="S-1"/>
      <sheetName val="Revenue"/>
      <sheetName val="Add-rev"/>
      <sheetName val="Exist"/>
      <sheetName val="Tot"/>
      <sheetName val="Tranponder"/>
      <sheetName val="B-Ops-Sawit"/>
      <sheetName val="bct-PABRIK"/>
      <sheetName val="Biaya"/>
      <sheetName val="HARGA &amp; TARIF"/>
      <sheetName val="BCT"/>
      <sheetName val="FORM-X-1"/>
      <sheetName val="B _ Norelec"/>
      <sheetName val="Rekap Direct Cost"/>
      <sheetName val="RENCANA KERJA"/>
      <sheetName val="ANALISIS_(2)"/>
      <sheetName val="ANALISIS_(3)"/>
      <sheetName val="PAYMENT_(2)"/>
      <sheetName val="TERM_OF_PAYMENT"/>
      <sheetName val="Irregular_Income"/>
      <sheetName val="FE-1770_P1"/>
      <sheetName val="BS_final"/>
      <sheetName val="JAN_2001"/>
      <sheetName val="KODE_ACC"/>
      <sheetName val="T_material"/>
      <sheetName val="N Tnh"/>
      <sheetName val="Biaya Departemen"/>
      <sheetName val="GeneralInfo"/>
      <sheetName val="asset"/>
      <sheetName val="Pen.Tan. 2"/>
      <sheetName val="Pen.Bang. 3"/>
      <sheetName val="Isian"/>
      <sheetName val="KAS $"/>
      <sheetName val="DATA HRG"/>
      <sheetName val="PB(B)"/>
      <sheetName val="JKT"/>
      <sheetName val="PP"/>
      <sheetName val="10 yr val"/>
      <sheetName val="Input"/>
      <sheetName val="Financials"/>
      <sheetName val="Rupiah"/>
      <sheetName val="HK&amp;Mat"/>
      <sheetName val="EK"/>
      <sheetName val="B - Norelec"/>
      <sheetName val="8. CAPEX"/>
      <sheetName val="A-11 Steel Str (2)"/>
      <sheetName val="Valuation"/>
      <sheetName val="Pipe"/>
      <sheetName val="Std-Prod KS"/>
      <sheetName val="AVG2_JULI2003"/>
      <sheetName val="RBSB"/>
      <sheetName val="Cons"/>
      <sheetName val="DATA1"/>
      <sheetName val="HB"/>
      <sheetName val="BBT-12'02"/>
      <sheetName val="II.7"/>
      <sheetName val="Cover"/>
      <sheetName val="INDIRECT DETAIL"/>
      <sheetName val="IPL_SCHEDULE"/>
      <sheetName val="U-EK"/>
      <sheetName val="B-Ops-KS"/>
      <sheetName val="Variables"/>
      <sheetName val="DCF"/>
      <sheetName val="MASTER"/>
      <sheetName val="Huruf-INV"/>
      <sheetName val="IKK2"/>
      <sheetName val="Credit-22"/>
      <sheetName val="3-3 P&amp;L FORECAST BY QUARTER"/>
      <sheetName val="Sheet8"/>
      <sheetName val="Mdt"/>
      <sheetName val="|d"/>
      <sheetName val="|i"/>
      <sheetName val="|w"/>
      <sheetName val="Benefit"/>
      <sheetName val="Re"/>
      <sheetName val="csc-(d)"/>
      <sheetName val="csc-(i)"/>
      <sheetName val="csc-(w)"/>
      <sheetName val="pvbdo-(d)"/>
      <sheetName val="pvdbo-(i)"/>
      <sheetName val="pvdbo-(w)"/>
      <sheetName val="Dapes"/>
      <sheetName val="Links"/>
      <sheetName val="Analisa"/>
      <sheetName val="Base Data"/>
      <sheetName val="Bang-Non-St"/>
      <sheetName val="LCC"/>
      <sheetName val="HITAM ULU"/>
      <sheetName val="M&amp;E"/>
      <sheetName val="Depr"/>
      <sheetName val="Sat Upah"/>
      <sheetName val="trial"/>
      <sheetName val="Lookup2"/>
      <sheetName val="H.Satuan"/>
      <sheetName val="OE"/>
      <sheetName val="jurnal"/>
      <sheetName val="GH Quantity"/>
      <sheetName val="COV 1"/>
      <sheetName val="Production"/>
      <sheetName val="HSBU ANA"/>
      <sheetName val="analis-TNH"/>
      <sheetName val="Rekap Prelim"/>
      <sheetName val="Harga"/>
      <sheetName val="Harga Satuan"/>
      <sheetName val="PKB"/>
      <sheetName val="Bill of Qty MEP"/>
      <sheetName val="Analisa Upah _ Bahan Plum"/>
      <sheetName val="FINISHING"/>
      <sheetName val="PLUMBING"/>
      <sheetName val="STRUKTUR"/>
      <sheetName val="Mesin"/>
      <sheetName val="Material"/>
      <sheetName val="1. Afdeling Input"/>
      <sheetName val="LABARUGI"/>
      <sheetName val="Investment"/>
      <sheetName val="BTB"/>
      <sheetName val="1.Isian"/>
      <sheetName val="Hargamat"/>
      <sheetName val="IKK"/>
      <sheetName val="FF-2"/>
      <sheetName val="Data Backup"/>
      <sheetName val="FORM"/>
      <sheetName val="BAHAN"/>
      <sheetName val="Inves-2"/>
      <sheetName val="Estimasi"/>
      <sheetName val="harsat"/>
      <sheetName val="Saf.Tan."/>
      <sheetName val="GRAND REKAP"/>
      <sheetName val="Rek.Analisa"/>
      <sheetName val="BQ_E20_02_Rp_"/>
      <sheetName val="AA_1_1 BNI"/>
      <sheetName val="HALAMAN 1-60"/>
      <sheetName val="TOWN"/>
      <sheetName val="AN-CH2"/>
      <sheetName val="Daftar No MAPPI"/>
      <sheetName val="Isolasi Luar Dalam"/>
      <sheetName val="Isolasi Luar"/>
      <sheetName val="cost recovery"/>
      <sheetName val="Mobil"/>
      <sheetName val="List PT"/>
      <sheetName val="Upah_Bahan"/>
      <sheetName val="BILPL97"/>
      <sheetName val="Reklpj"/>
      <sheetName val="BLN_'97"/>
      <sheetName val="Cogen (New)"/>
      <sheetName val="Exc. Rate"/>
      <sheetName val="J"/>
      <sheetName val="U"/>
      <sheetName val="KKP 01 Audit"/>
      <sheetName val="K4. F&amp;F"/>
      <sheetName val="Wil"/>
      <sheetName val="Penyusutan Kendaraan"/>
      <sheetName val="Other Current"/>
      <sheetName val="Other YTD"/>
      <sheetName val="FKT_PJK"/>
      <sheetName val="K.1.1.1 HGU"/>
      <sheetName val="hitung"/>
      <sheetName val="LABA"/>
      <sheetName val="HP"/>
      <sheetName val="Sheet1"/>
      <sheetName val="Buku Besar"/>
      <sheetName val="WorkSheet"/>
      <sheetName val="Notes"/>
      <sheetName val="Ex-Rate"/>
      <sheetName val="RMatl-Cons.Fig"/>
      <sheetName val="man power"/>
      <sheetName val="Sensi"/>
      <sheetName val="ANALISIS_(2)1"/>
      <sheetName val="ANALISIS_(3)1"/>
      <sheetName val="PAYMENT_(2)1"/>
      <sheetName val="TERM_OF_PAYMENT1"/>
      <sheetName val="Irregular_Income1"/>
      <sheetName val="FE-1770_P11"/>
      <sheetName val="BS_final1"/>
      <sheetName val="JAN_20011"/>
      <sheetName val="KODE_ACC1"/>
      <sheetName val="Biaya_Departemen1"/>
      <sheetName val="3-3_P&amp;L_FORECAST_BY_QUARTER1"/>
      <sheetName val="T_material1"/>
      <sheetName val="KAS_$1"/>
      <sheetName val="DATA_HRG1"/>
      <sheetName val="Base_Data1"/>
      <sheetName val="Penyusutan_Kendaraan1"/>
      <sheetName val="Other_Current1"/>
      <sheetName val="Other_YTD1"/>
      <sheetName val="K_1_1_1_HGU1"/>
      <sheetName val="Buku_Besar1"/>
      <sheetName val="Biaya_Departemen"/>
      <sheetName val="3-3_P&amp;L_FORECAST_BY_QUARTER"/>
      <sheetName val="KAS_$"/>
      <sheetName val="DATA_HRG"/>
      <sheetName val="Base_Data"/>
      <sheetName val="Penyusutan_Kendaraan"/>
      <sheetName val="Other_Current"/>
      <sheetName val="Other_YTD"/>
      <sheetName val="K_1_1_1_HGU"/>
      <sheetName val="Buku_Besar"/>
      <sheetName val="ANALISIS_(2)2"/>
      <sheetName val="ANALISIS_(3)2"/>
      <sheetName val="PAYMENT_(2)2"/>
      <sheetName val="TERM_OF_PAYMENT2"/>
      <sheetName val="Irregular_Income2"/>
      <sheetName val="FE-1770_P12"/>
      <sheetName val="BS_final2"/>
      <sheetName val="JAN_20012"/>
      <sheetName val="KODE_ACC2"/>
      <sheetName val="Biaya_Departemen2"/>
      <sheetName val="3-3_P&amp;L_FORECAST_BY_QUARTER2"/>
      <sheetName val="T_material2"/>
      <sheetName val="KAS_$2"/>
      <sheetName val="DATA_HRG2"/>
      <sheetName val="Base_Data2"/>
      <sheetName val="Penyusutan_Kendaraan2"/>
      <sheetName val="Other_Current2"/>
      <sheetName val="Other_YTD2"/>
      <sheetName val="K_1_1_1_HGU2"/>
      <sheetName val="Buku_Besar2"/>
      <sheetName val="ANALISIS_(2)3"/>
      <sheetName val="ANALISIS_(3)3"/>
      <sheetName val="PAYMENT_(2)3"/>
      <sheetName val="TERM_OF_PAYMENT3"/>
      <sheetName val="Irregular_Income3"/>
      <sheetName val="FE-1770_P13"/>
      <sheetName val="BS_final3"/>
      <sheetName val="JAN_20013"/>
      <sheetName val="KODE_ACC3"/>
      <sheetName val="Biaya_Departemen3"/>
      <sheetName val="3-3_P&amp;L_FORECAST_BY_QUARTER3"/>
      <sheetName val="T_material3"/>
      <sheetName val="KAS_$3"/>
      <sheetName val="DATA_HRG3"/>
      <sheetName val="Base_Data3"/>
      <sheetName val="Penyusutan_Kendaraan3"/>
      <sheetName val="Other_Current3"/>
      <sheetName val="Other_YTD3"/>
      <sheetName val="K_1_1_1_HGU3"/>
      <sheetName val="Buku_Besar3"/>
      <sheetName val="ANALISIS_(2)6"/>
      <sheetName val="ANALISIS_(3)6"/>
      <sheetName val="PAYMENT_(2)6"/>
      <sheetName val="TERM_OF_PAYMENT6"/>
      <sheetName val="Irregular_Income6"/>
      <sheetName val="FE-1770_P16"/>
      <sheetName val="BS_final6"/>
      <sheetName val="JAN_20016"/>
      <sheetName val="KODE_ACC6"/>
      <sheetName val="Biaya_Departemen6"/>
      <sheetName val="3-3_P&amp;L_FORECAST_BY_QUARTER6"/>
      <sheetName val="T_material6"/>
      <sheetName val="KAS_$6"/>
      <sheetName val="DATA_HRG6"/>
      <sheetName val="Base_Data6"/>
      <sheetName val="Penyusutan_Kendaraan6"/>
      <sheetName val="Other_Current6"/>
      <sheetName val="Other_YTD6"/>
      <sheetName val="K_1_1_1_HGU6"/>
      <sheetName val="Buku_Besar6"/>
      <sheetName val="ANALISIS_(2)4"/>
      <sheetName val="ANALISIS_(3)4"/>
      <sheetName val="PAYMENT_(2)4"/>
      <sheetName val="TERM_OF_PAYMENT4"/>
      <sheetName val="Irregular_Income4"/>
      <sheetName val="FE-1770_P14"/>
      <sheetName val="BS_final4"/>
      <sheetName val="JAN_20014"/>
      <sheetName val="KODE_ACC4"/>
      <sheetName val="Biaya_Departemen4"/>
      <sheetName val="3-3_P&amp;L_FORECAST_BY_QUARTER4"/>
      <sheetName val="T_material4"/>
      <sheetName val="KAS_$4"/>
      <sheetName val="DATA_HRG4"/>
      <sheetName val="Base_Data4"/>
      <sheetName val="Penyusutan_Kendaraan4"/>
      <sheetName val="Other_Current4"/>
      <sheetName val="Other_YTD4"/>
      <sheetName val="K_1_1_1_HGU4"/>
      <sheetName val="Buku_Besar4"/>
      <sheetName val="ANALISIS_(2)5"/>
      <sheetName val="ANALISIS_(3)5"/>
      <sheetName val="PAYMENT_(2)5"/>
      <sheetName val="TERM_OF_PAYMENT5"/>
      <sheetName val="Irregular_Income5"/>
      <sheetName val="FE-1770_P15"/>
      <sheetName val="BS_final5"/>
      <sheetName val="JAN_20015"/>
      <sheetName val="KODE_ACC5"/>
      <sheetName val="Biaya_Departemen5"/>
      <sheetName val="3-3_P&amp;L_FORECAST_BY_QUARTER5"/>
      <sheetName val="T_material5"/>
      <sheetName val="KAS_$5"/>
      <sheetName val="DATA_HRG5"/>
      <sheetName val="Base_Data5"/>
      <sheetName val="Penyusutan_Kendaraan5"/>
      <sheetName val="Other_Current5"/>
      <sheetName val="Other_YTD5"/>
      <sheetName val="K_1_1_1_HGU5"/>
      <sheetName val="Buku_Besar5"/>
      <sheetName val="ANALISIS_(2)7"/>
      <sheetName val="ANALISIS_(3)7"/>
      <sheetName val="PAYMENT_(2)7"/>
      <sheetName val="TERM_OF_PAYMENT7"/>
      <sheetName val="Irregular_Income7"/>
      <sheetName val="FE-1770_P17"/>
      <sheetName val="BS_final7"/>
      <sheetName val="JAN_20017"/>
      <sheetName val="KODE_ACC7"/>
      <sheetName val="Biaya_Departemen7"/>
      <sheetName val="3-3_P&amp;L_FORECAST_BY_QUARTER7"/>
      <sheetName val="T_material7"/>
      <sheetName val="KAS_$7"/>
      <sheetName val="DATA_HRG7"/>
      <sheetName val="Base_Data7"/>
      <sheetName val="Penyusutan_Kendaraan7"/>
      <sheetName val="Other_Current7"/>
      <sheetName val="Other_YTD7"/>
      <sheetName val="K_1_1_1_HGU7"/>
      <sheetName val="Buku_Besar7"/>
      <sheetName val="ANALISIS_(2)8"/>
      <sheetName val="ANALISIS_(3)8"/>
      <sheetName val="PAYMENT_(2)8"/>
      <sheetName val="TERM_OF_PAYMENT8"/>
      <sheetName val="Irregular_Income8"/>
      <sheetName val="FE-1770_P18"/>
      <sheetName val="BS_final8"/>
      <sheetName val="JAN_20018"/>
      <sheetName val="KODE_ACC8"/>
      <sheetName val="Biaya_Departemen8"/>
      <sheetName val="3-3_P&amp;L_FORECAST_BY_QUARTER8"/>
      <sheetName val="T_material8"/>
      <sheetName val="KAS_$8"/>
      <sheetName val="DATA_HRG8"/>
      <sheetName val="Base_Data8"/>
      <sheetName val="Penyusutan_Kendaraan8"/>
      <sheetName val="Other_Current8"/>
      <sheetName val="Other_YTD8"/>
      <sheetName val="K_1_1_1_HGU8"/>
      <sheetName val="Buku_Besar8"/>
      <sheetName val="ANALISIS_(2)11"/>
      <sheetName val="ANALISIS_(3)11"/>
      <sheetName val="PAYMENT_(2)11"/>
      <sheetName val="TERM_OF_PAYMENT11"/>
      <sheetName val="Irregular_Income11"/>
      <sheetName val="FE-1770_P111"/>
      <sheetName val="BS_final11"/>
      <sheetName val="JAN_200111"/>
      <sheetName val="KODE_ACC11"/>
      <sheetName val="Biaya_Departemen11"/>
      <sheetName val="3-3_P&amp;L_FORECAST_BY_QUARTER11"/>
      <sheetName val="T_material11"/>
      <sheetName val="KAS_$11"/>
      <sheetName val="DATA_HRG11"/>
      <sheetName val="Base_Data11"/>
      <sheetName val="Penyusutan_Kendaraan11"/>
      <sheetName val="Other_Current11"/>
      <sheetName val="Other_YTD11"/>
      <sheetName val="K_1_1_1_HGU11"/>
      <sheetName val="Buku_Besar11"/>
      <sheetName val="ANALISIS_(2)10"/>
      <sheetName val="ANALISIS_(3)10"/>
      <sheetName val="PAYMENT_(2)10"/>
      <sheetName val="TERM_OF_PAYMENT10"/>
      <sheetName val="Irregular_Income10"/>
      <sheetName val="FE-1770_P110"/>
      <sheetName val="BS_final10"/>
      <sheetName val="JAN_200110"/>
      <sheetName val="KODE_ACC10"/>
      <sheetName val="Biaya_Departemen10"/>
      <sheetName val="3-3_P&amp;L_FORECAST_BY_QUARTER10"/>
      <sheetName val="T_material10"/>
      <sheetName val="KAS_$10"/>
      <sheetName val="DATA_HRG10"/>
      <sheetName val="Base_Data10"/>
      <sheetName val="Penyusutan_Kendaraan10"/>
      <sheetName val="Other_Current10"/>
      <sheetName val="Other_YTD10"/>
      <sheetName val="K_1_1_1_HGU10"/>
      <sheetName val="Buku_Besar10"/>
      <sheetName val="ANALISIS_(2)9"/>
      <sheetName val="ANALISIS_(3)9"/>
      <sheetName val="PAYMENT_(2)9"/>
      <sheetName val="TERM_OF_PAYMENT9"/>
      <sheetName val="Irregular_Income9"/>
      <sheetName val="FE-1770_P19"/>
      <sheetName val="BS_final9"/>
      <sheetName val="JAN_20019"/>
      <sheetName val="KODE_ACC9"/>
      <sheetName val="Biaya_Departemen9"/>
      <sheetName val="3-3_P&amp;L_FORECAST_BY_QUARTER9"/>
      <sheetName val="T_material9"/>
      <sheetName val="KAS_$9"/>
      <sheetName val="DATA_HRG9"/>
      <sheetName val="Base_Data9"/>
      <sheetName val="Penyusutan_Kendaraan9"/>
      <sheetName val="Other_Current9"/>
      <sheetName val="Other_YTD9"/>
      <sheetName val="K_1_1_1_HGU9"/>
      <sheetName val="Buku_Besar9"/>
      <sheetName val="ANALISIS_(2)13"/>
      <sheetName val="ANALISIS_(3)13"/>
      <sheetName val="PAYMENT_(2)13"/>
      <sheetName val="TERM_OF_PAYMENT13"/>
      <sheetName val="Irregular_Income13"/>
      <sheetName val="FE-1770_P113"/>
      <sheetName val="BS_final13"/>
      <sheetName val="JAN_200113"/>
      <sheetName val="KODE_ACC13"/>
      <sheetName val="Biaya_Departemen13"/>
      <sheetName val="3-3_P&amp;L_FORECAST_BY_QUARTER13"/>
      <sheetName val="ANALISIS_(2)12"/>
      <sheetName val="ANALISIS_(3)12"/>
      <sheetName val="PAYMENT_(2)12"/>
      <sheetName val="TERM_OF_PAYMENT12"/>
      <sheetName val="Irregular_Income12"/>
      <sheetName val="FE-1770_P112"/>
      <sheetName val="BS_final12"/>
      <sheetName val="JAN_200112"/>
      <sheetName val="KODE_ACC12"/>
      <sheetName val="Biaya_Departemen12"/>
      <sheetName val="3-3_P&amp;L_FORECAST_BY_QUARTER12"/>
      <sheetName val="T_material12"/>
      <sheetName val="KAS_$12"/>
      <sheetName val="DATA_HRG12"/>
      <sheetName val="Base_Data12"/>
      <sheetName val="Penyusutan_Kendaraan12"/>
      <sheetName val="Other_Current12"/>
      <sheetName val="Other_YTD12"/>
      <sheetName val="K_1_1_1_HGU12"/>
      <sheetName val="Buku_Besar12"/>
      <sheetName val="ANALISIS_(2)20"/>
      <sheetName val="ANALISIS_(3)20"/>
      <sheetName val="PAYMENT_(2)20"/>
      <sheetName val="TERM_OF_PAYMENT20"/>
      <sheetName val="Irregular_Income20"/>
      <sheetName val="FE-1770_P120"/>
      <sheetName val="BS_final20"/>
      <sheetName val="JAN_200120"/>
      <sheetName val="KODE_ACC20"/>
      <sheetName val="Biaya_Departemen20"/>
      <sheetName val="3-3_P&amp;L_FORECAST_BY_QUARTER20"/>
      <sheetName val="T_material18"/>
      <sheetName val="KAS_$18"/>
      <sheetName val="DATA_HRG18"/>
      <sheetName val="Base_Data18"/>
      <sheetName val="Penyusutan_Kendaraan18"/>
      <sheetName val="Other_Current18"/>
      <sheetName val="Other_YTD18"/>
      <sheetName val="K_1_1_1_HGU18"/>
      <sheetName val="ANALISIS_(2)17"/>
      <sheetName val="ANALISIS_(3)17"/>
      <sheetName val="PAYMENT_(2)17"/>
      <sheetName val="TERM_OF_PAYMENT17"/>
      <sheetName val="Irregular_Income17"/>
      <sheetName val="FE-1770_P117"/>
      <sheetName val="BS_final17"/>
      <sheetName val="JAN_200117"/>
      <sheetName val="KODE_ACC17"/>
      <sheetName val="Biaya_Departemen17"/>
      <sheetName val="3-3_P&amp;L_FORECAST_BY_QUARTER17"/>
      <sheetName val="T_material15"/>
      <sheetName val="KAS_$15"/>
      <sheetName val="DATA_HRG15"/>
      <sheetName val="Base_Data15"/>
      <sheetName val="Penyusutan_Kendaraan15"/>
      <sheetName val="Other_Current15"/>
      <sheetName val="Other_YTD15"/>
      <sheetName val="K_1_1_1_HGU15"/>
      <sheetName val="ANALISIS_(2)15"/>
      <sheetName val="ANALISIS_(3)15"/>
      <sheetName val="PAYMENT_(2)15"/>
      <sheetName val="TERM_OF_PAYMENT15"/>
      <sheetName val="Irregular_Income15"/>
      <sheetName val="FE-1770_P115"/>
      <sheetName val="BS_final15"/>
      <sheetName val="JAN_200115"/>
      <sheetName val="KODE_ACC15"/>
      <sheetName val="Biaya_Departemen15"/>
      <sheetName val="3-3_P&amp;L_FORECAST_BY_QUARTER15"/>
      <sheetName val="T_material14"/>
      <sheetName val="KAS_$14"/>
      <sheetName val="DATA_HRG14"/>
      <sheetName val="Base_Data14"/>
      <sheetName val="Penyusutan_Kendaraan14"/>
      <sheetName val="Other_Current14"/>
      <sheetName val="Other_YTD14"/>
      <sheetName val="K_1_1_1_HGU14"/>
      <sheetName val="ANALISIS_(2)14"/>
      <sheetName val="ANALISIS_(3)14"/>
      <sheetName val="PAYMENT_(2)14"/>
      <sheetName val="TERM_OF_PAYMENT14"/>
      <sheetName val="Irregular_Income14"/>
      <sheetName val="FE-1770_P114"/>
      <sheetName val="BS_final14"/>
      <sheetName val="JAN_200114"/>
      <sheetName val="KODE_ACC14"/>
      <sheetName val="Biaya_Departemen14"/>
      <sheetName val="3-3_P&amp;L_FORECAST_BY_QUARTER14"/>
      <sheetName val="T_material13"/>
      <sheetName val="KAS_$13"/>
      <sheetName val="DATA_HRG13"/>
      <sheetName val="Base_Data13"/>
      <sheetName val="Penyusutan_Kendaraan13"/>
      <sheetName val="Other_Current13"/>
      <sheetName val="Other_YTD13"/>
      <sheetName val="K_1_1_1_HGU13"/>
      <sheetName val="ANALISIS_(2)16"/>
      <sheetName val="ANALISIS_(3)16"/>
      <sheetName val="PAYMENT_(2)16"/>
      <sheetName val="TERM_OF_PAYMENT16"/>
      <sheetName val="Irregular_Income16"/>
      <sheetName val="FE-1770_P116"/>
      <sheetName val="BS_final16"/>
      <sheetName val="JAN_200116"/>
      <sheetName val="KODE_ACC16"/>
      <sheetName val="Biaya_Departemen16"/>
      <sheetName val="3-3_P&amp;L_FORECAST_BY_QUARTER16"/>
      <sheetName val="ANALISIS_(2)18"/>
      <sheetName val="ANALISIS_(3)18"/>
      <sheetName val="PAYMENT_(2)18"/>
      <sheetName val="TERM_OF_PAYMENT18"/>
      <sheetName val="Irregular_Income18"/>
      <sheetName val="FE-1770_P118"/>
      <sheetName val="BS_final18"/>
      <sheetName val="JAN_200118"/>
      <sheetName val="KODE_ACC18"/>
      <sheetName val="Biaya_Departemen18"/>
      <sheetName val="3-3_P&amp;L_FORECAST_BY_QUARTER18"/>
      <sheetName val="T_material16"/>
      <sheetName val="KAS_$16"/>
      <sheetName val="DATA_HRG16"/>
      <sheetName val="Base_Data16"/>
      <sheetName val="Penyusutan_Kendaraan16"/>
      <sheetName val="Other_Current16"/>
      <sheetName val="Other_YTD16"/>
      <sheetName val="K_1_1_1_HGU16"/>
      <sheetName val="ANALISIS_(2)19"/>
      <sheetName val="ANALISIS_(3)19"/>
      <sheetName val="PAYMENT_(2)19"/>
      <sheetName val="TERM_OF_PAYMENT19"/>
      <sheetName val="Irregular_Income19"/>
      <sheetName val="FE-1770_P119"/>
      <sheetName val="BS_final19"/>
      <sheetName val="JAN_200119"/>
      <sheetName val="KODE_ACC19"/>
      <sheetName val="Biaya_Departemen19"/>
      <sheetName val="3-3_P&amp;L_FORECAST_BY_QUARTER19"/>
      <sheetName val="T_material17"/>
      <sheetName val="KAS_$17"/>
      <sheetName val="DATA_HRG17"/>
      <sheetName val="Base_Data17"/>
      <sheetName val="Penyusutan_Kendaraan17"/>
      <sheetName val="Other_Current17"/>
      <sheetName val="Other_YTD17"/>
      <sheetName val="K_1_1_1_HGU17"/>
      <sheetName val="ANALISIS_(2)21"/>
      <sheetName val="ANALISIS_(3)21"/>
      <sheetName val="PAYMENT_(2)21"/>
      <sheetName val="TERM_OF_PAYMENT21"/>
      <sheetName val="Irregular_Income21"/>
      <sheetName val="FE-1770_P121"/>
      <sheetName val="BS_final21"/>
      <sheetName val="JAN_200121"/>
      <sheetName val="KODE_ACC21"/>
      <sheetName val="Biaya_Departemen21"/>
      <sheetName val="3-3_P&amp;L_FORECAST_BY_QUARTER21"/>
      <sheetName val="T_material19"/>
      <sheetName val="KAS_$19"/>
      <sheetName val="DATA_HRG19"/>
      <sheetName val="Base_Data19"/>
      <sheetName val="Penyusutan_Kendaraan19"/>
      <sheetName val="Other_Current19"/>
      <sheetName val="Other_YTD19"/>
      <sheetName val="K_1_1_1_HGU19"/>
      <sheetName val="Buku_Besar13"/>
      <sheetName val="ANALISIS_(2)22"/>
      <sheetName val="ANALISIS_(3)22"/>
      <sheetName val="PAYMENT_(2)22"/>
      <sheetName val="TERM_OF_PAYMENT22"/>
      <sheetName val="Irregular_Income22"/>
      <sheetName val="FE-1770_P122"/>
      <sheetName val="BS_final22"/>
      <sheetName val="JAN_200122"/>
      <sheetName val="KODE_ACC22"/>
      <sheetName val="Biaya_Departemen22"/>
      <sheetName val="3-3_P&amp;L_FORECAST_BY_QUARTER22"/>
      <sheetName val="T_material20"/>
      <sheetName val="KAS_$20"/>
      <sheetName val="DATA_HRG20"/>
      <sheetName val="Base_Data20"/>
      <sheetName val="Penyusutan_Kendaraan20"/>
      <sheetName val="Other_Current20"/>
      <sheetName val="Other_YTD20"/>
      <sheetName val="K_1_1_1_HGU20"/>
      <sheetName val="Buku_Besar14"/>
      <sheetName val="Master File (2)"/>
      <sheetName val="Analisa Harga Satuan"/>
      <sheetName val="kki"/>
      <sheetName val="fin pro centers"/>
      <sheetName val="SUMMARY"/>
      <sheetName val="SEX"/>
      <sheetName val="mar 09"/>
      <sheetName val="Kode barang"/>
      <sheetName val="ADM0298"/>
      <sheetName val="COPA_DETAIL"/>
      <sheetName val="SM_Bgn"/>
      <sheetName val="SM_Tnh"/>
      <sheetName val="HARGA_&amp;_TARIF"/>
      <sheetName val="Input_O&amp;M"/>
      <sheetName val="UM_Beli-New"/>
      <sheetName val="B_-_Norelec"/>
      <sheetName val="B___Norelec"/>
      <sheetName val="Rekap_Direct_Cost"/>
      <sheetName val="N_Tnh"/>
      <sheetName val="Pen_Tan__2"/>
      <sheetName val="Pen_Bang__3"/>
      <sheetName val="RENCANA_KERJA"/>
      <sheetName val="8__CAPEX"/>
      <sheetName val="A-11_Steel_Str_(2)"/>
      <sheetName val="COPA_DETAIL1"/>
      <sheetName val="SM_Bgn1"/>
      <sheetName val="SM_Tnh1"/>
      <sheetName val="HARGA_&amp;_TARIF1"/>
      <sheetName val="Input_O&amp;M1"/>
      <sheetName val="UM_Beli-New1"/>
      <sheetName val="B_-_Norelec1"/>
      <sheetName val="B___Norelec1"/>
      <sheetName val="Rekap_Direct_Cost1"/>
      <sheetName val="N_Tnh1"/>
      <sheetName val="Pen_Tan__21"/>
      <sheetName val="Pen_Bang__31"/>
      <sheetName val="RENCANA_KERJA1"/>
      <sheetName val="8__CAPEX1"/>
      <sheetName val="A-11_Steel_Str_(2)1"/>
      <sheetName val="41,9&amp;36,3"/>
      <sheetName val="HARGA MATERIAL"/>
      <sheetName val="Cov"/>
      <sheetName val="COPA_DETAIL2"/>
      <sheetName val="SM_Bgn2"/>
      <sheetName val="SM_Tnh2"/>
      <sheetName val="HARGA_&amp;_TARIF2"/>
      <sheetName val="Input_O&amp;M2"/>
      <sheetName val="UM_Beli-New2"/>
      <sheetName val="B_-_Norelec2"/>
      <sheetName val="B___Norelec2"/>
      <sheetName val="Rekap_Direct_Cost2"/>
      <sheetName val="N_Tnh2"/>
      <sheetName val="Pen_Tan__22"/>
      <sheetName val="Pen_Bang__32"/>
      <sheetName val="RENCANA_KERJA2"/>
      <sheetName val="8__CAPEX2"/>
      <sheetName val="A-11_Steel_Str_(2)2"/>
      <sheetName val="CJE"/>
      <sheetName val="BCA"/>
      <sheetName val="ANALISA PEK.UMUM"/>
      <sheetName val="Koefisien"/>
      <sheetName val="TBM-"/>
      <sheetName val="LKVL-CK-HT-GD1"/>
      <sheetName val="TONG HOP VL-NC"/>
      <sheetName val="chitiet"/>
      <sheetName val="TONGKE3p "/>
      <sheetName val="TH VL, NC, DDHT Thanhphuoc"/>
      <sheetName val="#REF"/>
      <sheetName val="DONGIA"/>
      <sheetName val="DON GIA"/>
      <sheetName val="DG"/>
      <sheetName val="TNHCHINH"/>
      <sheetName val="CHITIET VL-NC"/>
      <sheetName val="Tiepdia"/>
      <sheetName val="TDTKP"/>
      <sheetName val="VCV-BE-TONG"/>
      <sheetName val="TRIAL BALANCE NOV08"/>
      <sheetName val="OLDMAP"/>
      <sheetName val="bobot"/>
      <sheetName val="RAB"/>
      <sheetName val="Gambar Fisik"/>
      <sheetName val="UPAH &amp; BAHAN"/>
      <sheetName val="Market Positioning"/>
      <sheetName val="REKAP"/>
      <sheetName val="BCT (m2)"/>
      <sheetName val="D.Umum"/>
      <sheetName val="P&amp;L BSheet CFlow"/>
      <sheetName val="BS"/>
      <sheetName val="RENT PROJECT."/>
      <sheetName val="upah"/>
      <sheetName val="AR"/>
      <sheetName val="Input-Expected Case"/>
      <sheetName val="Listperson"/>
      <sheetName val="1-LISTRIK"/>
      <sheetName val="Ring"/>
      <sheetName val="I-KAMAR"/>
      <sheetName val="ETAB 1"/>
      <sheetName val="ETAB 2"/>
      <sheetName val="ETAB 3"/>
      <sheetName val="PRINT 1"/>
      <sheetName val="PRINT 2"/>
      <sheetName val="PRINT 3SNI 03"/>
      <sheetName val="PRINT 4"/>
      <sheetName val="PRINT 5"/>
      <sheetName val="GAMBAR"/>
      <sheetName val="SAMBUNGAN"/>
      <sheetName val="ISI1108B"/>
      <sheetName val=" INCOME STATEMENT"/>
      <sheetName val="LISTRIK"/>
      <sheetName val="PT.GENTA"/>
      <sheetName val="01A- RAB"/>
      <sheetName val="TABEL NON ORG"/>
      <sheetName val="Agrinesia"/>
      <sheetName val="Kodeakun"/>
      <sheetName val="LOG 11"/>
      <sheetName val="Standard"/>
      <sheetName val="Juli"/>
      <sheetName val="F1771-II"/>
      <sheetName val="F1771-III"/>
      <sheetName val="bd"/>
      <sheetName val="hardas"/>
      <sheetName val="Master Edit"/>
      <sheetName val="BBM-03"/>
      <sheetName val="rekap ahs"/>
      <sheetName val="rekap-bialat"/>
      <sheetName val="Tabel"/>
      <sheetName val="Sheet3"/>
      <sheetName val="Perm. Test"/>
      <sheetName val="Rumah 1"/>
      <sheetName val="rab - persiapan &amp; lantai-1"/>
      <sheetName val="Resume"/>
      <sheetName val="daftar"/>
      <sheetName val="SumIQA"/>
      <sheetName val="Table Array"/>
      <sheetName val="Persatuan"/>
      <sheetName val="Prod"/>
      <sheetName val="Perhitungan"/>
      <sheetName val="struktur tdk dipakai"/>
      <sheetName val="JADI"/>
      <sheetName val="FISIK RAB 2000"/>
      <sheetName val="PN"/>
      <sheetName val="hal_8"/>
      <sheetName val="300705"/>
      <sheetName val="kode sns"/>
      <sheetName val="TAX SUMMARY"/>
      <sheetName val="JobCode"/>
      <sheetName val="Price List"/>
      <sheetName val="10_yr_val"/>
      <sheetName val="II_7"/>
      <sheetName val="Std-Prod_KS"/>
      <sheetName val="INDIRECT_DETAIL"/>
      <sheetName val="GH_Quantity"/>
      <sheetName val="COV_1"/>
      <sheetName val="1__Afdeling_Input"/>
      <sheetName val="Cogen_(New)"/>
      <sheetName val="Harga_Satuan"/>
      <sheetName val="HITAM_ULU"/>
      <sheetName val="Sat_Upah"/>
      <sheetName val="H_Satuan"/>
      <sheetName val="Rek_Analisa"/>
      <sheetName val="Bill_of_Qty_MEP"/>
      <sheetName val="Analisa_Upah___Bahan_Plum"/>
      <sheetName val="AA_1_1_BNI"/>
      <sheetName val="HUTANG BULANAN"/>
      <sheetName val="DATA_HRG1 "/>
      <sheetName val="손익예상"/>
      <sheetName val="TAMKUR "/>
      <sheetName val="an. beton"/>
      <sheetName val="EurotoolsXRates"/>
      <sheetName val="Profit Loss"/>
      <sheetName val="RESIDU"/>
      <sheetName val="Inputs"/>
      <sheetName val="rab lt 2 bo"/>
      <sheetName val="RATE"/>
      <sheetName val="Assumptions"/>
      <sheetName val="CO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refreshError="1"/>
      <sheetData sheetId="380" refreshError="1"/>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sheetData sheetId="748"/>
      <sheetData sheetId="749" refreshError="1"/>
      <sheetData sheetId="750" refreshError="1"/>
      <sheetData sheetId="751" refreshError="1"/>
      <sheetData sheetId="752" refreshError="1"/>
      <sheetData sheetId="753"/>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Set>
  </externalBook>
</externalLink>
</file>

<file path=xl/externalLinks/externalLink349.xml><?xml version="1.0" encoding="utf-8"?>
<externalLink xmlns="http://schemas.openxmlformats.org/spreadsheetml/2006/main">
  <externalBook xmlns:r="http://schemas.openxmlformats.org/officeDocument/2006/relationships" r:id="rId1">
    <sheetNames>
      <sheetName val="TERM OF PAYMENT"/>
      <sheetName val="Investment"/>
      <sheetName val="Lokasi"/>
      <sheetName val="Flow Product-Raw Material"/>
      <sheetName val="Resum-Handling"/>
      <sheetName val="Basis Perhitungan"/>
      <sheetName val="Consumption"/>
      <sheetName val="Raw Material"/>
      <sheetName val="Initial-Cost"/>
      <sheetName val="Estimasi Tie-In PIM"/>
      <sheetName val="Tie-In Investment"/>
      <sheetName val="Storage"/>
      <sheetName val="Organisasi"/>
      <sheetName val="Man power"/>
      <sheetName val="Inputing-Data"/>
      <sheetName val="Working - Capital"/>
      <sheetName val="Analisa Finansial"/>
      <sheetName val="Loan-Calculation"/>
      <sheetName val="Data Risk"/>
      <sheetName val="RVT1"/>
      <sheetName val="Table1"/>
      <sheetName val="Chart1"/>
      <sheetName val="Chart2"/>
      <sheetName val="Chart3"/>
      <sheetName val="Chart4"/>
      <sheetName val="Chart5"/>
      <sheetName val="SRT1"/>
      <sheetName val="Table2"/>
      <sheetName val="Profile1"/>
      <sheetName val="DATA1"/>
      <sheetName val="SM Bgn"/>
      <sheetName val="SM Tnh"/>
      <sheetName val="harsat"/>
      <sheetName val="data"/>
      <sheetName val="Tanaman"/>
      <sheetName val="As"/>
      <sheetName val="H.Satuan"/>
      <sheetName val="FORM-X-1"/>
      <sheetName val="List"/>
      <sheetName val="Pro-Base"/>
      <sheetName val="B _ Norelec"/>
      <sheetName val="Rupiah"/>
      <sheetName val="HK&amp;Mat"/>
      <sheetName val="ISIAN"/>
      <sheetName val="Input O&amp;M"/>
      <sheetName val="Inputing data"/>
      <sheetName val="BCT"/>
      <sheetName val="BAHAN"/>
      <sheetName val="EQUIPMENT"/>
    </sheetNames>
    <sheetDataSet>
      <sheetData sheetId="0" refreshError="1"/>
      <sheetData sheetId="1" refreshError="1"/>
      <sheetData sheetId="2" refreshError="1"/>
      <sheetData sheetId="3" refreshError="1"/>
      <sheetData sheetId="4" refreshError="1"/>
      <sheetData sheetId="5"/>
      <sheetData sheetId="6"/>
      <sheetData sheetId="7" refreshError="1"/>
      <sheetData sheetId="8"/>
      <sheetData sheetId="9"/>
      <sheetData sheetId="10"/>
      <sheetData sheetId="11" refreshError="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350.xml><?xml version="1.0" encoding="utf-8"?>
<externalLink xmlns="http://schemas.openxmlformats.org/spreadsheetml/2006/main">
  <externalBook xmlns:r="http://schemas.openxmlformats.org/officeDocument/2006/relationships" r:id="rId1">
    <sheetNames>
      <sheetName val="Sheet1"/>
      <sheetName val="Bahan"/>
      <sheetName val="An"/>
      <sheetName val="Kesimpulan"/>
      <sheetName val="Gdg"/>
      <sheetName val="M"/>
      <sheetName val="E"/>
      <sheetName val="Rekap"/>
      <sheetName val="BCT"/>
      <sheetName val="Bangunan"/>
      <sheetName val="TERM OF PAYMENT"/>
      <sheetName val="B - Norelec"/>
      <sheetName val="As"/>
      <sheetName val="Input O&amp;M"/>
      <sheetName val="COST-SUM"/>
      <sheetName val="List"/>
      <sheetName val="bct-PABRIK"/>
      <sheetName val="t-h HA THE"/>
      <sheetName val="THPDMoi  (2)"/>
      <sheetName val="name"/>
      <sheetName val="HRG BHN"/>
    </sheetNames>
    <sheetDataSet>
      <sheetData sheetId="0" refreshError="1"/>
      <sheetData sheetId="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351.xml><?xml version="1.0" encoding="utf-8"?>
<externalLink xmlns="http://schemas.openxmlformats.org/spreadsheetml/2006/main">
  <externalBook xmlns:r="http://schemas.openxmlformats.org/officeDocument/2006/relationships" r:id="rId1">
    <sheetNames>
      <sheetName val="1-LISTRIK"/>
      <sheetName val="ANAL ElECT"/>
      <sheetName val="ANAL MECK"/>
      <sheetName val="REKAP"/>
      <sheetName val="2-Genset"/>
      <sheetName val="SCHNEIDER"/>
      <sheetName val="Analisa"/>
      <sheetName val="Cover"/>
      <sheetName val="TERM OF PAYMENT"/>
      <sheetName val="Investment"/>
      <sheetName val="DATA1"/>
      <sheetName val="SM Bgn"/>
      <sheetName val="SM Tnh"/>
      <sheetName val="bct-PABRIK"/>
      <sheetName val="harsat"/>
      <sheetName val="FORM-X-1"/>
      <sheetName val="List"/>
      <sheetName val="B _ Norelec"/>
      <sheetName val="KODEPOS"/>
    </sheetNames>
    <sheetDataSet>
      <sheetData sheetId="0" refreshError="1"/>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52.xml><?xml version="1.0" encoding="utf-8"?>
<externalLink xmlns="http://schemas.openxmlformats.org/spreadsheetml/2006/main">
  <externalBook xmlns:r="http://schemas.openxmlformats.org/officeDocument/2006/relationships" r:id="rId1">
    <sheetNames>
      <sheetName val="Cvr"/>
      <sheetName val="1"/>
      <sheetName val=" 2"/>
      <sheetName val=" 3"/>
      <sheetName val=" 4"/>
      <sheetName val="BSP"/>
      <sheetName val="Foto 5"/>
      <sheetName val="Foto 5-Alt"/>
      <sheetName val="Peta &amp; Denah 6"/>
      <sheetName val="Tnh"/>
      <sheetName val="Bgn"/>
      <sheetName val="RA"/>
      <sheetName val="RB"/>
      <sheetName val="R 1"/>
      <sheetName val="R 2"/>
      <sheetName val="TERM OF PAYMENT"/>
    </sheetNames>
    <sheetDataSet>
      <sheetData sheetId="0" refreshError="1"/>
      <sheetData sheetId="1"/>
      <sheetData sheetId="2"/>
      <sheetData sheetId="3"/>
      <sheetData sheetId="4"/>
      <sheetData sheetId="5" refreshError="1"/>
      <sheetData sheetId="6" refreshError="1"/>
      <sheetData sheetId="7" refreshError="1"/>
      <sheetData sheetId="8" refreshError="1"/>
      <sheetData sheetId="9" refreshError="1">
        <row r="13">
          <cell r="D13">
            <v>1</v>
          </cell>
          <cell r="E13" t="str">
            <v>Kota Besar</v>
          </cell>
        </row>
        <row r="14">
          <cell r="D14">
            <v>2</v>
          </cell>
          <cell r="E14" t="str">
            <v>Kota Sedang</v>
          </cell>
        </row>
        <row r="15">
          <cell r="D15">
            <v>3</v>
          </cell>
          <cell r="E15" t="str">
            <v>Kota Kecil</v>
          </cell>
        </row>
        <row r="16">
          <cell r="D16">
            <v>4</v>
          </cell>
          <cell r="E16" t="str">
            <v>Daerah Pedesaan</v>
          </cell>
        </row>
        <row r="18">
          <cell r="D18">
            <v>1</v>
          </cell>
          <cell r="E18" t="str">
            <v>Utama</v>
          </cell>
        </row>
        <row r="19">
          <cell r="D19">
            <v>2</v>
          </cell>
          <cell r="E19" t="str">
            <v>Rata-rata</v>
          </cell>
        </row>
        <row r="20">
          <cell r="D20">
            <v>3</v>
          </cell>
          <cell r="E20" t="str">
            <v>Di Bawah Rata-rata</v>
          </cell>
        </row>
        <row r="22">
          <cell r="D22">
            <v>1</v>
          </cell>
          <cell r="E22" t="str">
            <v>Sangat Baik</v>
          </cell>
        </row>
        <row r="23">
          <cell r="D23">
            <v>2</v>
          </cell>
          <cell r="E23" t="str">
            <v>Baik</v>
          </cell>
        </row>
        <row r="24">
          <cell r="D24">
            <v>3</v>
          </cell>
          <cell r="E24" t="str">
            <v>Cukup</v>
          </cell>
        </row>
        <row r="25">
          <cell r="D25">
            <v>4</v>
          </cell>
          <cell r="E25" t="str">
            <v>Jelek</v>
          </cell>
        </row>
        <row r="26">
          <cell r="D26">
            <v>5</v>
          </cell>
          <cell r="E26" t="str">
            <v>Sangat Jelek</v>
          </cell>
        </row>
        <row r="28">
          <cell r="D28">
            <v>1</v>
          </cell>
          <cell r="E28" t="str">
            <v>Sangat Mudah</v>
          </cell>
        </row>
        <row r="29">
          <cell r="D29">
            <v>2</v>
          </cell>
          <cell r="E29" t="str">
            <v>Mudah</v>
          </cell>
        </row>
        <row r="30">
          <cell r="D30">
            <v>3</v>
          </cell>
          <cell r="E30" t="str">
            <v>Normal</v>
          </cell>
        </row>
        <row r="31">
          <cell r="D31">
            <v>4</v>
          </cell>
          <cell r="E31" t="str">
            <v>Sulit</v>
          </cell>
        </row>
        <row r="32">
          <cell r="D32">
            <v>5</v>
          </cell>
          <cell r="E32" t="str">
            <v>Sangat Sulit</v>
          </cell>
        </row>
      </sheetData>
      <sheetData sheetId="10" refreshError="1">
        <row r="22">
          <cell r="C22">
            <v>1</v>
          </cell>
          <cell r="D22" t="str">
            <v>5 Tahun ke bawah</v>
          </cell>
        </row>
        <row r="23">
          <cell r="C23">
            <v>2</v>
          </cell>
          <cell r="D23" t="str">
            <v>Antara 5 tahun s/d 10 tahun</v>
          </cell>
        </row>
        <row r="24">
          <cell r="C24">
            <v>3</v>
          </cell>
          <cell r="D24" t="str">
            <v>11 tahun ke atas</v>
          </cell>
        </row>
        <row r="26">
          <cell r="C26">
            <v>1</v>
          </cell>
          <cell r="D26" t="str">
            <v>Sangat Baik</v>
          </cell>
        </row>
        <row r="27">
          <cell r="C27">
            <v>2</v>
          </cell>
          <cell r="D27" t="str">
            <v>Baik</v>
          </cell>
        </row>
        <row r="28">
          <cell r="C28">
            <v>3</v>
          </cell>
          <cell r="D28" t="str">
            <v>Cukup</v>
          </cell>
        </row>
        <row r="29">
          <cell r="C29">
            <v>4</v>
          </cell>
          <cell r="D29" t="str">
            <v>Jelek</v>
          </cell>
        </row>
        <row r="30">
          <cell r="C30">
            <v>5</v>
          </cell>
          <cell r="D30" t="str">
            <v>Sangat Jelek</v>
          </cell>
        </row>
      </sheetData>
      <sheetData sheetId="11" refreshError="1"/>
      <sheetData sheetId="12" refreshError="1"/>
      <sheetData sheetId="13"/>
      <sheetData sheetId="14"/>
      <sheetData sheetId="15" refreshError="1"/>
    </sheetDataSet>
  </externalBook>
</externalLink>
</file>

<file path=xl/externalLinks/externalLink353.xml><?xml version="1.0" encoding="utf-8"?>
<externalLink xmlns="http://schemas.openxmlformats.org/spreadsheetml/2006/main">
  <externalBook xmlns:r="http://schemas.openxmlformats.org/officeDocument/2006/relationships" r:id="rId1">
    <sheetNames>
      <sheetName val="Isian"/>
      <sheetName val="Bangunan (diprint)"/>
      <sheetName val="Cvr"/>
      <sheetName val="Lap.Pen. 1"/>
      <sheetName val="Pen.Tan. 2"/>
      <sheetName val="Pen.Bang. 3"/>
      <sheetName val="Data Psr. 4"/>
      <sheetName val="Foto 5"/>
      <sheetName val="Foto 5-Alt"/>
      <sheetName val="Peta &amp; Denah 6"/>
      <sheetName val="SM Tnh"/>
      <sheetName val="SM Bgn"/>
      <sheetName val="Isian7"/>
      <sheetName val="Isia"/>
      <sheetName val="Isi"/>
      <sheetName val="Is"/>
      <sheetName val="I"/>
      <sheetName val=""/>
      <sheetName val="As"/>
      <sheetName val="DCF Jual-Sewa"/>
      <sheetName val="BCT"/>
      <sheetName val="TERM OF PAYMENT"/>
      <sheetName val=" INCOME STATEMENT"/>
      <sheetName val="10 yr val"/>
      <sheetName val="Input"/>
      <sheetName val="Financials"/>
      <sheetName val="Analisa"/>
      <sheetName val="prg-old"/>
      <sheetName val="List"/>
      <sheetName val="INV"/>
      <sheetName val="Data"/>
      <sheetName val="Olah"/>
      <sheetName val="Input O&amp;M"/>
      <sheetName val="Biaya"/>
      <sheetName val="Valuation"/>
      <sheetName val="database"/>
      <sheetName val="Resume"/>
      <sheetName val="Uraian Mesin"/>
      <sheetName val="KODEREKG"/>
      <sheetName val="Kesimpulan"/>
      <sheetName val="Penarikan"/>
      <sheetName val="RencanaKerja"/>
      <sheetName val="Master"/>
      <sheetName val="GH Quantity"/>
      <sheetName val="kki"/>
      <sheetName val="fin pro centers"/>
      <sheetName val="SUMMARY"/>
      <sheetName val="Hotel"/>
      <sheetName val="1-LISTRIK"/>
      <sheetName val="Investment"/>
      <sheetName val="bct-PABRIK"/>
      <sheetName val="KEUANGAN"/>
      <sheetName val="2_Mesin"/>
      <sheetName val="T.material"/>
      <sheetName val="1"/>
      <sheetName val="IKK1"/>
      <sheetName val="ENWAL"/>
      <sheetName val="DATA "/>
      <sheetName val="HARGA &amp; TARIF"/>
      <sheetName val="GeneralInfo"/>
      <sheetName val="RENCANA KERJA"/>
    </sheetNames>
    <sheetDataSet>
      <sheetData sheetId="0" refreshError="1"/>
      <sheetData sheetId="1"/>
      <sheetData sheetId="2"/>
      <sheetData sheetId="3"/>
      <sheetData sheetId="4"/>
      <sheetData sheetId="5" refreshError="1"/>
      <sheetData sheetId="6"/>
      <sheetData sheetId="7"/>
      <sheetData sheetId="8"/>
      <sheetData sheetId="9"/>
      <sheetData sheetId="10" refreshError="1">
        <row r="18">
          <cell r="D18">
            <v>1</v>
          </cell>
          <cell r="E18" t="str">
            <v>Utama</v>
          </cell>
        </row>
        <row r="19">
          <cell r="D19">
            <v>2</v>
          </cell>
          <cell r="E19" t="str">
            <v>Rata-rata</v>
          </cell>
        </row>
        <row r="20">
          <cell r="D20">
            <v>3</v>
          </cell>
          <cell r="E20" t="str">
            <v>Di Bawah Rata-rata</v>
          </cell>
        </row>
      </sheetData>
      <sheetData sheetId="11" refreshError="1">
        <row r="26">
          <cell r="C26">
            <v>1</v>
          </cell>
          <cell r="D26" t="str">
            <v>Sangat Baik</v>
          </cell>
        </row>
        <row r="27">
          <cell r="C27">
            <v>2</v>
          </cell>
          <cell r="D27" t="str">
            <v>Baik</v>
          </cell>
        </row>
        <row r="28">
          <cell r="C28">
            <v>3</v>
          </cell>
          <cell r="D28" t="str">
            <v>Cukup</v>
          </cell>
        </row>
        <row r="29">
          <cell r="C29">
            <v>4</v>
          </cell>
          <cell r="D29" t="str">
            <v>Jelek</v>
          </cell>
        </row>
        <row r="30">
          <cell r="C30">
            <v>5</v>
          </cell>
          <cell r="D30" t="str">
            <v>Sangat Jelek</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354.xml><?xml version="1.0" encoding="utf-8"?>
<externalLink xmlns="http://schemas.openxmlformats.org/spreadsheetml/2006/main">
  <externalBook xmlns:r="http://schemas.openxmlformats.org/officeDocument/2006/relationships" r:id="rId1">
    <sheetNames>
      <sheetName val="SM Bgn"/>
      <sheetName val="SM Tnh"/>
      <sheetName val="Isian"/>
      <sheetName val="Bangunan"/>
      <sheetName val="Cvr"/>
      <sheetName val="PENGANTAR"/>
      <sheetName val="Teks"/>
      <sheetName val="Lap.Pen. 1"/>
      <sheetName val="Pen.Tan. 2"/>
      <sheetName val="Pen.Bang. 3"/>
      <sheetName val="Data Psr. 4"/>
      <sheetName val="Sheet1"/>
      <sheetName val="Foto 5"/>
      <sheetName val="Foto 5-Alt"/>
      <sheetName val="ASUMSI"/>
      <sheetName val="LAMPIRAN"/>
      <sheetName val="1-LISTRIK"/>
    </sheetNames>
    <sheetDataSet>
      <sheetData sheetId="0" refreshError="1">
        <row r="10">
          <cell r="C10">
            <v>1</v>
          </cell>
          <cell r="D10" t="str">
            <v>Kualitas I, Pemanen, Batu bata</v>
          </cell>
        </row>
        <row r="11">
          <cell r="C11">
            <v>2</v>
          </cell>
          <cell r="D11" t="str">
            <v>Kualitas II, Pemanen, B Bata/Batako</v>
          </cell>
        </row>
        <row r="12">
          <cell r="C12">
            <v>3</v>
          </cell>
          <cell r="D12" t="str">
            <v>Kualitas III, Semi permanen, B Bata/Batako</v>
          </cell>
        </row>
        <row r="22">
          <cell r="C22">
            <v>1</v>
          </cell>
          <cell r="D22" t="str">
            <v>5 Tahun ke bawah</v>
          </cell>
        </row>
        <row r="23">
          <cell r="C23">
            <v>2</v>
          </cell>
          <cell r="D23" t="str">
            <v>Antara 5 tahun s/d 10 tahun</v>
          </cell>
        </row>
        <row r="24">
          <cell r="C24">
            <v>3</v>
          </cell>
          <cell r="D24" t="str">
            <v>11 tahun ke atas</v>
          </cell>
        </row>
      </sheetData>
      <sheetData sheetId="1" refreshError="1">
        <row r="13">
          <cell r="D13">
            <v>1</v>
          </cell>
          <cell r="E13" t="str">
            <v>Kota Besar</v>
          </cell>
        </row>
        <row r="14">
          <cell r="D14">
            <v>2</v>
          </cell>
          <cell r="E14" t="str">
            <v>Kota Sedang</v>
          </cell>
        </row>
        <row r="15">
          <cell r="D15">
            <v>3</v>
          </cell>
          <cell r="E15" t="str">
            <v>Kota Kecil</v>
          </cell>
        </row>
        <row r="16">
          <cell r="D16">
            <v>4</v>
          </cell>
          <cell r="E16" t="str">
            <v>Daerah Pedesaan</v>
          </cell>
        </row>
        <row r="22">
          <cell r="D22">
            <v>1</v>
          </cell>
          <cell r="E22" t="str">
            <v>Sangat Baik</v>
          </cell>
        </row>
        <row r="23">
          <cell r="D23">
            <v>2</v>
          </cell>
          <cell r="E23" t="str">
            <v>Baik</v>
          </cell>
        </row>
        <row r="24">
          <cell r="D24">
            <v>3</v>
          </cell>
          <cell r="E24" t="str">
            <v>Cukup</v>
          </cell>
        </row>
        <row r="25">
          <cell r="D25">
            <v>4</v>
          </cell>
          <cell r="E25" t="str">
            <v>Jelek</v>
          </cell>
        </row>
        <row r="26">
          <cell r="D26">
            <v>5</v>
          </cell>
          <cell r="E26" t="str">
            <v>Sangat Jelek</v>
          </cell>
        </row>
        <row r="28">
          <cell r="D28">
            <v>1</v>
          </cell>
          <cell r="E28" t="str">
            <v>Sangat Mudah</v>
          </cell>
        </row>
        <row r="29">
          <cell r="D29">
            <v>2</v>
          </cell>
          <cell r="E29" t="str">
            <v>Mudah</v>
          </cell>
        </row>
        <row r="30">
          <cell r="D30">
            <v>3</v>
          </cell>
          <cell r="E30" t="str">
            <v>Normal</v>
          </cell>
        </row>
        <row r="31">
          <cell r="D31">
            <v>4</v>
          </cell>
          <cell r="E31" t="str">
            <v>Sulit</v>
          </cell>
        </row>
        <row r="32">
          <cell r="D32">
            <v>5</v>
          </cell>
          <cell r="E32" t="str">
            <v>Sangat Sulit</v>
          </cell>
        </row>
      </sheetData>
      <sheetData sheetId="2" refreshError="1"/>
      <sheetData sheetId="3"/>
      <sheetData sheetId="4"/>
      <sheetData sheetId="5" refreshError="1"/>
      <sheetData sheetId="6" refreshError="1"/>
      <sheetData sheetId="7"/>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55.xml><?xml version="1.0" encoding="utf-8"?>
<externalLink xmlns="http://schemas.openxmlformats.org/spreadsheetml/2006/main">
  <externalBook xmlns:r="http://schemas.openxmlformats.org/officeDocument/2006/relationships" r:id="rId1">
    <sheetNames>
      <sheetName val="BCT-Rmh"/>
      <sheetName val="SRN PLGKP"/>
      <sheetName val="BCT-Pabrik"/>
      <sheetName val="Harga Satuan"/>
      <sheetName val="Luasan Bgn"/>
      <sheetName val="Dt-legalitas"/>
      <sheetName val="1.Isian"/>
      <sheetName val="2.Tanah"/>
      <sheetName val="Ajustment"/>
      <sheetName val="3.Bgn"/>
      <sheetName val="4.Sarana"/>
      <sheetName val="Resume"/>
      <sheetName val="AF"/>
      <sheetName val="Foto"/>
      <sheetName val="Peta Lokasi"/>
      <sheetName val="Peta DP"/>
      <sheetName val="Denah Tanah"/>
      <sheetName val="Denah Bgn"/>
      <sheetName val="Depresiasi"/>
      <sheetName val="Lis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Set>
  </externalBook>
</externalLink>
</file>

<file path=xl/externalLinks/externalLink356.xml><?xml version="1.0" encoding="utf-8"?>
<externalLink xmlns="http://schemas.openxmlformats.org/spreadsheetml/2006/main">
  <externalBook xmlns:r="http://schemas.openxmlformats.org/officeDocument/2006/relationships" r:id="rId1">
    <sheetNames>
      <sheetName val="BCT-Rmh"/>
      <sheetName val="SRN PLGKP"/>
      <sheetName val="BCT-Pabrik"/>
      <sheetName val="Harga Satuan"/>
      <sheetName val="Luasan Bgn"/>
      <sheetName val="Dt-legalitas"/>
      <sheetName val="1.Isian"/>
      <sheetName val="2.Tanah"/>
      <sheetName val="Ajustment"/>
      <sheetName val="3.Bgn"/>
      <sheetName val="4.Sarana"/>
      <sheetName val="Resume"/>
      <sheetName val="AF"/>
      <sheetName val="Foto"/>
      <sheetName val="Peta Lokasi"/>
      <sheetName val="Peta DP"/>
      <sheetName val="Denah Tanah"/>
      <sheetName val="Denah Bgn"/>
      <sheetName val="Depresiasi"/>
      <sheetName val="Lis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Set>
  </externalBook>
</externalLink>
</file>

<file path=xl/externalLinks/externalLink357.xml><?xml version="1.0" encoding="utf-8"?>
<externalLink xmlns="http://schemas.openxmlformats.org/spreadsheetml/2006/main">
  <externalBook xmlns:r="http://schemas.openxmlformats.org/officeDocument/2006/relationships" r:id="rId1">
    <sheetNames>
      <sheetName val="BCT-Rmh"/>
      <sheetName val="SRN PLGKP"/>
      <sheetName val="BCT-Pabrik"/>
      <sheetName val="Harga Satuan"/>
      <sheetName val="Luasan Bgn"/>
      <sheetName val="Dt-legalitas"/>
      <sheetName val="1.Isian"/>
      <sheetName val="2.Tanah"/>
      <sheetName val="Ajustment"/>
      <sheetName val="3.Bgn"/>
      <sheetName val="4.Sarana"/>
      <sheetName val="Resume"/>
      <sheetName val="AF"/>
      <sheetName val="Foto"/>
      <sheetName val="Peta Lokasi"/>
      <sheetName val="Peta DP"/>
      <sheetName val="Denah Tanah"/>
      <sheetName val="Denah Bgn"/>
      <sheetName val="Depresiasi"/>
      <sheetName val="Lis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Set>
  </externalBook>
</externalLink>
</file>

<file path=xl/externalLinks/externalLink358.xml><?xml version="1.0" encoding="utf-8"?>
<externalLink xmlns="http://schemas.openxmlformats.org/spreadsheetml/2006/main">
  <externalBook xmlns:r="http://schemas.openxmlformats.org/officeDocument/2006/relationships" r:id="rId1">
    <sheetNames>
      <sheetName val="BCT"/>
      <sheetName val="dt tnh"/>
      <sheetName val="dt bgn"/>
      <sheetName val="FORM SURVEY"/>
      <sheetName val="Data-Umum"/>
      <sheetName val="Hit-Tnh"/>
      <sheetName val="dsr-hit"/>
      <sheetName val="hit-bng"/>
      <sheetName val="Narasi Tnh"/>
      <sheetName val="Narasi Bgn &amp; Sarana"/>
      <sheetName val="Nar-kend"/>
      <sheetName val="Rekap"/>
      <sheetName val="Foto"/>
      <sheetName val="PB(B)"/>
      <sheetName val="UPAH"/>
      <sheetName val="List"/>
      <sheetName val="FORM-X-1"/>
      <sheetName val="FORM-X-1 Asset"/>
      <sheetName val="Account"/>
      <sheetName val="Harga Satuan"/>
      <sheetName val="ANALISA PEK.UMUM"/>
      <sheetName val="DATA"/>
      <sheetName val="BAHAN"/>
      <sheetName val="h.satuan"/>
      <sheetName val="1-LISTRIK"/>
      <sheetName val="PT.GENTA"/>
      <sheetName val="Analisa Harga Satuan"/>
      <sheetName val="JSiar"/>
      <sheetName val="AT"/>
      <sheetName val="SAT-BHN"/>
      <sheetName val="CF-hot"/>
      <sheetName val="Analisa"/>
      <sheetName val="TERM OF PAYMENT"/>
      <sheetName val="Investment"/>
      <sheetName val="1.Isian"/>
      <sheetName val="Isian"/>
      <sheetName val="Gmd3"/>
      <sheetName val="ASUMSI"/>
      <sheetName val="Biaya PKS"/>
      <sheetName val="Project Cost"/>
      <sheetName val="Balance"/>
      <sheetName val="Risk Analisis"/>
      <sheetName val="BEP"/>
      <sheetName val="Depre"/>
      <sheetName val="PINJAMAN-Bank"/>
      <sheetName val="INCOME"/>
      <sheetName val="Pemeliharaan"/>
      <sheetName val="Cash-flow"/>
      <sheetName val="IRR"/>
      <sheetName val="IRR ALL"/>
      <sheetName val="Lab&amp;Bengkel"/>
      <sheetName val="Produksi &amp; Scedule"/>
      <sheetName val="Rek.Analisa"/>
      <sheetName val="PileCap"/>
      <sheetName val="Karung"/>
      <sheetName val="SM Bgn.1"/>
      <sheetName val="SM Tnh"/>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359.xml><?xml version="1.0" encoding="utf-8"?>
<externalLink xmlns="http://schemas.openxmlformats.org/spreadsheetml/2006/main">
  <externalBook xmlns:r="http://schemas.openxmlformats.org/officeDocument/2006/relationships" r:id="rId1">
    <sheetNames>
      <sheetName val="dt tnh"/>
      <sheetName val="dt bgn"/>
      <sheetName val="FORM SURVEY"/>
      <sheetName val="Data-Umum"/>
      <sheetName val="Hit-Tnh"/>
      <sheetName val="BCT"/>
      <sheetName val="dsr-hit"/>
      <sheetName val="hit-bng"/>
      <sheetName val="Narasi Tnh"/>
      <sheetName val="Narasi Bgn &amp; Sarana"/>
      <sheetName val="Nar-kend"/>
      <sheetName val="Rekap"/>
      <sheetName val="Fot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60.xml><?xml version="1.0" encoding="utf-8"?>
<externalLink xmlns="http://schemas.openxmlformats.org/spreadsheetml/2006/main">
  <externalBook xmlns:r="http://schemas.openxmlformats.org/officeDocument/2006/relationships" r:id="rId1">
    <sheetNames>
      <sheetName val="dt tnh"/>
      <sheetName val="dt bgn"/>
      <sheetName val="FORM SURVEY"/>
      <sheetName val="Data-Umum"/>
      <sheetName val="Hit-Tnh"/>
      <sheetName val="BCT"/>
      <sheetName val="dsr-hit"/>
      <sheetName val="hit-bng"/>
      <sheetName val="Narasi Tnh"/>
      <sheetName val="Narasi Bgn &amp; Sarana"/>
      <sheetName val="Nar-kend"/>
      <sheetName val="Rekap"/>
      <sheetName val="Foto"/>
      <sheetName val="Analisa"/>
      <sheetName val="SM Bgn"/>
      <sheetName val="SM Tnh"/>
      <sheetName val="1-LISTRIK"/>
      <sheetName val="1.Isian"/>
      <sheetName val="TERM OF PAYMENT"/>
      <sheetName val="FORM-X-1"/>
      <sheetName val="Investment"/>
      <sheetName val="BAHAN"/>
      <sheetName val="bct-PABRI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361.xml><?xml version="1.0" encoding="utf-8"?>
<externalLink xmlns="http://schemas.openxmlformats.org/spreadsheetml/2006/main">
  <externalBook xmlns:r="http://schemas.openxmlformats.org/officeDocument/2006/relationships" r:id="rId1">
    <sheetNames>
      <sheetName val="dt tnh"/>
      <sheetName val="dt bgn"/>
      <sheetName val="FORM SURVEY"/>
      <sheetName val="Data-Umum"/>
      <sheetName val="Hit-Tnh"/>
      <sheetName val="BCT"/>
      <sheetName val="dsr-hit"/>
      <sheetName val="hit-bng"/>
      <sheetName val="Narasi Tnh"/>
      <sheetName val="Narasi Bgn &amp; Sarana"/>
      <sheetName val="Nar-kend"/>
      <sheetName val="Rekap"/>
      <sheetName val="Fot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62.xml><?xml version="1.0" encoding="utf-8"?>
<externalLink xmlns="http://schemas.openxmlformats.org/spreadsheetml/2006/main">
  <externalBook xmlns:r="http://schemas.openxmlformats.org/officeDocument/2006/relationships" r:id="rId1">
    <sheetNames>
      <sheetName val="dt tnh"/>
      <sheetName val="dt bgn"/>
      <sheetName val="FORM SURVEY"/>
      <sheetName val="Data-Umum"/>
      <sheetName val="Hit-Tnh"/>
      <sheetName val="BCT"/>
      <sheetName val="dsr-hit"/>
      <sheetName val="hit-bng"/>
      <sheetName val="Narasi Tnh"/>
      <sheetName val="Narasi Bgn &amp; Sarana"/>
      <sheetName val="Nar-kend"/>
      <sheetName val="Rekap"/>
      <sheetName val="Fot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63.xml><?xml version="1.0" encoding="utf-8"?>
<externalLink xmlns="http://schemas.openxmlformats.org/spreadsheetml/2006/main">
  <externalBook xmlns:r="http://schemas.openxmlformats.org/officeDocument/2006/relationships" r:id="rId1">
    <sheetNames>
      <sheetName val="BCT"/>
      <sheetName val="dt tnh"/>
      <sheetName val="dt bgn"/>
      <sheetName val="FORM SURVEY"/>
      <sheetName val="Data-Umum"/>
      <sheetName val="Hit-Tnh"/>
      <sheetName val="dsr-hit"/>
      <sheetName val="hit-bng"/>
      <sheetName val="Narasi Tnh"/>
      <sheetName val="Narasi Bgn &amp; Sarana"/>
      <sheetName val="Nar-kend"/>
      <sheetName val="Rekap"/>
      <sheetName val="Foto"/>
      <sheetName val="SM Bgn"/>
      <sheetName val="SM Tnh"/>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64.xml><?xml version="1.0" encoding="utf-8"?>
<externalLink xmlns="http://schemas.openxmlformats.org/spreadsheetml/2006/main">
  <externalBook xmlns:r="http://schemas.openxmlformats.org/officeDocument/2006/relationships" r:id="rId1">
    <sheetNames>
      <sheetName val="BAHAN"/>
      <sheetName val="DATA"/>
      <sheetName val="RAB GEDUNG"/>
      <sheetName val="DATA1"/>
      <sheetName val="ANALISA PEK.UMUM"/>
      <sheetName val="ANALISA KONST BTN"/>
      <sheetName val="UPAH"/>
      <sheetName val="SAT.PEK.UMUM "/>
      <sheetName val="SAT.PEK.KONST.BTN"/>
      <sheetName val="Skedul"/>
      <sheetName val="FORM-X-1"/>
      <sheetName val="Analisa"/>
      <sheetName val="GH Quantity"/>
      <sheetName val="BCT"/>
      <sheetName val="1-LISTRIK"/>
      <sheetName val="SM Bgn"/>
      <sheetName val="SM Tnh"/>
      <sheetName val="ISIAN"/>
      <sheetName val="1.Isian"/>
      <sheetName val="Lap.Pen. 1"/>
      <sheetName val="Pen.Tan. 2"/>
      <sheetName val="List"/>
      <sheetName val="BTB"/>
      <sheetName val="As"/>
      <sheetName val="BTB "/>
      <sheetName val="Rekap Sesuai Fisik"/>
      <sheetName val="BTB (2)"/>
      <sheetName val="bct-PABRIK"/>
      <sheetName val="Input O&amp;M"/>
      <sheetName val="Investment"/>
      <sheetName val="BTB Kantor"/>
      <sheetName val="Rekap Sesuai IMB"/>
      <sheetName val="TERM OF PAYMENT"/>
      <sheetName val="Saf.Tan."/>
    </sheetNames>
    <sheetDataSet>
      <sheetData sheetId="0" refreshError="1"/>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365.xml><?xml version="1.0" encoding="utf-8"?>
<externalLink xmlns="http://schemas.openxmlformats.org/spreadsheetml/2006/main">
  <externalBook xmlns:r="http://schemas.openxmlformats.org/officeDocument/2006/relationships" r:id="rId1">
    <sheetNames>
      <sheetName val="data"/>
      <sheetName val="SM Bgn"/>
      <sheetName val="SM Tnh"/>
      <sheetName val="AF-s"/>
      <sheetName val="Resume"/>
      <sheetName val="Bang"/>
      <sheetName val="Tanah"/>
      <sheetName val="Sarana"/>
      <sheetName val="Sheet1"/>
      <sheetName val="Sheet2"/>
      <sheetName val="Sheet3"/>
      <sheetName val="Depresiasi"/>
      <sheetName val="Angka"/>
      <sheetName val="AF-n"/>
      <sheetName val="Sum-msn"/>
      <sheetName val="Desk-msn"/>
      <sheetName val="Kend"/>
      <sheetName val="Listrik"/>
      <sheetName val="Susut"/>
      <sheetName val="ue"/>
      <sheetName val="BAHAN"/>
      <sheetName val="Saf.Tan."/>
      <sheetName val="As"/>
      <sheetName val="BCT"/>
      <sheetName val="TERM OF PAYMENT"/>
      <sheetName val="List"/>
      <sheetName val="ISIAN"/>
      <sheetName val="T.material"/>
      <sheetName val="kki"/>
      <sheetName val="fin pro centers"/>
      <sheetName val="SUMMARY"/>
      <sheetName val="Mills-Cost"/>
      <sheetName val="GH Quantity"/>
      <sheetName val="ESCON"/>
      <sheetName val="Ass_G"/>
      <sheetName val="LR&amp;Neraca"/>
      <sheetName val="10 yr val"/>
      <sheetName val="Input"/>
      <sheetName val="Analisa"/>
      <sheetName val="REKAP_STRUKTUR"/>
      <sheetName val="INSTMATR"/>
      <sheetName val="NL180"/>
      <sheetName val="NL240"/>
      <sheetName val="Access Radio NL400"/>
      <sheetName val="SPARE"/>
      <sheetName val="1.Isian"/>
      <sheetName val="JSiar"/>
      <sheetName val="U&amp;B"/>
      <sheetName val="Financials"/>
      <sheetName val="FORM-X-1"/>
    </sheetNames>
    <sheetDataSet>
      <sheetData sheetId="0" refreshError="1"/>
      <sheetData sheetId="1" refreshError="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366.xml><?xml version="1.0" encoding="utf-8"?>
<externalLink xmlns="http://schemas.openxmlformats.org/spreadsheetml/2006/main">
  <externalBook xmlns:r="http://schemas.openxmlformats.org/officeDocument/2006/relationships" r:id="rId1">
    <sheetNames>
      <sheetName val="Sheet2"/>
      <sheetName val="Cvr"/>
      <sheetName val="Surat"/>
      <sheetName val="Lap.Pen. 1"/>
      <sheetName val="Pen.Tan. 2"/>
      <sheetName val="Pen.Bang. 3"/>
      <sheetName val="Data Psr. 4"/>
      <sheetName val="Bangunan"/>
      <sheetName val="SM Tnh"/>
      <sheetName val="SM Bgn"/>
      <sheetName val="Foto 5"/>
      <sheetName val="Foto 5-Alt"/>
      <sheetName val="Peta &amp; Denah 6"/>
      <sheetName val="Number1"/>
      <sheetName val="Analisa"/>
      <sheetName val="BAHAN"/>
      <sheetName val="Kertas Kerja"/>
      <sheetName val="data"/>
      <sheetName val="BTB"/>
      <sheetName val="List"/>
      <sheetName val="DATA1"/>
      <sheetName val="KEUANGAN"/>
      <sheetName val="RENCANA KERJA"/>
      <sheetName val="Mesin"/>
      <sheetName val="Bgn-Ingg PLANTATION"/>
      <sheetName val="GH Quantity"/>
      <sheetName val="Investment"/>
      <sheetName val="TERM OF PAYMENT"/>
      <sheetName val="BCT"/>
      <sheetName val="FORM-X-1"/>
      <sheetName val="Saf.Bang."/>
      <sheetName val="Saf.Tan."/>
      <sheetName val="Input O&amp;M"/>
      <sheetName val="prg-old"/>
      <sheetName val="GRAND REKAP"/>
    </sheetNames>
    <sheetDataSet>
      <sheetData sheetId="0"/>
      <sheetData sheetId="1"/>
      <sheetData sheetId="2"/>
      <sheetData sheetId="3"/>
      <sheetData sheetId="4"/>
      <sheetData sheetId="5"/>
      <sheetData sheetId="6"/>
      <sheetData sheetId="7"/>
      <sheetData sheetId="8"/>
      <sheetData sheetId="9">
        <row r="18">
          <cell r="C18">
            <v>1</v>
          </cell>
          <cell r="D18" t="str">
            <v>Marmer/Keramik &amp; Sanatair Kualitas I</v>
          </cell>
        </row>
        <row r="19">
          <cell r="C19">
            <v>2</v>
          </cell>
          <cell r="D19" t="str">
            <v>Tegel Keramik/teraso Kualitas II</v>
          </cell>
        </row>
        <row r="20">
          <cell r="C20">
            <v>3</v>
          </cell>
          <cell r="D20" t="str">
            <v>Semen/ Tanpa Lantai</v>
          </cell>
        </row>
      </sheetData>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367.xml><?xml version="1.0" encoding="utf-8"?>
<externalLink xmlns="http://schemas.openxmlformats.org/spreadsheetml/2006/main">
  <externalBook xmlns:r="http://schemas.openxmlformats.org/officeDocument/2006/relationships" r:id="rId1">
    <sheetNames>
      <sheetName val="DATA1"/>
      <sheetName val="DATA"/>
      <sheetName val="ANALISA PEK.UMUM"/>
      <sheetName val="ANALISA KONST BTN"/>
      <sheetName val="BAHAN"/>
      <sheetName val="UPAH"/>
      <sheetName val="SAT.PEK.UMUM "/>
      <sheetName val="SAT.PEK.KONST.BTN"/>
      <sheetName val="Skedul"/>
      <sheetName val="SM Bgn"/>
      <sheetName val="Investment"/>
      <sheetName val="BCT"/>
      <sheetName val="SM Tnh"/>
      <sheetName val="EQUIPMENT"/>
      <sheetName val="TERM OF PAYMENT"/>
      <sheetName val="Kertas Kerja"/>
      <sheetName val="IL"/>
      <sheetName val="BTB I-2014"/>
      <sheetName val="Hit"/>
      <sheetName val="BTB II-2014"/>
      <sheetName val="Spek Umum"/>
      <sheetName val="GH Quantity"/>
      <sheetName val="BTB"/>
      <sheetName val="Input O&amp;M"/>
      <sheetName val="Mesin"/>
      <sheetName val="Std-Prod KS"/>
      <sheetName val="Saf.Tan."/>
    </sheetNames>
    <sheetDataSet>
      <sheetData sheetId="0" refreshError="1"/>
      <sheetData sheetId="1" refreshError="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368.xml><?xml version="1.0" encoding="utf-8"?>
<externalLink xmlns="http://schemas.openxmlformats.org/spreadsheetml/2006/main">
  <externalBook xmlns:r="http://schemas.openxmlformats.org/officeDocument/2006/relationships" r:id="rId1">
    <sheetNames>
      <sheetName val="BAHAN"/>
      <sheetName val="DATA"/>
      <sheetName val="ANALISA PEK.UMUM"/>
      <sheetName val="DATA1"/>
      <sheetName val="RMS BTN BERTULANG"/>
      <sheetName val="ANALISA KONST BTN"/>
      <sheetName val="UPAH"/>
      <sheetName val="SAT.PEK.UMUM "/>
      <sheetName val="SAT.PEK.KONST.BTN"/>
      <sheetName val="Sheet1"/>
      <sheetName val="SM Bgn"/>
      <sheetName val="BCT"/>
      <sheetName val="INV"/>
      <sheetName val="1-LISTRIK"/>
      <sheetName val="FORM-X-1"/>
      <sheetName val="GH Quantity"/>
      <sheetName val="HARGA MATERIAL"/>
      <sheetName val="Std-Prod KS"/>
    </sheetNames>
    <sheetDataSet>
      <sheetData sheetId="0" refreshError="1"/>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369.xml><?xml version="1.0" encoding="utf-8"?>
<externalLink xmlns="http://schemas.openxmlformats.org/spreadsheetml/2006/main">
  <externalBook xmlns:r="http://schemas.openxmlformats.org/officeDocument/2006/relationships" r:id="rId1">
    <sheetNames>
      <sheetName val="41,9&amp;36,3"/>
      <sheetName val="Sch vs Vol"/>
      <sheetName val="Sch vs Vol (2)"/>
      <sheetName val="Sch vs Vol (3)"/>
      <sheetName val="Sch vs Vol (4)"/>
      <sheetName val="SDM"/>
      <sheetName val="Equip"/>
      <sheetName val="Mat"/>
      <sheetName val="Sub"/>
      <sheetName val="CashFlow"/>
      <sheetName val="41_9_36_3"/>
      <sheetName val="bahan"/>
      <sheetName val="4"/>
      <sheetName val="harsat"/>
      <sheetName val="UPAH PEKERJA"/>
      <sheetName val="BQ"/>
      <sheetName val="Analisa"/>
      <sheetName val="ana_str"/>
      <sheetName val="1-LISTRIK"/>
      <sheetName val="DIV.2"/>
      <sheetName val="Material"/>
      <sheetName val="Upah"/>
      <sheetName val="data cust"/>
      <sheetName val="Cover"/>
      <sheetName val="SUM"/>
      <sheetName val="DATA1"/>
      <sheetName val="Notes"/>
      <sheetName val="Labor"/>
      <sheetName val="BCT"/>
      <sheetName val="DATA"/>
      <sheetName val="K-9 Ok"/>
      <sheetName val="SM Bgn"/>
    </sheetNames>
    <sheetDataSet>
      <sheetData sheetId="0" refreshError="1"/>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370.xml><?xml version="1.0" encoding="utf-8"?>
<externalLink xmlns="http://schemas.openxmlformats.org/spreadsheetml/2006/main">
  <externalBook xmlns:r="http://schemas.openxmlformats.org/officeDocument/2006/relationships" r:id="rId1">
    <sheetNames>
      <sheetName val="HARGA MATERIAL"/>
      <sheetName val="Rekap"/>
      <sheetName val="RAB-RC"/>
      <sheetName val="RAB-TWR"/>
      <sheetName val="Analisa RC"/>
      <sheetName val="Ana TWR"/>
      <sheetName val="Metod RC"/>
      <sheetName val="Metod TWR"/>
      <sheetName val="Analisa BBM"/>
      <sheetName val="Mat On Site"/>
      <sheetName val="Hrg-Dasar"/>
      <sheetName val="SCH"/>
      <sheetName val="Lalulintas"/>
      <sheetName val="Mobilisasi"/>
      <sheetName val="Finalisasi"/>
      <sheetName val="Analisa"/>
      <sheetName val="Koefisien"/>
      <sheetName val="prog-mgu"/>
      <sheetName val="41,9&amp;36,3"/>
      <sheetName val="bahan"/>
      <sheetName val="H.Satuan"/>
      <sheetName val="Mall"/>
      <sheetName val="Rekap Direct Cost"/>
      <sheetName val="Rekap Prelim"/>
      <sheetName val="Bahan&amp;upah"/>
      <sheetName val="plumbing"/>
      <sheetName val="data"/>
      <sheetName val="Master"/>
      <sheetName val="DATA1"/>
      <sheetName val="dft bns"/>
      <sheetName val="SM Bgn"/>
      <sheetName val="SM Tnh"/>
      <sheetName val="GH Quantity"/>
      <sheetName val="FORM-X-1"/>
      <sheetName val="Std-Prod KS"/>
      <sheetName val="10 yr val"/>
      <sheetName val="RAB BTB"/>
      <sheetName val="ana_str"/>
      <sheetName val="FISIK RAB 200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371.xml><?xml version="1.0" encoding="utf-8"?>
<externalLink xmlns="http://schemas.openxmlformats.org/spreadsheetml/2006/main">
  <externalBook xmlns:r="http://schemas.openxmlformats.org/officeDocument/2006/relationships" r:id="rId1">
    <sheetNames>
      <sheetName val="Std-Dasar"/>
      <sheetName val="Sheet1"/>
      <sheetName val="K1"/>
      <sheetName val="RL-Prosen"/>
      <sheetName val="Sensitif"/>
      <sheetName val="Chart1"/>
      <sheetName val="RF"/>
      <sheetName val="INV"/>
      <sheetName val="Inve NT"/>
      <sheetName val="Biaya"/>
      <sheetName val="Std-Prod KS"/>
      <sheetName val="B-Ops-Sawit"/>
      <sheetName val="Diagram"/>
      <sheetName val="Lamp"/>
      <sheetName val="SM Bgn"/>
      <sheetName val="FORM-X-1"/>
      <sheetName val="BAHAN"/>
      <sheetName val="As"/>
      <sheetName val="exf"/>
      <sheetName val="Inve_NT"/>
      <sheetName val="Std-Prod_KS"/>
      <sheetName val="List"/>
      <sheetName val="Biaya-Inv"/>
      <sheetName val="Asumsi"/>
      <sheetName val="B-Ops-KS"/>
      <sheetName val="Rinci-Biaya"/>
      <sheetName val="Rinci-Pendapatan"/>
      <sheetName val="JSiar"/>
      <sheetName val="bct-PABRIK"/>
      <sheetName val="DAF-1"/>
      <sheetName val="Mesin"/>
      <sheetName val="HSP"/>
      <sheetName val="data"/>
      <sheetName val="SAT-BHN"/>
      <sheetName val="SM Tnh"/>
      <sheetName val="Harga Material Lokal"/>
      <sheetName val="rumus"/>
      <sheetName val="10 yr val"/>
      <sheetName val="ISIAN"/>
      <sheetName val="T.material"/>
      <sheetName val="Inve_NT1"/>
      <sheetName val="Std-Prod_KS1"/>
      <sheetName val="input-cost"/>
      <sheetName val="datasheet"/>
      <sheetName val="Shareholders' Equity"/>
      <sheetName val="DATA1"/>
      <sheetName val="HARGA MATERIAL"/>
      <sheetName val="dft bns"/>
      <sheetName val="41,9&amp;36,3"/>
      <sheetName val="EQUIPMENT"/>
      <sheetName val="ANALISA"/>
      <sheetName val="TAMBAHAN"/>
      <sheetName val="KODEPOS"/>
      <sheetName val="BCT"/>
      <sheetName val="BQ ARS"/>
    </sheetNames>
    <sheetDataSet>
      <sheetData sheetId="0" refreshError="1"/>
      <sheetData sheetId="1" refreshError="1"/>
      <sheetData sheetId="2"/>
      <sheetData sheetId="3" refreshError="1"/>
      <sheetData sheetId="4"/>
      <sheetData sheetId="5" refreshError="1"/>
      <sheetData sheetId="6"/>
      <sheetData sheetId="7" refreshError="1"/>
      <sheetData sheetId="8"/>
      <sheetData sheetId="9"/>
      <sheetData sheetId="10" refreshError="1"/>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372.xml><?xml version="1.0" encoding="utf-8"?>
<externalLink xmlns="http://schemas.openxmlformats.org/spreadsheetml/2006/main">
  <externalBook xmlns:r="http://schemas.openxmlformats.org/officeDocument/2006/relationships" r:id="rId1">
    <sheetNames>
      <sheetName val="COST APP"/>
      <sheetName val="Income"/>
      <sheetName val="Prod- Kandis"/>
      <sheetName val="Std-Prod KS"/>
      <sheetName val="Asumsi"/>
      <sheetName val="Biaya"/>
      <sheetName val="Ha Statement"/>
      <sheetName val="D-f"/>
      <sheetName val="Capex"/>
      <sheetName val="HARGA MATERIAL"/>
      <sheetName val="41,9&amp;36,3"/>
      <sheetName val="data"/>
      <sheetName val="Pro-Base"/>
      <sheetName val="Cons"/>
      <sheetName val="Pro_Base"/>
      <sheetName val="10 yr val"/>
      <sheetName val="As"/>
      <sheetName val="Input"/>
      <sheetName val="Bgn"/>
      <sheetName val="Tnh"/>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373.xml><?xml version="1.0" encoding="utf-8"?>
<externalLink xmlns="http://schemas.openxmlformats.org/spreadsheetml/2006/main">
  <externalBook xmlns:r="http://schemas.openxmlformats.org/officeDocument/2006/relationships" r:id="rId1">
    <sheetNames>
      <sheetName val="Koefisien"/>
      <sheetName val="Rekap"/>
      <sheetName val="Str-Ars"/>
      <sheetName val="int-fur"/>
      <sheetName val="Tulangan"/>
      <sheetName val="DAF-1"/>
      <sheetName val="DASH"/>
      <sheetName val="Analisa"/>
      <sheetName val="ana_str"/>
      <sheetName val="UPAH PEKERJA"/>
      <sheetName val="Material"/>
      <sheetName val="Upah"/>
      <sheetName val="bahan"/>
      <sheetName val="Rekap Prelim"/>
      <sheetName val="Cover"/>
      <sheetName val="Mall"/>
      <sheetName val="Metod TWR"/>
      <sheetName val="41,9&amp;36,3"/>
      <sheetName val="HARGA MATERIAL"/>
      <sheetName val="C"/>
      <sheetName val="H.Satuan"/>
      <sheetName val="Master Edit"/>
      <sheetName val="Harga"/>
      <sheetName val="Harga Upah"/>
      <sheetName val="Panel,feeder,elek"/>
      <sheetName val="Basic Price"/>
      <sheetName val="HB"/>
      <sheetName val="Notes"/>
      <sheetName val="B - Norelec"/>
      <sheetName val="Bill of Qty"/>
      <sheetName val="DIVI6"/>
      <sheetName val="HRG BHN"/>
      <sheetName val="Data"/>
      <sheetName val="Bangunan Utama"/>
      <sheetName val="Divisi1"/>
      <sheetName val="BQ"/>
      <sheetName val="REKAP "/>
      <sheetName val="R.ARSIP"/>
      <sheetName val="ANALISA SNI"/>
      <sheetName val="POSISI ANALISA"/>
      <sheetName val="Sheet1"/>
      <sheetName val="HARSAT"/>
      <sheetName val="Statement"/>
      <sheetName val="Project_P"/>
      <sheetName val="Kurs"/>
      <sheetName val="Balok L.1"/>
      <sheetName val="ARP"/>
      <sheetName val="FINISHING"/>
      <sheetName val="TE TS FA LAN MATV"/>
      <sheetName val="Harga Satuan"/>
      <sheetName val="lt.I"/>
      <sheetName val="Volume 1"/>
      <sheetName val="H_Satuan"/>
      <sheetName val="LEMBAR4"/>
      <sheetName val="main summary"/>
      <sheetName val="G_SUMMARY"/>
      <sheetName val="DETAIL LT 7-10"/>
      <sheetName val="rek.PUS oe"/>
      <sheetName val="Analis_Drainase"/>
      <sheetName val="SUM"/>
      <sheetName val="ANALISA HARGA SATUAN"/>
      <sheetName val="BQ_E20_02_Rp_"/>
      <sheetName val="DAF_1"/>
      <sheetName val="Rekap Direct Cost"/>
      <sheetName val="D4"/>
      <sheetName val="D6"/>
      <sheetName val="D7"/>
      <sheetName val="D8"/>
      <sheetName val="DB"/>
      <sheetName val="GRAND REKAP"/>
      <sheetName val="BQ1"/>
      <sheetName val="ME-PLUMBING"/>
      <sheetName val="LOPCALC"/>
      <sheetName val="Anls"/>
      <sheetName val="A"/>
      <sheetName val="prelim"/>
      <sheetName val="Estimate"/>
      <sheetName val="41_9_36_3"/>
      <sheetName val="1"/>
      <sheetName val="NP"/>
      <sheetName val="Analisa Upah &amp; Bahan Plum"/>
      <sheetName val="FORM 3A"/>
      <sheetName val="Man Power"/>
      <sheetName val="PER-HP"/>
      <sheetName val="Harsat Upah"/>
      <sheetName val="DAF_7"/>
      <sheetName val="UPAHBAHAN"/>
      <sheetName val="Daf.Harga-Upah"/>
      <sheetName val="Harsat Pekerjaan"/>
      <sheetName val="T-3.2 UP Labour"/>
      <sheetName val="Analisa Harga satuan Alat"/>
      <sheetName val="B&amp;U"/>
      <sheetName val="Harsat_El"/>
      <sheetName val="Plumbing"/>
      <sheetName val="1-LISTRIK"/>
      <sheetName val="AC"/>
      <sheetName val="RWT. Inap LAKI"/>
      <sheetName val="STR(CANCEL)"/>
      <sheetName val="3-DIV2"/>
      <sheetName val="tifico"/>
      <sheetName val="Master_Edit1"/>
      <sheetName val="Rekap_Prelim1"/>
      <sheetName val="Harga_Upah1"/>
      <sheetName val="Basic_Price1"/>
      <sheetName val="HARGA_MATERIAL1"/>
      <sheetName val="UPAH_PEKERJA1"/>
      <sheetName val="B_-_Norelec1"/>
      <sheetName val="Bill_of_Qty1"/>
      <sheetName val="HRG_BHN1"/>
      <sheetName val="Bangunan_Utama1"/>
      <sheetName val="H_Satuan2"/>
      <sheetName val="REKAP_1"/>
      <sheetName val="R_ARSIP1"/>
      <sheetName val="ANALISA_SNI1"/>
      <sheetName val="POSISI_ANALISA1"/>
      <sheetName val="Balok_L_11"/>
      <sheetName val="TE_TS_FA_LAN_MATV1"/>
      <sheetName val="Harga_Satuan1"/>
      <sheetName val="lt_I1"/>
      <sheetName val="Volume_11"/>
      <sheetName val="main_summary1"/>
      <sheetName val="DETAIL_LT_7-101"/>
      <sheetName val="rek_PUS_oe1"/>
      <sheetName val="ANALISA_HARGA_SATUAN1"/>
      <sheetName val="Rekap_Direct_Cost1"/>
      <sheetName val="GRAND_REKAP1"/>
      <sheetName val="Analisa_Upah_&amp;_Bahan_Plum1"/>
      <sheetName val="FORM_3A1"/>
      <sheetName val="Man_Power1"/>
      <sheetName val="Harsat_Upah1"/>
      <sheetName val="Daf_Harga-Upah1"/>
      <sheetName val="Harsat_Pekerjaan1"/>
      <sheetName val="T-3_2_UP_Labour1"/>
      <sheetName val="Analisa_Harga_satuan_Alat1"/>
      <sheetName val="Master_Edit"/>
      <sheetName val="Rekap_Prelim"/>
      <sheetName val="Harga_Upah"/>
      <sheetName val="Basic_Price"/>
      <sheetName val="HARGA_MATERIAL"/>
      <sheetName val="UPAH_PEKERJA"/>
      <sheetName val="B_-_Norelec"/>
      <sheetName val="Bill_of_Qty"/>
      <sheetName val="HRG_BHN"/>
      <sheetName val="Bangunan_Utama"/>
      <sheetName val="H_Satuan1"/>
      <sheetName val="REKAP_"/>
      <sheetName val="R_ARSIP"/>
      <sheetName val="ANALISA_SNI"/>
      <sheetName val="POSISI_ANALISA"/>
      <sheetName val="Balok_L_1"/>
      <sheetName val="TE_TS_FA_LAN_MATV"/>
      <sheetName val="Harga_Satuan"/>
      <sheetName val="lt_I"/>
      <sheetName val="Volume_1"/>
      <sheetName val="main_summary"/>
      <sheetName val="DETAIL_LT_7-10"/>
      <sheetName val="rek_PUS_oe"/>
      <sheetName val="ANALISA_HARGA_SATUAN"/>
      <sheetName val="Rekap_Direct_Cost"/>
      <sheetName val="GRAND_REKAP"/>
      <sheetName val="Analisa_Upah_&amp;_Bahan_Plum"/>
      <sheetName val="FORM_3A"/>
      <sheetName val="Man_Power"/>
      <sheetName val="Harsat_Upah"/>
      <sheetName val="Daf_Harga-Upah"/>
      <sheetName val="Harsat_Pekerjaan"/>
      <sheetName val="T-3_2_UP_Labour"/>
      <sheetName val="Analisa_Harga_satuan_Alat"/>
      <sheetName val="Metod_TWR"/>
      <sheetName val="Metod_TWR1"/>
      <sheetName val="Master_Edit2"/>
      <sheetName val="Rekap_Prelim2"/>
      <sheetName val="Harga_Upah2"/>
      <sheetName val="Basic_Price2"/>
      <sheetName val="HARGA_MATERIAL2"/>
      <sheetName val="UPAH_PEKERJA2"/>
      <sheetName val="B_-_Norelec2"/>
      <sheetName val="Bill_of_Qty2"/>
      <sheetName val="HRG_BHN2"/>
      <sheetName val="Bangunan_Utama2"/>
      <sheetName val="H_Satuan3"/>
      <sheetName val="REKAP_2"/>
      <sheetName val="R_ARSIP2"/>
      <sheetName val="ANALISA_SNI2"/>
      <sheetName val="POSISI_ANALISA2"/>
      <sheetName val="Balok_L_12"/>
      <sheetName val="TE_TS_FA_LAN_MATV2"/>
      <sheetName val="Harga_Satuan2"/>
      <sheetName val="lt_I2"/>
      <sheetName val="Volume_12"/>
      <sheetName val="main_summary2"/>
      <sheetName val="DETAIL_LT_7-102"/>
      <sheetName val="rek_PUS_oe2"/>
      <sheetName val="ANALISA_HARGA_SATUAN2"/>
      <sheetName val="Rekap_Direct_Cost2"/>
      <sheetName val="GRAND_REKAP2"/>
      <sheetName val="Analisa_Upah_&amp;_Bahan_Plum2"/>
      <sheetName val="FORM_3A2"/>
      <sheetName val="Man_Power2"/>
      <sheetName val="Harsat_Upah2"/>
      <sheetName val="Daf_Harga-Upah2"/>
      <sheetName val="Harsat_Pekerjaan2"/>
      <sheetName val="T-3_2_UP_Labour2"/>
      <sheetName val="Analisa_Harga_satuan_Alat2"/>
      <sheetName val="Metod_TWR2"/>
      <sheetName val="Master_Edit3"/>
      <sheetName val="Rekap_Prelim3"/>
      <sheetName val="Harga_Upah3"/>
      <sheetName val="Basic_Price3"/>
      <sheetName val="HARGA_MATERIAL3"/>
      <sheetName val="UPAH_PEKERJA3"/>
      <sheetName val="B_-_Norelec3"/>
      <sheetName val="Bill_of_Qty3"/>
      <sheetName val="HRG_BHN3"/>
      <sheetName val="Bangunan_Utama3"/>
      <sheetName val="H_Satuan4"/>
      <sheetName val="REKAP_3"/>
      <sheetName val="R_ARSIP3"/>
      <sheetName val="ANALISA_SNI3"/>
      <sheetName val="POSISI_ANALISA3"/>
      <sheetName val="Balok_L_13"/>
      <sheetName val="TE_TS_FA_LAN_MATV3"/>
      <sheetName val="Harga_Satuan3"/>
      <sheetName val="lt_I3"/>
      <sheetName val="Volume_13"/>
      <sheetName val="main_summary3"/>
      <sheetName val="DETAIL_LT_7-103"/>
      <sheetName val="rek_PUS_oe3"/>
      <sheetName val="ANALISA_HARGA_SATUAN3"/>
      <sheetName val="Rekap_Direct_Cost3"/>
      <sheetName val="GRAND_REKAP3"/>
      <sheetName val="Analisa_Upah_&amp;_Bahan_Plum3"/>
      <sheetName val="FORM_3A3"/>
      <sheetName val="Man_Power3"/>
      <sheetName val="Harsat_Upah3"/>
      <sheetName val="Daf_Harga-Upah3"/>
      <sheetName val="Harsat_Pekerjaan3"/>
      <sheetName val="T-3_2_UP_Labour3"/>
      <sheetName val="Analisa_Harga_satuan_Alat3"/>
      <sheetName val="Metod_TWR3"/>
      <sheetName val="RWT__Inap_LAKI"/>
      <sheetName val="SCH"/>
      <sheetName val="detailed calc"/>
      <sheetName val="PPC"/>
      <sheetName val="fcsp-w"/>
      <sheetName val="Basic"/>
      <sheetName val="Feb Audited"/>
      <sheetName val="D3_1"/>
      <sheetName val="anal"/>
      <sheetName val="SAP"/>
      <sheetName val="price"/>
      <sheetName val="Management"/>
      <sheetName val="Formula"/>
      <sheetName val="Ind.MP Sch."/>
      <sheetName val="pricing"/>
      <sheetName val="Rate"/>
      <sheetName val="summary"/>
      <sheetName val="REF.ONLY"/>
      <sheetName val="NLsimpro"/>
      <sheetName val="RAB"/>
      <sheetName val="AHS Marka"/>
      <sheetName val="A-ars"/>
      <sheetName val="BAHAN_STR"/>
      <sheetName val="BQ (by owner)"/>
      <sheetName val="rab me (fisik)"/>
      <sheetName val="rab me (by owner) "/>
      <sheetName val="LINK-MAST. BASIC PRICE"/>
      <sheetName val="Rekap RAP real (2)"/>
      <sheetName val="DUTCH CONE"/>
      <sheetName val="hafele"/>
      <sheetName val="Cont"/>
      <sheetName val="Std-Prod KS"/>
      <sheetName val="DATA1"/>
      <sheetName val="SM Bgn"/>
      <sheetName val="SM Tnh"/>
      <sheetName val="Labor"/>
      <sheetName val="ISBL-CIV"/>
      <sheetName val="HSP"/>
      <sheetName val="FISIK RAB 2000"/>
      <sheetName val="ESCON"/>
      <sheetName val="SEX"/>
      <sheetName val="B _ Norelec"/>
      <sheetName val="Upah&amp;Bahan"/>
      <sheetName val="BOX PANEL"/>
      <sheetName val="INPUT AGST"/>
      <sheetName val="labor1"/>
      <sheetName val="DIV.2"/>
      <sheetName val="notifier"/>
      <sheetName val="Harga Bahan"/>
      <sheetName val="STR"/>
      <sheetName val="COST-PERSON-J.O."/>
      <sheetName val="plint"/>
    </sheetNames>
    <sheetDataSet>
      <sheetData sheetId="0" refreshError="1"/>
      <sheetData sheetId="1"/>
      <sheetData sheetId="2"/>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Set>
  </externalBook>
</externalLink>
</file>

<file path=xl/externalLinks/externalLink374.xml><?xml version="1.0" encoding="utf-8"?>
<externalLink xmlns="http://schemas.openxmlformats.org/spreadsheetml/2006/main">
  <externalBook xmlns:r="http://schemas.openxmlformats.org/officeDocument/2006/relationships" r:id="rId1">
    <sheetNames>
      <sheetName val="Rekap Direct Cost"/>
      <sheetName val="Home"/>
      <sheetName val="Upah"/>
      <sheetName val="Material"/>
      <sheetName val="Analisa -Baku"/>
      <sheetName val="Analisa ME"/>
      <sheetName val="Bill of Qty"/>
      <sheetName val="Rekap Prelim"/>
      <sheetName val="Pivot-tabel-Isi Data"/>
      <sheetName val="Pivot-tabel-Analisa"/>
      <sheetName val="Pivot-tabel-Copy Database"/>
      <sheetName val="OFFICE 2 LT"/>
      <sheetName val="DAF-1"/>
      <sheetName val="harsat"/>
      <sheetName val="Analisa"/>
      <sheetName val="OH_10BLN"/>
      <sheetName val="HARGA MATERIAL"/>
      <sheetName val="Analisa-alt"/>
      <sheetName val="Koefisien"/>
      <sheetName val="HB"/>
      <sheetName val="SAT-BHN"/>
      <sheetName val="data"/>
      <sheetName val="REQDELTA"/>
      <sheetName val="B _ Norelec"/>
      <sheetName val="Bahan"/>
      <sheetName val="main summary"/>
      <sheetName val="ES-aLL"/>
      <sheetName val="ana_str"/>
      <sheetName val="HRG BHN"/>
      <sheetName val="Panel,feeder,elek"/>
      <sheetName val="Daf Harga"/>
      <sheetName val="Bill"/>
      <sheetName val="An_ Harga"/>
      <sheetName val="B - Norelec"/>
      <sheetName val="Meto"/>
      <sheetName val="Analisa_-Baku"/>
      <sheetName val="Analisa_ME"/>
      <sheetName val="Bill_of_Qty"/>
      <sheetName val="Rekap_Prelim"/>
      <sheetName val="Rekap_Direct_Cost"/>
      <sheetName val="Pivot-tabel-Isi_Data"/>
      <sheetName val="Pivot-tabel-Copy_Database"/>
      <sheetName val="OFFICE_2_LT"/>
      <sheetName val="Cover"/>
      <sheetName val="41,9&amp;36,3"/>
      <sheetName val="Anls"/>
      <sheetName val="Kurs"/>
      <sheetName val="HARGA_MATERIAL"/>
      <sheetName val="Balok_1"/>
      <sheetName val="Mall"/>
      <sheetName val="Elektrikal"/>
      <sheetName val="Anls_BKL"/>
      <sheetName val="LUMPSUM"/>
      <sheetName val="breakdown"/>
      <sheetName val="pml"/>
      <sheetName val="CH"/>
      <sheetName val="OH-10BLN"/>
      <sheetName val="rekap"/>
      <sheetName val="총괄표"/>
      <sheetName val="an. struktur"/>
      <sheetName val="Harga Satuan"/>
      <sheetName val="FORM X COST"/>
      <sheetName val="An.Ars"/>
      <sheetName val="AC"/>
      <sheetName val="FP"/>
      <sheetName val="Prelim"/>
      <sheetName val="A_ars"/>
      <sheetName val="Resume"/>
      <sheetName val="Harsat Upah"/>
      <sheetName val="LOPCALC"/>
      <sheetName val="AnBayarUtama"/>
      <sheetName val="har-sat"/>
      <sheetName val="DETAIL LT 7-10"/>
      <sheetName val="PC"/>
      <sheetName val="Blk-Mnl"/>
      <sheetName val="kolom"/>
      <sheetName val="ret wall"/>
      <sheetName val="Pit lift"/>
      <sheetName val="sumpit"/>
      <sheetName val="ramp tengah"/>
      <sheetName val="Ramp pinggir"/>
      <sheetName val="Grease trap"/>
      <sheetName val="tangga type 2"/>
      <sheetName val="tangga type 1"/>
      <sheetName val="STP"/>
      <sheetName val="GWT"/>
      <sheetName val="SAP"/>
      <sheetName val="Harga Bahan"/>
      <sheetName val="REKAP_STRUKTUR"/>
      <sheetName val="Bill sipil"/>
      <sheetName val="CIVIL_1"/>
      <sheetName val="PAD-F"/>
      <sheetName val="Sheet1"/>
      <sheetName val="ANALISA HARGA SATUAN"/>
      <sheetName val="Harga Upah"/>
      <sheetName val="steam table"/>
      <sheetName val="Inst_penerangan"/>
      <sheetName val="A"/>
      <sheetName val="Bahan "/>
      <sheetName val="coef"/>
      <sheetName val="BTL-Bau"/>
      <sheetName val="Management"/>
      <sheetName val="LANGUAGE ELCT"/>
      <sheetName val="ALAT"/>
      <sheetName val="H.Satuan"/>
      <sheetName val="1"/>
      <sheetName val="DAF_9"/>
      <sheetName val="ESCON"/>
      <sheetName val="COVER1"/>
      <sheetName val="304-06"/>
      <sheetName val="anls_alat"/>
      <sheetName val="PPC"/>
      <sheetName val="HARGA"/>
      <sheetName val="total"/>
      <sheetName val="AHSbj"/>
      <sheetName val="Pipe"/>
      <sheetName val="RAB"/>
      <sheetName val="Analisa &amp; Upah"/>
      <sheetName val="SUM"/>
      <sheetName val="Fill this out first..."/>
      <sheetName val="ref"/>
      <sheetName val="DAF_7"/>
      <sheetName val="An_Basic"/>
      <sheetName val="I_KAMAR"/>
      <sheetName val="BQJKL"/>
      <sheetName val="BQM1"/>
      <sheetName val="srtberkas"/>
      <sheetName val="BAsic Price"/>
      <sheetName val="OwnEq"/>
      <sheetName val="C-OFF"/>
      <sheetName val="HrgMat"/>
      <sheetName val="CAT_HAR"/>
      <sheetName val="Paint Type B"/>
      <sheetName val="Project_P"/>
      <sheetName val="VAC BDWN"/>
      <sheetName val="DAF-2"/>
      <sheetName val="Bill 3"/>
      <sheetName val="Kuantitas &amp; Harga"/>
      <sheetName val="Harga ME "/>
      <sheetName val="Master 1.0"/>
      <sheetName val="Daftar Upah"/>
      <sheetName val="Bahan1"/>
      <sheetName val="%"/>
      <sheetName val="ANALISA BARU 40 M"/>
      <sheetName val="dasar"/>
      <sheetName val="BQ ARS"/>
      <sheetName val="JADI"/>
      <sheetName val="DAF-7"/>
      <sheetName val="HB me"/>
      <sheetName val="RUMUS"/>
      <sheetName val="Koef"/>
      <sheetName val="DRUP (ASLI)"/>
      <sheetName val="LOADDAT"/>
      <sheetName val="Analisa_-Baku1"/>
      <sheetName val="Analisa_ME1"/>
      <sheetName val="Bill_of_Qty1"/>
      <sheetName val="Rekap_Prelim1"/>
      <sheetName val="Rekap_Direct_Cost1"/>
      <sheetName val="Pivot-tabel-Isi_Data1"/>
      <sheetName val="Pivot-tabel-Copy_Database1"/>
      <sheetName val="OFFICE_2_LT1"/>
      <sheetName val="HARGA_MATERIAL1"/>
      <sheetName val="main_summary"/>
      <sheetName val="B___Norelec"/>
      <sheetName val="B_-_Norelec"/>
      <sheetName val="HRG_BHN"/>
      <sheetName val="Harsat_Upah"/>
      <sheetName val="Isolasi Luar Dalam"/>
      <sheetName val="Isolasi Luar"/>
      <sheetName val="TENAGA"/>
      <sheetName val="Mat"/>
      <sheetName val="Metod TWR"/>
      <sheetName val="BU Strukt. Unit 1"/>
      <sheetName val="BQ BAA - REVISI"/>
      <sheetName val="Rekap RAP real (2)"/>
      <sheetName val="Bill No 3R"/>
      <sheetName val="Std-Prod KS"/>
      <sheetName val="HSP"/>
      <sheetName val="BCT"/>
      <sheetName val="Jadwal"/>
      <sheetName val="sort"/>
      <sheetName val="sum-sort"/>
      <sheetName val="MUA"/>
      <sheetName val="AHS"/>
      <sheetName val="D&amp;W"/>
      <sheetName val="Spesifikasi Teknis"/>
      <sheetName val="PANCANG"/>
      <sheetName val="STRUKTUR PODIUM &amp; TOWER"/>
      <sheetName val="JEMBATAN"/>
      <sheetName val="ARSITEKTUR"/>
      <sheetName val="VAC"/>
      <sheetName val="PLUMBING"/>
      <sheetName val="DAMKAR"/>
      <sheetName val="ELEKTRONIKA"/>
      <sheetName val="LIFT"/>
      <sheetName val="GENSET"/>
      <sheetName val="POOL"/>
      <sheetName val="GONDOLA"/>
      <sheetName val="landscape"/>
      <sheetName val="BQ"/>
      <sheetName val="Estimate"/>
      <sheetName val="GRAND REKAPITULASI"/>
      <sheetName val="RAB_G.ADM. PUSAT_(1)"/>
      <sheetName val="RAB_R. GENSET &amp; PANEL_(10) "/>
      <sheetName val="RAB_R. DNS. PENGLL T.54_(11.A.)"/>
      <sheetName val="RAB_R. DNS. PENGLL T.54_(11.B.)"/>
      <sheetName val="RAB_R. DNS. PENGLL T.54 (11.C.)"/>
      <sheetName val="RAB_R. DNS. PENGLL T.70_(12.A.)"/>
      <sheetName val="RAB_R. DNS. PENGLL T.70_(12.B.)"/>
      <sheetName val="RAB_R. DNS. PENGLL T.70_(12.C.)"/>
      <sheetName val="RAB_SPORT CLUB_(14)"/>
      <sheetName val="RAB_MASJID &amp; T.WUDLU_(15)"/>
      <sheetName val="RAB_LOUNDRY &amp; WORKSHOP_(16)"/>
      <sheetName val="RAB_MINIMARKET &amp; KANTIN_(17.)"/>
      <sheetName val="RAB_RMH. PENJAGA_(18)"/>
      <sheetName val="RAB_POS JAGA_(19. A.)"/>
      <sheetName val="RAB_POS JAGA_(19. B.)"/>
      <sheetName val="RAB_R. POMPA_(20)"/>
      <sheetName val="RAB_GARASI_(21)"/>
      <sheetName val="RAB_POLIKLINIK_(22)"/>
      <sheetName val="RAB_R. KELAS_(2.A)"/>
      <sheetName val="RAB_R. KELAS_(2.B)"/>
      <sheetName val="RAB_PERPUST_(4)"/>
      <sheetName val="RAB_AULA UTAMA_(5)"/>
      <sheetName val="RAB_AULA SEDANG_(6)"/>
      <sheetName val="RAB_ASRAMA_(7. B.)"/>
      <sheetName val="RAB_ASRAMA_(7. C.)"/>
      <sheetName val="RAB_ASRAMA_(7. D.)"/>
      <sheetName val="RAB_R. MAKAN_(8)"/>
      <sheetName val="RAB_GUEST HOUSE_(9. A.)"/>
      <sheetName val="RAB_GUEST HOUSE_(9. B.)"/>
      <sheetName val="Analisa Upah &amp; Bahan Plum"/>
      <sheetName val="DIV.2"/>
      <sheetName val="Penj. Total"/>
      <sheetName val="S.UPAH"/>
      <sheetName val="Analisa Harga"/>
      <sheetName val="EK-JAN-07"/>
      <sheetName val="DAF-9"/>
      <sheetName val="REKAP STRUKTUR"/>
      <sheetName val="D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Set>
  </externalBook>
</externalLink>
</file>

<file path=xl/externalLinks/externalLink375.xml><?xml version="1.0" encoding="utf-8"?>
<externalLink xmlns="http://schemas.openxmlformats.org/spreadsheetml/2006/main">
  <externalBook xmlns:r="http://schemas.openxmlformats.org/officeDocument/2006/relationships" r:id="rId1">
    <sheetNames>
      <sheetName val="dft bns"/>
      <sheetName val="HSP"/>
      <sheetName val="KRT CT"/>
      <sheetName val="SlipBHL"/>
      <sheetName val="GJ"/>
      <sheetName val="HKNE"/>
      <sheetName val="HKNE BLN"/>
      <sheetName val="DFT MEET"/>
      <sheetName val="RkHr (2)"/>
      <sheetName val="dft bns (2)"/>
      <sheetName val="BNS"/>
      <sheetName val="DFT"/>
      <sheetName val="FFB"/>
      <sheetName val="Ukuran Baju Kaos"/>
      <sheetName val="Nutrisi"/>
      <sheetName val="NoMa"/>
      <sheetName val="AbsenS1"/>
      <sheetName val="AbsenS2"/>
      <sheetName val="RkHr"/>
      <sheetName val="Cost"/>
      <sheetName val="EXT POOD"/>
      <sheetName val="Donatur (2)"/>
      <sheetName val="Und-Eka"/>
      <sheetName val="Sheet1 (2)"/>
      <sheetName val="PMTK"/>
      <sheetName val="IJIN LBR"/>
      <sheetName val="spl"/>
      <sheetName val="Donatur"/>
      <sheetName val="Sheet4"/>
      <sheetName val="Sheet1"/>
      <sheetName val="TBS"/>
      <sheetName val="CPO"/>
      <sheetName val="KERNEL"/>
      <sheetName val="JJG"/>
      <sheetName val="jjg (2)"/>
      <sheetName val="knl"/>
      <sheetName val="cpo(2)"/>
      <sheetName val="cel"/>
      <sheetName val="CPO22"/>
      <sheetName val="Lory"/>
      <sheetName val="PABRIK (2)"/>
      <sheetName val="PO"/>
      <sheetName val="FORM-X-1"/>
      <sheetName val="Daftar Isi"/>
      <sheetName val="SM Bgn"/>
      <sheetName val="As"/>
      <sheetName val="Investment"/>
      <sheetName val="Mesin"/>
      <sheetName val="JADI"/>
      <sheetName val="Std-Prod KS"/>
      <sheetName val="41,9&amp;36,3"/>
      <sheetName val="Rekap Direct Cost"/>
      <sheetName val="harsat"/>
      <sheetName val="BCT"/>
      <sheetName val="Koefisien"/>
      <sheetName val="HARGA MATERI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376.xml><?xml version="1.0" encoding="utf-8"?>
<externalLink xmlns="http://schemas.openxmlformats.org/spreadsheetml/2006/main">
  <externalBook xmlns:r="http://schemas.openxmlformats.org/officeDocument/2006/relationships" r:id="rId1">
    <sheetNames>
      <sheetName val="FORM-X-1"/>
      <sheetName val="Resume"/>
      <sheetName val="JALAN"/>
      <sheetName val="PAGAR"/>
      <sheetName val="Comparable"/>
      <sheetName val="FORM-X-1 (2)"/>
      <sheetName val="FORM-X-2"/>
      <sheetName val="FORM-X-3"/>
      <sheetName val="Data"/>
      <sheetName val="1"/>
      <sheetName val="2"/>
      <sheetName val="3"/>
      <sheetName val="Mesin"/>
      <sheetName val="Std-Prod KS"/>
      <sheetName val="Rinci-Biaya"/>
      <sheetName val="Rinci-Pendapatan"/>
      <sheetName val="N Tnh"/>
      <sheetName val="dft bns"/>
      <sheetName val="HARGA MATERIAL"/>
      <sheetName val="Daftar Harga dan Upah"/>
      <sheetName val="bahan"/>
      <sheetName val="HSP"/>
      <sheetName val="Anls"/>
      <sheetName val="ISIAN"/>
      <sheetName val="Rekap Direct Cost"/>
      <sheetName val="Koefisien"/>
      <sheetName val="DATA1"/>
      <sheetName val="REKAP"/>
      <sheetName val="QC"/>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377.xml><?xml version="1.0" encoding="utf-8"?>
<externalLink xmlns="http://schemas.openxmlformats.org/spreadsheetml/2006/main">
  <externalBook xmlns:r="http://schemas.openxmlformats.org/officeDocument/2006/relationships" r:id="rId1">
    <sheetNames>
      <sheetName val="Instructions"/>
      <sheetName val="Input"/>
      <sheetName val="Assumptions"/>
      <sheetName val="Financials"/>
      <sheetName val="10 yr val"/>
      <sheetName val="5 yr val"/>
      <sheetName val="Graphs"/>
      <sheetName val=" Summ fin."/>
      <sheetName val="Standard"/>
      <sheetName val="Module1"/>
      <sheetName val="Rekap Direct Cost"/>
      <sheetName val="Koefisien"/>
      <sheetName val="As"/>
      <sheetName val="data"/>
      <sheetName val="HARGA MATERIAL"/>
      <sheetName val="Std-Prod KS"/>
      <sheetName val="Tenancy Sch"/>
      <sheetName val="Capitalisation"/>
      <sheetName val="Outgoings"/>
      <sheetName val="SM Bgn"/>
      <sheetName val="SM Tnh"/>
      <sheetName val="_43_9_1"/>
      <sheetName val="Market Positioning"/>
      <sheetName val="dft bns"/>
      <sheetName val="BAHAN"/>
      <sheetName val="NS"/>
      <sheetName val="Pro-Base"/>
      <sheetName val="Cashflow"/>
      <sheetName val="Land Market"/>
      <sheetName val="I. COA Definition &amp; Responsible"/>
      <sheetName val="Cover"/>
      <sheetName val="CONTRIBUSI"/>
      <sheetName val="Resume"/>
      <sheetName val="QR off"/>
      <sheetName val="U&amp;B"/>
      <sheetName val="K-9 Ok"/>
      <sheetName val="JKT"/>
      <sheetName val="List"/>
      <sheetName val="Val-sum"/>
      <sheetName val="BCT"/>
      <sheetName val="Mesin"/>
      <sheetName val="Aspek Operasional"/>
      <sheetName val="Historis"/>
      <sheetName val="Master"/>
      <sheetName val="TB"/>
      <sheetName val="Daftar Harga dan Upah"/>
      <sheetName val="Des"/>
      <sheetName val="PB(B)"/>
      <sheetName val="ISIAN"/>
      <sheetName val="Deskrip"/>
      <sheetName val="REKAP"/>
      <sheetName val="JADI"/>
      <sheetName val="wip"/>
      <sheetName val="Lokasi"/>
      <sheetName val="d1"/>
      <sheetName val="Asumsi"/>
      <sheetName val="Transport "/>
      <sheetName val="Analisa BCT Permanen"/>
      <sheetName val="SiteList"/>
      <sheetName val="FISIK RAB 2000"/>
      <sheetName val="FS-FORECAST"/>
      <sheetName val="LEADSCHEDULE"/>
      <sheetName val="Standar"/>
      <sheetName val="1.Isian"/>
      <sheetName val="B-Ops-Sawit"/>
      <sheetName val="Inv"/>
      <sheetName val="Biaya-Inv"/>
      <sheetName val="Pipe"/>
      <sheetName val="T.material"/>
      <sheetName val="Analisa"/>
      <sheetName val="upah"/>
      <sheetName val="An. Beton"/>
      <sheetName val="HSP"/>
      <sheetName val="TERM OF PAYMENT"/>
      <sheetName val="Upah_Bahan"/>
      <sheetName val="Isolasi Luar Dalam"/>
      <sheetName val="Isolasi Luar"/>
      <sheetName val="BS"/>
      <sheetName val="Bill sipil"/>
      <sheetName val="B - Norelec"/>
      <sheetName val="Scenario"/>
      <sheetName val="CRITERIA3"/>
      <sheetName val="List Price (Implementation)"/>
      <sheetName val="GEN EXP JANUARY"/>
      <sheetName val="Nil_angka1"/>
      <sheetName val="prg-old"/>
      <sheetName val="NOPAT_VDF"/>
      <sheetName val="Marshal"/>
      <sheetName val="FORM-X-1"/>
      <sheetName val="Sheet1 (3)"/>
      <sheetName val="GH Quantity"/>
      <sheetName val="RESIDU-3"/>
      <sheetName val="Asm"/>
      <sheetName val="PrBS"/>
      <sheetName val="PrDepr"/>
      <sheetName val="PrIS"/>
      <sheetName val="BCT-2013"/>
      <sheetName val="Cvr"/>
      <sheetName val="RESIDU"/>
      <sheetName val="JSiar"/>
      <sheetName val="B-Ops-KS"/>
      <sheetName val="Fixset"/>
      <sheetName val="Crop"/>
      <sheetName val="Area Statement Dec 2010"/>
      <sheetName val="Value"/>
      <sheetName val="PS"/>
      <sheetName val="Upkeep Cost"/>
      <sheetName val="Summary"/>
      <sheetName val="BILPL97"/>
      <sheetName val="Fill this out first..."/>
      <sheetName val="populasi"/>
      <sheetName val="JobCode"/>
      <sheetName val="Price List"/>
      <sheetName val="KERTAS KERJA TB"/>
      <sheetName val="Harga Sat"/>
      <sheetName val="BCT-14"/>
      <sheetName val="BCTbang"/>
      <sheetName val="RT"/>
      <sheetName val="B.1"/>
      <sheetName val="Flow"/>
      <sheetName val="RAB"/>
      <sheetName val="Sheet1"/>
      <sheetName val="01. LR"/>
      <sheetName val="PMAS"/>
      <sheetName val="MALE"/>
      <sheetName val="SING"/>
      <sheetName val="SRI L"/>
      <sheetName val="VIET"/>
      <sheetName val="Olah"/>
      <sheetName val="Mar"/>
      <sheetName val="Upah dan Bahan "/>
      <sheetName val="Faktor Likuidasi"/>
      <sheetName val="KEUANGAN"/>
      <sheetName val="RENCANA KERJA"/>
      <sheetName val="UPAH &amp; BAHAN"/>
      <sheetName val="May"/>
      <sheetName val="Saf.Tan."/>
      <sheetName val="RIG 134-ASSETS APR 97"/>
      <sheetName val="RIG 027-ASSETS-AFTER 30 JUN 97"/>
      <sheetName val="Cost of Sales"/>
      <sheetName val="Capital"/>
      <sheetName val="Sales and Collections"/>
      <sheetName val="Loans"/>
      <sheetName val="Operating Expenses "/>
      <sheetName val="mList"/>
      <sheetName val="H.Satuan"/>
      <sheetName val="may'03"/>
      <sheetName val="Harga Satuan"/>
      <sheetName val="GEN EXP APRIL"/>
      <sheetName val="GEN EXP AUGUST"/>
      <sheetName val="GEN EXP DECEMBER"/>
      <sheetName val="GEN EXP FEBRUARY"/>
      <sheetName val="GEN EXP JULY"/>
      <sheetName val="GEN EXP JUNE"/>
      <sheetName val="GEN EXP MARCH"/>
      <sheetName val="GEN EXP MAY"/>
      <sheetName val="GEN EXP NOVEMBER"/>
      <sheetName val="GEN EXP OCTOBER"/>
      <sheetName val="GEN EXP SEPTEMBER"/>
      <sheetName val="FKT_PJK"/>
      <sheetName val="COV 1"/>
      <sheetName val="Harga Bahan &amp; Upah"/>
      <sheetName val="Investment"/>
      <sheetName val="Alat"/>
      <sheetName val="Persiapan"/>
      <sheetName val="Elektrikal"/>
      <sheetName val="MapData"/>
      <sheetName val="CJE"/>
      <sheetName val="stocksmg"/>
      <sheetName val="default"/>
      <sheetName val="d_com"/>
      <sheetName val="GRAND REKAP"/>
      <sheetName val="Project budget BTS"/>
      <sheetName val="Performance_Assumptions"/>
      <sheetName val="Harvesting-Total"/>
      <sheetName val="RumusTB 1 bln"/>
      <sheetName val="Sum All"/>
      <sheetName val="WP-PBM-04"/>
      <sheetName val="Ex-Rate"/>
      <sheetName val="LOAN &amp; INT_LampI.2-6,LampIII.9"/>
      <sheetName val="BQ-Tenis"/>
      <sheetName val="Arsitektur"/>
      <sheetName val="Material"/>
      <sheetName val="BOQ_Aula"/>
      <sheetName val="Prelim"/>
      <sheetName val="Hotel"/>
      <sheetName val="Flow Product-Raw Material"/>
      <sheetName val="Detail"/>
      <sheetName val="Promotion "/>
      <sheetName val="COA"/>
      <sheetName val="A"/>
      <sheetName val="bre"/>
      <sheetName val="BILL"/>
      <sheetName val="NL290"/>
      <sheetName val="NL290 WGACC &amp; DEHYDR."/>
      <sheetName val="TOTAL"/>
      <sheetName val="Analisa Upah _ Bahan Plum"/>
      <sheetName val="B _ Norelec"/>
      <sheetName val="kki"/>
      <sheetName val="fin pro centers"/>
      <sheetName val="rekap.c"/>
      <sheetName val="Permanent info"/>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Set>
  </externalBook>
</externalLink>
</file>

<file path=xl/externalLinks/externalLink378.xml><?xml version="1.0" encoding="utf-8"?>
<externalLink xmlns="http://schemas.openxmlformats.org/spreadsheetml/2006/main">
  <externalBook xmlns:r="http://schemas.openxmlformats.org/officeDocument/2006/relationships" r:id="rId1">
    <sheetNames>
      <sheetName val="00000"/>
      <sheetName val="10000"/>
      <sheetName val="RAB"/>
      <sheetName val="REKAP"/>
      <sheetName val="Analisa-PI"/>
      <sheetName val="equipment"/>
      <sheetName val="prelim"/>
      <sheetName val="person "/>
      <sheetName val="Bill No 6 Koord &amp; Attendance"/>
      <sheetName val="Rekap Direct Cost"/>
      <sheetName val="GRAND REKAP"/>
      <sheetName val="DAF-1"/>
      <sheetName val="Analisa"/>
      <sheetName val="BQ"/>
      <sheetName val="FAKTOR"/>
      <sheetName val="Koefisien"/>
      <sheetName val="Elektrikal"/>
      <sheetName val="main summary"/>
      <sheetName val="renc mgn"/>
      <sheetName val="pro ra op"/>
      <sheetName val="PriceList"/>
      <sheetName val="Bahan"/>
      <sheetName val="Notes"/>
      <sheetName val="Analtanah"/>
      <sheetName val="dafharbhn"/>
      <sheetName val="Man Power &amp; Comp"/>
      <sheetName val="ana_str"/>
      <sheetName val="SUM"/>
      <sheetName val="Cover"/>
      <sheetName val="Rekap Prelim"/>
      <sheetName val="HARGA MATERIAL"/>
      <sheetName val="BQNSC"/>
      <sheetName val="Analisa -Baku"/>
      <sheetName val="Pag_hal"/>
      <sheetName val="KH-Q1,Q2,01"/>
      <sheetName val="Bill No 6 Koord _ Attendance"/>
      <sheetName val="Panel,feeder,elek"/>
      <sheetName val="BOQ MANGKANG   blank1"/>
      <sheetName val="OH_10BLN"/>
      <sheetName val="41_9_36_3"/>
      <sheetName val="Daf_ No_ _ 4_2"/>
      <sheetName val="41,9&amp;36,3"/>
      <sheetName val="An. Harga"/>
      <sheetName val="Meto"/>
      <sheetName val="AC"/>
      <sheetName val="FIRE FIGHTING"/>
      <sheetName val="PLUMBING"/>
      <sheetName val="labor1"/>
      <sheetName val="Source"/>
      <sheetName val="AnalisaHarga"/>
      <sheetName val="Harga"/>
      <sheetName val="10 yr val"/>
      <sheetName val="FORM-X-1"/>
      <sheetName val="dft bns"/>
      <sheetName val="Upah_Bahan"/>
      <sheetName val="DATA1"/>
      <sheetName val="Permanent info"/>
      <sheetName val="Mall"/>
      <sheetName val="ESCON"/>
      <sheetName val="TENAGA"/>
      <sheetName val="BQ ARS"/>
      <sheetName val="prel"/>
      <sheetName val="prel??"/>
      <sheetName val="Bill of Qty MEP"/>
      <sheetName val="prel__"/>
      <sheetName val="RATE"/>
      <sheetName val="harsat"/>
      <sheetName val="Analisa ARS"/>
      <sheetName val="PAD-F"/>
      <sheetName val="Hargamaterial"/>
      <sheetName val="STR(CANCEL)"/>
      <sheetName val="Marketing"/>
      <sheetName val="MAIN"/>
      <sheetName val="Analisa Harga"/>
      <sheetName val="Project_P"/>
      <sheetName val="Material"/>
      <sheetName val="Upah"/>
      <sheetName val="prel"/>
      <sheetName val="BTL-Bau"/>
      <sheetName val="Management"/>
      <sheetName val="FINISHING"/>
      <sheetName val="BILL 2.5"/>
      <sheetName val="BILL 4.4"/>
      <sheetName val="Formula"/>
      <sheetName val="Labor"/>
      <sheetName val="summary"/>
      <sheetName val=" Bill No.4- TOWER N DAN K1 "/>
      <sheetName val="H.Satuan"/>
      <sheetName val="DAF-7"/>
      <sheetName val="TK"/>
      <sheetName val="BOX PANEL"/>
      <sheetName val="#REF"/>
      <sheetName val="Steam-Sys"/>
      <sheetName val="rekap str+ars"/>
      <sheetName val="4"/>
      <sheetName val="data"/>
      <sheetName val="JADI"/>
      <sheetName val="person_"/>
      <sheetName val="Bill_No_6_Koord_&amp;_Attendance"/>
      <sheetName val="Rekap_Direct_Cost"/>
      <sheetName val="GRAND_REKAP"/>
      <sheetName val="Analis harga"/>
      <sheetName val="UPH,BHN,ALT"/>
      <sheetName val="A"/>
      <sheetName val="HB"/>
      <sheetName val="lokasari-el"/>
      <sheetName val="Piping"/>
      <sheetName val="Peralatan-proyek"/>
      <sheetName val="prel_x005f_x0000__x005f_x0000_"/>
      <sheetName val="prel_x005f_x005f_x005f_x0000__x005f_x005f_x005f_x0000_"/>
      <sheetName val="Pivot-tabel-Isi Data"/>
      <sheetName val="Basic"/>
      <sheetName val="REF.ONLY"/>
      <sheetName val="Step"/>
      <sheetName val="Composite"/>
      <sheetName val="Lansekap"/>
      <sheetName val="HB me"/>
      <sheetName val="prel_x005f_x005f_x005f_x005f_x005f_x005f_x005f_x0000__x"/>
      <sheetName val="ISBL-CIV"/>
      <sheetName val="Hrg.Sat"/>
      <sheetName val="ANALISA PEK.UMUM"/>
      <sheetName val="Sheet1"/>
      <sheetName val="Luasan"/>
      <sheetName val="Daf Harga"/>
      <sheetName val="REKAP ANALISA"/>
      <sheetName val="HARGA BAHAN"/>
      <sheetName val="610.5 - Persiapan"/>
      <sheetName val="610.6 - Beban Adm"/>
      <sheetName val="610.8 - Bank"/>
      <sheetName val="Prod 15-1"/>
      <sheetName val="BOQ and Estimation Sheet 100318"/>
      <sheetName val="Vol."/>
      <sheetName val="Table"/>
      <sheetName val="Hargamat"/>
      <sheetName val="Code"/>
      <sheetName val="Sheet1 (2)"/>
      <sheetName val="prel_x005f_x005f_x005f_x005f_x005f_x005f_x005f_x005f_x0"/>
      <sheetName val="HARGA BHN"/>
      <sheetName val="HRG BHN"/>
      <sheetName val="RM IA"/>
      <sheetName val="OH-10BLN"/>
      <sheetName val="prog-C1"/>
      <sheetName val="geo-C1"/>
      <sheetName val="geo-C2"/>
      <sheetName val="M"/>
      <sheetName val="B _ Norelec"/>
      <sheetName val="Fill this out first___"/>
      <sheetName val="architech"/>
      <sheetName val="rkp"/>
      <sheetName val="mebel"/>
      <sheetName val="struktur"/>
      <sheetName val="DAF_1"/>
      <sheetName val="PileCap"/>
      <sheetName val="Tie Beam GN"/>
      <sheetName val="Tangga GN"/>
      <sheetName val="H-BHN"/>
      <sheetName val="Harga Satuan"/>
      <sheetName val="Access Road and Well"/>
      <sheetName val="ref"/>
      <sheetName val="DIV.2"/>
      <sheetName val="PERSIAPAN"/>
      <sheetName val="UTILITAS"/>
      <sheetName val="304-06"/>
      <sheetName val="FORM X COST"/>
      <sheetName val="DAF-2"/>
      <sheetName val="BQ_ARS"/>
      <sheetName val="Anls"/>
      <sheetName val="main_summary"/>
      <sheetName val="renc_mgn"/>
      <sheetName val="pro_ra_op"/>
      <sheetName val="Man_Power_&amp;_Comp"/>
      <sheetName val="Rekap_Prelim"/>
      <sheetName val="Analisa_-Baku"/>
      <sheetName val="Bill_No_6_Koord___Attendance"/>
      <sheetName val="HARGA_MATERIAL"/>
      <sheetName val="BOQ_MANGKANG___blank1"/>
      <sheetName val="An__Harga"/>
      <sheetName val="FIRE_FIGHTING"/>
      <sheetName val="Analisa_Harga"/>
      <sheetName val="Bill_of_Qty_MEP"/>
      <sheetName val="Analisa_ARS"/>
      <sheetName val="FAK"/>
      <sheetName val="hrg dasar"/>
      <sheetName val="Home"/>
      <sheetName val="1"/>
      <sheetName val="Ind.MP Sch."/>
      <sheetName val="prel_x005f_x005f_x005F"/>
      <sheetName val="prel_x005f_x005F_x0"/>
      <sheetName val="export"/>
      <sheetName val="TOWN"/>
      <sheetName val="TON  per Jam"/>
      <sheetName val="I. COA Definition &amp; Responsible"/>
      <sheetName val="BCT"/>
      <sheetName val="Mobil"/>
      <sheetName val="Daftar Harga dan Upah"/>
      <sheetName val="Flow Product-Raw Material"/>
      <sheetName val="Sheet1 (3)"/>
      <sheetName val="Nil_angka1"/>
      <sheetName val="HSP"/>
      <sheetName val="UPAH &amp; BAHAN"/>
      <sheetName val="3-DIV3"/>
      <sheetName val="thao-go"/>
      <sheetName val="Balok L.1"/>
      <sheetName val="coef"/>
      <sheetName val="rab me (by owner) "/>
      <sheetName val="AN Tdr"/>
      <sheetName val="LOPCALC"/>
      <sheetName val="견적기준"/>
      <sheetName val="GeneralInfo"/>
      <sheetName val="KODEREKG"/>
      <sheetName val="Kondisi"/>
      <sheetName val="Bill of Qty"/>
      <sheetName val="Analisa Baku MEP"/>
      <sheetName val="Pivot-tabel-Analisa"/>
      <sheetName val="Pivot-tabel-Copy Database"/>
      <sheetName val="Analisa Upah &amp; Bahan Plum"/>
      <sheetName val="SEX"/>
      <sheetName val="PC"/>
      <sheetName val="Balok"/>
      <sheetName val="Fin-Bengkel"/>
      <sheetName val="Fin-Showroom"/>
      <sheetName val="Hal_Pagar"/>
      <sheetName val="Str-Bengkel"/>
      <sheetName val="Str-Showroom"/>
      <sheetName val="Isolasi Luar Dalam"/>
      <sheetName val="Isolasi Luar"/>
      <sheetName val="REF_ONLY"/>
      <sheetName val="HB "/>
      <sheetName val="Bill Of Quantity"/>
      <sheetName val="Bill_of_Qty"/>
      <sheetName val="Analisa_Baku_MEP"/>
      <sheetName val="Pivot-tabel-Isi_Data"/>
      <sheetName val="Pivot-tabel-Copy_Database"/>
      <sheetName val="Analisa_Upah_&amp;_Bahan_Plum"/>
      <sheetName val="RKP PLUMBING"/>
      <sheetName val="Man_Power_Const"/>
      <sheetName val="BAG-2"/>
      <sheetName val="EXTERNAL WORK"/>
      <sheetName val="REF_ONLY1"/>
      <sheetName val="Isolasi_Luar_Dalam"/>
      <sheetName val="Isolasi_Luar"/>
      <sheetName val="HB_"/>
      <sheetName val="REQDELTA"/>
      <sheetName val="L-Mechanical"/>
      <sheetName val="BAG_2"/>
      <sheetName val="Tata Udara"/>
      <sheetName val="STR"/>
      <sheetName val="BQ (by owner)"/>
      <sheetName val="rab me (fisik)"/>
      <sheetName val="Met_Pas Batu"/>
      <sheetName val="Met_ Minor"/>
      <sheetName val="Analisa Upah _ Bahan Plum"/>
      <sheetName val="invst"/>
      <sheetName val="K"/>
      <sheetName val="Analisa Harga Satuan"/>
      <sheetName val="3.3~PLB"/>
      <sheetName val="AC-C"/>
      <sheetName val="Analisa_-Baku1"/>
      <sheetName val="Bill_of_Qty1"/>
      <sheetName val="Bill_of_Qty_MEP1"/>
      <sheetName val="Analisa_Baku_MEP1"/>
      <sheetName val="Rekap_Prelim1"/>
      <sheetName val="Rekap_Direct_Cost1"/>
      <sheetName val="Pivot-tabel-Isi_Data1"/>
      <sheetName val="Pivot-tabel-Copy_Database1"/>
      <sheetName val="Analisa_Upah_&amp;_Bahan_Plum1"/>
      <sheetName val="Bill_Of_Quantity"/>
      <sheetName val="Alat"/>
      <sheetName val="Analisa Gabungan"/>
      <sheetName val="Sub"/>
      <sheetName val="GB"/>
      <sheetName val="Analisa_-Baku2"/>
      <sheetName val="Bill_of_Qty2"/>
      <sheetName val="Bill_of_Qty_MEP2"/>
      <sheetName val="Analisa_Baku_MEP2"/>
      <sheetName val="Rekap_Prelim2"/>
      <sheetName val="Rekap_Direct_Cost2"/>
      <sheetName val="Pivot-tabel-Isi_Data2"/>
      <sheetName val="Pivot-tabel-Copy_Database2"/>
      <sheetName val="Analisa_Upah_&amp;_Bahan_Plum2"/>
      <sheetName val="REF_ONLY2"/>
      <sheetName val="Isolasi_Luar_Dalam1"/>
      <sheetName val="Isolasi_Luar1"/>
      <sheetName val="HB_1"/>
      <sheetName val="Bill_Of_Quantity1"/>
      <sheetName val="ELEKTRONIK"/>
      <sheetName val="Pipe"/>
      <sheetName val="BASEMENT"/>
      <sheetName val="Klm-Mnl"/>
      <sheetName val="Blk-Mnl lt.3-lt.atap"/>
      <sheetName val="01A- RAB"/>
      <sheetName val="LISTRIK"/>
      <sheetName val="011Rabr0b"/>
      <sheetName val="Dasboard"/>
      <sheetName val="H-Upah"/>
      <sheetName val="Bill No 2.1 Cold Water System"/>
      <sheetName val="rab me _by owner_ "/>
      <sheetName val="BQ _by owner_"/>
      <sheetName val="rab me _fisik_"/>
      <sheetName val="Analisa ME "/>
      <sheetName val="ANALISA-A"/>
      <sheetName val="Mekanikal"/>
      <sheetName val="PConsCS"/>
      <sheetName val="dia-in"/>
      <sheetName val="Bill-2"/>
      <sheetName val="H_Satuan"/>
      <sheetName val="rab - persiapan &amp; lantai-1"/>
      <sheetName val="PEK TANAH"/>
      <sheetName val="PEK-PERKERASAN"/>
      <sheetName val="PEK ASPAL"/>
      <sheetName val="PEK-STRUKTUR"/>
      <sheetName val="PEK-MINOR"/>
      <sheetName val="Analisa &amp; Upah"/>
      <sheetName val="Cover (x)"/>
      <sheetName val="Cor Apt"/>
      <sheetName val="Upah&amp;Bahan"/>
      <sheetName val="Ahs.2"/>
      <sheetName val="Ahs.1"/>
      <sheetName val="Analisa_-Baku3"/>
      <sheetName val="Bill_of_Qty3"/>
      <sheetName val="Bill_of_Qty_MEP3"/>
      <sheetName val="Analisa_Baku_MEP3"/>
      <sheetName val="Rekap_Prelim3"/>
      <sheetName val="Rekap_Direct_Cost3"/>
      <sheetName val="Pivot-tabel-Isi_Data3"/>
      <sheetName val="Pivot-tabel-Copy_Database3"/>
      <sheetName val="Analisa_Upah_&amp;_Bahan_Plum3"/>
      <sheetName val="REF_ONLY3"/>
      <sheetName val="Isolasi_Luar_Dalam2"/>
      <sheetName val="Isolasi_Luar2"/>
      <sheetName val="HB_2"/>
      <sheetName val="Bill_Of_Quantity2"/>
      <sheetName val="Tata_Udara"/>
      <sheetName val="RKP_PLUMBING"/>
      <sheetName val="Analisa_Gabungan"/>
      <sheetName val="EXTERNAL_WORK"/>
      <sheetName val="rab_me_(by_owner)_"/>
      <sheetName val="BQ_(by_owner)"/>
      <sheetName val="rab_me_(fisik)"/>
      <sheetName val="3_3~PLB"/>
      <sheetName val="HRG_BHN"/>
      <sheetName val="Tie_Beam_GN"/>
      <sheetName val="Tangga_GN"/>
      <sheetName val="Analisa_Upah___Bahan_Plum"/>
      <sheetName val="Blk-Mnl_lt_3-lt_atap"/>
      <sheetName val="Analisa_ME_"/>
      <sheetName val="Ahs_2"/>
      <sheetName val="Ahs_1"/>
      <sheetName val="Bill_No_2_1_Cold_Water_System"/>
      <sheetName val="Cover_(x)"/>
      <sheetName val="Cor_Apt"/>
      <sheetName val="DIV7-BM"/>
      <sheetName val="Man power"/>
      <sheetName val="OFFICE 2 LT"/>
      <sheetName val="komponen"/>
      <sheetName val="Analisa ME"/>
      <sheetName val="Master 1.0"/>
      <sheetName val="RATE&amp;FCTR"/>
      <sheetName val="Terbilang"/>
      <sheetName val="Analisa 2"/>
      <sheetName val="RATE_FCTR"/>
      <sheetName val="upah_borong"/>
      <sheetName val="ERECTION"/>
      <sheetName val="Markup"/>
      <sheetName val="概総括1"/>
      <sheetName val="External"/>
      <sheetName val="KK"/>
      <sheetName val="MAIN EQUIP AC"/>
      <sheetName val="DAFTAR HARGA"/>
      <sheetName val="TT04"/>
      <sheetName val="tifico"/>
      <sheetName val="Pivot-tabel-塅䕃⹌塅Esa"/>
      <sheetName val="G_SUMMARY"/>
      <sheetName val="Break_down"/>
      <sheetName val="DAF-5"/>
      <sheetName val="Fill this out first..."/>
      <sheetName val="analis"/>
      <sheetName val="QSS"/>
      <sheetName val="MHR-ANLIS"/>
      <sheetName val="Lantai I"/>
      <sheetName val="#REF!"/>
      <sheetName val="BAHAN "/>
      <sheetName val="hst  LAMP_1"/>
      <sheetName val="I-KAMAR"/>
      <sheetName val="I_KAMAR"/>
      <sheetName val="Div10"/>
      <sheetName val="DRUP (ASLI)"/>
      <sheetName val="Ch"/>
      <sheetName val="anal"/>
      <sheetName val="F ALARM"/>
      <sheetName val="DIV.IV"/>
      <sheetName val="DIV.VIII"/>
      <sheetName val="box culvert"/>
      <sheetName val="BOQ INTERN"/>
      <sheetName val="MEP"/>
      <sheetName val="D_S_UPAH"/>
      <sheetName val="3-DIV7.B"/>
      <sheetName val="B - Norelec"/>
      <sheetName val="???1"/>
      <sheetName val="Daf 1"/>
      <sheetName val="Input monthly capex"/>
      <sheetName val="DAF_3.1"/>
      <sheetName val="DAF_3.11"/>
      <sheetName val="SELISIH HARGA"/>
      <sheetName val="Bill_2_ PL _ SUPPLY A"/>
      <sheetName val="b"/>
      <sheetName val="s"/>
      <sheetName val="ｺﾝY条件BD"/>
      <sheetName val="기성"/>
      <sheetName val="국내총괄"/>
      <sheetName val="대비"/>
      <sheetName val="TOEC"/>
      <sheetName val="H_Upah"/>
      <sheetName val="DIV7"/>
      <sheetName val="DIV3"/>
      <sheetName val="DIV2"/>
      <sheetName val="Fin_Bengkel"/>
      <sheetName val="Fin_Showroom"/>
      <sheetName val="Str_Bengkel"/>
      <sheetName val="Str_Showroom"/>
      <sheetName val="Bill No_ 3"/>
      <sheetName val="Analisa_-Baku5"/>
      <sheetName val="Bill_of_Qty5"/>
      <sheetName val="Bill_of_Qty_MEP5"/>
      <sheetName val="Analisa_Baku_MEP5"/>
      <sheetName val="Rekap_Prelim5"/>
      <sheetName val="Rekap_Direct_Cost5"/>
      <sheetName val="Pivot-tabel-Isi_Data5"/>
      <sheetName val="Pivot-tabel-Copy_Database5"/>
      <sheetName val="Analisa_Upah_&amp;_Bahan_Plum5"/>
      <sheetName val="REF_ONLY5"/>
      <sheetName val="Isolasi_Luar_Dalam4"/>
      <sheetName val="Isolasi_Luar4"/>
      <sheetName val="HB_4"/>
      <sheetName val="Bill_Of_Quantity4"/>
      <sheetName val="Tata_Udara2"/>
      <sheetName val="RKP_PLUMBING2"/>
      <sheetName val="Analisa_Gabungan2"/>
      <sheetName val="H_Satuan2"/>
      <sheetName val="EXTERNAL_WORK2"/>
      <sheetName val="rab_me_(by_owner)_2"/>
      <sheetName val="BQ_(by_owner)2"/>
      <sheetName val="rab_me_(fisik)2"/>
      <sheetName val="3_3~PLB2"/>
      <sheetName val="HRG_BHN2"/>
      <sheetName val="Tie_Beam_GN2"/>
      <sheetName val="Tangga_GN2"/>
      <sheetName val="Analisa_Upah___Bahan_Plum2"/>
      <sheetName val="Blk-Mnl_lt_3-lt_atap2"/>
      <sheetName val="Analisa_ME_2"/>
      <sheetName val="Ahs_22"/>
      <sheetName val="Ahs_12"/>
      <sheetName val="Bill_No_2_1_Cold_Water_System2"/>
      <sheetName val="Cover_(x)2"/>
      <sheetName val="Cor_Apt2"/>
      <sheetName val="01A-_RAB1"/>
      <sheetName val="Man_power1"/>
      <sheetName val="PEK_TANAH1"/>
      <sheetName val="PEK_ASPAL1"/>
      <sheetName val="Analisa_&amp;_Upah1"/>
      <sheetName val="OFFICE_2_LT1"/>
      <sheetName val="rab_me__by_owner__1"/>
      <sheetName val="BQ__by_owner_1"/>
      <sheetName val="rab_me__fisik_1"/>
      <sheetName val="Analisa_21"/>
      <sheetName val="Fill_this_out_first___1"/>
      <sheetName val="rab_-_persiapan_&amp;_lantai-11"/>
      <sheetName val="Met_Pas_Batu1"/>
      <sheetName val="Met__Minor1"/>
      <sheetName val="Analisa_ME1"/>
      <sheetName val="MAIN_EQUIP_AC1"/>
      <sheetName val="Master_1_01"/>
      <sheetName val="Analisa_-Baku4"/>
      <sheetName val="Bill_of_Qty4"/>
      <sheetName val="Bill_of_Qty_MEP4"/>
      <sheetName val="Analisa_Baku_MEP4"/>
      <sheetName val="Rekap_Prelim4"/>
      <sheetName val="Rekap_Direct_Cost4"/>
      <sheetName val="Pivot-tabel-Isi_Data4"/>
      <sheetName val="Pivot-tabel-Copy_Database4"/>
      <sheetName val="Analisa_Upah_&amp;_Bahan_Plum4"/>
      <sheetName val="REF_ONLY4"/>
      <sheetName val="Isolasi_Luar_Dalam3"/>
      <sheetName val="Isolasi_Luar3"/>
      <sheetName val="HB_3"/>
      <sheetName val="Bill_Of_Quantity3"/>
      <sheetName val="Tata_Udara1"/>
      <sheetName val="RKP_PLUMBING1"/>
      <sheetName val="Analisa_Gabungan1"/>
      <sheetName val="H_Satuan1"/>
      <sheetName val="EXTERNAL_WORK1"/>
      <sheetName val="rab_me_(by_owner)_1"/>
      <sheetName val="BQ_(by_owner)1"/>
      <sheetName val="rab_me_(fisik)1"/>
      <sheetName val="3_3~PLB1"/>
      <sheetName val="HRG_BHN1"/>
      <sheetName val="Tie_Beam_GN1"/>
      <sheetName val="Tangga_GN1"/>
      <sheetName val="Analisa_Upah___Bahan_Plum1"/>
      <sheetName val="Blk-Mnl_lt_3-lt_atap1"/>
      <sheetName val="Analisa_ME_1"/>
      <sheetName val="Ahs_21"/>
      <sheetName val="Ahs_11"/>
      <sheetName val="Bill_No_2_1_Cold_Water_System1"/>
      <sheetName val="Cover_(x)1"/>
      <sheetName val="Cor_Apt1"/>
      <sheetName val="01A-_RAB"/>
      <sheetName val="Man_power"/>
      <sheetName val="PEK_TANAH"/>
      <sheetName val="PEK_ASPAL"/>
      <sheetName val="Analisa_&amp;_Upah"/>
      <sheetName val="OFFICE_2_LT"/>
      <sheetName val="rab_me__by_owner__"/>
      <sheetName val="BQ__by_owner_"/>
      <sheetName val="rab_me__fisik_"/>
      <sheetName val="Analisa_2"/>
      <sheetName val="Fill_this_out_first___"/>
      <sheetName val="rab_-_persiapan_&amp;_lantai-1"/>
      <sheetName val="Met_Pas_Batu"/>
      <sheetName val="Met__Minor"/>
      <sheetName val="Analisa_ME"/>
      <sheetName val="MAIN_EQUIP_AC"/>
      <sheetName val="Master_1_0"/>
      <sheetName val="Daf__No____4_2"/>
      <sheetName val="ELEMENT SUM"/>
      <sheetName val="Upah Bahan"/>
      <sheetName val="NP"/>
      <sheetName val="table-5"/>
      <sheetName val="calc-2"/>
      <sheetName val="tabel-4"/>
      <sheetName val="data-1"/>
      <sheetName val="Site Plan"/>
      <sheetName val="부하(성남)"/>
      <sheetName val="anaUTama"/>
      <sheetName val="anaMob"/>
      <sheetName val="Steel-Twr"/>
      <sheetName val="LOADDAT"/>
      <sheetName val="W-17"/>
      <sheetName val="W-16"/>
      <sheetName val="W-18"/>
      <sheetName val="R-17"/>
      <sheetName val="W-12"/>
      <sheetName val="villa"/>
      <sheetName val="DETAIL RAP"/>
      <sheetName val="SITE-E"/>
      <sheetName val="RAP"/>
      <sheetName val="Anl.+"/>
      <sheetName val="112-885"/>
      <sheetName val="rab g. menara pengawas"/>
      <sheetName val="3.4. CONCRETE ANLS. C.O.T"/>
      <sheetName val="DOORWINDOW"/>
      <sheetName val="OFFICE"/>
      <sheetName val="RECEIVING INPECTION"/>
      <sheetName val="Rek Tot"/>
      <sheetName val="Urai _ Guide Post"/>
      <sheetName val="Urai_Galian Tanah"/>
      <sheetName val="SAT"/>
      <sheetName val="Pivot-tabel-????Esa"/>
      <sheetName val="??Y??BD"/>
      <sheetName val="RAW MATERIALS "/>
      <sheetName val="COST-PERSON-J.O."/>
      <sheetName val="RENTAL1"/>
      <sheetName val="3-DIV5"/>
      <sheetName val="Student"/>
      <sheetName val="sheet 2"/>
      <sheetName val="RAB ME"/>
      <sheetName val="??"/>
      <sheetName val="????"/>
      <sheetName val="L_Mechanical"/>
      <sheetName val="Fill_this_out_first___2"/>
      <sheetName val="NS GD.UTAMA"/>
      <sheetName val="6"/>
      <sheetName val="BQTOLTP"/>
      <sheetName val="AC_C"/>
      <sheetName val="ANSAT K'AYI"/>
      <sheetName val="coeff"/>
      <sheetName val="Cable 150kV Ref."/>
      <sheetName val="BasicPrice"/>
      <sheetName val="Analisa HS"/>
      <sheetName val="2002"/>
      <sheetName val="D &amp; W sizes"/>
      <sheetName val="name"/>
      <sheetName val="___1"/>
      <sheetName val="SAT-DAS"/>
      <sheetName val="HSD"/>
      <sheetName val="gvl"/>
      <sheetName val="BQ-E20-02(Rp)"/>
      <sheetName val="hrg-dsr"/>
      <sheetName val="4-Basic Price"/>
      <sheetName val="??(??)"/>
      <sheetName val="Pivot-tabel-____Esa"/>
      <sheetName val="__Y__BD"/>
      <sheetName val="__"/>
      <sheetName val="____"/>
      <sheetName val="Elec-ins"/>
      <sheetName val="SAP"/>
      <sheetName val="一発シート"/>
      <sheetName val="Asumsi (APE)"/>
      <sheetName val="REKAP_ARSITEKTUR."/>
      <sheetName val="RAB.ADMINISTRASI PUSAT (1)"/>
      <sheetName val="BANGUNAN UTAMA"/>
      <sheetName val="List"/>
      <sheetName val="d-kwantitas"/>
      <sheetName val="BTB"/>
      <sheetName val="Kerja Bangunan"/>
      <sheetName val="rab lt 2 bo"/>
      <sheetName val="Harga Material Lokal"/>
      <sheetName val="ETAB 1"/>
      <sheetName val=" INCOME STATEMENT"/>
      <sheetName val="ISI1108B"/>
      <sheetName val="TOTAL"/>
      <sheetName val="Factors"/>
      <sheetName val="Cvr"/>
      <sheetName val="M&amp;E R"/>
      <sheetName val="RAB PERSIAPAN "/>
      <sheetName val="BL"/>
      <sheetName val="Analis Kusen 1 ESKALASI"/>
      <sheetName val="A+Supl."/>
      <sheetName val="7"/>
      <sheetName val="Data_Neraca_Kom"/>
      <sheetName val="7.PEK-STRUKTUR"/>
      <sheetName val="5.1-5.4(1)-5.4(2)"/>
      <sheetName val="FACTOR"/>
      <sheetName val="C100-KICK"/>
      <sheetName val="Reactions"/>
      <sheetName val="BQ PLAMBING - SEMANAN"/>
      <sheetName val="INDEX"/>
      <sheetName val="附表4-辅助工程"/>
      <sheetName val="附表4-公用工程项目"/>
      <sheetName val="附表2"/>
      <sheetName val="DAFTAR_HARGA"/>
      <sheetName val="DIV_IV"/>
      <sheetName val="DIV_VIII"/>
      <sheetName val="BAHAN_"/>
      <sheetName val="analisa_harga_satuan"/>
      <sheetName val="hst__LAMP_1"/>
      <sheetName val="DRUP_(ASLI)"/>
      <sheetName val="FORM_X_COST"/>
      <sheetName val="Weight Bridge"/>
      <sheetName val="Ahs.Pipa"/>
      <sheetName val="電気設備表"/>
      <sheetName val="Prelim Thp 2"/>
      <sheetName val="Direct Cost Thp 2"/>
      <sheetName val="Man Power _ Comp"/>
      <sheetName val="CF Rp-USD"/>
      <sheetName val="M.Pekerjaan"/>
      <sheetName val="h-013211-2"/>
      <sheetName val="AHS"/>
      <sheetName val="metode"/>
      <sheetName val="MADC"/>
      <sheetName val="Pintu &amp; Jendela"/>
      <sheetName val="3-DIV2"/>
      <sheetName val="GENERAL"/>
      <sheetName val="Pricing"/>
      <sheetName val="arsitektur"/>
      <sheetName val="기준"/>
      <sheetName val="GE-1-2"/>
      <sheetName val="Cover Daf-2"/>
      <sheetName val="ANL_pakai"/>
      <sheetName val="Transfer Pump"/>
      <sheetName val="FLAF&amp;PARTSI"/>
      <sheetName val="Solar"/>
      <sheetName val="OLI HEQ"/>
      <sheetName val="BBM-03"/>
      <sheetName val="besi"/>
      <sheetName val="REKAPITULASI"/>
      <sheetName val="FORMESTIMASI"/>
      <sheetName val="Harsat Bahan"/>
      <sheetName val="Harsat Upah"/>
      <sheetName val="hub"/>
      <sheetName val="AHS AC"/>
      <sheetName val="AHS FF"/>
      <sheetName val="AHS PLMB"/>
      <sheetName val="el-sum"/>
      <sheetName val="TAMKUR "/>
      <sheetName val="BILL 1"/>
      <sheetName val="Hua Yang Quarterly"/>
      <sheetName val="iTEM hARSAT"/>
      <sheetName val="Analisa_-Baku6"/>
      <sheetName val="Bill_of_Qty6"/>
      <sheetName val="Bill_of_Qty_MEP6"/>
      <sheetName val="Analisa_Baku_MEP6"/>
      <sheetName val="Rekap_Prelim6"/>
      <sheetName val="Rekap_Direct_Cost6"/>
      <sheetName val="Pivot-tabel-Isi_Data6"/>
      <sheetName val="Pivot-tabel-Copy_Database6"/>
      <sheetName val="Analisa_Upah_&amp;_Bahan_Plum6"/>
      <sheetName val="REF_ONLY6"/>
      <sheetName val="Isolasi_Luar_Dalam5"/>
      <sheetName val="Isolasi_Luar5"/>
      <sheetName val="HB_5"/>
      <sheetName val="Bill_Of_Quantity5"/>
      <sheetName val="EXTERNAL_WORK3"/>
      <sheetName val="H_Satuan3"/>
      <sheetName val="RKP_PLUMBING3"/>
      <sheetName val="Analisa_Upah___Bahan_Plum3"/>
      <sheetName val="rab_me_(by_owner)_3"/>
      <sheetName val="BQ_(by_owner)3"/>
      <sheetName val="rab_me_(fisik)3"/>
      <sheetName val="3_3~PLB3"/>
      <sheetName val="Tata_Udara3"/>
      <sheetName val="Analisa_Gabungan3"/>
      <sheetName val="Analisa_ME_3"/>
      <sheetName val="Man_power2"/>
      <sheetName val="Cover_(x)3"/>
      <sheetName val="Cor_Apt3"/>
      <sheetName val="HRG_BHN3"/>
      <sheetName val="Tie_Beam_GN3"/>
      <sheetName val="Tangga_GN3"/>
      <sheetName val="Blk-Mnl_lt_3-lt_atap3"/>
      <sheetName val="Bill_No_2_1_Cold_Water_System3"/>
      <sheetName val="Ahs_23"/>
      <sheetName val="Ahs_13"/>
      <sheetName val="01A-_RAB2"/>
      <sheetName val="rab_me__by_owner__2"/>
      <sheetName val="BQ__by_owner_2"/>
      <sheetName val="rab_me__fisik_2"/>
      <sheetName val="Analisa_&amp;_Upah2"/>
      <sheetName val="Analisa_ME2"/>
      <sheetName val="Master_1_02"/>
      <sheetName val="OFFICE_2_LT2"/>
      <sheetName val="Analisa_22"/>
      <sheetName val="Fill_this_out_first___3"/>
      <sheetName val="MAIN_EQUIP_AC2"/>
      <sheetName val="Daf__No____4_21"/>
      <sheetName val="PEK_TANAH2"/>
      <sheetName val="PEK_ASPAL2"/>
      <sheetName val="rab_-_persiapan_&amp;_lantai-12"/>
      <sheetName val="Fill_this_out_first___4"/>
      <sheetName val="Bill_2__PL___SUPPLY_A"/>
      <sheetName val="Met_Pas_Batu2"/>
      <sheetName val="Met__Minor2"/>
      <sheetName val="Lantai_I"/>
      <sheetName val="F_ALARM"/>
      <sheetName val="SELISIH_HARGA"/>
      <sheetName val="3-DIV7_B"/>
      <sheetName val="box_culvert"/>
      <sheetName val="Assumptions"/>
      <sheetName val="RT"/>
      <sheetName val="Lists"/>
      <sheetName val="fisik 94"/>
      <sheetName val="ISIAN"/>
      <sheetName val="Database"/>
      <sheetName val="BALOK LT_5"/>
      <sheetName val="boq"/>
      <sheetName val="2.2"/>
      <sheetName val="Mesin"/>
      <sheetName val="Menu List"/>
      <sheetName val="Analisa BCT"/>
      <sheetName val="prog-mgu"/>
      <sheetName val="ANALISA "/>
      <sheetName val="HG-UPAH"/>
      <sheetName val="HG_JADI"/>
      <sheetName val="NS"/>
      <sheetName val="Basic Price"/>
      <sheetName val="Exc. Rate"/>
      <sheetName val="BAG_III"/>
      <sheetName val="B_-_Norelec"/>
      <sheetName val="Input_monthly_capex"/>
      <sheetName val="Man_Power_&amp;_Comp1"/>
      <sheetName val="BOQ_INTERN"/>
      <sheetName val="3_4__CONCRETE_ANLS__C_O_T"/>
      <sheetName val="Analis_harga"/>
      <sheetName val="DAF_3_1"/>
      <sheetName val="DAF_3_11"/>
      <sheetName val="Site_Plan"/>
      <sheetName val="BAU"/>
      <sheetName val="25"/>
      <sheetName val="Div. 4"/>
      <sheetName val="PEK-HARIAN"/>
      <sheetName val="Mk Base"/>
      <sheetName val="Gmd3"/>
      <sheetName val="BGN PENUNJANG"/>
      <sheetName val="Capex"/>
      <sheetName val="Zobowiazania"/>
      <sheetName val="BILANS"/>
      <sheetName val="rekap mekanikal"/>
      <sheetName val="Zones"/>
      <sheetName val="EE-PROP"/>
      <sheetName val="Infrastruktur"/>
      <sheetName val="ANGGARAN"/>
      <sheetName val="CALS"/>
      <sheetName val="FreshWater"/>
      <sheetName val="sort2"/>
      <sheetName val="gia vt,nc,may"/>
      <sheetName val="Du toan"/>
      <sheetName val="Quantity"/>
      <sheetName val="Keothep"/>
      <sheetName val="Re-bar"/>
      <sheetName val="trf 7 jht"/>
      <sheetName val="data pendamping"/>
      <sheetName val="DAT_1"/>
      <sheetName val="SM Bgn"/>
      <sheetName val="SM Tnh"/>
      <sheetName val="HARGA &amp; TARIF"/>
      <sheetName val="COSTING Option 1"/>
      <sheetName val="Harga Upah"/>
      <sheetName val="prel_x005f_x005f_x005f_x0000__x"/>
      <sheetName val="prel_x005f_x005f_x005f_x005f_x0"/>
      <sheetName val="dsr"/>
      <sheetName val="Price"/>
      <sheetName val="ALL SUM"/>
      <sheetName val="GOC"/>
      <sheetName val="MP"/>
      <sheetName val="Prog.9(DGI)"/>
      <sheetName val="Std-Industri"/>
      <sheetName val="Std-Prod KS"/>
      <sheetName val="Scenarios and Sensitivities"/>
      <sheetName val="Global Assumptions"/>
      <sheetName val="Rupiah"/>
      <sheetName val="HK&amp;Mat"/>
      <sheetName val="Links"/>
      <sheetName val="Lead"/>
      <sheetName val="Standar"/>
      <sheetName val="BoQ2"/>
      <sheetName val="Satpek2"/>
      <sheetName val="vol2"/>
      <sheetName val="KET"/>
      <sheetName val="BAHAN_STR"/>
      <sheetName val="Daftar Harga Bahan"/>
      <sheetName val="Analisa Tend (2)"/>
      <sheetName val="person_1"/>
      <sheetName val="BQ_ARS1"/>
      <sheetName val="TU"/>
      <sheetName val="110 cs EW"/>
      <sheetName val="Unit Weight"/>
      <sheetName val="an_ struktur"/>
      <sheetName val="BOX_PANEL"/>
      <sheetName val="Access_Road_and_Well"/>
      <sheetName val="Harga_Satuan"/>
      <sheetName val="Daftar Upah"/>
      <sheetName val="A-BANTU"/>
      <sheetName val="BTL-Alat"/>
      <sheetName val="Analisa-alt"/>
      <sheetName val="Scenario"/>
      <sheetName val="BQ_Effice"/>
      <sheetName val="Bill-5.2"/>
      <sheetName val="Bill-9.1"/>
      <sheetName val="Bill-6.1.1-6.1.3"/>
      <sheetName val="Bill_No_6_Koord_&amp;_Attendance1"/>
      <sheetName val="GRAND_REKAP1"/>
      <sheetName val="Bill 3. Ged parkir"/>
      <sheetName val="GAJI"/>
      <sheetName val="Reference"/>
      <sheetName val="prel_x005f_x0000__x"/>
      <sheetName val="RAB AR&amp;STR"/>
      <sheetName val="Spek Fin "/>
      <sheetName val="REKAP TOTAL"/>
      <sheetName val="Luas Bangunan"/>
      <sheetName val="Spek ME"/>
      <sheetName val="chitimc"/>
      <sheetName val="Sat Bah &amp; Up"/>
      <sheetName val="dongia (2)"/>
      <sheetName val="gtrinh"/>
      <sheetName val="thpdmoi  (2)"/>
      <sheetName val="phuluc1"/>
      <sheetName val="lam-moi"/>
      <sheetName val="giathanh1"/>
      <sheetName val="dongia"/>
      <sheetName val="tongke-ht"/>
      <sheetName val="dtxl"/>
      <sheetName val="t-h ha the"/>
      <sheetName val="chitiet vl-nc-tt -1p"/>
      <sheetName val="tong hop vl-nc tt"/>
      <sheetName val="th xl"/>
      <sheetName val="vc"/>
      <sheetName val="chitiet"/>
      <sheetName val="chitiet vl-nc-tt-3p"/>
      <sheetName val="tdtkp1"/>
      <sheetName val="kpvc-bd "/>
      <sheetName val="Cost Control"/>
      <sheetName val="Schedule Ekstern"/>
    </sheetNames>
    <sheetDataSet>
      <sheetData sheetId="0"/>
      <sheetData sheetId="1"/>
      <sheetData sheetId="2"/>
      <sheetData sheetId="3" refreshError="1"/>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sheetData sheetId="277"/>
      <sheetData sheetId="278"/>
      <sheetData sheetId="279"/>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sheetData sheetId="543"/>
      <sheetData sheetId="544"/>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sheetData sheetId="570"/>
      <sheetData sheetId="571"/>
      <sheetData sheetId="572"/>
      <sheetData sheetId="573"/>
      <sheetData sheetId="574" refreshError="1"/>
      <sheetData sheetId="575" refreshError="1"/>
      <sheetData sheetId="576" refreshError="1"/>
      <sheetData sheetId="577" refreshError="1"/>
      <sheetData sheetId="578"/>
      <sheetData sheetId="579" refreshError="1"/>
      <sheetData sheetId="580" refreshError="1"/>
      <sheetData sheetId="58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sheetData sheetId="633" refreshError="1"/>
      <sheetData sheetId="634" refreshError="1"/>
      <sheetData sheetId="635" refreshError="1"/>
      <sheetData sheetId="636"/>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refreshError="1"/>
      <sheetData sheetId="729" refreshError="1"/>
      <sheetData sheetId="730" refreshError="1"/>
      <sheetData sheetId="731" refreshError="1"/>
      <sheetData sheetId="732"/>
      <sheetData sheetId="733"/>
      <sheetData sheetId="734"/>
      <sheetData sheetId="735"/>
      <sheetData sheetId="736"/>
      <sheetData sheetId="737" refreshError="1"/>
      <sheetData sheetId="738" refreshError="1"/>
      <sheetData sheetId="739" refreshError="1"/>
      <sheetData sheetId="740" refreshError="1"/>
      <sheetData sheetId="741" refreshError="1"/>
      <sheetData sheetId="742" refreshError="1"/>
      <sheetData sheetId="743" refreshError="1"/>
      <sheetData sheetId="744"/>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Set>
  </externalBook>
</externalLink>
</file>

<file path=xl/externalLinks/externalLink379.xml><?xml version="1.0" encoding="utf-8"?>
<externalLink xmlns="http://schemas.openxmlformats.org/spreadsheetml/2006/main">
  <externalBook xmlns:r="http://schemas.openxmlformats.org/officeDocument/2006/relationships" r:id="rId1">
    <sheetNames>
      <sheetName val="REKAP"/>
      <sheetName val="00000"/>
      <sheetName val="10000"/>
      <sheetName val="RAB"/>
      <sheetName val="Analisa-PI"/>
      <sheetName val="equipment"/>
      <sheetName val="prelim"/>
      <sheetName val="person "/>
      <sheetName val="BQ ARS"/>
      <sheetName val="Rekap Direct Cost"/>
      <sheetName val="prel"/>
      <sheetName val="prel"/>
      <sheetName val="prel??"/>
      <sheetName val="Bill of Qty MEP"/>
      <sheetName val="prel__"/>
      <sheetName val="Analisa"/>
      <sheetName val="Elektrikal"/>
      <sheetName val="ana_str"/>
      <sheetName val="Koefisien"/>
      <sheetName val="RATE"/>
      <sheetName val="Bill No 6 Koord &amp; Attendance"/>
      <sheetName val="Analisa ARS"/>
      <sheetName val="BOX PANEL"/>
      <sheetName val="#REF"/>
      <sheetName val="architech"/>
      <sheetName val="rkp"/>
      <sheetName val="mebel"/>
      <sheetName val="struktur"/>
      <sheetName val="FAKTOR"/>
      <sheetName val="harsat"/>
      <sheetName val="PAD-F"/>
      <sheetName val="Hargamaterial"/>
      <sheetName val="DATA"/>
      <sheetName val="BQ"/>
      <sheetName val="Rekap Prelim"/>
      <sheetName val="OH_10BLN"/>
      <sheetName val="DAF-1"/>
      <sheetName val="H.Satuan"/>
      <sheetName val="Sheet1"/>
      <sheetName val="Fill this out first___"/>
      <sheetName val="Bahan"/>
      <sheetName val="Step"/>
      <sheetName val="BOQ MANGKANG   blank1"/>
      <sheetName val="DAF_1"/>
      <sheetName val="PileCap"/>
      <sheetName val="Tie Beam GN"/>
      <sheetName val="Tangga GN"/>
      <sheetName val="Panel,feeder,elek"/>
      <sheetName val="upah"/>
      <sheetName val="Marketing"/>
      <sheetName val="HARGA MATERIAL"/>
      <sheetName val="prel_x005f_x0000__x005f_x0000_"/>
      <sheetName val="H-BHN"/>
      <sheetName val="Bill No 6 Koord _ Attendance"/>
      <sheetName val="Harga Satuan"/>
      <sheetName val="HB"/>
      <sheetName val="Access Road and Well"/>
      <sheetName val="main summary"/>
      <sheetName val="ref"/>
      <sheetName val="Basic"/>
      <sheetName val="Mall"/>
      <sheetName val="BQNSC"/>
      <sheetName val="Analisa -Baku"/>
      <sheetName val="PERSIAPAN"/>
      <sheetName val="UTILITAS"/>
      <sheetName val="304-06"/>
      <sheetName val="DAF-2"/>
      <sheetName val="DIV.2"/>
      <sheetName val="An. Harga"/>
      <sheetName val="Hargamat"/>
      <sheetName val="Meto"/>
      <sheetName val="Analtanah"/>
      <sheetName val="FORM X COST"/>
      <sheetName val="Cover"/>
      <sheetName val="lokasari-el"/>
      <sheetName val="Analisa Harga"/>
      <sheetName val="person_"/>
      <sheetName val="BQ_ARS"/>
      <sheetName val="Rekap_Direct_Cost"/>
      <sheetName val="BAHAN_STR"/>
      <sheetName val="Notes"/>
      <sheetName val="Daftar Harga Bahan"/>
      <sheetName val="dafharbhn"/>
      <sheetName val="41,9&amp;36,3"/>
      <sheetName val="Analisa Tend (2)"/>
      <sheetName val="PriceList"/>
      <sheetName val="Material"/>
      <sheetName val="GRAND REKAP"/>
      <sheetName val="renc mgn"/>
      <sheetName val="pro ra op"/>
      <sheetName val="Man Power &amp; Comp"/>
      <sheetName val="Pag_hal"/>
      <sheetName val="SUM"/>
      <sheetName val="TK"/>
      <sheetName val="41_9_36_3"/>
      <sheetName val="10 yr val"/>
      <sheetName val="FORM-X-1"/>
      <sheetName val="Upah_Bahan"/>
      <sheetName val="prel_x005f_x005f_x005f_x0000__x005f_x005f_x005f_x0000_"/>
      <sheetName val="tifico"/>
      <sheetName val="dft bns"/>
      <sheetName val="person_1"/>
      <sheetName val="BQ_ARS1"/>
      <sheetName val="Rekap_Direct_Cost1"/>
    </sheetNames>
    <sheetDataSet>
      <sheetData sheetId="0" refreshError="1"/>
      <sheetData sheetId="1"/>
      <sheetData sheetId="2"/>
      <sheetData sheetId="3" refreshError="1"/>
      <sheetData sheetId="4"/>
      <sheetData sheetId="5"/>
      <sheetData sheetId="6"/>
      <sheetData sheetId="7"/>
      <sheetData sheetId="8" refreshError="1"/>
      <sheetData sheetId="9" refreshError="1"/>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Set>
  </externalBook>
</externalLink>
</file>

<file path=xl/externalLinks/externalLink380.xml><?xml version="1.0" encoding="utf-8"?>
<externalLink xmlns="http://schemas.openxmlformats.org/spreadsheetml/2006/main">
  <externalBook xmlns:r="http://schemas.openxmlformats.org/officeDocument/2006/relationships" r:id="rId1">
    <sheetNames>
      <sheetName val="Metod TWR"/>
      <sheetName val="Rekap"/>
      <sheetName val="RAB-RC"/>
      <sheetName val="RAB-TWR"/>
      <sheetName val="Analisa RC"/>
      <sheetName val="Ana TWR"/>
      <sheetName val="Metod RC"/>
      <sheetName val="Analisa BBM"/>
      <sheetName val="Mat On Site"/>
      <sheetName val="Hrg-Dasar"/>
      <sheetName val="SCH"/>
      <sheetName val="Lalulintas"/>
      <sheetName val="Mobilisasi"/>
      <sheetName val="Finalisasi"/>
      <sheetName val="DAFT_ALAT,UPAH &amp; MAT"/>
      <sheetName val="Rekap Direct Co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381.xml><?xml version="1.0" encoding="utf-8"?>
<externalLink xmlns="http://schemas.openxmlformats.org/spreadsheetml/2006/main">
  <externalBook xmlns:r="http://schemas.openxmlformats.org/officeDocument/2006/relationships" r:id="rId1">
    <sheetNames>
      <sheetName val="Rekap"/>
      <sheetName val="RAB-RC"/>
      <sheetName val="RAB-TWR"/>
      <sheetName val="Analisa RC"/>
      <sheetName val="Ana TWR"/>
      <sheetName val="Metod RC"/>
      <sheetName val="Metod TWR"/>
      <sheetName val="Analisa BBM"/>
      <sheetName val="Mat On Site"/>
      <sheetName val="Hrg-Dasar"/>
      <sheetName val="SCH"/>
      <sheetName val="Lalulintas"/>
      <sheetName val="Mobilisasi"/>
      <sheetName val="Finalisasi"/>
      <sheetName val="DAFT_ALAT,UPAH &amp; MAT"/>
      <sheetName val="Rekap Direct Cost"/>
      <sheetName val="HARGA MATERIAL"/>
      <sheetName val="Gambar Fisik"/>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82.xml><?xml version="1.0" encoding="utf-8"?>
<externalLink xmlns="http://schemas.openxmlformats.org/spreadsheetml/2006/main">
  <externalBook xmlns:r="http://schemas.openxmlformats.org/officeDocument/2006/relationships" r:id="rId1">
    <sheetNames>
      <sheetName val="Material"/>
      <sheetName val="Dashboard"/>
      <sheetName val="Kurva-s"/>
      <sheetName val="REKAPITULASI"/>
      <sheetName val="STRUKTUR"/>
      <sheetName val="Add Arsitektur"/>
      <sheetName val="ARSITEKTUR"/>
      <sheetName val="tambah"/>
      <sheetName val="M&amp;E"/>
      <sheetName val="Upah"/>
      <sheetName val="analisa Str"/>
      <sheetName val="Analisa"/>
      <sheetName val="Ana Beton"/>
      <sheetName val="Ana Sanitair"/>
      <sheetName val="Material-List"/>
      <sheetName val="H_BHN"/>
      <sheetName val="H-BHN"/>
      <sheetName val="A_BANTU"/>
      <sheetName val="Metod TWR"/>
      <sheetName val="Rekap"/>
      <sheetName val="10 yr val"/>
      <sheetName val="DataBase"/>
      <sheetName val="BUT"/>
      <sheetName val="Std-Prod KS"/>
      <sheetName val="Upah_Baha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383.xml><?xml version="1.0" encoding="utf-8"?>
<externalLink xmlns="http://schemas.openxmlformats.org/spreadsheetml/2006/main">
  <externalBook xmlns:r="http://schemas.openxmlformats.org/officeDocument/2006/relationships" r:id="rId1">
    <sheetNames>
      <sheetName val="Flow Product-Raw Material"/>
      <sheetName val="Resume-Handling"/>
      <sheetName val="Basis Perhitungan"/>
      <sheetName val="Consumption"/>
      <sheetName val="Raw Material"/>
      <sheetName val="Initial-Cost"/>
      <sheetName val="Packing"/>
      <sheetName val="Estimasi Tie-In PIM"/>
      <sheetName val="Tie-In Investment"/>
      <sheetName val="Storage"/>
      <sheetName val="Investment"/>
      <sheetName val="Organisasi"/>
      <sheetName val="Man power"/>
      <sheetName val="Inputing-Data"/>
      <sheetName val="Revenue"/>
      <sheetName val="Analisa Finansial"/>
      <sheetName val="Loan-Calculation"/>
      <sheetName val="Data Risk"/>
      <sheetName val="RVT1"/>
      <sheetName val="Table1"/>
      <sheetName val="Chart1"/>
      <sheetName val="Chart2"/>
      <sheetName val="Chart3"/>
      <sheetName val="Chart4"/>
      <sheetName val="Chart5"/>
      <sheetName val="SRT1"/>
      <sheetName val="Table2"/>
      <sheetName val="Profile1"/>
      <sheetName val="dft bns"/>
      <sheetName val="Material"/>
      <sheetName val="Metod TWR"/>
      <sheetName val="REKAP"/>
      <sheetName val="Koefisien"/>
      <sheetName val="BU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384.xml><?xml version="1.0" encoding="utf-8"?>
<externalLink xmlns="http://schemas.openxmlformats.org/spreadsheetml/2006/main">
  <externalBook xmlns:r="http://schemas.openxmlformats.org/officeDocument/2006/relationships" r:id="rId1">
    <sheetNames>
      <sheetName val="Material"/>
      <sheetName val="SLSR PHUB"/>
      <sheetName val="PEK. TNH (CONTOH)"/>
      <sheetName val="PAS&amp;PLES "/>
      <sheetName val="WATER FEATURE"/>
      <sheetName val="EXT WALL"/>
      <sheetName val="Ratio"/>
      <sheetName val="PEK. TNH "/>
      <sheetName val="LANTAI&amp;SALUT DINDING"/>
      <sheetName val="KOSEN"/>
      <sheetName val="KONST-BAJA"/>
      <sheetName val="LANGIT2"/>
      <sheetName val="FINISHING TANGGA"/>
      <sheetName val="SANITAIR"/>
      <sheetName val="CAT"/>
      <sheetName val="HP center"/>
      <sheetName val="PAGAR "/>
      <sheetName val="TIANG+KRAN"/>
      <sheetName val="B.JALAN"/>
      <sheetName val="TAMAN"/>
      <sheetName val="BONGKARAN"/>
      <sheetName val="LAIN2"/>
      <sheetName val="Utility"/>
      <sheetName val="Add STR"/>
      <sheetName val="Add"/>
      <sheetName val="Alat"/>
      <sheetName val="Management"/>
      <sheetName val="PERSIAPAN"/>
      <sheetName val="stp+rbsn "/>
      <sheetName val="drainase "/>
      <sheetName val="Rekap Alt"/>
      <sheetName val="Rekap Add"/>
      <sheetName val="REKAP"/>
      <sheetName val="Rekap Alt."/>
      <sheetName val="REKAP TOTAL"/>
      <sheetName val="Kurva-s"/>
      <sheetName val="Dash Alt"/>
      <sheetName val="Dashboard"/>
      <sheetName val="Ana Sanitair"/>
      <sheetName val="analisa Str"/>
      <sheetName val="Analisa"/>
      <sheetName val="Sheet3"/>
      <sheetName val="Sheet2"/>
      <sheetName val="Sheet1"/>
      <sheetName val="LIst Material"/>
      <sheetName val="Sheet4"/>
      <sheetName val="Ana"/>
      <sheetName val="hs_ars"/>
      <sheetName val="Flow Product-Raw Material"/>
      <sheetName val="Anls-ME Tampil"/>
      <sheetName val="10 yr val"/>
      <sheetName val="UPAH &amp; BAHAN"/>
      <sheetName val="BOQJULI-PCB2ARS&amp;STR NEW"/>
      <sheetName val="Rekap Direct Cost"/>
      <sheetName val="Gambar Fisik"/>
      <sheetName val="Metod TWR"/>
      <sheetName val="COVER"/>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385.xml><?xml version="1.0" encoding="utf-8"?>
<externalLink xmlns="http://schemas.openxmlformats.org/spreadsheetml/2006/main">
  <externalBook xmlns:r="http://schemas.openxmlformats.org/officeDocument/2006/relationships" r:id="rId1">
    <sheetNames>
      <sheetName val="H-BHN"/>
      <sheetName val="H_BHN"/>
      <sheetName val="A_BANTU"/>
      <sheetName val="SW-ALAT"/>
      <sheetName val="U-HAR"/>
      <sheetName val="DASBOR"/>
      <sheetName val="ANLISA"/>
      <sheetName val="ANLS-ALT"/>
      <sheetName val="A-BANTU"/>
      <sheetName val="U-PEK"/>
      <sheetName val="M-BANTU"/>
      <sheetName val="H-SAT"/>
      <sheetName val="Metod TWR"/>
      <sheetName val="BQ-Tenis"/>
      <sheetName val="Arsitektur"/>
      <sheetName val="Material"/>
      <sheetName val="BOQ_Aula"/>
      <sheetName val="Prelim"/>
      <sheetName val="gaji"/>
      <sheetName val="41_9_36_3"/>
      <sheetName val="REKAP"/>
      <sheetName val="Rekap Direct Cost"/>
      <sheetName val="Alat"/>
      <sheetName val="Persiapan"/>
      <sheetName val="RAW MATERIALS "/>
      <sheetName val="COST-PERSON-J.O."/>
      <sheetName val="RENTAL1"/>
      <sheetName val="ana_str"/>
      <sheetName val="Flow Product-Raw Material"/>
      <sheetName val="TB"/>
      <sheetName val="Gambar Fisik"/>
      <sheetName val="MASTER_INPUT"/>
      <sheetName val="Ana"/>
    </sheetNames>
    <sheetDataSet>
      <sheetData sheetId="0" refreshError="1"/>
      <sheetData sheetId="1"/>
      <sheetData sheetId="2"/>
      <sheetData sheetId="3" refreshError="1"/>
      <sheetData sheetId="4"/>
      <sheetData sheetId="5" refreshError="1"/>
      <sheetData sheetId="6" refreshError="1"/>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386.xml><?xml version="1.0" encoding="utf-8"?>
<externalLink xmlns="http://schemas.openxmlformats.org/spreadsheetml/2006/main">
  <externalBook xmlns:r="http://schemas.openxmlformats.org/officeDocument/2006/relationships" r:id="rId1">
    <sheetNames>
      <sheetName val="Mar"/>
      <sheetName val="UPAH &amp; BAHAN"/>
      <sheetName val="mpp"/>
      <sheetName val="janue"/>
      <sheetName val="Feb"/>
      <sheetName val="Apr"/>
      <sheetName val="mEI"/>
      <sheetName val="Juni"/>
      <sheetName val="Olah"/>
      <sheetName val="Data SRL"/>
      <sheetName val="Data Prod_Graf"/>
      <sheetName val="PK RM"/>
      <sheetName val="dft bns"/>
      <sheetName val="JUM-KARY"/>
      <sheetName val="FORM-X-1"/>
      <sheetName val="TB"/>
      <sheetName val="List"/>
      <sheetName val="TM"/>
      <sheetName val="kki"/>
      <sheetName val="fin pro centers"/>
      <sheetName val="SUMMARY"/>
      <sheetName val="H-BHN"/>
      <sheetName val="Material"/>
      <sheetName val="Metod TWR"/>
      <sheetName val="Ana"/>
      <sheetName val="Flow Product-Raw Materi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387.xml><?xml version="1.0" encoding="utf-8"?>
<externalLink xmlns="http://schemas.openxmlformats.org/spreadsheetml/2006/main">
  <externalBook xmlns:r="http://schemas.openxmlformats.org/officeDocument/2006/relationships" r:id="rId1">
    <sheetNames>
      <sheetName val="Hargamat"/>
      <sheetName val="Resume_Analisa"/>
      <sheetName val="Dashboard"/>
      <sheetName val="Dashboard-A"/>
      <sheetName val="Dashboard-B"/>
      <sheetName val="Resume-Analisa"/>
      <sheetName val="Analisa"/>
      <sheetName val="Spek"/>
      <sheetName val="Waterproof"/>
      <sheetName val="Condition"/>
      <sheetName val="Repair-D.Wall"/>
      <sheetName val="support"/>
      <sheetName val="Bkt"/>
      <sheetName val="Bkt-3.nov"/>
      <sheetName val="tanya"/>
      <sheetName val="Hrg_Sat"/>
      <sheetName val="harsat"/>
      <sheetName val="HSBU "/>
      <sheetName val="H-BHN"/>
      <sheetName val="D4"/>
      <sheetName val="D6"/>
      <sheetName val="D7"/>
      <sheetName val="D8"/>
      <sheetName val="Hrg.Sat"/>
      <sheetName val="Upah_Bahan"/>
      <sheetName val="H_BHN"/>
      <sheetName val="A_BANTU"/>
      <sheetName val="REKAP"/>
      <sheetName val="YTD'97 Sales"/>
      <sheetName val="Week9-Feb    "/>
      <sheetName val="Week31-August"/>
      <sheetName val="I-ME"/>
      <sheetName val="BQ"/>
      <sheetName val="hsp-STR-ARS"/>
      <sheetName val="Analisa STR"/>
      <sheetName val="HrgSat"/>
      <sheetName val="Mar"/>
      <sheetName val="Analisa Tend (2)"/>
      <sheetName val="Material"/>
      <sheetName val="FORM-X-1"/>
      <sheetName val="Metod TWR"/>
    </sheetNames>
    <sheetDataSet>
      <sheetData sheetId="0" refreshError="1"/>
      <sheetData sheetId="1"/>
      <sheetData sheetId="2"/>
      <sheetData sheetId="3"/>
      <sheetData sheetId="4"/>
      <sheetData sheetId="5" refreshError="1"/>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388.xml><?xml version="1.0" encoding="utf-8"?>
<externalLink xmlns="http://schemas.openxmlformats.org/spreadsheetml/2006/main">
  <externalBook xmlns:r="http://schemas.openxmlformats.org/officeDocument/2006/relationships" r:id="rId1">
    <sheetNames>
      <sheetName val="Material"/>
      <sheetName val="dasboard"/>
      <sheetName val="Rekap"/>
      <sheetName val="Ratio"/>
      <sheetName val="BQ"/>
      <sheetName val="Prelim"/>
      <sheetName val="Analisa"/>
      <sheetName val="analisa Str"/>
      <sheetName val="Ana Sanitair"/>
      <sheetName val="List"/>
      <sheetName val="Hargamat"/>
      <sheetName val="Resume_Analisa"/>
      <sheetName val="Sat Bah &amp; Up"/>
      <sheetName val="Sheet2"/>
      <sheetName val="H_BHN"/>
      <sheetName val="A_BANTU"/>
      <sheetName val="hs-str"/>
      <sheetName val="Harsat_marina"/>
      <sheetName val="Mar"/>
      <sheetName val="Flow Product-Raw Material"/>
      <sheetName val="H-BHN"/>
      <sheetName val="10 yr v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89.xml><?xml version="1.0" encoding="utf-8"?>
<externalLink xmlns="http://schemas.openxmlformats.org/spreadsheetml/2006/main">
  <externalBook xmlns:r="http://schemas.openxmlformats.org/officeDocument/2006/relationships" r:id="rId1">
    <sheetNames>
      <sheetName val="BHN"/>
      <sheetName val="U-KJA"/>
      <sheetName val="SW-A"/>
      <sheetName val="A-S"/>
      <sheetName val="A.PRELM"/>
      <sheetName val="AL"/>
      <sheetName val="P"/>
      <sheetName val="BAU"/>
      <sheetName val="G"/>
      <sheetName val="R"/>
      <sheetName val="B"/>
      <sheetName val="SUM"/>
      <sheetName val="Mar"/>
      <sheetName val="exf"/>
      <sheetName val="FORM-X-1"/>
      <sheetName val="PB(B)"/>
      <sheetName val="10 yr val"/>
      <sheetName val="Material"/>
      <sheetName val="Hargamat"/>
      <sheetName val="REKAP"/>
      <sheetName val="Flow Product-Raw Material"/>
      <sheetName val="Std-Prod KS"/>
      <sheetName val="B-Ops-KS"/>
      <sheetName val="dft bns"/>
      <sheetName val="HSBU ANA"/>
      <sheetName val="Upah+Bahan"/>
      <sheetName val="UPAH &amp; BAHAN"/>
      <sheetName val="H-BHN"/>
      <sheetName val="Ref"/>
      <sheetName val="Bahan"/>
    </sheetNames>
    <sheetDataSet>
      <sheetData sheetId="0" refreshError="1"/>
      <sheetData sheetId="1"/>
      <sheetData sheetId="2"/>
      <sheetData sheetId="3" refreshError="1"/>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390.xml><?xml version="1.0" encoding="utf-8"?>
<externalLink xmlns="http://schemas.openxmlformats.org/spreadsheetml/2006/main">
  <externalBook xmlns:r="http://schemas.openxmlformats.org/officeDocument/2006/relationships" r:id="rId1">
    <sheetNames>
      <sheetName val="Hrg.Sat"/>
      <sheetName val="Hrg_Sat"/>
      <sheetName val="DBREal"/>
      <sheetName val="Ana-prel"/>
      <sheetName val="Analisa-struktur"/>
      <sheetName val="aNA-BETON"/>
      <sheetName val="DAFTAR ISI"/>
      <sheetName val="REKAP"/>
      <sheetName val="aDDITIONAL"/>
      <sheetName val="BANGUNAN UTAMA"/>
      <sheetName val="BANGUNAN PENUNJANG"/>
      <sheetName val="hs_ars"/>
      <sheetName val="BQ"/>
      <sheetName val="hsp-STR-ARS"/>
      <sheetName val="Upah+Bahan"/>
      <sheetName val="HB"/>
      <sheetName val="harsat"/>
      <sheetName val="Material"/>
      <sheetName val="Bq Ars"/>
      <sheetName val="Upah_Bahan"/>
      <sheetName val="Hargamat"/>
      <sheetName val="Resume_Analisa"/>
      <sheetName val="tifico"/>
      <sheetName val="MTa"/>
      <sheetName val="Analisa STR"/>
      <sheetName val="STRUKTUR-1"/>
      <sheetName val="H_BHN"/>
      <sheetName val="A_BANTU"/>
      <sheetName val="BHN"/>
      <sheetName val="H-BHN"/>
      <sheetName val="TU"/>
      <sheetName val="Metod TWR"/>
      <sheetName val="Mar"/>
      <sheetName val="List"/>
      <sheetName val="Baha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391.xml><?xml version="1.0" encoding="utf-8"?>
<externalLink xmlns="http://schemas.openxmlformats.org/spreadsheetml/2006/main">
  <externalBook xmlns:r="http://schemas.openxmlformats.org/officeDocument/2006/relationships" r:id="rId1">
    <sheetNames>
      <sheetName val="Rekap"/>
      <sheetName val="RAB"/>
      <sheetName val="Analisa"/>
      <sheetName val="Harga Satuan"/>
      <sheetName val="BAHAN_STR"/>
      <sheetName val="H-Dasar"/>
      <sheetName val="Koefisien"/>
      <sheetName val="D3_1"/>
      <sheetName val="D4"/>
      <sheetName val="D6"/>
      <sheetName val="D7"/>
      <sheetName val="D8"/>
      <sheetName val="UPAH PEKERJA"/>
      <sheetName val="KOLAM RENANG"/>
      <sheetName val="jalan akses"/>
      <sheetName val="GRC BELAKANG"/>
      <sheetName val="vo 90 plafon driveway"/>
      <sheetName val="vo 90 plafon driveway (2)"/>
      <sheetName val="D3.1"/>
      <sheetName val="3"/>
      <sheetName val="Material"/>
      <sheetName val="listrik"/>
      <sheetName val="Metod TWR"/>
      <sheetName val="B.T"/>
      <sheetName val="326BQSTC"/>
      <sheetName val="harsat"/>
      <sheetName val="Hrg.Sat"/>
      <sheetName val="Ana"/>
      <sheetName val="harsat_upah"/>
      <sheetName val="SELL-SUMM-COST"/>
      <sheetName val="Rekap Direct Cost"/>
      <sheetName val="Basic P"/>
      <sheetName val="Hargamat"/>
      <sheetName val="D2.2"/>
      <sheetName val="Div3"/>
      <sheetName val="DAFMAT"/>
      <sheetName val="10.1 (4)"/>
      <sheetName val="10.1 (5)"/>
      <sheetName val="H-Bahan"/>
      <sheetName val="당초"/>
      <sheetName val="H.Satuan"/>
      <sheetName val="HB"/>
      <sheetName val="BQ (by owner)"/>
      <sheetName val="rab me (fisik)"/>
      <sheetName val="DAF-9"/>
      <sheetName val="MTa"/>
      <sheetName val="Lap Mingguan"/>
      <sheetName val="Meto"/>
      <sheetName val="Harga_Satuan"/>
      <sheetName val="D3_11"/>
      <sheetName val="KOLAM_RENANG"/>
      <sheetName val="jalan_akses"/>
      <sheetName val="GRC_BELAKANG"/>
      <sheetName val="vo_90_plafon_driveway"/>
      <sheetName val="vo_90_plafon_driveway_(2)"/>
      <sheetName val="Rekap Prelim"/>
      <sheetName val="DAF-1"/>
      <sheetName val="harsat&amp;upah"/>
      <sheetName val="RAB_RS"/>
      <sheetName val="Total"/>
      <sheetName val="factor"/>
      <sheetName val="UPAH + ALAT"/>
      <sheetName val="BAHAN"/>
      <sheetName val="HARGA MATERIAL"/>
      <sheetName val="Upah"/>
      <sheetName val="summary "/>
      <sheetName val="Rekap DBAK"/>
      <sheetName val="ME UMY"/>
      <sheetName val="Hrg_Sat"/>
      <sheetName val="rab me (by owner) "/>
      <sheetName val="Anal"/>
      <sheetName val="ana_str"/>
      <sheetName val="UPAH _ ALAT"/>
      <sheetName val="Analis_LapisPermukaan"/>
      <sheetName val="Analis_Tanah"/>
      <sheetName val="Analis_Drainase"/>
      <sheetName val="strukturC"/>
      <sheetName val="Sheet1"/>
      <sheetName val="rab-SAPHIR"/>
      <sheetName val="AHS"/>
      <sheetName val="BREAKER"/>
      <sheetName val="Basic Price"/>
      <sheetName val="Daf.Harga-Upah"/>
      <sheetName val="Management"/>
      <sheetName val="③赤紙(日文)"/>
      <sheetName val="Analisa HS"/>
      <sheetName val="B.2.1 NON STD_PEMAT &amp; DDG PNHN"/>
      <sheetName val="BHN"/>
      <sheetName val="Mar"/>
      <sheetName val="Upah_Bahan"/>
      <sheetName val="List"/>
      <sheetName val="Kop"/>
      <sheetName val="List Sertifikat"/>
      <sheetName val="RESUME"/>
      <sheetName val="Adjusment Tanah"/>
      <sheetName val="peta &amp; pembanding"/>
      <sheetName val="BTB mappi"/>
      <sheetName val="FOTO"/>
      <sheetName val="Gbr TNH"/>
      <sheetName val="Gbr BGN"/>
      <sheetName val="DATA BANDING"/>
      <sheetName val="Text Total NP"/>
      <sheetName val="Text Total NP (2)"/>
      <sheetName val="Score"/>
      <sheetName val="BTB disesuaikan kota aset"/>
      <sheetName val="Sarana Pelengkap"/>
      <sheetName val="DATA SARANA"/>
      <sheetName val="Faktor Likuidasi"/>
      <sheetName val="MASTER BTB MAPPI JKT"/>
      <sheetName val="Umur Ekonomis"/>
      <sheetName val="Sheet5"/>
      <sheetName val="FORM-X-1"/>
    </sheetNames>
    <sheetDataSet>
      <sheetData sheetId="0" refreshError="1"/>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Set>
  </externalBook>
</externalLink>
</file>

<file path=xl/externalLinks/externalLink392.xml><?xml version="1.0" encoding="utf-8"?>
<externalLink xmlns="http://schemas.openxmlformats.org/spreadsheetml/2006/main">
  <externalBook xmlns:r="http://schemas.openxmlformats.org/officeDocument/2006/relationships" r:id="rId1">
    <sheetNames>
      <sheetName val="00000"/>
      <sheetName val="Daftar No MAPPI"/>
      <sheetName val="DATA UMUM"/>
      <sheetName val="Lembar Asistensi"/>
      <sheetName val="Tanah"/>
      <sheetName val="Bangunan"/>
      <sheetName val="Safety Margin"/>
      <sheetName val="1-Cover Depan"/>
      <sheetName val="2-Daftar Isi"/>
      <sheetName val="3-Pendahuluan"/>
      <sheetName val="4-Cover Dalam"/>
      <sheetName val="5-Laporan T &amp; B"/>
      <sheetName val="6- Kendaraan"/>
      <sheetName val="7- Inventaris"/>
      <sheetName val="LandDev"/>
      <sheetName val="DevCost"/>
      <sheetName val="Harga"/>
      <sheetName val="Foto-Foto"/>
      <sheetName val="Data 2"/>
      <sheetName val="Data 1"/>
      <sheetName val="Data 3"/>
      <sheetName val="Data 4"/>
      <sheetName val="Data 5"/>
      <sheetName val="Analisa"/>
      <sheetName val="Text NP Tanah"/>
      <sheetName val="Text Total NP"/>
      <sheetName val="Text Total Likuidasi"/>
      <sheetName val="Text Likuidasi Tanah"/>
      <sheetName val="COPYWRITE"/>
      <sheetName val="List"/>
      <sheetName val="326BQSTC"/>
      <sheetName val="Saf.Bang."/>
      <sheetName val="Saf.Tan."/>
      <sheetName val="SM Bgn"/>
      <sheetName val="Rekap"/>
      <sheetName val="Hrg.Sat"/>
      <sheetName val="Hargamat"/>
      <sheetName val="SM Tnh"/>
      <sheetName val="BHN"/>
      <sheetName val="Kesimpulan"/>
      <sheetName val="Kertas Kerja"/>
      <sheetName val="BUT"/>
      <sheetName val="Upah_Bahan"/>
      <sheetName val="MASTER BTB MAPPI JKT"/>
      <sheetName val="FORM-X-1"/>
      <sheetName val="Sheet1"/>
      <sheetName val="Sheet2"/>
      <sheetName val="Sheet3"/>
      <sheetName val="Material"/>
      <sheetName val="Ref"/>
      <sheetName val="Mar"/>
      <sheetName val="Flow Product-Raw Material"/>
      <sheetName val="2002"/>
      <sheetName val="S-1"/>
      <sheetName val="UPAH &amp; BAHAN"/>
      <sheetName val="Graha Surya Artha-rev2"/>
      <sheetName val="Bahan&amp;Upah"/>
      <sheetName val="TERM OF PAYMENT"/>
      <sheetName val="B"/>
      <sheetName val="Anls"/>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393.xml><?xml version="1.0" encoding="utf-8"?>
<externalLink xmlns="http://schemas.openxmlformats.org/spreadsheetml/2006/main">
  <externalBook xmlns:r="http://schemas.openxmlformats.org/officeDocument/2006/relationships" r:id="rId1">
    <sheetNames>
      <sheetName val="00000"/>
      <sheetName val="Daftar No MAPPI"/>
      <sheetName val="DR"/>
      <sheetName val="Rev_Proj"/>
      <sheetName val="DCF Revisi"/>
      <sheetName val="Tanah"/>
      <sheetName val="Analisa"/>
      <sheetName val="Bangunan"/>
      <sheetName val="Safety Margin"/>
      <sheetName val="1-Cover Depan"/>
      <sheetName val="2-Daftar Isi"/>
      <sheetName val="3-Pendahuluan"/>
      <sheetName val="4-Cover Dalam"/>
      <sheetName val="4-Cover Dalam1"/>
      <sheetName val="5-Laporan T &amp; B"/>
      <sheetName val="6-Mesin"/>
      <sheetName val="7-Laporan Kendaraan"/>
      <sheetName val="8-Laporan Inventaris"/>
      <sheetName val="Foto-Foto"/>
      <sheetName val="Lembar Sirkulasi"/>
      <sheetName val="Lembar Asistensi (1)"/>
      <sheetName val="Lembar Asistensi (2)"/>
      <sheetName val="Lembar QC"/>
      <sheetName val="Data 1"/>
      <sheetName val="Data 2"/>
      <sheetName val="Data 3"/>
      <sheetName val="Data 4"/>
      <sheetName val="Data 5"/>
      <sheetName val="Text NP Tanah"/>
      <sheetName val="Text Total NP"/>
      <sheetName val="Text Total Likuidasi"/>
      <sheetName val="Text Likuidasi Tanah"/>
      <sheetName val="COPYWRITE"/>
      <sheetName val="List"/>
      <sheetName val="Fixset"/>
      <sheetName val="Kesimpulan"/>
      <sheetName val="M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Set>
  </externalBook>
</externalLink>
</file>

<file path=xl/externalLinks/externalLink394.xml><?xml version="1.0" encoding="utf-8"?>
<externalLink xmlns="http://schemas.openxmlformats.org/spreadsheetml/2006/main">
  <externalBook xmlns:r="http://schemas.openxmlformats.org/officeDocument/2006/relationships" r:id="rId1">
    <sheetNames>
      <sheetName val="S-1"/>
      <sheetName val="Jdwl "/>
      <sheetName val="PAYROLL"/>
      <sheetName val="STATISTIC"/>
      <sheetName val="Jadual"/>
      <sheetName val="S-2"/>
      <sheetName val="Asumsi"/>
      <sheetName val="RAB"/>
      <sheetName val="RAB-Jdwl"/>
      <sheetName val="Pro-Base"/>
      <sheetName val="IS-CF-BS"/>
      <sheetName val="Procentage"/>
      <sheetName val="Sensitif"/>
      <sheetName val="Asumsi umum"/>
      <sheetName val="tabel word"/>
      <sheetName val="11 Beban gaji Karyawan"/>
      <sheetName val="12 Rincian Biaya "/>
      <sheetName val="Sheet1"/>
      <sheetName val="Sheet3 (2)"/>
      <sheetName val="Ref"/>
      <sheetName val="Harga ME "/>
      <sheetName val="Daftar No MAPPI"/>
      <sheetName val="Rekap"/>
      <sheetName val="Material"/>
      <sheetName val="Hrg.Sat"/>
      <sheetName val="FORM-X-1"/>
      <sheetName val="As"/>
      <sheetName val="Account"/>
      <sheetName val="Income Statement"/>
      <sheetName val="Shareholders' Equity"/>
      <sheetName val="exf"/>
      <sheetName val="BHN"/>
      <sheetName val="Upah_Bahan"/>
      <sheetName val="List"/>
      <sheetName val="Kop"/>
      <sheetName val="Pengantar"/>
      <sheetName val="1"/>
      <sheetName val="2"/>
      <sheetName val="3"/>
      <sheetName val="4"/>
      <sheetName val="FOTO"/>
      <sheetName val="peta &amp; pembanding"/>
      <sheetName val="Gbr TNH"/>
      <sheetName val="Gbr BGN"/>
      <sheetName val="Adjusment Tanah"/>
      <sheetName val="DATA BANDING"/>
      <sheetName val="Text Total NP"/>
      <sheetName val="Text Total NP (2)"/>
      <sheetName val="Score"/>
      <sheetName val="BTB 2018"/>
      <sheetName val="BTB sesuai kota"/>
      <sheetName val="Sarana Pelengkap"/>
      <sheetName val="DATA SARANA"/>
      <sheetName val="Faktor Likuidasi"/>
      <sheetName val="Umur Ekonomis"/>
      <sheetName val="Listrik"/>
      <sheetName val="List Sertifikat"/>
      <sheetName val="RESUME"/>
      <sheetName val="MASTER BTB MAPPI JKT"/>
      <sheetName val="BTB disesuaikan kota aset"/>
      <sheetName val="Sheet5"/>
      <sheetName val="CATATAN REVIEW"/>
      <sheetName val="1 Surat"/>
      <sheetName val="2. Lap Pen"/>
      <sheetName val="3. Pen Tanah"/>
      <sheetName val="4. Pen Bangunan"/>
      <sheetName val="5. Data"/>
      <sheetName val="6. FOTO"/>
      <sheetName val="7. peta &amp; pembanding"/>
      <sheetName val="8. Gbr TNH"/>
      <sheetName val="9. Gbr BGN"/>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Set>
  </externalBook>
</externalLink>
</file>

<file path=xl/externalLinks/externalLink395.xml><?xml version="1.0" encoding="utf-8"?>
<externalLink xmlns="http://schemas.openxmlformats.org/spreadsheetml/2006/main">
  <externalBook xmlns:r="http://schemas.openxmlformats.org/officeDocument/2006/relationships" r:id="rId1">
    <sheetNames>
      <sheetName val="SOURCE"/>
      <sheetName val="IKK_Print"/>
      <sheetName val="SUB_Print"/>
      <sheetName val="ILM_Print"/>
      <sheetName val="BUT_Print"/>
      <sheetName val="BTB_Update"/>
      <sheetName val="BTB_Interaktif"/>
      <sheetName val="BTB_Model"/>
      <sheetName val="ikk-index19-21_sort_calc"/>
      <sheetName val="Sheet1"/>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396.xml><?xml version="1.0" encoding="utf-8"?>
<externalLink xmlns="http://schemas.openxmlformats.org/spreadsheetml/2006/main">
  <externalBook xmlns:r="http://schemas.openxmlformats.org/officeDocument/2006/relationships" r:id="rId1">
    <sheetNames>
      <sheetName val="IKK_SOURCE"/>
      <sheetName val="SUB (2)"/>
      <sheetName val="BTB (non bertingkat)"/>
      <sheetName val="BTB (bertingkat)"/>
      <sheetName val="BTB"/>
      <sheetName val="SUB"/>
      <sheetName val="IKK"/>
      <sheetName val="ILM"/>
      <sheetName val="IMM REF"/>
      <sheetName val="Rekap"/>
      <sheetName val="BTB_INTERAKTIF"/>
      <sheetName val="BTB_Update"/>
      <sheetName val="MDL_BTB"/>
      <sheetName val="Sheet1"/>
      <sheetName val="Sheet2"/>
      <sheetName val="S-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Set>
  </externalBook>
</externalLink>
</file>

<file path=xl/externalLinks/externalLink397.xml><?xml version="1.0" encoding="utf-8"?>
<externalLink xmlns="http://schemas.openxmlformats.org/spreadsheetml/2006/main">
  <externalBook xmlns:r="http://schemas.openxmlformats.org/officeDocument/2006/relationships" r:id="rId1">
    <sheetNames>
      <sheetName val="PT.GENTA"/>
      <sheetName val="00000000"/>
      <sheetName val="Sheet1"/>
      <sheetName val="Cover"/>
      <sheetName val="Analisa"/>
      <sheetName val="Foto 5"/>
      <sheetName val="Peta &amp; Denah 6"/>
      <sheetName val="Data Pasar Tanah"/>
      <sheetName val="SEKAR"/>
      <sheetName val="S-1"/>
      <sheetName val="Material"/>
      <sheetName val="Rekap"/>
      <sheetName val="IKK_SOURCE"/>
      <sheetName val="Mar"/>
      <sheetName val="Karung"/>
      <sheetName val="_x0001_"/>
      <sheetName val="List"/>
      <sheetName val="JSiar"/>
      <sheetName val="BSHO Report"/>
      <sheetName val=""/>
      <sheetName val="FORM-X-1"/>
      <sheetName val="IMM REF"/>
      <sheetName val="BTB 2018"/>
      <sheetName val="Daftar No MAPPI"/>
      <sheetName val="Mobil"/>
      <sheetName val="_x0001_"/>
    </sheetNames>
    <sheetDataSet>
      <sheetData sheetId="0" refreshError="1"/>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398.xml><?xml version="1.0" encoding="utf-8"?>
<externalLink xmlns="http://schemas.openxmlformats.org/spreadsheetml/2006/main">
  <externalBook xmlns:r="http://schemas.openxmlformats.org/officeDocument/2006/relationships" r:id="rId1">
    <sheetNames>
      <sheetName val="REKAP"/>
      <sheetName val="KONDISI- A"/>
      <sheetName val="KONDISI - B"/>
      <sheetName val="Persiapan"/>
      <sheetName val="RAB NEW"/>
      <sheetName val="Total STR+ARCH+ME"/>
    </sheetNames>
    <sheetDataSet>
      <sheetData sheetId="0" refreshError="1"/>
      <sheetData sheetId="1" refreshError="1"/>
      <sheetData sheetId="2" refreshError="1"/>
      <sheetData sheetId="3"/>
      <sheetData sheetId="4" refreshError="1"/>
      <sheetData sheetId="5" refreshError="1"/>
    </sheetDataSet>
  </externalBook>
</externalLink>
</file>

<file path=xl/externalLinks/externalLink399.xml><?xml version="1.0" encoding="utf-8"?>
<externalLink xmlns="http://schemas.openxmlformats.org/spreadsheetml/2006/main">
  <externalBook xmlns:r="http://schemas.openxmlformats.org/officeDocument/2006/relationships" r:id="rId1">
    <sheetNames>
      <sheetName val="KONDISI- A"/>
      <sheetName val="KONDISI - B"/>
      <sheetName val="REKAP"/>
      <sheetName val="Persiapan"/>
      <sheetName val="RAB NEW"/>
      <sheetName val="Total STR+ARCH+ME"/>
      <sheetName val="IKK_SOURCE"/>
      <sheetName val="PT.GENTA"/>
      <sheetName val="BUT"/>
      <sheetName val="NILZI J KKPA"/>
      <sheetName val="2002"/>
      <sheetName val="FORM-X-1"/>
      <sheetName val="Anls"/>
      <sheetName val="UPAH"/>
      <sheetName val="tabel nilai"/>
      <sheetName val="Pendukung"/>
      <sheetName val="elektrikal"/>
      <sheetName val="List"/>
    </sheetNames>
    <sheetDataSet>
      <sheetData sheetId="0" refreshError="1"/>
      <sheetData sheetId="1" refreshError="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400.xml><?xml version="1.0" encoding="utf-8"?>
<externalLink xmlns="http://schemas.openxmlformats.org/spreadsheetml/2006/main">
  <externalBook xmlns:r="http://schemas.openxmlformats.org/officeDocument/2006/relationships" r:id="rId1">
    <sheetNames>
      <sheetName val="Olah"/>
    </sheetNames>
    <sheetDataSet>
      <sheetData sheetId="0" refreshError="1"/>
    </sheetDataSet>
  </externalBook>
</externalLink>
</file>

<file path=xl/externalLinks/externalLink401.xml><?xml version="1.0" encoding="utf-8"?>
<externalLink xmlns="http://schemas.openxmlformats.org/spreadsheetml/2006/main">
  <externalBook xmlns:r="http://schemas.openxmlformats.org/officeDocument/2006/relationships" r:id="rId1">
    <sheetNames>
      <sheetName val="Olah"/>
    </sheetNames>
    <sheetDataSet>
      <sheetData sheetId="0" refreshError="1"/>
    </sheetDataSet>
  </externalBook>
</externalLink>
</file>

<file path=xl/externalLinks/externalLink402.xml><?xml version="1.0" encoding="utf-8"?>
<externalLink xmlns="http://schemas.openxmlformats.org/spreadsheetml/2006/main">
  <externalBook xmlns:r="http://schemas.openxmlformats.org/officeDocument/2006/relationships" r:id="rId1">
    <sheetNames>
      <sheetName val="ANALISA PEK.UMUM"/>
      <sheetName val="UPAH"/>
      <sheetName val="BAHAN"/>
      <sheetName val="rab"/>
      <sheetName val="Sheet1"/>
      <sheetName val="R. Rapat"/>
      <sheetName val="ANALISA PEK_UMUM"/>
      <sheetName val="Olah"/>
      <sheetName val="Ref"/>
      <sheetName val="REKAP"/>
      <sheetName val="IKK_SOURCE"/>
      <sheetName val="FORM X COST"/>
      <sheetName val="NORMA"/>
      <sheetName val="SAA"/>
      <sheetName val="Permanent info"/>
      <sheetName val="PT.GENTA"/>
      <sheetName val="Material"/>
      <sheetName val="GeneralInfo"/>
      <sheetName val="NILZI J KKPA"/>
      <sheetName val="Inputs"/>
      <sheetName val="As"/>
      <sheetName val="BHN"/>
      <sheetName val="Mar"/>
      <sheetName val="FORM-X-1"/>
      <sheetName val="BUT"/>
      <sheetName val="S-1"/>
      <sheetName val="P"/>
      <sheetName val="KIB C GEDUNG &amp; BANGUNAN"/>
    </sheetNames>
    <sheetDataSet>
      <sheetData sheetId="0" refreshError="1"/>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403.xml><?xml version="1.0" encoding="utf-8"?>
<externalLink xmlns="http://schemas.openxmlformats.org/spreadsheetml/2006/main">
  <externalBook xmlns:r="http://schemas.openxmlformats.org/officeDocument/2006/relationships" r:id="rId1">
    <sheetNames>
      <sheetName val="A"/>
      <sheetName val="B"/>
      <sheetName val="rekap A"/>
      <sheetName val="rekap b"/>
      <sheetName val="grand sum"/>
      <sheetName val="sampul"/>
      <sheetName val="pEMBATAS"/>
      <sheetName val="HARGA MATERIAL"/>
      <sheetName val="BQ ARS"/>
      <sheetName val="AHSbj"/>
      <sheetName val="rekap_A"/>
      <sheetName val="rekap_b"/>
      <sheetName val="grand_sum"/>
      <sheetName val="HARGA_MATERIAL"/>
      <sheetName val="H.Satuan"/>
      <sheetName val="data"/>
      <sheetName val="REKAP_VOLUME"/>
      <sheetName val="A-11 Steel Str"/>
      <sheetName val="A-03 Pile"/>
      <sheetName val="Rab"/>
      <sheetName val="HarSat"/>
      <sheetName val="DAF-1"/>
      <sheetName val="ARSITEKTUR"/>
      <sheetName val="bahan"/>
      <sheetName val="SNI-17-3-09"/>
      <sheetName val="RKP.ANL"/>
      <sheetName val="D2.2"/>
      <sheetName val="16-AC-27JULI"/>
      <sheetName val="PAD-F"/>
      <sheetName val="Spec ME"/>
      <sheetName val="Material"/>
      <sheetName val="Rekap"/>
      <sheetName val="Area Tabulation1"/>
      <sheetName val="Proj Data"/>
      <sheetName val="analisa"/>
      <sheetName val="Paint Type B"/>
      <sheetName val="AnBayarUtama"/>
      <sheetName val="REKAP_ARSITEKTUR."/>
      <sheetName val="AC-C"/>
      <sheetName val="Sheet"/>
      <sheetName val="BQ (by owner)"/>
      <sheetName val="rab me (fisik)"/>
      <sheetName val="rab me (by owner) "/>
      <sheetName val="pintu jendela"/>
      <sheetName val="01A- RAB"/>
      <sheetName val="ELEMENT SUM"/>
      <sheetName val="9.2~PK"/>
      <sheetName val="UPAH"/>
      <sheetName val="Harga Satuan"/>
      <sheetName val="villa"/>
      <sheetName val="AC"/>
      <sheetName val="D4"/>
      <sheetName val="D6"/>
      <sheetName val="D7"/>
      <sheetName val="D8"/>
      <sheetName val="Estimate"/>
      <sheetName val="str-Rab"/>
      <sheetName val="PERSIAP"/>
      <sheetName val="Hargamaterial"/>
      <sheetName val="Rekap Direct Cost"/>
      <sheetName val="har-sat"/>
      <sheetName val="Analisa Tend"/>
      <sheetName val="Analisa Upah &amp; Bahan Plum"/>
      <sheetName val="SEX"/>
      <sheetName val="LOADDAT"/>
      <sheetName val="351BQMCN"/>
      <sheetName val="Daf. No. - 4.2"/>
      <sheetName val="PERSIAPAN"/>
      <sheetName val="UTILITAS"/>
      <sheetName val="BQ-Str"/>
      <sheetName val="PileCap"/>
      <sheetName val="Balok L.1"/>
      <sheetName val="BQ-1A"/>
      <sheetName val="G_SUMMARY"/>
      <sheetName val="Analisa 2"/>
      <sheetName val="Sal"/>
      <sheetName val="Embong-Malang"/>
      <sheetName val="Currency Rate"/>
      <sheetName val="Pekerjaan "/>
      <sheetName val="Traf&amp;Genst"/>
      <sheetName val="HB "/>
      <sheetName val="Analisa -Baku"/>
      <sheetName val="SUM TIANG PC"/>
      <sheetName val="BOQ"/>
      <sheetName val="rekap_A1"/>
      <sheetName val="rekap_b1"/>
      <sheetName val="grand_sum1"/>
      <sheetName val="HARGA_MATERIAL1"/>
      <sheetName val="BQ_ARS"/>
      <sheetName val="H_Satuan"/>
      <sheetName val="A-11_Steel_Str"/>
      <sheetName val="A-03_Pile"/>
      <sheetName val="LK-gate"/>
      <sheetName val="DRAFT KONSUMEN"/>
      <sheetName val="NP"/>
      <sheetName val="ahas-ins"/>
      <sheetName val="Hargamat"/>
      <sheetName val="EK-JAN-07"/>
      <sheetName val="Panel,feeder,elek"/>
      <sheetName val="STR(CANCEL)"/>
      <sheetName val="Rekap Prelim"/>
      <sheetName val="326BQSTC"/>
      <sheetName val="Ana"/>
      <sheetName val="4-Basic Price"/>
      <sheetName val="data bahan"/>
      <sheetName val="Sub.kon"/>
      <sheetName val="Analisa Teknik"/>
      <sheetName val="Material "/>
      <sheetName val="Upah borong"/>
      <sheetName val="Volume"/>
      <sheetName val="Analisa alat berat..."/>
      <sheetName val="Alat Berat"/>
      <sheetName val="Instal precast"/>
      <sheetName val="ESCON"/>
      <sheetName val="An str"/>
      <sheetName val="Direct Cost Thp 2"/>
      <sheetName val="PileCap "/>
      <sheetName val="Blk B1"/>
      <sheetName val="Weight Bridge"/>
      <sheetName val="Balok L_1"/>
      <sheetName val="Master 1.0"/>
      <sheetName val="An Struktur"/>
      <sheetName val="Unit Rate _2_"/>
      <sheetName val="EL(HT)"/>
      <sheetName val="PL(HT)"/>
      <sheetName val="Price"/>
      <sheetName val="LIST"/>
      <sheetName val="I-KAMAR"/>
      <sheetName val="D-1"/>
      <sheetName val="sai"/>
      <sheetName val="hsd"/>
      <sheetName val="LATIH1"/>
      <sheetName val="CATU DAYA LISTRIK PK"/>
      <sheetName val="PERALATAN &amp; KATUP2 PK"/>
      <sheetName val="PERALATAN UTAMA PK"/>
      <sheetName val="CATU DAYA LISTRIK PLB"/>
      <sheetName val="PERALATAN &amp; KATUP2 PLB"/>
      <sheetName val="PERALATAN UTAMA PLB"/>
      <sheetName val="PEMIPAAN PK"/>
      <sheetName val="PEMIPAAN PLB"/>
      <sheetName val="Harga"/>
      <sheetName val="Alat"/>
      <sheetName val="4"/>
      <sheetName val="mek"/>
      <sheetName val="AN-ME"/>
      <sheetName val="Por"/>
      <sheetName val="HS Bhn"/>
      <sheetName val="16_AC_27JULI"/>
      <sheetName val="TOTAL Summary"/>
      <sheetName val="bill 5"/>
      <sheetName val="A_ars"/>
      <sheetName val="DAF-2"/>
      <sheetName val="Koefisien"/>
      <sheetName val="Tie Beam"/>
      <sheetName val="Blk Lt1-Lt. 3"/>
      <sheetName val="struktur"/>
      <sheetName val="ASPAL (14)"/>
      <sheetName val="Anal-SNI"/>
      <sheetName val="DAFTAR HARGA"/>
      <sheetName val="GRAND TOTAL"/>
      <sheetName val="OUT"/>
      <sheetName val="harga "/>
      <sheetName val="UPAH + ALAT"/>
      <sheetName val="RAP"/>
      <sheetName val="Harsat_El"/>
      <sheetName val="A-12"/>
      <sheetName val="struktur tdk dipakai"/>
      <sheetName val="BM"/>
      <sheetName val="TOTAL"/>
      <sheetName val="Bill_1"/>
      <sheetName val="SELL-SUMM-COST"/>
      <sheetName val="Anls"/>
      <sheetName val="COST-PERSON-J.O."/>
      <sheetName val="RENTAL1"/>
      <sheetName val="CH"/>
      <sheetName val="AHS"/>
      <sheetName val="analis"/>
      <sheetName val="BREAKER"/>
      <sheetName val="Pipe"/>
      <sheetName val="ANAL KOEF"/>
      <sheetName val="BILL"/>
      <sheetName val="dt"/>
      <sheetName val="Sumber Daya"/>
      <sheetName val="Anal"/>
      <sheetName val="RAB-NEGO"/>
      <sheetName val="BASEMENT"/>
      <sheetName val="POL"/>
      <sheetName val="Satuan Dasar"/>
      <sheetName val="AN_TDR"/>
      <sheetName val="An-Pre "/>
      <sheetName val="Faktor"/>
      <sheetName val="Pile"/>
      <sheetName val="TB"/>
      <sheetName val="Slab"/>
      <sheetName val="       BoQ        "/>
      <sheetName val="Analisa Upah _ Bahan Plum"/>
      <sheetName val="Plumbing"/>
      <sheetName val="Management"/>
      <sheetName val="PJ"/>
      <sheetName val="an. struktur"/>
      <sheetName val="main summary"/>
      <sheetName val="Daftar Harga 1"/>
      <sheetName val="BQ-TB-PKB"/>
      <sheetName val="Reff"/>
      <sheetName val="Kolom UT"/>
      <sheetName val="Faktor Markup"/>
      <sheetName val="Data Markup"/>
      <sheetName val="M.Pekerjaan"/>
      <sheetName val="Daf-harga"/>
      <sheetName val="Analisa &amp; Upah"/>
      <sheetName val="Analisa STR"/>
      <sheetName val="Perm. Test"/>
      <sheetName val="SUR-HARGA"/>
      <sheetName val="B - Norelec"/>
      <sheetName val="Rekap DBAK"/>
      <sheetName val="ME UMY"/>
      <sheetName val="HB"/>
      <sheetName val="Sheet2"/>
      <sheetName val="Analisa-Ars"/>
      <sheetName val="Quantity"/>
      <sheetName val="M.AR-KUAT"/>
      <sheetName val="Merak_Sum-FIX"/>
      <sheetName val="Combine_Sum-FIX"/>
      <sheetName val="Material Master"/>
      <sheetName val="2.10"/>
      <sheetName val="I-ME"/>
      <sheetName val="Clm"/>
      <sheetName val="Ring Balok"/>
      <sheetName val="Piping"/>
      <sheetName val="daf_3_OK_"/>
      <sheetName val="daf-3(OK)"/>
      <sheetName val="daf-7(OK)"/>
      <sheetName val="daf_7_OK_"/>
      <sheetName val="bahan+Upah"/>
      <sheetName val="FINISHING"/>
      <sheetName val="analysis2"/>
      <sheetName val="basic price"/>
      <sheetName val="PAD_F"/>
      <sheetName val="Dftr Barang"/>
      <sheetName val="BQ"/>
      <sheetName val="IPL_SCHEDULE"/>
      <sheetName val="Agregat Halus &amp; Kasar"/>
      <sheetName val="UPAH&amp;BHN"/>
      <sheetName val="ISIAN"/>
      <sheetName val="HDS"/>
      <sheetName val="Cover"/>
      <sheetName val="RAB AR&amp;STR"/>
      <sheetName val="T-BEAM"/>
      <sheetName val="SAP"/>
      <sheetName val="12. Analisa"/>
      <sheetName val="analisa_gedung"/>
      <sheetName val="CV"/>
      <sheetName val="Bahan Upah Alat"/>
      <sheetName val="COST"/>
      <sheetName val="SITE-E"/>
      <sheetName val="Tie Beam GN"/>
      <sheetName val="Steel-Twr"/>
      <sheetName val="tifico"/>
      <sheetName val="Schedule Rev"/>
      <sheetName val="W-17"/>
      <sheetName val="W-16"/>
      <sheetName val="W-18"/>
      <sheetName val="R-17"/>
      <sheetName val="Man Power"/>
      <sheetName val="name"/>
      <sheetName val="MAP"/>
      <sheetName val="gvl"/>
      <sheetName val="an mek"/>
      <sheetName val="BQ STR"/>
      <sheetName val="MUTASI"/>
      <sheetName val="영업소실적"/>
      <sheetName val="Scedule(S-Curve)"/>
      <sheetName val="SEMANAN"/>
      <sheetName val="BKPM"/>
      <sheetName val="Hrg.Sat"/>
      <sheetName val="D3.1"/>
      <sheetName val="Mall"/>
      <sheetName val="A+-"/>
      <sheetName val="analisa PUBM"/>
      <sheetName val="DATABASE"/>
      <sheetName val="CF-hot"/>
      <sheetName val="PRINT OUT"/>
      <sheetName val="FORM01"/>
      <sheetName val="Analisa BOW 07"/>
      <sheetName val="REKAPITULASI"/>
      <sheetName val="Mobilisasi"/>
      <sheetName val="laroux"/>
      <sheetName val="ASat"/>
      <sheetName val="ANALISA PEK.UMUM"/>
      <sheetName val="ANAL-"/>
      <sheetName val="HSBU ANA"/>
      <sheetName val="Bhn"/>
      <sheetName val="D &amp; W sizes"/>
      <sheetName val="UPH"/>
      <sheetName val="HRG BHN"/>
      <sheetName val="Uph&amp;bhn"/>
      <sheetName val="banding hrg"/>
      <sheetName val="AMD I"/>
      <sheetName val="HB ARSITEKTUR"/>
      <sheetName val="HB STRUKTUR"/>
      <sheetName val="Price Biaya Cadangan"/>
      <sheetName val="BQ.Rekapitulasi  Akhir"/>
      <sheetName val="RKP PLUMBING"/>
      <sheetName val="DAF_2"/>
      <sheetName val="satuan"/>
      <sheetName val="h-013211-2"/>
      <sheetName val="Elektrikal"/>
      <sheetName val="SPEK"/>
      <sheetName val="Upah &amp; Bahan"/>
      <sheetName val="SCHEDULE"/>
      <sheetName val="LISTRIK"/>
      <sheetName val="F ALARM"/>
      <sheetName val="Daf 1"/>
      <sheetName val="Bill of Qty MEP"/>
      <sheetName val="VOLUME BAJA"/>
      <sheetName val="Bill-3Cut"/>
      <sheetName val="AWAL"/>
      <sheetName val="L-Mechanical"/>
      <sheetName val="rekap_A2"/>
      <sheetName val="rekap_b2"/>
      <sheetName val="grand_sum2"/>
      <sheetName val="HARGA_MATERIAL2"/>
      <sheetName val="BQ_ARS1"/>
      <sheetName val="H_Satuan1"/>
      <sheetName val="A-11_Steel_Str1"/>
      <sheetName val="A-03_Pile1"/>
      <sheetName val="RKP_ANL"/>
      <sheetName val="REKAP_ARSITEKTUR_"/>
      <sheetName val="ELEMENT_SUM"/>
      <sheetName val="Harga_Satuan"/>
      <sheetName val="Spec_ME"/>
      <sheetName val="Paint_Type_B"/>
      <sheetName val="Analisa_Upah_&amp;_Bahan_Plum"/>
      <sheetName val="BQ_(by_owner)"/>
      <sheetName val="rab_me_(fisik)"/>
      <sheetName val="rab_me_(by_owner)_"/>
      <sheetName val="pintu_jendela"/>
      <sheetName val="9_2~PK"/>
      <sheetName val="Rekap_Direct_Cost"/>
      <sheetName val="Area_Tabulation1"/>
      <sheetName val="Proj_Data"/>
      <sheetName val="01A-_RAB"/>
      <sheetName val="Daf__No__-_4_2"/>
      <sheetName val="Pekerjaan_"/>
      <sheetName val="Analisa_Tend"/>
      <sheetName val="SUM_TIANG_PC"/>
      <sheetName val="Weight_Bridge"/>
      <sheetName val="Currency_Rate"/>
      <sheetName val="Analisa_2"/>
      <sheetName val="HB_"/>
      <sheetName val="Balok_L_1"/>
      <sheetName val="DRAFT_KONSUMEN"/>
      <sheetName val="Balok_L_11"/>
      <sheetName val="Master_1_0"/>
      <sheetName val="An_Struktur"/>
      <sheetName val="Unit_Rate__2_"/>
      <sheetName val="GRAND_TOTAL"/>
      <sheetName val="data_bahan"/>
      <sheetName val="Sub_kon"/>
      <sheetName val="Analisa_Teknik"/>
      <sheetName val="Material_"/>
      <sheetName val="Upah_borong"/>
      <sheetName val="Analisa_alat_berat___"/>
      <sheetName val="Alat_Berat"/>
      <sheetName val="Instal_precast"/>
      <sheetName val="4-Basic_Price"/>
      <sheetName val="Analisa_-Baku"/>
      <sheetName val="Rekap_Prelim"/>
      <sheetName val="An_str"/>
      <sheetName val="Direct_Cost_Thp_2"/>
      <sheetName val="D2_2"/>
      <sheetName val="CATU_DAYA_LISTRIK_PK"/>
      <sheetName val="PERALATAN_&amp;_KATUP2_PK"/>
      <sheetName val="PERALATAN_UTAMA_PK"/>
      <sheetName val="CATU_DAYA_LISTRIK_PLB"/>
      <sheetName val="PERALATAN_&amp;_KATUP2_PLB"/>
      <sheetName val="PERALATAN_UTAMA_PLB"/>
      <sheetName val="PEMIPAAN_PK"/>
      <sheetName val="PEMIPAAN_PLB"/>
      <sheetName val="PileCap_"/>
      <sheetName val="Blk_B1"/>
      <sheetName val="COST-PERSON-J_O_"/>
      <sheetName val="Tie_Beam"/>
      <sheetName val="Blk_Lt1-Lt__3"/>
      <sheetName val="ASPAL_(14)"/>
      <sheetName val="DAFTAR_HARGA"/>
      <sheetName val="ANAL_KOEF"/>
      <sheetName val="Sumber_Daya"/>
      <sheetName val="HS_Bhn"/>
      <sheetName val="TOTAL_Summary"/>
      <sheetName val="bill_5"/>
      <sheetName val="harga_"/>
      <sheetName val="UPAH_+_ALAT"/>
      <sheetName val="Satuan_Dasar"/>
      <sheetName val="Analisa_Upah___Bahan_Plum"/>
      <sheetName val="struktur_tdk_dipakai"/>
      <sheetName val="Analisa_STR"/>
      <sheetName val="main_summary"/>
      <sheetName val="Daftar_Harga_1"/>
      <sheetName val="Kolom_UT"/>
      <sheetName val="An-Pre_"/>
      <sheetName val="Bill No 2.1 "/>
      <sheetName val="An Arsitektur"/>
      <sheetName val="Kolom"/>
      <sheetName val="ALL SUM"/>
      <sheetName val="Bahan "/>
      <sheetName val="HSBU"/>
      <sheetName val="Mekanikal"/>
      <sheetName val="산근"/>
      <sheetName val="Sheet1"/>
      <sheetName val="ans harga"/>
      <sheetName val="Balok_1"/>
      <sheetName val="Hospital_Head"/>
      <sheetName val="Terbilang"/>
      <sheetName val="S_Suramadu"/>
      <sheetName val="IBASE"/>
      <sheetName val="+45,200 &amp; +45,700 (Salah)"/>
      <sheetName val="112-885"/>
      <sheetName val="Metod TWR"/>
      <sheetName val="BAHAN_STR"/>
      <sheetName val="PRD 01-3"/>
      <sheetName val="Har Sat"/>
      <sheetName val="DAF-4"/>
      <sheetName val="D.78"/>
      <sheetName val="D.79"/>
      <sheetName val="D.80"/>
      <sheetName val="D.81"/>
      <sheetName val="D.82"/>
      <sheetName val="D.83"/>
      <sheetName val="D.84"/>
      <sheetName val="D.85"/>
      <sheetName val="D.86"/>
      <sheetName val="D.87"/>
      <sheetName val="D.88"/>
      <sheetName val="D.89"/>
      <sheetName val="D.91"/>
      <sheetName val="D.92"/>
      <sheetName val="D.93"/>
      <sheetName val="D.94"/>
      <sheetName val="D.95"/>
      <sheetName val="D.96"/>
      <sheetName val="An H.Sat Pek.Ut"/>
      <sheetName val="surfacing &amp; point..."/>
      <sheetName val="stone mas ARE"/>
      <sheetName val="Sales"/>
      <sheetName val="Daf-1 Persiapan"/>
      <sheetName val="2-Genset print"/>
      <sheetName val="BPPT"/>
      <sheetName val="An.Ars"/>
      <sheetName val="Resume-Analisa"/>
      <sheetName val="RAB 1"/>
      <sheetName val="D2.2.1"/>
      <sheetName val="AHS-3"/>
      <sheetName val="PNT"/>
      <sheetName val="ANALISA ME"/>
      <sheetName val="대비표"/>
      <sheetName val="Rate"/>
      <sheetName val="4_MVAC"/>
      <sheetName val="DAF_3"/>
      <sheetName val="DAF_4"/>
      <sheetName val="Genset"/>
      <sheetName val="Indirects"/>
      <sheetName val="Norms"/>
      <sheetName val="EE-PROP"/>
      <sheetName val="NPK_Gresik"/>
      <sheetName val="POS 1234"/>
      <sheetName val="Unit Price"/>
      <sheetName val="Project"/>
      <sheetName val="Tubing &amp; fitting"/>
      <sheetName val="RmSeg"/>
      <sheetName val="DHSUB"/>
      <sheetName val="Master Edit"/>
      <sheetName val="Prog korp"/>
      <sheetName val="NM"/>
      <sheetName val="Kolom B.3a &amp; 3b"/>
      <sheetName val="Rasio Plat"/>
      <sheetName val="Keb. besi &amp; Beton"/>
      <sheetName val="Raff Foundation Ok"/>
      <sheetName val="Pile Cape Ok"/>
      <sheetName val="Caping Beam"/>
      <sheetName val="Sumpit"/>
      <sheetName val="DDG. STP"/>
      <sheetName val="DDG. GWT"/>
      <sheetName val="Ret. Wall"/>
      <sheetName val="Plat"/>
      <sheetName val="Balok Bsm 3B-1B"/>
      <sheetName val="Balok GF"/>
      <sheetName val="Balok P1-P2"/>
      <sheetName val="Balok P3"/>
      <sheetName val="Balok 5-6-7"/>
      <sheetName val="Balok 8-9-10"/>
      <sheetName val="Balok 11-12-15"/>
      <sheetName val="Balok 16-17-18"/>
      <sheetName val="Balok 19-20-21"/>
      <sheetName val="Balok 22-23-25"/>
      <sheetName val="Balok 26-27-28"/>
      <sheetName val="Balok 29-30-31"/>
      <sheetName val="Balok 32-33-35"/>
      <sheetName val="Balok 36-37-38-39"/>
      <sheetName val="Balok Atap"/>
      <sheetName val="Kolom B.2a &amp; 2b"/>
      <sheetName val="Kolom B.1a &amp; 1b"/>
      <sheetName val="Kolom GF A &amp; B"/>
      <sheetName val="Kolom Mezzanine"/>
      <sheetName val="Kolom P1A &amp; P1B"/>
      <sheetName val="Kolom P2A &amp; P2B"/>
      <sheetName val="Kolom P3"/>
      <sheetName val="Kolom 5,6"/>
      <sheetName val="Kolom 7,8,9,10,11,12,15,16,17"/>
      <sheetName val="Kolom 18,19,20,21,22,23,25"/>
      <sheetName val="Kolom 26 s.d 33, 35 s.d atap"/>
      <sheetName val="SW. 1"/>
      <sheetName val="SW. 2"/>
      <sheetName val="SW. 3"/>
      <sheetName val="SW. 4"/>
      <sheetName val="SW. 5"/>
      <sheetName val="SW. 6"/>
      <sheetName val="SW. 7"/>
      <sheetName val="SW. 8"/>
      <sheetName val="SW. 9"/>
      <sheetName val="Tangga Utama"/>
      <sheetName val="Tangga Unit"/>
      <sheetName val="Parapet"/>
      <sheetName val="Planter Box"/>
      <sheetName val="BQ.3.2 STRUKTUR -BAWAH "/>
      <sheetName val="Balok Ramp"/>
      <sheetName val="COA"/>
      <sheetName val="List Doc"/>
      <sheetName val="BREAKDOWN"/>
      <sheetName val="Meto"/>
      <sheetName val="DIV1"/>
      <sheetName val="PONDASI"/>
      <sheetName val="L. Hr"/>
      <sheetName val="Daf-III.1.1. Dinding PARKIR"/>
      <sheetName val="DAf-III.8. Facade"/>
      <sheetName val="Daf-III.2.2. Pintu TOWER"/>
      <sheetName val="JUMLAHAN TOTAL "/>
      <sheetName val="Daf-III.1.2. Dinding TOWER"/>
      <sheetName val="Rencana S curve"/>
      <sheetName val="Cash flow detail breakdown"/>
      <sheetName val="List H.Bahan&amp;Upah"/>
      <sheetName val="analys"/>
      <sheetName val="CPP"/>
      <sheetName val="Pengalaman Per"/>
      <sheetName val="Plafond"/>
      <sheetName val="Kontrak"/>
      <sheetName val="anls space frame"/>
      <sheetName val="SBDY"/>
      <sheetName val="DAPRO"/>
      <sheetName val="pivotscd"/>
      <sheetName val="DTMx"/>
      <sheetName val="J"/>
      <sheetName val="SUMMARY"/>
      <sheetName val="DAFT_ALAT,UPAH &amp; MAT"/>
      <sheetName val="Dftr_Barang"/>
      <sheetName val="Agregat_Halus_&amp;_Kasar"/>
      <sheetName val="Faktor_Markup"/>
      <sheetName val="Data_Markup"/>
      <sheetName val="M_Pekerjaan"/>
      <sheetName val="2_10"/>
      <sheetName val="VOLUME_BAJA"/>
      <sheetName val="an__struktur"/>
      <sheetName val="ANAL1"/>
      <sheetName val="ANAL2"/>
      <sheetName val="dil"/>
      <sheetName val="dti"/>
      <sheetName val="BQ-IABK"/>
      <sheetName val="AHSP'05"/>
      <sheetName val="Detail BUL"/>
      <sheetName val="?????"/>
      <sheetName val="Harsat Bahan"/>
      <sheetName val="Harsat Upah"/>
      <sheetName val="pivot1"/>
      <sheetName val="data_kui"/>
      <sheetName val="RAB_Tot"/>
      <sheetName val="B.2(LANJUTAN)"/>
      <sheetName val="DAF-5"/>
      <sheetName val="iTEM hARSAT"/>
      <sheetName val="4.2.1"/>
      <sheetName val="Cash Flow bulanan"/>
      <sheetName val="DAF-4-PL-APARTEMENT"/>
      <sheetName val="DF-7 (2)"/>
      <sheetName val="DF-7"/>
      <sheetName val="6PILE  (돌출)"/>
      <sheetName val="UP"/>
      <sheetName val="Harga Bahan"/>
      <sheetName val="HSA &amp; PAB"/>
      <sheetName val="Harga Upah "/>
      <sheetName val="mat"/>
      <sheetName val="subcon"/>
      <sheetName val="List Plafound Gypsum"/>
      <sheetName val="List Plafound WR"/>
      <sheetName val="betn"/>
      <sheetName val="Screning Ac"/>
      <sheetName val="Input_Data"/>
      <sheetName val="D1. Plint"/>
      <sheetName val="Text"/>
      <sheetName val="Daf_Anl"/>
      <sheetName val="Galian"/>
      <sheetName val="Cold Miling"/>
      <sheetName val="AC-WC"/>
      <sheetName val="Beton"/>
      <sheetName val="Analisa PL"/>
      <sheetName val="A-11 Steel Str (2)"/>
      <sheetName val="GRAND REKAP"/>
      <sheetName val="BILL 4"/>
      <sheetName val="Evaluasi ( 1 )"/>
      <sheetName val="61004"/>
      <sheetName val="61005"/>
      <sheetName val="61006"/>
      <sheetName val="61007"/>
      <sheetName val="61008"/>
      <sheetName val="HSP swk"/>
      <sheetName val="MT"/>
      <sheetName val="RAB fisik"/>
      <sheetName val="Dashboard"/>
      <sheetName val="NP (2)"/>
      <sheetName val="Analisa Tambahan"/>
      <sheetName val="Pintu-TH"/>
      <sheetName val="Kell.Plint-TH"/>
      <sheetName val="Kel. Dind-TH"/>
      <sheetName val="Hrg_Sat"/>
      <sheetName val="Upah_Bahan"/>
      <sheetName val="Kabel"/>
      <sheetName val="Sum EL"/>
      <sheetName val="EPB "/>
      <sheetName val="SATUAN "/>
      <sheetName val="SCAFOLDING"/>
      <sheetName val="PERALATAN UTAMA AC"/>
      <sheetName val="IN"/>
      <sheetName val="Div2"/>
      <sheetName val="Vibro_Roller"/>
      <sheetName val="Unit Cost"/>
      <sheetName val="htg"/>
      <sheetName val="Price List"/>
      <sheetName val="Isolasi Luar Dalam"/>
      <sheetName val="Isolasi Luar"/>
      <sheetName val="Menu"/>
      <sheetName val="Extention"/>
      <sheetName val="KBL"/>
      <sheetName val="TOEVOER"/>
      <sheetName val="UPH BHN"/>
      <sheetName val="Fill this out first___"/>
      <sheetName val="SUM"/>
      <sheetName val="PENDAHULUAN"/>
      <sheetName val="Markup"/>
      <sheetName val="5-ALAT(1)"/>
      <sheetName val="inves alat"/>
      <sheetName val="dashboard VERSI BATUBARA"/>
      <sheetName val="H_Dasar"/>
      <sheetName val="REKAP "/>
      <sheetName val="BASIC"/>
      <sheetName val="pro ra op"/>
      <sheetName val="Gal_Jack Hammer"/>
      <sheetName val="UNIT FAN"/>
      <sheetName val="ANALISA SNI'07rootsREV"/>
      <sheetName val="Gudang non AC-AC Struktur"/>
      <sheetName val="Superstruc"/>
      <sheetName val="Data PJ"/>
      <sheetName val="REKAP ANALISA"/>
      <sheetName val="ANALISA SNI'08(ubh bgsting)"/>
      <sheetName val="INPUT AGST"/>
      <sheetName val="KODE UPAH"/>
      <sheetName val="REKAP.VOLUME"/>
      <sheetName val="Eva. Progres"/>
      <sheetName val="AHS Marka"/>
      <sheetName val="Pek.Luar"/>
      <sheetName val="B&amp;U"/>
      <sheetName val="Harga Bahan &amp; Upah "/>
      <sheetName val="PRD 01-9"/>
      <sheetName val="PRD 01-11"/>
      <sheetName val="PRD 01-5"/>
      <sheetName val="Rekap 1"/>
      <sheetName val="PRD 01-6"/>
      <sheetName val="PRD 01-8"/>
      <sheetName val="PRD 01-7"/>
      <sheetName val="Pintu Jendela per_lantai_"/>
      <sheetName val="DAFTAR 7"/>
      <sheetName val="DAFTAR_8"/>
      <sheetName val="RAB-ARS"/>
      <sheetName val="anl.sa"/>
      <sheetName val="B.as"/>
      <sheetName val="DC"/>
      <sheetName val="Sat Upah"/>
      <sheetName val="ANalisa "/>
      <sheetName val="Alat PL"/>
      <sheetName val="Guidewaybeam"/>
      <sheetName val="Bill 2.3"/>
      <sheetName val="Bill 2.5B"/>
      <sheetName val="Bill 2.1"/>
      <sheetName val="V-5700"/>
      <sheetName val="MTa"/>
      <sheetName val="Harsat Pekerjaan"/>
      <sheetName val="DATA OP"/>
      <sheetName val="Analisa Tend (2)"/>
      <sheetName val="LPMING1"/>
      <sheetName val="REKAP_BACKUP MC 4"/>
      <sheetName val="REKAP_BACKUP MC3"/>
      <sheetName val="7.공정표"/>
      <sheetName val="Harga Dasar"/>
      <sheetName val="rab strktr ars print"/>
      <sheetName val="Grand summary"/>
      <sheetName val="besi"/>
      <sheetName val="rekap_A3"/>
      <sheetName val="rekap_b3"/>
      <sheetName val="grand_sum3"/>
      <sheetName val="HARGA_MATERIAL3"/>
      <sheetName val="BQ_ARS2"/>
      <sheetName val="H_Satuan2"/>
      <sheetName val="A-11_Steel_Str2"/>
      <sheetName val="A-03_Pile2"/>
      <sheetName val="Paint_Type_B1"/>
      <sheetName val="Spec_ME1"/>
      <sheetName val="RKP_ANL1"/>
      <sheetName val="REKAP_ARSITEKTUR_1"/>
      <sheetName val="9_2~PK1"/>
      <sheetName val="Rekap_Direct_Cost1"/>
      <sheetName val="DRAFT_KONSUMEN1"/>
      <sheetName val="BQ_(by_owner)1"/>
      <sheetName val="rab_me_(fisik)1"/>
      <sheetName val="rab_me_(by_owner)_1"/>
      <sheetName val="Harga_Satuan1"/>
      <sheetName val="ELEMENT_SUM1"/>
      <sheetName val="Analisa_Upah_&amp;_Bahan_Plum1"/>
      <sheetName val="pintu_jendela1"/>
      <sheetName val="01A-_RAB1"/>
      <sheetName val="Analisa_Tend1"/>
      <sheetName val="Weight_Bridge1"/>
      <sheetName val="Balok_L_12"/>
      <sheetName val="Pekerjaan_1"/>
      <sheetName val="Area_Tabulation11"/>
      <sheetName val="Proj_Data1"/>
      <sheetName val="Daf__No__-_4_21"/>
      <sheetName val="COST-PERSON-J_O_1"/>
      <sheetName val="SUM_TIANG_PC1"/>
      <sheetName val="Currency_Rate1"/>
      <sheetName val="Analisa_21"/>
      <sheetName val="Master_1_01"/>
      <sheetName val="Analisa_-Baku1"/>
      <sheetName val="Rekap_Prelim1"/>
      <sheetName val="Balok_L_13"/>
      <sheetName val="4-Basic_Price1"/>
      <sheetName val="Tie_Beam1"/>
      <sheetName val="Blk_Lt1-Lt__31"/>
      <sheetName val="data_bahan1"/>
      <sheetName val="Sub_kon1"/>
      <sheetName val="Analisa_Teknik1"/>
      <sheetName val="Material_1"/>
      <sheetName val="Upah_borong1"/>
      <sheetName val="Analisa_alat_berat___1"/>
      <sheetName val="Alat_Berat1"/>
      <sheetName val="Instal_precast1"/>
      <sheetName val="CATU_DAYA_LISTRIK_PK1"/>
      <sheetName val="PERALATAN_&amp;_KATUP2_PK1"/>
      <sheetName val="PERALATAN_UTAMA_PK1"/>
      <sheetName val="CATU_DAYA_LISTRIK_PLB1"/>
      <sheetName val="PERALATAN_&amp;_KATUP2_PLB1"/>
      <sheetName val="PERALATAN_UTAMA_PLB1"/>
      <sheetName val="PEMIPAAN_PK1"/>
      <sheetName val="PEMIPAAN_PLB1"/>
      <sheetName val="basic_price"/>
      <sheetName val="HB_1"/>
      <sheetName val="PileCap_1"/>
      <sheetName val="Blk_B11"/>
      <sheetName val="An_Struktur1"/>
      <sheetName val="Unit_Rate__2_1"/>
      <sheetName val="D2_21"/>
      <sheetName val="An_str1"/>
      <sheetName val="Direct_Cost_Thp_21"/>
      <sheetName val="GRAND_TOTAL1"/>
      <sheetName val="ASPAL_(14)1"/>
      <sheetName val="DAFTAR_HARGA1"/>
      <sheetName val="PRINT_OUT"/>
      <sheetName val="an__struktur1"/>
      <sheetName val="BQ_STR"/>
      <sheetName val="_______BoQ________"/>
      <sheetName val="An-Pre_1"/>
      <sheetName val="ANAL_KOEF1"/>
      <sheetName val="Sumber_Daya1"/>
      <sheetName val="struktur_tdk_dipakai1"/>
      <sheetName val="HS_Bhn1"/>
      <sheetName val="TOTAL_Summary1"/>
      <sheetName val="bill_51"/>
      <sheetName val="harga_1"/>
      <sheetName val="UPAH_+_ALAT1"/>
      <sheetName val="Satuan_Dasar1"/>
      <sheetName val="Dftr_Barang1"/>
      <sheetName val="Analisa_Upah___Bahan_Plum1"/>
      <sheetName val="M_AR-KUAT"/>
      <sheetName val="Faktor_Markup1"/>
      <sheetName val="Data_Markup1"/>
      <sheetName val="M_Pekerjaan1"/>
      <sheetName val="Agregat_Halus_&amp;_Kasar1"/>
      <sheetName val="Rekap_DBAK"/>
      <sheetName val="ME_UMY"/>
      <sheetName val="D_&amp;_W_sizes"/>
      <sheetName val="Perm__Test"/>
      <sheetName val="B_-_Norelec"/>
      <sheetName val="an_mek"/>
      <sheetName val="main_summary1"/>
      <sheetName val="Daftar_Harga_11"/>
      <sheetName val="Kolom_UT1"/>
      <sheetName val="Analisa_&amp;_Upah"/>
      <sheetName val="An_H_Sat_Pek_Ut"/>
      <sheetName val="D_78"/>
      <sheetName val="D_79"/>
      <sheetName val="D_80"/>
      <sheetName val="D_81"/>
      <sheetName val="D_82"/>
      <sheetName val="D_83"/>
      <sheetName val="D_84"/>
      <sheetName val="D_85"/>
      <sheetName val="D_86"/>
      <sheetName val="D_87"/>
      <sheetName val="D_88"/>
      <sheetName val="D_89"/>
      <sheetName val="D_91"/>
      <sheetName val="D_92"/>
      <sheetName val="D_93"/>
      <sheetName val="D_94"/>
      <sheetName val="D_95"/>
      <sheetName val="D_96"/>
      <sheetName val="Material_Master"/>
      <sheetName val="2_101"/>
      <sheetName val="Analisa_STR1"/>
      <sheetName val="Ring_Balok"/>
      <sheetName val="RAB_AR&amp;STR"/>
      <sheetName val="12__Analisa"/>
      <sheetName val="banding_hrg"/>
      <sheetName val="AMD_I"/>
      <sheetName val="Bahan_Upah_Alat"/>
      <sheetName val="ans_harga"/>
      <sheetName val="POS_1234"/>
      <sheetName val="Unit_Price"/>
      <sheetName val="HRG_BHN"/>
      <sheetName val="Upah_&amp;_Bahan"/>
      <sheetName val="PRD_01-3"/>
      <sheetName val="surfacing_&amp;_point___"/>
      <sheetName val="stone_mas_ARE"/>
      <sheetName val="D3_1"/>
      <sheetName val="Tie_Beam_GN"/>
      <sheetName val="Schedule_Rev"/>
      <sheetName val="Man_Power"/>
      <sheetName val="HSBU_ANA"/>
      <sheetName val="ANALISA_PEK_UMUM"/>
      <sheetName val="analisa_PUBM"/>
      <sheetName val="VOLUME_BAJA1"/>
      <sheetName val="Bahan_"/>
      <sheetName val="Master_Edit"/>
      <sheetName val="Bill_of_Qty_MEP"/>
      <sheetName val="Daf_1"/>
      <sheetName val="HB_ARSITEKTUR"/>
      <sheetName val="HB_STRUKTUR"/>
      <sheetName val="Price_Biaya_Cadangan"/>
      <sheetName val="BQ_Rekapitulasi__Akhir"/>
      <sheetName val="RKP_PLUMBING"/>
      <sheetName val="Prog_korp"/>
      <sheetName val="An_Ars"/>
      <sheetName val="anls_space_frame"/>
      <sheetName val="RAB_1"/>
      <sheetName val="Har_Sat"/>
      <sheetName val="Bill_No_2_1_"/>
      <sheetName val="An_Arsitektur"/>
      <sheetName val="Analisa_BOW_07"/>
      <sheetName val="Kolom_B_3a_&amp;_3b"/>
      <sheetName val="Rasio_Plat"/>
      <sheetName val="Keb__besi_&amp;_Beton"/>
      <sheetName val="Raff_Foundation_Ok"/>
      <sheetName val="Pile_Cape_Ok"/>
      <sheetName val="Caping_Beam"/>
      <sheetName val="DDG__STP"/>
      <sheetName val="DDG__GWT"/>
      <sheetName val="Ret__Wall"/>
      <sheetName val="Balok_Bsm_3B-1B"/>
      <sheetName val="Balok_GF"/>
      <sheetName val="Balok_P1-P2"/>
      <sheetName val="Balok_P3"/>
      <sheetName val="Balok_5-6-7"/>
      <sheetName val="Balok_8-9-10"/>
      <sheetName val="Balok_11-12-15"/>
      <sheetName val="Balok_16-17-18"/>
      <sheetName val="Balok_19-20-21"/>
      <sheetName val="Balok_22-23-25"/>
      <sheetName val="Balok_26-27-28"/>
      <sheetName val="Balok_29-30-31"/>
      <sheetName val="Balok_32-33-35"/>
      <sheetName val="Balok_36-37-38-39"/>
      <sheetName val="Balok_Atap"/>
      <sheetName val="Kolom_B_2a_&amp;_2b"/>
      <sheetName val="Kolom_B_1a_&amp;_1b"/>
      <sheetName val="Kolom_GF_A_&amp;_B"/>
      <sheetName val="Kolom_Mezzanine"/>
      <sheetName val="Kolom_P1A_&amp;_P1B"/>
      <sheetName val="Kolom_P2A_&amp;_P2B"/>
      <sheetName val="Kolom_P3"/>
      <sheetName val="Kolom_5,6"/>
      <sheetName val="Kolom_7,8,9,10,11,12,15,16,17"/>
      <sheetName val="Kolom_18,19,20,21,22,23,25"/>
      <sheetName val="Kolom_26_s_d_33,_35_s_d_atap"/>
      <sheetName val="SW__1"/>
      <sheetName val="SW__2"/>
      <sheetName val="SW__3"/>
      <sheetName val="SW__4"/>
      <sheetName val="SW__5"/>
      <sheetName val="SW__6"/>
      <sheetName val="SW__7"/>
      <sheetName val="SW__8"/>
      <sheetName val="SW__9"/>
      <sheetName val="Tangga_Utama"/>
      <sheetName val="Tangga_Unit"/>
      <sheetName val="Planter_Box"/>
      <sheetName val="BQ_3_2_STRUKTUR_-BAWAH_"/>
      <sheetName val="Balok_Ramp"/>
      <sheetName val="DAFT_ALAT,UPAH_&amp;_MAT"/>
      <sheetName val="List_Doc"/>
      <sheetName val="ANALISA_ME"/>
      <sheetName val="Detail_BUL"/>
      <sheetName val="2-Genset_print"/>
      <sheetName val="L__Hr"/>
      <sheetName val="Metod_TWR"/>
      <sheetName val="+45,200_&amp;_+45,700_(Salah)"/>
      <sheetName val="D2_2_1"/>
      <sheetName val="B_2(LANJUTAN)"/>
      <sheetName val="Cold_Miling"/>
      <sheetName val="F_ALARM"/>
      <sheetName val="RAB_fisik"/>
      <sheetName val="Daf-1_Persiapan"/>
      <sheetName val="ALL_SUM"/>
      <sheetName val="Tubing_&amp;_fitting"/>
      <sheetName val="Pengalaman_Per"/>
      <sheetName val="rekap_A4"/>
      <sheetName val="rekap_b4"/>
      <sheetName val="grand_sum4"/>
      <sheetName val="HARGA_MATERIAL4"/>
      <sheetName val="BQ_ARS3"/>
      <sheetName val="H_Satuan3"/>
      <sheetName val="A-11_Steel_Str3"/>
      <sheetName val="A-03_Pile3"/>
      <sheetName val="Paint_Type_B2"/>
      <sheetName val="Spec_ME2"/>
      <sheetName val="RKP_ANL2"/>
      <sheetName val="REKAP_ARSITEKTUR_2"/>
      <sheetName val="9_2~PK2"/>
      <sheetName val="Rekap_Direct_Cost2"/>
      <sheetName val="DRAFT_KONSUMEN2"/>
      <sheetName val="BQ_(by_owner)2"/>
      <sheetName val="rab_me_(fisik)2"/>
      <sheetName val="rab_me_(by_owner)_2"/>
      <sheetName val="Harga_Satuan2"/>
      <sheetName val="ELEMENT_SUM2"/>
      <sheetName val="Analisa_Upah_&amp;_Bahan_Plum2"/>
      <sheetName val="pintu_jendela2"/>
      <sheetName val="01A-_RAB2"/>
      <sheetName val="Analisa_Tend2"/>
      <sheetName val="Weight_Bridge2"/>
      <sheetName val="Balok_L_14"/>
      <sheetName val="Pekerjaan_2"/>
      <sheetName val="Area_Tabulation12"/>
      <sheetName val="Proj_Data2"/>
      <sheetName val="Daf__No__-_4_22"/>
      <sheetName val="COST-PERSON-J_O_2"/>
      <sheetName val="SUM_TIANG_PC2"/>
      <sheetName val="Currency_Rate2"/>
      <sheetName val="Analisa_22"/>
      <sheetName val="Master_1_02"/>
      <sheetName val="Analisa_-Baku2"/>
      <sheetName val="Rekap_Prelim2"/>
      <sheetName val="Balok_L_15"/>
      <sheetName val="4-Basic_Price2"/>
      <sheetName val="Tie_Beam2"/>
      <sheetName val="Blk_Lt1-Lt__32"/>
      <sheetName val="data_bahan2"/>
      <sheetName val="Sub_kon2"/>
      <sheetName val="Analisa_Teknik2"/>
      <sheetName val="Material_2"/>
      <sheetName val="Upah_borong2"/>
      <sheetName val="Analisa_alat_berat___2"/>
      <sheetName val="Alat_Berat2"/>
      <sheetName val="Instal_precast2"/>
      <sheetName val="CATU_DAYA_LISTRIK_PK2"/>
      <sheetName val="PERALATAN_&amp;_KATUP2_PK2"/>
      <sheetName val="PERALATAN_UTAMA_PK2"/>
      <sheetName val="CATU_DAYA_LISTRIK_PLB2"/>
      <sheetName val="PERALATAN_&amp;_KATUP2_PLB2"/>
      <sheetName val="PERALATAN_UTAMA_PLB2"/>
      <sheetName val="PEMIPAAN_PK2"/>
      <sheetName val="PEMIPAAN_PLB2"/>
      <sheetName val="basic_price1"/>
      <sheetName val="HB_2"/>
      <sheetName val="PileCap_2"/>
      <sheetName val="Blk_B12"/>
      <sheetName val="An_Struktur2"/>
      <sheetName val="Unit_Rate__2_2"/>
      <sheetName val="D2_22"/>
      <sheetName val="An_str2"/>
      <sheetName val="Direct_Cost_Thp_22"/>
      <sheetName val="GRAND_TOTAL2"/>
      <sheetName val="ASPAL_(14)2"/>
      <sheetName val="DAFTAR_HARGA2"/>
      <sheetName val="PRINT_OUT1"/>
      <sheetName val="an__struktur2"/>
      <sheetName val="BQ_STR1"/>
      <sheetName val="_______BoQ________1"/>
      <sheetName val="An-Pre_2"/>
      <sheetName val="ANAL_KOEF2"/>
      <sheetName val="Sumber_Daya2"/>
      <sheetName val="struktur_tdk_dipakai2"/>
      <sheetName val="HS_Bhn2"/>
      <sheetName val="TOTAL_Summary2"/>
      <sheetName val="bill_52"/>
      <sheetName val="harga_2"/>
      <sheetName val="UPAH_+_ALAT2"/>
      <sheetName val="Satuan_Dasar2"/>
      <sheetName val="Dftr_Barang2"/>
      <sheetName val="Analisa_Upah___Bahan_Plum2"/>
      <sheetName val="M_AR-KUAT1"/>
      <sheetName val="Faktor_Markup2"/>
      <sheetName val="Data_Markup2"/>
      <sheetName val="M_Pekerjaan2"/>
      <sheetName val="Agregat_Halus_&amp;_Kasar2"/>
      <sheetName val="Rekap_DBAK1"/>
      <sheetName val="ME_UMY1"/>
      <sheetName val="D_&amp;_W_sizes1"/>
      <sheetName val="Perm__Test1"/>
      <sheetName val="B_-_Norelec1"/>
      <sheetName val="an_mek1"/>
      <sheetName val="main_summary2"/>
      <sheetName val="Daftar_Harga_12"/>
      <sheetName val="Kolom_UT2"/>
      <sheetName val="Analisa_&amp;_Upah1"/>
      <sheetName val="An_H_Sat_Pek_Ut1"/>
      <sheetName val="D_781"/>
      <sheetName val="D_791"/>
      <sheetName val="D_801"/>
      <sheetName val="D_811"/>
      <sheetName val="D_821"/>
      <sheetName val="D_831"/>
      <sheetName val="D_841"/>
      <sheetName val="D_851"/>
      <sheetName val="D_861"/>
      <sheetName val="D_871"/>
      <sheetName val="D_881"/>
      <sheetName val="D_891"/>
      <sheetName val="D_911"/>
      <sheetName val="D_921"/>
      <sheetName val="D_931"/>
      <sheetName val="D_941"/>
      <sheetName val="D_951"/>
      <sheetName val="D_961"/>
      <sheetName val="Material_Master1"/>
      <sheetName val="2_102"/>
      <sheetName val="Analisa_STR2"/>
      <sheetName val="Ring_Balok1"/>
      <sheetName val="RAB_AR&amp;STR1"/>
      <sheetName val="12__Analisa1"/>
      <sheetName val="banding_hrg1"/>
      <sheetName val="AMD_I1"/>
      <sheetName val="Bahan_Upah_Alat1"/>
      <sheetName val="ans_harga1"/>
      <sheetName val="POS_12341"/>
      <sheetName val="Unit_Price1"/>
      <sheetName val="HRG_BHN1"/>
      <sheetName val="Upah_&amp;_Bahan1"/>
      <sheetName val="PRD_01-31"/>
      <sheetName val="surfacing_&amp;_point___1"/>
      <sheetName val="stone_mas_ARE1"/>
      <sheetName val="Hrg_Sat1"/>
      <sheetName val="D3_11"/>
      <sheetName val="Tie_Beam_GN1"/>
      <sheetName val="Schedule_Rev1"/>
      <sheetName val="Man_Power1"/>
      <sheetName val="HSBU_ANA1"/>
      <sheetName val="ANALISA_PEK_UMUM1"/>
      <sheetName val="analisa_PUBM1"/>
      <sheetName val="VOLUME_BAJA2"/>
      <sheetName val="Bahan_1"/>
      <sheetName val="Master_Edit1"/>
      <sheetName val="Bill_of_Qty_MEP1"/>
      <sheetName val="Daf_11"/>
      <sheetName val="HB_ARSITEKTUR1"/>
      <sheetName val="HB_STRUKTUR1"/>
      <sheetName val="Price_Biaya_Cadangan1"/>
      <sheetName val="BQ_Rekapitulasi__Akhir1"/>
      <sheetName val="RKP_PLUMBING1"/>
      <sheetName val="Prog_korp1"/>
      <sheetName val="An_Ars1"/>
      <sheetName val="anls_space_frame1"/>
      <sheetName val="RAB_11"/>
      <sheetName val="Har_Sat1"/>
      <sheetName val="Bill_No_2_1_1"/>
      <sheetName val="An_Arsitektur1"/>
      <sheetName val="Analisa_BOW_071"/>
      <sheetName val="Kolom_B_3a_&amp;_3b1"/>
      <sheetName val="Rasio_Plat1"/>
      <sheetName val="Keb__besi_&amp;_Beton1"/>
      <sheetName val="Raff_Foundation_Ok1"/>
      <sheetName val="Pile_Cape_Ok1"/>
      <sheetName val="Caping_Beam1"/>
      <sheetName val="DDG__STP1"/>
      <sheetName val="DDG__GWT1"/>
      <sheetName val="Ret__Wall1"/>
      <sheetName val="Balok_Bsm_3B-1B1"/>
      <sheetName val="Balok_GF1"/>
      <sheetName val="Balok_P1-P21"/>
      <sheetName val="Balok_P31"/>
      <sheetName val="Balok_5-6-71"/>
      <sheetName val="Balok_8-9-101"/>
      <sheetName val="Balok_11-12-151"/>
      <sheetName val="Balok_16-17-181"/>
      <sheetName val="Balok_19-20-211"/>
      <sheetName val="Balok_22-23-251"/>
      <sheetName val="Balok_26-27-281"/>
      <sheetName val="Balok_29-30-311"/>
      <sheetName val="Balok_32-33-351"/>
      <sheetName val="Balok_36-37-38-391"/>
      <sheetName val="Balok_Atap1"/>
      <sheetName val="Kolom_B_2a_&amp;_2b1"/>
      <sheetName val="Kolom_B_1a_&amp;_1b1"/>
      <sheetName val="Kolom_GF_A_&amp;_B1"/>
      <sheetName val="Kolom_Mezzanine1"/>
      <sheetName val="Kolom_P1A_&amp;_P1B1"/>
      <sheetName val="Kolom_P2A_&amp;_P2B1"/>
      <sheetName val="Kolom_P31"/>
      <sheetName val="Kolom_5,61"/>
      <sheetName val="Kolom_7,8,9,10,11,12,15,16,171"/>
      <sheetName val="Kolom_18,19,20,21,22,23,251"/>
      <sheetName val="Kolom_26_s_d_33,_35_s_d_atap1"/>
      <sheetName val="SW__11"/>
      <sheetName val="SW__21"/>
      <sheetName val="SW__31"/>
      <sheetName val="SW__41"/>
      <sheetName val="SW__51"/>
      <sheetName val="SW__61"/>
      <sheetName val="SW__71"/>
      <sheetName val="SW__81"/>
      <sheetName val="SW__91"/>
      <sheetName val="Tangga_Utama1"/>
      <sheetName val="Tangga_Unit1"/>
      <sheetName val="Planter_Box1"/>
      <sheetName val="BQ_3_2_STRUKTUR_-BAWAH_1"/>
      <sheetName val="Balok_Ramp1"/>
      <sheetName val="DAFT_ALAT,UPAH_&amp;_MAT1"/>
      <sheetName val="List_Doc1"/>
      <sheetName val="ANALISA_ME1"/>
      <sheetName val="Detail_BUL1"/>
      <sheetName val="2-Genset_print1"/>
      <sheetName val="L__Hr1"/>
      <sheetName val="Metod_TWR1"/>
      <sheetName val="+45,200_&amp;_+45,700_(Salah)1"/>
      <sheetName val="D2_2_11"/>
      <sheetName val="B_2(LANJUTAN)1"/>
      <sheetName val="Cold_Miling1"/>
      <sheetName val="F_ALARM1"/>
      <sheetName val="RAB_fisik1"/>
      <sheetName val="Daf-1_Persiapan1"/>
      <sheetName val="ALL_SUM1"/>
      <sheetName val="Tubing_&amp;_fitting1"/>
      <sheetName val="Pengalaman_Per1"/>
      <sheetName val="Peserta"/>
      <sheetName val="Surat Pernyataan"/>
      <sheetName val="INPUT"/>
      <sheetName val="B _ Norelec"/>
      <sheetName val="RUCIKA&amp;WAVIN"/>
      <sheetName val="BAHN"/>
      <sheetName val="Daftar"/>
      <sheetName val="AnAlat"/>
      <sheetName val="Prod.Alat"/>
      <sheetName val="Rek.Cianten3"/>
      <sheetName val="pml"/>
      <sheetName val="Rkp"/>
      <sheetName val="Analisa (2)"/>
      <sheetName val="Summary "/>
      <sheetName val="9-1차이내역"/>
      <sheetName val="BQ_effice"/>
      <sheetName val="japanese"/>
      <sheetName val="ANLS-PJ"/>
      <sheetName val="prelim"/>
      <sheetName val="G_Merak-FIX"/>
      <sheetName val="Price_List"/>
      <sheetName val="II.3 HSD"/>
      <sheetName val="civil-work"/>
      <sheetName val="PP"/>
      <sheetName val="Form AHS"/>
      <sheetName val="3-div1"/>
      <sheetName val="3-DIV2"/>
      <sheetName val="HARGA SATUAN ARS"/>
      <sheetName val="asumsi"/>
      <sheetName val="Harga Bahan &amp; Upah"/>
      <sheetName val="JOB'S"/>
      <sheetName val="FINAL"/>
      <sheetName val="Piping Design Data"/>
      <sheetName val="F1771-V"/>
      <sheetName val="1.Quot-Grissik"/>
      <sheetName val="Detail Piutang"/>
      <sheetName val="KODE REK"/>
      <sheetName val="cor-'98-2"/>
      <sheetName val="IDENTITAS"/>
      <sheetName val="Balok"/>
      <sheetName val="PC"/>
      <sheetName val="Sat-Bhn&amp;Upah Paket 04"/>
      <sheetName val="PENGAL yg Dilaksanakan"/>
      <sheetName val="F1771-II"/>
      <sheetName val="UP SNI"/>
      <sheetName val="Analisa Sipil"/>
      <sheetName val="FMU"/>
      <sheetName val="s5"/>
      <sheetName val="Daftarharga"/>
      <sheetName val="B D_AHS6"/>
      <sheetName val="INPUT HARIAN"/>
      <sheetName val="RFP005"/>
      <sheetName val="pintu"/>
      <sheetName val="Anls_BKL"/>
      <sheetName val="ELEK"/>
      <sheetName val="AnalisaSIPIL RIIL RAP"/>
      <sheetName val="Tataudara"/>
      <sheetName val="Kategori"/>
      <sheetName val="Spek-ME"/>
      <sheetName val="Pile Cap"/>
      <sheetName val="TAMBAHAN PANCANG"/>
      <sheetName val="REKAP BESI BATANG"/>
      <sheetName val="Rincian Bunga Bank"/>
      <sheetName val="Uraian"/>
      <sheetName val="extern"/>
      <sheetName val="rekmodiPtk (MAP)"/>
      <sheetName val="Material-mr"/>
      <sheetName val=""/>
      <sheetName val="TBL_BANTU"/>
      <sheetName val="TBL_PROYEK"/>
      <sheetName val="pers"/>
      <sheetName val="FORM 3A"/>
      <sheetName val="k341k612"/>
      <sheetName val="L-3 DHSD"/>
      <sheetName val="BD 2.1 - 7.1(8)"/>
      <sheetName val="tabel"/>
      <sheetName val="rekap_A5"/>
      <sheetName val="rekap_b5"/>
      <sheetName val="grand_sum5"/>
      <sheetName val="HARGA_MATERIAL5"/>
      <sheetName val="BQ_ARS4"/>
      <sheetName val="H_Satuan4"/>
      <sheetName val="A-11_Steel_Str4"/>
      <sheetName val="A-03_Pile4"/>
      <sheetName val="Paint_Type_B3"/>
      <sheetName val="RKP_ANL3"/>
      <sheetName val="Spec_ME3"/>
      <sheetName val="REKAP_ARSITEKTUR_3"/>
      <sheetName val="BQ_(by_owner)3"/>
      <sheetName val="rab_me_(fisik)3"/>
      <sheetName val="rab_me_(by_owner)_3"/>
      <sheetName val="pintu_jendela3"/>
      <sheetName val="01A-_RAB3"/>
      <sheetName val="ELEMENT_SUM3"/>
      <sheetName val="9_2~PK3"/>
      <sheetName val="Harga_Satuan3"/>
      <sheetName val="Analisa_Upah_&amp;_Bahan_Plum3"/>
      <sheetName val="Area_Tabulation13"/>
      <sheetName val="Proj_Data3"/>
      <sheetName val="Rekap_Direct_Cost3"/>
      <sheetName val="Balok_L_16"/>
      <sheetName val="SUM_TIANG_PC3"/>
      <sheetName val="Analisa_Tend3"/>
      <sheetName val="Daf__No__-_4_23"/>
      <sheetName val="Currency_Rate3"/>
      <sheetName val="Analisa_23"/>
      <sheetName val="Pekerjaan_3"/>
      <sheetName val="Master_1_03"/>
      <sheetName val="Analisa_-Baku3"/>
      <sheetName val="Rekap_Prelim3"/>
      <sheetName val="Balok_L_17"/>
      <sheetName val="data_bahan3"/>
      <sheetName val="Sub_kon3"/>
      <sheetName val="Analisa_Teknik3"/>
      <sheetName val="Material_3"/>
      <sheetName val="Upah_borong3"/>
      <sheetName val="Analisa_alat_berat___3"/>
      <sheetName val="Alat_Berat3"/>
      <sheetName val="Instal_precast3"/>
      <sheetName val="4-Basic_Price3"/>
      <sheetName val="DRAFT_KONSUMEN3"/>
      <sheetName val="Weight_Bridge3"/>
      <sheetName val="COST-PERSON-J_O_3"/>
      <sheetName val="CATU_DAYA_LISTRIK_PK3"/>
      <sheetName val="PERALATAN_&amp;_KATUP2_PK3"/>
      <sheetName val="PERALATAN_UTAMA_PK3"/>
      <sheetName val="CATU_DAYA_LISTRIK_PLB3"/>
      <sheetName val="PERALATAN_&amp;_KATUP2_PLB3"/>
      <sheetName val="PERALATAN_UTAMA_PLB3"/>
      <sheetName val="PEMIPAAN_PK3"/>
      <sheetName val="PEMIPAAN_PLB3"/>
      <sheetName val="HB_3"/>
      <sheetName val="PileCap_3"/>
      <sheetName val="Blk_B13"/>
      <sheetName val="An_Struktur3"/>
      <sheetName val="Unit_Rate__2_3"/>
      <sheetName val="D2_23"/>
      <sheetName val="An_str3"/>
      <sheetName val="Direct_Cost_Thp_23"/>
      <sheetName val="Tie_Beam3"/>
      <sheetName val="Blk_Lt1-Lt__33"/>
      <sheetName val="GRAND_TOTAL3"/>
      <sheetName val="ASPAL_(14)3"/>
      <sheetName val="DAFTAR_HARGA3"/>
      <sheetName val="basic_price2"/>
      <sheetName val="an__struktur3"/>
      <sheetName val="BQ_STR2"/>
      <sheetName val="PRINT_OUT2"/>
      <sheetName val="_______BoQ________2"/>
      <sheetName val="An-Pre_3"/>
      <sheetName val="struktur_tdk_dipakai3"/>
      <sheetName val="HS_Bhn3"/>
      <sheetName val="TOTAL_Summary3"/>
      <sheetName val="bill_53"/>
      <sheetName val="harga_3"/>
      <sheetName val="UPAH_+_ALAT3"/>
      <sheetName val="ANAL_KOEF3"/>
      <sheetName val="Sumber_Daya3"/>
      <sheetName val="Satuan_Dasar3"/>
      <sheetName val="Rekap_DBAK2"/>
      <sheetName val="ME_UMY2"/>
      <sheetName val="B_-_Norelec2"/>
      <sheetName val="an_mek2"/>
      <sheetName val="Analisa_Upah___Bahan_Plum3"/>
      <sheetName val="main_summary3"/>
      <sheetName val="Daftar_Harga_13"/>
      <sheetName val="Kolom_UT3"/>
      <sheetName val="Analisa_&amp;_Upah2"/>
      <sheetName val="Perm__Test2"/>
      <sheetName val="Analisa_STR3"/>
      <sheetName val="Faktor_Markup3"/>
      <sheetName val="Data_Markup3"/>
      <sheetName val="M_Pekerjaan3"/>
      <sheetName val="M_AR-KUAT2"/>
      <sheetName val="Material_Master2"/>
      <sheetName val="Dftr_Barang3"/>
      <sheetName val="Agregat_Halus_&amp;_Kasar3"/>
      <sheetName val="2_103"/>
      <sheetName val="Ring_Balok2"/>
      <sheetName val="RAB_AR&amp;STR2"/>
      <sheetName val="12__Analisa2"/>
      <sheetName val="Bahan_Upah_Alat2"/>
      <sheetName val="surfacing_&amp;_point___2"/>
      <sheetName val="stone_mas_ARE2"/>
      <sheetName val="D_&amp;_W_sizes2"/>
      <sheetName val="An_H_Sat_Pek_Ut2"/>
      <sheetName val="D_782"/>
      <sheetName val="D_792"/>
      <sheetName val="D_802"/>
      <sheetName val="D_812"/>
      <sheetName val="D_822"/>
      <sheetName val="D_832"/>
      <sheetName val="D_842"/>
      <sheetName val="D_852"/>
      <sheetName val="D_862"/>
      <sheetName val="D_872"/>
      <sheetName val="D_882"/>
      <sheetName val="D_892"/>
      <sheetName val="D_912"/>
      <sheetName val="D_922"/>
      <sheetName val="D_932"/>
      <sheetName val="D_942"/>
      <sheetName val="D_952"/>
      <sheetName val="D_962"/>
      <sheetName val="banding_hrg2"/>
      <sheetName val="AMD_I2"/>
      <sheetName val="ans_harga2"/>
      <sheetName val="POS_12342"/>
      <sheetName val="Unit_Price2"/>
      <sheetName val="HRG_BHN2"/>
      <sheetName val="Upah_&amp;_Bahan2"/>
      <sheetName val="PRD_01-32"/>
      <sheetName val="Hrg_Sat2"/>
      <sheetName val="D3_12"/>
      <sheetName val="Tie_Beam_GN2"/>
      <sheetName val="Schedule_Rev2"/>
      <sheetName val="Man_Power2"/>
      <sheetName val="HSBU_ANA2"/>
      <sheetName val="ANALISA_PEK_UMUM2"/>
      <sheetName val="analisa_PUBM2"/>
      <sheetName val="VOLUME_BAJA3"/>
      <sheetName val="Bahan_2"/>
      <sheetName val="Master_Edit2"/>
      <sheetName val="Bill_of_Qty_MEP2"/>
      <sheetName val="Daf_12"/>
      <sheetName val="HB_ARSITEKTUR2"/>
      <sheetName val="HB_STRUKTUR2"/>
      <sheetName val="Price_Biaya_Cadangan2"/>
      <sheetName val="BQ_Rekapitulasi__Akhir2"/>
      <sheetName val="RKP_PLUMBING2"/>
      <sheetName val="Prog_korp2"/>
      <sheetName val="An_Ars2"/>
      <sheetName val="anls_space_frame2"/>
      <sheetName val="RAB_12"/>
      <sheetName val="Har_Sat2"/>
      <sheetName val="Bill_No_2_1_2"/>
      <sheetName val="An_Arsitektur2"/>
      <sheetName val="Analisa_BOW_072"/>
      <sheetName val="Kolom_B_3a_&amp;_3b2"/>
      <sheetName val="Rasio_Plat2"/>
      <sheetName val="Keb__besi_&amp;_Beton2"/>
      <sheetName val="Raff_Foundation_Ok2"/>
      <sheetName val="Pile_Cape_Ok2"/>
      <sheetName val="Caping_Beam2"/>
      <sheetName val="DDG__STP2"/>
      <sheetName val="DDG__GWT2"/>
      <sheetName val="Ret__Wall2"/>
      <sheetName val="Balok_Bsm_3B-1B2"/>
      <sheetName val="Balok_GF2"/>
      <sheetName val="Balok_P1-P22"/>
      <sheetName val="Balok_P32"/>
      <sheetName val="Balok_5-6-72"/>
      <sheetName val="Balok_8-9-102"/>
      <sheetName val="Balok_11-12-152"/>
      <sheetName val="Balok_16-17-182"/>
      <sheetName val="Balok_19-20-212"/>
      <sheetName val="Balok_22-23-252"/>
      <sheetName val="Balok_26-27-282"/>
      <sheetName val="Balok_29-30-312"/>
      <sheetName val="Balok_32-33-352"/>
      <sheetName val="Balok_36-37-38-392"/>
      <sheetName val="Balok_Atap2"/>
      <sheetName val="Kolom_B_2a_&amp;_2b2"/>
      <sheetName val="Kolom_B_1a_&amp;_1b2"/>
      <sheetName val="Kolom_GF_A_&amp;_B2"/>
      <sheetName val="Kolom_Mezzanine2"/>
      <sheetName val="Kolom_P1A_&amp;_P1B2"/>
      <sheetName val="Kolom_P2A_&amp;_P2B2"/>
      <sheetName val="Kolom_P32"/>
      <sheetName val="Kolom_5,62"/>
      <sheetName val="Kolom_7,8,9,10,11,12,15,16,172"/>
      <sheetName val="Kolom_18,19,20,21,22,23,252"/>
      <sheetName val="Kolom_26_s_d_33,_35_s_d_atap2"/>
      <sheetName val="SW__12"/>
      <sheetName val="SW__22"/>
      <sheetName val="SW__32"/>
      <sheetName val="SW__42"/>
      <sheetName val="SW__52"/>
      <sheetName val="SW__62"/>
      <sheetName val="SW__72"/>
      <sheetName val="SW__82"/>
      <sheetName val="SW__92"/>
      <sheetName val="Tangga_Utama2"/>
      <sheetName val="Tangga_Unit2"/>
      <sheetName val="Planter_Box2"/>
      <sheetName val="BQ_3_2_STRUKTUR_-BAWAH_2"/>
      <sheetName val="Balok_Ramp2"/>
      <sheetName val="DAFT_ALAT,UPAH_&amp;_MAT2"/>
      <sheetName val="List_Doc2"/>
      <sheetName val="ANALISA_ME2"/>
      <sheetName val="Detail_BUL2"/>
      <sheetName val="2-Genset_print2"/>
      <sheetName val="L__Hr2"/>
      <sheetName val="Metod_TWR2"/>
      <sheetName val="+45,200_&amp;_+45,700_(Salah)2"/>
      <sheetName val="D2_2_12"/>
      <sheetName val="B_2(LANJUTAN)2"/>
      <sheetName val="Cold_Miling2"/>
      <sheetName val="F_ALARM2"/>
      <sheetName val="Daf-1_Persiapan2"/>
      <sheetName val="ALL_SUM2"/>
      <sheetName val="Tubing_&amp;_fitting2"/>
      <sheetName val="Pengalaman_Per2"/>
      <sheetName val="iTEM_hARSAT"/>
      <sheetName val="4_2_1"/>
      <sheetName val="Cash_Flow_bulanan"/>
      <sheetName val="RAB_fisik2"/>
      <sheetName val="List_Plafound_Gypsum"/>
      <sheetName val="List_Plafound_WR"/>
      <sheetName val="Screning_Ac"/>
      <sheetName val="Evaluasi_(_1_)"/>
      <sheetName val="Gal_Jack_Hammer"/>
      <sheetName val="Harsat_Bahan"/>
      <sheetName val="Harsat_Upah"/>
      <sheetName val="Daf-III_1_1__Dinding_PARKIR"/>
      <sheetName val="DAf-III_8__Facade"/>
      <sheetName val="Daf-III_2_2__Pintu_TOWER"/>
      <sheetName val="JUMLAHAN_TOTAL_"/>
      <sheetName val="Daf-III_1_2__Dinding_TOWER"/>
      <sheetName val="Rencana_S_curve"/>
      <sheetName val="Cash_flow_detail_breakdown"/>
      <sheetName val="List_H_Bahan&amp;Upah"/>
      <sheetName val="REKAP_VOLUME1"/>
      <sheetName val="D1__Plint"/>
      <sheetName val="Harga_Bahan"/>
      <sheetName val="HSA_&amp;_PAB"/>
      <sheetName val="Harga_Upah_"/>
      <sheetName val="Eva__Progres"/>
      <sheetName val="DF-7_(2)"/>
      <sheetName val="BILL_4"/>
      <sheetName val="Kell_Plint-TH"/>
      <sheetName val="Kel__Dind-TH"/>
      <sheetName val="EPB_"/>
      <sheetName val="pro_ra_op"/>
      <sheetName val="inves_alat"/>
      <sheetName val="dashboard_VERSI_BATUBARA"/>
      <sheetName val="HSP_swk"/>
      <sheetName val="NP_(2)"/>
      <sheetName val="6PILE__(돌출)"/>
      <sheetName val="Analisa_Tambahan"/>
      <sheetName val="Analisa_PL"/>
      <sheetName val="Surat_Pernyataan"/>
      <sheetName val="Isolasi_Luar_Dalam"/>
      <sheetName val="Isolasi_Luar"/>
      <sheetName val="Harga_Dasar"/>
      <sheetName val="rab_strktr_ars_print"/>
      <sheetName val="AHS_Marka"/>
      <sheetName val="UPH_BHN"/>
      <sheetName val="Unit_Cost"/>
      <sheetName val="ANALISA_(2)"/>
      <sheetName val="RAB_RS"/>
      <sheetName val="RL Biaya"/>
      <sheetName val="DAF_2_5"/>
      <sheetName val="Anls Bow"/>
      <sheetName val="Sat Bow"/>
      <sheetName val="An_Konstruksi"/>
      <sheetName val="ANALISA GEDUNG"/>
      <sheetName val="Unit Costs"/>
      <sheetName val="RLB"/>
      <sheetName val="AnalisaSIPIL RIIL"/>
      <sheetName val="Analisa SNI STANDART "/>
      <sheetName val="Daf Besi"/>
      <sheetName val="pivot"/>
      <sheetName val="Dating"/>
      <sheetName val="SCH"/>
      <sheetName val="Unit"/>
      <sheetName val="HM"/>
      <sheetName val="PersList"/>
      <sheetName val="H.Upah"/>
      <sheetName val="MAPDC"/>
      <sheetName val="Schedule 11a"/>
      <sheetName val="Temporary"/>
      <sheetName val="Septick tank"/>
      <sheetName val="Subkon"/>
      <sheetName val="perkerasan"/>
      <sheetName val="Harga Sat_APP"/>
      <sheetName val="Potongan"/>
      <sheetName val="Nur Rachmat"/>
      <sheetName val="Nur Rachmat (3)"/>
      <sheetName val="BA.Potong (7)"/>
      <sheetName val="BSA (10)"/>
      <sheetName val="MPADC"/>
      <sheetName val="S_BoQ"/>
      <sheetName val="DIV-7"/>
      <sheetName val="Rek.An"/>
      <sheetName val="Print"/>
      <sheetName val="Luas-Tot"/>
      <sheetName val="P5"/>
      <sheetName val="PekTanah"/>
      <sheetName val="Piling"/>
      <sheetName val="RANGKUM"/>
      <sheetName val="InputAlat"/>
      <sheetName val="Dewatering"/>
      <sheetName val="Jalan"/>
      <sheetName val="Jembatan"/>
      <sheetName val="River Protect"/>
      <sheetName val="Df-Kuan"/>
      <sheetName val="harsat sdy"/>
      <sheetName val="Week9-Feb    "/>
      <sheetName val="Bill_Qua"/>
      <sheetName val="BL (1)"/>
      <sheetName val="RAB (OK)"/>
      <sheetName val="MON_OH"/>
      <sheetName val="SAT"/>
      <sheetName val="Standby Alat"/>
      <sheetName val="jml pekerja"/>
      <sheetName val="URUTAN BUKA"/>
      <sheetName val="MU"/>
      <sheetName val="B.ARC"/>
      <sheetName val="Variables"/>
      <sheetName val="DailyWeeklyPlan"/>
      <sheetName val="LINK-MAST. BASIC PRICE"/>
      <sheetName val="DATA PROYEK"/>
      <sheetName val="HO Status"/>
      <sheetName val="Exch.rate"/>
      <sheetName val="DB"/>
      <sheetName val="HDasar"/>
      <sheetName val="Input Data"/>
      <sheetName val="OwnEq"/>
      <sheetName val="PriceList"/>
      <sheetName val="ListAnalisa"/>
      <sheetName val="DIV.3"/>
      <sheetName val="DIV.9"/>
      <sheetName val="PEMBAGIAN"/>
      <sheetName val="pricing"/>
      <sheetName val="div 7"/>
      <sheetName val="RPP01 3"/>
      <sheetName val="DaftarAn"/>
      <sheetName val="MT_an"/>
      <sheetName val="REPORT"/>
      <sheetName val="LABEL"/>
      <sheetName val="Sheet15"/>
      <sheetName val="pl"/>
      <sheetName val="A. Asumsi2015"/>
      <sheetName val="BTL-Bau"/>
      <sheetName val="a.h ars"/>
      <sheetName val="rINCIAN"/>
      <sheetName val="ana_san"/>
      <sheetName val="Sub Penjumlahan"/>
      <sheetName val="MAPP"/>
      <sheetName val="AnalisaHarga"/>
      <sheetName val="BHN-UPH-ALT"/>
      <sheetName val="DATA_BASE1"/>
      <sheetName val="ADD"/>
      <sheetName val="LAMP_PERUBAHAN"/>
      <sheetName val="Basic Data"/>
      <sheetName val="Unit Rate"/>
      <sheetName val="rab-SAPHIR"/>
      <sheetName val="Upah+Bhn"/>
      <sheetName val="DEKAN"/>
      <sheetName val="集計表_ﾍﾞｰｽ"/>
      <sheetName val="H-BHN"/>
      <sheetName val="A-BANTU"/>
      <sheetName val="Valuation"/>
      <sheetName val="L.BA blok"/>
      <sheetName val="Laba"/>
      <sheetName val="Inputs"/>
      <sheetName val="Fill this out first..."/>
      <sheetName val="F.1 1.G.ST.1A"/>
      <sheetName val="List Plant"/>
      <sheetName val="Cost Summary"/>
      <sheetName val="PEKERJA"/>
      <sheetName val="bahan_Upah"/>
      <sheetName val="Bill 2"/>
      <sheetName val="Basic P"/>
      <sheetName val="UPAH &amp; BHN ARS"/>
      <sheetName val="AHS ARS"/>
      <sheetName val="_____"/>
      <sheetName val="4. Kata Pengantar"/>
      <sheetName val="Monitor"/>
      <sheetName val="div7-1"/>
      <sheetName val="HS"/>
      <sheetName val="H-Dasar"/>
      <sheetName val="Template"/>
      <sheetName val="AnalisaHS"/>
      <sheetName val="Opening"/>
      <sheetName val="fcsp-w"/>
      <sheetName val="NORMA"/>
      <sheetName val="Olah"/>
      <sheetName val="Plan"/>
      <sheetName val="rekap_A6"/>
      <sheetName val="rekap_b6"/>
      <sheetName val="grand_sum6"/>
      <sheetName val="HARGA_MATERIAL6"/>
      <sheetName val="BQ_ARS5"/>
      <sheetName val="H_Satuan5"/>
      <sheetName val="A-11_Steel_Str5"/>
      <sheetName val="A-03_Pile5"/>
      <sheetName val="RKP_ANL4"/>
      <sheetName val="REKAP_ARSITEKTUR_4"/>
      <sheetName val="ELEMENT_SUM4"/>
      <sheetName val="BQ_(by_owner)4"/>
      <sheetName val="rab_me_(fisik)4"/>
      <sheetName val="rab_me_(by_owner)_4"/>
      <sheetName val="pintu_jendela4"/>
      <sheetName val="Paint_Type_B4"/>
      <sheetName val="9_2~PK4"/>
      <sheetName val="Harga_Satuan4"/>
      <sheetName val="Spec_ME4"/>
      <sheetName val="Rekap_Direct_Cost4"/>
      <sheetName val="Analisa_Tend4"/>
      <sheetName val="01A-_RAB4"/>
      <sheetName val="Pekerjaan_4"/>
      <sheetName val="Analisa_Upah_&amp;_Bahan_Plum4"/>
      <sheetName val="Balok_L_18"/>
      <sheetName val="Daf__No__-_4_24"/>
      <sheetName val="SUM_TIANG_PC4"/>
      <sheetName val="Area_Tabulation14"/>
      <sheetName val="Proj_Data4"/>
      <sheetName val="Currency_Rate4"/>
      <sheetName val="Analisa_24"/>
      <sheetName val="HB_4"/>
      <sheetName val="Weight_Bridge4"/>
      <sheetName val="COST-PERSON-J_O_4"/>
      <sheetName val="Master_1_04"/>
      <sheetName val="Analisa_-Baku4"/>
      <sheetName val="Rekap_Prelim4"/>
      <sheetName val="Balok_L_19"/>
      <sheetName val="data_bahan4"/>
      <sheetName val="Sub_kon4"/>
      <sheetName val="Analisa_Teknik4"/>
      <sheetName val="Material_4"/>
      <sheetName val="Upah_borong4"/>
      <sheetName val="Analisa_alat_berat___4"/>
      <sheetName val="Alat_Berat4"/>
      <sheetName val="Instal_precast4"/>
      <sheetName val="4-Basic_Price4"/>
      <sheetName val="DRAFT_KONSUMEN4"/>
      <sheetName val="An_Struktur4"/>
      <sheetName val="Unit_Rate__2_4"/>
      <sheetName val="CATU_DAYA_LISTRIK_PK4"/>
      <sheetName val="PERALATAN_&amp;_KATUP2_PK4"/>
      <sheetName val="PERALATAN_UTAMA_PK4"/>
      <sheetName val="CATU_DAYA_LISTRIK_PLB4"/>
      <sheetName val="PERALATAN_&amp;_KATUP2_PLB4"/>
      <sheetName val="PERALATAN_UTAMA_PLB4"/>
      <sheetName val="PEMIPAAN_PK4"/>
      <sheetName val="PEMIPAAN_PLB4"/>
      <sheetName val="Tie_Beam4"/>
      <sheetName val="Blk_Lt1-Lt__34"/>
      <sheetName val="D2_24"/>
      <sheetName val="An_str4"/>
      <sheetName val="Direct_Cost_Thp_24"/>
      <sheetName val="GRAND_TOTAL4"/>
      <sheetName val="ASPAL_(14)4"/>
      <sheetName val="DAFTAR_HARGA4"/>
      <sheetName val="PileCap_4"/>
      <sheetName val="Blk_B14"/>
      <sheetName val="basic_price3"/>
      <sheetName val="an__struktur4"/>
      <sheetName val="BQ_STR3"/>
      <sheetName val="PRINT_OUT3"/>
      <sheetName val="_______BoQ________3"/>
      <sheetName val="struktur_tdk_dipakai4"/>
      <sheetName val="HS_Bhn4"/>
      <sheetName val="TOTAL_Summary4"/>
      <sheetName val="bill_54"/>
      <sheetName val="harga_4"/>
      <sheetName val="UPAH_+_ALAT4"/>
      <sheetName val="An-Pre_4"/>
      <sheetName val="Analisa_Upah___Bahan_Plum4"/>
      <sheetName val="Satuan_Dasar4"/>
      <sheetName val="ANAL_KOEF4"/>
      <sheetName val="Sumber_Daya4"/>
      <sheetName val="main_summary4"/>
      <sheetName val="Daftar_Harga_14"/>
      <sheetName val="Kolom_UT4"/>
      <sheetName val="B_-_Norelec3"/>
      <sheetName val="Rekap_DBAK3"/>
      <sheetName val="ME_UMY3"/>
      <sheetName val="Analisa_&amp;_Upah3"/>
      <sheetName val="Perm__Test3"/>
      <sheetName val="Faktor_Markup4"/>
      <sheetName val="Data_Markup4"/>
      <sheetName val="M_Pekerjaan4"/>
      <sheetName val="M_AR-KUAT3"/>
      <sheetName val="Material_Master3"/>
      <sheetName val="2_104"/>
      <sheetName val="Analisa_STR4"/>
      <sheetName val="Ring_Balok3"/>
      <sheetName val="Dftr_Barang4"/>
      <sheetName val="Agregat_Halus_&amp;_Kasar4"/>
      <sheetName val="an_mek3"/>
      <sheetName val="RAB_AR&amp;STR3"/>
      <sheetName val="12__Analisa3"/>
      <sheetName val="D_&amp;_W_sizes3"/>
      <sheetName val="An_H_Sat_Pek_Ut3"/>
      <sheetName val="D_783"/>
      <sheetName val="D_793"/>
      <sheetName val="D_803"/>
      <sheetName val="D_813"/>
      <sheetName val="D_823"/>
      <sheetName val="D_833"/>
      <sheetName val="D_843"/>
      <sheetName val="D_853"/>
      <sheetName val="D_863"/>
      <sheetName val="D_873"/>
      <sheetName val="D_883"/>
      <sheetName val="D_893"/>
      <sheetName val="D_913"/>
      <sheetName val="D_923"/>
      <sheetName val="D_933"/>
      <sheetName val="D_943"/>
      <sheetName val="D_953"/>
      <sheetName val="D_963"/>
      <sheetName val="HRG_BHN3"/>
      <sheetName val="Bahan_Upah_Alat3"/>
      <sheetName val="banding_hrg3"/>
      <sheetName val="AMD_I3"/>
      <sheetName val="ans_harga3"/>
      <sheetName val="POS_12343"/>
      <sheetName val="Unit_Price3"/>
      <sheetName val="Upah_&amp;_Bahan3"/>
      <sheetName val="PRD_01-33"/>
      <sheetName val="surfacing_&amp;_point___3"/>
      <sheetName val="stone_mas_ARE3"/>
      <sheetName val="Hrg_Sat3"/>
      <sheetName val="D3_13"/>
      <sheetName val="Tie_Beam_GN3"/>
      <sheetName val="Schedule_Rev3"/>
      <sheetName val="Man_Power3"/>
      <sheetName val="HSBU_ANA3"/>
      <sheetName val="ANALISA_PEK_UMUM3"/>
      <sheetName val="analisa_PUBM3"/>
      <sheetName val="VOLUME_BAJA4"/>
      <sheetName val="Bahan_3"/>
      <sheetName val="Master_Edit3"/>
      <sheetName val="Bill_of_Qty_MEP3"/>
      <sheetName val="Daf_13"/>
      <sheetName val="HB_ARSITEKTUR3"/>
      <sheetName val="HB_STRUKTUR3"/>
      <sheetName val="Price_Biaya_Cadangan3"/>
      <sheetName val="BQ_Rekapitulasi__Akhir3"/>
      <sheetName val="RKP_PLUMBING3"/>
      <sheetName val="Prog_korp3"/>
      <sheetName val="An_Ars3"/>
      <sheetName val="anls_space_frame3"/>
      <sheetName val="RAB_13"/>
      <sheetName val="Har_Sat3"/>
      <sheetName val="Bill_No_2_1_3"/>
      <sheetName val="An_Arsitektur3"/>
      <sheetName val="Analisa_BOW_073"/>
      <sheetName val="Kolom_B_3a_&amp;_3b3"/>
      <sheetName val="Rasio_Plat3"/>
      <sheetName val="Keb__besi_&amp;_Beton3"/>
      <sheetName val="Raff_Foundation_Ok3"/>
      <sheetName val="Pile_Cape_Ok3"/>
      <sheetName val="Caping_Beam3"/>
      <sheetName val="DDG__STP3"/>
      <sheetName val="DDG__GWT3"/>
      <sheetName val="Ret__Wall3"/>
      <sheetName val="Balok_Bsm_3B-1B3"/>
      <sheetName val="Balok_GF3"/>
      <sheetName val="Balok_P1-P23"/>
      <sheetName val="Balok_P33"/>
      <sheetName val="Balok_5-6-73"/>
      <sheetName val="Balok_8-9-103"/>
      <sheetName val="Balok_11-12-153"/>
      <sheetName val="Balok_16-17-183"/>
      <sheetName val="Balok_19-20-213"/>
      <sheetName val="Balok_22-23-253"/>
      <sheetName val="Balok_26-27-283"/>
      <sheetName val="Balok_29-30-313"/>
      <sheetName val="Balok_32-33-353"/>
      <sheetName val="Balok_36-37-38-393"/>
      <sheetName val="Balok_Atap3"/>
      <sheetName val="Kolom_B_2a_&amp;_2b3"/>
      <sheetName val="Kolom_B_1a_&amp;_1b3"/>
      <sheetName val="Kolom_GF_A_&amp;_B3"/>
      <sheetName val="Kolom_Mezzanine3"/>
      <sheetName val="Kolom_P1A_&amp;_P1B3"/>
      <sheetName val="Kolom_P2A_&amp;_P2B3"/>
      <sheetName val="Kolom_P33"/>
      <sheetName val="Kolom_5,63"/>
      <sheetName val="Kolom_7,8,9,10,11,12,15,16,173"/>
      <sheetName val="Kolom_18,19,20,21,22,23,253"/>
      <sheetName val="Kolom_26_s_d_33,_35_s_d_atap3"/>
      <sheetName val="SW__13"/>
      <sheetName val="SW__23"/>
      <sheetName val="SW__33"/>
      <sheetName val="SW__43"/>
      <sheetName val="SW__53"/>
      <sheetName val="SW__63"/>
      <sheetName val="SW__73"/>
      <sheetName val="SW__83"/>
      <sheetName val="SW__93"/>
      <sheetName val="Tangga_Utama3"/>
      <sheetName val="Tangga_Unit3"/>
      <sheetName val="Planter_Box3"/>
      <sheetName val="BQ_3_2_STRUKTUR_-BAWAH_3"/>
      <sheetName val="Balok_Ramp3"/>
      <sheetName val="DAFT_ALAT,UPAH_&amp;_MAT3"/>
      <sheetName val="List_Doc3"/>
      <sheetName val="ANALISA_ME3"/>
      <sheetName val="Detail_BUL3"/>
      <sheetName val="2-Genset_print3"/>
      <sheetName val="L__Hr3"/>
      <sheetName val="Metod_TWR3"/>
      <sheetName val="Gal_Jack_Hammer1"/>
      <sheetName val="+45,200_&amp;_+45,700_(Salah)3"/>
      <sheetName val="D2_2_13"/>
      <sheetName val="B_2(LANJUTAN)3"/>
      <sheetName val="Cold_Miling3"/>
      <sheetName val="F_ALARM3"/>
      <sheetName val="Daf-1_Persiapan3"/>
      <sheetName val="ALL_SUM3"/>
      <sheetName val="Pengalaman_Per3"/>
      <sheetName val="Tubing_&amp;_fitting3"/>
      <sheetName val="iTEM_hARSAT1"/>
      <sheetName val="4_2_11"/>
      <sheetName val="Cash_Flow_bulanan1"/>
      <sheetName val="RAB_fisik3"/>
      <sheetName val="List_Plafound_Gypsum1"/>
      <sheetName val="List_Plafound_WR1"/>
      <sheetName val="Screning_Ac1"/>
      <sheetName val="Evaluasi_(_1_)1"/>
      <sheetName val="Harsat_Bahan1"/>
      <sheetName val="Harsat_Upah1"/>
      <sheetName val="Daf-III_1_1__Dinding_PARKIR1"/>
      <sheetName val="DAf-III_8__Facade1"/>
      <sheetName val="Daf-III_2_2__Pintu_TOWER1"/>
      <sheetName val="JUMLAHAN_TOTAL_1"/>
      <sheetName val="Daf-III_1_2__Dinding_TOWER1"/>
      <sheetName val="Rencana_S_curve1"/>
      <sheetName val="Cash_flow_detail_breakdown1"/>
      <sheetName val="List_H_Bahan&amp;Upah1"/>
      <sheetName val="REKAP_VOLUME2"/>
      <sheetName val="D1__Plint1"/>
      <sheetName val="Harga_Bahan1"/>
      <sheetName val="HSA_&amp;_PAB1"/>
      <sheetName val="Harga_Upah_1"/>
      <sheetName val="Eva__Progres1"/>
      <sheetName val="DF-7_(2)1"/>
      <sheetName val="BILL_41"/>
      <sheetName val="Kell_Plint-TH1"/>
      <sheetName val="Kel__Dind-TH1"/>
      <sheetName val="EPB_1"/>
      <sheetName val="HSP_swk1"/>
      <sheetName val="NP_(2)1"/>
      <sheetName val="6PILE__(돌출)1"/>
      <sheetName val="Analisa_PL1"/>
      <sheetName val="pro_ra_op1"/>
      <sheetName val="Analisa_Tambahan1"/>
      <sheetName val="PENGAL_yg_Dilaksanakan"/>
      <sheetName val="Unit_Cost1"/>
      <sheetName val="Harga_Dasar1"/>
      <sheetName val="rab_strktr_ars_print1"/>
      <sheetName val="Piping_Design_Data"/>
      <sheetName val="ANALISA_SNI'07rootsREV"/>
      <sheetName val="AHS_Marka1"/>
      <sheetName val="inves_alat1"/>
      <sheetName val="dashboard_VERSI_BATUBARA1"/>
      <sheetName val="Surat_Pernyataan1"/>
      <sheetName val="Isolasi_Luar_Dalam1"/>
      <sheetName val="Isolasi_Luar1"/>
      <sheetName val="UPH_BHN1"/>
      <sheetName val="ANALISA_(2)1"/>
      <sheetName val="INPUT_AGST"/>
      <sheetName val="KODE_UPAH"/>
      <sheetName val="FORM_3A"/>
      <sheetName val="L-3_DHSD"/>
      <sheetName val="BD_2_1_-_7_1(8)"/>
      <sheetName val="Pek_Luar"/>
      <sheetName val="PERALATAN_UTAMA_AC"/>
      <sheetName val="UNIT_FAN"/>
      <sheetName val="Bill_2_3"/>
      <sheetName val="Bill_2_5B"/>
      <sheetName val="Bill_2_1"/>
      <sheetName val="Fill_this_out_first___"/>
      <sheetName val="REKAP_"/>
      <sheetName val="anl_sa"/>
      <sheetName val="B_as"/>
      <sheetName val="RL_Biaya"/>
      <sheetName val="Gudang_non_AC-AC_Struktur"/>
      <sheetName val="Sat-Bhn&amp;Upah_Paket_04"/>
      <sheetName val="Prod_Alat"/>
      <sheetName val="rekap_A7"/>
      <sheetName val="rekap_b7"/>
      <sheetName val="grand_sum7"/>
      <sheetName val="HARGA_MATERIAL7"/>
      <sheetName val="BQ_ARS6"/>
      <sheetName val="H_Satuan6"/>
      <sheetName val="A-11_Steel_Str6"/>
      <sheetName val="A-03_Pile6"/>
      <sheetName val="Paint_Type_B5"/>
      <sheetName val="Spec_ME5"/>
      <sheetName val="RKP_ANL5"/>
      <sheetName val="REKAP_ARSITEKTUR_5"/>
      <sheetName val="DRAFT_KONSUMEN5"/>
      <sheetName val="Weight_Bridge5"/>
      <sheetName val="9_2~PK5"/>
      <sheetName val="Rekap_Direct_Cost5"/>
      <sheetName val="BQ_(by_owner)5"/>
      <sheetName val="rab_me_(fisik)5"/>
      <sheetName val="rab_me_(by_owner)_5"/>
      <sheetName val="ELEMENT_SUM5"/>
      <sheetName val="Harga_Satuan5"/>
      <sheetName val="pintu_jendela5"/>
      <sheetName val="Balok_L_110"/>
      <sheetName val="01A-_RAB5"/>
      <sheetName val="Analisa_Tend5"/>
      <sheetName val="Analisa_Upah_&amp;_Bahan_Plum5"/>
      <sheetName val="Pekerjaan_5"/>
      <sheetName val="Area_Tabulation15"/>
      <sheetName val="Proj_Data5"/>
      <sheetName val="Daf__No__-_4_25"/>
      <sheetName val="COST-PERSON-J_O_5"/>
      <sheetName val="SUM_TIANG_PC5"/>
      <sheetName val="Currency_Rate5"/>
      <sheetName val="Analisa_25"/>
      <sheetName val="Master_1_05"/>
      <sheetName val="Analisa_-Baku5"/>
      <sheetName val="Rekap_Prelim5"/>
      <sheetName val="Balok_L_111"/>
      <sheetName val="4-Basic_Price5"/>
      <sheetName val="data_bahan5"/>
      <sheetName val="Sub_kon5"/>
      <sheetName val="Analisa_Teknik5"/>
      <sheetName val="Material_5"/>
      <sheetName val="Upah_borong5"/>
      <sheetName val="Analisa_alat_berat___5"/>
      <sheetName val="Alat_Berat5"/>
      <sheetName val="Instal_precast5"/>
      <sheetName val="CATU_DAYA_LISTRIK_PK5"/>
      <sheetName val="PERALATAN_&amp;_KATUP2_PK5"/>
      <sheetName val="PERALATAN_UTAMA_PK5"/>
      <sheetName val="CATU_DAYA_LISTRIK_PLB5"/>
      <sheetName val="PERALATAN_&amp;_KATUP2_PLB5"/>
      <sheetName val="PERALATAN_UTAMA_PLB5"/>
      <sheetName val="PEMIPAAN_PK5"/>
      <sheetName val="PEMIPAAN_PLB5"/>
      <sheetName val="Tie_Beam5"/>
      <sheetName val="Blk_Lt1-Lt__35"/>
      <sheetName val="basic_price4"/>
      <sheetName val="HB_5"/>
      <sheetName val="PileCap_5"/>
      <sheetName val="Blk_B15"/>
      <sheetName val="An_Struktur5"/>
      <sheetName val="Unit_Rate__2_5"/>
      <sheetName val="D2_25"/>
      <sheetName val="An_str5"/>
      <sheetName val="Direct_Cost_Thp_25"/>
      <sheetName val="GRAND_TOTAL5"/>
      <sheetName val="ASPAL_(14)5"/>
      <sheetName val="DAFTAR_HARGA5"/>
      <sheetName val="an__struktur5"/>
      <sheetName val="BQ_STR4"/>
      <sheetName val="Satuan_Dasar5"/>
      <sheetName val="HS_Bhn5"/>
      <sheetName val="TOTAL_Summary5"/>
      <sheetName val="bill_55"/>
      <sheetName val="2_105"/>
      <sheetName val="PRINT_OUT4"/>
      <sheetName val="_______BoQ________4"/>
      <sheetName val="An-Pre_5"/>
      <sheetName val="struktur_tdk_dipakai5"/>
      <sheetName val="harga_5"/>
      <sheetName val="UPAH_+_ALAT5"/>
      <sheetName val="ANAL_KOEF5"/>
      <sheetName val="Sumber_Daya5"/>
      <sheetName val="Rekap_DBAK4"/>
      <sheetName val="ME_UMY4"/>
      <sheetName val="B_-_Norelec4"/>
      <sheetName val="an_mek4"/>
      <sheetName val="Analisa_Upah___Bahan_Plum5"/>
      <sheetName val="main_summary5"/>
      <sheetName val="Daftar_Harga_15"/>
      <sheetName val="Kolom_UT5"/>
      <sheetName val="Analisa_&amp;_Upah4"/>
      <sheetName val="Perm__Test4"/>
      <sheetName val="Faktor_Markup5"/>
      <sheetName val="Data_Markup5"/>
      <sheetName val="M_Pekerjaan5"/>
      <sheetName val="M_AR-KUAT4"/>
      <sheetName val="Material_Master4"/>
      <sheetName val="Analisa_STR5"/>
      <sheetName val="Ring_Balok4"/>
      <sheetName val="Dftr_Barang5"/>
      <sheetName val="Agregat_Halus_&amp;_Kasar5"/>
      <sheetName val="RAB_AR&amp;STR4"/>
      <sheetName val="12__Analisa4"/>
      <sheetName val="D_&amp;_W_sizes4"/>
      <sheetName val="An_H_Sat_Pek_Ut4"/>
      <sheetName val="D_784"/>
      <sheetName val="D_794"/>
      <sheetName val="D_804"/>
      <sheetName val="D_814"/>
      <sheetName val="D_824"/>
      <sheetName val="D_834"/>
      <sheetName val="D_844"/>
      <sheetName val="D_854"/>
      <sheetName val="D_864"/>
      <sheetName val="D_874"/>
      <sheetName val="D_884"/>
      <sheetName val="D_894"/>
      <sheetName val="D_914"/>
      <sheetName val="D_924"/>
      <sheetName val="D_934"/>
      <sheetName val="D_944"/>
      <sheetName val="D_954"/>
      <sheetName val="D_964"/>
      <sheetName val="ans_harga4"/>
      <sheetName val="banding_hrg4"/>
      <sheetName val="AMD_I4"/>
      <sheetName val="Bahan_Upah_Alat4"/>
      <sheetName val="POS_12344"/>
      <sheetName val="Unit_Price4"/>
      <sheetName val="HRG_BHN4"/>
      <sheetName val="Upah_&amp;_Bahan4"/>
      <sheetName val="PRD_01-34"/>
      <sheetName val="surfacing_&amp;_point___4"/>
      <sheetName val="stone_mas_ARE4"/>
      <sheetName val="Hrg_Sat4"/>
      <sheetName val="D3_14"/>
      <sheetName val="Tie_Beam_GN4"/>
      <sheetName val="Schedule_Rev4"/>
      <sheetName val="Man_Power4"/>
      <sheetName val="HSBU_ANA4"/>
      <sheetName val="ANALISA_PEK_UMUM4"/>
      <sheetName val="analisa_PUBM4"/>
      <sheetName val="VOLUME_BAJA5"/>
      <sheetName val="Bahan_4"/>
      <sheetName val="Master_Edit4"/>
      <sheetName val="Prog_korp4"/>
      <sheetName val="HB_ARSITEKTUR4"/>
      <sheetName val="HB_STRUKTUR4"/>
      <sheetName val="Price_Biaya_Cadangan4"/>
      <sheetName val="BQ_Rekapitulasi__Akhir4"/>
      <sheetName val="Bill_of_Qty_MEP4"/>
      <sheetName val="Daf_14"/>
      <sheetName val="RKP_PLUMBING4"/>
      <sheetName val="An_Ars4"/>
      <sheetName val="anls_space_frame4"/>
      <sheetName val="RAB_14"/>
      <sheetName val="Har_Sat4"/>
      <sheetName val="Bill_No_2_1_4"/>
      <sheetName val="An_Arsitektur4"/>
      <sheetName val="Analisa_BOW_074"/>
      <sheetName val="Kolom_B_3a_&amp;_3b4"/>
      <sheetName val="Rasio_Plat4"/>
      <sheetName val="Keb__besi_&amp;_Beton4"/>
      <sheetName val="Raff_Foundation_Ok4"/>
      <sheetName val="Pile_Cape_Ok4"/>
      <sheetName val="Caping_Beam4"/>
      <sheetName val="DDG__STP4"/>
      <sheetName val="DDG__GWT4"/>
      <sheetName val="Ret__Wall4"/>
      <sheetName val="Balok_Bsm_3B-1B4"/>
      <sheetName val="Balok_GF4"/>
      <sheetName val="Balok_P1-P24"/>
      <sheetName val="Balok_P34"/>
      <sheetName val="Balok_5-6-74"/>
      <sheetName val="Balok_8-9-104"/>
      <sheetName val="Balok_11-12-154"/>
      <sheetName val="Balok_16-17-184"/>
      <sheetName val="Balok_19-20-214"/>
      <sheetName val="Balok_22-23-254"/>
      <sheetName val="Balok_26-27-284"/>
      <sheetName val="Balok_29-30-314"/>
      <sheetName val="Balok_32-33-354"/>
      <sheetName val="Balok_36-37-38-394"/>
      <sheetName val="Balok_Atap4"/>
      <sheetName val="Kolom_B_2a_&amp;_2b4"/>
      <sheetName val="Kolom_B_1a_&amp;_1b4"/>
      <sheetName val="Kolom_GF_A_&amp;_B4"/>
      <sheetName val="Kolom_Mezzanine4"/>
      <sheetName val="Kolom_P1A_&amp;_P1B4"/>
      <sheetName val="Kolom_P2A_&amp;_P2B4"/>
      <sheetName val="Kolom_P34"/>
      <sheetName val="Kolom_5,64"/>
      <sheetName val="Kolom_7,8,9,10,11,12,15,16,174"/>
      <sheetName val="Kolom_18,19,20,21,22,23,254"/>
      <sheetName val="Kolom_26_s_d_33,_35_s_d_atap4"/>
      <sheetName val="SW__14"/>
      <sheetName val="SW__24"/>
      <sheetName val="SW__34"/>
      <sheetName val="SW__44"/>
      <sheetName val="SW__54"/>
      <sheetName val="SW__64"/>
      <sheetName val="SW__74"/>
      <sheetName val="SW__84"/>
      <sheetName val="SW__94"/>
      <sheetName val="Tangga_Utama4"/>
      <sheetName val="Tangga_Unit4"/>
      <sheetName val="Planter_Box4"/>
      <sheetName val="BQ_3_2_STRUKTUR_-BAWAH_4"/>
      <sheetName val="Balok_Ramp4"/>
      <sheetName val="DAFT_ALAT,UPAH_&amp;_MAT4"/>
      <sheetName val="List_Doc4"/>
      <sheetName val="ANALISA_ME4"/>
      <sheetName val="Detail_BUL4"/>
      <sheetName val="2-Genset_print4"/>
      <sheetName val="L__Hr4"/>
      <sheetName val="Metod_TWR4"/>
      <sheetName val="+45,200_&amp;_+45,700_(Salah)4"/>
      <sheetName val="D2_2_14"/>
      <sheetName val="B_2(LANJUTAN)4"/>
      <sheetName val="Cold_Miling4"/>
      <sheetName val="F_ALARM4"/>
      <sheetName val="Daf-1_Persiapan4"/>
      <sheetName val="ALL_SUM4"/>
      <sheetName val="Tubing_&amp;_fitting4"/>
      <sheetName val="Pengalaman_Per4"/>
      <sheetName val="iTEM_hARSAT2"/>
      <sheetName val="4_2_12"/>
      <sheetName val="Cash_Flow_bulanan2"/>
      <sheetName val="RAB_fisik4"/>
      <sheetName val="List_Plafound_Gypsum2"/>
      <sheetName val="List_Plafound_WR2"/>
      <sheetName val="Screning_Ac2"/>
      <sheetName val="Evaluasi_(_1_)2"/>
      <sheetName val="Gal_Jack_Hammer2"/>
      <sheetName val="Harsat_Bahan2"/>
      <sheetName val="Harsat_Upah2"/>
      <sheetName val="Daf-III_1_1__Dinding_PARKIR2"/>
      <sheetName val="DAf-III_8__Facade2"/>
      <sheetName val="Daf-III_2_2__Pintu_TOWER2"/>
      <sheetName val="JUMLAHAN_TOTAL_2"/>
      <sheetName val="Daf-III_1_2__Dinding_TOWER2"/>
      <sheetName val="Rencana_S_curve2"/>
      <sheetName val="Cash_flow_detail_breakdown2"/>
      <sheetName val="List_H_Bahan&amp;Upah2"/>
      <sheetName val="REKAP_VOLUME3"/>
      <sheetName val="D1__Plint2"/>
      <sheetName val="Harga_Bahan2"/>
      <sheetName val="HSA_&amp;_PAB2"/>
      <sheetName val="Harga_Upah_2"/>
      <sheetName val="Eva__Progres2"/>
      <sheetName val="DF-7_(2)2"/>
      <sheetName val="BILL_42"/>
      <sheetName val="Kell_Plint-TH2"/>
      <sheetName val="Kel__Dind-TH2"/>
      <sheetName val="EPB_2"/>
      <sheetName val="HSP_swk2"/>
      <sheetName val="NP_(2)2"/>
      <sheetName val="6PILE__(돌출)2"/>
      <sheetName val="Analisa_Tambahan2"/>
      <sheetName val="Analisa_PL2"/>
      <sheetName val="pro_ra_op2"/>
      <sheetName val="PENGAL_yg_Dilaksanakan1"/>
      <sheetName val="Unit_Cost2"/>
      <sheetName val="Harga_Dasar2"/>
      <sheetName val="rab_strktr_ars_print2"/>
      <sheetName val="Piping_Design_Data1"/>
      <sheetName val="inves_alat2"/>
      <sheetName val="dashboard_VERSI_BATUBARA2"/>
      <sheetName val="Surat_Pernyataan2"/>
      <sheetName val="Isolasi_Luar_Dalam2"/>
      <sheetName val="Isolasi_Luar2"/>
      <sheetName val="UPH_BHN2"/>
      <sheetName val="ANALISA_(2)2"/>
      <sheetName val="AHS_Marka2"/>
      <sheetName val="INPUT_AGST1"/>
      <sheetName val="KODE_UPAH1"/>
      <sheetName val="FORM_3A1"/>
      <sheetName val="L-3_DHSD1"/>
      <sheetName val="BD_2_1_-_7_1(8)1"/>
      <sheetName val="ANALISA_SNI'07rootsREV1"/>
      <sheetName val="RL_Biaya1"/>
      <sheetName val="Price_List1"/>
      <sheetName val="Pek_Luar1"/>
      <sheetName val="PERALATAN_UTAMA_AC1"/>
      <sheetName val="UNIT_FAN1"/>
      <sheetName val="Bill_2_31"/>
      <sheetName val="Bill_2_5B1"/>
      <sheetName val="Bill_2_11"/>
      <sheetName val="Fill_this_out_first___1"/>
      <sheetName val="REKAP_1"/>
      <sheetName val="anl_sa1"/>
      <sheetName val="B_as1"/>
      <sheetName val="Gudang_non_AC-AC_Struktur1"/>
      <sheetName val="Sat-Bhn&amp;Upah_Paket_041"/>
      <sheetName val="Prod_Alat1"/>
      <sheetName val="rekap_A8"/>
      <sheetName val="rekap_b8"/>
      <sheetName val="grand_sum8"/>
      <sheetName val="HARGA_MATERIAL8"/>
      <sheetName val="BQ_ARS7"/>
      <sheetName val="H_Satuan7"/>
      <sheetName val="A-11_Steel_Str7"/>
      <sheetName val="A-03_Pile7"/>
      <sheetName val="RKP_ANL6"/>
      <sheetName val="REKAP_ARSITEKTUR_6"/>
      <sheetName val="ELEMENT_SUM6"/>
      <sheetName val="BQ_(by_owner)6"/>
      <sheetName val="rab_me_(fisik)6"/>
      <sheetName val="rab_me_(by_owner)_6"/>
      <sheetName val="pintu_jendela6"/>
      <sheetName val="Paint_Type_B6"/>
      <sheetName val="9_2~PK6"/>
      <sheetName val="Harga_Satuan6"/>
      <sheetName val="Spec_ME6"/>
      <sheetName val="Rekap_Direct_Cost6"/>
      <sheetName val="Analisa_Tend6"/>
      <sheetName val="01A-_RAB6"/>
      <sheetName val="Pekerjaan_6"/>
      <sheetName val="Analisa_Upah_&amp;_Bahan_Plum6"/>
      <sheetName val="Balok_L_112"/>
      <sheetName val="Daf__No__-_4_26"/>
      <sheetName val="SUM_TIANG_PC6"/>
      <sheetName val="Area_Tabulation16"/>
      <sheetName val="Proj_Data6"/>
      <sheetName val="Currency_Rate6"/>
      <sheetName val="Analisa_26"/>
      <sheetName val="HB_6"/>
      <sheetName val="Weight_Bridge6"/>
      <sheetName val="COST-PERSON-J_O_6"/>
      <sheetName val="Master_1_06"/>
      <sheetName val="Analisa_-Baku6"/>
      <sheetName val="Rekap_Prelim6"/>
      <sheetName val="Balok_L_113"/>
      <sheetName val="data_bahan6"/>
      <sheetName val="Sub_kon6"/>
      <sheetName val="Analisa_Teknik6"/>
      <sheetName val="Material_6"/>
      <sheetName val="Upah_borong6"/>
      <sheetName val="Analisa_alat_berat___6"/>
      <sheetName val="Alat_Berat6"/>
      <sheetName val="Instal_precast6"/>
      <sheetName val="4-Basic_Price6"/>
      <sheetName val="DRAFT_KONSUMEN6"/>
      <sheetName val="An_Struktur6"/>
      <sheetName val="Unit_Rate__2_6"/>
      <sheetName val="CATU_DAYA_LISTRIK_PK6"/>
      <sheetName val="PERALATAN_&amp;_KATUP2_PK6"/>
      <sheetName val="PERALATAN_UTAMA_PK6"/>
      <sheetName val="CATU_DAYA_LISTRIK_PLB6"/>
      <sheetName val="PERALATAN_&amp;_KATUP2_PLB6"/>
      <sheetName val="PERALATAN_UTAMA_PLB6"/>
      <sheetName val="PEMIPAAN_PK6"/>
      <sheetName val="PEMIPAAN_PLB6"/>
      <sheetName val="Tie_Beam6"/>
      <sheetName val="Blk_Lt1-Lt__36"/>
      <sheetName val="D2_26"/>
      <sheetName val="An_str6"/>
      <sheetName val="Direct_Cost_Thp_26"/>
      <sheetName val="GRAND_TOTAL6"/>
      <sheetName val="ASPAL_(14)6"/>
      <sheetName val="DAFTAR_HARGA6"/>
      <sheetName val="PileCap_6"/>
      <sheetName val="Blk_B16"/>
      <sheetName val="basic_price5"/>
      <sheetName val="an__struktur6"/>
      <sheetName val="BQ_STR5"/>
      <sheetName val="PRINT_OUT5"/>
      <sheetName val="_______BoQ________5"/>
      <sheetName val="struktur_tdk_dipakai6"/>
      <sheetName val="HS_Bhn6"/>
      <sheetName val="TOTAL_Summary6"/>
      <sheetName val="bill_56"/>
      <sheetName val="harga_6"/>
      <sheetName val="UPAH_+_ALAT6"/>
      <sheetName val="An-Pre_6"/>
      <sheetName val="Analisa_Upah___Bahan_Plum6"/>
      <sheetName val="Satuan_Dasar6"/>
      <sheetName val="ANAL_KOEF6"/>
      <sheetName val="Sumber_Daya6"/>
      <sheetName val="main_summary6"/>
      <sheetName val="Daftar_Harga_16"/>
      <sheetName val="Kolom_UT6"/>
      <sheetName val="B_-_Norelec5"/>
      <sheetName val="Rekap_DBAK5"/>
      <sheetName val="ME_UMY5"/>
      <sheetName val="Analisa_&amp;_Upah5"/>
      <sheetName val="Perm__Test5"/>
      <sheetName val="Faktor_Markup6"/>
      <sheetName val="Data_Markup6"/>
      <sheetName val="M_Pekerjaan6"/>
      <sheetName val="M_AR-KUAT5"/>
      <sheetName val="Material_Master5"/>
      <sheetName val="2_106"/>
      <sheetName val="Analisa_STR6"/>
      <sheetName val="Ring_Balok5"/>
      <sheetName val="Dftr_Barang6"/>
      <sheetName val="Agregat_Halus_&amp;_Kasar6"/>
      <sheetName val="an_mek5"/>
      <sheetName val="RAB_AR&amp;STR5"/>
      <sheetName val="12__Analisa5"/>
      <sheetName val="D_&amp;_W_sizes5"/>
      <sheetName val="An_H_Sat_Pek_Ut5"/>
      <sheetName val="D_785"/>
      <sheetName val="D_795"/>
      <sheetName val="D_805"/>
      <sheetName val="D_815"/>
      <sheetName val="D_825"/>
      <sheetName val="D_835"/>
      <sheetName val="D_845"/>
      <sheetName val="D_855"/>
      <sheetName val="D_865"/>
      <sheetName val="D_875"/>
      <sheetName val="D_885"/>
      <sheetName val="D_895"/>
      <sheetName val="D_915"/>
      <sheetName val="D_925"/>
      <sheetName val="D_935"/>
      <sheetName val="D_945"/>
      <sheetName val="D_955"/>
      <sheetName val="D_965"/>
      <sheetName val="HRG_BHN5"/>
      <sheetName val="Bahan_Upah_Alat5"/>
      <sheetName val="banding_hrg5"/>
      <sheetName val="AMD_I5"/>
      <sheetName val="ans_harga5"/>
      <sheetName val="POS_12345"/>
      <sheetName val="Unit_Price5"/>
      <sheetName val="Upah_&amp;_Bahan5"/>
      <sheetName val="PRD_01-35"/>
      <sheetName val="surfacing_&amp;_point___5"/>
      <sheetName val="stone_mas_ARE5"/>
      <sheetName val="Hrg_Sat5"/>
      <sheetName val="D3_15"/>
      <sheetName val="Tie_Beam_GN5"/>
      <sheetName val="Schedule_Rev5"/>
      <sheetName val="Man_Power5"/>
      <sheetName val="HSBU_ANA5"/>
      <sheetName val="ANALISA_PEK_UMUM5"/>
      <sheetName val="analisa_PUBM5"/>
      <sheetName val="VOLUME_BAJA6"/>
      <sheetName val="Bahan_5"/>
      <sheetName val="Master_Edit5"/>
      <sheetName val="Bill_of_Qty_MEP5"/>
      <sheetName val="Daf_15"/>
      <sheetName val="HB_ARSITEKTUR5"/>
      <sheetName val="HB_STRUKTUR5"/>
      <sheetName val="Price_Biaya_Cadangan5"/>
      <sheetName val="BQ_Rekapitulasi__Akhir5"/>
      <sheetName val="RKP_PLUMBING5"/>
      <sheetName val="Prog_korp5"/>
      <sheetName val="An_Ars5"/>
      <sheetName val="anls_space_frame5"/>
      <sheetName val="RAB_15"/>
      <sheetName val="Har_Sat5"/>
      <sheetName val="Bill_No_2_1_5"/>
      <sheetName val="An_Arsitektur5"/>
      <sheetName val="Analisa_BOW_075"/>
      <sheetName val="Kolom_B_3a_&amp;_3b5"/>
      <sheetName val="Rasio_Plat5"/>
      <sheetName val="Keb__besi_&amp;_Beton5"/>
      <sheetName val="Raff_Foundation_Ok5"/>
      <sheetName val="Pile_Cape_Ok5"/>
      <sheetName val="Caping_Beam5"/>
      <sheetName val="DDG__STP5"/>
      <sheetName val="DDG__GWT5"/>
      <sheetName val="Ret__Wall5"/>
      <sheetName val="Balok_Bsm_3B-1B5"/>
      <sheetName val="Balok_GF5"/>
      <sheetName val="Balok_P1-P25"/>
      <sheetName val="Balok_P35"/>
      <sheetName val="Balok_5-6-75"/>
      <sheetName val="Balok_8-9-105"/>
      <sheetName val="Balok_11-12-155"/>
      <sheetName val="Balok_16-17-185"/>
      <sheetName val="Balok_19-20-215"/>
      <sheetName val="Balok_22-23-255"/>
      <sheetName val="Balok_26-27-285"/>
      <sheetName val="Balok_29-30-315"/>
      <sheetName val="Balok_32-33-355"/>
      <sheetName val="Balok_36-37-38-395"/>
      <sheetName val="Balok_Atap5"/>
      <sheetName val="Kolom_B_2a_&amp;_2b5"/>
      <sheetName val="Kolom_B_1a_&amp;_1b5"/>
      <sheetName val="Kolom_GF_A_&amp;_B5"/>
      <sheetName val="Kolom_Mezzanine5"/>
      <sheetName val="Kolom_P1A_&amp;_P1B5"/>
      <sheetName val="Kolom_P2A_&amp;_P2B5"/>
      <sheetName val="Kolom_P35"/>
      <sheetName val="Kolom_5,65"/>
      <sheetName val="Kolom_7,8,9,10,11,12,15,16,175"/>
      <sheetName val="Kolom_18,19,20,21,22,23,255"/>
      <sheetName val="Kolom_26_s_d_33,_35_s_d_atap5"/>
      <sheetName val="SW__15"/>
      <sheetName val="SW__25"/>
      <sheetName val="SW__35"/>
      <sheetName val="SW__45"/>
      <sheetName val="SW__55"/>
      <sheetName val="SW__65"/>
      <sheetName val="SW__75"/>
      <sheetName val="SW__85"/>
      <sheetName val="SW__95"/>
      <sheetName val="Tangga_Utama5"/>
      <sheetName val="Tangga_Unit5"/>
      <sheetName val="Planter_Box5"/>
      <sheetName val="BQ_3_2_STRUKTUR_-BAWAH_5"/>
      <sheetName val="Balok_Ramp5"/>
      <sheetName val="DAFT_ALAT,UPAH_&amp;_MAT5"/>
      <sheetName val="List_Doc5"/>
      <sheetName val="ANALISA_ME5"/>
      <sheetName val="Detail_BUL5"/>
      <sheetName val="2-Genset_print5"/>
      <sheetName val="L__Hr5"/>
      <sheetName val="Metod_TWR5"/>
      <sheetName val="Gal_Jack_Hammer3"/>
      <sheetName val="+45,200_&amp;_+45,700_(Salah)5"/>
      <sheetName val="D2_2_15"/>
      <sheetName val="B_2(LANJUTAN)5"/>
      <sheetName val="Cold_Miling5"/>
      <sheetName val="F_ALARM5"/>
      <sheetName val="Daf-1_Persiapan5"/>
      <sheetName val="ALL_SUM5"/>
      <sheetName val="Pengalaman_Per5"/>
      <sheetName val="Tubing_&amp;_fitting5"/>
      <sheetName val="iTEM_hARSAT3"/>
      <sheetName val="4_2_13"/>
      <sheetName val="Cash_Flow_bulanan3"/>
      <sheetName val="RAB_fisik5"/>
      <sheetName val="List_Plafound_Gypsum3"/>
      <sheetName val="List_Plafound_WR3"/>
      <sheetName val="Screning_Ac3"/>
      <sheetName val="Evaluasi_(_1_)3"/>
      <sheetName val="Harsat_Bahan3"/>
      <sheetName val="Harsat_Upah3"/>
      <sheetName val="Daf-III_1_1__Dinding_PARKIR3"/>
      <sheetName val="DAf-III_8__Facade3"/>
      <sheetName val="Daf-III_2_2__Pintu_TOWER3"/>
      <sheetName val="JUMLAHAN_TOTAL_3"/>
      <sheetName val="Daf-III_1_2__Dinding_TOWER3"/>
      <sheetName val="Rencana_S_curve3"/>
      <sheetName val="Cash_flow_detail_breakdown3"/>
      <sheetName val="List_H_Bahan&amp;Upah3"/>
      <sheetName val="REKAP_VOLUME4"/>
      <sheetName val="D1__Plint3"/>
      <sheetName val="Harga_Bahan3"/>
      <sheetName val="HSA_&amp;_PAB3"/>
      <sheetName val="Harga_Upah_3"/>
      <sheetName val="Eva__Progres3"/>
      <sheetName val="DF-7_(2)3"/>
      <sheetName val="BILL_43"/>
      <sheetName val="Kell_Plint-TH3"/>
      <sheetName val="Kel__Dind-TH3"/>
      <sheetName val="EPB_3"/>
      <sheetName val="HSP_swk3"/>
      <sheetName val="NP_(2)3"/>
      <sheetName val="6PILE__(돌출)3"/>
      <sheetName val="Analisa_PL3"/>
      <sheetName val="pro_ra_op3"/>
      <sheetName val="Analisa_Tambahan3"/>
      <sheetName val="PENGAL_yg_Dilaksanakan2"/>
      <sheetName val="Unit_Cost3"/>
      <sheetName val="Harga_Dasar3"/>
      <sheetName val="rab_strktr_ars_print3"/>
      <sheetName val="Piping_Design_Data2"/>
      <sheetName val="ANALISA_SNI'07rootsREV2"/>
      <sheetName val="AHS_Marka3"/>
      <sheetName val="inves_alat3"/>
      <sheetName val="dashboard_VERSI_BATUBARA3"/>
      <sheetName val="Surat_Pernyataan3"/>
      <sheetName val="Isolasi_Luar_Dalam3"/>
      <sheetName val="Isolasi_Luar3"/>
      <sheetName val="UPH_BHN3"/>
      <sheetName val="ANALISA_(2)3"/>
      <sheetName val="INPUT_AGST2"/>
      <sheetName val="KODE_UPAH2"/>
      <sheetName val="FORM_3A2"/>
      <sheetName val="L-3_DHSD2"/>
      <sheetName val="BD_2_1_-_7_1(8)2"/>
      <sheetName val="Price_List2"/>
      <sheetName val="Pek_Luar2"/>
      <sheetName val="PERALATAN_UTAMA_AC2"/>
      <sheetName val="UNIT_FAN2"/>
      <sheetName val="Bill_2_32"/>
      <sheetName val="Bill_2_5B2"/>
      <sheetName val="Bill_2_12"/>
      <sheetName val="Fill_this_out_first___2"/>
      <sheetName val="REKAP_2"/>
      <sheetName val="anl_sa2"/>
      <sheetName val="B_as2"/>
      <sheetName val="RL_Biaya2"/>
      <sheetName val="Gudang_non_AC-AC_Struktur2"/>
      <sheetName val="Sat-Bhn&amp;Upah_Paket_042"/>
      <sheetName val="Prod_Alat2"/>
      <sheetName val="Std-Prod KS"/>
      <sheetName val="ALAT-1"/>
      <sheetName val="EXPL-ADDS"/>
      <sheetName val="FORM-X-1"/>
      <sheetName val="SAT-BHN"/>
      <sheetName val="hrg-sat.pek"/>
      <sheetName val="#REF"/>
      <sheetName val="EXF"/>
      <sheetName val="NAMES"/>
      <sheetName val="CF Rincian"/>
      <sheetName val="10 yr val"/>
      <sheetName val="TANAH"/>
      <sheetName val="Mobil"/>
      <sheetName val="Foto"/>
      <sheetName val="PDG"/>
      <sheetName val="Analisa Ruko"/>
      <sheetName val="TAMBAHAN"/>
      <sheetName val="Mesin"/>
      <sheetName val="Permanent info"/>
      <sheetName val="Market Positioning"/>
      <sheetName val="Biaya"/>
      <sheetName val="As"/>
      <sheetName val="dasar"/>
      <sheetName val="ANALISA HARGA SATUAN"/>
      <sheetName val="TS"/>
      <sheetName val="."/>
      <sheetName val="1 HSD"/>
      <sheetName val="GD 14"/>
      <sheetName val="RAB Temiling "/>
      <sheetName val="CODE"/>
      <sheetName val="konci"/>
      <sheetName val="1"/>
      <sheetName val="Grading Tahap 1"/>
      <sheetName val="Div3"/>
      <sheetName val="Bill of Qty"/>
      <sheetName val="Analisa Harga Sat"/>
      <sheetName val="Surat"/>
      <sheetName val="HD"/>
      <sheetName val="rincian A"/>
      <sheetName val="hs_ars"/>
      <sheetName val="TS (A3)"/>
      <sheetName val="PV"/>
      <sheetName val="BajaTul"/>
      <sheetName val="DHSD"/>
      <sheetName val="dg-VTu"/>
      <sheetName val="Potongan RET"/>
      <sheetName val="BPM"/>
      <sheetName val="TOWN"/>
      <sheetName val="Propose Range"/>
      <sheetName val="Exch_rate"/>
      <sheetName val="Summary_"/>
      <sheetName val="Sum_EL"/>
      <sheetName val="A-11_Steel_Str_(2)"/>
      <sheetName val="GRAND_REKAP"/>
      <sheetName val="Harga_Bahan_&amp;_Upah"/>
      <sheetName val="Harga_Bahan_&amp;_Upah_"/>
      <sheetName val="Analisa_Tend_(2)"/>
      <sheetName val="Harsat_Pekerjaan"/>
      <sheetName val="Pile_Cap"/>
      <sheetName val="TAMBAHAN_PANCANG"/>
      <sheetName val="REKAP_BESI_BATANG"/>
      <sheetName val="Rincian_Bunga_Bank"/>
      <sheetName val="Sat_Upah"/>
      <sheetName val="ANalisa_"/>
      <sheetName val="AnalisaSIPIL_RIIL_RAP"/>
      <sheetName val="SATUAN_"/>
      <sheetName val="Alat_PL"/>
      <sheetName val="Std-Prod_KS"/>
      <sheetName val="UP_SNI"/>
      <sheetName val="HARGA_SATUAN_ARS"/>
      <sheetName val="Analisa_Sipil"/>
      <sheetName val="B_D_AHS6"/>
      <sheetName val="INPUT_HARIAN"/>
      <sheetName val="REKAP_ANALISA"/>
      <sheetName val="ANALISA_SNI'08(ubh_bgsting)"/>
      <sheetName val="Grand_summary"/>
      <sheetName val="A__Asumsi2015"/>
      <sheetName val="REKAP_BACKUP_MC_4"/>
      <sheetName val="REKAP_BACKUP_MC3"/>
      <sheetName val="7_공정표"/>
      <sheetName val="AnalisaSIPIL_RIIL"/>
      <sheetName val="Analisa_SNI_STANDART_"/>
      <sheetName val="OCAOCL"/>
      <sheetName val="RAB Rehab BatuMelik"/>
      <sheetName val="PO-2"/>
      <sheetName val="AnMobilisasi"/>
      <sheetName val="3-DIV4"/>
      <sheetName val="an.mek"/>
      <sheetName val="nama PT."/>
      <sheetName val="PIPA PVC DAN ACC"/>
      <sheetName val="PercProp"/>
      <sheetName val="L3 An H Sat Mob"/>
      <sheetName val="Parem"/>
      <sheetName val="LRKOMP_juni"/>
      <sheetName val="indirect"/>
      <sheetName val="L_BA_blok"/>
      <sheetName val="Permanent_info"/>
      <sheetName val="1_Quot-Grissik"/>
      <sheetName val="Detail_Piutang"/>
      <sheetName val="2. Proposal Biaya"/>
      <sheetName val="Mat'l databank"/>
      <sheetName val="Uph&amp; Bhn"/>
      <sheetName val="upah bahan"/>
      <sheetName val="1.Penawaran (Bahasa)"/>
      <sheetName val="3300 1 Group"/>
      <sheetName val="PROJ SUM"/>
      <sheetName val="内訳"/>
      <sheetName val="rab - persiapan &amp; lantai-1"/>
      <sheetName val="skedulmaterial"/>
      <sheetName val="BQ All_2"/>
      <sheetName val="概総括1"/>
      <sheetName val="Bill No_1"/>
      <sheetName val="Analisa Gabungan"/>
      <sheetName val="Sub"/>
      <sheetName val="Peralatan"/>
      <sheetName val="AGGREGAT KLAS C"/>
      <sheetName val="Upah dan Bahan "/>
      <sheetName val="Rekap Piutang"/>
      <sheetName val="var"/>
      <sheetName val="Anal_ Pancang"/>
      <sheetName val="Cco (2)"/>
      <sheetName val="SC-FIN"/>
      <sheetName val="Spek Kusen"/>
      <sheetName val="Kusen"/>
      <sheetName val="AN-Prelim"/>
      <sheetName val="AN-M&amp;E"/>
      <sheetName val="BD"/>
      <sheetName val="Gross Area"/>
      <sheetName val="Vol-M&amp;E"/>
      <sheetName val="T-Sch"/>
      <sheetName val="Remark"/>
      <sheetName val="RUKAN"/>
      <sheetName val="BoQ C4"/>
      <sheetName val="PPC"/>
      <sheetName val="UMUM"/>
      <sheetName val="Spek_Kusen1"/>
      <sheetName val="Gross_Area1"/>
      <sheetName val="Spek_Kusen"/>
      <sheetName val="Gross_Area"/>
      <sheetName val="Koef"/>
      <sheetName val="Kuantitas &amp; Harga"/>
      <sheetName val="STR"/>
      <sheetName val="kode rekening"/>
      <sheetName val="HS_TRG"/>
      <sheetName val="B___Norelec"/>
      <sheetName val="BoQ_C4"/>
      <sheetName val="TS add-01"/>
      <sheetName val="dongia (2)"/>
      <sheetName val="LKVL-CK-HT-GD1"/>
      <sheetName val="giathanh1"/>
      <sheetName val="Ahs.2"/>
      <sheetName val="Ahs.1"/>
      <sheetName val="Compare"/>
      <sheetName val="ah sanitary"/>
      <sheetName val="BasicPrice"/>
      <sheetName val="BOQ Permata Senayan 09 Juni 200"/>
      <sheetName val="HSD Alat"/>
      <sheetName val="HSD Bahan"/>
      <sheetName val="REK"/>
      <sheetName val="HSD Upah"/>
      <sheetName val="Rekapitulasi Harga Satuan"/>
      <sheetName val="Daftar Harga Material"/>
      <sheetName val="BQ &amp; Harga"/>
      <sheetName val="major tems"/>
      <sheetName val="BAG-2"/>
      <sheetName val="BQ-Tenis"/>
      <sheetName val="BOQ_Aula"/>
      <sheetName val="I_KAMAR"/>
      <sheetName val="Memb Schd"/>
      <sheetName val="L1"/>
      <sheetName val="CBD"/>
      <sheetName val="REF.ONLY"/>
      <sheetName val="Memb_Schd"/>
      <sheetName val="REF_ONLY"/>
      <sheetName val="Jembatan I"/>
      <sheetName val="Personnel"/>
      <sheetName val="jobhist"/>
      <sheetName val="SAT UPAH RAPI"/>
      <sheetName val="Kolam"/>
      <sheetName val="sub_total_bag_7"/>
      <sheetName val="Bide-bq-int"/>
      <sheetName val="KODE"/>
      <sheetName val="B___Norelec1"/>
      <sheetName val="BoQ_C41"/>
      <sheetName val="kode_rekening"/>
      <sheetName val="DAF-7"/>
      <sheetName val="divII"/>
      <sheetName val="BAG-III"/>
      <sheetName val="SUB-KON"/>
      <sheetName val="STAF"/>
      <sheetName val="Metode"/>
      <sheetName val="hrg-dsr"/>
      <sheetName val="Urai _Resap pengikat"/>
      <sheetName val="A1"/>
      <sheetName val="Kuantitas"/>
      <sheetName val="BO alat"/>
      <sheetName val="Q'ty"/>
      <sheetName val="railing"/>
      <sheetName val="arab"/>
      <sheetName val="Analisa Quarry"/>
      <sheetName val="Informasi"/>
      <sheetName val="JSiar"/>
      <sheetName val="06b"/>
      <sheetName val="SUMBER"/>
      <sheetName val="RBP2"/>
      <sheetName val="bank"/>
      <sheetName val="BL"/>
      <sheetName val="BTL"/>
      <sheetName val="gaji"/>
      <sheetName val="ANALISA-HST"/>
      <sheetName val="Daftar Sewa"/>
      <sheetName val="Peralatan (2)"/>
      <sheetName val="Analisa Alat"/>
      <sheetName val="10"/>
      <sheetName val="URAIAN "/>
      <sheetName val="LS-Rutin"/>
      <sheetName val="harsat_str"/>
      <sheetName val="dasboard"/>
      <sheetName val="DHS"/>
      <sheetName val="info"/>
      <sheetName val="an-aspal"/>
      <sheetName val="mob"/>
      <sheetName val="an_alat"/>
      <sheetName val="BAG_III"/>
      <sheetName val="PT."/>
      <sheetName val="Huruf"/>
      <sheetName val="BOQ-Indonesia"/>
      <sheetName val="koef-beton"/>
      <sheetName val="GASATAGG.XLS"/>
      <sheetName val="HSUMUM.XLS"/>
      <sheetName val="HSDRAIN.XLS"/>
      <sheetName val="HSTANAH"/>
      <sheetName val="HSBASE"/>
      <sheetName val="HSASPAL"/>
      <sheetName val="HSBETON"/>
      <sheetName val="HSSTRUK"/>
      <sheetName val="HSMISC.XLS"/>
      <sheetName val="MK"/>
      <sheetName val="DIV.8"/>
      <sheetName val="AN-RC"/>
      <sheetName val="Daf.Harga-Upah"/>
      <sheetName val="PRD01-5"/>
      <sheetName val="INF"/>
      <sheetName val="Sat Bah &amp; Up"/>
      <sheetName val="Sat Bah _ Up"/>
      <sheetName val="Har-mat"/>
      <sheetName val="Har_mat"/>
      <sheetName val="ana_str"/>
      <sheetName val="KoefExc_Dump_Vibro"/>
      <sheetName val="BAG_2"/>
      <sheetName val="PANEL"/>
      <sheetName val="Spek_Kusen2"/>
      <sheetName val="Gross_Area2"/>
      <sheetName val="Kuantitas_&amp;_Harga"/>
      <sheetName val="HSD_Alat"/>
      <sheetName val="HSD_Bahan"/>
      <sheetName val="HSD_Upah"/>
      <sheetName val="BOQ_Permata_Senayan_09_Juni_200"/>
      <sheetName val="Rekapitulasi_Harga_Satuan"/>
      <sheetName val="Daftar_Harga_Material"/>
      <sheetName val="Ahs_2"/>
      <sheetName val="Ahs_1"/>
      <sheetName val="BQ_&amp;_Harga"/>
      <sheetName val="major_tems"/>
      <sheetName val="Jembatan_I"/>
      <sheetName val="SAT_UPAH_RAPI"/>
      <sheetName val="Analisa_Harga_Satuan"/>
      <sheetName val="Spek_Kusen3"/>
      <sheetName val="Gross_Area3"/>
      <sheetName val="BoQ_C42"/>
      <sheetName val="B___Norelec2"/>
      <sheetName val="Kuantitas_&amp;_Harga1"/>
      <sheetName val="kode_rekening1"/>
      <sheetName val="HSD_Alat1"/>
      <sheetName val="HSD_Bahan1"/>
      <sheetName val="HSD_Upah1"/>
      <sheetName val="BOQ_Permata_Senayan_09_Juni_201"/>
      <sheetName val="Rekapitulasi_Harga_Satuan1"/>
      <sheetName val="Daftar_Harga_Material1"/>
      <sheetName val="Ahs_21"/>
      <sheetName val="Ahs_11"/>
      <sheetName val="BQ_&amp;_Harga1"/>
      <sheetName val="major_tems1"/>
      <sheetName val="Analisa_Harga_Satuan1"/>
      <sheetName val="Jembatan_I1"/>
      <sheetName val="SAT_UPAH_RAPI1"/>
      <sheetName val="D7(1)"/>
      <sheetName val="Up &amp; bhn"/>
      <sheetName val="hst  LAMP_1"/>
      <sheetName val="304-06"/>
      <sheetName val="NP 7"/>
      <sheetName val="BBM-03"/>
      <sheetName val="StanE"/>
      <sheetName val="Antek"/>
      <sheetName val="analisa ARS"/>
      <sheetName val="Unit-P"/>
      <sheetName val="Dash"/>
      <sheetName val="BoQ-Gen"/>
      <sheetName val="BREAKSCD"/>
      <sheetName val="Own"/>
      <sheetName val="HARGA ALAT"/>
      <sheetName val="KUANT &amp; HRG"/>
      <sheetName val="DIV-8"/>
      <sheetName val="satuan_pek_ars"/>
      <sheetName val="hardas"/>
      <sheetName val="BHN.DSR"/>
      <sheetName val="Sheet3"/>
      <sheetName val="TSS"/>
      <sheetName val="CPar"/>
      <sheetName val="H_Dasr link"/>
      <sheetName val="REKAP (2)"/>
      <sheetName val="BoQ_C43"/>
      <sheetName val="B___Norelec3"/>
      <sheetName val="kode_rekening2"/>
      <sheetName val="Urai__Resap_pengikat1"/>
      <sheetName val="BO_alat1"/>
      <sheetName val="Analisa_Quarry1"/>
      <sheetName val="TS_add-011"/>
      <sheetName val="HARGA_ALAT1"/>
      <sheetName val="dongia_(2)1"/>
      <sheetName val="Memb_Schd1"/>
      <sheetName val="DIV_31"/>
      <sheetName val="DIV_81"/>
      <sheetName val="URAIAN_1"/>
      <sheetName val="NP_71"/>
      <sheetName val="Urai__Resap_pengikat"/>
      <sheetName val="BO_alat"/>
      <sheetName val="Analisa_Quarry"/>
      <sheetName val="TS_add-01"/>
      <sheetName val="HARGA_ALAT"/>
      <sheetName val="NP_7"/>
      <sheetName val="dongia_(2)"/>
      <sheetName val="DIV_3"/>
      <sheetName val="DIV_8"/>
      <sheetName val="URAIAN_"/>
      <sheetName val="Spek_Kusen4"/>
      <sheetName val="Gross_Area4"/>
      <sheetName val="BoQ_C44"/>
      <sheetName val="B___Norelec4"/>
      <sheetName val="Kuantitas_&amp;_Harga2"/>
      <sheetName val="kode_rekening3"/>
      <sheetName val="BOQ_Permata_Senayan_09_Juni_202"/>
      <sheetName val="HSD_Alat2"/>
      <sheetName val="HSD_Bahan2"/>
      <sheetName val="HSD_Upah2"/>
      <sheetName val="Rekapitulasi_Harga_Satuan2"/>
      <sheetName val="Daftar_Harga_Material2"/>
      <sheetName val="Ahs_22"/>
      <sheetName val="Ahs_12"/>
      <sheetName val="Jembatan_I2"/>
      <sheetName val="BQ_&amp;_Harga2"/>
      <sheetName val="major_tems2"/>
      <sheetName val="Urai__Resap_pengikat2"/>
      <sheetName val="BO_alat2"/>
      <sheetName val="Analisa_Harga_Satuan2"/>
      <sheetName val="Analisa_Quarry2"/>
      <sheetName val="SAT_UPAH_RAPI2"/>
      <sheetName val="TS_add-012"/>
      <sheetName val="HARGA_ALAT2"/>
      <sheetName val="dongia_(2)2"/>
      <sheetName val="Memb_Schd2"/>
      <sheetName val="DIV_32"/>
      <sheetName val="DIV_82"/>
      <sheetName val="URAIAN_2"/>
      <sheetName val="NP_72"/>
      <sheetName val="Spek_Kusen5"/>
      <sheetName val="Gross_Area5"/>
      <sheetName val="BoQ_C45"/>
      <sheetName val="B___Norelec5"/>
      <sheetName val="Kuantitas_&amp;_Harga3"/>
      <sheetName val="kode_rekening4"/>
      <sheetName val="BOQ_Permata_Senayan_09_Juni_203"/>
      <sheetName val="HSD_Alat3"/>
      <sheetName val="HSD_Bahan3"/>
      <sheetName val="HSD_Upah3"/>
      <sheetName val="Rekapitulasi_Harga_Satuan3"/>
      <sheetName val="Daftar_Harga_Material3"/>
      <sheetName val="Ahs_23"/>
      <sheetName val="Ahs_13"/>
      <sheetName val="Jembatan_I3"/>
      <sheetName val="BQ_&amp;_Harga3"/>
      <sheetName val="major_tems3"/>
      <sheetName val="Urai__Resap_pengikat3"/>
      <sheetName val="BO_alat3"/>
      <sheetName val="Analisa_Harga_Satuan3"/>
      <sheetName val="Analisa_Quarry3"/>
      <sheetName val="SAT_UPAH_RAPI3"/>
      <sheetName val="TS_add-013"/>
      <sheetName val="HARGA_ALAT3"/>
      <sheetName val="NP_73"/>
      <sheetName val="dongia_(2)3"/>
      <sheetName val="Memb_Schd3"/>
      <sheetName val="Fill_this_out_first___3"/>
      <sheetName val="DIV_33"/>
      <sheetName val="DIV_83"/>
      <sheetName val="URAIAN_3"/>
      <sheetName val="D-3 (M)"/>
      <sheetName val="D-7 (M)"/>
      <sheetName val="7.PEK-STRUKTUR"/>
      <sheetName val="Rp"/>
      <sheetName val="Bill.2. PL - SUPPLY A"/>
      <sheetName val="BRD"/>
      <sheetName val="DAFMAT"/>
      <sheetName val="1.Unit Price"/>
      <sheetName val="7. Comparison of Asphalt etc"/>
      <sheetName val="INPUT 3"/>
      <sheetName val="INPUT 2"/>
      <sheetName val="BQ_E20_02_Rp_"/>
      <sheetName val="prog-mgu"/>
      <sheetName val="KODE BAHAN"/>
      <sheetName val="Peralatan Utama"/>
      <sheetName val="DCF"/>
      <sheetName val="REKAP PER BUILDING"/>
      <sheetName val="ah_sanitary2"/>
      <sheetName val="ah_sanitary"/>
      <sheetName val="ah_sanitary1"/>
      <sheetName val="NP (3)"/>
      <sheetName val="Additional"/>
      <sheetName val="Tableau"/>
      <sheetName val="Coef et données"/>
      <sheetName val="Analisa RAP"/>
      <sheetName val="Bahan B"/>
      <sheetName val="Telusur"/>
      <sheetName val="Upah B"/>
      <sheetName val="Analisa RAB"/>
      <sheetName val="Schedulle"/>
      <sheetName val="SAT-UP"/>
      <sheetName val="RAB J18 "/>
      <sheetName val="BOQ2"/>
      <sheetName val="BOQ1"/>
      <sheetName val="Rekapitulasi Revisi (2)"/>
      <sheetName val="Gal.biasa 2"/>
      <sheetName val="Gal.Cadas muda"/>
      <sheetName val="Gal.Batu"/>
      <sheetName val="Galian Tnh biasa (2)"/>
      <sheetName val="Pasangan Mortar"/>
      <sheetName val="Galian Saluran"/>
      <sheetName val="bAHU JLN"/>
      <sheetName val="baja tulangan (2)"/>
      <sheetName val="baja tulangan"/>
      <sheetName val="Pas. Bt (A) (2)"/>
      <sheetName val="Pas. Bt (B)"/>
      <sheetName val="Timbunan Pilihan"/>
      <sheetName val="Pas. Bt (C)"/>
      <sheetName val="Gamb. Deuker (2)"/>
      <sheetName val="Pas. Bt (A)"/>
      <sheetName val="Pas. Bt (Deker)"/>
      <sheetName val="Pas. Bt (d)"/>
      <sheetName val="Pas. Bt"/>
      <sheetName val="Lap. Urug Biasa (2)"/>
      <sheetName val="Lap. Urug Biasa"/>
      <sheetName val="Prime Coat"/>
      <sheetName val="Aspal Base"/>
      <sheetName val="Lap. Agregat B"/>
      <sheetName val="Lap. Agregat A"/>
      <sheetName val="chitimc"/>
      <sheetName val="THPDMoi  (2)"/>
      <sheetName val="gtrinh"/>
      <sheetName val="phuluc1"/>
      <sheetName val="TONG HOP VL-NC"/>
      <sheetName val="lam-moi"/>
      <sheetName val="chitiet"/>
      <sheetName val="TONGKE3p "/>
      <sheetName val="TH VL, NC, DDHT Thanhphuoc"/>
      <sheetName val="DONGIA"/>
      <sheetName val="thao-go"/>
      <sheetName val="DON GIA"/>
      <sheetName val="TONGKE-HT"/>
      <sheetName val="DG"/>
      <sheetName val="dtxl"/>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Pekerjaan Utama"/>
      <sheetName val="Rekap Biaya"/>
      <sheetName val="Du_lieu"/>
      <sheetName val="KH-Q1,Q2,01"/>
      <sheetName val="salary"/>
      <sheetName val="8LT 12"/>
      <sheetName val="DATA WP"/>
      <sheetName val="ans"/>
      <sheetName val="BOQ_PAKET-1"/>
      <sheetName val="REKAP_PAKEI-1"/>
      <sheetName val="kont anak1"/>
      <sheetName val="Hitungan"/>
      <sheetName val="5-Peralatan"/>
      <sheetName val="sub-total.bag-7"/>
      <sheetName val="L-TIGA"/>
      <sheetName val="arp-3a"/>
      <sheetName val="ARP-10"/>
      <sheetName val="pipcompr"/>
      <sheetName val="sat-har"/>
      <sheetName val="Harga uPAH"/>
      <sheetName val="TRAFFIC"/>
      <sheetName val="001"/>
      <sheetName val="HU P BARU"/>
      <sheetName val="HU P LAMA"/>
      <sheetName val="basic wages"/>
      <sheetName val="jml_pekerja"/>
      <sheetName val="harsat_sdy"/>
      <sheetName val="URUTAN_BUKA"/>
      <sheetName val="BL_(1)"/>
      <sheetName val="Unit_Costs"/>
      <sheetName val="4__Kata_Pengantar"/>
      <sheetName val="Daf_Besi"/>
      <sheetName val="Schedule_11a"/>
      <sheetName val="Septick_tank"/>
      <sheetName val="H_Upah"/>
      <sheetName val="Harga_Sat_APP"/>
      <sheetName val="Nur_Rachmat"/>
      <sheetName val="Nur_Rachmat_(3)"/>
      <sheetName val="BA_Potong_(7)"/>
      <sheetName val="BSA_(10)"/>
      <sheetName val="Rek_An"/>
      <sheetName val="River_Protect"/>
      <sheetName val="Week9-Feb____"/>
      <sheetName val="Rek_Cianten3"/>
      <sheetName val="RAB_(OK)"/>
      <sheetName val="Standby_Alat"/>
      <sheetName val="PRD_01-9"/>
      <sheetName val="PRD_01-11"/>
      <sheetName val="PRD_01-5"/>
      <sheetName val="PRD_01-6"/>
      <sheetName val="PRD_01-8"/>
      <sheetName val="PRD_01-7"/>
      <sheetName val="B_ARC"/>
      <sheetName val="KODE_REK"/>
      <sheetName val="Data_PJ"/>
      <sheetName val="LINK-MAST__BASIC_PRICE"/>
      <sheetName val="DATA_PROYEK"/>
      <sheetName val="HO_Status"/>
      <sheetName val="II_3_HSD"/>
      <sheetName val="Input_Data1"/>
      <sheetName val="DIV_9"/>
      <sheetName val="div_7"/>
      <sheetName val="RPP01_3"/>
      <sheetName val="DATA_OP"/>
      <sheetName val="Pintu_Jendela_per_lantai_"/>
      <sheetName val="Form_AHS"/>
      <sheetName val="Prod 02 "/>
      <sheetName val="PT.GENTA"/>
      <sheetName val="rekap_A9"/>
      <sheetName val="rekap_b9"/>
      <sheetName val="grand_sum9"/>
      <sheetName val="HARGA_MATERIAL9"/>
      <sheetName val="BQ_ARS8"/>
      <sheetName val="H_Satuan8"/>
      <sheetName val="A-11_Steel_Str8"/>
      <sheetName val="A-03_Pile8"/>
      <sheetName val="Paint_Type_B7"/>
      <sheetName val="DRAFT_KONSUMEN7"/>
      <sheetName val="Spec_ME7"/>
      <sheetName val="RKP_ANL7"/>
      <sheetName val="REKAP_ARSITEKTUR_7"/>
      <sheetName val="Weight_Bridge7"/>
      <sheetName val="9_2~PK7"/>
      <sheetName val="Rekap_Direct_Cost7"/>
      <sheetName val="BQ_(by_owner)7"/>
      <sheetName val="rab_me_(fisik)7"/>
      <sheetName val="rab_me_(by_owner)_7"/>
      <sheetName val="ELEMENT_SUM7"/>
      <sheetName val="Harga_Satuan7"/>
      <sheetName val="pintu_jendela7"/>
      <sheetName val="Balok_L_114"/>
      <sheetName val="01A-_RAB7"/>
      <sheetName val="Analisa_Tend7"/>
      <sheetName val="Analisa_Upah_&amp;_Bahan_Plum7"/>
      <sheetName val="Pekerjaan_7"/>
      <sheetName val="Area_Tabulation17"/>
      <sheetName val="Proj_Data7"/>
      <sheetName val="Daf__No__-_4_27"/>
      <sheetName val="COST-PERSON-J_O_7"/>
      <sheetName val="SUM_TIANG_PC7"/>
      <sheetName val="Currency_Rate7"/>
      <sheetName val="Analisa_27"/>
      <sheetName val="Master_1_07"/>
      <sheetName val="Analisa_-Baku7"/>
      <sheetName val="Rekap_Prelim7"/>
      <sheetName val="Balok_L_115"/>
      <sheetName val="4-Basic_Price7"/>
      <sheetName val="Tie_Beam7"/>
      <sheetName val="Blk_Lt1-Lt__37"/>
      <sheetName val="data_bahan7"/>
      <sheetName val="Sub_kon7"/>
      <sheetName val="Analisa_Teknik7"/>
      <sheetName val="Material_7"/>
      <sheetName val="Upah_borong7"/>
      <sheetName val="Analisa_alat_berat___7"/>
      <sheetName val="Alat_Berat7"/>
      <sheetName val="Instal_precast7"/>
      <sheetName val="CATU_DAYA_LISTRIK_PK7"/>
      <sheetName val="PERALATAN_&amp;_KATUP2_PK7"/>
      <sheetName val="PERALATAN_UTAMA_PK7"/>
      <sheetName val="CATU_DAYA_LISTRIK_PLB7"/>
      <sheetName val="PERALATAN_&amp;_KATUP2_PLB7"/>
      <sheetName val="PERALATAN_UTAMA_PLB7"/>
      <sheetName val="PEMIPAAN_PK7"/>
      <sheetName val="PEMIPAAN_PLB7"/>
      <sheetName val="basic_price6"/>
      <sheetName val="HB_7"/>
      <sheetName val="PileCap_7"/>
      <sheetName val="Blk_B17"/>
      <sheetName val="An_Struktur7"/>
      <sheetName val="Unit_Rate__2_7"/>
      <sheetName val="D2_27"/>
      <sheetName val="An_str7"/>
      <sheetName val="Direct_Cost_Thp_27"/>
      <sheetName val="GRAND_TOTAL7"/>
      <sheetName val="ASPAL_(14)7"/>
      <sheetName val="DAFTAR_HARGA7"/>
      <sheetName val="an__struktur7"/>
      <sheetName val="PRINT_OUT6"/>
      <sheetName val="BQ_STR6"/>
      <sheetName val="_______BoQ________6"/>
      <sheetName val="An-Pre_7"/>
      <sheetName val="ANAL_KOEF7"/>
      <sheetName val="Sumber_Daya7"/>
      <sheetName val="struktur_tdk_dipakai7"/>
      <sheetName val="HS_Bhn7"/>
      <sheetName val="TOTAL_Summary7"/>
      <sheetName val="bill_57"/>
      <sheetName val="harga_7"/>
      <sheetName val="UPAH_+_ALAT7"/>
      <sheetName val="Satuan_Dasar7"/>
      <sheetName val="Dftr_Barang7"/>
      <sheetName val="Analisa_Upah___Bahan_Plum7"/>
      <sheetName val="M_AR-KUAT6"/>
      <sheetName val="Faktor_Markup7"/>
      <sheetName val="Data_Markup7"/>
      <sheetName val="M_Pekerjaan7"/>
      <sheetName val="Agregat_Halus_&amp;_Kasar7"/>
      <sheetName val="Rekap_DBAK6"/>
      <sheetName val="ME_UMY6"/>
      <sheetName val="D_&amp;_W_sizes6"/>
      <sheetName val="Perm__Test6"/>
      <sheetName val="B_-_Norelec6"/>
      <sheetName val="an_mek6"/>
      <sheetName val="main_summary7"/>
      <sheetName val="Daftar_Harga_17"/>
      <sheetName val="Kolom_UT7"/>
      <sheetName val="Analisa_&amp;_Upah6"/>
      <sheetName val="An_H_Sat_Pek_Ut6"/>
      <sheetName val="D_786"/>
      <sheetName val="D_796"/>
      <sheetName val="D_806"/>
      <sheetName val="D_816"/>
      <sheetName val="D_826"/>
      <sheetName val="D_836"/>
      <sheetName val="D_846"/>
      <sheetName val="D_856"/>
      <sheetName val="D_866"/>
      <sheetName val="D_876"/>
      <sheetName val="D_886"/>
      <sheetName val="D_896"/>
      <sheetName val="D_916"/>
      <sheetName val="D_926"/>
      <sheetName val="D_936"/>
      <sheetName val="D_946"/>
      <sheetName val="D_956"/>
      <sheetName val="D_966"/>
      <sheetName val="Material_Master6"/>
      <sheetName val="2_107"/>
      <sheetName val="Analisa_STR7"/>
      <sheetName val="Ring_Balok6"/>
      <sheetName val="RAB_AR&amp;STR6"/>
      <sheetName val="12__Analisa6"/>
      <sheetName val="banding_hrg6"/>
      <sheetName val="AMD_I6"/>
      <sheetName val="Bahan_Upah_Alat6"/>
      <sheetName val="ans_harga6"/>
      <sheetName val="POS_12346"/>
      <sheetName val="Unit_Price6"/>
      <sheetName val="HRG_BHN6"/>
      <sheetName val="Upah_&amp;_Bahan6"/>
      <sheetName val="PRD_01-36"/>
      <sheetName val="surfacing_&amp;_point___6"/>
      <sheetName val="stone_mas_ARE6"/>
      <sheetName val="Hrg_Sat6"/>
      <sheetName val="D3_16"/>
      <sheetName val="Tie_Beam_GN6"/>
      <sheetName val="Schedule_Rev6"/>
      <sheetName val="Man_Power6"/>
      <sheetName val="HSBU_ANA6"/>
      <sheetName val="ANALISA_PEK_UMUM6"/>
      <sheetName val="analisa_PUBM6"/>
      <sheetName val="VOLUME_BAJA7"/>
      <sheetName val="Bahan_6"/>
      <sheetName val="Master_Edit6"/>
      <sheetName val="Bill_of_Qty_MEP6"/>
      <sheetName val="Daf_16"/>
      <sheetName val="HB_ARSITEKTUR6"/>
      <sheetName val="HB_STRUKTUR6"/>
      <sheetName val="Price_Biaya_Cadangan6"/>
      <sheetName val="BQ_Rekapitulasi__Akhir6"/>
      <sheetName val="RKP_PLUMBING6"/>
      <sheetName val="Prog_korp6"/>
      <sheetName val="An_Ars6"/>
      <sheetName val="anls_space_frame6"/>
      <sheetName val="RAB_16"/>
      <sheetName val="Har_Sat6"/>
      <sheetName val="Bill_No_2_1_6"/>
      <sheetName val="An_Arsitektur6"/>
      <sheetName val="Analisa_BOW_076"/>
      <sheetName val="Kolom_B_3a_&amp;_3b6"/>
      <sheetName val="Rasio_Plat6"/>
      <sheetName val="Keb__besi_&amp;_Beton6"/>
      <sheetName val="Raff_Foundation_Ok6"/>
      <sheetName val="Pile_Cape_Ok6"/>
      <sheetName val="Caping_Beam6"/>
      <sheetName val="DDG__STP6"/>
      <sheetName val="DDG__GWT6"/>
      <sheetName val="Ret__Wall6"/>
      <sheetName val="Balok_Bsm_3B-1B6"/>
      <sheetName val="Balok_GF6"/>
      <sheetName val="Balok_P1-P26"/>
      <sheetName val="Balok_P36"/>
      <sheetName val="Balok_5-6-76"/>
      <sheetName val="Balok_8-9-106"/>
      <sheetName val="Balok_11-12-156"/>
      <sheetName val="Balok_16-17-186"/>
      <sheetName val="Balok_19-20-216"/>
      <sheetName val="Balok_22-23-256"/>
      <sheetName val="Balok_26-27-286"/>
      <sheetName val="Balok_29-30-316"/>
      <sheetName val="Balok_32-33-356"/>
      <sheetName val="Balok_36-37-38-396"/>
      <sheetName val="Balok_Atap6"/>
      <sheetName val="Kolom_B_2a_&amp;_2b6"/>
      <sheetName val="Kolom_B_1a_&amp;_1b6"/>
      <sheetName val="Kolom_GF_A_&amp;_B6"/>
      <sheetName val="Kolom_Mezzanine6"/>
      <sheetName val="Kolom_P1A_&amp;_P1B6"/>
      <sheetName val="Kolom_P2A_&amp;_P2B6"/>
      <sheetName val="Kolom_P36"/>
      <sheetName val="Kolom_5,66"/>
      <sheetName val="Kolom_7,8,9,10,11,12,15,16,176"/>
      <sheetName val="Kolom_18,19,20,21,22,23,256"/>
      <sheetName val="Kolom_26_s_d_33,_35_s_d_atap6"/>
      <sheetName val="SW__16"/>
      <sheetName val="SW__26"/>
      <sheetName val="SW__36"/>
      <sheetName val="SW__46"/>
      <sheetName val="SW__56"/>
      <sheetName val="SW__66"/>
      <sheetName val="SW__76"/>
      <sheetName val="SW__86"/>
      <sheetName val="SW__96"/>
      <sheetName val="Tangga_Utama6"/>
      <sheetName val="Tangga_Unit6"/>
      <sheetName val="Planter_Box6"/>
      <sheetName val="BQ_3_2_STRUKTUR_-BAWAH_6"/>
      <sheetName val="Balok_Ramp6"/>
      <sheetName val="DAFT_ALAT,UPAH_&amp;_MAT6"/>
      <sheetName val="List_Doc6"/>
      <sheetName val="ANALISA_ME6"/>
      <sheetName val="Detail_BUL6"/>
      <sheetName val="2-Genset_print6"/>
      <sheetName val="L__Hr6"/>
      <sheetName val="Metod_TWR6"/>
      <sheetName val="+45,200_&amp;_+45,700_(Salah)6"/>
      <sheetName val="D2_2_16"/>
      <sheetName val="B_2(LANJUTAN)6"/>
      <sheetName val="Cold_Miling6"/>
      <sheetName val="F_ALARM6"/>
      <sheetName val="RAB_fisik6"/>
      <sheetName val="Daf-1_Persiapan6"/>
      <sheetName val="iTEM_hARSAT4"/>
      <sheetName val="4_2_14"/>
      <sheetName val="Cash_Flow_bulanan4"/>
      <sheetName val="ALL_SUM6"/>
      <sheetName val="Tubing_&amp;_fitting6"/>
      <sheetName val="Pengalaman_Per6"/>
      <sheetName val="Gal_Jack_Hammer4"/>
      <sheetName val="List_Plafound_Gypsum4"/>
      <sheetName val="List_Plafound_WR4"/>
      <sheetName val="Screning_Ac4"/>
      <sheetName val="Evaluasi_(_1_)4"/>
      <sheetName val="Harsat_Bahan4"/>
      <sheetName val="Harsat_Upah4"/>
      <sheetName val="Daf-III_1_1__Dinding_PARKIR4"/>
      <sheetName val="DAf-III_8__Facade4"/>
      <sheetName val="Daf-III_2_2__Pintu_TOWER4"/>
      <sheetName val="JUMLAHAN_TOTAL_4"/>
      <sheetName val="Daf-III_1_2__Dinding_TOWER4"/>
      <sheetName val="Rencana_S_curve4"/>
      <sheetName val="Cash_flow_detail_breakdown4"/>
      <sheetName val="List_H_Bahan&amp;Upah4"/>
      <sheetName val="REKAP_VOLUME5"/>
      <sheetName val="D1__Plint4"/>
      <sheetName val="Harga_Bahan4"/>
      <sheetName val="HSA_&amp;_PAB4"/>
      <sheetName val="Harga_Upah_4"/>
      <sheetName val="Eva__Progres4"/>
      <sheetName val="DF-7_(2)4"/>
      <sheetName val="BILL_44"/>
      <sheetName val="Kell_Plint-TH4"/>
      <sheetName val="Kel__Dind-TH4"/>
      <sheetName val="EPB_4"/>
      <sheetName val="inves_alat4"/>
      <sheetName val="dashboard_VERSI_BATUBARA4"/>
      <sheetName val="pro_ra_op4"/>
      <sheetName val="HSP_swk4"/>
      <sheetName val="NP_(2)4"/>
      <sheetName val="6PILE__(돌출)4"/>
      <sheetName val="Analisa_Tambahan4"/>
      <sheetName val="Analisa_PL4"/>
      <sheetName val="Surat_Pernyataan4"/>
      <sheetName val="Isolasi_Luar_Dalam4"/>
      <sheetName val="Isolasi_Luar4"/>
      <sheetName val="Harga_Dasar4"/>
      <sheetName val="rab_strktr_ars_print4"/>
      <sheetName val="AHS_Marka4"/>
      <sheetName val="UPH_BHN4"/>
      <sheetName val="ANALISA_(2)4"/>
      <sheetName val="Unit_Cost4"/>
      <sheetName val="INPUT_AGST3"/>
      <sheetName val="KODE_UPAH3"/>
      <sheetName val="FORM_3A3"/>
      <sheetName val="L-3_DHSD3"/>
      <sheetName val="BD_2_1_-_7_1(8)3"/>
      <sheetName val="PENGAL_yg_Dilaksanakan3"/>
      <sheetName val="Piping_Design_Data3"/>
      <sheetName val="ANALISA_SNI'07rootsREV3"/>
      <sheetName val="RL_Biaya3"/>
      <sheetName val="Gudang_non_AC-AC_Struktur3"/>
      <sheetName val="Sat-Bhn&amp;Upah_Paket_043"/>
      <sheetName val="Price_List3"/>
      <sheetName val="PERALATAN_UTAMA_AC3"/>
      <sheetName val="Bill_2_33"/>
      <sheetName val="Bill_2_5B3"/>
      <sheetName val="Bill_2_13"/>
      <sheetName val="Pek_Luar3"/>
      <sheetName val="UNIT_FAN3"/>
      <sheetName val="REKAP_3"/>
      <sheetName val="anl_sa3"/>
      <sheetName val="B_as3"/>
      <sheetName val="Prod_Alat3"/>
      <sheetName val="REKAP_BACKUP_MC_41"/>
      <sheetName val="REKAP_BACKUP_MC31"/>
      <sheetName val="7_공정표1"/>
      <sheetName val="AnalisaSIPIL_RIIL1"/>
      <sheetName val="Analisa_SNI_STANDART_1"/>
      <sheetName val="Sum_EL1"/>
      <sheetName val="A__Asumsi20151"/>
      <sheetName val="Grand_summary1"/>
      <sheetName val="A-11_Steel_Str_(2)1"/>
      <sheetName val="GRAND_REKAP1"/>
      <sheetName val="Harga_Bahan_&amp;_Upah_1"/>
      <sheetName val="Harga_Bahan_&amp;_Upah1"/>
      <sheetName val="Exch_rate1"/>
      <sheetName val="AnalisaSIPIL_RIIL_RAP1"/>
      <sheetName val="Harsat_Pekerjaan1"/>
      <sheetName val="Sat_Upah1"/>
      <sheetName val="ANalisa_1"/>
      <sheetName val="Summary_1"/>
      <sheetName val="SATUAN_1"/>
      <sheetName val="HARGA_SATUAN_ARS1"/>
      <sheetName val="ANALISA_SNI'08(ubh_bgsting)1"/>
      <sheetName val="REKAP_ANALISA1"/>
      <sheetName val="Anls_Bow"/>
      <sheetName val="Sat_Bow"/>
      <sheetName val="Analisa_Tend_(2)1"/>
      <sheetName val="Pile_Cap1"/>
      <sheetName val="TAMBAHAN_PANCANG1"/>
      <sheetName val="REKAP_BESI_BATANG1"/>
      <sheetName val="Rincian_Bunga_Bank1"/>
      <sheetName val="Alat_PL1"/>
      <sheetName val="Std-Prod_KS1"/>
      <sheetName val="UP_SNI1"/>
      <sheetName val="Analisa_Sipil1"/>
      <sheetName val="B_D_AHS61"/>
      <sheetName val="INPUT_HARIAN1"/>
      <sheetName val="a_h_ars"/>
      <sheetName val="Sub_Penjumlahan"/>
      <sheetName val="DAFTAR_7"/>
      <sheetName val="UPAH_&amp;_BHN_ARS"/>
      <sheetName val="AHS_ARS"/>
      <sheetName val="Cost_Summary"/>
      <sheetName val="Basic_Data"/>
      <sheetName val="Unit_Rate"/>
      <sheetName val="Sandi"/>
      <sheetName val="terima&amp;piukan"/>
      <sheetName val="pivot2"/>
      <sheetName val="S-Curve"/>
      <sheetName val="Hrg Dsr"/>
      <sheetName val="UNIT PRICE WAGE and MATERIAL"/>
      <sheetName val="D985"/>
      <sheetName val="MATERIAL-UPAH"/>
      <sheetName val="List-Physik-Pay"/>
      <sheetName val="DATA1"/>
      <sheetName val="Sat~Bahu"/>
      <sheetName val="HSP"/>
      <sheetName val="Galian 1"/>
      <sheetName val="OP. ALAT"/>
      <sheetName val="OP. PERJAM"/>
      <sheetName val="B. PERSONIL"/>
      <sheetName val="KAN. LOKAL"/>
      <sheetName val="harsat-lain"/>
      <sheetName val="harsat-tanah"/>
      <sheetName val="harsat-lhn"/>
      <sheetName val="UPAH "/>
      <sheetName val="D3"/>
      <sheetName val="Penwrn"/>
      <sheetName val="HRG-DASAR"/>
      <sheetName val="Exch. rate calc."/>
      <sheetName val="Tangga GN"/>
      <sheetName val="persent%"/>
      <sheetName val="Rekap Tahap 1"/>
      <sheetName val="HRG BAHAN &amp; UPAH okk"/>
      <sheetName val="Analis Kusen okk"/>
      <sheetName val="CUACA"/>
      <sheetName val="constant"/>
      <sheetName val="GWT."/>
      <sheetName val="Harsat_EP"/>
      <sheetName val="E_Summary"/>
      <sheetName val="D_Cntnts"/>
      <sheetName val="Bill_2"/>
      <sheetName val="Potongan_RET"/>
      <sheetName val="Analisa_Harga_Sat"/>
      <sheetName val="_"/>
      <sheetName val="hrg-sat_pek"/>
      <sheetName val="1_HSD"/>
      <sheetName val="L3_An_H_Sat_Mob"/>
      <sheetName val="Fill_this_out_first___4"/>
      <sheetName val="F_1_1_G_ST_1A"/>
      <sheetName val="List_Plant"/>
      <sheetName val="Grading_Tahap_1"/>
      <sheetName val="Bill_of_Qty"/>
      <sheetName val="GD_14"/>
      <sheetName val="CF_Rincian"/>
      <sheetName val="10_yr_val"/>
      <sheetName val="Analisa_Ruko"/>
      <sheetName val="Market_Positioning"/>
      <sheetName val="Basic_P"/>
      <sheetName val="RAB_Temiling_"/>
      <sheetName val="TS_(A3)"/>
      <sheetName val="rincian_A"/>
      <sheetName val="rab_-_persiapan_&amp;_lantai-1"/>
      <sheetName val="Propose_Range"/>
      <sheetName val="rekmodiPtk_(MAP)"/>
      <sheetName val="1_Penawaran_(Bahasa)"/>
      <sheetName val="3300_1_Group"/>
      <sheetName val="PROJ_SUM"/>
      <sheetName val="AN Tdr"/>
      <sheetName val="Factor"/>
      <sheetName val="AN Beton"/>
      <sheetName val="AN Kusen"/>
      <sheetName val="DIV 2"/>
      <sheetName val="DIV 5"/>
      <sheetName val="8"/>
      <sheetName val="9"/>
      <sheetName val="3.a. Lap Hasil Usaha"/>
      <sheetName val="인사자료총집계"/>
      <sheetName val="3 Koef Alat"/>
      <sheetName val="#REF!"/>
      <sheetName val="Master"/>
      <sheetName val="abcdef"/>
      <sheetName val="TO UJI"/>
      <sheetName val="ESTIMATE TYPE 6 PH3 (HARGA KANG"/>
      <sheetName val="SAA"/>
      <sheetName val="HRG SAT. MATERIAL"/>
      <sheetName val="lampiran"/>
      <sheetName val="Range"/>
      <sheetName val="2003-2004"/>
      <sheetName val="quot"/>
      <sheetName val="LPP DSU-2"/>
      <sheetName val="F1771-2"/>
      <sheetName val="GeneralInfo"/>
      <sheetName val="RINCI"/>
      <sheetName val="FUND"/>
      <sheetName val="Tabel Besi"/>
      <sheetName val="C.2."/>
      <sheetName val="2.5."/>
      <sheetName val="MULAI MASUK STAF."/>
      <sheetName val="schalt"/>
      <sheetName val="schtng"/>
      <sheetName val="schbhn"/>
      <sheetName val="Sheet1 (3)"/>
      <sheetName val="Info-Price List"/>
      <sheetName val="Rekap RAP real (2)"/>
      <sheetName val="input data umum"/>
      <sheetName val="telp"/>
      <sheetName val="029Cikeas00"/>
      <sheetName val="412src2"/>
      <sheetName val="412"/>
      <sheetName val="SELISIHKURSSOURCE"/>
      <sheetName val="Rupiah"/>
      <sheetName val="ANALISA-SNI"/>
      <sheetName val="pt-perso"/>
      <sheetName val="ABSEN"/>
      <sheetName val="UPAH_B_KAS"/>
      <sheetName val="UPAH_B_KAS _2_"/>
      <sheetName val="T_TANGAN"/>
      <sheetName val="Uraian Upah"/>
      <sheetName val="GP-WB"/>
      <sheetName val="JUNI"/>
      <sheetName val="rumus"/>
      <sheetName val="TABEL LABOR"/>
      <sheetName val="D Harga"/>
      <sheetName val="Agregat Melintang"/>
      <sheetName val="Agregat Memanjang "/>
      <sheetName val="ANGGARAN"/>
      <sheetName val="RAW MATERIALS "/>
      <sheetName val="ARP 10 2 BUL"/>
      <sheetName val="CRITERIA1"/>
      <sheetName val="Grand Sum BT"/>
      <sheetName val="Sumda1"/>
      <sheetName val="AKUN"/>
      <sheetName val="Nc-0698"/>
      <sheetName val="frek 3.3"/>
      <sheetName val="cal2"/>
      <sheetName val="hasat"/>
      <sheetName val="KEB-MAT"/>
      <sheetName val="Kinerja Proyek"/>
      <sheetName val="TAGIHAN"/>
      <sheetName val="Analysis"/>
      <sheetName val="RAB_Rehab_BatuMelik"/>
      <sheetName val="an_mek7"/>
      <sheetName val="nama_PT_"/>
      <sheetName val="PIPA_PVC_DAN_ACC"/>
      <sheetName val="Rekap Akhir"/>
      <sheetName val="1.2"/>
      <sheetName val="SNI UPAH BAHAN"/>
      <sheetName val="Analisa Alat6"/>
      <sheetName val="DIV.1"/>
      <sheetName val="Analisa Alat Berat"/>
      <sheetName val="Anl"/>
      <sheetName val="Cashflow"/>
      <sheetName val="renc kerja DK7 2009"/>
      <sheetName val="MSTR"/>
      <sheetName val="U&amp;B"/>
      <sheetName val="MAP2"/>
      <sheetName val="anal-mpu"/>
      <sheetName val="Instalasi"/>
      <sheetName val="2.SE.DATA"/>
      <sheetName val="BERAT TUL."/>
      <sheetName val="실행철강하도"/>
      <sheetName val="STF Schedule"/>
      <sheetName val="Cash2"/>
      <sheetName val="共通費ﾏｽﾀ"/>
      <sheetName val="PopCache"/>
      <sheetName val="SLNK"/>
      <sheetName val="00-MEMO"/>
      <sheetName val="grafik"/>
      <sheetName val="1195 B1"/>
      <sheetName val="OFF"/>
      <sheetName val="FURN"/>
      <sheetName val="COMP"/>
      <sheetName val="1195_B1"/>
      <sheetName val="AUG02"/>
      <sheetName val="TRBP"/>
      <sheetName val="Tariptunda"/>
      <sheetName val="Ven"/>
      <sheetName val="REMUNERASISTANDAR"/>
      <sheetName val="TABEL-DETASIR"/>
      <sheetName val="RAW_MATERIALS_"/>
      <sheetName val="Harsat Mekanikal "/>
      <sheetName val="HRGA SATUAN UPAH-BAHAN"/>
      <sheetName val="ES STG"/>
      <sheetName val="Lamp 11aa"/>
      <sheetName val="Penjumlahan"/>
      <sheetName val="DAFTAR ISI"/>
      <sheetName val="BYYALAT"/>
      <sheetName val="ALOKASI"/>
      <sheetName val="Tanggapan"/>
      <sheetName val="ELKP"/>
      <sheetName val="DKH"/>
      <sheetName val="BQ-E20-02(Rp)"/>
      <sheetName val="rab lt 2 bo"/>
      <sheetName val="Satuan Bahan"/>
      <sheetName val="Divisi1"/>
      <sheetName val="CF"/>
      <sheetName val="D.UPH&amp;PEK"/>
      <sheetName val="Electrikal"/>
      <sheetName val="Elektronik"/>
      <sheetName val="Fire Fighting"/>
      <sheetName val="Item Kompensasi"/>
      <sheetName val="C"/>
      <sheetName val="D"/>
      <sheetName val="F"/>
      <sheetName val="M"/>
      <sheetName val="N"/>
      <sheetName val="Q"/>
      <sheetName val="E"/>
      <sheetName val="G"/>
      <sheetName val="H"/>
      <sheetName val="K"/>
      <sheetName val="L"/>
      <sheetName val="6"/>
      <sheetName val="1. Rekap A"/>
      <sheetName val="rekap_A10"/>
      <sheetName val="rekap_b10"/>
      <sheetName val="grand_sum10"/>
      <sheetName val="HARGA_MATERIAL10"/>
      <sheetName val="BQ_ARS9"/>
      <sheetName val="H_Satuan9"/>
      <sheetName val="A-11_Steel_Str9"/>
      <sheetName val="A-03_Pile9"/>
      <sheetName val="RKP_ANL8"/>
      <sheetName val="REKAP_ARSITEKTUR_8"/>
      <sheetName val="BQ_(by_owner)8"/>
      <sheetName val="rab_me_(fisik)8"/>
      <sheetName val="rab_me_(by_owner)_8"/>
      <sheetName val="pintu_jendela8"/>
      <sheetName val="ELEMENT_SUM8"/>
      <sheetName val="01A-_RAB8"/>
      <sheetName val="Paint_Type_B8"/>
      <sheetName val="9_2~PK8"/>
      <sheetName val="Spec_ME8"/>
      <sheetName val="Analisa_Tend8"/>
      <sheetName val="DRAFT_KONSUMEN8"/>
      <sheetName val="Harga_Satuan8"/>
      <sheetName val="Balok_L_116"/>
      <sheetName val="Rekap_Direct_Cost8"/>
      <sheetName val="Analisa_Upah_&amp;_Bahan_Plum8"/>
      <sheetName val="Daf__No__-_4_28"/>
      <sheetName val="SUM_TIANG_PC8"/>
      <sheetName val="Area_Tabulation18"/>
      <sheetName val="Proj_Data8"/>
      <sheetName val="Analisa_28"/>
      <sheetName val="Currency_Rate8"/>
      <sheetName val="Pekerjaan_8"/>
      <sheetName val="Balok_L_117"/>
      <sheetName val="Master_1_08"/>
      <sheetName val="Weight_Bridge8"/>
      <sheetName val="HB_8"/>
      <sheetName val="PileCap_8"/>
      <sheetName val="Blk_B18"/>
      <sheetName val="An_Struktur8"/>
      <sheetName val="Unit_Rate__2_8"/>
      <sheetName val="CATU_DAYA_LISTRIK_PK8"/>
      <sheetName val="PERALATAN_&amp;_KATUP2_PK8"/>
      <sheetName val="PERALATAN_UTAMA_PK8"/>
      <sheetName val="CATU_DAYA_LISTRIK_PLB8"/>
      <sheetName val="PERALATAN_&amp;_KATUP2_PLB8"/>
      <sheetName val="PERALATAN_UTAMA_PLB8"/>
      <sheetName val="PEMIPAAN_PK8"/>
      <sheetName val="PEMIPAAN_PLB8"/>
      <sheetName val="Analisa_-Baku8"/>
      <sheetName val="Rekap_Prelim8"/>
      <sheetName val="D2_28"/>
      <sheetName val="4-Basic_Price8"/>
      <sheetName val="data_bahan8"/>
      <sheetName val="Sub_kon8"/>
      <sheetName val="Analisa_Teknik8"/>
      <sheetName val="Material_8"/>
      <sheetName val="Upah_borong8"/>
      <sheetName val="Analisa_alat_berat___8"/>
      <sheetName val="Alat_Berat8"/>
      <sheetName val="Instal_precast8"/>
      <sheetName val="An_str8"/>
      <sheetName val="Direct_Cost_Thp_28"/>
      <sheetName val="COST-PERSON-J_O_8"/>
      <sheetName val="Tie_Beam8"/>
      <sheetName val="Blk_Lt1-Lt__38"/>
      <sheetName val="GRAND_TOTAL8"/>
      <sheetName val="ASPAL_(14)8"/>
      <sheetName val="DAFTAR_HARGA8"/>
      <sheetName val="basic_price7"/>
      <sheetName val="struktur_tdk_dipakai8"/>
      <sheetName val="HS_Bhn8"/>
      <sheetName val="TOTAL_Summary8"/>
      <sheetName val="bill_58"/>
      <sheetName val="harga_8"/>
      <sheetName val="UPAH_+_ALAT8"/>
      <sheetName val="an__struktur8"/>
      <sheetName val="BQ_STR7"/>
      <sheetName val="An-Pre_8"/>
      <sheetName val="ANAL_KOEF8"/>
      <sheetName val="Sumber_Daya8"/>
      <sheetName val="_______BoQ________7"/>
      <sheetName val="Satuan_Dasar8"/>
      <sheetName val="Rekap_DBAK7"/>
      <sheetName val="ME_UMY7"/>
      <sheetName val="B_-_Norelec7"/>
      <sheetName val="an_mek8"/>
      <sheetName val="PRINT_OUT7"/>
      <sheetName val="Analisa_Upah___Bahan_Plum8"/>
      <sheetName val="main_summary8"/>
      <sheetName val="Daftar_Harga_18"/>
      <sheetName val="Kolom_UT8"/>
      <sheetName val="Analisa_&amp;_Upah7"/>
      <sheetName val="Perm__Test7"/>
      <sheetName val="Analisa_STR8"/>
      <sheetName val="Faktor_Markup8"/>
      <sheetName val="Data_Markup8"/>
      <sheetName val="M_Pekerjaan8"/>
      <sheetName val="M_AR-KUAT7"/>
      <sheetName val="Material_Master7"/>
      <sheetName val="Dftr_Barang8"/>
      <sheetName val="Agregat_Halus_&amp;_Kasar8"/>
      <sheetName val="2_108"/>
      <sheetName val="Ring_Balok7"/>
      <sheetName val="RAB_AR&amp;STR7"/>
      <sheetName val="12__Analisa7"/>
      <sheetName val="Bahan_Upah_Alat7"/>
      <sheetName val="Hrg_Sat7"/>
      <sheetName val="D3_17"/>
      <sheetName val="Tie_Beam_GN7"/>
      <sheetName val="Schedule_Rev7"/>
      <sheetName val="Man_Power7"/>
      <sheetName val="HSBU_ANA7"/>
      <sheetName val="D_&amp;_W_sizes7"/>
      <sheetName val="ANALISA_PEK_UMUM7"/>
      <sheetName val="analisa_PUBM7"/>
      <sheetName val="VOLUME_BAJA8"/>
      <sheetName val="Bahan_7"/>
      <sheetName val="ans_harga7"/>
      <sheetName val="Bill_of_Qty_MEP7"/>
      <sheetName val="Daf_17"/>
      <sheetName val="HRG_BHN7"/>
      <sheetName val="HB_ARSITEKTUR7"/>
      <sheetName val="HB_STRUKTUR7"/>
      <sheetName val="Price_Biaya_Cadangan7"/>
      <sheetName val="BQ_Rekapitulasi__Akhir7"/>
      <sheetName val="RKP_PLUMBING7"/>
      <sheetName val="2-Genset_print7"/>
      <sheetName val="An_H_Sat_Pek_Ut7"/>
      <sheetName val="D_787"/>
      <sheetName val="D_797"/>
      <sheetName val="D_807"/>
      <sheetName val="D_817"/>
      <sheetName val="D_827"/>
      <sheetName val="D_837"/>
      <sheetName val="D_847"/>
      <sheetName val="D_857"/>
      <sheetName val="D_867"/>
      <sheetName val="D_877"/>
      <sheetName val="D_887"/>
      <sheetName val="D_897"/>
      <sheetName val="D_917"/>
      <sheetName val="D_927"/>
      <sheetName val="D_937"/>
      <sheetName val="D_947"/>
      <sheetName val="D_957"/>
      <sheetName val="D_967"/>
      <sheetName val="surfacing_&amp;_point___7"/>
      <sheetName val="stone_mas_ARE7"/>
      <sheetName val="banding_hrg7"/>
      <sheetName val="AMD_I7"/>
      <sheetName val="Analisa_BOW_077"/>
      <sheetName val="Daf-1_Persiapan7"/>
      <sheetName val="Bill_No_2_1_7"/>
      <sheetName val="An_Arsitektur7"/>
      <sheetName val="Metod_TWR7"/>
      <sheetName val="Upah_&amp;_Bahan7"/>
      <sheetName val="PRD_01-37"/>
      <sheetName val="Har_Sat7"/>
      <sheetName val="L__Hr7"/>
      <sheetName val="+45,200_&amp;_+45,700_(Salah)7"/>
      <sheetName val="F_ALARM7"/>
      <sheetName val="ALL_SUM7"/>
      <sheetName val="An_Ars7"/>
      <sheetName val="D2_2_17"/>
      <sheetName val="ANALISA_ME7"/>
      <sheetName val="RAB_17"/>
      <sheetName val="Kolom_B_3a_&amp;_3b7"/>
      <sheetName val="Rasio_Plat7"/>
      <sheetName val="Keb__besi_&amp;_Beton7"/>
      <sheetName val="Raff_Foundation_Ok7"/>
      <sheetName val="Pile_Cape_Ok7"/>
      <sheetName val="Caping_Beam7"/>
      <sheetName val="DDG__STP7"/>
      <sheetName val="DDG__GWT7"/>
      <sheetName val="Ret__Wall7"/>
      <sheetName val="Balok_Bsm_3B-1B7"/>
      <sheetName val="Balok_GF7"/>
      <sheetName val="Balok_P1-P27"/>
      <sheetName val="Balok_P37"/>
      <sheetName val="Balok_5-6-77"/>
      <sheetName val="Balok_8-9-107"/>
      <sheetName val="Balok_11-12-157"/>
      <sheetName val="Balok_16-17-187"/>
      <sheetName val="Balok_19-20-217"/>
      <sheetName val="Balok_22-23-257"/>
      <sheetName val="Balok_26-27-287"/>
      <sheetName val="Balok_29-30-317"/>
      <sheetName val="Balok_32-33-357"/>
      <sheetName val="Balok_36-37-38-397"/>
      <sheetName val="Balok_Atap7"/>
      <sheetName val="Kolom_B_2a_&amp;_2b7"/>
      <sheetName val="Kolom_B_1a_&amp;_1b7"/>
      <sheetName val="Kolom_GF_A_&amp;_B7"/>
      <sheetName val="Kolom_Mezzanine7"/>
      <sheetName val="Kolom_P1A_&amp;_P1B7"/>
      <sheetName val="Kolom_P2A_&amp;_P2B7"/>
      <sheetName val="Kolom_P37"/>
      <sheetName val="Kolom_5,67"/>
      <sheetName val="Kolom_7,8,9,10,11,12,15,16,177"/>
      <sheetName val="Kolom_18,19,20,21,22,23,257"/>
      <sheetName val="Kolom_26_s_d_33,_35_s_d_atap7"/>
      <sheetName val="SW__17"/>
      <sheetName val="SW__27"/>
      <sheetName val="SW__37"/>
      <sheetName val="SW__47"/>
      <sheetName val="SW__57"/>
      <sheetName val="SW__67"/>
      <sheetName val="SW__77"/>
      <sheetName val="SW__87"/>
      <sheetName val="SW__97"/>
      <sheetName val="Tangga_Utama7"/>
      <sheetName val="Tangga_Unit7"/>
      <sheetName val="Planter_Box7"/>
      <sheetName val="BQ_3_2_STRUKTUR_-BAWAH_7"/>
      <sheetName val="Balok_Ramp7"/>
      <sheetName val="Pengalaman_Per7"/>
      <sheetName val="POS_12347"/>
      <sheetName val="Unit_Price7"/>
      <sheetName val="Master_Edit7"/>
      <sheetName val="Prog_korp7"/>
      <sheetName val="List_Doc7"/>
      <sheetName val="B_2(LANJUTAN)7"/>
      <sheetName val="anls_space_frame7"/>
      <sheetName val="Tubing_&amp;_fitting7"/>
      <sheetName val="BILL_45"/>
      <sheetName val="Analisa_PL5"/>
      <sheetName val="Harsat_Bahan5"/>
      <sheetName val="Harsat_Upah5"/>
      <sheetName val="AHS_Marka5"/>
      <sheetName val="DF-7_(2)5"/>
      <sheetName val="Daf-III_1_1__Dinding_PARKIR5"/>
      <sheetName val="DAf-III_8__Facade5"/>
      <sheetName val="Daf-III_2_2__Pintu_TOWER5"/>
      <sheetName val="JUMLAHAN_TOTAL_5"/>
      <sheetName val="Daf-III_1_2__Dinding_TOWER5"/>
      <sheetName val="Rencana_S_curve5"/>
      <sheetName val="Cash_flow_detail_breakdown5"/>
      <sheetName val="List_H_Bahan&amp;Upah5"/>
      <sheetName val="DAFT_ALAT,UPAH_&amp;_MAT7"/>
      <sheetName val="D1__Plint5"/>
      <sheetName val="iTEM_hARSAT5"/>
      <sheetName val="4_2_15"/>
      <sheetName val="Cash_Flow_bulanan5"/>
      <sheetName val="Cold_Miling7"/>
      <sheetName val="List_Plafound_Gypsum5"/>
      <sheetName val="List_Plafound_WR5"/>
      <sheetName val="Screning_Ac5"/>
      <sheetName val="Evaluasi_(_1_)5"/>
      <sheetName val="HSP_swk5"/>
      <sheetName val="Harga_Bahan5"/>
      <sheetName val="HSA_&amp;_PAB5"/>
      <sheetName val="Harga_Upah_5"/>
      <sheetName val="6PILE__(돌출)5"/>
      <sheetName val="REKAP_VOLUME6"/>
      <sheetName val="RAB_fisik7"/>
      <sheetName val="NP_(2)5"/>
      <sheetName val="Gudang_non_AC-AC_Struktur4"/>
      <sheetName val="Detail_BUL7"/>
      <sheetName val="PERALATAN_UTAMA_AC4"/>
      <sheetName val="Price_List4"/>
      <sheetName val="Isolasi_Luar_Dalam5"/>
      <sheetName val="Isolasi_Luar5"/>
      <sheetName val="Sat_Upah2"/>
      <sheetName val="Analisa_Tend_(2)2"/>
      <sheetName val="Kell_Plint-TH5"/>
      <sheetName val="Kel__Dind-TH5"/>
      <sheetName val="EPB_5"/>
      <sheetName val="Unit_Cost5"/>
      <sheetName val="Analisa_Tambahan5"/>
      <sheetName val="Sum_EL2"/>
      <sheetName val="A-11_Steel_Str_(2)2"/>
      <sheetName val="GRAND_REKAP2"/>
      <sheetName val="Harsat_Pekerjaan2"/>
      <sheetName val="Harga_Dasar5"/>
      <sheetName val="ANALISA_SNI'07rootsREV4"/>
      <sheetName val="Harga_Bahan_&amp;_Upah_2"/>
      <sheetName val="Anls_Bow1"/>
      <sheetName val="Sat_Bow1"/>
      <sheetName val="UPH_BHN5"/>
      <sheetName val="Analisa_Sipil2"/>
      <sheetName val="pro_ra_op5"/>
      <sheetName val="Gal_Jack_Hammer5"/>
      <sheetName val="UNIT_FAN4"/>
      <sheetName val="Eva__Progres5"/>
      <sheetName val="inves_alat5"/>
      <sheetName val="dashboard_VERSI_BATUBARA5"/>
      <sheetName val="Surat_Pernyataan5"/>
      <sheetName val="B_D_AHS62"/>
      <sheetName val="INPUT_HARIAN2"/>
      <sheetName val="Harga_Bahan_&amp;_Upah2"/>
      <sheetName val="INPUT_AGST4"/>
      <sheetName val="KODE_UPAH4"/>
      <sheetName val="Bill_2_34"/>
      <sheetName val="Bill_2_5B4"/>
      <sheetName val="Bill_2_14"/>
      <sheetName val="REKAP_BACKUP_MC_42"/>
      <sheetName val="REKAP_BACKUP_MC32"/>
      <sheetName val="7_공정표2"/>
      <sheetName val="AnalisaSIPIL_RIIL2"/>
      <sheetName val="REKAP_4"/>
      <sheetName val="anl_sa4"/>
      <sheetName val="B_as4"/>
      <sheetName val="1_Quot-Grissik1"/>
      <sheetName val="Detail_Piutang1"/>
      <sheetName val="KODE_REK1"/>
      <sheetName val="DATA_OP1"/>
      <sheetName val="Cost_Summary1"/>
      <sheetName val="rab_strktr_ars_print5"/>
      <sheetName val="Pek_Luar4"/>
      <sheetName val="PENGAL_yg_Dilaksanakan4"/>
      <sheetName val="Piping_Design_Data4"/>
      <sheetName val="FORM_3A4"/>
      <sheetName val="L-3_DHSD4"/>
      <sheetName val="BD_2_1_-_7_1(8)4"/>
      <sheetName val="RL_Biaya4"/>
      <sheetName val="AnalisaSIPIL_RIIL_RAP2"/>
      <sheetName val="B___Norelec6"/>
      <sheetName val="Sat-Bhn&amp;Upah_Paket_044"/>
      <sheetName val="Prod_Alat4"/>
      <sheetName val="Summary_2"/>
      <sheetName val="Grand_summary2"/>
      <sheetName val="Data_PJ1"/>
      <sheetName val="Pintu_Jendela_per_lantai_1"/>
      <sheetName val="REKAP_ANALISA2"/>
      <sheetName val="SATUAN_2"/>
      <sheetName val="ANALISA_SNI'08(ubh_bgsting)2"/>
      <sheetName val="Rek_Cianten31"/>
      <sheetName val="Analisa_SNI_STANDART_2"/>
      <sheetName val="PRD_01-91"/>
      <sheetName val="PRD_01-111"/>
      <sheetName val="PRD_01-51"/>
      <sheetName val="PRD_01-61"/>
      <sheetName val="PRD_01-81"/>
      <sheetName val="PRD_01-71"/>
      <sheetName val="Pile_Cap2"/>
      <sheetName val="TAMBAHAN_PANCANG2"/>
      <sheetName val="REKAP_BESI_BATANG2"/>
      <sheetName val="Rincian_Bunga_Bank2"/>
      <sheetName val="a_h_ars1"/>
      <sheetName val="harsat_sdy1"/>
      <sheetName val="URUTAN_BUKA1"/>
      <sheetName val="jml_pekerja1"/>
      <sheetName val="BL_(1)1"/>
      <sheetName val="B_ARC1"/>
      <sheetName val="Sub_Penjumlahan1"/>
      <sheetName val="DAFTAR_71"/>
      <sheetName val="Alat_PL2"/>
      <sheetName val="HARGA_SATUAN_ARS2"/>
      <sheetName val="UP_SNI2"/>
      <sheetName val="Std-Prod_KS2"/>
      <sheetName val="L_BA_blok1"/>
      <sheetName val="Fill_this_out_first___5"/>
      <sheetName val="Schedule_11a1"/>
      <sheetName val="Septick_tank1"/>
      <sheetName val="Harga_Sat_APP1"/>
      <sheetName val="DATA_PROYEK1"/>
      <sheetName val="HO_Status1"/>
      <sheetName val="Daf_Besi1"/>
      <sheetName val="II_3_HSD1"/>
      <sheetName val="Input_Data2"/>
      <sheetName val="Unit_Costs1"/>
      <sheetName val="Exch_rate2"/>
      <sheetName val="H_Upah1"/>
      <sheetName val="Nur_Rachmat1"/>
      <sheetName val="Nur_Rachmat_(3)1"/>
      <sheetName val="BA_Potong_(7)1"/>
      <sheetName val="BSA_(10)1"/>
      <sheetName val="Basic_Data1"/>
      <sheetName val="Form_AHS1"/>
      <sheetName val="Unit_Rate1"/>
      <sheetName val="RAB_(OK)1"/>
      <sheetName val="Standby_Alat1"/>
      <sheetName val="Week9-Feb____1"/>
      <sheetName val="UPAH_&amp;_BHN_ARS1"/>
      <sheetName val="AHS_ARS1"/>
      <sheetName val="Rek_An1"/>
      <sheetName val="River_Protect1"/>
      <sheetName val="A__Asumsi20152"/>
      <sheetName val="DIV_34"/>
      <sheetName val="DIV_91"/>
      <sheetName val="div_71"/>
      <sheetName val="RPP01_31"/>
      <sheetName val="4__Kata_Pengantar1"/>
      <sheetName val="LINK-MAST__BASIC_PRICE1"/>
      <sheetName val="Uph&amp;_Bhn"/>
      <sheetName val="Spek_Kusen6"/>
      <sheetName val="Gross_Area6"/>
      <sheetName val="BoQ_C46"/>
      <sheetName val="Kuantitas_&amp;_Harga4"/>
      <sheetName val="kode_rekening5"/>
      <sheetName val="TS_add-014"/>
      <sheetName val="dongia_(2)4"/>
      <sheetName val="Ahs_24"/>
      <sheetName val="Ahs_14"/>
      <sheetName val="ah_sanitary3"/>
      <sheetName val="BOQ_Permata_Senayan_09_Juni_204"/>
      <sheetName val="HSD_Alat4"/>
      <sheetName val="HSD_Bahan4"/>
      <sheetName val="HSD_Upah4"/>
      <sheetName val="Rekapitulasi_Harga_Satuan4"/>
      <sheetName val="Daftar_Harga_Material4"/>
      <sheetName val="BQ_&amp;_Harga4"/>
      <sheetName val="major_tems4"/>
      <sheetName val="Memb_Schd4"/>
      <sheetName val="REF_ONLY1"/>
      <sheetName val="Jembatan_I4"/>
      <sheetName val="SAT_UPAH_RAPI4"/>
      <sheetName val="Urai__Resap_pengikat4"/>
      <sheetName val="BO_alat4"/>
      <sheetName val="Analisa_Quarry4"/>
      <sheetName val="Daftar_Sewa"/>
      <sheetName val="Peralatan_(2)"/>
      <sheetName val="Analisa_Alat"/>
      <sheetName val="URAIAN_4"/>
      <sheetName val="PT_"/>
      <sheetName val="GASATAGG_XLS"/>
      <sheetName val="HSUMUM_XLS"/>
      <sheetName val="HSDRAIN_XLS"/>
      <sheetName val="HSMISC_XLS"/>
      <sheetName val="DIV_84"/>
      <sheetName val="Daf_Harga-Upah"/>
      <sheetName val="Sat_Bah_&amp;_Up"/>
      <sheetName val="Sat_Bah___Up"/>
      <sheetName val="Up_&amp;_bhn"/>
      <sheetName val="hst__LAMP_1"/>
      <sheetName val="NP_74"/>
      <sheetName val="analisa_ARS"/>
      <sheetName val="HARGA_ALAT4"/>
      <sheetName val="KUANT_&amp;_HRG"/>
      <sheetName val="BHN_DSR"/>
      <sheetName val="H_Dasr_link"/>
      <sheetName val="REKAP_(2)"/>
      <sheetName val="D-3_(M)"/>
      <sheetName val="D-7_(M)"/>
      <sheetName val="7_PEK-STRUKTUR"/>
      <sheetName val="Bill_2__PL_-_SUPPLY_A"/>
      <sheetName val="1_Unit_Price"/>
      <sheetName val="7__Comparison_of_Asphalt_etc"/>
      <sheetName val="INPUT_3"/>
      <sheetName val="INPUT_2"/>
      <sheetName val="KODE_BAHAN"/>
      <sheetName val="Peralatan_Utama"/>
      <sheetName val="REKAP_PER_BUILDING"/>
      <sheetName val="NP_(3)"/>
      <sheetName val="Coef_et_données"/>
      <sheetName val="Analisa_RAP"/>
      <sheetName val="Bahan_B"/>
      <sheetName val="Upah_B"/>
      <sheetName val="Analisa_RAB"/>
      <sheetName val="RAB_J18_"/>
      <sheetName val="Rekapitulasi_Revisi_(2)"/>
      <sheetName val="Gal_biasa_2"/>
      <sheetName val="Gal_Cadas_muda"/>
      <sheetName val="Gal_Batu"/>
      <sheetName val="Galian_Tnh_biasa_(2)"/>
      <sheetName val="Pasangan_Mortar"/>
      <sheetName val="Galian_Saluran"/>
      <sheetName val="bAHU_JLN"/>
      <sheetName val="baja_tulangan_(2)"/>
      <sheetName val="baja_tulangan"/>
      <sheetName val="Pas__Bt_(A)_(2)"/>
      <sheetName val="Pas__Bt_(B)"/>
      <sheetName val="Timbunan_Pilihan"/>
      <sheetName val="Pas__Bt_(C)"/>
      <sheetName val="Gamb__Deuker_(2)"/>
      <sheetName val="Pas__Bt_(A)"/>
      <sheetName val="Pas__Bt_(Deker)"/>
      <sheetName val="Pas__Bt_(d)"/>
      <sheetName val="Pas__Bt"/>
      <sheetName val="Lap__Urug_Biasa_(2)"/>
      <sheetName val="Lap__Urug_Biasa"/>
      <sheetName val="Prime_Coat"/>
      <sheetName val="Aspal_Base"/>
      <sheetName val="Lap__Agregat_B"/>
      <sheetName val="Lap__Agregat_A"/>
      <sheetName val="THPDMoi__(2)"/>
      <sheetName val="TONG_HOP_VL-NC"/>
      <sheetName val="TONGKE3p_"/>
      <sheetName val="TH_VL,_NC,_DDHT_Thanhphuoc"/>
      <sheetName val="DON_GIA"/>
      <sheetName val="t-h_HA_THE"/>
      <sheetName val="CHITIET_VL-NC-TT_-1p"/>
      <sheetName val="TONG_HOP_VL-NC_TT"/>
      <sheetName val="TH_XL"/>
      <sheetName val="CHITIET_VL-NC"/>
      <sheetName val="CHITIET_VL-NC-TT-3p"/>
      <sheetName val="KPVC-BD_"/>
      <sheetName val="Pekerjaan_Utama"/>
      <sheetName val="Rekap_Biaya"/>
      <sheetName val="8LT_12"/>
      <sheetName val="DATA_WP"/>
      <sheetName val="kont_anak1"/>
      <sheetName val="sub-total_bag-7"/>
      <sheetName val="Harga_uPAH"/>
      <sheetName val="HU_P_BARU"/>
      <sheetName val="HU_P_LAMA"/>
      <sheetName val="basic_wages"/>
      <sheetName val="Cco_(2)"/>
      <sheetName val="Rekap_Piutang"/>
      <sheetName val="Hrg_Dsr"/>
      <sheetName val="UNIT_PRICE_WAGE_and_MATERIAL"/>
      <sheetName val="Galian_1"/>
      <sheetName val="OP__ALAT"/>
      <sheetName val="OP__PERJAM"/>
      <sheetName val="B__PERSONIL"/>
      <sheetName val="KAN__LOKAL"/>
      <sheetName val="UPAH_"/>
      <sheetName val="Prod_02_"/>
      <sheetName val="Anal__Pancang"/>
      <sheetName val="PT_GENTA"/>
      <sheetName val="DbKtr"/>
      <sheetName val="CAB 2"/>
      <sheetName val="RBP1"/>
      <sheetName val="Harga Sat"/>
      <sheetName val="JAD-PEL"/>
      <sheetName val="Sched-Ex"/>
      <sheetName val="BIALANG"/>
      <sheetName val="LAMA-4"/>
      <sheetName val="Alat B"/>
      <sheetName val="BARU-3"/>
      <sheetName val="BARU-4 "/>
      <sheetName val="ANALIS 2"/>
      <sheetName val="BA.Just"/>
      <sheetName val="2. MVAC R1"/>
      <sheetName val="1. BQ"/>
      <sheetName val="BALT"/>
      <sheetName val="Kar"/>
      <sheetName val="Pintu Air"/>
      <sheetName val="ALS-TANAH &amp;URG"/>
      <sheetName val="Rekap KOMP"/>
      <sheetName val="REKAP TOTAL"/>
      <sheetName val="personil"/>
      <sheetName val="39"/>
      <sheetName val="revisi-gltran"/>
      <sheetName val="Invest-inti"/>
      <sheetName val="MasterReff"/>
      <sheetName val="TON  per Jam"/>
      <sheetName val="TANJUNG-CONV"/>
      <sheetName val="Kuitansi (terbilang)"/>
      <sheetName val="ANALISA_(2)5"/>
      <sheetName val="Analisa_Harga_Satuan4"/>
      <sheetName val="AN_Beton"/>
      <sheetName val="AN_Kusen"/>
      <sheetName val="DIV_2"/>
      <sheetName val="DIV_5"/>
      <sheetName val="TON__per_Jam"/>
      <sheetName val="Sheet1_(3)"/>
      <sheetName val="Kuitansi_(terbilang)"/>
      <sheetName val="BQ_All_2"/>
      <sheetName val="Bill_No_1"/>
      <sheetName val="Analisa_Gabungan"/>
      <sheetName val="AGGREGAT_KLAS_C"/>
      <sheetName val="Upah_dan_Bahan_"/>
      <sheetName val="Tabel_Besi"/>
      <sheetName val="Kesimpulan"/>
      <sheetName val="Cov"/>
      <sheetName val="TBM"/>
      <sheetName val="DSERTIFIKAT"/>
      <sheetName val="DSTAF"/>
      <sheetName val="DATs"/>
      <sheetName val="data_val"/>
      <sheetName val="Konsolidasi"/>
      <sheetName val="vel "/>
      <sheetName val="Mine Stat"/>
      <sheetName val="Original Sheet"/>
      <sheetName val="Sheet01S"/>
      <sheetName val="Kapro_dan_Sam_Sem_Som"/>
      <sheetName val="upah-prod"/>
      <sheetName val="Lap Mingguan"/>
      <sheetName val="sepdua"/>
      <sheetName val="HargaDasar"/>
      <sheetName val="3-DIV5"/>
      <sheetName val="bialangsung"/>
      <sheetName val="DATA BASE"/>
      <sheetName val="ANALISA SOFT"/>
      <sheetName val="NC-CM"/>
      <sheetName val="Option List"/>
      <sheetName val="BPS"/>
      <sheetName val="HS-2"/>
      <sheetName val="ANAL.BOW"/>
      <sheetName val="Marshal"/>
      <sheetName val="An_pdkg"/>
      <sheetName val="HRG SAT"/>
      <sheetName val="DAF-UPAH"/>
      <sheetName val="REKAP_STRUKTUR"/>
      <sheetName val="Sudah Berjalan"/>
      <sheetName val="D&amp;W"/>
      <sheetName val="rekmodiPtk_(MAP)1"/>
      <sheetName val="_1"/>
      <sheetName val="Fill_this_out_first___6"/>
      <sheetName val="F_1_1_G_ST_1A1"/>
      <sheetName val="List_Plant1"/>
      <sheetName val="Bill_21"/>
      <sheetName val="Basic_P1"/>
      <sheetName val="hrg-sat_pek1"/>
      <sheetName val="CF_Rincian1"/>
      <sheetName val="10_yr_val1"/>
      <sheetName val="Analisa_Ruko1"/>
      <sheetName val="Permanent_info1"/>
      <sheetName val="Market_Positioning1"/>
      <sheetName val="GD_141"/>
      <sheetName val="1_HSD1"/>
      <sheetName val="RAB_Temiling_1"/>
      <sheetName val="Grading_Tahap_11"/>
      <sheetName val="Bill_of_Qty1"/>
      <sheetName val="2__Proposal_Biaya"/>
      <sheetName val="Mat'l_databank"/>
      <sheetName val="OFFEREXT"/>
      <sheetName val="TJ1Q47"/>
      <sheetName val="Analisa BOW 08 NP"/>
      <sheetName val="Harga satuan sintel"/>
      <sheetName val="bhn-upah"/>
      <sheetName val="Back-Up"/>
      <sheetName val="komponen"/>
      <sheetName val="DIV7-BM"/>
      <sheetName val="HQ"/>
      <sheetName val="Codestable"/>
      <sheetName val="Ana. PU"/>
      <sheetName val="Eng_Hrs"/>
      <sheetName val="urain teknis"/>
      <sheetName val=" IB-PL-00-01 SUMMARY"/>
      <sheetName val="Hst_mat"/>
      <sheetName val="pkrp"/>
      <sheetName val="Catalog"/>
      <sheetName val="Xplor pattern 08.05"/>
      <sheetName val="D.BOARD"/>
      <sheetName val="PRD01-1"/>
      <sheetName val="An HS"/>
      <sheetName val="SATDASAR"/>
      <sheetName val="MAJOR"/>
      <sheetName val="ADD-DISP-OTHER"/>
      <sheetName val="RPP01 6"/>
      <sheetName val="7.1(3)"/>
      <sheetName val="LKT - HL"/>
      <sheetName val="LKT - HS"/>
      <sheetName val="A+Supl."/>
      <sheetName val="IBRD Mandirancang"/>
      <sheetName val="INDEKS"/>
      <sheetName val="Analisa Harga"/>
      <sheetName val="M+MC"/>
      <sheetName val="Div 9 - Harian"/>
      <sheetName val="DSU"/>
      <sheetName val="Cek list"/>
      <sheetName val="S.UPAH"/>
      <sheetName val="S.BAHAN"/>
      <sheetName val="K-2007"/>
      <sheetName val="DataTeknis"/>
      <sheetName val="Rekap_11"/>
      <sheetName val="LPP_DSU-2"/>
      <sheetName val="Rekap_RAP_real_(2)"/>
      <sheetName val="input_data_umum"/>
      <sheetName val="UPAH_B_KAS__2_"/>
      <sheetName val="Uraian_Upah"/>
      <sheetName val="TABEL_LABOR"/>
      <sheetName val="D_Harga"/>
      <sheetName val="Agregat_Melintang"/>
      <sheetName val="Agregat_Memanjang_"/>
      <sheetName val="ARP_10_2_BUL"/>
      <sheetName val="Grand_Sum_BT"/>
      <sheetName val="frek_3_3"/>
      <sheetName val="Kinerja_Proyek"/>
      <sheetName val="jml_pekerja2"/>
      <sheetName val="harsat_sdy2"/>
      <sheetName val="URUTAN_BUKA2"/>
      <sheetName val="BL_(1)2"/>
      <sheetName val="Unit_Costs2"/>
      <sheetName val="4__Kata_Pengantar2"/>
      <sheetName val="L_BA_blok2"/>
      <sheetName val="Daf_Besi2"/>
      <sheetName val="Schedule_11a2"/>
      <sheetName val="Septick_tank2"/>
      <sheetName val="H_Upah2"/>
      <sheetName val="Harga_Sat_APP2"/>
      <sheetName val="Nur_Rachmat2"/>
      <sheetName val="Nur_Rachmat_(3)2"/>
      <sheetName val="BA_Potong_(7)2"/>
      <sheetName val="BSA_(10)2"/>
      <sheetName val="Rek_An2"/>
      <sheetName val="River_Protect2"/>
      <sheetName val="Week9-Feb____2"/>
      <sheetName val="Rek_Cianten32"/>
      <sheetName val="RAB_(OK)2"/>
      <sheetName val="B___Norelec7"/>
      <sheetName val="Standby_Alat2"/>
      <sheetName val="PRD_01-92"/>
      <sheetName val="PRD_01-112"/>
      <sheetName val="PRD_01-52"/>
      <sheetName val="Rekap_12"/>
      <sheetName val="PRD_01-62"/>
      <sheetName val="PRD_01-82"/>
      <sheetName val="PRD_01-72"/>
      <sheetName val="B_ARC2"/>
      <sheetName val="1_Quot-Grissik2"/>
      <sheetName val="Detail_Piutang2"/>
      <sheetName val="KODE_REK2"/>
      <sheetName val="Data_PJ2"/>
      <sheetName val="LINK-MAST__BASIC_PRICE2"/>
      <sheetName val="DATA_PROYEK2"/>
      <sheetName val="HO_Status2"/>
      <sheetName val="II_3_HSD2"/>
      <sheetName val="Input_Data3"/>
      <sheetName val="DIV_35"/>
      <sheetName val="DIV_92"/>
      <sheetName val="div_72"/>
      <sheetName val="RPP01_32"/>
      <sheetName val="DATA_OP2"/>
      <sheetName val="Pintu_Jendela_per_lantai_2"/>
      <sheetName val="Form_AHS2"/>
      <sheetName val="Fill_this_out_first___7"/>
      <sheetName val="Potongan_RET1"/>
      <sheetName val="Prod_02_1"/>
      <sheetName val="LPP_DSU-21"/>
      <sheetName val="Analisa_Harga_Sat1"/>
      <sheetName val="rincian_A1"/>
      <sheetName val="TS_(A3)1"/>
      <sheetName val="Rekap_RAP_real_(2)1"/>
      <sheetName val="Propose_Range1"/>
      <sheetName val="Cco_(2)1"/>
      <sheetName val="Spek_Kusen7"/>
      <sheetName val="Gross_Area7"/>
      <sheetName val="BoQ_C47"/>
      <sheetName val="Kuantitas_&amp;_Harga5"/>
      <sheetName val="kode_rekening6"/>
      <sheetName val="TS_add-015"/>
      <sheetName val="dongia_(2)5"/>
      <sheetName val="Ahs_25"/>
      <sheetName val="Ahs_15"/>
      <sheetName val="ah_sanitary4"/>
      <sheetName val="BOQ_Permata_Senayan_09_Juni_205"/>
      <sheetName val="HSD_Alat5"/>
      <sheetName val="HSD_Bahan5"/>
      <sheetName val="HSD_Upah5"/>
      <sheetName val="Rekapitulasi_Harga_Satuan5"/>
      <sheetName val="Daftar_Harga_Material5"/>
      <sheetName val="BQ_&amp;_Harga5"/>
      <sheetName val="major_tems5"/>
      <sheetName val="Memb_Schd5"/>
      <sheetName val="REF_ONLY2"/>
      <sheetName val="Jembatan_I5"/>
      <sheetName val="SAT_UPAH_RAPI5"/>
      <sheetName val="Urai__Resap_pengikat5"/>
      <sheetName val="BO_alat5"/>
      <sheetName val="Analisa_Quarry5"/>
      <sheetName val="Daftar_Sewa1"/>
      <sheetName val="Peralatan_(2)1"/>
      <sheetName val="Analisa_Alat1"/>
      <sheetName val="URAIAN_5"/>
      <sheetName val="PT_1"/>
      <sheetName val="GASATAGG_XLS1"/>
      <sheetName val="HSUMUM_XLS1"/>
      <sheetName val="HSDRAIN_XLS1"/>
      <sheetName val="HSMISC_XLS1"/>
      <sheetName val="DIV_85"/>
      <sheetName val="Daf_Harga-Upah1"/>
      <sheetName val="Sat_Bah_&amp;_Up1"/>
      <sheetName val="Sat_Bah___Up1"/>
      <sheetName val="Up_&amp;_bhn1"/>
      <sheetName val="hst__LAMP_11"/>
      <sheetName val="NP_75"/>
      <sheetName val="analisa_ARS1"/>
      <sheetName val="HARGA_ALAT5"/>
      <sheetName val="KUANT_&amp;_HRG1"/>
      <sheetName val="BHN_DSR1"/>
      <sheetName val="H_Dasr_link1"/>
      <sheetName val="REKAP_(2)1"/>
      <sheetName val="D-3_(M)1"/>
      <sheetName val="D-7_(M)1"/>
      <sheetName val="7_PEK-STRUKTUR1"/>
      <sheetName val="Bill_2__PL_-_SUPPLY_A1"/>
      <sheetName val="1_Unit_Price1"/>
      <sheetName val="7__Comparison_of_Asphalt_etc1"/>
      <sheetName val="INPUT_31"/>
      <sheetName val="INPUT_21"/>
      <sheetName val="KODE_BAHAN1"/>
      <sheetName val="Peralatan_Utama1"/>
      <sheetName val="REKAP_PER_BUILDING1"/>
      <sheetName val="NP_(3)1"/>
      <sheetName val="Coef_et_données1"/>
      <sheetName val="Analisa_RAP1"/>
      <sheetName val="Bahan_B1"/>
      <sheetName val="Upah_B1"/>
      <sheetName val="Analisa_RAB1"/>
      <sheetName val="RAB_J18_1"/>
      <sheetName val="Rekapitulasi_Revisi_(2)1"/>
      <sheetName val="Gal_biasa_21"/>
      <sheetName val="Gal_Cadas_muda1"/>
      <sheetName val="Gal_Batu1"/>
      <sheetName val="Galian_Tnh_biasa_(2)1"/>
      <sheetName val="Pasangan_Mortar1"/>
      <sheetName val="Galian_Saluran1"/>
      <sheetName val="bAHU_JLN1"/>
      <sheetName val="baja_tulangan_(2)1"/>
      <sheetName val="baja_tulangan1"/>
      <sheetName val="Pas__Bt_(A)_(2)1"/>
      <sheetName val="Pas__Bt_(B)1"/>
      <sheetName val="Timbunan_Pilihan1"/>
      <sheetName val="Pas__Bt_(C)1"/>
      <sheetName val="Gamb__Deuker_(2)1"/>
      <sheetName val="Pas__Bt_(A)1"/>
      <sheetName val="Pas__Bt_(Deker)1"/>
      <sheetName val="Pas__Bt_(d)1"/>
      <sheetName val="Pas__Bt1"/>
      <sheetName val="Lap__Urug_Biasa_(2)1"/>
      <sheetName val="Lap__Urug_Biasa1"/>
      <sheetName val="Prime_Coat1"/>
      <sheetName val="Aspal_Base1"/>
      <sheetName val="Lap__Agregat_B1"/>
      <sheetName val="Lap__Agregat_A1"/>
      <sheetName val="THPDMoi__(2)1"/>
      <sheetName val="TONG_HOP_VL-NC1"/>
      <sheetName val="TONGKE3p_1"/>
      <sheetName val="TH_VL,_NC,_DDHT_Thanhphuoc1"/>
      <sheetName val="DON_GIA1"/>
      <sheetName val="t-h_HA_THE1"/>
      <sheetName val="CHITIET_VL-NC-TT_-1p1"/>
      <sheetName val="TONG_HOP_VL-NC_TT1"/>
      <sheetName val="TH_XL1"/>
      <sheetName val="CHITIET_VL-NC1"/>
      <sheetName val="CHITIET_VL-NC-TT-3p1"/>
      <sheetName val="KPVC-BD_1"/>
      <sheetName val="Pekerjaan_Utama1"/>
      <sheetName val="Rekap_Biaya1"/>
      <sheetName val="8LT_121"/>
      <sheetName val="DATA_WP1"/>
      <sheetName val="kont_anak11"/>
      <sheetName val="sub-total_bag-71"/>
      <sheetName val="Harga_uPAH1"/>
      <sheetName val="HU_P_BARU1"/>
      <sheetName val="HU_P_LAMA1"/>
      <sheetName val="basic_wages1"/>
      <sheetName val="PT_GENTA1"/>
      <sheetName val="input_data_umum1"/>
      <sheetName val="UPAH_B_KAS__2_1"/>
      <sheetName val="Uraian_Upah1"/>
      <sheetName val="AN_Beton1"/>
      <sheetName val="AN_Kusen1"/>
      <sheetName val="DIV_21"/>
      <sheetName val="DIV_51"/>
      <sheetName val="an_mek9"/>
      <sheetName val="RAB_Rehab_BatuMelik1"/>
      <sheetName val="Anal__Pancang1"/>
      <sheetName val="Rekap_Piutang1"/>
      <sheetName val="TABEL_LABOR1"/>
      <sheetName val="D_Harga1"/>
      <sheetName val="Agregat_Melintang1"/>
      <sheetName val="Agregat_Memanjang_1"/>
      <sheetName val="RAW_MATERIALS_1"/>
      <sheetName val="ARP_10_2_BUL1"/>
      <sheetName val="Grand_Sum_BT1"/>
      <sheetName val="frek_3_31"/>
      <sheetName val="Kinerja_Proyek1"/>
      <sheetName val="PIPA_PVC_DAN_ACC1"/>
      <sheetName val="Uph&amp;_Bhn1"/>
      <sheetName val="ANALISA TENDER"/>
      <sheetName val="HRPar"/>
      <sheetName val="TOTAL UPAH"/>
      <sheetName val="Konfirm"/>
      <sheetName val="EVALUASI"/>
      <sheetName val="HS KALIJATI"/>
      <sheetName val="TL"/>
      <sheetName val="hsat-SD"/>
      <sheetName val="NOTHIT"/>
      <sheetName val="rate-alat"/>
      <sheetName val="an-satuan"/>
      <sheetName val="ABT"/>
      <sheetName val="FOOT"/>
      <sheetName val="PH"/>
      <sheetName val="SDMTA"/>
      <sheetName val="JM"/>
      <sheetName val="igp_alt4"/>
      <sheetName val="HargaBahan"/>
      <sheetName val="trans"/>
      <sheetName val="HSATUAN"/>
      <sheetName val="PRIST LIST"/>
      <sheetName val="Source"/>
      <sheetName val="Parameter"/>
      <sheetName val="upahbahan"/>
      <sheetName val="SchA"/>
      <sheetName val="SchC"/>
      <sheetName val="SewAlat"/>
      <sheetName val="SchD"/>
      <sheetName val="LAMP_2.2"/>
      <sheetName val="Sales Parameter"/>
      <sheetName val="610.05"/>
      <sheetName val="est proy"/>
      <sheetName val="tp 45x45 (6)"/>
      <sheetName val="New MADC"/>
      <sheetName val="HRG UPAH BAHAN"/>
      <sheetName val="UnitRateA.1.II"/>
      <sheetName val="SPT TAHUNAN"/>
      <sheetName val="Rinc_Setoran Astek"/>
      <sheetName val="DPLK_PST"/>
      <sheetName val="jkk_takaful"/>
      <sheetName val="janflash"/>
      <sheetName val="Mobdemobalat"/>
      <sheetName val="B1 Data"/>
      <sheetName val="Pricing-2"/>
      <sheetName val="BQ-GB-1"/>
      <sheetName val="HargaSat"/>
      <sheetName val="UNDER PASS"/>
      <sheetName val="Pier Head"/>
      <sheetName val="HD Alat"/>
      <sheetName val="PROD"/>
      <sheetName val="TE TS FA LAN MATV"/>
      <sheetName val="311208"/>
      <sheetName val="smt"/>
      <sheetName val="idx-03"/>
      <sheetName val="igp-03"/>
      <sheetName val="MATAUANG"/>
      <sheetName val="Alat tanah dan Struktur (10-05)"/>
      <sheetName val="Alat tanah dan Struktur (03-09)"/>
      <sheetName val="IS"/>
      <sheetName val="bau"/>
      <sheetName val="HD BAHAN"/>
      <sheetName val="REKAP-1"/>
      <sheetName val="shotcrete"/>
      <sheetName val="UG Excav"/>
      <sheetName val="BOQ CONTRACT WK"/>
      <sheetName val="HD UPAH"/>
      <sheetName val="sdm"/>
      <sheetName val="D2.4"/>
      <sheetName val="D3-3"/>
      <sheetName val="D4.3 (TE)"/>
      <sheetName val="D5.3 (TF) "/>
      <sheetName val="D8.3 (TJ)"/>
      <sheetName val="EXTERNAL WORK"/>
      <sheetName val="VOL_1"/>
      <sheetName val="An-str(krgnyr)"/>
      <sheetName val="BHN-ALAT"/>
      <sheetName val="Target"/>
      <sheetName val="Budget"/>
      <sheetName val="DKH-S3"/>
      <sheetName val="tabel nilai"/>
      <sheetName val="lamp4ae"/>
      <sheetName val="MasterSheet"/>
      <sheetName val="tunj."/>
      <sheetName val="Daf Bahan"/>
      <sheetName val="Anls Hrg Sat"/>
      <sheetName val="PERALATAN PROYEK GOL III A"/>
      <sheetName val="daftar upah"/>
      <sheetName val="TEKNIS"/>
      <sheetName val="DATA-ALAT"/>
      <sheetName val="QTO-11P"/>
      <sheetName val="Simulasi"/>
      <sheetName val="Ijin"/>
      <sheetName val="Hsatuan-OK"/>
      <sheetName val="Analisa Hrg Sat"/>
      <sheetName val="Lampiran Enc.No.6"/>
      <sheetName val="Rekaman"/>
      <sheetName val="Modified Store"/>
      <sheetName val="PROCURE"/>
      <sheetName val="12CGOU"/>
      <sheetName val="LAMA-3"/>
      <sheetName val="Managerial"/>
      <sheetName val="Analisa pemkot"/>
      <sheetName val="TIE-INS"/>
      <sheetName val="Lamp 1 - Unit Rate"/>
      <sheetName val="RINCIAN PROGRES"/>
      <sheetName val="at 2"/>
      <sheetName val="REKAP 2008"/>
      <sheetName val="CAT_5"/>
      <sheetName val="PCV"/>
      <sheetName val="DRUP (ASLI)"/>
      <sheetName val="INSTR"/>
      <sheetName val="Rekap Budget_R0"/>
      <sheetName val="Aggr"/>
      <sheetName val="수주현황2월"/>
      <sheetName val="BQawal"/>
      <sheetName val="Gia"/>
      <sheetName val="LO"/>
      <sheetName val="F1771-III"/>
      <sheetName val="Consol"/>
      <sheetName val="7. Schedule edit"/>
      <sheetName val="Hrg"/>
      <sheetName val="SchB"/>
      <sheetName val="1.B"/>
      <sheetName val="unitprice"/>
      <sheetName val="WI"/>
      <sheetName val="BAHAN OK"/>
      <sheetName val="ANA (SNI)"/>
      <sheetName val="Pag_hal"/>
      <sheetName val="harga Bhn&amp;Upah"/>
      <sheetName val="Urut"/>
      <sheetName val="XLR_NoRangeSheet"/>
      <sheetName val="RBP-5"/>
      <sheetName val="TPI"/>
      <sheetName val="FORM X COST"/>
      <sheetName val="HARGA &amp; TARIF"/>
      <sheetName val="L3_An_H_Sat_Mob1"/>
      <sheetName val="nama_PT_1"/>
      <sheetName val="1_Penawaran_(Bahasa)1"/>
      <sheetName val="3300_1_Group1"/>
      <sheetName val="PROJ_SUM1"/>
      <sheetName val="rab_-_persiapan_&amp;_lantai-11"/>
      <sheetName val="Rekap_Tahap_1"/>
      <sheetName val="HRG_BAHAN_&amp;_UPAH_okk"/>
      <sheetName val="Analis_Kusen_okk"/>
      <sheetName val="C_2_"/>
      <sheetName val="2_5_"/>
      <sheetName val="MULAI_MASUK_STAF_"/>
      <sheetName val="Rekap_Akhir"/>
      <sheetName val="3_a__Lap_Hasil_Usaha"/>
      <sheetName val="3_Koef_Alat"/>
      <sheetName val="GWT_"/>
      <sheetName val="Tangga_GN"/>
      <sheetName val="Exch__rate_calc_"/>
      <sheetName val="TO_UJI"/>
      <sheetName val="ESTIMATE_TYPE_6_PH3_(HARGA_KANG"/>
      <sheetName val="HRG_SAT__MATERIAL"/>
      <sheetName val="Info-Price_List"/>
      <sheetName val="Harsat_Mekanikal_"/>
      <sheetName val="HRGA_SATUAN_UPAH-BAHAN"/>
      <sheetName val="ES_STG"/>
      <sheetName val="Lamp_11aa"/>
      <sheetName val="DAFTAR_ISI"/>
      <sheetName val="rab_lt_2_bo"/>
      <sheetName val="Satuan_Bahan"/>
      <sheetName val="BERAT_TUL_"/>
      <sheetName val="STF_Schedule"/>
      <sheetName val="1195_B11"/>
      <sheetName val="1_2"/>
      <sheetName val="SNI_UPAH_BAHAN"/>
      <sheetName val="Analisa_Alat6"/>
      <sheetName val="DIV_1"/>
      <sheetName val="Analisa_Alat_Berat"/>
      <sheetName val="renc_kerja_DK7_2009"/>
      <sheetName val="2_SE_DATA"/>
      <sheetName val="D_UPH&amp;PEK"/>
      <sheetName val="Fire_Fighting"/>
      <sheetName val="Item_Kompensasi"/>
      <sheetName val="poly-cut"/>
      <sheetName val="LAL - PASAR PAGI "/>
      <sheetName val="ARNT mar_vera"/>
      <sheetName val="B-Ops-Sawit"/>
      <sheetName val="Inv"/>
      <sheetName val="Biaya-Inv"/>
      <sheetName val="BTB"/>
      <sheetName val="cash flow"/>
      <sheetName val="IFB1 rev A"/>
      <sheetName val="PABRIK (2)"/>
      <sheetName val="ETAB 2"/>
      <sheetName val="Primayudha"/>
      <sheetName val="tm"/>
      <sheetName val="bobot"/>
      <sheetName val="SAPRAS"/>
      <sheetName val="Bang-Non-St"/>
      <sheetName val="Nil_angka1"/>
      <sheetName val="Past"/>
      <sheetName val="PInv"/>
      <sheetName val="FInv"/>
      <sheetName val="Dd"/>
      <sheetName val="LK"/>
      <sheetName val="PB"/>
      <sheetName val="BII"/>
      <sheetName val="BTK"/>
      <sheetName val="Kap"/>
      <sheetName val="Jad"/>
      <sheetName val="Ratio"/>
      <sheetName val="AP(1)"/>
      <sheetName val="AP(2)"/>
      <sheetName val="AP(3)"/>
      <sheetName val="Oth"/>
      <sheetName val="Stand"/>
      <sheetName val="Rot"/>
      <sheetName val="Renc"/>
      <sheetName val="SProd"/>
      <sheetName val="Comparable"/>
      <sheetName val="Bgn-Ingg PLANTATION"/>
      <sheetName val="index"/>
      <sheetName val="Cons"/>
      <sheetName val="Pro_Base"/>
      <sheetName val="Pro-Base"/>
      <sheetName val="Inputing data"/>
      <sheetName val="T.material"/>
      <sheetName val="BTBBang"/>
      <sheetName val="摊销表"/>
      <sheetName val="PT.CBJ"/>
      <sheetName val="105"/>
      <sheetName val="bni-119c"/>
      <sheetName val="KEUANGAN"/>
      <sheetName val="mpk"/>
      <sheetName val="monthly"/>
      <sheetName val="Option_List"/>
      <sheetName val="ANAL_BOW"/>
      <sheetName val="BS"/>
      <sheetName val="ob"/>
      <sheetName val="400"/>
      <sheetName val="J)"/>
      <sheetName val="pembatas KERTAS"/>
      <sheetName val="DIRPROD"/>
      <sheetName val="JKT"/>
      <sheetName val="F1771-IV"/>
      <sheetName val="DAF.INVEN U.O"/>
      <sheetName val="Gmd3"/>
      <sheetName val="export"/>
      <sheetName val="Karung"/>
      <sheetName val="BUT gudang"/>
      <sheetName val="BCT"/>
      <sheetName val="EquityTemplate"/>
      <sheetName val="LabaRugi"/>
      <sheetName val="rkap2008"/>
      <sheetName val="UshDeb00"/>
      <sheetName val="F1771-3"/>
      <sheetName val="조건"/>
      <sheetName val="PNEUMATIC Typical 1"/>
      <sheetName val="PNEUMATIC Typical 2"/>
      <sheetName val="PNEUMATIC Typical 3"/>
      <sheetName val="PROCESS Typical 10"/>
      <sheetName val="PROCESS Typical 13"/>
      <sheetName val="PROCESS Typical 15"/>
      <sheetName val="PROCESS Typical 16"/>
      <sheetName val="PROCESS Typical 17"/>
      <sheetName val="PROCESS Typical 1"/>
      <sheetName val="PROCESS Typical 2"/>
      <sheetName val="PROCESS Typical 5"/>
      <sheetName val="PROCESS Typical 6"/>
      <sheetName val="PROCESS Typical 9"/>
      <sheetName val="UNIT PRICE ANALYSIS (KSN)"/>
      <sheetName val="ANALISA STR &amp; ARS"/>
      <sheetName val="BARU-4_1"/>
      <sheetName val="FORM BQ TL PRATU 4cct"/>
      <sheetName val="Kamus"/>
      <sheetName val="ORGAN"/>
      <sheetName val="SKEDUL AV-05"/>
      <sheetName val="Daftar Paket"/>
      <sheetName val="srtberkas"/>
      <sheetName val="poly-fill"/>
      <sheetName val="upah-rtjk"/>
      <sheetName val="rekap_A11"/>
      <sheetName val="rekap_b11"/>
      <sheetName val="grand_sum11"/>
      <sheetName val="HARGA_MATERIAL11"/>
      <sheetName val="BQ_ARS10"/>
      <sheetName val="H_Satuan10"/>
      <sheetName val="A-11_Steel_Str10"/>
      <sheetName val="A-03_Pile10"/>
      <sheetName val="RKP_ANL9"/>
      <sheetName val="REKAP_ARSITEKTUR_9"/>
      <sheetName val="Spec_ME9"/>
      <sheetName val="BQ_(by_owner)9"/>
      <sheetName val="rab_me_(fisik)9"/>
      <sheetName val="rab_me_(by_owner)_9"/>
      <sheetName val="Rekap_Direct_Cost9"/>
      <sheetName val="Paint_Type_B9"/>
      <sheetName val="Analisa_Tend9"/>
      <sheetName val="pintu_jendela9"/>
      <sheetName val="ELEMENT_SUM9"/>
      <sheetName val="01A-_RAB9"/>
      <sheetName val="Pekerjaan_9"/>
      <sheetName val="9_2~PK9"/>
      <sheetName val="Harga_Satuan9"/>
      <sheetName val="Analisa_Upah_&amp;_Bahan_Plum9"/>
      <sheetName val="HS_Bhn9"/>
      <sheetName val="Master_1_09"/>
      <sheetName val="Area_Tabulation19"/>
      <sheetName val="Proj_Data9"/>
      <sheetName val="SUM_TIANG_PC9"/>
      <sheetName val="Balok_L_118"/>
      <sheetName val="Analisa_29"/>
      <sheetName val="Daf__No__-_4_29"/>
      <sheetName val="Currency_Rate9"/>
      <sheetName val="An_Struktur9"/>
      <sheetName val="Unit_Rate__2_9"/>
      <sheetName val="HB_9"/>
      <sheetName val="DRAFT_KONSUMEN9"/>
      <sheetName val="Balok_L_119"/>
      <sheetName val="Weight_Bridge9"/>
      <sheetName val="CATU_DAYA_LISTRIK_PK9"/>
      <sheetName val="PERALATAN_&amp;_KATUP2_PK9"/>
      <sheetName val="PERALATAN_UTAMA_PK9"/>
      <sheetName val="CATU_DAYA_LISTRIK_PLB9"/>
      <sheetName val="PERALATAN_&amp;_KATUP2_PLB9"/>
      <sheetName val="PERALATAN_UTAMA_PLB9"/>
      <sheetName val="PEMIPAAN_PK9"/>
      <sheetName val="PEMIPAAN_PLB9"/>
      <sheetName val="Analisa_-Baku9"/>
      <sheetName val="Rekap_Prelim9"/>
      <sheetName val="4-Basic_Price9"/>
      <sheetName val="data_bahan9"/>
      <sheetName val="Sub_kon9"/>
      <sheetName val="Analisa_Teknik9"/>
      <sheetName val="Material_9"/>
      <sheetName val="Upah_borong9"/>
      <sheetName val="Analisa_alat_berat___9"/>
      <sheetName val="Alat_Berat9"/>
      <sheetName val="Instal_precast9"/>
      <sheetName val="An_str9"/>
      <sheetName val="Direct_Cost_Thp_29"/>
      <sheetName val="D2_29"/>
      <sheetName val="main_summary9"/>
      <sheetName val="TOTAL_Summary9"/>
      <sheetName val="bill_59"/>
      <sheetName val="Daftar_Harga_19"/>
      <sheetName val="M_AR-KUAT8"/>
      <sheetName val="PileCap_9"/>
      <sheetName val="Blk_B19"/>
      <sheetName val="COST-PERSON-J_O_9"/>
      <sheetName val="Tie_Beam9"/>
      <sheetName val="Blk_Lt1-Lt__39"/>
      <sheetName val="an__struktur9"/>
      <sheetName val="ASPAL_(14)9"/>
      <sheetName val="DAFTAR_HARGA9"/>
      <sheetName val="GRAND_TOTAL9"/>
      <sheetName val="struktur_tdk_dipakai9"/>
      <sheetName val="Analisa_Upah___Bahan_Plum9"/>
      <sheetName val="Satuan_Dasar9"/>
      <sheetName val="Analisa_&amp;_Upah8"/>
      <sheetName val="harga_9"/>
      <sheetName val="UPAH_+_ALAT9"/>
      <sheetName val="Rekap_DBAK8"/>
      <sheetName val="ME_UMY8"/>
      <sheetName val="ANAL_KOEF9"/>
      <sheetName val="Sumber_Daya9"/>
      <sheetName val="An-Pre_9"/>
      <sheetName val="_______BoQ________8"/>
      <sheetName val="Analisa_STR9"/>
      <sheetName val="Kolom_UT9"/>
      <sheetName val="Faktor_Markup9"/>
      <sheetName val="Data_Markup9"/>
      <sheetName val="M_Pekerjaan9"/>
      <sheetName val="B_-_Norelec8"/>
      <sheetName val="basic_price8"/>
      <sheetName val="Dftr_Barang9"/>
      <sheetName val="Perm__Test8"/>
      <sheetName val="List_Doc8"/>
      <sheetName val="POS_12348"/>
      <sheetName val="Unit_Price8"/>
      <sheetName val="Agregat_Halus_&amp;_Kasar9"/>
      <sheetName val="Ring_Balok8"/>
      <sheetName val="ans_harga8"/>
      <sheetName val="Material_Master8"/>
      <sheetName val="RAB_AR&amp;STR8"/>
      <sheetName val="BQ_STR8"/>
      <sheetName val="12__Analisa8"/>
      <sheetName val="Bahan_Upah_Alat8"/>
      <sheetName val="2_109"/>
      <sheetName val="Tie_Beam_GN8"/>
      <sheetName val="Schedule_Rev8"/>
      <sheetName val="PRINT_OUT8"/>
      <sheetName val="D_&amp;_W_sizes8"/>
      <sheetName val="An_H_Sat_Pek_Ut8"/>
      <sheetName val="D_788"/>
      <sheetName val="D_798"/>
      <sheetName val="D_808"/>
      <sheetName val="D_818"/>
      <sheetName val="D_828"/>
      <sheetName val="D_838"/>
      <sheetName val="D_848"/>
      <sheetName val="D_858"/>
      <sheetName val="D_868"/>
      <sheetName val="D_878"/>
      <sheetName val="D_888"/>
      <sheetName val="D_898"/>
      <sheetName val="D_918"/>
      <sheetName val="D_928"/>
      <sheetName val="D_938"/>
      <sheetName val="D_948"/>
      <sheetName val="D_958"/>
      <sheetName val="D_968"/>
      <sheetName val="banding_hrg8"/>
      <sheetName val="AMD_I8"/>
      <sheetName val="HRG_BHN8"/>
      <sheetName val="Upah_&amp;_Bahan8"/>
      <sheetName val="PRD_01-38"/>
      <sheetName val="surfacing_&amp;_point___8"/>
      <sheetName val="stone_mas_ARE8"/>
      <sheetName val="Hrg_Sat8"/>
      <sheetName val="D3_18"/>
      <sheetName val="Man_Power8"/>
      <sheetName val="HSBU_ANA8"/>
      <sheetName val="ANALISA_PEK_UMUM8"/>
      <sheetName val="analisa_PUBM8"/>
      <sheetName val="VOLUME_BAJA9"/>
      <sheetName val="Bahan_8"/>
      <sheetName val="Master_Edit8"/>
      <sheetName val="Bill_of_Qty_MEP8"/>
      <sheetName val="Daf_18"/>
      <sheetName val="HB_ARSITEKTUR8"/>
      <sheetName val="HB_STRUKTUR8"/>
      <sheetName val="Price_Biaya_Cadangan8"/>
      <sheetName val="BQ_Rekapitulasi__Akhir8"/>
      <sheetName val="RKP_PLUMBING8"/>
      <sheetName val="Prog_korp8"/>
      <sheetName val="anls_space_frame8"/>
      <sheetName val="Har_Sat8"/>
      <sheetName val="ANALISA_ME8"/>
      <sheetName val="DAFT_ALAT,UPAH_&amp;_MAT8"/>
      <sheetName val="Analisa_BOW_078"/>
      <sheetName val="Metod_TWR8"/>
      <sheetName val="An_Arsitektur8"/>
      <sheetName val="Bill_No_2_1_8"/>
      <sheetName val="RAB_18"/>
      <sheetName val="D2_2_18"/>
      <sheetName val="Kolom_B_3a_&amp;_3b8"/>
      <sheetName val="Rasio_Plat8"/>
      <sheetName val="Keb__besi_&amp;_Beton8"/>
      <sheetName val="Raff_Foundation_Ok8"/>
      <sheetName val="Pile_Cape_Ok8"/>
      <sheetName val="Caping_Beam8"/>
      <sheetName val="DDG__STP8"/>
      <sheetName val="DDG__GWT8"/>
      <sheetName val="Ret__Wall8"/>
      <sheetName val="Balok_Bsm_3B-1B8"/>
      <sheetName val="Balok_GF8"/>
      <sheetName val="Balok_P1-P28"/>
      <sheetName val="Balok_P38"/>
      <sheetName val="Balok_5-6-78"/>
      <sheetName val="Balok_8-9-108"/>
      <sheetName val="Balok_11-12-158"/>
      <sheetName val="Balok_16-17-188"/>
      <sheetName val="Balok_19-20-218"/>
      <sheetName val="Balok_22-23-258"/>
      <sheetName val="Balok_26-27-288"/>
      <sheetName val="Balok_29-30-318"/>
      <sheetName val="Balok_32-33-358"/>
      <sheetName val="Balok_36-37-38-398"/>
      <sheetName val="Balok_Atap8"/>
      <sheetName val="Kolom_B_2a_&amp;_2b8"/>
      <sheetName val="Kolom_B_1a_&amp;_1b8"/>
      <sheetName val="Kolom_GF_A_&amp;_B8"/>
      <sheetName val="Kolom_Mezzanine8"/>
      <sheetName val="Kolom_P1A_&amp;_P1B8"/>
      <sheetName val="Kolom_P2A_&amp;_P2B8"/>
      <sheetName val="Kolom_P38"/>
      <sheetName val="Kolom_5,68"/>
      <sheetName val="Kolom_7,8,9,10,11,12,15,16,178"/>
      <sheetName val="Kolom_18,19,20,21,22,23,258"/>
      <sheetName val="Kolom_26_s_d_33,_35_s_d_atap8"/>
      <sheetName val="SW__18"/>
      <sheetName val="SW__28"/>
      <sheetName val="SW__38"/>
      <sheetName val="SW__48"/>
      <sheetName val="SW__58"/>
      <sheetName val="SW__68"/>
      <sheetName val="SW__78"/>
      <sheetName val="SW__88"/>
      <sheetName val="SW__98"/>
      <sheetName val="Tangga_Utama8"/>
      <sheetName val="Tangga_Unit8"/>
      <sheetName val="Planter_Box8"/>
      <sheetName val="BQ_3_2_STRUKTUR_-BAWAH_8"/>
      <sheetName val="Balok_Ramp8"/>
      <sheetName val="2-Genset_print8"/>
      <sheetName val="F_ALARM8"/>
      <sheetName val="An_Ars8"/>
      <sheetName val="Daf-1_Persiapan8"/>
      <sheetName val="ALL_SUM8"/>
      <sheetName val="+45,200_&amp;_+45,700_(Salah)8"/>
      <sheetName val="B_2(LANJUTAN)8"/>
      <sheetName val="List_Plafound_Gypsum6"/>
      <sheetName val="List_Plafound_WR6"/>
      <sheetName val="Screning_Ac6"/>
      <sheetName val="Evaluasi_(_1_)6"/>
      <sheetName val="Detail_BUL8"/>
      <sheetName val="RAB_fisik8"/>
      <sheetName val="L__Hr8"/>
      <sheetName val="Cold_Miling8"/>
      <sheetName val="pro_ra_op6"/>
      <sheetName val="Tubing_&amp;_fitting8"/>
      <sheetName val="Pengalaman_Per8"/>
      <sheetName val="Gal_Jack_Hammer6"/>
      <sheetName val="BILL_46"/>
      <sheetName val="Harga_Bahan6"/>
      <sheetName val="HSA_&amp;_PAB6"/>
      <sheetName val="Harga_Upah_6"/>
      <sheetName val="iTEM_hARSAT6"/>
      <sheetName val="4_2_16"/>
      <sheetName val="Cash_Flow_bulanan6"/>
      <sheetName val="Daf-III_1_1__Dinding_PARKIR6"/>
      <sheetName val="DAf-III_8__Facade6"/>
      <sheetName val="Daf-III_2_2__Pintu_TOWER6"/>
      <sheetName val="JUMLAHAN_TOTAL_6"/>
      <sheetName val="Daf-III_1_2__Dinding_TOWER6"/>
      <sheetName val="Rencana_S_curve6"/>
      <sheetName val="Cash_flow_detail_breakdown6"/>
      <sheetName val="List_H_Bahan&amp;Upah6"/>
      <sheetName val="HSP_swk6"/>
      <sheetName val="Harsat_Bahan6"/>
      <sheetName val="Harsat_Upah6"/>
      <sheetName val="DF-7_(2)6"/>
      <sheetName val="Analisa_PL6"/>
      <sheetName val="6PILE__(돌출)6"/>
      <sheetName val="D1__Plint6"/>
      <sheetName val="Kell_Plint-TH6"/>
      <sheetName val="Kel__Dind-TH6"/>
      <sheetName val="REKAP_BACKUP_MC_43"/>
      <sheetName val="REKAP_BACKUP_MC33"/>
      <sheetName val="7_공정표3"/>
      <sheetName val="Analisa_Tambahan6"/>
      <sheetName val="EPB_6"/>
      <sheetName val="UPH_BHN6"/>
      <sheetName val="PERALATAN_UTAMA_AC5"/>
      <sheetName val="inves_alat6"/>
      <sheetName val="dashboard_VERSI_BATUBARA6"/>
      <sheetName val="Bill_2_35"/>
      <sheetName val="Bill_2_5B5"/>
      <sheetName val="Bill_2_15"/>
      <sheetName val="AHS_Marka6"/>
      <sheetName val="ANALISA_SNI'07rootsREV5"/>
      <sheetName val="Harga_Dasar6"/>
      <sheetName val="rab_strktr_ars_print6"/>
      <sheetName val="REKAP_5"/>
      <sheetName val="Unit_Cost6"/>
      <sheetName val="NP_(2)6"/>
      <sheetName val="Gudang_non_AC-AC_Struktur5"/>
      <sheetName val="Harga_Bahan_&amp;_Upah_3"/>
      <sheetName val="Harga_Bahan_&amp;_Upah3"/>
      <sheetName val="Price_List5"/>
      <sheetName val="Isolasi_Luar_Dalam6"/>
      <sheetName val="Isolasi_Luar6"/>
      <sheetName val="REKAP_VOLUME7"/>
      <sheetName val="Eva__Progres6"/>
      <sheetName val="INPUT_AGST5"/>
      <sheetName val="KODE_UPAH5"/>
      <sheetName val="UNIT_FAN5"/>
      <sheetName val="Piping_Design_Data5"/>
      <sheetName val="PENGAL_yg_Dilaksanakan5"/>
      <sheetName val="Surat_Pernyataan6"/>
      <sheetName val="FORM_3A5"/>
      <sheetName val="AnalisaSIPIL_RIIL3"/>
      <sheetName val="Analisa_SNI_STANDART_3"/>
      <sheetName val="anl_sa5"/>
      <sheetName val="B_as5"/>
      <sheetName val="Sum_EL3"/>
      <sheetName val="A-11_Steel_Str_(2)3"/>
      <sheetName val="GRAND_REKAP3"/>
      <sheetName val="AnalisaSIPIL_RIIL_RAP3"/>
      <sheetName val="Harsat_Pekerjaan3"/>
      <sheetName val="Grand_summary3"/>
      <sheetName val="Pek_Luar5"/>
      <sheetName val="Prod_Alat5"/>
      <sheetName val="SATUAN_3"/>
      <sheetName val="DAFTAR_72"/>
      <sheetName val="Sat_Upah3"/>
      <sheetName val="Cost_Summary2"/>
      <sheetName val="Exch_rate3"/>
      <sheetName val="REKAP_ANALISA3"/>
      <sheetName val="ANALISA_SNI'08(ubh_bgsting)3"/>
      <sheetName val="Summary_3"/>
      <sheetName val="Analisa_Tend_(2)3"/>
      <sheetName val="Alat_PL3"/>
      <sheetName val="Sat-Bhn&amp;Upah_Paket_045"/>
      <sheetName val="L-3_DHSD5"/>
      <sheetName val="BD_2_1_-_7_1(8)5"/>
      <sheetName val="RL_Biaya5"/>
      <sheetName val="HARGA_SATUAN_ARS3"/>
      <sheetName val="UP_SNI3"/>
      <sheetName val="Pile_Cap3"/>
      <sheetName val="TAMBAHAN_PANCANG3"/>
      <sheetName val="REKAP_BESI_BATANG3"/>
      <sheetName val="Rincian_Bunga_Bank3"/>
      <sheetName val="Analisa_Sipil3"/>
      <sheetName val="B_D_AHS63"/>
      <sheetName val="INPUT_HARIAN3"/>
      <sheetName val="Basic_Data2"/>
      <sheetName val="Unit_Rate2"/>
      <sheetName val="UPAH_&amp;_BHN_ARS2"/>
      <sheetName val="AHS_ARS2"/>
      <sheetName val="Anls_Bow2"/>
      <sheetName val="Sat_Bow2"/>
      <sheetName val="a_h_ars2"/>
      <sheetName val="Sub_Penjumlahan2"/>
      <sheetName val="Std-Prod_KS3"/>
      <sheetName val="A__Asumsi20153"/>
      <sheetName val="an_mek10"/>
      <sheetName val="Sheet1_(3)1"/>
      <sheetName val="Tabel_Besi1"/>
      <sheetName val="BQ_All_21"/>
      <sheetName val="Bill_No_11"/>
      <sheetName val="Analisa_Gabungan1"/>
      <sheetName val="AGGREGAT_KLAS_C1"/>
      <sheetName val="Upah_dan_Bahan_1"/>
      <sheetName val="Hrg_Dsr1"/>
      <sheetName val="UNIT_PRICE_WAGE_and_MATERIAL1"/>
      <sheetName val="Galian_11"/>
      <sheetName val="OP__ALAT1"/>
      <sheetName val="OP__PERJAM1"/>
      <sheetName val="B__PERSONIL1"/>
      <sheetName val="KAN__LOKAL1"/>
      <sheetName val="UPAH_1"/>
      <sheetName val="1__Rekap_A"/>
      <sheetName val="Analisa_BOW_08_NP"/>
      <sheetName val="Harga_satuan_sintel"/>
      <sheetName val="Ana__PU"/>
      <sheetName val="urain_teknis"/>
      <sheetName val="_IB-PL-00-01_SUMMARY"/>
      <sheetName val="TON__per_Jam1"/>
      <sheetName val="CAB_2"/>
      <sheetName val="Harga_Sat"/>
      <sheetName val="Alat_B"/>
      <sheetName val="BARU-4_"/>
      <sheetName val="ANALIS_2"/>
      <sheetName val="BA_Just"/>
      <sheetName val="2__MVAC_R1"/>
      <sheetName val="1__BQ"/>
      <sheetName val="Pintu_Air"/>
      <sheetName val="ALS-TANAH_&amp;URG"/>
      <sheetName val="Rekap_KOMP"/>
      <sheetName val="REKAP_TOTAL"/>
      <sheetName val="Kuitansi_(terbilang)1"/>
      <sheetName val="S_UPAH"/>
      <sheetName val="S_BAHAN"/>
      <sheetName val="Analisa_pemkot"/>
      <sheetName val="ANALISA_(2)6"/>
      <sheetName val="rekap_A12"/>
      <sheetName val="rekap_b12"/>
      <sheetName val="grand_sum12"/>
      <sheetName val="HARGA_MATERIAL12"/>
      <sheetName val="BQ_ARS11"/>
      <sheetName val="H_Satuan11"/>
      <sheetName val="A-11_Steel_Str11"/>
      <sheetName val="A-03_Pile11"/>
      <sheetName val="Paint_Type_B10"/>
      <sheetName val="Spec_ME10"/>
      <sheetName val="RKP_ANL10"/>
      <sheetName val="REKAP_ARSITEKTUR_10"/>
      <sheetName val="BQ_(by_owner)10"/>
      <sheetName val="rab_me_(fisik)10"/>
      <sheetName val="rab_me_(by_owner)_10"/>
      <sheetName val="pintu_jendela10"/>
      <sheetName val="01A-_RAB10"/>
      <sheetName val="ELEMENT_SUM10"/>
      <sheetName val="9_2~PK10"/>
      <sheetName val="Harga_Satuan10"/>
      <sheetName val="Analisa_Upah_&amp;_Bahan_Plum10"/>
      <sheetName val="Area_Tabulation110"/>
      <sheetName val="Proj_Data10"/>
      <sheetName val="Rekap_Direct_Cost10"/>
      <sheetName val="Balok_L_120"/>
      <sheetName val="SUM_TIANG_PC10"/>
      <sheetName val="Analisa_Tend10"/>
      <sheetName val="Daf__No__-_4_210"/>
      <sheetName val="Currency_Rate10"/>
      <sheetName val="Analisa_210"/>
      <sheetName val="Pekerjaan_10"/>
      <sheetName val="Master_1_010"/>
      <sheetName val="Analisa_-Baku10"/>
      <sheetName val="Rekap_Prelim10"/>
      <sheetName val="Balok_L_121"/>
      <sheetName val="Weight_Bridge10"/>
      <sheetName val="COST-PERSON-J_O_10"/>
      <sheetName val="DRAFT_KONSUMEN10"/>
      <sheetName val="data_bahan10"/>
      <sheetName val="Sub_kon10"/>
      <sheetName val="Analisa_Teknik10"/>
      <sheetName val="Material_10"/>
      <sheetName val="Upah_borong10"/>
      <sheetName val="Analisa_alat_berat___10"/>
      <sheetName val="Alat_Berat10"/>
      <sheetName val="Instal_precast10"/>
      <sheetName val="4-Basic_Price10"/>
      <sheetName val="CATU_DAYA_LISTRIK_PK10"/>
      <sheetName val="PERALATAN_&amp;_KATUP2_PK10"/>
      <sheetName val="PERALATAN_UTAMA_PK10"/>
      <sheetName val="CATU_DAYA_LISTRIK_PLB10"/>
      <sheetName val="PERALATAN_&amp;_KATUP2_PLB10"/>
      <sheetName val="PERALATAN_UTAMA_PLB10"/>
      <sheetName val="PEMIPAAN_PK10"/>
      <sheetName val="PEMIPAAN_PLB10"/>
      <sheetName val="HB_10"/>
      <sheetName val="PileCap_10"/>
      <sheetName val="Blk_B110"/>
      <sheetName val="An_Struktur10"/>
      <sheetName val="Unit_Rate__2_10"/>
      <sheetName val="D2_210"/>
      <sheetName val="An_str10"/>
      <sheetName val="Direct_Cost_Thp_210"/>
      <sheetName val="Tie_Beam10"/>
      <sheetName val="Blk_Lt1-Lt__310"/>
      <sheetName val="GRAND_TOTAL10"/>
      <sheetName val="ASPAL_(14)10"/>
      <sheetName val="DAFTAR_HARGA10"/>
      <sheetName val="basic_price9"/>
      <sheetName val="an__struktur10"/>
      <sheetName val="BQ_STR9"/>
      <sheetName val="struktur_tdk_dipakai10"/>
      <sheetName val="HS_Bhn10"/>
      <sheetName val="TOTAL_Summary10"/>
      <sheetName val="bill_510"/>
      <sheetName val="harga_10"/>
      <sheetName val="UPAH_+_ALAT10"/>
      <sheetName val="An-Pre_10"/>
      <sheetName val="Analisa_Upah___Bahan_Plum10"/>
      <sheetName val="_______BoQ________9"/>
      <sheetName val="Satuan_Dasar10"/>
      <sheetName val="ANAL_KOEF10"/>
      <sheetName val="Sumber_Daya10"/>
      <sheetName val="main_summary10"/>
      <sheetName val="Daftar_Harga_110"/>
      <sheetName val="Kolom_UT10"/>
      <sheetName val="B_-_Norelec9"/>
      <sheetName val="Rekap_DBAK9"/>
      <sheetName val="ME_UMY9"/>
      <sheetName val="Analisa_&amp;_Upah9"/>
      <sheetName val="Perm__Test9"/>
      <sheetName val="Faktor_Markup10"/>
      <sheetName val="Data_Markup10"/>
      <sheetName val="M_Pekerjaan10"/>
      <sheetName val="M_AR-KUAT9"/>
      <sheetName val="Material_Master9"/>
      <sheetName val="2_1010"/>
      <sheetName val="Analisa_STR10"/>
      <sheetName val="Ring_Balok9"/>
      <sheetName val="Dftr_Barang10"/>
      <sheetName val="Agregat_Halus_&amp;_Kasar10"/>
      <sheetName val="an_mek11"/>
      <sheetName val="RAB_AR&amp;STR9"/>
      <sheetName val="12__Analisa9"/>
      <sheetName val="PRINT_OUT9"/>
      <sheetName val="D_&amp;_W_sizes9"/>
      <sheetName val="An_H_Sat_Pek_Ut9"/>
      <sheetName val="D_789"/>
      <sheetName val="D_799"/>
      <sheetName val="D_809"/>
      <sheetName val="D_819"/>
      <sheetName val="D_829"/>
      <sheetName val="D_839"/>
      <sheetName val="D_849"/>
      <sheetName val="D_859"/>
      <sheetName val="D_869"/>
      <sheetName val="D_879"/>
      <sheetName val="D_889"/>
      <sheetName val="D_899"/>
      <sheetName val="D_919"/>
      <sheetName val="D_929"/>
      <sheetName val="D_939"/>
      <sheetName val="D_949"/>
      <sheetName val="D_959"/>
      <sheetName val="D_969"/>
      <sheetName val="banding_hrg9"/>
      <sheetName val="AMD_I9"/>
      <sheetName val="Bahan_Upah_Alat9"/>
      <sheetName val="ans_harga9"/>
      <sheetName val="POS_12349"/>
      <sheetName val="Unit_Price9"/>
      <sheetName val="HRG_BHN9"/>
      <sheetName val="Upah_&amp;_Bahan9"/>
      <sheetName val="PRD_01-39"/>
      <sheetName val="surfacing_&amp;_point___9"/>
      <sheetName val="stone_mas_ARE9"/>
      <sheetName val="Hrg_Sat9"/>
      <sheetName val="D3_19"/>
      <sheetName val="Tie_Beam_GN9"/>
      <sheetName val="Schedule_Rev9"/>
      <sheetName val="Man_Power9"/>
      <sheetName val="HSBU_ANA9"/>
      <sheetName val="ANALISA_PEK_UMUM9"/>
      <sheetName val="analisa_PUBM9"/>
      <sheetName val="VOLUME_BAJA10"/>
      <sheetName val="Bahan_9"/>
      <sheetName val="Master_Edit9"/>
      <sheetName val="Bill_of_Qty_MEP9"/>
      <sheetName val="Daf_19"/>
      <sheetName val="HB_ARSITEKTUR9"/>
      <sheetName val="HB_STRUKTUR9"/>
      <sheetName val="Price_Biaya_Cadangan9"/>
      <sheetName val="BQ_Rekapitulasi__Akhir9"/>
      <sheetName val="RKP_PLUMBING9"/>
      <sheetName val="Prog_korp9"/>
      <sheetName val="An_Ars9"/>
      <sheetName val="anls_space_frame9"/>
      <sheetName val="RAB_19"/>
      <sheetName val="Har_Sat9"/>
      <sheetName val="Bill_No_2_1_9"/>
      <sheetName val="An_Arsitektur9"/>
      <sheetName val="Analisa_BOW_079"/>
      <sheetName val="Kolom_B_3a_&amp;_3b9"/>
      <sheetName val="Rasio_Plat9"/>
      <sheetName val="Keb__besi_&amp;_Beton9"/>
      <sheetName val="Raff_Foundation_Ok9"/>
      <sheetName val="Pile_Cape_Ok9"/>
      <sheetName val="Caping_Beam9"/>
      <sheetName val="DDG__STP9"/>
      <sheetName val="DDG__GWT9"/>
      <sheetName val="Ret__Wall9"/>
      <sheetName val="Balok_Bsm_3B-1B9"/>
      <sheetName val="Balok_GF9"/>
      <sheetName val="Balok_P1-P29"/>
      <sheetName val="Balok_P39"/>
      <sheetName val="Balok_5-6-79"/>
      <sheetName val="Balok_8-9-109"/>
      <sheetName val="Balok_11-12-159"/>
      <sheetName val="Balok_16-17-189"/>
      <sheetName val="Balok_19-20-219"/>
      <sheetName val="Balok_22-23-259"/>
      <sheetName val="Balok_26-27-289"/>
      <sheetName val="Balok_29-30-319"/>
      <sheetName val="Balok_32-33-359"/>
      <sheetName val="Balok_36-37-38-399"/>
      <sheetName val="Balok_Atap9"/>
      <sheetName val="Kolom_B_2a_&amp;_2b9"/>
      <sheetName val="Kolom_B_1a_&amp;_1b9"/>
      <sheetName val="Kolom_GF_A_&amp;_B9"/>
      <sheetName val="Kolom_Mezzanine9"/>
      <sheetName val="Kolom_P1A_&amp;_P1B9"/>
      <sheetName val="Kolom_P2A_&amp;_P2B9"/>
      <sheetName val="Kolom_P39"/>
      <sheetName val="Kolom_5,69"/>
      <sheetName val="Kolom_7,8,9,10,11,12,15,16,179"/>
      <sheetName val="Kolom_18,19,20,21,22,23,259"/>
      <sheetName val="Kolom_26_s_d_33,_35_s_d_atap9"/>
      <sheetName val="SW__19"/>
      <sheetName val="SW__29"/>
      <sheetName val="SW__39"/>
      <sheetName val="SW__49"/>
      <sheetName val="SW__59"/>
      <sheetName val="SW__69"/>
      <sheetName val="SW__79"/>
      <sheetName val="SW__89"/>
      <sheetName val="SW__99"/>
      <sheetName val="Tangga_Utama9"/>
      <sheetName val="Tangga_Unit9"/>
      <sheetName val="Planter_Box9"/>
      <sheetName val="BQ_3_2_STRUKTUR_-BAWAH_9"/>
      <sheetName val="Balok_Ramp9"/>
      <sheetName val="Gal_Jack_Hammer7"/>
      <sheetName val="DAFT_ALAT,UPAH_&amp;_MAT9"/>
      <sheetName val="List_Doc9"/>
      <sheetName val="ANALISA_ME9"/>
      <sheetName val="Detail_BUL9"/>
      <sheetName val="2-Genset_print9"/>
      <sheetName val="L__Hr9"/>
      <sheetName val="Metod_TWR9"/>
      <sheetName val="F_ALARM9"/>
      <sheetName val="inves_alat7"/>
      <sheetName val="dashboard_VERSI_BATUBARA7"/>
      <sheetName val="Bill_2_36"/>
      <sheetName val="Bill_2_5B6"/>
      <sheetName val="Bill_2_16"/>
      <sheetName val="ALL_SUM9"/>
      <sheetName val="+45,200_&amp;_+45,700_(Salah)9"/>
      <sheetName val="D1__Plint7"/>
      <sheetName val="D2_2_19"/>
      <sheetName val="Daf-1_Persiapan9"/>
      <sheetName val="BILL_47"/>
      <sheetName val="Pengalaman_Per9"/>
      <sheetName val="Tubing_&amp;_fitting9"/>
      <sheetName val="Analisa_PL7"/>
      <sheetName val="Harsat_Bahan7"/>
      <sheetName val="Harsat_Upah7"/>
      <sheetName val="B_2(LANJUTAN)9"/>
      <sheetName val="iTEM_hARSAT7"/>
      <sheetName val="4_2_17"/>
      <sheetName val="Cash_Flow_bulanan7"/>
      <sheetName val="Daf-III_1_1__Dinding_PARKIR7"/>
      <sheetName val="DAf-III_8__Facade7"/>
      <sheetName val="Daf-III_2_2__Pintu_TOWER7"/>
      <sheetName val="JUMLAHAN_TOTAL_7"/>
      <sheetName val="Daf-III_1_2__Dinding_TOWER7"/>
      <sheetName val="Rencana_S_curve7"/>
      <sheetName val="Cash_flow_detail_breakdown7"/>
      <sheetName val="List_H_Bahan&amp;Upah7"/>
      <sheetName val="List_Plafound_Gypsum7"/>
      <sheetName val="List_Plafound_WR7"/>
      <sheetName val="Screning_Ac7"/>
      <sheetName val="Evaluasi_(_1_)7"/>
      <sheetName val="Cold_Miling9"/>
      <sheetName val="Harga_Bahan7"/>
      <sheetName val="HSA_&amp;_PAB7"/>
      <sheetName val="Harga_Upah_7"/>
      <sheetName val="RAB_fisik9"/>
      <sheetName val="HSP_swk7"/>
      <sheetName val="DF-7_(2)7"/>
      <sheetName val="AHS_Marka7"/>
      <sheetName val="REKAP_VOLUME8"/>
      <sheetName val="Eva__Progres7"/>
      <sheetName val="Surat_Pernyataan7"/>
      <sheetName val="REKAP_BACKUP_MC_44"/>
      <sheetName val="REKAP_BACKUP_MC34"/>
      <sheetName val="7_공정표4"/>
      <sheetName val="AnalisaSIPIL_RIIL4"/>
      <sheetName val="Isolasi_Luar_Dalam7"/>
      <sheetName val="Isolasi_Luar7"/>
      <sheetName val="pro_ra_op7"/>
      <sheetName val="INPUT_AGST6"/>
      <sheetName val="KODE_UPAH6"/>
      <sheetName val="Kell_Plint-TH7"/>
      <sheetName val="Kel__Dind-TH7"/>
      <sheetName val="EPB_7"/>
      <sheetName val="UPH_BHN7"/>
      <sheetName val="6PILE__(돌출)7"/>
      <sheetName val="Analisa_Tambahan7"/>
      <sheetName val="Unit_Cost7"/>
      <sheetName val="NP_(2)7"/>
      <sheetName val="Fill_this_out_first___8"/>
      <sheetName val="anl_sa6"/>
      <sheetName val="B_as6"/>
      <sheetName val="jml_pekerja3"/>
      <sheetName val="ANALISA_(2)7"/>
      <sheetName val="Gudang_non_AC-AC_Struktur6"/>
      <sheetName val="Harga_Dasar7"/>
      <sheetName val="Harga_Bahan_&amp;_Upah_4"/>
      <sheetName val="Harga_Bahan_&amp;_Upah4"/>
      <sheetName val="Price_List6"/>
      <sheetName val="harsat_sdy3"/>
      <sheetName val="URUTAN_BUKA3"/>
      <sheetName val="BL_(1)3"/>
      <sheetName val="Harga_Sat_APP3"/>
      <sheetName val="Unit_Costs3"/>
      <sheetName val="Analisa_SNI_STANDART_4"/>
      <sheetName val="Daf_Besi3"/>
      <sheetName val="Schedule_11a3"/>
      <sheetName val="Septick_tank3"/>
      <sheetName val="II_3_HSD3"/>
      <sheetName val="PERALATAN_UTAMA_AC6"/>
      <sheetName val="Input_Data4"/>
      <sheetName val="DATA_PROYEK3"/>
      <sheetName val="HO_Status3"/>
      <sheetName val="Exch_rate4"/>
      <sheetName val="UNIT_FAN6"/>
      <sheetName val="Pek_Luar6"/>
      <sheetName val="AnalisaSIPIL_RIIL_RAP4"/>
      <sheetName val="Harsat_Pekerjaan4"/>
      <sheetName val="ANALISA_SNI'07rootsREV6"/>
      <sheetName val="H_Upah3"/>
      <sheetName val="Nur_Rachmat3"/>
      <sheetName val="Nur_Rachmat_(3)3"/>
      <sheetName val="BA_Potong_(7)3"/>
      <sheetName val="BSA_(10)3"/>
      <sheetName val="A-11_Steel_Str_(2)4"/>
      <sheetName val="GRAND_REKAP4"/>
      <sheetName val="Sum_EL4"/>
      <sheetName val="HARGA_SATUAN_ARS4"/>
      <sheetName val="FORM_3A6"/>
      <sheetName val="L-3_DHSD6"/>
      <sheetName val="BD_2_1_-_7_1(8)6"/>
      <sheetName val="rab_strktr_ars_print7"/>
      <sheetName val="PENGAL_yg_Dilaksanakan6"/>
      <sheetName val="Piping_Design_Data6"/>
      <sheetName val="Form_AHS3"/>
      <sheetName val="Week9-Feb____3"/>
      <sheetName val="DIV_36"/>
      <sheetName val="DIV_93"/>
      <sheetName val="div_73"/>
      <sheetName val="RPP01_33"/>
      <sheetName val="Grand_summary4"/>
      <sheetName val="DATA_OP3"/>
      <sheetName val="Sat_Upah4"/>
      <sheetName val="Summary_4"/>
      <sheetName val="B___Norelec8"/>
      <sheetName val="Alat_PL4"/>
      <sheetName val="SATUAN_4"/>
      <sheetName val="REKAP_ANALISA4"/>
      <sheetName val="ANALISA_SNI'08(ubh_bgsting)4"/>
      <sheetName val="Sat-Bhn&amp;Upah_Paket_046"/>
      <sheetName val="Data_PJ3"/>
      <sheetName val="Pintu_Jendela_per_lantai_3"/>
      <sheetName val="Pile_Cap4"/>
      <sheetName val="TAMBAHAN_PANCANG4"/>
      <sheetName val="REKAP_BESI_BATANG4"/>
      <sheetName val="Rincian_Bunga_Bank4"/>
      <sheetName val="B_ARC3"/>
      <sheetName val="Rek_An3"/>
      <sheetName val="River_Protect3"/>
      <sheetName val="Prod_Alat6"/>
      <sheetName val="Rek_Cianten33"/>
      <sheetName val="RAB_(OK)3"/>
      <sheetName val="Standby_Alat3"/>
      <sheetName val="PRD_01-93"/>
      <sheetName val="PRD_01-113"/>
      <sheetName val="PRD_01-53"/>
      <sheetName val="PRD_01-63"/>
      <sheetName val="PRD_01-83"/>
      <sheetName val="PRD_01-73"/>
      <sheetName val="Anls_Bow3"/>
      <sheetName val="Sat_Bow3"/>
      <sheetName val="Analisa_Sipil4"/>
      <sheetName val="B_D_AHS64"/>
      <sheetName val="INPUT_HARIAN4"/>
      <sheetName val="Cost_Summary3"/>
      <sheetName val="RL_Biaya6"/>
      <sheetName val="A__Asumsi20154"/>
      <sheetName val="1_Quot-Grissik3"/>
      <sheetName val="Detail_Piutang3"/>
      <sheetName val="KODE_REK3"/>
      <sheetName val="4__Kata_Pengantar3"/>
      <sheetName val="L_BA_blok3"/>
      <sheetName val="LINK-MAST__BASIC_PRICE3"/>
      <sheetName val="Analisa_Tend_(2)4"/>
      <sheetName val="Basic_Data3"/>
      <sheetName val="DAFTAR_73"/>
      <sheetName val="UP_SNI4"/>
      <sheetName val="Std-Prod_KS4"/>
      <sheetName val="Sub_Penjumlahan3"/>
      <sheetName val="a_h_ars3"/>
      <sheetName val="CF_Rincian2"/>
      <sheetName val="10_yr_val2"/>
      <sheetName val="Analisa_Ruko2"/>
      <sheetName val="Permanent_info2"/>
      <sheetName val="Market_Positioning2"/>
      <sheetName val="hrg-sat_pek2"/>
      <sheetName val="Fill_this_out_first___9"/>
      <sheetName val="Unit_Rate3"/>
      <sheetName val="Bill_22"/>
      <sheetName val="Basic_P2"/>
      <sheetName val="UPAH_&amp;_BHN_ARS3"/>
      <sheetName val="AHS_ARS3"/>
      <sheetName val="F_1_1_G_ST_1A2"/>
      <sheetName val="List_Plant2"/>
      <sheetName val="D-3_(M)2"/>
      <sheetName val="D-7_(M)2"/>
      <sheetName val="AN_Beton2"/>
      <sheetName val="AN_Kusen2"/>
      <sheetName val="DIV_22"/>
      <sheetName val="DIV_52"/>
      <sheetName val="TS_(A3)2"/>
      <sheetName val="GD_142"/>
      <sheetName val="RAB_Temiling_2"/>
      <sheetName val="Potongan_RET2"/>
      <sheetName val="Analisa_Harga_Sat2"/>
      <sheetName val="rincian_A2"/>
      <sheetName val="Prod_02_2"/>
      <sheetName val="Propose_Range2"/>
      <sheetName val="Cco_(2)2"/>
      <sheetName val="Spek_Kusen8"/>
      <sheetName val="Gross_Area8"/>
      <sheetName val="BoQ_C48"/>
      <sheetName val="Kuantitas_&amp;_Harga6"/>
      <sheetName val="kode_rekening7"/>
      <sheetName val="TS_add-016"/>
      <sheetName val="dongia_(2)6"/>
      <sheetName val="Ahs_26"/>
      <sheetName val="Ahs_16"/>
      <sheetName val="ah_sanitary5"/>
      <sheetName val="BOQ_Permata_Senayan_09_Juni_206"/>
      <sheetName val="HSD_Alat6"/>
      <sheetName val="HSD_Bahan6"/>
      <sheetName val="HSD_Upah6"/>
      <sheetName val="Rekapitulasi_Harga_Satuan6"/>
      <sheetName val="Daftar_Harga_Material6"/>
      <sheetName val="BQ_&amp;_Harga6"/>
      <sheetName val="major_tems6"/>
      <sheetName val="Memb_Schd6"/>
      <sheetName val="REF_ONLY3"/>
      <sheetName val="Jembatan_I6"/>
      <sheetName val="SAT_UPAH_RAPI6"/>
      <sheetName val="Urai__Resap_pengikat6"/>
      <sheetName val="BO_alat6"/>
      <sheetName val="Analisa_Quarry6"/>
      <sheetName val="Daftar_Sewa2"/>
      <sheetName val="Peralatan_(2)2"/>
      <sheetName val="Analisa_Alat2"/>
      <sheetName val="URAIAN_6"/>
      <sheetName val="PT_2"/>
      <sheetName val="GASATAGG_XLS2"/>
      <sheetName val="HSUMUM_XLS2"/>
      <sheetName val="HSDRAIN_XLS2"/>
      <sheetName val="HSMISC_XLS2"/>
      <sheetName val="DIV_86"/>
      <sheetName val="Daf_Harga-Upah2"/>
      <sheetName val="Sat_Bah_&amp;_Up2"/>
      <sheetName val="Sat_Bah___Up2"/>
      <sheetName val="Up_&amp;_bhn2"/>
      <sheetName val="hst__LAMP_12"/>
      <sheetName val="NP_76"/>
      <sheetName val="analisa_ARS2"/>
      <sheetName val="HARGA_ALAT6"/>
      <sheetName val="KUANT_&amp;_HRG2"/>
      <sheetName val="BHN_DSR2"/>
      <sheetName val="H_Dasr_link2"/>
      <sheetName val="REKAP_(2)2"/>
      <sheetName val="7_PEK-STRUKTUR2"/>
      <sheetName val="Bill_2__PL_-_SUPPLY_A2"/>
      <sheetName val="1_Unit_Price2"/>
      <sheetName val="7__Comparison_of_Asphalt_etc2"/>
      <sheetName val="INPUT_32"/>
      <sheetName val="INPUT_22"/>
      <sheetName val="KODE_BAHAN2"/>
      <sheetName val="Peralatan_Utama2"/>
      <sheetName val="REKAP_PER_BUILDING2"/>
      <sheetName val="NP_(3)2"/>
      <sheetName val="Coef_et_données2"/>
      <sheetName val="Analisa_RAP2"/>
      <sheetName val="Bahan_B2"/>
      <sheetName val="Upah_B2"/>
      <sheetName val="Analisa_RAB2"/>
      <sheetName val="RAB_J18_2"/>
      <sheetName val="Rekapitulasi_Revisi_(2)2"/>
      <sheetName val="Gal_biasa_22"/>
      <sheetName val="Gal_Cadas_muda2"/>
      <sheetName val="Gal_Batu2"/>
      <sheetName val="Galian_Tnh_biasa_(2)2"/>
      <sheetName val="Pasangan_Mortar2"/>
      <sheetName val="Galian_Saluran2"/>
      <sheetName val="bAHU_JLN2"/>
      <sheetName val="baja_tulangan_(2)2"/>
      <sheetName val="baja_tulangan2"/>
      <sheetName val="Pas__Bt_(A)_(2)2"/>
      <sheetName val="Pas__Bt_(B)2"/>
      <sheetName val="Timbunan_Pilihan2"/>
      <sheetName val="Pas__Bt_(C)2"/>
      <sheetName val="Gamb__Deuker_(2)2"/>
      <sheetName val="Pas__Bt_(A)2"/>
      <sheetName val="Pas__Bt_(Deker)2"/>
      <sheetName val="Pas__Bt_(d)2"/>
      <sheetName val="Pas__Bt2"/>
      <sheetName val="Lap__Urug_Biasa_(2)2"/>
      <sheetName val="Lap__Urug_Biasa2"/>
      <sheetName val="Prime_Coat2"/>
      <sheetName val="Aspal_Base2"/>
      <sheetName val="Lap__Agregat_B2"/>
      <sheetName val="Lap__Agregat_A2"/>
      <sheetName val="THPDMoi__(2)2"/>
      <sheetName val="TONG_HOP_VL-NC2"/>
      <sheetName val="TONGKE3p_2"/>
      <sheetName val="TH_VL,_NC,_DDHT_Thanhphuoc2"/>
      <sheetName val="DON_GIA2"/>
      <sheetName val="t-h_HA_THE2"/>
      <sheetName val="CHITIET_VL-NC-TT_-1p2"/>
      <sheetName val="TONG_HOP_VL-NC_TT2"/>
      <sheetName val="TH_XL2"/>
      <sheetName val="CHITIET_VL-NC2"/>
      <sheetName val="CHITIET_VL-NC-TT-3p2"/>
      <sheetName val="KPVC-BD_2"/>
      <sheetName val="Pekerjaan_Utama2"/>
      <sheetName val="Rekap_Biaya2"/>
      <sheetName val="8LT_122"/>
      <sheetName val="DATA_WP2"/>
      <sheetName val="kont_anak12"/>
      <sheetName val="sub-total_bag-72"/>
      <sheetName val="Harga_uPAH2"/>
      <sheetName val="HU_P_BARU2"/>
      <sheetName val="HU_P_LAMA2"/>
      <sheetName val="basic_wages2"/>
      <sheetName val="PT_GENTA2"/>
      <sheetName val="RAB_Rehab_BatuMelik2"/>
      <sheetName val="_2"/>
      <sheetName val="Grading_Tahap_12"/>
      <sheetName val="Bill_of_Qty2"/>
      <sheetName val="Anal__Pancang2"/>
      <sheetName val="Rekap_Piutang2"/>
      <sheetName val="an_mek12"/>
      <sheetName val="Hrg_Dsr2"/>
      <sheetName val="UNIT_PRICE_WAGE_and_MATERIAL2"/>
      <sheetName val="Galian_12"/>
      <sheetName val="OP__ALAT2"/>
      <sheetName val="OP__PERJAM2"/>
      <sheetName val="B__PERSONIL2"/>
      <sheetName val="KAN__LOKAL2"/>
      <sheetName val="UPAH_2"/>
      <sheetName val="BQ_All_22"/>
      <sheetName val="Bill_No_12"/>
      <sheetName val="Analisa_Gabungan2"/>
      <sheetName val="AGGREGAT_KLAS_C2"/>
      <sheetName val="Upah_dan_Bahan_2"/>
      <sheetName val="Tabel_Besi2"/>
      <sheetName val="Uph&amp;_Bhn2"/>
      <sheetName val="TON__per_Jam2"/>
      <sheetName val="CAB_21"/>
      <sheetName val="Harga_Sat1"/>
      <sheetName val="Alat_B1"/>
      <sheetName val="ANALIS_21"/>
      <sheetName val="BA_Just1"/>
      <sheetName val="2__MVAC_R11"/>
      <sheetName val="1__BQ1"/>
      <sheetName val="Pintu_Air1"/>
      <sheetName val="ALS-TANAH_&amp;URG1"/>
      <sheetName val="Rekap_KOMP1"/>
      <sheetName val="REKAP_TOTAL1"/>
      <sheetName val="3_a__Lap_Hasil_Usaha1"/>
      <sheetName val="3_Koef_Alat1"/>
      <sheetName val="S_UPAH1"/>
      <sheetName val="S_BAHAN1"/>
      <sheetName val="C_2_1"/>
      <sheetName val="2_5_1"/>
      <sheetName val="MULAI_MASUK_STAF_1"/>
      <sheetName val="Sheet1_(3)2"/>
      <sheetName val="Kuitansi_(terbilang)2"/>
      <sheetName val="RAB ME"/>
      <sheetName val="Look-Up"/>
      <sheetName val="Detail BQ PVM "/>
      <sheetName val="ANALISA PLUMBING"/>
      <sheetName val="SAT-DAS"/>
      <sheetName val="ANALISA PNL"/>
      <sheetName val="LAP. MINGG"/>
      <sheetName val="Engine"/>
      <sheetName val="Alat Pinrang"/>
      <sheetName val="Lamp 2,3a,3b ANAL"/>
      <sheetName val="Rek-Analisa"/>
      <sheetName val="Rek.Analisa"/>
      <sheetName val="hrg.bhn"/>
      <sheetName val="Peralatan Yang Diusulkan"/>
      <sheetName val="mc"/>
      <sheetName val="Rutin"/>
      <sheetName val="Beton(B)"/>
      <sheetName val="CHECKDAMBDG"/>
      <sheetName val="Bahan Upah"/>
      <sheetName val="D6-1b"/>
      <sheetName val="RAPA"/>
      <sheetName val="DAFTAR HARGA UPAH"/>
      <sheetName val="RAB (3)"/>
      <sheetName val="Daftar Customer"/>
      <sheetName val="Traffic(2a)"/>
      <sheetName val="amtek"/>
      <sheetName val="ANALISA-1"/>
      <sheetName val="ANALISA-2"/>
      <sheetName val="Cut-Off"/>
      <sheetName val="Owning"/>
      <sheetName val="22"/>
      <sheetName val="ID MENADO"/>
      <sheetName val="SD"/>
      <sheetName val="CPC"/>
      <sheetName val="Upah,Bahan,Alat"/>
      <sheetName val="Cashflow (2)"/>
      <sheetName val="H-SAT"/>
      <sheetName val="EndBalanceStock"/>
      <sheetName val="BDStock"/>
      <sheetName val="PUMP"/>
      <sheetName val="VAT out"/>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sheetData sheetId="443"/>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sheetData sheetId="529" refreshError="1"/>
      <sheetData sheetId="530" refreshError="1"/>
      <sheetData sheetId="531" refreshError="1"/>
      <sheetData sheetId="532"/>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sheetData sheetId="543"/>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refreshError="1"/>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sheetData sheetId="1163"/>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sheetData sheetId="1574" refreshError="1"/>
      <sheetData sheetId="1575" refreshError="1"/>
      <sheetData sheetId="1576" refreshError="1"/>
      <sheetData sheetId="1577" refreshError="1"/>
      <sheetData sheetId="1578"/>
      <sheetData sheetId="1579" refreshError="1"/>
      <sheetData sheetId="1580" refreshError="1"/>
      <sheetData sheetId="1581" refreshError="1"/>
      <sheetData sheetId="1582" refreshError="1"/>
      <sheetData sheetId="1583" refreshError="1"/>
      <sheetData sheetId="1584" refreshError="1"/>
      <sheetData sheetId="1585" refreshError="1"/>
      <sheetData sheetId="1586"/>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sheetData sheetId="1623"/>
      <sheetData sheetId="1624"/>
      <sheetData sheetId="1625"/>
      <sheetData sheetId="1626"/>
      <sheetData sheetId="1627"/>
      <sheetData sheetId="1628"/>
      <sheetData sheetId="1629"/>
      <sheetData sheetId="1630"/>
      <sheetData sheetId="1631"/>
      <sheetData sheetId="1632"/>
      <sheetData sheetId="1633"/>
      <sheetData sheetId="1634"/>
      <sheetData sheetId="1635"/>
      <sheetData sheetId="1636" refreshError="1"/>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sheetData sheetId="1880"/>
      <sheetData sheetId="1881"/>
      <sheetData sheetId="1882"/>
      <sheetData sheetId="1883"/>
      <sheetData sheetId="1884"/>
      <sheetData sheetId="1885"/>
      <sheetData sheetId="1886"/>
      <sheetData sheetId="1887"/>
      <sheetData sheetId="1888"/>
      <sheetData sheetId="1889"/>
      <sheetData sheetId="1890"/>
      <sheetData sheetId="1891"/>
      <sheetData sheetId="1892"/>
      <sheetData sheetId="1893"/>
      <sheetData sheetId="1894"/>
      <sheetData sheetId="1895"/>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sheetData sheetId="1911"/>
      <sheetData sheetId="1912"/>
      <sheetData sheetId="1913"/>
      <sheetData sheetId="1914"/>
      <sheetData sheetId="1915"/>
      <sheetData sheetId="1916"/>
      <sheetData sheetId="1917"/>
      <sheetData sheetId="1918"/>
      <sheetData sheetId="1919"/>
      <sheetData sheetId="1920"/>
      <sheetData sheetId="1921"/>
      <sheetData sheetId="1922"/>
      <sheetData sheetId="1923"/>
      <sheetData sheetId="1924"/>
      <sheetData sheetId="1925"/>
      <sheetData sheetId="1926"/>
      <sheetData sheetId="1927"/>
      <sheetData sheetId="1928"/>
      <sheetData sheetId="1929"/>
      <sheetData sheetId="1930"/>
      <sheetData sheetId="1931"/>
      <sheetData sheetId="1932"/>
      <sheetData sheetId="1933"/>
      <sheetData sheetId="1934"/>
      <sheetData sheetId="1935"/>
      <sheetData sheetId="1936"/>
      <sheetData sheetId="1937"/>
      <sheetData sheetId="1938"/>
      <sheetData sheetId="1939"/>
      <sheetData sheetId="1940"/>
      <sheetData sheetId="1941"/>
      <sheetData sheetId="1942"/>
      <sheetData sheetId="1943"/>
      <sheetData sheetId="1944"/>
      <sheetData sheetId="1945"/>
      <sheetData sheetId="1946"/>
      <sheetData sheetId="1947"/>
      <sheetData sheetId="1948"/>
      <sheetData sheetId="1949"/>
      <sheetData sheetId="1950"/>
      <sheetData sheetId="1951"/>
      <sheetData sheetId="1952"/>
      <sheetData sheetId="1953"/>
      <sheetData sheetId="1954"/>
      <sheetData sheetId="1955"/>
      <sheetData sheetId="1956"/>
      <sheetData sheetId="1957"/>
      <sheetData sheetId="1958"/>
      <sheetData sheetId="1959"/>
      <sheetData sheetId="1960"/>
      <sheetData sheetId="1961"/>
      <sheetData sheetId="1962"/>
      <sheetData sheetId="1963"/>
      <sheetData sheetId="1964"/>
      <sheetData sheetId="1965"/>
      <sheetData sheetId="1966"/>
      <sheetData sheetId="1967"/>
      <sheetData sheetId="1968"/>
      <sheetData sheetId="1969"/>
      <sheetData sheetId="1970"/>
      <sheetData sheetId="1971"/>
      <sheetData sheetId="1972"/>
      <sheetData sheetId="1973"/>
      <sheetData sheetId="1974"/>
      <sheetData sheetId="1975"/>
      <sheetData sheetId="1976"/>
      <sheetData sheetId="1977"/>
      <sheetData sheetId="1978"/>
      <sheetData sheetId="1979"/>
      <sheetData sheetId="1980"/>
      <sheetData sheetId="1981"/>
      <sheetData sheetId="1982"/>
      <sheetData sheetId="1983"/>
      <sheetData sheetId="1984"/>
      <sheetData sheetId="1985"/>
      <sheetData sheetId="1986"/>
      <sheetData sheetId="1987"/>
      <sheetData sheetId="1988"/>
      <sheetData sheetId="1989"/>
      <sheetData sheetId="1990"/>
      <sheetData sheetId="1991"/>
      <sheetData sheetId="1992"/>
      <sheetData sheetId="1993"/>
      <sheetData sheetId="1994"/>
      <sheetData sheetId="1995"/>
      <sheetData sheetId="1996"/>
      <sheetData sheetId="1997"/>
      <sheetData sheetId="1998"/>
      <sheetData sheetId="1999"/>
      <sheetData sheetId="2000"/>
      <sheetData sheetId="2001"/>
      <sheetData sheetId="2002"/>
      <sheetData sheetId="2003"/>
      <sheetData sheetId="2004"/>
      <sheetData sheetId="2005"/>
      <sheetData sheetId="2006"/>
      <sheetData sheetId="2007"/>
      <sheetData sheetId="2008"/>
      <sheetData sheetId="2009"/>
      <sheetData sheetId="2010"/>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sheetData sheetId="2031"/>
      <sheetData sheetId="2032"/>
      <sheetData sheetId="2033"/>
      <sheetData sheetId="2034"/>
      <sheetData sheetId="2035"/>
      <sheetData sheetId="2036"/>
      <sheetData sheetId="2037"/>
      <sheetData sheetId="2038"/>
      <sheetData sheetId="2039"/>
      <sheetData sheetId="2040"/>
      <sheetData sheetId="2041"/>
      <sheetData sheetId="2042"/>
      <sheetData sheetId="2043"/>
      <sheetData sheetId="2044"/>
      <sheetData sheetId="2045"/>
      <sheetData sheetId="2046"/>
      <sheetData sheetId="2047"/>
      <sheetData sheetId="2048"/>
      <sheetData sheetId="2049"/>
      <sheetData sheetId="2050"/>
      <sheetData sheetId="2051"/>
      <sheetData sheetId="2052"/>
      <sheetData sheetId="2053"/>
      <sheetData sheetId="2054"/>
      <sheetData sheetId="2055"/>
      <sheetData sheetId="2056"/>
      <sheetData sheetId="2057"/>
      <sheetData sheetId="2058"/>
      <sheetData sheetId="2059"/>
      <sheetData sheetId="2060"/>
      <sheetData sheetId="2061"/>
      <sheetData sheetId="2062"/>
      <sheetData sheetId="2063"/>
      <sheetData sheetId="2064"/>
      <sheetData sheetId="2065"/>
      <sheetData sheetId="2066"/>
      <sheetData sheetId="2067"/>
      <sheetData sheetId="2068"/>
      <sheetData sheetId="2069"/>
      <sheetData sheetId="2070"/>
      <sheetData sheetId="2071"/>
      <sheetData sheetId="2072"/>
      <sheetData sheetId="2073"/>
      <sheetData sheetId="2074"/>
      <sheetData sheetId="2075"/>
      <sheetData sheetId="2076"/>
      <sheetData sheetId="2077"/>
      <sheetData sheetId="2078"/>
      <sheetData sheetId="2079"/>
      <sheetData sheetId="2080"/>
      <sheetData sheetId="2081"/>
      <sheetData sheetId="2082"/>
      <sheetData sheetId="2083"/>
      <sheetData sheetId="2084"/>
      <sheetData sheetId="2085"/>
      <sheetData sheetId="2086"/>
      <sheetData sheetId="2087"/>
      <sheetData sheetId="2088"/>
      <sheetData sheetId="2089"/>
      <sheetData sheetId="2090"/>
      <sheetData sheetId="2091"/>
      <sheetData sheetId="2092"/>
      <sheetData sheetId="2093"/>
      <sheetData sheetId="2094"/>
      <sheetData sheetId="2095"/>
      <sheetData sheetId="2096"/>
      <sheetData sheetId="2097"/>
      <sheetData sheetId="2098"/>
      <sheetData sheetId="2099"/>
      <sheetData sheetId="2100"/>
      <sheetData sheetId="2101"/>
      <sheetData sheetId="2102"/>
      <sheetData sheetId="2103"/>
      <sheetData sheetId="2104"/>
      <sheetData sheetId="2105"/>
      <sheetData sheetId="2106"/>
      <sheetData sheetId="2107"/>
      <sheetData sheetId="2108"/>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sheetData sheetId="2128"/>
      <sheetData sheetId="2129"/>
      <sheetData sheetId="2130"/>
      <sheetData sheetId="2131"/>
      <sheetData sheetId="2132"/>
      <sheetData sheetId="2133"/>
      <sheetData sheetId="2134"/>
      <sheetData sheetId="2135"/>
      <sheetData sheetId="2136"/>
      <sheetData sheetId="2137"/>
      <sheetData sheetId="2138"/>
      <sheetData sheetId="2139"/>
      <sheetData sheetId="2140"/>
      <sheetData sheetId="2141"/>
      <sheetData sheetId="2142"/>
      <sheetData sheetId="2143"/>
      <sheetData sheetId="2144"/>
      <sheetData sheetId="2145"/>
      <sheetData sheetId="2146"/>
      <sheetData sheetId="2147"/>
      <sheetData sheetId="2148"/>
      <sheetData sheetId="2149"/>
      <sheetData sheetId="2150"/>
      <sheetData sheetId="2151"/>
      <sheetData sheetId="2152"/>
      <sheetData sheetId="2153"/>
      <sheetData sheetId="2154"/>
      <sheetData sheetId="2155"/>
      <sheetData sheetId="2156"/>
      <sheetData sheetId="2157"/>
      <sheetData sheetId="2158"/>
      <sheetData sheetId="2159"/>
      <sheetData sheetId="2160"/>
      <sheetData sheetId="2161"/>
      <sheetData sheetId="2162"/>
      <sheetData sheetId="2163"/>
      <sheetData sheetId="2164"/>
      <sheetData sheetId="2165"/>
      <sheetData sheetId="2166"/>
      <sheetData sheetId="2167"/>
      <sheetData sheetId="2168"/>
      <sheetData sheetId="2169"/>
      <sheetData sheetId="2170"/>
      <sheetData sheetId="2171"/>
      <sheetData sheetId="2172"/>
      <sheetData sheetId="2173"/>
      <sheetData sheetId="2174"/>
      <sheetData sheetId="2175"/>
      <sheetData sheetId="2176"/>
      <sheetData sheetId="2177"/>
      <sheetData sheetId="2178"/>
      <sheetData sheetId="2179"/>
      <sheetData sheetId="2180"/>
      <sheetData sheetId="2181"/>
      <sheetData sheetId="2182"/>
      <sheetData sheetId="2183"/>
      <sheetData sheetId="2184"/>
      <sheetData sheetId="2185"/>
      <sheetData sheetId="2186"/>
      <sheetData sheetId="2187"/>
      <sheetData sheetId="2188"/>
      <sheetData sheetId="2189"/>
      <sheetData sheetId="2190"/>
      <sheetData sheetId="2191"/>
      <sheetData sheetId="2192"/>
      <sheetData sheetId="2193"/>
      <sheetData sheetId="2194"/>
      <sheetData sheetId="2195"/>
      <sheetData sheetId="2196"/>
      <sheetData sheetId="2197"/>
      <sheetData sheetId="2198"/>
      <sheetData sheetId="2199"/>
      <sheetData sheetId="2200"/>
      <sheetData sheetId="2201"/>
      <sheetData sheetId="2202"/>
      <sheetData sheetId="2203"/>
      <sheetData sheetId="2204"/>
      <sheetData sheetId="2205"/>
      <sheetData sheetId="2206"/>
      <sheetData sheetId="2207"/>
      <sheetData sheetId="2208"/>
      <sheetData sheetId="2209"/>
      <sheetData sheetId="2210"/>
      <sheetData sheetId="2211"/>
      <sheetData sheetId="2212"/>
      <sheetData sheetId="2213"/>
      <sheetData sheetId="2214"/>
      <sheetData sheetId="2215"/>
      <sheetData sheetId="2216"/>
      <sheetData sheetId="2217"/>
      <sheetData sheetId="2218"/>
      <sheetData sheetId="2219"/>
      <sheetData sheetId="2220"/>
      <sheetData sheetId="2221"/>
      <sheetData sheetId="2222"/>
      <sheetData sheetId="2223"/>
      <sheetData sheetId="2224"/>
      <sheetData sheetId="2225"/>
      <sheetData sheetId="2226"/>
      <sheetData sheetId="2227"/>
      <sheetData sheetId="2228"/>
      <sheetData sheetId="2229"/>
      <sheetData sheetId="2230"/>
      <sheetData sheetId="2231"/>
      <sheetData sheetId="2232"/>
      <sheetData sheetId="2233"/>
      <sheetData sheetId="2234"/>
      <sheetData sheetId="2235"/>
      <sheetData sheetId="2236"/>
      <sheetData sheetId="2237"/>
      <sheetData sheetId="2238"/>
      <sheetData sheetId="2239"/>
      <sheetData sheetId="2240"/>
      <sheetData sheetId="2241"/>
      <sheetData sheetId="2242"/>
      <sheetData sheetId="2243"/>
      <sheetData sheetId="2244"/>
      <sheetData sheetId="2245"/>
      <sheetData sheetId="2246"/>
      <sheetData sheetId="2247"/>
      <sheetData sheetId="2248"/>
      <sheetData sheetId="2249"/>
      <sheetData sheetId="2250"/>
      <sheetData sheetId="2251"/>
      <sheetData sheetId="2252"/>
      <sheetData sheetId="2253"/>
      <sheetData sheetId="2254"/>
      <sheetData sheetId="2255"/>
      <sheetData sheetId="2256"/>
      <sheetData sheetId="2257"/>
      <sheetData sheetId="2258"/>
      <sheetData sheetId="2259"/>
      <sheetData sheetId="2260"/>
      <sheetData sheetId="2261"/>
      <sheetData sheetId="2262"/>
      <sheetData sheetId="2263"/>
      <sheetData sheetId="2264"/>
      <sheetData sheetId="2265"/>
      <sheetData sheetId="2266"/>
      <sheetData sheetId="2267"/>
      <sheetData sheetId="2268"/>
      <sheetData sheetId="2269"/>
      <sheetData sheetId="2270"/>
      <sheetData sheetId="2271"/>
      <sheetData sheetId="2272"/>
      <sheetData sheetId="2273"/>
      <sheetData sheetId="2274"/>
      <sheetData sheetId="2275"/>
      <sheetData sheetId="2276"/>
      <sheetData sheetId="2277"/>
      <sheetData sheetId="2278"/>
      <sheetData sheetId="2279"/>
      <sheetData sheetId="2280"/>
      <sheetData sheetId="2281"/>
      <sheetData sheetId="2282"/>
      <sheetData sheetId="2283"/>
      <sheetData sheetId="2284"/>
      <sheetData sheetId="2285"/>
      <sheetData sheetId="2286"/>
      <sheetData sheetId="2287"/>
      <sheetData sheetId="2288"/>
      <sheetData sheetId="2289"/>
      <sheetData sheetId="2290"/>
      <sheetData sheetId="2291"/>
      <sheetData sheetId="2292"/>
      <sheetData sheetId="2293"/>
      <sheetData sheetId="2294"/>
      <sheetData sheetId="2295"/>
      <sheetData sheetId="2296"/>
      <sheetData sheetId="2297"/>
      <sheetData sheetId="2298"/>
      <sheetData sheetId="2299"/>
      <sheetData sheetId="2300"/>
      <sheetData sheetId="2301"/>
      <sheetData sheetId="2302"/>
      <sheetData sheetId="2303"/>
      <sheetData sheetId="2304"/>
      <sheetData sheetId="2305"/>
      <sheetData sheetId="2306"/>
      <sheetData sheetId="2307"/>
      <sheetData sheetId="2308"/>
      <sheetData sheetId="2309"/>
      <sheetData sheetId="2310"/>
      <sheetData sheetId="2311"/>
      <sheetData sheetId="2312"/>
      <sheetData sheetId="2313"/>
      <sheetData sheetId="2314"/>
      <sheetData sheetId="2315"/>
      <sheetData sheetId="2316"/>
      <sheetData sheetId="2317"/>
      <sheetData sheetId="2318"/>
      <sheetData sheetId="2319"/>
      <sheetData sheetId="2320"/>
      <sheetData sheetId="2321"/>
      <sheetData sheetId="2322"/>
      <sheetData sheetId="2323"/>
      <sheetData sheetId="2324"/>
      <sheetData sheetId="2325"/>
      <sheetData sheetId="2326"/>
      <sheetData sheetId="2327"/>
      <sheetData sheetId="2328"/>
      <sheetData sheetId="2329"/>
      <sheetData sheetId="2330"/>
      <sheetData sheetId="2331"/>
      <sheetData sheetId="2332"/>
      <sheetData sheetId="2333"/>
      <sheetData sheetId="2334"/>
      <sheetData sheetId="2335"/>
      <sheetData sheetId="2336"/>
      <sheetData sheetId="2337"/>
      <sheetData sheetId="2338"/>
      <sheetData sheetId="2339"/>
      <sheetData sheetId="2340"/>
      <sheetData sheetId="2341"/>
      <sheetData sheetId="2342"/>
      <sheetData sheetId="2343"/>
      <sheetData sheetId="2344"/>
      <sheetData sheetId="2345"/>
      <sheetData sheetId="2346"/>
      <sheetData sheetId="2347"/>
      <sheetData sheetId="2348"/>
      <sheetData sheetId="2349"/>
      <sheetData sheetId="2350"/>
      <sheetData sheetId="2351"/>
      <sheetData sheetId="2352"/>
      <sheetData sheetId="2353"/>
      <sheetData sheetId="2354"/>
      <sheetData sheetId="2355"/>
      <sheetData sheetId="2356"/>
      <sheetData sheetId="2357"/>
      <sheetData sheetId="2358"/>
      <sheetData sheetId="2359"/>
      <sheetData sheetId="2360"/>
      <sheetData sheetId="2361"/>
      <sheetData sheetId="2362"/>
      <sheetData sheetId="2363"/>
      <sheetData sheetId="2364"/>
      <sheetData sheetId="2365"/>
      <sheetData sheetId="2366"/>
      <sheetData sheetId="2367"/>
      <sheetData sheetId="2368"/>
      <sheetData sheetId="2369"/>
      <sheetData sheetId="2370"/>
      <sheetData sheetId="2371"/>
      <sheetData sheetId="2372"/>
      <sheetData sheetId="2373"/>
      <sheetData sheetId="2374"/>
      <sheetData sheetId="2375"/>
      <sheetData sheetId="2376"/>
      <sheetData sheetId="2377"/>
      <sheetData sheetId="2378"/>
      <sheetData sheetId="2379"/>
      <sheetData sheetId="2380"/>
      <sheetData sheetId="2381"/>
      <sheetData sheetId="2382"/>
      <sheetData sheetId="2383"/>
      <sheetData sheetId="2384"/>
      <sheetData sheetId="2385"/>
      <sheetData sheetId="2386"/>
      <sheetData sheetId="2387"/>
      <sheetData sheetId="2388"/>
      <sheetData sheetId="2389"/>
      <sheetData sheetId="2390"/>
      <sheetData sheetId="2391"/>
      <sheetData sheetId="2392"/>
      <sheetData sheetId="2393"/>
      <sheetData sheetId="2394"/>
      <sheetData sheetId="2395"/>
      <sheetData sheetId="2396"/>
      <sheetData sheetId="2397"/>
      <sheetData sheetId="2398"/>
      <sheetData sheetId="2399"/>
      <sheetData sheetId="2400"/>
      <sheetData sheetId="2401"/>
      <sheetData sheetId="2402"/>
      <sheetData sheetId="2403"/>
      <sheetData sheetId="2404"/>
      <sheetData sheetId="2405"/>
      <sheetData sheetId="2406"/>
      <sheetData sheetId="2407"/>
      <sheetData sheetId="2408"/>
      <sheetData sheetId="2409"/>
      <sheetData sheetId="2410"/>
      <sheetData sheetId="2411"/>
      <sheetData sheetId="2412"/>
      <sheetData sheetId="2413"/>
      <sheetData sheetId="2414"/>
      <sheetData sheetId="2415"/>
      <sheetData sheetId="2416"/>
      <sheetData sheetId="2417"/>
      <sheetData sheetId="2418"/>
      <sheetData sheetId="2419"/>
      <sheetData sheetId="2420"/>
      <sheetData sheetId="2421"/>
      <sheetData sheetId="2422"/>
      <sheetData sheetId="2423"/>
      <sheetData sheetId="2424"/>
      <sheetData sheetId="2425"/>
      <sheetData sheetId="2426"/>
      <sheetData sheetId="2427"/>
      <sheetData sheetId="2428"/>
      <sheetData sheetId="2429"/>
      <sheetData sheetId="2430"/>
      <sheetData sheetId="2431"/>
      <sheetData sheetId="2432"/>
      <sheetData sheetId="2433"/>
      <sheetData sheetId="2434"/>
      <sheetData sheetId="2435"/>
      <sheetData sheetId="2436"/>
      <sheetData sheetId="2437"/>
      <sheetData sheetId="2438"/>
      <sheetData sheetId="2439"/>
      <sheetData sheetId="2440"/>
      <sheetData sheetId="2441"/>
      <sheetData sheetId="2442"/>
      <sheetData sheetId="2443"/>
      <sheetData sheetId="2444"/>
      <sheetData sheetId="2445"/>
      <sheetData sheetId="2446"/>
      <sheetData sheetId="2447"/>
      <sheetData sheetId="2448"/>
      <sheetData sheetId="2449"/>
      <sheetData sheetId="2450"/>
      <sheetData sheetId="2451"/>
      <sheetData sheetId="2452"/>
      <sheetData sheetId="2453"/>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sheetData sheetId="2523"/>
      <sheetData sheetId="2524"/>
      <sheetData sheetId="2525"/>
      <sheetData sheetId="2526"/>
      <sheetData sheetId="2527"/>
      <sheetData sheetId="2528"/>
      <sheetData sheetId="2529"/>
      <sheetData sheetId="2530"/>
      <sheetData sheetId="2531" refreshError="1"/>
      <sheetData sheetId="2532"/>
      <sheetData sheetId="2533"/>
      <sheetData sheetId="2534"/>
      <sheetData sheetId="2535" refreshError="1"/>
      <sheetData sheetId="2536" refreshError="1"/>
      <sheetData sheetId="2537" refreshError="1"/>
      <sheetData sheetId="2538" refreshError="1"/>
      <sheetData sheetId="2539" refreshError="1"/>
      <sheetData sheetId="2540" refreshError="1"/>
      <sheetData sheetId="2541" refreshError="1"/>
      <sheetData sheetId="2542" refreshError="1"/>
      <sheetData sheetId="2543" refreshError="1"/>
      <sheetData sheetId="2544" refreshError="1"/>
      <sheetData sheetId="2545" refreshError="1"/>
      <sheetData sheetId="2546" refreshError="1"/>
      <sheetData sheetId="2547" refreshError="1"/>
      <sheetData sheetId="2548" refreshError="1"/>
      <sheetData sheetId="2549" refreshError="1"/>
      <sheetData sheetId="2550" refreshError="1"/>
      <sheetData sheetId="2551" refreshError="1"/>
      <sheetData sheetId="2552" refreshError="1"/>
      <sheetData sheetId="2553" refreshError="1"/>
      <sheetData sheetId="2554" refreshError="1"/>
      <sheetData sheetId="2555" refreshError="1"/>
      <sheetData sheetId="2556" refreshError="1"/>
      <sheetData sheetId="2557" refreshError="1"/>
      <sheetData sheetId="2558" refreshError="1"/>
      <sheetData sheetId="2559" refreshError="1"/>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refreshError="1"/>
      <sheetData sheetId="2570" refreshError="1"/>
      <sheetData sheetId="2571" refreshError="1"/>
      <sheetData sheetId="2572" refreshError="1"/>
      <sheetData sheetId="2573" refreshError="1"/>
      <sheetData sheetId="2574" refreshError="1"/>
      <sheetData sheetId="2575" refreshError="1"/>
      <sheetData sheetId="2576" refreshError="1"/>
      <sheetData sheetId="2577" refreshError="1"/>
      <sheetData sheetId="2578" refreshError="1"/>
      <sheetData sheetId="2579" refreshError="1"/>
      <sheetData sheetId="2580" refreshError="1"/>
      <sheetData sheetId="2581" refreshError="1"/>
      <sheetData sheetId="2582" refreshError="1"/>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efreshError="1"/>
      <sheetData sheetId="2607" refreshError="1"/>
      <sheetData sheetId="2608"/>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 sheetId="2617" refreshError="1"/>
      <sheetData sheetId="2618"/>
      <sheetData sheetId="2619"/>
      <sheetData sheetId="2620"/>
      <sheetData sheetId="2621"/>
      <sheetData sheetId="2622"/>
      <sheetData sheetId="2623"/>
      <sheetData sheetId="2624"/>
      <sheetData sheetId="2625"/>
      <sheetData sheetId="2626"/>
      <sheetData sheetId="2627"/>
      <sheetData sheetId="2628"/>
      <sheetData sheetId="2629"/>
      <sheetData sheetId="2630"/>
      <sheetData sheetId="2631"/>
      <sheetData sheetId="2632"/>
      <sheetData sheetId="2633"/>
      <sheetData sheetId="2634"/>
      <sheetData sheetId="2635"/>
      <sheetData sheetId="2636"/>
      <sheetData sheetId="2637"/>
      <sheetData sheetId="2638"/>
      <sheetData sheetId="2639" refreshError="1"/>
      <sheetData sheetId="2640"/>
      <sheetData sheetId="2641"/>
      <sheetData sheetId="2642"/>
      <sheetData sheetId="2643"/>
      <sheetData sheetId="2644"/>
      <sheetData sheetId="2645"/>
      <sheetData sheetId="2646"/>
      <sheetData sheetId="2647"/>
      <sheetData sheetId="2648"/>
      <sheetData sheetId="2649"/>
      <sheetData sheetId="2650"/>
      <sheetData sheetId="2651"/>
      <sheetData sheetId="2652"/>
      <sheetData sheetId="2653"/>
      <sheetData sheetId="2654"/>
      <sheetData sheetId="2655"/>
      <sheetData sheetId="2656"/>
      <sheetData sheetId="2657"/>
      <sheetData sheetId="2658"/>
      <sheetData sheetId="2659"/>
      <sheetData sheetId="2660"/>
      <sheetData sheetId="2661"/>
      <sheetData sheetId="2662"/>
      <sheetData sheetId="2663"/>
      <sheetData sheetId="2664" refreshError="1"/>
      <sheetData sheetId="2665" refreshError="1"/>
      <sheetData sheetId="2666" refreshError="1"/>
      <sheetData sheetId="2667" refreshError="1"/>
      <sheetData sheetId="2668" refreshError="1"/>
      <sheetData sheetId="2669" refreshError="1"/>
      <sheetData sheetId="2670" refreshError="1"/>
      <sheetData sheetId="2671" refreshError="1"/>
      <sheetData sheetId="2672" refreshError="1"/>
      <sheetData sheetId="2673" refreshError="1"/>
      <sheetData sheetId="2674" refreshError="1"/>
      <sheetData sheetId="2675" refreshError="1"/>
      <sheetData sheetId="2676" refreshError="1"/>
      <sheetData sheetId="2677" refreshError="1"/>
      <sheetData sheetId="2678" refreshError="1"/>
      <sheetData sheetId="2679" refreshError="1"/>
      <sheetData sheetId="2680" refreshError="1"/>
      <sheetData sheetId="2681" refreshError="1"/>
      <sheetData sheetId="2682" refreshError="1"/>
      <sheetData sheetId="2683" refreshError="1"/>
      <sheetData sheetId="2684" refreshError="1"/>
      <sheetData sheetId="2685" refreshError="1"/>
      <sheetData sheetId="2686" refreshError="1"/>
      <sheetData sheetId="2687" refreshError="1"/>
      <sheetData sheetId="2688" refreshError="1"/>
      <sheetData sheetId="2689" refreshError="1"/>
      <sheetData sheetId="2690" refreshError="1"/>
      <sheetData sheetId="2691" refreshError="1"/>
      <sheetData sheetId="2692" refreshError="1"/>
      <sheetData sheetId="2693" refreshError="1"/>
      <sheetData sheetId="2694" refreshError="1"/>
      <sheetData sheetId="2695" refreshError="1"/>
      <sheetData sheetId="2696" refreshError="1"/>
      <sheetData sheetId="2697" refreshError="1"/>
      <sheetData sheetId="2698" refreshError="1"/>
      <sheetData sheetId="2699" refreshError="1"/>
      <sheetData sheetId="2700" refreshError="1"/>
      <sheetData sheetId="2701" refreshError="1"/>
      <sheetData sheetId="2702" refreshError="1"/>
      <sheetData sheetId="2703" refreshError="1"/>
      <sheetData sheetId="2704" refreshError="1"/>
      <sheetData sheetId="2705" refreshError="1"/>
      <sheetData sheetId="2706" refreshError="1"/>
      <sheetData sheetId="2707" refreshError="1"/>
      <sheetData sheetId="2708" refreshError="1"/>
      <sheetData sheetId="2709" refreshError="1"/>
      <sheetData sheetId="2710" refreshError="1"/>
      <sheetData sheetId="2711" refreshError="1"/>
      <sheetData sheetId="2712" refreshError="1"/>
      <sheetData sheetId="2713" refreshError="1"/>
      <sheetData sheetId="2714" refreshError="1"/>
      <sheetData sheetId="2715" refreshError="1"/>
      <sheetData sheetId="2716" refreshError="1"/>
      <sheetData sheetId="2717" refreshError="1"/>
      <sheetData sheetId="2718" refreshError="1"/>
      <sheetData sheetId="2719" refreshError="1"/>
      <sheetData sheetId="2720" refreshError="1"/>
      <sheetData sheetId="2721" refreshError="1"/>
      <sheetData sheetId="2722" refreshError="1"/>
      <sheetData sheetId="2723" refreshError="1"/>
      <sheetData sheetId="2724" refreshError="1"/>
      <sheetData sheetId="2725" refreshError="1"/>
      <sheetData sheetId="2726" refreshError="1"/>
      <sheetData sheetId="2727" refreshError="1"/>
      <sheetData sheetId="2728" refreshError="1"/>
      <sheetData sheetId="2729" refreshError="1"/>
      <sheetData sheetId="2730"/>
      <sheetData sheetId="2731"/>
      <sheetData sheetId="2732" refreshError="1"/>
      <sheetData sheetId="2733" refreshError="1"/>
      <sheetData sheetId="2734" refreshError="1"/>
      <sheetData sheetId="2735" refreshError="1"/>
      <sheetData sheetId="2736" refreshError="1"/>
      <sheetData sheetId="2737" refreshError="1"/>
      <sheetData sheetId="2738" refreshError="1"/>
      <sheetData sheetId="2739" refreshError="1"/>
      <sheetData sheetId="2740" refreshError="1"/>
      <sheetData sheetId="2741" refreshError="1"/>
      <sheetData sheetId="2742" refreshError="1"/>
      <sheetData sheetId="2743" refreshError="1"/>
      <sheetData sheetId="2744" refreshError="1"/>
      <sheetData sheetId="2745" refreshError="1"/>
      <sheetData sheetId="2746" refreshError="1"/>
      <sheetData sheetId="2747" refreshError="1"/>
      <sheetData sheetId="2748" refreshError="1"/>
      <sheetData sheetId="2749" refreshError="1"/>
      <sheetData sheetId="2750" refreshError="1"/>
      <sheetData sheetId="2751" refreshError="1"/>
      <sheetData sheetId="2752" refreshError="1"/>
      <sheetData sheetId="2753" refreshError="1"/>
      <sheetData sheetId="2754" refreshError="1"/>
      <sheetData sheetId="2755" refreshError="1"/>
      <sheetData sheetId="2756" refreshError="1"/>
      <sheetData sheetId="2757" refreshError="1"/>
      <sheetData sheetId="2758" refreshError="1"/>
      <sheetData sheetId="2759" refreshError="1"/>
      <sheetData sheetId="2760" refreshError="1"/>
      <sheetData sheetId="2761" refreshError="1"/>
      <sheetData sheetId="2762" refreshError="1"/>
      <sheetData sheetId="2763" refreshError="1"/>
      <sheetData sheetId="2764" refreshError="1"/>
      <sheetData sheetId="2765" refreshError="1"/>
      <sheetData sheetId="2766" refreshError="1"/>
      <sheetData sheetId="2767" refreshError="1"/>
      <sheetData sheetId="2768" refreshError="1"/>
      <sheetData sheetId="2769" refreshError="1"/>
      <sheetData sheetId="2770" refreshError="1"/>
      <sheetData sheetId="2771" refreshError="1"/>
      <sheetData sheetId="2772" refreshError="1"/>
      <sheetData sheetId="2773" refreshError="1"/>
      <sheetData sheetId="2774" refreshError="1"/>
      <sheetData sheetId="2775" refreshError="1"/>
      <sheetData sheetId="2776" refreshError="1"/>
      <sheetData sheetId="2777" refreshError="1"/>
      <sheetData sheetId="2778" refreshError="1"/>
      <sheetData sheetId="2779" refreshError="1"/>
      <sheetData sheetId="2780" refreshError="1"/>
      <sheetData sheetId="2781" refreshError="1"/>
      <sheetData sheetId="2782" refreshError="1"/>
      <sheetData sheetId="2783" refreshError="1"/>
      <sheetData sheetId="2784" refreshError="1"/>
      <sheetData sheetId="2785" refreshError="1"/>
      <sheetData sheetId="2786" refreshError="1"/>
      <sheetData sheetId="2787" refreshError="1"/>
      <sheetData sheetId="2788" refreshError="1"/>
      <sheetData sheetId="2789" refreshError="1"/>
      <sheetData sheetId="2790" refreshError="1"/>
      <sheetData sheetId="2791" refreshError="1"/>
      <sheetData sheetId="2792" refreshError="1"/>
      <sheetData sheetId="2793" refreshError="1"/>
      <sheetData sheetId="2794" refreshError="1"/>
      <sheetData sheetId="2795"/>
      <sheetData sheetId="2796"/>
      <sheetData sheetId="2797"/>
      <sheetData sheetId="2798"/>
      <sheetData sheetId="2799"/>
      <sheetData sheetId="2800"/>
      <sheetData sheetId="2801"/>
      <sheetData sheetId="2802" refreshError="1"/>
      <sheetData sheetId="2803" refreshError="1"/>
      <sheetData sheetId="2804" refreshError="1"/>
      <sheetData sheetId="2805" refreshError="1"/>
      <sheetData sheetId="2806" refreshError="1"/>
      <sheetData sheetId="2807" refreshError="1"/>
      <sheetData sheetId="2808" refreshError="1"/>
      <sheetData sheetId="2809" refreshError="1"/>
      <sheetData sheetId="2810" refreshError="1"/>
      <sheetData sheetId="2811" refreshError="1"/>
      <sheetData sheetId="2812" refreshError="1"/>
      <sheetData sheetId="2813" refreshError="1"/>
      <sheetData sheetId="2814" refreshError="1"/>
      <sheetData sheetId="2815" refreshError="1"/>
      <sheetData sheetId="2816" refreshError="1"/>
      <sheetData sheetId="2817" refreshError="1"/>
      <sheetData sheetId="2818" refreshError="1"/>
      <sheetData sheetId="2819"/>
      <sheetData sheetId="2820"/>
      <sheetData sheetId="2821"/>
      <sheetData sheetId="2822" refreshError="1"/>
      <sheetData sheetId="2823" refreshError="1"/>
      <sheetData sheetId="2824" refreshError="1"/>
      <sheetData sheetId="2825" refreshError="1"/>
      <sheetData sheetId="2826" refreshError="1"/>
      <sheetData sheetId="2827" refreshError="1"/>
      <sheetData sheetId="2828" refreshError="1"/>
      <sheetData sheetId="2829" refreshError="1"/>
      <sheetData sheetId="2830" refreshError="1"/>
      <sheetData sheetId="2831" refreshError="1"/>
      <sheetData sheetId="2832" refreshError="1"/>
      <sheetData sheetId="2833" refreshError="1"/>
      <sheetData sheetId="2834" refreshError="1"/>
      <sheetData sheetId="2835" refreshError="1"/>
      <sheetData sheetId="2836" refreshError="1"/>
      <sheetData sheetId="2837" refreshError="1"/>
      <sheetData sheetId="2838" refreshError="1"/>
      <sheetData sheetId="2839" refreshError="1"/>
      <sheetData sheetId="2840" refreshError="1"/>
      <sheetData sheetId="2841" refreshError="1"/>
      <sheetData sheetId="2842" refreshError="1"/>
      <sheetData sheetId="2843" refreshError="1"/>
      <sheetData sheetId="2844" refreshError="1"/>
      <sheetData sheetId="2845" refreshError="1"/>
      <sheetData sheetId="2846" refreshError="1"/>
      <sheetData sheetId="2847" refreshError="1"/>
      <sheetData sheetId="2848" refreshError="1"/>
      <sheetData sheetId="2849" refreshError="1"/>
      <sheetData sheetId="2850" refreshError="1"/>
      <sheetData sheetId="2851" refreshError="1"/>
      <sheetData sheetId="2852" refreshError="1"/>
      <sheetData sheetId="2853" refreshError="1"/>
      <sheetData sheetId="2854"/>
      <sheetData sheetId="2855"/>
      <sheetData sheetId="2856"/>
      <sheetData sheetId="2857"/>
      <sheetData sheetId="2858"/>
      <sheetData sheetId="2859"/>
      <sheetData sheetId="2860"/>
      <sheetData sheetId="2861"/>
      <sheetData sheetId="2862"/>
      <sheetData sheetId="2863"/>
      <sheetData sheetId="2864"/>
      <sheetData sheetId="2865"/>
      <sheetData sheetId="2866"/>
      <sheetData sheetId="2867"/>
      <sheetData sheetId="2868"/>
      <sheetData sheetId="2869"/>
      <sheetData sheetId="2870"/>
      <sheetData sheetId="2871"/>
      <sheetData sheetId="2872"/>
      <sheetData sheetId="2873"/>
      <sheetData sheetId="2874"/>
      <sheetData sheetId="2875"/>
      <sheetData sheetId="2876"/>
      <sheetData sheetId="2877"/>
      <sheetData sheetId="2878"/>
      <sheetData sheetId="2879"/>
      <sheetData sheetId="2880"/>
      <sheetData sheetId="2881"/>
      <sheetData sheetId="2882"/>
      <sheetData sheetId="2883"/>
      <sheetData sheetId="2884"/>
      <sheetData sheetId="2885"/>
      <sheetData sheetId="2886"/>
      <sheetData sheetId="2887"/>
      <sheetData sheetId="2888"/>
      <sheetData sheetId="2889"/>
      <sheetData sheetId="2890"/>
      <sheetData sheetId="2891"/>
      <sheetData sheetId="2892"/>
      <sheetData sheetId="2893"/>
      <sheetData sheetId="2894"/>
      <sheetData sheetId="2895"/>
      <sheetData sheetId="2896"/>
      <sheetData sheetId="2897"/>
      <sheetData sheetId="2898"/>
      <sheetData sheetId="2899"/>
      <sheetData sheetId="2900"/>
      <sheetData sheetId="2901"/>
      <sheetData sheetId="2902"/>
      <sheetData sheetId="2903"/>
      <sheetData sheetId="2904"/>
      <sheetData sheetId="2905"/>
      <sheetData sheetId="2906"/>
      <sheetData sheetId="2907"/>
      <sheetData sheetId="2908"/>
      <sheetData sheetId="2909"/>
      <sheetData sheetId="2910"/>
      <sheetData sheetId="2911"/>
      <sheetData sheetId="2912"/>
      <sheetData sheetId="2913"/>
      <sheetData sheetId="2914"/>
      <sheetData sheetId="2915"/>
      <sheetData sheetId="2916"/>
      <sheetData sheetId="2917"/>
      <sheetData sheetId="2918"/>
      <sheetData sheetId="2919"/>
      <sheetData sheetId="2920"/>
      <sheetData sheetId="2921"/>
      <sheetData sheetId="2922"/>
      <sheetData sheetId="2923"/>
      <sheetData sheetId="2924"/>
      <sheetData sheetId="2925"/>
      <sheetData sheetId="2926"/>
      <sheetData sheetId="2927"/>
      <sheetData sheetId="2928"/>
      <sheetData sheetId="2929"/>
      <sheetData sheetId="2930"/>
      <sheetData sheetId="2931"/>
      <sheetData sheetId="2932"/>
      <sheetData sheetId="2933"/>
      <sheetData sheetId="2934"/>
      <sheetData sheetId="2935"/>
      <sheetData sheetId="2936"/>
      <sheetData sheetId="2937"/>
      <sheetData sheetId="2938"/>
      <sheetData sheetId="2939" refreshError="1"/>
      <sheetData sheetId="2940" refreshError="1"/>
      <sheetData sheetId="2941" refreshError="1"/>
      <sheetData sheetId="2942" refreshError="1"/>
      <sheetData sheetId="2943" refreshError="1"/>
      <sheetData sheetId="2944" refreshError="1"/>
      <sheetData sheetId="2945" refreshError="1"/>
      <sheetData sheetId="2946" refreshError="1"/>
      <sheetData sheetId="2947" refreshError="1"/>
      <sheetData sheetId="2948" refreshError="1"/>
      <sheetData sheetId="2949" refreshError="1"/>
      <sheetData sheetId="2950" refreshError="1"/>
      <sheetData sheetId="2951" refreshError="1"/>
      <sheetData sheetId="2952" refreshError="1"/>
      <sheetData sheetId="2953" refreshError="1"/>
      <sheetData sheetId="2954" refreshError="1"/>
      <sheetData sheetId="2955" refreshError="1"/>
      <sheetData sheetId="2956" refreshError="1"/>
      <sheetData sheetId="2957" refreshError="1"/>
      <sheetData sheetId="2958" refreshError="1"/>
      <sheetData sheetId="2959" refreshError="1"/>
      <sheetData sheetId="2960" refreshError="1"/>
      <sheetData sheetId="2961" refreshError="1"/>
      <sheetData sheetId="2962" refreshError="1"/>
      <sheetData sheetId="2963" refreshError="1"/>
      <sheetData sheetId="2964" refreshError="1"/>
      <sheetData sheetId="2965" refreshError="1"/>
      <sheetData sheetId="2966" refreshError="1"/>
      <sheetData sheetId="2967" refreshError="1"/>
      <sheetData sheetId="2968" refreshError="1"/>
      <sheetData sheetId="2969" refreshError="1"/>
      <sheetData sheetId="2970" refreshError="1"/>
      <sheetData sheetId="2971" refreshError="1"/>
      <sheetData sheetId="2972" refreshError="1"/>
      <sheetData sheetId="2973" refreshError="1"/>
      <sheetData sheetId="2974" refreshError="1"/>
      <sheetData sheetId="2975" refreshError="1"/>
      <sheetData sheetId="2976" refreshError="1"/>
      <sheetData sheetId="2977" refreshError="1"/>
      <sheetData sheetId="2978" refreshError="1"/>
      <sheetData sheetId="2979" refreshError="1"/>
      <sheetData sheetId="2980" refreshError="1"/>
      <sheetData sheetId="2981" refreshError="1"/>
      <sheetData sheetId="2982" refreshError="1"/>
      <sheetData sheetId="2983" refreshError="1"/>
      <sheetData sheetId="2984" refreshError="1"/>
      <sheetData sheetId="2985" refreshError="1"/>
      <sheetData sheetId="2986" refreshError="1"/>
      <sheetData sheetId="2987" refreshError="1"/>
      <sheetData sheetId="2988" refreshError="1"/>
      <sheetData sheetId="2989" refreshError="1"/>
      <sheetData sheetId="2990" refreshError="1"/>
      <sheetData sheetId="2991" refreshError="1"/>
      <sheetData sheetId="2992" refreshError="1"/>
      <sheetData sheetId="2993" refreshError="1"/>
      <sheetData sheetId="2994" refreshError="1"/>
      <sheetData sheetId="2995" refreshError="1"/>
      <sheetData sheetId="2996" refreshError="1"/>
      <sheetData sheetId="2997" refreshError="1"/>
      <sheetData sheetId="2998" refreshError="1"/>
      <sheetData sheetId="2999" refreshError="1"/>
      <sheetData sheetId="3000" refreshError="1"/>
      <sheetData sheetId="3001" refreshError="1"/>
      <sheetData sheetId="3002" refreshError="1"/>
      <sheetData sheetId="3003" refreshError="1"/>
      <sheetData sheetId="3004" refreshError="1"/>
      <sheetData sheetId="3005" refreshError="1"/>
      <sheetData sheetId="3006" refreshError="1"/>
      <sheetData sheetId="3007" refreshError="1"/>
      <sheetData sheetId="3008" refreshError="1"/>
      <sheetData sheetId="3009" refreshError="1"/>
      <sheetData sheetId="3010" refreshError="1"/>
      <sheetData sheetId="3011" refreshError="1"/>
      <sheetData sheetId="3012" refreshError="1"/>
      <sheetData sheetId="3013" refreshError="1"/>
      <sheetData sheetId="3014" refreshError="1"/>
      <sheetData sheetId="3015" refreshError="1"/>
      <sheetData sheetId="3016" refreshError="1"/>
      <sheetData sheetId="3017" refreshError="1"/>
      <sheetData sheetId="3018" refreshError="1"/>
      <sheetData sheetId="3019" refreshError="1"/>
      <sheetData sheetId="3020" refreshError="1"/>
      <sheetData sheetId="3021" refreshError="1"/>
      <sheetData sheetId="3022" refreshError="1"/>
      <sheetData sheetId="3023" refreshError="1"/>
      <sheetData sheetId="3024" refreshError="1"/>
      <sheetData sheetId="3025" refreshError="1"/>
      <sheetData sheetId="3026" refreshError="1"/>
      <sheetData sheetId="3027" refreshError="1"/>
      <sheetData sheetId="3028" refreshError="1"/>
      <sheetData sheetId="3029" refreshError="1"/>
      <sheetData sheetId="3030" refreshError="1"/>
      <sheetData sheetId="3031" refreshError="1"/>
      <sheetData sheetId="3032" refreshError="1"/>
      <sheetData sheetId="3033" refreshError="1"/>
      <sheetData sheetId="3034" refreshError="1"/>
      <sheetData sheetId="3035" refreshError="1"/>
      <sheetData sheetId="3036" refreshError="1"/>
      <sheetData sheetId="3037" refreshError="1"/>
      <sheetData sheetId="3038" refreshError="1"/>
      <sheetData sheetId="3039" refreshError="1"/>
      <sheetData sheetId="3040" refreshError="1"/>
      <sheetData sheetId="3041" refreshError="1"/>
      <sheetData sheetId="3042" refreshError="1"/>
      <sheetData sheetId="3043" refreshError="1"/>
      <sheetData sheetId="3044" refreshError="1"/>
      <sheetData sheetId="3045" refreshError="1"/>
      <sheetData sheetId="3046" refreshError="1"/>
      <sheetData sheetId="3047" refreshError="1"/>
      <sheetData sheetId="3048" refreshError="1"/>
      <sheetData sheetId="3049" refreshError="1"/>
      <sheetData sheetId="3050" refreshError="1"/>
      <sheetData sheetId="3051" refreshError="1"/>
      <sheetData sheetId="3052" refreshError="1"/>
      <sheetData sheetId="3053"/>
      <sheetData sheetId="3054"/>
      <sheetData sheetId="3055"/>
      <sheetData sheetId="3056"/>
      <sheetData sheetId="3057"/>
      <sheetData sheetId="3058"/>
      <sheetData sheetId="3059"/>
      <sheetData sheetId="3060"/>
      <sheetData sheetId="3061"/>
      <sheetData sheetId="3062"/>
      <sheetData sheetId="3063"/>
      <sheetData sheetId="3064"/>
      <sheetData sheetId="3065"/>
      <sheetData sheetId="3066"/>
      <sheetData sheetId="3067"/>
      <sheetData sheetId="3068"/>
      <sheetData sheetId="3069"/>
      <sheetData sheetId="3070"/>
      <sheetData sheetId="3071"/>
      <sheetData sheetId="3072"/>
      <sheetData sheetId="3073"/>
      <sheetData sheetId="3074"/>
      <sheetData sheetId="3075"/>
      <sheetData sheetId="3076"/>
      <sheetData sheetId="3077"/>
      <sheetData sheetId="3078"/>
      <sheetData sheetId="3079"/>
      <sheetData sheetId="3080"/>
      <sheetData sheetId="3081"/>
      <sheetData sheetId="3082"/>
      <sheetData sheetId="3083"/>
      <sheetData sheetId="3084"/>
      <sheetData sheetId="3085"/>
      <sheetData sheetId="3086"/>
      <sheetData sheetId="3087"/>
      <sheetData sheetId="3088"/>
      <sheetData sheetId="3089"/>
      <sheetData sheetId="3090"/>
      <sheetData sheetId="3091"/>
      <sheetData sheetId="3092"/>
      <sheetData sheetId="3093"/>
      <sheetData sheetId="3094"/>
      <sheetData sheetId="3095"/>
      <sheetData sheetId="3096"/>
      <sheetData sheetId="3097"/>
      <sheetData sheetId="3098"/>
      <sheetData sheetId="3099"/>
      <sheetData sheetId="3100"/>
      <sheetData sheetId="3101"/>
      <sheetData sheetId="3102"/>
      <sheetData sheetId="3103"/>
      <sheetData sheetId="3104"/>
      <sheetData sheetId="3105"/>
      <sheetData sheetId="3106"/>
      <sheetData sheetId="3107"/>
      <sheetData sheetId="3108"/>
      <sheetData sheetId="3109"/>
      <sheetData sheetId="3110"/>
      <sheetData sheetId="3111"/>
      <sheetData sheetId="3112"/>
      <sheetData sheetId="3113"/>
      <sheetData sheetId="3114"/>
      <sheetData sheetId="3115"/>
      <sheetData sheetId="3116"/>
      <sheetData sheetId="3117"/>
      <sheetData sheetId="3118"/>
      <sheetData sheetId="3119"/>
      <sheetData sheetId="3120"/>
      <sheetData sheetId="3121"/>
      <sheetData sheetId="3122"/>
      <sheetData sheetId="3123"/>
      <sheetData sheetId="3124"/>
      <sheetData sheetId="3125"/>
      <sheetData sheetId="3126"/>
      <sheetData sheetId="3127"/>
      <sheetData sheetId="3128"/>
      <sheetData sheetId="3129"/>
      <sheetData sheetId="3130"/>
      <sheetData sheetId="3131"/>
      <sheetData sheetId="3132"/>
      <sheetData sheetId="3133"/>
      <sheetData sheetId="3134"/>
      <sheetData sheetId="3135"/>
      <sheetData sheetId="3136"/>
      <sheetData sheetId="3137"/>
      <sheetData sheetId="3138"/>
      <sheetData sheetId="3139"/>
      <sheetData sheetId="3140"/>
      <sheetData sheetId="3141"/>
      <sheetData sheetId="3142"/>
      <sheetData sheetId="3143"/>
      <sheetData sheetId="3144"/>
      <sheetData sheetId="3145"/>
      <sheetData sheetId="3146"/>
      <sheetData sheetId="3147"/>
      <sheetData sheetId="3148"/>
      <sheetData sheetId="3149"/>
      <sheetData sheetId="3150"/>
      <sheetData sheetId="3151"/>
      <sheetData sheetId="3152"/>
      <sheetData sheetId="3153"/>
      <sheetData sheetId="3154"/>
      <sheetData sheetId="3155"/>
      <sheetData sheetId="3156"/>
      <sheetData sheetId="3157"/>
      <sheetData sheetId="3158"/>
      <sheetData sheetId="3159"/>
      <sheetData sheetId="3160"/>
      <sheetData sheetId="316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sheetData sheetId="3175"/>
      <sheetData sheetId="3176"/>
      <sheetData sheetId="3177"/>
      <sheetData sheetId="3178"/>
      <sheetData sheetId="3179"/>
      <sheetData sheetId="3180"/>
      <sheetData sheetId="3181"/>
      <sheetData sheetId="3182"/>
      <sheetData sheetId="3183"/>
      <sheetData sheetId="3184"/>
      <sheetData sheetId="3185"/>
      <sheetData sheetId="3186"/>
      <sheetData sheetId="3187"/>
      <sheetData sheetId="3188"/>
      <sheetData sheetId="3189"/>
      <sheetData sheetId="3190"/>
      <sheetData sheetId="3191"/>
      <sheetData sheetId="3192"/>
      <sheetData sheetId="3193"/>
      <sheetData sheetId="3194"/>
      <sheetData sheetId="3195"/>
      <sheetData sheetId="3196"/>
      <sheetData sheetId="3197"/>
      <sheetData sheetId="3198"/>
      <sheetData sheetId="3199"/>
      <sheetData sheetId="3200"/>
      <sheetData sheetId="3201"/>
      <sheetData sheetId="3202"/>
      <sheetData sheetId="3203"/>
      <sheetData sheetId="3204"/>
      <sheetData sheetId="3205"/>
      <sheetData sheetId="3206"/>
      <sheetData sheetId="3207"/>
      <sheetData sheetId="3208"/>
      <sheetData sheetId="3209"/>
      <sheetData sheetId="3210"/>
      <sheetData sheetId="3211"/>
      <sheetData sheetId="3212"/>
      <sheetData sheetId="3213"/>
      <sheetData sheetId="3214"/>
      <sheetData sheetId="3215"/>
      <sheetData sheetId="3216"/>
      <sheetData sheetId="3217"/>
      <sheetData sheetId="3218"/>
      <sheetData sheetId="3219"/>
      <sheetData sheetId="3220"/>
      <sheetData sheetId="3221"/>
      <sheetData sheetId="3222"/>
      <sheetData sheetId="3223"/>
      <sheetData sheetId="3224"/>
      <sheetData sheetId="3225"/>
      <sheetData sheetId="3226"/>
      <sheetData sheetId="3227"/>
      <sheetData sheetId="3228"/>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sheetData sheetId="3254"/>
      <sheetData sheetId="3255"/>
      <sheetData sheetId="3256"/>
      <sheetData sheetId="3257"/>
      <sheetData sheetId="3258"/>
      <sheetData sheetId="3259"/>
      <sheetData sheetId="3260"/>
      <sheetData sheetId="3261"/>
      <sheetData sheetId="3262"/>
      <sheetData sheetId="3263"/>
      <sheetData sheetId="3264"/>
      <sheetData sheetId="3265"/>
      <sheetData sheetId="3266"/>
      <sheetData sheetId="3267"/>
      <sheetData sheetId="3268"/>
      <sheetData sheetId="3269"/>
      <sheetData sheetId="3270"/>
      <sheetData sheetId="3271"/>
      <sheetData sheetId="3272"/>
      <sheetData sheetId="3273"/>
      <sheetData sheetId="3274"/>
      <sheetData sheetId="3275"/>
      <sheetData sheetId="3276"/>
      <sheetData sheetId="3277"/>
      <sheetData sheetId="3278"/>
      <sheetData sheetId="3279"/>
      <sheetData sheetId="3280"/>
      <sheetData sheetId="3281"/>
      <sheetData sheetId="3282"/>
      <sheetData sheetId="3283"/>
      <sheetData sheetId="3284"/>
      <sheetData sheetId="3285"/>
      <sheetData sheetId="3286"/>
      <sheetData sheetId="3287"/>
      <sheetData sheetId="3288"/>
      <sheetData sheetId="3289"/>
      <sheetData sheetId="3290"/>
      <sheetData sheetId="3291"/>
      <sheetData sheetId="3292"/>
      <sheetData sheetId="3293"/>
      <sheetData sheetId="3294"/>
      <sheetData sheetId="3295"/>
      <sheetData sheetId="3296"/>
      <sheetData sheetId="3297"/>
      <sheetData sheetId="3298"/>
      <sheetData sheetId="3299"/>
      <sheetData sheetId="3300"/>
      <sheetData sheetId="3301"/>
      <sheetData sheetId="3302"/>
      <sheetData sheetId="3303"/>
      <sheetData sheetId="3304"/>
      <sheetData sheetId="3305"/>
      <sheetData sheetId="3306"/>
      <sheetData sheetId="3307"/>
      <sheetData sheetId="3308"/>
      <sheetData sheetId="3309"/>
      <sheetData sheetId="3310"/>
      <sheetData sheetId="3311"/>
      <sheetData sheetId="3312"/>
      <sheetData sheetId="3313"/>
      <sheetData sheetId="3314"/>
      <sheetData sheetId="3315"/>
      <sheetData sheetId="3316"/>
      <sheetData sheetId="3317"/>
      <sheetData sheetId="3318"/>
      <sheetData sheetId="3319"/>
      <sheetData sheetId="3320"/>
      <sheetData sheetId="3321"/>
      <sheetData sheetId="3322"/>
      <sheetData sheetId="3323"/>
      <sheetData sheetId="3324"/>
      <sheetData sheetId="3325"/>
      <sheetData sheetId="3326"/>
      <sheetData sheetId="3327"/>
      <sheetData sheetId="3328"/>
      <sheetData sheetId="3329"/>
      <sheetData sheetId="3330"/>
      <sheetData sheetId="3331"/>
      <sheetData sheetId="3332"/>
      <sheetData sheetId="3333"/>
      <sheetData sheetId="3334"/>
      <sheetData sheetId="3335"/>
      <sheetData sheetId="3336"/>
      <sheetData sheetId="3337"/>
      <sheetData sheetId="3338"/>
      <sheetData sheetId="3339"/>
      <sheetData sheetId="3340"/>
      <sheetData sheetId="3341"/>
      <sheetData sheetId="3342"/>
      <sheetData sheetId="3343"/>
      <sheetData sheetId="3344"/>
      <sheetData sheetId="3345"/>
      <sheetData sheetId="3346"/>
      <sheetData sheetId="3347"/>
      <sheetData sheetId="3348"/>
      <sheetData sheetId="3349"/>
      <sheetData sheetId="3350"/>
      <sheetData sheetId="3351"/>
      <sheetData sheetId="3352"/>
      <sheetData sheetId="3353"/>
      <sheetData sheetId="3354"/>
      <sheetData sheetId="3355"/>
      <sheetData sheetId="3356"/>
      <sheetData sheetId="3357"/>
      <sheetData sheetId="3358"/>
      <sheetData sheetId="3359"/>
      <sheetData sheetId="3360"/>
      <sheetData sheetId="3361"/>
      <sheetData sheetId="3362"/>
      <sheetData sheetId="3363"/>
      <sheetData sheetId="3364"/>
      <sheetData sheetId="3365"/>
      <sheetData sheetId="3366"/>
      <sheetData sheetId="3367"/>
      <sheetData sheetId="3368"/>
      <sheetData sheetId="3369"/>
      <sheetData sheetId="3370"/>
      <sheetData sheetId="3371"/>
      <sheetData sheetId="3372"/>
      <sheetData sheetId="3373"/>
      <sheetData sheetId="3374"/>
      <sheetData sheetId="3375"/>
      <sheetData sheetId="3376"/>
      <sheetData sheetId="3377"/>
      <sheetData sheetId="3378"/>
      <sheetData sheetId="3379"/>
      <sheetData sheetId="3380"/>
      <sheetData sheetId="3381"/>
      <sheetData sheetId="3382"/>
      <sheetData sheetId="3383"/>
      <sheetData sheetId="3384"/>
      <sheetData sheetId="3385"/>
      <sheetData sheetId="3386"/>
      <sheetData sheetId="3387"/>
      <sheetData sheetId="3388"/>
      <sheetData sheetId="3389"/>
      <sheetData sheetId="3390"/>
      <sheetData sheetId="3391"/>
      <sheetData sheetId="3392" refreshError="1"/>
      <sheetData sheetId="3393" refreshError="1"/>
      <sheetData sheetId="3394" refreshError="1"/>
      <sheetData sheetId="3395" refreshError="1"/>
      <sheetData sheetId="3396" refreshError="1"/>
      <sheetData sheetId="3397" refreshError="1"/>
      <sheetData sheetId="3398" refreshError="1"/>
      <sheetData sheetId="3399" refreshError="1"/>
      <sheetData sheetId="3400" refreshError="1"/>
      <sheetData sheetId="3401" refreshError="1"/>
      <sheetData sheetId="3402" refreshError="1"/>
      <sheetData sheetId="3403" refreshError="1"/>
      <sheetData sheetId="3404" refreshError="1"/>
      <sheetData sheetId="3405" refreshError="1"/>
      <sheetData sheetId="3406" refreshError="1"/>
      <sheetData sheetId="3407" refreshError="1"/>
      <sheetData sheetId="3408" refreshError="1"/>
      <sheetData sheetId="3409" refreshError="1"/>
      <sheetData sheetId="3410" refreshError="1"/>
      <sheetData sheetId="3411" refreshError="1"/>
      <sheetData sheetId="3412" refreshError="1"/>
      <sheetData sheetId="3413" refreshError="1"/>
      <sheetData sheetId="3414" refreshError="1"/>
      <sheetData sheetId="3415" refreshError="1"/>
      <sheetData sheetId="3416"/>
      <sheetData sheetId="3417"/>
      <sheetData sheetId="3418"/>
      <sheetData sheetId="3419" refreshError="1"/>
      <sheetData sheetId="3420" refreshError="1"/>
      <sheetData sheetId="3421" refreshError="1"/>
      <sheetData sheetId="3422"/>
      <sheetData sheetId="3423"/>
      <sheetData sheetId="3424" refreshError="1"/>
      <sheetData sheetId="3425" refreshError="1"/>
      <sheetData sheetId="3426" refreshError="1"/>
      <sheetData sheetId="3427" refreshError="1"/>
      <sheetData sheetId="3428" refreshError="1"/>
      <sheetData sheetId="3429" refreshError="1"/>
      <sheetData sheetId="3430" refreshError="1"/>
      <sheetData sheetId="3431" refreshError="1"/>
      <sheetData sheetId="3432" refreshError="1"/>
      <sheetData sheetId="3433" refreshError="1"/>
      <sheetData sheetId="3434" refreshError="1"/>
      <sheetData sheetId="3435" refreshError="1"/>
      <sheetData sheetId="3436" refreshError="1"/>
      <sheetData sheetId="3437" refreshError="1"/>
      <sheetData sheetId="3438" refreshError="1"/>
      <sheetData sheetId="3439" refreshError="1"/>
      <sheetData sheetId="3440" refreshError="1"/>
      <sheetData sheetId="3441"/>
      <sheetData sheetId="3442" refreshError="1"/>
      <sheetData sheetId="3443" refreshError="1"/>
      <sheetData sheetId="3444" refreshError="1"/>
      <sheetData sheetId="3445" refreshError="1"/>
      <sheetData sheetId="3446" refreshError="1"/>
      <sheetData sheetId="3447" refreshError="1"/>
      <sheetData sheetId="3448" refreshError="1"/>
      <sheetData sheetId="3449"/>
      <sheetData sheetId="3450"/>
      <sheetData sheetId="3451"/>
      <sheetData sheetId="3452"/>
      <sheetData sheetId="3453"/>
      <sheetData sheetId="3454"/>
      <sheetData sheetId="3455"/>
      <sheetData sheetId="3456"/>
      <sheetData sheetId="3457"/>
      <sheetData sheetId="3458"/>
      <sheetData sheetId="3459"/>
      <sheetData sheetId="3460"/>
      <sheetData sheetId="3461"/>
      <sheetData sheetId="3462"/>
      <sheetData sheetId="3463"/>
      <sheetData sheetId="3464"/>
      <sheetData sheetId="3465"/>
      <sheetData sheetId="3466"/>
      <sheetData sheetId="3467"/>
      <sheetData sheetId="3468"/>
      <sheetData sheetId="3469"/>
      <sheetData sheetId="3470" refreshError="1"/>
      <sheetData sheetId="3471" refreshError="1"/>
      <sheetData sheetId="3472" refreshError="1"/>
      <sheetData sheetId="3473" refreshError="1"/>
      <sheetData sheetId="3474" refreshError="1"/>
      <sheetData sheetId="3475" refreshError="1"/>
      <sheetData sheetId="3476" refreshError="1"/>
      <sheetData sheetId="3477" refreshError="1"/>
      <sheetData sheetId="3478" refreshError="1"/>
      <sheetData sheetId="3479" refreshError="1"/>
      <sheetData sheetId="3480" refreshError="1"/>
      <sheetData sheetId="3481" refreshError="1"/>
      <sheetData sheetId="3482" refreshError="1"/>
      <sheetData sheetId="3483"/>
      <sheetData sheetId="3484" refreshError="1"/>
      <sheetData sheetId="3485" refreshError="1"/>
      <sheetData sheetId="3486" refreshError="1"/>
      <sheetData sheetId="3487" refreshError="1"/>
      <sheetData sheetId="3488" refreshError="1"/>
      <sheetData sheetId="3489"/>
      <sheetData sheetId="3490"/>
      <sheetData sheetId="3491"/>
      <sheetData sheetId="3492"/>
      <sheetData sheetId="3493" refreshError="1"/>
      <sheetData sheetId="3494" refreshError="1"/>
      <sheetData sheetId="3495" refreshError="1"/>
      <sheetData sheetId="3496" refreshError="1"/>
      <sheetData sheetId="3497" refreshError="1"/>
      <sheetData sheetId="3498" refreshError="1"/>
      <sheetData sheetId="3499" refreshError="1"/>
      <sheetData sheetId="3500" refreshError="1"/>
      <sheetData sheetId="3501" refreshError="1"/>
      <sheetData sheetId="3502" refreshError="1"/>
      <sheetData sheetId="3503"/>
      <sheetData sheetId="3504"/>
      <sheetData sheetId="3505" refreshError="1"/>
      <sheetData sheetId="3506" refreshError="1"/>
      <sheetData sheetId="3507" refreshError="1"/>
      <sheetData sheetId="3508" refreshError="1"/>
      <sheetData sheetId="3509" refreshError="1"/>
      <sheetData sheetId="3510" refreshError="1"/>
      <sheetData sheetId="3511" refreshError="1"/>
      <sheetData sheetId="3512" refreshError="1"/>
      <sheetData sheetId="3513" refreshError="1"/>
      <sheetData sheetId="3514" refreshError="1"/>
      <sheetData sheetId="3515"/>
      <sheetData sheetId="3516"/>
      <sheetData sheetId="3517" refreshError="1"/>
      <sheetData sheetId="3518" refreshError="1"/>
      <sheetData sheetId="3519" refreshError="1"/>
      <sheetData sheetId="3520" refreshError="1"/>
      <sheetData sheetId="3521" refreshError="1"/>
      <sheetData sheetId="3522" refreshError="1"/>
      <sheetData sheetId="3523" refreshError="1"/>
      <sheetData sheetId="3524" refreshError="1"/>
      <sheetData sheetId="3525" refreshError="1"/>
      <sheetData sheetId="3526" refreshError="1"/>
      <sheetData sheetId="3527"/>
      <sheetData sheetId="3528"/>
      <sheetData sheetId="3529"/>
      <sheetData sheetId="3530" refreshError="1"/>
      <sheetData sheetId="3531" refreshError="1"/>
      <sheetData sheetId="3532" refreshError="1"/>
      <sheetData sheetId="3533" refreshError="1"/>
      <sheetData sheetId="3534" refreshError="1"/>
      <sheetData sheetId="3535"/>
      <sheetData sheetId="3536" refreshError="1"/>
      <sheetData sheetId="3537"/>
      <sheetData sheetId="3538" refreshError="1"/>
      <sheetData sheetId="3539" refreshError="1"/>
      <sheetData sheetId="3540" refreshError="1"/>
      <sheetData sheetId="3541"/>
      <sheetData sheetId="3542" refreshError="1"/>
      <sheetData sheetId="3543" refreshError="1"/>
      <sheetData sheetId="3544" refreshError="1"/>
      <sheetData sheetId="3545"/>
      <sheetData sheetId="3546" refreshError="1"/>
      <sheetData sheetId="3547" refreshError="1"/>
      <sheetData sheetId="3548" refreshError="1"/>
      <sheetData sheetId="3549" refreshError="1"/>
      <sheetData sheetId="3550" refreshError="1"/>
      <sheetData sheetId="3551" refreshError="1"/>
      <sheetData sheetId="3552" refreshError="1"/>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efreshError="1"/>
      <sheetData sheetId="3562" refreshError="1"/>
      <sheetData sheetId="3563"/>
      <sheetData sheetId="3564" refreshError="1"/>
      <sheetData sheetId="3565"/>
      <sheetData sheetId="3566"/>
      <sheetData sheetId="3567" refreshError="1"/>
      <sheetData sheetId="3568" refreshError="1"/>
      <sheetData sheetId="3569" refreshError="1"/>
      <sheetData sheetId="3570" refreshError="1"/>
      <sheetData sheetId="3571" refreshError="1"/>
      <sheetData sheetId="3572" refreshError="1"/>
      <sheetData sheetId="3573" refreshError="1"/>
      <sheetData sheetId="3574" refreshError="1"/>
      <sheetData sheetId="3575" refreshError="1"/>
      <sheetData sheetId="3576" refreshError="1"/>
      <sheetData sheetId="3577" refreshError="1"/>
      <sheetData sheetId="3578" refreshError="1"/>
      <sheetData sheetId="3579" refreshError="1"/>
      <sheetData sheetId="3580" refreshError="1"/>
      <sheetData sheetId="3581" refreshError="1"/>
      <sheetData sheetId="3582" refreshError="1"/>
      <sheetData sheetId="3583" refreshError="1"/>
      <sheetData sheetId="3584" refreshError="1"/>
      <sheetData sheetId="3585" refreshError="1"/>
      <sheetData sheetId="3586" refreshError="1"/>
      <sheetData sheetId="3587"/>
      <sheetData sheetId="3588"/>
      <sheetData sheetId="3589"/>
      <sheetData sheetId="3590"/>
      <sheetData sheetId="3591"/>
      <sheetData sheetId="3592"/>
      <sheetData sheetId="3593"/>
      <sheetData sheetId="3594"/>
      <sheetData sheetId="3595"/>
      <sheetData sheetId="3596"/>
      <sheetData sheetId="3597"/>
      <sheetData sheetId="3598"/>
      <sheetData sheetId="3599"/>
      <sheetData sheetId="3600"/>
      <sheetData sheetId="3601"/>
      <sheetData sheetId="3602"/>
      <sheetData sheetId="3603"/>
      <sheetData sheetId="3604"/>
      <sheetData sheetId="3605"/>
      <sheetData sheetId="3606"/>
      <sheetData sheetId="3607"/>
      <sheetData sheetId="3608"/>
      <sheetData sheetId="3609"/>
      <sheetData sheetId="3610"/>
      <sheetData sheetId="3611"/>
      <sheetData sheetId="3612"/>
      <sheetData sheetId="3613"/>
      <sheetData sheetId="3614"/>
      <sheetData sheetId="3615"/>
      <sheetData sheetId="3616"/>
      <sheetData sheetId="3617"/>
      <sheetData sheetId="3618"/>
      <sheetData sheetId="3619"/>
      <sheetData sheetId="3620"/>
      <sheetData sheetId="3621"/>
      <sheetData sheetId="3622"/>
      <sheetData sheetId="3623"/>
      <sheetData sheetId="3624"/>
      <sheetData sheetId="3625"/>
      <sheetData sheetId="3626"/>
      <sheetData sheetId="3627"/>
      <sheetData sheetId="3628"/>
      <sheetData sheetId="3629"/>
      <sheetData sheetId="3630"/>
      <sheetData sheetId="3631"/>
      <sheetData sheetId="3632"/>
      <sheetData sheetId="3633"/>
      <sheetData sheetId="3634"/>
      <sheetData sheetId="3635"/>
      <sheetData sheetId="3636"/>
      <sheetData sheetId="3637"/>
      <sheetData sheetId="3638"/>
      <sheetData sheetId="3639"/>
      <sheetData sheetId="3640"/>
      <sheetData sheetId="3641"/>
      <sheetData sheetId="3642"/>
      <sheetData sheetId="3643"/>
      <sheetData sheetId="3644"/>
      <sheetData sheetId="3645"/>
      <sheetData sheetId="3646"/>
      <sheetData sheetId="3647"/>
      <sheetData sheetId="3648"/>
      <sheetData sheetId="3649"/>
      <sheetData sheetId="3650"/>
      <sheetData sheetId="3651"/>
      <sheetData sheetId="3652"/>
      <sheetData sheetId="3653"/>
      <sheetData sheetId="3654"/>
      <sheetData sheetId="3655"/>
      <sheetData sheetId="3656"/>
      <sheetData sheetId="3657"/>
      <sheetData sheetId="3658"/>
      <sheetData sheetId="3659"/>
      <sheetData sheetId="3660"/>
      <sheetData sheetId="3661"/>
      <sheetData sheetId="3662"/>
      <sheetData sheetId="3663"/>
      <sheetData sheetId="3664"/>
      <sheetData sheetId="3665"/>
      <sheetData sheetId="3666"/>
      <sheetData sheetId="3667"/>
      <sheetData sheetId="3668"/>
      <sheetData sheetId="3669"/>
      <sheetData sheetId="3670"/>
      <sheetData sheetId="3671"/>
      <sheetData sheetId="3672"/>
      <sheetData sheetId="3673"/>
      <sheetData sheetId="3674"/>
      <sheetData sheetId="3675"/>
      <sheetData sheetId="3676"/>
      <sheetData sheetId="3677"/>
      <sheetData sheetId="3678"/>
      <sheetData sheetId="3679"/>
      <sheetData sheetId="3680"/>
      <sheetData sheetId="3681"/>
      <sheetData sheetId="3682"/>
      <sheetData sheetId="3683"/>
      <sheetData sheetId="3684"/>
      <sheetData sheetId="3685"/>
      <sheetData sheetId="3686"/>
      <sheetData sheetId="3687"/>
      <sheetData sheetId="3688"/>
      <sheetData sheetId="3689"/>
      <sheetData sheetId="3690"/>
      <sheetData sheetId="3691"/>
      <sheetData sheetId="3692"/>
      <sheetData sheetId="3693"/>
      <sheetData sheetId="3694"/>
      <sheetData sheetId="3695"/>
      <sheetData sheetId="3696"/>
      <sheetData sheetId="3697"/>
      <sheetData sheetId="3698"/>
      <sheetData sheetId="3699"/>
      <sheetData sheetId="3700"/>
      <sheetData sheetId="3701"/>
      <sheetData sheetId="3702"/>
      <sheetData sheetId="3703"/>
      <sheetData sheetId="3704"/>
      <sheetData sheetId="3705"/>
      <sheetData sheetId="3706"/>
      <sheetData sheetId="3707"/>
      <sheetData sheetId="3708"/>
      <sheetData sheetId="3709"/>
      <sheetData sheetId="3710"/>
      <sheetData sheetId="3711"/>
      <sheetData sheetId="3712"/>
      <sheetData sheetId="3713"/>
      <sheetData sheetId="3714"/>
      <sheetData sheetId="3715"/>
      <sheetData sheetId="3716"/>
      <sheetData sheetId="3717"/>
      <sheetData sheetId="3718"/>
      <sheetData sheetId="3719"/>
      <sheetData sheetId="3720"/>
      <sheetData sheetId="3721"/>
      <sheetData sheetId="3722"/>
      <sheetData sheetId="3723"/>
      <sheetData sheetId="3724"/>
      <sheetData sheetId="3725"/>
      <sheetData sheetId="3726"/>
      <sheetData sheetId="3727"/>
      <sheetData sheetId="3728"/>
      <sheetData sheetId="3729"/>
      <sheetData sheetId="3730"/>
      <sheetData sheetId="3731"/>
      <sheetData sheetId="3732"/>
      <sheetData sheetId="3733"/>
      <sheetData sheetId="3734"/>
      <sheetData sheetId="3735"/>
      <sheetData sheetId="3736"/>
      <sheetData sheetId="3737"/>
      <sheetData sheetId="3738"/>
      <sheetData sheetId="3739"/>
      <sheetData sheetId="3740"/>
      <sheetData sheetId="3741"/>
      <sheetData sheetId="3742"/>
      <sheetData sheetId="3743"/>
      <sheetData sheetId="3744"/>
      <sheetData sheetId="3745"/>
      <sheetData sheetId="3746"/>
      <sheetData sheetId="3747"/>
      <sheetData sheetId="3748"/>
      <sheetData sheetId="3749"/>
      <sheetData sheetId="3750"/>
      <sheetData sheetId="3751"/>
      <sheetData sheetId="3752"/>
      <sheetData sheetId="3753"/>
      <sheetData sheetId="3754"/>
      <sheetData sheetId="3755"/>
      <sheetData sheetId="3756"/>
      <sheetData sheetId="3757"/>
      <sheetData sheetId="3758"/>
      <sheetData sheetId="3759"/>
      <sheetData sheetId="3760"/>
      <sheetData sheetId="3761"/>
      <sheetData sheetId="3762"/>
      <sheetData sheetId="3763"/>
      <sheetData sheetId="3764"/>
      <sheetData sheetId="3765"/>
      <sheetData sheetId="3766"/>
      <sheetData sheetId="3767"/>
      <sheetData sheetId="3768"/>
      <sheetData sheetId="3769"/>
      <sheetData sheetId="3770"/>
      <sheetData sheetId="3771"/>
      <sheetData sheetId="3772"/>
      <sheetData sheetId="3773"/>
      <sheetData sheetId="3774"/>
      <sheetData sheetId="3775"/>
      <sheetData sheetId="3776"/>
      <sheetData sheetId="3777"/>
      <sheetData sheetId="3778"/>
      <sheetData sheetId="3779"/>
      <sheetData sheetId="3780"/>
      <sheetData sheetId="3781"/>
      <sheetData sheetId="3782"/>
      <sheetData sheetId="3783"/>
      <sheetData sheetId="3784"/>
      <sheetData sheetId="3785"/>
      <sheetData sheetId="3786"/>
      <sheetData sheetId="3787"/>
      <sheetData sheetId="3788"/>
      <sheetData sheetId="3789"/>
      <sheetData sheetId="3790"/>
      <sheetData sheetId="3791"/>
      <sheetData sheetId="3792"/>
      <sheetData sheetId="3793"/>
      <sheetData sheetId="3794"/>
      <sheetData sheetId="3795"/>
      <sheetData sheetId="3796"/>
      <sheetData sheetId="3797"/>
      <sheetData sheetId="3798"/>
      <sheetData sheetId="3799"/>
      <sheetData sheetId="3800"/>
      <sheetData sheetId="3801"/>
      <sheetData sheetId="3802"/>
      <sheetData sheetId="3803"/>
      <sheetData sheetId="3804"/>
      <sheetData sheetId="3805"/>
      <sheetData sheetId="3806"/>
      <sheetData sheetId="3807"/>
      <sheetData sheetId="3808"/>
      <sheetData sheetId="3809"/>
      <sheetData sheetId="3810"/>
      <sheetData sheetId="3811"/>
      <sheetData sheetId="3812"/>
      <sheetData sheetId="3813"/>
      <sheetData sheetId="3814"/>
      <sheetData sheetId="3815"/>
      <sheetData sheetId="3816"/>
      <sheetData sheetId="3817"/>
      <sheetData sheetId="3818"/>
      <sheetData sheetId="3819"/>
      <sheetData sheetId="3820"/>
      <sheetData sheetId="3821"/>
      <sheetData sheetId="3822"/>
      <sheetData sheetId="3823"/>
      <sheetData sheetId="3824"/>
      <sheetData sheetId="3825"/>
      <sheetData sheetId="3826"/>
      <sheetData sheetId="3827"/>
      <sheetData sheetId="3828"/>
      <sheetData sheetId="3829"/>
      <sheetData sheetId="3830"/>
      <sheetData sheetId="3831"/>
      <sheetData sheetId="3832"/>
      <sheetData sheetId="3833"/>
      <sheetData sheetId="3834"/>
      <sheetData sheetId="3835"/>
      <sheetData sheetId="3836"/>
      <sheetData sheetId="3837"/>
      <sheetData sheetId="3838"/>
      <sheetData sheetId="3839"/>
      <sheetData sheetId="3840"/>
      <sheetData sheetId="3841"/>
      <sheetData sheetId="3842"/>
      <sheetData sheetId="3843"/>
      <sheetData sheetId="3844"/>
      <sheetData sheetId="3845"/>
      <sheetData sheetId="3846"/>
      <sheetData sheetId="3847"/>
      <sheetData sheetId="3848"/>
      <sheetData sheetId="3849"/>
      <sheetData sheetId="3850"/>
      <sheetData sheetId="3851"/>
      <sheetData sheetId="3852"/>
      <sheetData sheetId="3853"/>
      <sheetData sheetId="3854"/>
      <sheetData sheetId="3855"/>
      <sheetData sheetId="3856"/>
      <sheetData sheetId="3857"/>
      <sheetData sheetId="3858"/>
      <sheetData sheetId="3859"/>
      <sheetData sheetId="3860"/>
      <sheetData sheetId="3861"/>
      <sheetData sheetId="3862"/>
      <sheetData sheetId="3863"/>
      <sheetData sheetId="3864"/>
      <sheetData sheetId="3865"/>
      <sheetData sheetId="3866"/>
      <sheetData sheetId="3867"/>
      <sheetData sheetId="3868"/>
      <sheetData sheetId="3869"/>
      <sheetData sheetId="3870"/>
      <sheetData sheetId="3871"/>
      <sheetData sheetId="3872"/>
      <sheetData sheetId="3873"/>
      <sheetData sheetId="3874"/>
      <sheetData sheetId="3875"/>
      <sheetData sheetId="3876"/>
      <sheetData sheetId="3877"/>
      <sheetData sheetId="3878"/>
      <sheetData sheetId="3879"/>
      <sheetData sheetId="3880"/>
      <sheetData sheetId="3881"/>
      <sheetData sheetId="3882"/>
      <sheetData sheetId="3883"/>
      <sheetData sheetId="3884"/>
      <sheetData sheetId="3885"/>
      <sheetData sheetId="3886"/>
      <sheetData sheetId="3887"/>
      <sheetData sheetId="3888"/>
      <sheetData sheetId="3889"/>
      <sheetData sheetId="3890"/>
      <sheetData sheetId="3891"/>
      <sheetData sheetId="3892"/>
      <sheetData sheetId="3893"/>
      <sheetData sheetId="3894"/>
      <sheetData sheetId="3895"/>
      <sheetData sheetId="3896"/>
      <sheetData sheetId="3897"/>
      <sheetData sheetId="3898"/>
      <sheetData sheetId="3899"/>
      <sheetData sheetId="3900"/>
      <sheetData sheetId="3901"/>
      <sheetData sheetId="3902"/>
      <sheetData sheetId="3903"/>
      <sheetData sheetId="3904"/>
      <sheetData sheetId="3905"/>
      <sheetData sheetId="3906"/>
      <sheetData sheetId="3907"/>
      <sheetData sheetId="3908"/>
      <sheetData sheetId="3909"/>
      <sheetData sheetId="3910"/>
      <sheetData sheetId="3911"/>
      <sheetData sheetId="3912"/>
      <sheetData sheetId="3913"/>
      <sheetData sheetId="3914"/>
      <sheetData sheetId="3915"/>
      <sheetData sheetId="3916"/>
      <sheetData sheetId="3917"/>
      <sheetData sheetId="3918"/>
      <sheetData sheetId="3919"/>
      <sheetData sheetId="3920"/>
      <sheetData sheetId="3921"/>
      <sheetData sheetId="3922"/>
      <sheetData sheetId="3923"/>
      <sheetData sheetId="3924"/>
      <sheetData sheetId="3925"/>
      <sheetData sheetId="3926"/>
      <sheetData sheetId="3927"/>
      <sheetData sheetId="3928"/>
      <sheetData sheetId="3929"/>
      <sheetData sheetId="3930"/>
      <sheetData sheetId="3931"/>
      <sheetData sheetId="3932"/>
      <sheetData sheetId="3933"/>
      <sheetData sheetId="3934"/>
      <sheetData sheetId="3935"/>
      <sheetData sheetId="3936"/>
      <sheetData sheetId="3937"/>
      <sheetData sheetId="3938"/>
      <sheetData sheetId="3939"/>
      <sheetData sheetId="3940"/>
      <sheetData sheetId="3941"/>
      <sheetData sheetId="3942"/>
      <sheetData sheetId="3943"/>
      <sheetData sheetId="3944"/>
      <sheetData sheetId="3945"/>
      <sheetData sheetId="3946"/>
      <sheetData sheetId="3947"/>
      <sheetData sheetId="3948"/>
      <sheetData sheetId="3949"/>
      <sheetData sheetId="3950"/>
      <sheetData sheetId="3951"/>
      <sheetData sheetId="3952"/>
      <sheetData sheetId="3953"/>
      <sheetData sheetId="3954"/>
      <sheetData sheetId="3955"/>
      <sheetData sheetId="3956"/>
      <sheetData sheetId="3957"/>
      <sheetData sheetId="3958"/>
      <sheetData sheetId="3959"/>
      <sheetData sheetId="3960"/>
      <sheetData sheetId="3961"/>
      <sheetData sheetId="3962"/>
      <sheetData sheetId="3963"/>
      <sheetData sheetId="3964"/>
      <sheetData sheetId="3965"/>
      <sheetData sheetId="3966"/>
      <sheetData sheetId="3967"/>
      <sheetData sheetId="3968"/>
      <sheetData sheetId="3969"/>
      <sheetData sheetId="3970"/>
      <sheetData sheetId="3971"/>
      <sheetData sheetId="3972"/>
      <sheetData sheetId="3973"/>
      <sheetData sheetId="3974"/>
      <sheetData sheetId="3975"/>
      <sheetData sheetId="3976"/>
      <sheetData sheetId="3977"/>
      <sheetData sheetId="3978"/>
      <sheetData sheetId="3979"/>
      <sheetData sheetId="3980"/>
      <sheetData sheetId="3981"/>
      <sheetData sheetId="3982"/>
      <sheetData sheetId="3983"/>
      <sheetData sheetId="3984"/>
      <sheetData sheetId="3985"/>
      <sheetData sheetId="3986"/>
      <sheetData sheetId="3987"/>
      <sheetData sheetId="3988"/>
      <sheetData sheetId="3989"/>
      <sheetData sheetId="3990"/>
      <sheetData sheetId="3991"/>
      <sheetData sheetId="3992"/>
      <sheetData sheetId="3993"/>
      <sheetData sheetId="3994"/>
      <sheetData sheetId="3995"/>
      <sheetData sheetId="3996"/>
      <sheetData sheetId="3997"/>
      <sheetData sheetId="3998"/>
      <sheetData sheetId="3999"/>
      <sheetData sheetId="4000"/>
      <sheetData sheetId="4001"/>
      <sheetData sheetId="4002"/>
      <sheetData sheetId="4003"/>
      <sheetData sheetId="4004"/>
      <sheetData sheetId="4005"/>
      <sheetData sheetId="4006"/>
      <sheetData sheetId="4007"/>
      <sheetData sheetId="4008"/>
      <sheetData sheetId="4009"/>
      <sheetData sheetId="4010"/>
      <sheetData sheetId="4011"/>
      <sheetData sheetId="4012"/>
      <sheetData sheetId="4013"/>
      <sheetData sheetId="4014"/>
      <sheetData sheetId="4015"/>
      <sheetData sheetId="4016"/>
      <sheetData sheetId="4017"/>
      <sheetData sheetId="4018"/>
      <sheetData sheetId="4019"/>
      <sheetData sheetId="4020"/>
      <sheetData sheetId="4021"/>
      <sheetData sheetId="4022"/>
      <sheetData sheetId="4023"/>
      <sheetData sheetId="4024"/>
      <sheetData sheetId="4025"/>
      <sheetData sheetId="4026"/>
      <sheetData sheetId="4027"/>
      <sheetData sheetId="4028"/>
      <sheetData sheetId="4029"/>
      <sheetData sheetId="4030"/>
      <sheetData sheetId="4031"/>
      <sheetData sheetId="4032"/>
      <sheetData sheetId="4033"/>
      <sheetData sheetId="4034"/>
      <sheetData sheetId="4035"/>
      <sheetData sheetId="4036"/>
      <sheetData sheetId="4037"/>
      <sheetData sheetId="4038"/>
      <sheetData sheetId="4039"/>
      <sheetData sheetId="4040"/>
      <sheetData sheetId="4041"/>
      <sheetData sheetId="4042"/>
      <sheetData sheetId="4043"/>
      <sheetData sheetId="4044"/>
      <sheetData sheetId="4045"/>
      <sheetData sheetId="4046"/>
      <sheetData sheetId="4047"/>
      <sheetData sheetId="4048"/>
      <sheetData sheetId="4049"/>
      <sheetData sheetId="4050"/>
      <sheetData sheetId="4051"/>
      <sheetData sheetId="4052"/>
      <sheetData sheetId="4053"/>
      <sheetData sheetId="4054"/>
      <sheetData sheetId="4055"/>
      <sheetData sheetId="4056"/>
      <sheetData sheetId="4057"/>
      <sheetData sheetId="4058"/>
      <sheetData sheetId="4059"/>
      <sheetData sheetId="4060"/>
      <sheetData sheetId="4061"/>
      <sheetData sheetId="4062"/>
      <sheetData sheetId="4063"/>
      <sheetData sheetId="4064"/>
      <sheetData sheetId="4065"/>
      <sheetData sheetId="4066"/>
      <sheetData sheetId="4067"/>
      <sheetData sheetId="4068"/>
      <sheetData sheetId="4069"/>
      <sheetData sheetId="4070"/>
      <sheetData sheetId="4071"/>
      <sheetData sheetId="4072"/>
      <sheetData sheetId="4073"/>
      <sheetData sheetId="4074"/>
      <sheetData sheetId="4075"/>
      <sheetData sheetId="4076"/>
      <sheetData sheetId="4077"/>
      <sheetData sheetId="4078"/>
      <sheetData sheetId="4079"/>
      <sheetData sheetId="4080"/>
      <sheetData sheetId="4081"/>
      <sheetData sheetId="4082"/>
      <sheetData sheetId="4083"/>
      <sheetData sheetId="4084"/>
      <sheetData sheetId="4085"/>
      <sheetData sheetId="4086"/>
      <sheetData sheetId="4087"/>
      <sheetData sheetId="4088"/>
      <sheetData sheetId="4089"/>
      <sheetData sheetId="4090"/>
      <sheetData sheetId="4091"/>
      <sheetData sheetId="4092"/>
      <sheetData sheetId="4093"/>
      <sheetData sheetId="4094"/>
      <sheetData sheetId="4095"/>
      <sheetData sheetId="4096"/>
      <sheetData sheetId="4097"/>
      <sheetData sheetId="4098"/>
      <sheetData sheetId="4099"/>
      <sheetData sheetId="4100"/>
      <sheetData sheetId="4101"/>
      <sheetData sheetId="4102"/>
      <sheetData sheetId="4103"/>
      <sheetData sheetId="4104"/>
      <sheetData sheetId="4105"/>
      <sheetData sheetId="4106"/>
      <sheetData sheetId="4107"/>
      <sheetData sheetId="4108"/>
      <sheetData sheetId="4109"/>
      <sheetData sheetId="4110"/>
      <sheetData sheetId="4111"/>
      <sheetData sheetId="4112"/>
      <sheetData sheetId="4113"/>
      <sheetData sheetId="4114"/>
      <sheetData sheetId="4115"/>
      <sheetData sheetId="4116"/>
      <sheetData sheetId="4117"/>
      <sheetData sheetId="4118"/>
      <sheetData sheetId="4119"/>
      <sheetData sheetId="4120"/>
      <sheetData sheetId="4121"/>
      <sheetData sheetId="4122"/>
      <sheetData sheetId="4123"/>
      <sheetData sheetId="4124"/>
      <sheetData sheetId="4125"/>
      <sheetData sheetId="4126"/>
      <sheetData sheetId="4127"/>
      <sheetData sheetId="4128"/>
      <sheetData sheetId="4129"/>
      <sheetData sheetId="4130"/>
      <sheetData sheetId="4131"/>
      <sheetData sheetId="4132"/>
      <sheetData sheetId="4133" refreshError="1"/>
      <sheetData sheetId="4134"/>
      <sheetData sheetId="4135" refreshError="1"/>
      <sheetData sheetId="4136"/>
      <sheetData sheetId="4137" refreshError="1"/>
      <sheetData sheetId="4138" refreshError="1"/>
      <sheetData sheetId="4139" refreshError="1"/>
      <sheetData sheetId="4140" refreshError="1"/>
      <sheetData sheetId="4141" refreshError="1"/>
      <sheetData sheetId="4142" refreshError="1"/>
      <sheetData sheetId="4143" refreshError="1"/>
      <sheetData sheetId="4144" refreshError="1"/>
      <sheetData sheetId="4145" refreshError="1"/>
      <sheetData sheetId="4146" refreshError="1"/>
      <sheetData sheetId="4147" refreshError="1"/>
      <sheetData sheetId="4148" refreshError="1"/>
      <sheetData sheetId="4149" refreshError="1"/>
      <sheetData sheetId="4150" refreshError="1"/>
      <sheetData sheetId="4151" refreshError="1"/>
      <sheetData sheetId="4152" refreshError="1"/>
      <sheetData sheetId="4153"/>
      <sheetData sheetId="4154" refreshError="1"/>
      <sheetData sheetId="4155" refreshError="1"/>
      <sheetData sheetId="4156" refreshError="1"/>
      <sheetData sheetId="4157" refreshError="1"/>
      <sheetData sheetId="4158"/>
      <sheetData sheetId="4159" refreshError="1"/>
      <sheetData sheetId="4160" refreshError="1"/>
      <sheetData sheetId="4161" refreshError="1"/>
      <sheetData sheetId="4162" refreshError="1"/>
      <sheetData sheetId="4163" refreshError="1"/>
      <sheetData sheetId="4164" refreshError="1"/>
      <sheetData sheetId="4165"/>
      <sheetData sheetId="4166" refreshError="1"/>
      <sheetData sheetId="4167" refreshError="1"/>
      <sheetData sheetId="4168" refreshError="1"/>
      <sheetData sheetId="4169" refreshError="1"/>
      <sheetData sheetId="4170" refreshError="1"/>
      <sheetData sheetId="4171" refreshError="1"/>
      <sheetData sheetId="4172" refreshError="1"/>
      <sheetData sheetId="4173" refreshError="1"/>
      <sheetData sheetId="4174" refreshError="1"/>
      <sheetData sheetId="4175" refreshError="1"/>
      <sheetData sheetId="4176" refreshError="1"/>
      <sheetData sheetId="4177" refreshError="1"/>
      <sheetData sheetId="4178" refreshError="1"/>
      <sheetData sheetId="4179" refreshError="1"/>
      <sheetData sheetId="4180" refreshError="1"/>
      <sheetData sheetId="4181" refreshError="1"/>
      <sheetData sheetId="4182" refreshError="1"/>
      <sheetData sheetId="4183" refreshError="1"/>
      <sheetData sheetId="4184" refreshError="1"/>
      <sheetData sheetId="4185" refreshError="1"/>
      <sheetData sheetId="4186" refreshError="1"/>
      <sheetData sheetId="4187" refreshError="1"/>
      <sheetData sheetId="4188" refreshError="1"/>
      <sheetData sheetId="4189" refreshError="1"/>
      <sheetData sheetId="4190" refreshError="1"/>
      <sheetData sheetId="4191" refreshError="1"/>
      <sheetData sheetId="4192" refreshError="1"/>
      <sheetData sheetId="4193" refreshError="1"/>
      <sheetData sheetId="4194" refreshError="1"/>
      <sheetData sheetId="4195" refreshError="1"/>
      <sheetData sheetId="4196" refreshError="1"/>
      <sheetData sheetId="4197" refreshError="1"/>
      <sheetData sheetId="4198" refreshError="1"/>
      <sheetData sheetId="4199" refreshError="1"/>
      <sheetData sheetId="4200" refreshError="1"/>
      <sheetData sheetId="4201" refreshError="1"/>
      <sheetData sheetId="4202" refreshError="1"/>
      <sheetData sheetId="4203" refreshError="1"/>
      <sheetData sheetId="4204" refreshError="1"/>
      <sheetData sheetId="4205" refreshError="1"/>
      <sheetData sheetId="4206" refreshError="1"/>
      <sheetData sheetId="4207" refreshError="1"/>
      <sheetData sheetId="4208" refreshError="1"/>
      <sheetData sheetId="4209" refreshError="1"/>
      <sheetData sheetId="4210" refreshError="1"/>
      <sheetData sheetId="4211" refreshError="1"/>
      <sheetData sheetId="4212" refreshError="1"/>
      <sheetData sheetId="4213" refreshError="1"/>
      <sheetData sheetId="4214" refreshError="1"/>
      <sheetData sheetId="4215" refreshError="1"/>
      <sheetData sheetId="4216" refreshError="1"/>
      <sheetData sheetId="4217" refreshError="1"/>
      <sheetData sheetId="4218" refreshError="1"/>
      <sheetData sheetId="4219" refreshError="1"/>
      <sheetData sheetId="4220" refreshError="1"/>
      <sheetData sheetId="4221" refreshError="1"/>
      <sheetData sheetId="4222" refreshError="1"/>
      <sheetData sheetId="4223" refreshError="1"/>
      <sheetData sheetId="4224" refreshError="1"/>
      <sheetData sheetId="4225" refreshError="1"/>
      <sheetData sheetId="4226" refreshError="1"/>
      <sheetData sheetId="4227" refreshError="1"/>
      <sheetData sheetId="4228" refreshError="1"/>
      <sheetData sheetId="4229" refreshError="1"/>
      <sheetData sheetId="4230"/>
      <sheetData sheetId="4231" refreshError="1"/>
      <sheetData sheetId="4232" refreshError="1"/>
      <sheetData sheetId="4233" refreshError="1"/>
      <sheetData sheetId="4234" refreshError="1"/>
      <sheetData sheetId="4235" refreshError="1"/>
      <sheetData sheetId="4236"/>
      <sheetData sheetId="4237" refreshError="1"/>
      <sheetData sheetId="4238"/>
      <sheetData sheetId="4239" refreshError="1"/>
      <sheetData sheetId="4240" refreshError="1"/>
      <sheetData sheetId="4241" refreshError="1"/>
      <sheetData sheetId="4242" refreshError="1"/>
      <sheetData sheetId="4243" refreshError="1"/>
      <sheetData sheetId="4244" refreshError="1"/>
      <sheetData sheetId="4245" refreshError="1"/>
      <sheetData sheetId="4246" refreshError="1"/>
      <sheetData sheetId="4247" refreshError="1"/>
      <sheetData sheetId="4248" refreshError="1"/>
      <sheetData sheetId="4249" refreshError="1"/>
      <sheetData sheetId="4250" refreshError="1"/>
      <sheetData sheetId="4251" refreshError="1"/>
      <sheetData sheetId="4252" refreshError="1"/>
      <sheetData sheetId="4253" refreshError="1"/>
      <sheetData sheetId="4254" refreshError="1"/>
      <sheetData sheetId="4255" refreshError="1"/>
      <sheetData sheetId="4256" refreshError="1"/>
      <sheetData sheetId="4257" refreshError="1"/>
      <sheetData sheetId="4258" refreshError="1"/>
      <sheetData sheetId="4259" refreshError="1"/>
      <sheetData sheetId="4260" refreshError="1"/>
      <sheetData sheetId="4261" refreshError="1"/>
      <sheetData sheetId="4262" refreshError="1"/>
      <sheetData sheetId="4263" refreshError="1"/>
      <sheetData sheetId="4264" refreshError="1"/>
      <sheetData sheetId="4265" refreshError="1"/>
      <sheetData sheetId="4266" refreshError="1"/>
      <sheetData sheetId="4267" refreshError="1"/>
      <sheetData sheetId="4268" refreshError="1"/>
      <sheetData sheetId="4269" refreshError="1"/>
      <sheetData sheetId="4270" refreshError="1"/>
      <sheetData sheetId="4271" refreshError="1"/>
      <sheetData sheetId="4272" refreshError="1"/>
      <sheetData sheetId="4273" refreshError="1"/>
      <sheetData sheetId="4274" refreshError="1"/>
      <sheetData sheetId="4275"/>
      <sheetData sheetId="4276"/>
      <sheetData sheetId="4277"/>
      <sheetData sheetId="4278"/>
      <sheetData sheetId="4279"/>
      <sheetData sheetId="4280"/>
      <sheetData sheetId="4281"/>
      <sheetData sheetId="4282"/>
      <sheetData sheetId="4283"/>
      <sheetData sheetId="4284"/>
      <sheetData sheetId="4285"/>
      <sheetData sheetId="4286"/>
      <sheetData sheetId="4287"/>
      <sheetData sheetId="4288"/>
      <sheetData sheetId="4289"/>
      <sheetData sheetId="4290"/>
      <sheetData sheetId="4291"/>
      <sheetData sheetId="4292"/>
      <sheetData sheetId="4293"/>
      <sheetData sheetId="4294"/>
      <sheetData sheetId="4295"/>
      <sheetData sheetId="4296"/>
      <sheetData sheetId="4297"/>
      <sheetData sheetId="4298"/>
      <sheetData sheetId="4299"/>
      <sheetData sheetId="4300"/>
      <sheetData sheetId="4301"/>
      <sheetData sheetId="4302"/>
      <sheetData sheetId="4303"/>
      <sheetData sheetId="4304"/>
      <sheetData sheetId="4305"/>
      <sheetData sheetId="4306"/>
      <sheetData sheetId="4307"/>
      <sheetData sheetId="4308"/>
      <sheetData sheetId="4309"/>
      <sheetData sheetId="4310"/>
      <sheetData sheetId="4311"/>
      <sheetData sheetId="4312"/>
      <sheetData sheetId="4313"/>
      <sheetData sheetId="4314"/>
      <sheetData sheetId="4315"/>
      <sheetData sheetId="4316"/>
      <sheetData sheetId="4317"/>
      <sheetData sheetId="4318"/>
      <sheetData sheetId="4319"/>
      <sheetData sheetId="4320"/>
      <sheetData sheetId="4321"/>
      <sheetData sheetId="4322"/>
      <sheetData sheetId="4323"/>
      <sheetData sheetId="4324"/>
      <sheetData sheetId="4325"/>
      <sheetData sheetId="4326"/>
      <sheetData sheetId="4327"/>
      <sheetData sheetId="4328"/>
      <sheetData sheetId="4329"/>
      <sheetData sheetId="4330"/>
      <sheetData sheetId="4331"/>
      <sheetData sheetId="4332"/>
      <sheetData sheetId="4333"/>
      <sheetData sheetId="4334"/>
      <sheetData sheetId="4335"/>
      <sheetData sheetId="4336"/>
      <sheetData sheetId="4337"/>
      <sheetData sheetId="4338"/>
      <sheetData sheetId="4339"/>
      <sheetData sheetId="4340"/>
      <sheetData sheetId="4341"/>
      <sheetData sheetId="4342"/>
      <sheetData sheetId="4343"/>
      <sheetData sheetId="4344"/>
      <sheetData sheetId="4345"/>
      <sheetData sheetId="4346"/>
      <sheetData sheetId="4347"/>
      <sheetData sheetId="4348"/>
      <sheetData sheetId="4349"/>
      <sheetData sheetId="4350"/>
      <sheetData sheetId="4351"/>
      <sheetData sheetId="4352"/>
      <sheetData sheetId="4353"/>
      <sheetData sheetId="4354"/>
      <sheetData sheetId="4355"/>
      <sheetData sheetId="4356"/>
      <sheetData sheetId="4357"/>
      <sheetData sheetId="4358"/>
      <sheetData sheetId="4359"/>
      <sheetData sheetId="4360"/>
      <sheetData sheetId="4361"/>
      <sheetData sheetId="4362"/>
      <sheetData sheetId="4363"/>
      <sheetData sheetId="4364"/>
      <sheetData sheetId="4365"/>
      <sheetData sheetId="4366"/>
      <sheetData sheetId="4367"/>
      <sheetData sheetId="4368"/>
      <sheetData sheetId="4369"/>
      <sheetData sheetId="4370"/>
      <sheetData sheetId="4371"/>
      <sheetData sheetId="4372"/>
      <sheetData sheetId="4373"/>
      <sheetData sheetId="4374"/>
      <sheetData sheetId="4375"/>
      <sheetData sheetId="4376"/>
      <sheetData sheetId="4377"/>
      <sheetData sheetId="4378"/>
      <sheetData sheetId="4379"/>
      <sheetData sheetId="4380"/>
      <sheetData sheetId="4381"/>
      <sheetData sheetId="4382"/>
      <sheetData sheetId="4383"/>
      <sheetData sheetId="4384"/>
      <sheetData sheetId="4385"/>
      <sheetData sheetId="4386"/>
      <sheetData sheetId="4387"/>
      <sheetData sheetId="4388"/>
      <sheetData sheetId="4389"/>
      <sheetData sheetId="4390"/>
      <sheetData sheetId="4391"/>
      <sheetData sheetId="4392"/>
      <sheetData sheetId="4393"/>
      <sheetData sheetId="4394"/>
      <sheetData sheetId="4395"/>
      <sheetData sheetId="4396"/>
      <sheetData sheetId="4397"/>
      <sheetData sheetId="4398"/>
      <sheetData sheetId="4399"/>
      <sheetData sheetId="4400"/>
      <sheetData sheetId="4401"/>
      <sheetData sheetId="4402"/>
      <sheetData sheetId="4403"/>
      <sheetData sheetId="4404"/>
      <sheetData sheetId="4405"/>
      <sheetData sheetId="4406"/>
      <sheetData sheetId="4407"/>
      <sheetData sheetId="4408"/>
      <sheetData sheetId="4409"/>
      <sheetData sheetId="4410"/>
      <sheetData sheetId="4411"/>
      <sheetData sheetId="4412"/>
      <sheetData sheetId="4413"/>
      <sheetData sheetId="4414"/>
      <sheetData sheetId="4415"/>
      <sheetData sheetId="4416"/>
      <sheetData sheetId="4417"/>
      <sheetData sheetId="4418"/>
      <sheetData sheetId="4419"/>
      <sheetData sheetId="4420"/>
      <sheetData sheetId="4421"/>
      <sheetData sheetId="4422"/>
      <sheetData sheetId="4423"/>
      <sheetData sheetId="4424"/>
      <sheetData sheetId="4425"/>
      <sheetData sheetId="4426"/>
      <sheetData sheetId="4427"/>
      <sheetData sheetId="4428"/>
      <sheetData sheetId="4429"/>
      <sheetData sheetId="4430"/>
      <sheetData sheetId="4431"/>
      <sheetData sheetId="4432"/>
      <sheetData sheetId="4433"/>
      <sheetData sheetId="4434"/>
      <sheetData sheetId="4435"/>
      <sheetData sheetId="4436"/>
      <sheetData sheetId="4437"/>
      <sheetData sheetId="4438"/>
      <sheetData sheetId="4439"/>
      <sheetData sheetId="4440"/>
      <sheetData sheetId="4441"/>
      <sheetData sheetId="4442"/>
      <sheetData sheetId="4443"/>
      <sheetData sheetId="4444"/>
      <sheetData sheetId="4445"/>
      <sheetData sheetId="4446"/>
      <sheetData sheetId="4447"/>
      <sheetData sheetId="4448"/>
      <sheetData sheetId="4449"/>
      <sheetData sheetId="4450"/>
      <sheetData sheetId="4451"/>
      <sheetData sheetId="4452"/>
      <sheetData sheetId="4453"/>
      <sheetData sheetId="4454"/>
      <sheetData sheetId="4455"/>
      <sheetData sheetId="4456"/>
      <sheetData sheetId="4457"/>
      <sheetData sheetId="4458"/>
      <sheetData sheetId="4459"/>
      <sheetData sheetId="4460"/>
      <sheetData sheetId="4461"/>
      <sheetData sheetId="4462"/>
      <sheetData sheetId="4463"/>
      <sheetData sheetId="4464"/>
      <sheetData sheetId="4465"/>
      <sheetData sheetId="4466"/>
      <sheetData sheetId="4467"/>
      <sheetData sheetId="4468"/>
      <sheetData sheetId="4469"/>
      <sheetData sheetId="4470"/>
      <sheetData sheetId="4471"/>
      <sheetData sheetId="4472"/>
      <sheetData sheetId="4473"/>
      <sheetData sheetId="4474"/>
      <sheetData sheetId="4475"/>
      <sheetData sheetId="4476"/>
      <sheetData sheetId="4477"/>
      <sheetData sheetId="4478"/>
      <sheetData sheetId="4479"/>
      <sheetData sheetId="4480"/>
      <sheetData sheetId="4481" refreshError="1"/>
      <sheetData sheetId="4482" refreshError="1"/>
      <sheetData sheetId="4483" refreshError="1"/>
      <sheetData sheetId="4484" refreshError="1"/>
      <sheetData sheetId="4485" refreshError="1"/>
      <sheetData sheetId="4486" refreshError="1"/>
      <sheetData sheetId="4487" refreshError="1"/>
      <sheetData sheetId="4488" refreshError="1"/>
      <sheetData sheetId="4489" refreshError="1"/>
      <sheetData sheetId="4490" refreshError="1"/>
      <sheetData sheetId="4491" refreshError="1"/>
      <sheetData sheetId="4492" refreshError="1"/>
      <sheetData sheetId="4493" refreshError="1"/>
      <sheetData sheetId="4494" refreshError="1"/>
      <sheetData sheetId="4495" refreshError="1"/>
      <sheetData sheetId="4496" refreshError="1"/>
      <sheetData sheetId="4497" refreshError="1"/>
      <sheetData sheetId="4498" refreshError="1"/>
      <sheetData sheetId="4499" refreshError="1"/>
      <sheetData sheetId="4500" refreshError="1"/>
      <sheetData sheetId="4501" refreshError="1"/>
      <sheetData sheetId="4502" refreshError="1"/>
      <sheetData sheetId="4503" refreshError="1"/>
      <sheetData sheetId="4504" refreshError="1"/>
      <sheetData sheetId="4505" refreshError="1"/>
      <sheetData sheetId="4506" refreshError="1"/>
      <sheetData sheetId="4507" refreshError="1"/>
      <sheetData sheetId="4508" refreshError="1"/>
      <sheetData sheetId="4509" refreshError="1"/>
      <sheetData sheetId="4510" refreshError="1"/>
      <sheetData sheetId="4511" refreshError="1"/>
      <sheetData sheetId="4512" refreshError="1"/>
      <sheetData sheetId="4513" refreshError="1"/>
      <sheetData sheetId="4514" refreshError="1"/>
      <sheetData sheetId="4515" refreshError="1"/>
      <sheetData sheetId="4516" refreshError="1"/>
      <sheetData sheetId="4517" refreshError="1"/>
      <sheetData sheetId="4518" refreshError="1"/>
      <sheetData sheetId="4519" refreshError="1"/>
      <sheetData sheetId="4520" refreshError="1"/>
      <sheetData sheetId="4521" refreshError="1"/>
      <sheetData sheetId="4522" refreshError="1"/>
      <sheetData sheetId="4523" refreshError="1"/>
      <sheetData sheetId="4524" refreshError="1"/>
      <sheetData sheetId="4525" refreshError="1"/>
      <sheetData sheetId="4526" refreshError="1"/>
      <sheetData sheetId="4527" refreshError="1"/>
      <sheetData sheetId="4528" refreshError="1"/>
      <sheetData sheetId="4529" refreshError="1"/>
      <sheetData sheetId="4530" refreshError="1"/>
      <sheetData sheetId="4531" refreshError="1"/>
      <sheetData sheetId="4532" refreshError="1"/>
      <sheetData sheetId="4533" refreshError="1"/>
      <sheetData sheetId="4534" refreshError="1"/>
      <sheetData sheetId="4535" refreshError="1"/>
      <sheetData sheetId="4536" refreshError="1"/>
      <sheetData sheetId="4537" refreshError="1"/>
      <sheetData sheetId="4538" refreshError="1"/>
      <sheetData sheetId="4539" refreshError="1"/>
      <sheetData sheetId="4540" refreshError="1"/>
      <sheetData sheetId="4541" refreshError="1"/>
      <sheetData sheetId="4542" refreshError="1"/>
      <sheetData sheetId="4543" refreshError="1"/>
      <sheetData sheetId="4544" refreshError="1"/>
      <sheetData sheetId="4545" refreshError="1"/>
      <sheetData sheetId="4546" refreshError="1"/>
      <sheetData sheetId="4547" refreshError="1"/>
      <sheetData sheetId="4548" refreshError="1"/>
      <sheetData sheetId="4549" refreshError="1"/>
      <sheetData sheetId="4550" refreshError="1"/>
      <sheetData sheetId="4551" refreshError="1"/>
      <sheetData sheetId="4552" refreshError="1"/>
      <sheetData sheetId="4553" refreshError="1"/>
      <sheetData sheetId="4554" refreshError="1"/>
      <sheetData sheetId="4555" refreshError="1"/>
      <sheetData sheetId="4556" refreshError="1"/>
      <sheetData sheetId="4557" refreshError="1"/>
      <sheetData sheetId="4558" refreshError="1"/>
      <sheetData sheetId="4559" refreshError="1"/>
      <sheetData sheetId="4560" refreshError="1"/>
      <sheetData sheetId="4561" refreshError="1"/>
      <sheetData sheetId="4562" refreshError="1"/>
      <sheetData sheetId="4563" refreshError="1"/>
      <sheetData sheetId="4564" refreshError="1"/>
      <sheetData sheetId="4565" refreshError="1"/>
      <sheetData sheetId="4566" refreshError="1"/>
      <sheetData sheetId="4567" refreshError="1"/>
      <sheetData sheetId="4568" refreshError="1"/>
      <sheetData sheetId="4569" refreshError="1"/>
      <sheetData sheetId="4570" refreshError="1"/>
      <sheetData sheetId="4571" refreshError="1"/>
      <sheetData sheetId="4572" refreshError="1"/>
      <sheetData sheetId="4573" refreshError="1"/>
      <sheetData sheetId="4574" refreshError="1"/>
      <sheetData sheetId="4575" refreshError="1"/>
      <sheetData sheetId="4576" refreshError="1"/>
      <sheetData sheetId="4577" refreshError="1"/>
      <sheetData sheetId="4578" refreshError="1"/>
      <sheetData sheetId="4579" refreshError="1"/>
      <sheetData sheetId="4580" refreshError="1"/>
      <sheetData sheetId="4581" refreshError="1"/>
      <sheetData sheetId="4582" refreshError="1"/>
      <sheetData sheetId="4583" refreshError="1"/>
      <sheetData sheetId="4584" refreshError="1"/>
      <sheetData sheetId="4585" refreshError="1"/>
      <sheetData sheetId="4586" refreshError="1"/>
      <sheetData sheetId="4587" refreshError="1"/>
      <sheetData sheetId="4588" refreshError="1"/>
      <sheetData sheetId="4589" refreshError="1"/>
      <sheetData sheetId="4590" refreshError="1"/>
      <sheetData sheetId="4591" refreshError="1"/>
      <sheetData sheetId="4592" refreshError="1"/>
      <sheetData sheetId="4593" refreshError="1"/>
      <sheetData sheetId="4594" refreshError="1"/>
      <sheetData sheetId="4595" refreshError="1"/>
      <sheetData sheetId="4596" refreshError="1"/>
      <sheetData sheetId="4597" refreshError="1"/>
      <sheetData sheetId="4598" refreshError="1"/>
      <sheetData sheetId="4599" refreshError="1"/>
      <sheetData sheetId="4600" refreshError="1"/>
      <sheetData sheetId="4601" refreshError="1"/>
      <sheetData sheetId="4602" refreshError="1"/>
      <sheetData sheetId="4603" refreshError="1"/>
      <sheetData sheetId="4604" refreshError="1"/>
      <sheetData sheetId="4605" refreshError="1"/>
      <sheetData sheetId="4606" refreshError="1"/>
      <sheetData sheetId="4607" refreshError="1"/>
      <sheetData sheetId="4608" refreshError="1"/>
      <sheetData sheetId="4609" refreshError="1"/>
      <sheetData sheetId="4610" refreshError="1"/>
      <sheetData sheetId="4611"/>
      <sheetData sheetId="4612"/>
      <sheetData sheetId="4613" refreshError="1"/>
      <sheetData sheetId="4614" refreshError="1"/>
      <sheetData sheetId="4615" refreshError="1"/>
      <sheetData sheetId="4616"/>
      <sheetData sheetId="4617"/>
      <sheetData sheetId="4618"/>
      <sheetData sheetId="4619"/>
      <sheetData sheetId="4620"/>
      <sheetData sheetId="4621"/>
      <sheetData sheetId="4622"/>
      <sheetData sheetId="4623"/>
      <sheetData sheetId="4624"/>
      <sheetData sheetId="4625"/>
      <sheetData sheetId="4626"/>
      <sheetData sheetId="4627"/>
      <sheetData sheetId="4628"/>
      <sheetData sheetId="4629"/>
      <sheetData sheetId="4630"/>
      <sheetData sheetId="4631"/>
      <sheetData sheetId="4632"/>
      <sheetData sheetId="4633"/>
      <sheetData sheetId="4634"/>
      <sheetData sheetId="4635"/>
      <sheetData sheetId="4636"/>
      <sheetData sheetId="4637"/>
      <sheetData sheetId="4638"/>
      <sheetData sheetId="4639"/>
      <sheetData sheetId="4640"/>
      <sheetData sheetId="4641"/>
      <sheetData sheetId="4642"/>
      <sheetData sheetId="4643"/>
      <sheetData sheetId="4644"/>
      <sheetData sheetId="4645"/>
      <sheetData sheetId="4646"/>
      <sheetData sheetId="4647"/>
      <sheetData sheetId="4648"/>
      <sheetData sheetId="4649"/>
      <sheetData sheetId="4650"/>
      <sheetData sheetId="4651"/>
      <sheetData sheetId="4652"/>
      <sheetData sheetId="4653"/>
      <sheetData sheetId="4654"/>
      <sheetData sheetId="4655"/>
      <sheetData sheetId="4656"/>
      <sheetData sheetId="4657"/>
      <sheetData sheetId="4658" refreshError="1"/>
      <sheetData sheetId="4659" refreshError="1"/>
      <sheetData sheetId="4660" refreshError="1"/>
      <sheetData sheetId="4661" refreshError="1"/>
      <sheetData sheetId="4662" refreshError="1"/>
      <sheetData sheetId="4663" refreshError="1"/>
      <sheetData sheetId="4664" refreshError="1"/>
      <sheetData sheetId="4665" refreshError="1"/>
      <sheetData sheetId="4666" refreshError="1"/>
      <sheetData sheetId="4667" refreshError="1"/>
      <sheetData sheetId="4668" refreshError="1"/>
      <sheetData sheetId="4669" refreshError="1"/>
      <sheetData sheetId="4670" refreshError="1"/>
      <sheetData sheetId="4671" refreshError="1"/>
      <sheetData sheetId="4672" refreshError="1"/>
      <sheetData sheetId="4673" refreshError="1"/>
      <sheetData sheetId="4674" refreshError="1"/>
      <sheetData sheetId="4675" refreshError="1"/>
      <sheetData sheetId="4676" refreshError="1"/>
      <sheetData sheetId="4677" refreshError="1"/>
      <sheetData sheetId="4678" refreshError="1"/>
      <sheetData sheetId="4679" refreshError="1"/>
      <sheetData sheetId="4680" refreshError="1"/>
      <sheetData sheetId="4681" refreshError="1"/>
      <sheetData sheetId="4682" refreshError="1"/>
      <sheetData sheetId="4683" refreshError="1"/>
      <sheetData sheetId="4684" refreshError="1"/>
      <sheetData sheetId="4685" refreshError="1"/>
      <sheetData sheetId="4686" refreshError="1"/>
      <sheetData sheetId="4687" refreshError="1"/>
      <sheetData sheetId="4688" refreshError="1"/>
      <sheetData sheetId="4689" refreshError="1"/>
      <sheetData sheetId="4690" refreshError="1"/>
      <sheetData sheetId="4691" refreshError="1"/>
      <sheetData sheetId="4692" refreshError="1"/>
      <sheetData sheetId="4693" refreshError="1"/>
      <sheetData sheetId="4694" refreshError="1"/>
      <sheetData sheetId="4695" refreshError="1"/>
      <sheetData sheetId="4696" refreshError="1"/>
      <sheetData sheetId="4697" refreshError="1"/>
      <sheetData sheetId="4698" refreshError="1"/>
      <sheetData sheetId="4699" refreshError="1"/>
      <sheetData sheetId="4700" refreshError="1"/>
      <sheetData sheetId="4701" refreshError="1"/>
      <sheetData sheetId="4702" refreshError="1"/>
      <sheetData sheetId="4703" refreshError="1"/>
      <sheetData sheetId="4704" refreshError="1"/>
      <sheetData sheetId="4705" refreshError="1"/>
      <sheetData sheetId="4706" refreshError="1"/>
      <sheetData sheetId="4707" refreshError="1"/>
      <sheetData sheetId="4708" refreshError="1"/>
      <sheetData sheetId="4709" refreshError="1"/>
      <sheetData sheetId="4710" refreshError="1"/>
      <sheetData sheetId="4711" refreshError="1"/>
      <sheetData sheetId="4712" refreshError="1"/>
      <sheetData sheetId="4713" refreshError="1"/>
      <sheetData sheetId="4714" refreshError="1"/>
      <sheetData sheetId="4715" refreshError="1"/>
      <sheetData sheetId="4716" refreshError="1"/>
      <sheetData sheetId="4717" refreshError="1"/>
      <sheetData sheetId="4718" refreshError="1"/>
      <sheetData sheetId="4719" refreshError="1"/>
      <sheetData sheetId="4720"/>
      <sheetData sheetId="4721" refreshError="1"/>
      <sheetData sheetId="4722" refreshError="1"/>
      <sheetData sheetId="4723" refreshError="1"/>
      <sheetData sheetId="4724" refreshError="1"/>
      <sheetData sheetId="4725" refreshError="1"/>
      <sheetData sheetId="4726" refreshError="1"/>
      <sheetData sheetId="4727" refreshError="1"/>
      <sheetData sheetId="4728" refreshError="1"/>
      <sheetData sheetId="4729" refreshError="1"/>
      <sheetData sheetId="4730" refreshError="1"/>
      <sheetData sheetId="4731" refreshError="1"/>
      <sheetData sheetId="4732" refreshError="1"/>
      <sheetData sheetId="4733" refreshError="1"/>
      <sheetData sheetId="4734" refreshError="1"/>
      <sheetData sheetId="4735" refreshError="1"/>
      <sheetData sheetId="4736" refreshError="1"/>
      <sheetData sheetId="4737" refreshError="1"/>
      <sheetData sheetId="4738" refreshError="1"/>
      <sheetData sheetId="4739" refreshError="1"/>
      <sheetData sheetId="4740" refreshError="1"/>
      <sheetData sheetId="4741" refreshError="1"/>
      <sheetData sheetId="4742" refreshError="1"/>
      <sheetData sheetId="4743" refreshError="1"/>
      <sheetData sheetId="4744" refreshError="1"/>
      <sheetData sheetId="4745" refreshError="1"/>
      <sheetData sheetId="4746" refreshError="1"/>
      <sheetData sheetId="4747" refreshError="1"/>
      <sheetData sheetId="4748" refreshError="1"/>
      <sheetData sheetId="4749" refreshError="1"/>
      <sheetData sheetId="4750" refreshError="1"/>
      <sheetData sheetId="4751" refreshError="1"/>
      <sheetData sheetId="4752" refreshError="1"/>
      <sheetData sheetId="4753" refreshError="1"/>
      <sheetData sheetId="4754" refreshError="1"/>
      <sheetData sheetId="4755" refreshError="1"/>
      <sheetData sheetId="4756"/>
      <sheetData sheetId="4757"/>
      <sheetData sheetId="4758"/>
      <sheetData sheetId="4759"/>
      <sheetData sheetId="4760"/>
      <sheetData sheetId="4761"/>
      <sheetData sheetId="4762"/>
      <sheetData sheetId="4763"/>
      <sheetData sheetId="4764"/>
      <sheetData sheetId="4765"/>
      <sheetData sheetId="4766"/>
      <sheetData sheetId="4767"/>
      <sheetData sheetId="4768"/>
      <sheetData sheetId="4769"/>
      <sheetData sheetId="4770"/>
      <sheetData sheetId="4771"/>
      <sheetData sheetId="4772"/>
      <sheetData sheetId="4773"/>
      <sheetData sheetId="4774"/>
      <sheetData sheetId="4775"/>
      <sheetData sheetId="4776"/>
      <sheetData sheetId="4777"/>
      <sheetData sheetId="4778"/>
      <sheetData sheetId="4779"/>
      <sheetData sheetId="4780"/>
      <sheetData sheetId="4781"/>
      <sheetData sheetId="4782"/>
      <sheetData sheetId="4783"/>
      <sheetData sheetId="4784"/>
      <sheetData sheetId="4785"/>
      <sheetData sheetId="4786"/>
      <sheetData sheetId="4787"/>
      <sheetData sheetId="4788"/>
      <sheetData sheetId="4789"/>
      <sheetData sheetId="4790"/>
      <sheetData sheetId="4791"/>
      <sheetData sheetId="4792"/>
      <sheetData sheetId="4793"/>
      <sheetData sheetId="4794"/>
      <sheetData sheetId="4795"/>
      <sheetData sheetId="4796"/>
      <sheetData sheetId="4797"/>
      <sheetData sheetId="4798"/>
      <sheetData sheetId="4799"/>
      <sheetData sheetId="4800"/>
      <sheetData sheetId="4801"/>
      <sheetData sheetId="4802"/>
      <sheetData sheetId="4803"/>
      <sheetData sheetId="4804"/>
      <sheetData sheetId="4805"/>
      <sheetData sheetId="4806"/>
      <sheetData sheetId="4807"/>
      <sheetData sheetId="4808"/>
      <sheetData sheetId="4809"/>
      <sheetData sheetId="4810"/>
      <sheetData sheetId="4811"/>
      <sheetData sheetId="4812"/>
      <sheetData sheetId="4813"/>
      <sheetData sheetId="4814"/>
      <sheetData sheetId="4815"/>
      <sheetData sheetId="4816"/>
      <sheetData sheetId="4817"/>
      <sheetData sheetId="4818"/>
      <sheetData sheetId="4819"/>
      <sheetData sheetId="4820"/>
      <sheetData sheetId="4821"/>
      <sheetData sheetId="4822"/>
      <sheetData sheetId="4823"/>
      <sheetData sheetId="4824"/>
      <sheetData sheetId="4825"/>
      <sheetData sheetId="4826"/>
      <sheetData sheetId="4827"/>
      <sheetData sheetId="4828"/>
      <sheetData sheetId="4829"/>
      <sheetData sheetId="4830"/>
      <sheetData sheetId="4831"/>
      <sheetData sheetId="4832"/>
      <sheetData sheetId="4833"/>
      <sheetData sheetId="4834"/>
      <sheetData sheetId="4835"/>
      <sheetData sheetId="4836"/>
      <sheetData sheetId="4837"/>
      <sheetData sheetId="4838"/>
      <sheetData sheetId="4839"/>
      <sheetData sheetId="4840"/>
      <sheetData sheetId="4841"/>
      <sheetData sheetId="4842"/>
      <sheetData sheetId="4843"/>
      <sheetData sheetId="4844"/>
      <sheetData sheetId="4845"/>
      <sheetData sheetId="4846"/>
      <sheetData sheetId="4847"/>
      <sheetData sheetId="4848"/>
      <sheetData sheetId="4849"/>
      <sheetData sheetId="4850"/>
      <sheetData sheetId="4851"/>
      <sheetData sheetId="4852"/>
      <sheetData sheetId="4853"/>
      <sheetData sheetId="4854"/>
      <sheetData sheetId="4855"/>
      <sheetData sheetId="4856"/>
      <sheetData sheetId="4857"/>
      <sheetData sheetId="4858"/>
      <sheetData sheetId="4859"/>
      <sheetData sheetId="4860"/>
      <sheetData sheetId="4861"/>
      <sheetData sheetId="4862"/>
      <sheetData sheetId="4863"/>
      <sheetData sheetId="4864"/>
      <sheetData sheetId="4865"/>
      <sheetData sheetId="4866"/>
      <sheetData sheetId="4867"/>
      <sheetData sheetId="4868"/>
      <sheetData sheetId="4869"/>
      <sheetData sheetId="4870"/>
      <sheetData sheetId="4871"/>
      <sheetData sheetId="4872"/>
      <sheetData sheetId="4873"/>
      <sheetData sheetId="4874"/>
      <sheetData sheetId="4875"/>
      <sheetData sheetId="4876"/>
      <sheetData sheetId="4877"/>
      <sheetData sheetId="4878"/>
      <sheetData sheetId="4879"/>
      <sheetData sheetId="4880"/>
      <sheetData sheetId="4881"/>
      <sheetData sheetId="4882"/>
      <sheetData sheetId="4883"/>
      <sheetData sheetId="4884"/>
      <sheetData sheetId="4885"/>
      <sheetData sheetId="4886"/>
      <sheetData sheetId="4887"/>
      <sheetData sheetId="4888"/>
      <sheetData sheetId="4889"/>
      <sheetData sheetId="4890"/>
      <sheetData sheetId="4891"/>
      <sheetData sheetId="4892"/>
      <sheetData sheetId="4893"/>
      <sheetData sheetId="4894"/>
      <sheetData sheetId="4895"/>
      <sheetData sheetId="4896"/>
      <sheetData sheetId="4897"/>
      <sheetData sheetId="4898"/>
      <sheetData sheetId="4899"/>
      <sheetData sheetId="4900"/>
      <sheetData sheetId="4901"/>
      <sheetData sheetId="4902"/>
      <sheetData sheetId="4903"/>
      <sheetData sheetId="4904"/>
      <sheetData sheetId="4905"/>
      <sheetData sheetId="4906"/>
      <sheetData sheetId="4907"/>
      <sheetData sheetId="4908"/>
      <sheetData sheetId="4909"/>
      <sheetData sheetId="4910"/>
      <sheetData sheetId="4911"/>
      <sheetData sheetId="4912"/>
      <sheetData sheetId="4913"/>
      <sheetData sheetId="4914"/>
      <sheetData sheetId="4915"/>
      <sheetData sheetId="4916"/>
      <sheetData sheetId="4917"/>
      <sheetData sheetId="4918"/>
      <sheetData sheetId="4919"/>
      <sheetData sheetId="4920"/>
      <sheetData sheetId="4921"/>
      <sheetData sheetId="4922"/>
      <sheetData sheetId="4923"/>
      <sheetData sheetId="4924"/>
      <sheetData sheetId="4925"/>
      <sheetData sheetId="4926"/>
      <sheetData sheetId="4927"/>
      <sheetData sheetId="4928"/>
      <sheetData sheetId="4929"/>
      <sheetData sheetId="4930"/>
      <sheetData sheetId="4931"/>
      <sheetData sheetId="4932"/>
      <sheetData sheetId="4933"/>
      <sheetData sheetId="4934"/>
      <sheetData sheetId="4935"/>
      <sheetData sheetId="4936"/>
      <sheetData sheetId="4937"/>
      <sheetData sheetId="4938"/>
      <sheetData sheetId="4939"/>
      <sheetData sheetId="4940"/>
      <sheetData sheetId="4941"/>
      <sheetData sheetId="4942"/>
      <sheetData sheetId="4943"/>
      <sheetData sheetId="4944"/>
      <sheetData sheetId="4945"/>
      <sheetData sheetId="4946"/>
      <sheetData sheetId="4947"/>
      <sheetData sheetId="4948"/>
      <sheetData sheetId="4949"/>
      <sheetData sheetId="4950"/>
      <sheetData sheetId="4951"/>
      <sheetData sheetId="4952"/>
      <sheetData sheetId="4953"/>
      <sheetData sheetId="4954"/>
      <sheetData sheetId="4955"/>
      <sheetData sheetId="4956"/>
      <sheetData sheetId="4957"/>
      <sheetData sheetId="4958"/>
      <sheetData sheetId="4959"/>
      <sheetData sheetId="4960"/>
      <sheetData sheetId="4961"/>
      <sheetData sheetId="4962"/>
      <sheetData sheetId="4963"/>
      <sheetData sheetId="4964"/>
      <sheetData sheetId="4965"/>
      <sheetData sheetId="4966"/>
      <sheetData sheetId="4967"/>
      <sheetData sheetId="4968"/>
      <sheetData sheetId="4969"/>
      <sheetData sheetId="4970"/>
      <sheetData sheetId="4971"/>
      <sheetData sheetId="4972"/>
      <sheetData sheetId="4973"/>
      <sheetData sheetId="4974"/>
      <sheetData sheetId="4975"/>
      <sheetData sheetId="4976"/>
      <sheetData sheetId="4977"/>
      <sheetData sheetId="4978"/>
      <sheetData sheetId="4979"/>
      <sheetData sheetId="4980"/>
      <sheetData sheetId="4981"/>
      <sheetData sheetId="4982"/>
      <sheetData sheetId="4983"/>
      <sheetData sheetId="4984"/>
      <sheetData sheetId="4985"/>
      <sheetData sheetId="4986"/>
      <sheetData sheetId="4987"/>
      <sheetData sheetId="4988"/>
      <sheetData sheetId="4989"/>
      <sheetData sheetId="4990"/>
      <sheetData sheetId="4991"/>
      <sheetData sheetId="4992"/>
      <sheetData sheetId="4993"/>
      <sheetData sheetId="4994"/>
      <sheetData sheetId="4995"/>
      <sheetData sheetId="4996"/>
      <sheetData sheetId="4997"/>
      <sheetData sheetId="4998"/>
      <sheetData sheetId="4999"/>
      <sheetData sheetId="5000"/>
      <sheetData sheetId="5001"/>
      <sheetData sheetId="5002"/>
      <sheetData sheetId="5003"/>
      <sheetData sheetId="5004"/>
      <sheetData sheetId="5005"/>
      <sheetData sheetId="5006"/>
      <sheetData sheetId="5007"/>
      <sheetData sheetId="5008"/>
      <sheetData sheetId="5009"/>
      <sheetData sheetId="5010"/>
      <sheetData sheetId="5011"/>
      <sheetData sheetId="5012"/>
      <sheetData sheetId="5013"/>
      <sheetData sheetId="5014"/>
      <sheetData sheetId="5015"/>
      <sheetData sheetId="5016"/>
      <sheetData sheetId="5017"/>
      <sheetData sheetId="5018"/>
      <sheetData sheetId="5019"/>
      <sheetData sheetId="5020"/>
      <sheetData sheetId="5021"/>
      <sheetData sheetId="5022"/>
      <sheetData sheetId="5023"/>
      <sheetData sheetId="5024"/>
      <sheetData sheetId="5025"/>
      <sheetData sheetId="5026"/>
      <sheetData sheetId="5027"/>
      <sheetData sheetId="5028"/>
      <sheetData sheetId="5029"/>
      <sheetData sheetId="5030"/>
      <sheetData sheetId="5031"/>
      <sheetData sheetId="5032"/>
      <sheetData sheetId="5033"/>
      <sheetData sheetId="5034"/>
      <sheetData sheetId="5035"/>
      <sheetData sheetId="5036"/>
      <sheetData sheetId="5037"/>
      <sheetData sheetId="5038"/>
      <sheetData sheetId="5039"/>
      <sheetData sheetId="5040"/>
      <sheetData sheetId="5041"/>
      <sheetData sheetId="5042"/>
      <sheetData sheetId="5043"/>
      <sheetData sheetId="5044"/>
      <sheetData sheetId="5045"/>
      <sheetData sheetId="5046"/>
      <sheetData sheetId="5047"/>
      <sheetData sheetId="5048"/>
      <sheetData sheetId="5049"/>
      <sheetData sheetId="5050"/>
      <sheetData sheetId="5051"/>
      <sheetData sheetId="5052"/>
      <sheetData sheetId="5053"/>
      <sheetData sheetId="5054"/>
      <sheetData sheetId="5055"/>
      <sheetData sheetId="5056"/>
      <sheetData sheetId="5057"/>
      <sheetData sheetId="5058"/>
      <sheetData sheetId="5059"/>
      <sheetData sheetId="5060"/>
      <sheetData sheetId="5061"/>
      <sheetData sheetId="5062"/>
      <sheetData sheetId="5063"/>
      <sheetData sheetId="5064"/>
      <sheetData sheetId="5065"/>
      <sheetData sheetId="5066"/>
      <sheetData sheetId="5067"/>
      <sheetData sheetId="5068"/>
      <sheetData sheetId="5069"/>
      <sheetData sheetId="5070"/>
      <sheetData sheetId="5071"/>
      <sheetData sheetId="5072"/>
      <sheetData sheetId="5073"/>
      <sheetData sheetId="5074"/>
      <sheetData sheetId="5075"/>
      <sheetData sheetId="5076"/>
      <sheetData sheetId="5077"/>
      <sheetData sheetId="5078"/>
      <sheetData sheetId="5079"/>
      <sheetData sheetId="5080"/>
      <sheetData sheetId="5081"/>
      <sheetData sheetId="5082"/>
      <sheetData sheetId="5083"/>
      <sheetData sheetId="5084"/>
      <sheetData sheetId="5085"/>
      <sheetData sheetId="5086"/>
      <sheetData sheetId="5087"/>
      <sheetData sheetId="5088"/>
      <sheetData sheetId="5089"/>
      <sheetData sheetId="5090"/>
      <sheetData sheetId="5091"/>
      <sheetData sheetId="5092"/>
      <sheetData sheetId="5093"/>
      <sheetData sheetId="5094"/>
      <sheetData sheetId="5095"/>
      <sheetData sheetId="5096"/>
      <sheetData sheetId="5097"/>
      <sheetData sheetId="5098"/>
      <sheetData sheetId="5099"/>
      <sheetData sheetId="5100"/>
      <sheetData sheetId="5101"/>
      <sheetData sheetId="5102"/>
      <sheetData sheetId="5103"/>
      <sheetData sheetId="5104"/>
      <sheetData sheetId="5105"/>
      <sheetData sheetId="5106"/>
      <sheetData sheetId="5107"/>
      <sheetData sheetId="5108"/>
      <sheetData sheetId="5109"/>
      <sheetData sheetId="5110"/>
      <sheetData sheetId="5111"/>
      <sheetData sheetId="5112"/>
      <sheetData sheetId="5113"/>
      <sheetData sheetId="5114"/>
      <sheetData sheetId="5115"/>
      <sheetData sheetId="5116"/>
      <sheetData sheetId="5117"/>
      <sheetData sheetId="5118"/>
      <sheetData sheetId="5119"/>
      <sheetData sheetId="5120"/>
      <sheetData sheetId="5121"/>
      <sheetData sheetId="5122"/>
      <sheetData sheetId="5123"/>
      <sheetData sheetId="5124"/>
      <sheetData sheetId="5125"/>
      <sheetData sheetId="5126"/>
      <sheetData sheetId="5127" refreshError="1"/>
      <sheetData sheetId="5128" refreshError="1"/>
      <sheetData sheetId="5129" refreshError="1"/>
      <sheetData sheetId="5130" refreshError="1"/>
      <sheetData sheetId="5131" refreshError="1"/>
      <sheetData sheetId="5132" refreshError="1"/>
      <sheetData sheetId="5133" refreshError="1"/>
      <sheetData sheetId="5134" refreshError="1"/>
      <sheetData sheetId="5135" refreshError="1"/>
      <sheetData sheetId="5136" refreshError="1"/>
      <sheetData sheetId="5137" refreshError="1"/>
      <sheetData sheetId="5138" refreshError="1"/>
      <sheetData sheetId="5139" refreshError="1"/>
      <sheetData sheetId="5140" refreshError="1"/>
      <sheetData sheetId="5141" refreshError="1"/>
      <sheetData sheetId="5142" refreshError="1"/>
      <sheetData sheetId="5143" refreshError="1"/>
      <sheetData sheetId="5144" refreshError="1"/>
      <sheetData sheetId="5145" refreshError="1"/>
      <sheetData sheetId="5146" refreshError="1"/>
      <sheetData sheetId="5147" refreshError="1"/>
      <sheetData sheetId="5148" refreshError="1"/>
      <sheetData sheetId="5149" refreshError="1"/>
      <sheetData sheetId="5150" refreshError="1"/>
      <sheetData sheetId="5151" refreshError="1"/>
      <sheetData sheetId="5152" refreshError="1"/>
      <sheetData sheetId="5153" refreshError="1"/>
      <sheetData sheetId="5154" refreshError="1"/>
      <sheetData sheetId="5155" refreshError="1"/>
      <sheetData sheetId="5156" refreshError="1"/>
      <sheetData sheetId="5157" refreshError="1"/>
      <sheetData sheetId="5158" refreshError="1"/>
      <sheetData sheetId="5159" refreshError="1"/>
      <sheetData sheetId="5160" refreshError="1"/>
      <sheetData sheetId="5161" refreshError="1"/>
      <sheetData sheetId="5162" refreshError="1"/>
      <sheetData sheetId="5163" refreshError="1"/>
      <sheetData sheetId="5164" refreshError="1"/>
      <sheetData sheetId="5165" refreshError="1"/>
      <sheetData sheetId="5166" refreshError="1"/>
      <sheetData sheetId="5167" refreshError="1"/>
      <sheetData sheetId="5168" refreshError="1"/>
      <sheetData sheetId="5169" refreshError="1"/>
      <sheetData sheetId="5170" refreshError="1"/>
      <sheetData sheetId="5171" refreshError="1"/>
      <sheetData sheetId="5172" refreshError="1"/>
      <sheetData sheetId="5173" refreshError="1"/>
      <sheetData sheetId="5174" refreshError="1"/>
      <sheetData sheetId="5175" refreshError="1"/>
      <sheetData sheetId="5176" refreshError="1"/>
      <sheetData sheetId="5177" refreshError="1"/>
      <sheetData sheetId="5178" refreshError="1"/>
      <sheetData sheetId="5179" refreshError="1"/>
      <sheetData sheetId="5180" refreshError="1"/>
      <sheetData sheetId="5181" refreshError="1"/>
      <sheetData sheetId="5182" refreshError="1"/>
      <sheetData sheetId="5183" refreshError="1"/>
      <sheetData sheetId="5184" refreshError="1"/>
      <sheetData sheetId="5185" refreshError="1"/>
      <sheetData sheetId="5186" refreshError="1"/>
      <sheetData sheetId="5187" refreshError="1"/>
      <sheetData sheetId="5188" refreshError="1"/>
      <sheetData sheetId="5189" refreshError="1"/>
      <sheetData sheetId="5190" refreshError="1"/>
      <sheetData sheetId="5191" refreshError="1"/>
      <sheetData sheetId="5192" refreshError="1"/>
      <sheetData sheetId="5193" refreshError="1"/>
      <sheetData sheetId="5194" refreshError="1"/>
      <sheetData sheetId="5195" refreshError="1"/>
      <sheetData sheetId="5196" refreshError="1"/>
      <sheetData sheetId="5197" refreshError="1"/>
      <sheetData sheetId="5198" refreshError="1"/>
      <sheetData sheetId="5199" refreshError="1"/>
      <sheetData sheetId="5200" refreshError="1"/>
      <sheetData sheetId="5201" refreshError="1"/>
      <sheetData sheetId="5202" refreshError="1"/>
      <sheetData sheetId="5203" refreshError="1"/>
      <sheetData sheetId="5204" refreshError="1"/>
      <sheetData sheetId="5205" refreshError="1"/>
      <sheetData sheetId="5206" refreshError="1"/>
      <sheetData sheetId="5207" refreshError="1"/>
      <sheetData sheetId="5208" refreshError="1"/>
      <sheetData sheetId="5209" refreshError="1"/>
      <sheetData sheetId="5210" refreshError="1"/>
      <sheetData sheetId="5211" refreshError="1"/>
      <sheetData sheetId="5212" refreshError="1"/>
      <sheetData sheetId="5213" refreshError="1"/>
      <sheetData sheetId="5214" refreshError="1"/>
      <sheetData sheetId="5215" refreshError="1"/>
      <sheetData sheetId="5216" refreshError="1"/>
      <sheetData sheetId="5217" refreshError="1"/>
      <sheetData sheetId="5218" refreshError="1"/>
      <sheetData sheetId="5219" refreshError="1"/>
      <sheetData sheetId="5220" refreshError="1"/>
      <sheetData sheetId="5221" refreshError="1"/>
      <sheetData sheetId="5222" refreshError="1"/>
      <sheetData sheetId="5223" refreshError="1"/>
      <sheetData sheetId="5224" refreshError="1"/>
      <sheetData sheetId="5225" refreshError="1"/>
      <sheetData sheetId="5226" refreshError="1"/>
      <sheetData sheetId="5227" refreshError="1"/>
      <sheetData sheetId="5228" refreshError="1"/>
      <sheetData sheetId="5229" refreshError="1"/>
      <sheetData sheetId="5230" refreshError="1"/>
      <sheetData sheetId="5231" refreshError="1"/>
      <sheetData sheetId="5232" refreshError="1"/>
      <sheetData sheetId="5233" refreshError="1"/>
      <sheetData sheetId="5234" refreshError="1"/>
      <sheetData sheetId="5235" refreshError="1"/>
      <sheetData sheetId="5236" refreshError="1"/>
      <sheetData sheetId="5237" refreshError="1"/>
      <sheetData sheetId="5238" refreshError="1"/>
      <sheetData sheetId="5239" refreshError="1"/>
      <sheetData sheetId="5240" refreshError="1"/>
      <sheetData sheetId="5241" refreshError="1"/>
      <sheetData sheetId="5242" refreshError="1"/>
      <sheetData sheetId="5243" refreshError="1"/>
      <sheetData sheetId="5244" refreshError="1"/>
      <sheetData sheetId="5245" refreshError="1"/>
      <sheetData sheetId="5246" refreshError="1"/>
      <sheetData sheetId="5247" refreshError="1"/>
      <sheetData sheetId="5248" refreshError="1"/>
      <sheetData sheetId="5249" refreshError="1"/>
      <sheetData sheetId="5250" refreshError="1"/>
      <sheetData sheetId="5251" refreshError="1"/>
      <sheetData sheetId="5252" refreshError="1"/>
      <sheetData sheetId="5253" refreshError="1"/>
      <sheetData sheetId="5254" refreshError="1"/>
      <sheetData sheetId="5255" refreshError="1"/>
      <sheetData sheetId="5256" refreshError="1"/>
      <sheetData sheetId="5257" refreshError="1"/>
      <sheetData sheetId="5258" refreshError="1"/>
      <sheetData sheetId="5259" refreshError="1"/>
      <sheetData sheetId="5260" refreshError="1"/>
      <sheetData sheetId="5261" refreshError="1"/>
      <sheetData sheetId="5262" refreshError="1"/>
      <sheetData sheetId="5263" refreshError="1"/>
      <sheetData sheetId="5264" refreshError="1"/>
      <sheetData sheetId="5265" refreshError="1"/>
      <sheetData sheetId="5266" refreshError="1"/>
      <sheetData sheetId="5267" refreshError="1"/>
      <sheetData sheetId="5268" refreshError="1"/>
      <sheetData sheetId="5269" refreshError="1"/>
      <sheetData sheetId="5270" refreshError="1"/>
      <sheetData sheetId="5271" refreshError="1"/>
      <sheetData sheetId="5272" refreshError="1"/>
      <sheetData sheetId="5273" refreshError="1"/>
      <sheetData sheetId="5274" refreshError="1"/>
      <sheetData sheetId="5275" refreshError="1"/>
      <sheetData sheetId="5276" refreshError="1"/>
      <sheetData sheetId="5277" refreshError="1"/>
      <sheetData sheetId="5278" refreshError="1"/>
      <sheetData sheetId="5279" refreshError="1"/>
      <sheetData sheetId="5280" refreshError="1"/>
      <sheetData sheetId="5281" refreshError="1"/>
      <sheetData sheetId="5282" refreshError="1"/>
      <sheetData sheetId="5283" refreshError="1"/>
      <sheetData sheetId="5284" refreshError="1"/>
      <sheetData sheetId="5285" refreshError="1"/>
      <sheetData sheetId="5286" refreshError="1"/>
      <sheetData sheetId="5287" refreshError="1"/>
      <sheetData sheetId="5288" refreshError="1"/>
      <sheetData sheetId="5289" refreshError="1"/>
      <sheetData sheetId="5290" refreshError="1"/>
      <sheetData sheetId="5291" refreshError="1"/>
      <sheetData sheetId="5292" refreshError="1"/>
      <sheetData sheetId="5293" refreshError="1"/>
      <sheetData sheetId="5294" refreshError="1"/>
      <sheetData sheetId="5295" refreshError="1"/>
      <sheetData sheetId="5296" refreshError="1"/>
      <sheetData sheetId="5297" refreshError="1"/>
      <sheetData sheetId="5298" refreshError="1"/>
      <sheetData sheetId="5299" refreshError="1"/>
      <sheetData sheetId="5300" refreshError="1"/>
      <sheetData sheetId="5301" refreshError="1"/>
      <sheetData sheetId="5302" refreshError="1"/>
      <sheetData sheetId="5303" refreshError="1"/>
      <sheetData sheetId="5304" refreshError="1"/>
      <sheetData sheetId="5305" refreshError="1"/>
      <sheetData sheetId="5306" refreshError="1"/>
      <sheetData sheetId="5307" refreshError="1"/>
      <sheetData sheetId="5308" refreshError="1"/>
      <sheetData sheetId="5309" refreshError="1"/>
      <sheetData sheetId="5310" refreshError="1"/>
      <sheetData sheetId="5311" refreshError="1"/>
      <sheetData sheetId="5312" refreshError="1"/>
      <sheetData sheetId="5313" refreshError="1"/>
      <sheetData sheetId="5314" refreshError="1"/>
      <sheetData sheetId="5315" refreshError="1"/>
      <sheetData sheetId="5316" refreshError="1"/>
      <sheetData sheetId="5317" refreshError="1"/>
      <sheetData sheetId="5318" refreshError="1"/>
      <sheetData sheetId="5319" refreshError="1"/>
      <sheetData sheetId="5320" refreshError="1"/>
      <sheetData sheetId="5321" refreshError="1"/>
      <sheetData sheetId="5322" refreshError="1"/>
      <sheetData sheetId="5323" refreshError="1"/>
      <sheetData sheetId="5324" refreshError="1"/>
      <sheetData sheetId="5325" refreshError="1"/>
      <sheetData sheetId="5326" refreshError="1"/>
      <sheetData sheetId="5327" refreshError="1"/>
      <sheetData sheetId="5328" refreshError="1"/>
      <sheetData sheetId="5329" refreshError="1"/>
      <sheetData sheetId="5330" refreshError="1"/>
      <sheetData sheetId="5331" refreshError="1"/>
      <sheetData sheetId="5332" refreshError="1"/>
      <sheetData sheetId="5333" refreshError="1"/>
      <sheetData sheetId="5334" refreshError="1"/>
      <sheetData sheetId="5335" refreshError="1"/>
      <sheetData sheetId="5336" refreshError="1"/>
      <sheetData sheetId="5337" refreshError="1"/>
      <sheetData sheetId="5338" refreshError="1"/>
      <sheetData sheetId="5339" refreshError="1"/>
      <sheetData sheetId="5340" refreshError="1"/>
      <sheetData sheetId="5341" refreshError="1"/>
      <sheetData sheetId="5342" refreshError="1"/>
      <sheetData sheetId="5343" refreshError="1"/>
      <sheetData sheetId="5344" refreshError="1"/>
      <sheetData sheetId="5345" refreshError="1"/>
      <sheetData sheetId="5346" refreshError="1"/>
      <sheetData sheetId="5347" refreshError="1"/>
      <sheetData sheetId="5348" refreshError="1"/>
      <sheetData sheetId="5349" refreshError="1"/>
      <sheetData sheetId="5350" refreshError="1"/>
      <sheetData sheetId="5351" refreshError="1"/>
      <sheetData sheetId="5352" refreshError="1"/>
      <sheetData sheetId="5353" refreshError="1"/>
      <sheetData sheetId="5354" refreshError="1"/>
      <sheetData sheetId="5355" refreshError="1"/>
      <sheetData sheetId="5356" refreshError="1"/>
      <sheetData sheetId="5357" refreshError="1"/>
      <sheetData sheetId="5358" refreshError="1"/>
      <sheetData sheetId="5359" refreshError="1"/>
      <sheetData sheetId="5360" refreshError="1"/>
      <sheetData sheetId="5361" refreshError="1"/>
      <sheetData sheetId="5362" refreshError="1"/>
      <sheetData sheetId="5363" refreshError="1"/>
      <sheetData sheetId="5364" refreshError="1"/>
      <sheetData sheetId="5365" refreshError="1"/>
      <sheetData sheetId="5366" refreshError="1"/>
      <sheetData sheetId="5367" refreshError="1"/>
      <sheetData sheetId="5368" refreshError="1"/>
      <sheetData sheetId="5369" refreshError="1"/>
      <sheetData sheetId="5370" refreshError="1"/>
      <sheetData sheetId="5371" refreshError="1"/>
      <sheetData sheetId="5372" refreshError="1"/>
      <sheetData sheetId="5373" refreshError="1"/>
      <sheetData sheetId="5374" refreshError="1"/>
      <sheetData sheetId="5375" refreshError="1"/>
      <sheetData sheetId="5376" refreshError="1"/>
      <sheetData sheetId="5377" refreshError="1"/>
      <sheetData sheetId="5378" refreshError="1"/>
      <sheetData sheetId="5379" refreshError="1"/>
      <sheetData sheetId="5380" refreshError="1"/>
      <sheetData sheetId="5381" refreshError="1"/>
      <sheetData sheetId="5382" refreshError="1"/>
      <sheetData sheetId="5383" refreshError="1"/>
      <sheetData sheetId="5384" refreshError="1"/>
      <sheetData sheetId="5385" refreshError="1"/>
      <sheetData sheetId="5386" refreshError="1"/>
      <sheetData sheetId="5387" refreshError="1"/>
      <sheetData sheetId="5388" refreshError="1"/>
      <sheetData sheetId="5389" refreshError="1"/>
      <sheetData sheetId="5390" refreshError="1"/>
      <sheetData sheetId="5391" refreshError="1"/>
      <sheetData sheetId="5392" refreshError="1"/>
      <sheetData sheetId="5393" refreshError="1"/>
      <sheetData sheetId="5394" refreshError="1"/>
      <sheetData sheetId="5395" refreshError="1"/>
      <sheetData sheetId="5396" refreshError="1"/>
      <sheetData sheetId="5397" refreshError="1"/>
      <sheetData sheetId="5398" refreshError="1"/>
      <sheetData sheetId="5399" refreshError="1"/>
      <sheetData sheetId="5400" refreshError="1"/>
      <sheetData sheetId="5401" refreshError="1"/>
      <sheetData sheetId="5402" refreshError="1"/>
      <sheetData sheetId="5403" refreshError="1"/>
      <sheetData sheetId="5404" refreshError="1"/>
      <sheetData sheetId="5405" refreshError="1"/>
      <sheetData sheetId="5406" refreshError="1"/>
      <sheetData sheetId="5407" refreshError="1"/>
      <sheetData sheetId="5408" refreshError="1"/>
      <sheetData sheetId="5409" refreshError="1"/>
      <sheetData sheetId="5410" refreshError="1"/>
      <sheetData sheetId="5411" refreshError="1"/>
      <sheetData sheetId="5412" refreshError="1"/>
      <sheetData sheetId="5413" refreshError="1"/>
      <sheetData sheetId="5414" refreshError="1"/>
      <sheetData sheetId="5415" refreshError="1"/>
      <sheetData sheetId="5416" refreshError="1"/>
      <sheetData sheetId="5417" refreshError="1"/>
      <sheetData sheetId="5418" refreshError="1"/>
      <sheetData sheetId="5419" refreshError="1"/>
      <sheetData sheetId="5420" refreshError="1"/>
      <sheetData sheetId="5421" refreshError="1"/>
      <sheetData sheetId="5422" refreshError="1"/>
      <sheetData sheetId="5423" refreshError="1"/>
      <sheetData sheetId="5424" refreshError="1"/>
      <sheetData sheetId="5425" refreshError="1"/>
      <sheetData sheetId="5426" refreshError="1"/>
      <sheetData sheetId="5427" refreshError="1"/>
      <sheetData sheetId="5428" refreshError="1"/>
      <sheetData sheetId="5429" refreshError="1"/>
      <sheetData sheetId="5430" refreshError="1"/>
      <sheetData sheetId="5431" refreshError="1"/>
      <sheetData sheetId="5432" refreshError="1"/>
      <sheetData sheetId="5433" refreshError="1"/>
      <sheetData sheetId="5434" refreshError="1"/>
      <sheetData sheetId="5435" refreshError="1"/>
      <sheetData sheetId="5436" refreshError="1"/>
      <sheetData sheetId="5437" refreshError="1"/>
      <sheetData sheetId="5438" refreshError="1"/>
      <sheetData sheetId="5439" refreshError="1"/>
      <sheetData sheetId="5440" refreshError="1"/>
      <sheetData sheetId="5441" refreshError="1"/>
      <sheetData sheetId="5442" refreshError="1"/>
      <sheetData sheetId="5443" refreshError="1"/>
      <sheetData sheetId="5444" refreshError="1"/>
      <sheetData sheetId="5445" refreshError="1"/>
      <sheetData sheetId="5446" refreshError="1"/>
      <sheetData sheetId="5447" refreshError="1"/>
      <sheetData sheetId="5448" refreshError="1"/>
      <sheetData sheetId="5449" refreshError="1"/>
      <sheetData sheetId="5450" refreshError="1"/>
      <sheetData sheetId="5451" refreshError="1"/>
      <sheetData sheetId="5452" refreshError="1"/>
      <sheetData sheetId="5453" refreshError="1"/>
      <sheetData sheetId="5454" refreshError="1"/>
      <sheetData sheetId="5455" refreshError="1"/>
      <sheetData sheetId="5456" refreshError="1"/>
      <sheetData sheetId="5457" refreshError="1"/>
      <sheetData sheetId="5458" refreshError="1"/>
      <sheetData sheetId="5459" refreshError="1"/>
      <sheetData sheetId="5460" refreshError="1"/>
      <sheetData sheetId="5461" refreshError="1"/>
      <sheetData sheetId="5462" refreshError="1"/>
      <sheetData sheetId="5463" refreshError="1"/>
      <sheetData sheetId="5464" refreshError="1"/>
      <sheetData sheetId="5465" refreshError="1"/>
      <sheetData sheetId="5466" refreshError="1"/>
      <sheetData sheetId="5467" refreshError="1"/>
      <sheetData sheetId="5468" refreshError="1"/>
      <sheetData sheetId="5469" refreshError="1"/>
      <sheetData sheetId="5470" refreshError="1"/>
      <sheetData sheetId="5471" refreshError="1"/>
      <sheetData sheetId="5472" refreshError="1"/>
      <sheetData sheetId="5473" refreshError="1"/>
      <sheetData sheetId="5474" refreshError="1"/>
      <sheetData sheetId="5475" refreshError="1"/>
      <sheetData sheetId="5476" refreshError="1"/>
      <sheetData sheetId="5477" refreshError="1"/>
      <sheetData sheetId="5478" refreshError="1"/>
      <sheetData sheetId="5479" refreshError="1"/>
      <sheetData sheetId="5480" refreshError="1"/>
      <sheetData sheetId="5481" refreshError="1"/>
      <sheetData sheetId="5482" refreshError="1"/>
      <sheetData sheetId="5483" refreshError="1"/>
      <sheetData sheetId="5484" refreshError="1"/>
      <sheetData sheetId="5485" refreshError="1"/>
      <sheetData sheetId="5486" refreshError="1"/>
      <sheetData sheetId="5487" refreshError="1"/>
      <sheetData sheetId="5488" refreshError="1"/>
      <sheetData sheetId="5489" refreshError="1"/>
      <sheetData sheetId="5490" refreshError="1"/>
      <sheetData sheetId="5491" refreshError="1"/>
      <sheetData sheetId="5492" refreshError="1"/>
      <sheetData sheetId="5493" refreshError="1"/>
      <sheetData sheetId="5494" refreshError="1"/>
      <sheetData sheetId="5495" refreshError="1"/>
      <sheetData sheetId="5496" refreshError="1"/>
      <sheetData sheetId="5497" refreshError="1"/>
      <sheetData sheetId="5498" refreshError="1"/>
      <sheetData sheetId="5499" refreshError="1"/>
      <sheetData sheetId="5500" refreshError="1"/>
      <sheetData sheetId="5501" refreshError="1"/>
      <sheetData sheetId="5502" refreshError="1"/>
      <sheetData sheetId="5503" refreshError="1"/>
      <sheetData sheetId="5504" refreshError="1"/>
      <sheetData sheetId="5505" refreshError="1"/>
      <sheetData sheetId="5506" refreshError="1"/>
      <sheetData sheetId="5507" refreshError="1"/>
      <sheetData sheetId="5508" refreshError="1"/>
      <sheetData sheetId="5509" refreshError="1"/>
      <sheetData sheetId="5510" refreshError="1"/>
      <sheetData sheetId="5511" refreshError="1"/>
      <sheetData sheetId="5512" refreshError="1"/>
      <sheetData sheetId="5513" refreshError="1"/>
      <sheetData sheetId="5514" refreshError="1"/>
      <sheetData sheetId="5515" refreshError="1"/>
      <sheetData sheetId="5516" refreshError="1"/>
      <sheetData sheetId="5517" refreshError="1"/>
      <sheetData sheetId="5518" refreshError="1"/>
      <sheetData sheetId="5519" refreshError="1"/>
      <sheetData sheetId="5520" refreshError="1"/>
      <sheetData sheetId="5521" refreshError="1"/>
      <sheetData sheetId="5522" refreshError="1"/>
      <sheetData sheetId="5523" refreshError="1"/>
      <sheetData sheetId="5524" refreshError="1"/>
      <sheetData sheetId="5525" refreshError="1"/>
      <sheetData sheetId="5526" refreshError="1"/>
      <sheetData sheetId="5527" refreshError="1"/>
      <sheetData sheetId="5528" refreshError="1"/>
      <sheetData sheetId="5529" refreshError="1"/>
      <sheetData sheetId="5530" refreshError="1"/>
      <sheetData sheetId="5531" refreshError="1"/>
      <sheetData sheetId="5532" refreshError="1"/>
      <sheetData sheetId="5533" refreshError="1"/>
      <sheetData sheetId="5534" refreshError="1"/>
      <sheetData sheetId="5535" refreshError="1"/>
      <sheetData sheetId="5536" refreshError="1"/>
      <sheetData sheetId="5537" refreshError="1"/>
      <sheetData sheetId="5538" refreshError="1"/>
      <sheetData sheetId="5539" refreshError="1"/>
      <sheetData sheetId="5540" refreshError="1"/>
      <sheetData sheetId="5541" refreshError="1"/>
      <sheetData sheetId="5542" refreshError="1"/>
      <sheetData sheetId="5543" refreshError="1"/>
      <sheetData sheetId="5544" refreshError="1"/>
      <sheetData sheetId="5545" refreshError="1"/>
      <sheetData sheetId="5546" refreshError="1"/>
      <sheetData sheetId="5547" refreshError="1"/>
      <sheetData sheetId="5548" refreshError="1"/>
      <sheetData sheetId="5549" refreshError="1"/>
      <sheetData sheetId="5550" refreshError="1"/>
      <sheetData sheetId="5551" refreshError="1"/>
      <sheetData sheetId="5552" refreshError="1"/>
      <sheetData sheetId="5553" refreshError="1"/>
      <sheetData sheetId="5554" refreshError="1"/>
      <sheetData sheetId="5555" refreshError="1"/>
      <sheetData sheetId="5556" refreshError="1"/>
      <sheetData sheetId="5557" refreshError="1"/>
      <sheetData sheetId="5558" refreshError="1"/>
      <sheetData sheetId="5559" refreshError="1"/>
      <sheetData sheetId="5560" refreshError="1"/>
      <sheetData sheetId="5561" refreshError="1"/>
      <sheetData sheetId="5562" refreshError="1"/>
      <sheetData sheetId="5563" refreshError="1"/>
      <sheetData sheetId="5564" refreshError="1"/>
      <sheetData sheetId="5565" refreshError="1"/>
      <sheetData sheetId="5566" refreshError="1"/>
      <sheetData sheetId="5567" refreshError="1"/>
      <sheetData sheetId="5568" refreshError="1"/>
      <sheetData sheetId="5569" refreshError="1"/>
      <sheetData sheetId="5570" refreshError="1"/>
      <sheetData sheetId="5571" refreshError="1"/>
      <sheetData sheetId="5572" refreshError="1"/>
      <sheetData sheetId="5573" refreshError="1"/>
      <sheetData sheetId="5574" refreshError="1"/>
      <sheetData sheetId="5575" refreshError="1"/>
      <sheetData sheetId="5576" refreshError="1"/>
      <sheetData sheetId="5577" refreshError="1"/>
      <sheetData sheetId="5578" refreshError="1"/>
      <sheetData sheetId="5579" refreshError="1"/>
      <sheetData sheetId="5580" refreshError="1"/>
      <sheetData sheetId="5581" refreshError="1"/>
      <sheetData sheetId="5582" refreshError="1"/>
      <sheetData sheetId="5583" refreshError="1"/>
      <sheetData sheetId="5584" refreshError="1"/>
      <sheetData sheetId="5585" refreshError="1"/>
      <sheetData sheetId="5586" refreshError="1"/>
      <sheetData sheetId="5587" refreshError="1"/>
      <sheetData sheetId="5588" refreshError="1"/>
      <sheetData sheetId="5589" refreshError="1"/>
      <sheetData sheetId="5590" refreshError="1"/>
      <sheetData sheetId="5591" refreshError="1"/>
      <sheetData sheetId="5592" refreshError="1"/>
      <sheetData sheetId="5593" refreshError="1"/>
      <sheetData sheetId="5594" refreshError="1"/>
      <sheetData sheetId="5595" refreshError="1"/>
      <sheetData sheetId="5596" refreshError="1"/>
      <sheetData sheetId="5597" refreshError="1"/>
      <sheetData sheetId="5598" refreshError="1"/>
      <sheetData sheetId="5599" refreshError="1"/>
      <sheetData sheetId="5600" refreshError="1"/>
      <sheetData sheetId="5601" refreshError="1"/>
      <sheetData sheetId="5602" refreshError="1"/>
      <sheetData sheetId="5603" refreshError="1"/>
      <sheetData sheetId="5604" refreshError="1"/>
      <sheetData sheetId="5605" refreshError="1"/>
      <sheetData sheetId="5606" refreshError="1"/>
      <sheetData sheetId="5607" refreshError="1"/>
      <sheetData sheetId="5608" refreshError="1"/>
      <sheetData sheetId="5609" refreshError="1"/>
      <sheetData sheetId="5610" refreshError="1"/>
      <sheetData sheetId="5611" refreshError="1"/>
      <sheetData sheetId="5612" refreshError="1"/>
      <sheetData sheetId="5613" refreshError="1"/>
      <sheetData sheetId="5614" refreshError="1"/>
      <sheetData sheetId="5615" refreshError="1"/>
      <sheetData sheetId="5616" refreshError="1"/>
      <sheetData sheetId="5617" refreshError="1"/>
      <sheetData sheetId="5618" refreshError="1"/>
      <sheetData sheetId="5619" refreshError="1"/>
      <sheetData sheetId="5620" refreshError="1"/>
      <sheetData sheetId="5621" refreshError="1"/>
      <sheetData sheetId="5622" refreshError="1"/>
      <sheetData sheetId="5623" refreshError="1"/>
      <sheetData sheetId="5624" refreshError="1"/>
      <sheetData sheetId="5625" refreshError="1"/>
      <sheetData sheetId="5626" refreshError="1"/>
      <sheetData sheetId="5627" refreshError="1"/>
      <sheetData sheetId="5628" refreshError="1"/>
      <sheetData sheetId="5629" refreshError="1"/>
      <sheetData sheetId="5630" refreshError="1"/>
      <sheetData sheetId="5631" refreshError="1"/>
      <sheetData sheetId="5632" refreshError="1"/>
      <sheetData sheetId="5633" refreshError="1"/>
      <sheetData sheetId="5634" refreshError="1"/>
      <sheetData sheetId="5635" refreshError="1"/>
      <sheetData sheetId="5636" refreshError="1"/>
      <sheetData sheetId="5637" refreshError="1"/>
      <sheetData sheetId="5638" refreshError="1"/>
      <sheetData sheetId="5639" refreshError="1"/>
      <sheetData sheetId="5640" refreshError="1"/>
      <sheetData sheetId="5641" refreshError="1"/>
      <sheetData sheetId="5642" refreshError="1"/>
      <sheetData sheetId="5643" refreshError="1"/>
      <sheetData sheetId="5644" refreshError="1"/>
      <sheetData sheetId="5645" refreshError="1"/>
      <sheetData sheetId="5646" refreshError="1"/>
      <sheetData sheetId="5647" refreshError="1"/>
      <sheetData sheetId="5648" refreshError="1"/>
      <sheetData sheetId="5649" refreshError="1"/>
      <sheetData sheetId="5650" refreshError="1"/>
      <sheetData sheetId="5651" refreshError="1"/>
      <sheetData sheetId="5652" refreshError="1"/>
      <sheetData sheetId="5653" refreshError="1"/>
      <sheetData sheetId="5654" refreshError="1"/>
      <sheetData sheetId="5655" refreshError="1"/>
      <sheetData sheetId="5656" refreshError="1"/>
      <sheetData sheetId="5657" refreshError="1"/>
      <sheetData sheetId="5658" refreshError="1"/>
      <sheetData sheetId="5659" refreshError="1"/>
      <sheetData sheetId="5660" refreshError="1"/>
      <sheetData sheetId="5661" refreshError="1"/>
      <sheetData sheetId="5662" refreshError="1"/>
      <sheetData sheetId="5663" refreshError="1"/>
      <sheetData sheetId="5664" refreshError="1"/>
      <sheetData sheetId="5665" refreshError="1"/>
      <sheetData sheetId="5666" refreshError="1"/>
      <sheetData sheetId="5667" refreshError="1"/>
      <sheetData sheetId="5668" refreshError="1"/>
      <sheetData sheetId="5669" refreshError="1"/>
      <sheetData sheetId="5670" refreshError="1"/>
      <sheetData sheetId="5671" refreshError="1"/>
      <sheetData sheetId="5672" refreshError="1"/>
      <sheetData sheetId="5673" refreshError="1"/>
      <sheetData sheetId="5674" refreshError="1"/>
      <sheetData sheetId="5675" refreshError="1"/>
      <sheetData sheetId="5676" refreshError="1"/>
      <sheetData sheetId="5677" refreshError="1"/>
      <sheetData sheetId="5678" refreshError="1"/>
      <sheetData sheetId="5679" refreshError="1"/>
      <sheetData sheetId="5680" refreshError="1"/>
      <sheetData sheetId="5681" refreshError="1"/>
      <sheetData sheetId="5682" refreshError="1"/>
      <sheetData sheetId="5683" refreshError="1"/>
      <sheetData sheetId="5684" refreshError="1"/>
      <sheetData sheetId="5685" refreshError="1"/>
      <sheetData sheetId="5686" refreshError="1"/>
      <sheetData sheetId="5687" refreshError="1"/>
      <sheetData sheetId="5688" refreshError="1"/>
      <sheetData sheetId="5689" refreshError="1"/>
      <sheetData sheetId="5690" refreshError="1"/>
      <sheetData sheetId="5691" refreshError="1"/>
      <sheetData sheetId="5692" refreshError="1"/>
      <sheetData sheetId="5693" refreshError="1"/>
      <sheetData sheetId="5694" refreshError="1"/>
      <sheetData sheetId="5695" refreshError="1"/>
      <sheetData sheetId="5696" refreshError="1"/>
      <sheetData sheetId="5697" refreshError="1"/>
      <sheetData sheetId="5698" refreshError="1"/>
      <sheetData sheetId="5699" refreshError="1"/>
      <sheetData sheetId="5700" refreshError="1"/>
      <sheetData sheetId="5701" refreshError="1"/>
      <sheetData sheetId="5702" refreshError="1"/>
      <sheetData sheetId="5703" refreshError="1"/>
      <sheetData sheetId="5704" refreshError="1"/>
      <sheetData sheetId="5705" refreshError="1"/>
      <sheetData sheetId="5706" refreshError="1"/>
      <sheetData sheetId="5707" refreshError="1"/>
      <sheetData sheetId="5708" refreshError="1"/>
      <sheetData sheetId="5709" refreshError="1"/>
      <sheetData sheetId="5710" refreshError="1"/>
      <sheetData sheetId="5711" refreshError="1"/>
      <sheetData sheetId="5712" refreshError="1"/>
      <sheetData sheetId="5713" refreshError="1"/>
      <sheetData sheetId="5714" refreshError="1"/>
      <sheetData sheetId="5715" refreshError="1"/>
      <sheetData sheetId="5716" refreshError="1"/>
      <sheetData sheetId="5717" refreshError="1"/>
      <sheetData sheetId="5718" refreshError="1"/>
      <sheetData sheetId="5719" refreshError="1"/>
      <sheetData sheetId="5720" refreshError="1"/>
      <sheetData sheetId="5721" refreshError="1"/>
      <sheetData sheetId="5722" refreshError="1"/>
      <sheetData sheetId="5723" refreshError="1"/>
      <sheetData sheetId="5724" refreshError="1"/>
      <sheetData sheetId="5725" refreshError="1"/>
      <sheetData sheetId="5726" refreshError="1"/>
      <sheetData sheetId="5727" refreshError="1"/>
      <sheetData sheetId="5728" refreshError="1"/>
      <sheetData sheetId="5729" refreshError="1"/>
      <sheetData sheetId="5730" refreshError="1"/>
      <sheetData sheetId="5731" refreshError="1"/>
      <sheetData sheetId="5732" refreshError="1"/>
      <sheetData sheetId="5733" refreshError="1"/>
      <sheetData sheetId="5734" refreshError="1"/>
      <sheetData sheetId="5735" refreshError="1"/>
      <sheetData sheetId="5736" refreshError="1"/>
    </sheetDataSet>
  </externalBook>
</externalLink>
</file>

<file path=xl/externalLinks/externalLink404.xml><?xml version="1.0" encoding="utf-8"?>
<externalLink xmlns="http://schemas.openxmlformats.org/spreadsheetml/2006/main">
  <externalBook xmlns:r="http://schemas.openxmlformats.org/officeDocument/2006/relationships" r:id="rId1">
    <sheetNames>
      <sheetName val="Isian"/>
      <sheetName val="Bangunan"/>
      <sheetName val="4.Sarana"/>
      <sheetName val="Indikasi"/>
      <sheetName val="Cvr"/>
      <sheetName val="Cover"/>
      <sheetName val="PENGANTAR"/>
      <sheetName val="Data Psr. 42"/>
      <sheetName val="Sheet1"/>
      <sheetName val="Foto 5"/>
      <sheetName val="Foto 5-Alt"/>
      <sheetName val="LAMPIRAN"/>
      <sheetName val="SM Tnh"/>
      <sheetName val="SM Bgn"/>
      <sheetName val="Foto 1"/>
      <sheetName val="Foto 2"/>
      <sheetName val="Peta &amp; Pembanding New"/>
      <sheetName val="LRK"/>
      <sheetName val="Lap Ruko"/>
      <sheetName val="Lap 1"/>
      <sheetName val="Lap. 2"/>
      <sheetName val="Lap. 3"/>
      <sheetName val="Data Ruko"/>
      <sheetName val="Lap. 4"/>
      <sheetName val="Pernyataan"/>
      <sheetName val="ASUMSI"/>
      <sheetName val="IK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405.xml><?xml version="1.0" encoding="utf-8"?>
<externalLink xmlns="http://schemas.openxmlformats.org/spreadsheetml/2006/main">
  <externalBook xmlns:r="http://schemas.openxmlformats.org/officeDocument/2006/relationships" r:id="rId1">
    <sheetNames>
      <sheetName val="Isian"/>
      <sheetName val="Bangunan"/>
      <sheetName val="4.Sarana"/>
      <sheetName val="Indikasi"/>
      <sheetName val="Cvr"/>
      <sheetName val="Cover"/>
      <sheetName val="PENGANTAR"/>
      <sheetName val="Data Psr. 42"/>
      <sheetName val="Sheet1"/>
      <sheetName val="Foto 5"/>
      <sheetName val="Foto 5-Alt"/>
      <sheetName val="LAMPIRAN"/>
      <sheetName val="SM Tnh"/>
      <sheetName val="SM Bgn"/>
      <sheetName val="Foto 1"/>
      <sheetName val="Foto 2"/>
      <sheetName val="Peta &amp; Pembanding New"/>
      <sheetName val="LRK"/>
      <sheetName val="Lap Ruko"/>
      <sheetName val="Lap 1"/>
      <sheetName val="Lap. 2"/>
      <sheetName val="Lap. 3"/>
      <sheetName val="Data Ruko"/>
      <sheetName val="Lap. 4"/>
      <sheetName val="Pernyataan"/>
      <sheetName val="ASUMSI"/>
      <sheetName val="IK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406.xml><?xml version="1.0" encoding="utf-8"?>
<externalLink xmlns="http://schemas.openxmlformats.org/spreadsheetml/2006/main">
  <externalBook xmlns:r="http://schemas.openxmlformats.org/officeDocument/2006/relationships" r:id="rId1">
    <sheetNames>
      <sheetName val="Isian"/>
      <sheetName val="Bangunan"/>
      <sheetName val="4.Sarana"/>
      <sheetName val="Indikasi"/>
      <sheetName val="Cvr"/>
      <sheetName val="Cover"/>
      <sheetName val="PENGANTAR"/>
      <sheetName val="Data Psr. 42"/>
      <sheetName val="Sheet1"/>
      <sheetName val="Foto 5"/>
      <sheetName val="Foto 5-Alt"/>
      <sheetName val="LAMPIRAN"/>
      <sheetName val="SM Tnh"/>
      <sheetName val="SM Bgn"/>
      <sheetName val="Foto 1"/>
      <sheetName val="Foto 2"/>
      <sheetName val="Peta &amp; Pembanding New"/>
      <sheetName val="LRK"/>
      <sheetName val="Lap Ruko"/>
      <sheetName val="Lap 1"/>
      <sheetName val="Lap. 2"/>
      <sheetName val="Lap. 3"/>
      <sheetName val="Data Ruko"/>
      <sheetName val="Lap. 4"/>
      <sheetName val="Pernyataan"/>
      <sheetName val="ASUMSI"/>
      <sheetName val="IK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407.xml><?xml version="1.0" encoding="utf-8"?>
<externalLink xmlns="http://schemas.openxmlformats.org/spreadsheetml/2006/main">
  <externalBook xmlns:r="http://schemas.openxmlformats.org/officeDocument/2006/relationships" r:id="rId1">
    <sheetNames>
      <sheetName val="Assmp"/>
      <sheetName val="Rsrv"/>
      <sheetName val="MineCost"/>
      <sheetName val="Hauling"/>
      <sheetName val="Price"/>
      <sheetName val="Prod."/>
      <sheetName val="G&amp;A"/>
      <sheetName val="Hist PL"/>
      <sheetName val="Hist BS"/>
      <sheetName val="Proj PL"/>
      <sheetName val="Marg Proj"/>
      <sheetName val="CAPEX"/>
      <sheetName val="Depr"/>
      <sheetName val="WC"/>
      <sheetName val="FCF"/>
      <sheetName val="Sheet8S"/>
      <sheetName val="Sheet4S"/>
      <sheetName val="Sheet01S"/>
      <sheetName val="Sheet12S"/>
      <sheetName val="HARGA MATERIAL"/>
      <sheetName val="A"/>
      <sheetName val="ANALISA PEK.UMUM"/>
      <sheetName val="COA"/>
      <sheetName val="Olah"/>
      <sheetName val="REKAP"/>
      <sheetName val="BUT"/>
      <sheetName val="NORMA"/>
      <sheetName val="Flow Product-Raw Material"/>
      <sheetName val="S-1"/>
      <sheetName val="Isolasi Luar Dalam"/>
      <sheetName val="Isolasi Luar"/>
      <sheetName val="Mobil"/>
      <sheetName val="2007"/>
      <sheetName val="IFB1 rev A"/>
      <sheetName val="BBM-03"/>
      <sheetName val="harsat"/>
      <sheetName val="prg-old"/>
      <sheetName val="PDG"/>
      <sheetName val="Prod_"/>
      <sheetName val="Hist_PL"/>
      <sheetName val="Hist_BS"/>
      <sheetName val="Proj_PL"/>
      <sheetName val="Marg_Proj"/>
      <sheetName val="HARGA_MATERIAL"/>
      <sheetName val="ANALISA_PEK_UMUM"/>
      <sheetName val="Prod_1"/>
      <sheetName val="Hist_PL1"/>
      <sheetName val="Hist_BS1"/>
      <sheetName val="Proj_PL1"/>
      <sheetName val="Marg_Proj1"/>
      <sheetName val="HARGA_MATERIAL1"/>
      <sheetName val="ANALISA_PEK_UMUM1"/>
      <sheetName val="Prod_4"/>
      <sheetName val="Hist_PL4"/>
      <sheetName val="Hist_BS4"/>
      <sheetName val="Proj_PL4"/>
      <sheetName val="Marg_Proj4"/>
      <sheetName val="HARGA_MATERIAL4"/>
      <sheetName val="ANALISA_PEK_UMUM4"/>
      <sheetName val="Prod_2"/>
      <sheetName val="Hist_PL2"/>
      <sheetName val="Hist_BS2"/>
      <sheetName val="Proj_PL2"/>
      <sheetName val="Marg_Proj2"/>
      <sheetName val="HARGA_MATERIAL2"/>
      <sheetName val="ANALISA_PEK_UMUM2"/>
      <sheetName val="Prod_3"/>
      <sheetName val="Hist_PL3"/>
      <sheetName val="Hist_BS3"/>
      <sheetName val="Proj_PL3"/>
      <sheetName val="Marg_Proj3"/>
      <sheetName val="HARGA_MATERIAL3"/>
      <sheetName val="ANALISA_PEK_UMUM3"/>
      <sheetName val="Permanent info"/>
      <sheetName val="FORM-X-1"/>
      <sheetName val="FORM X COST"/>
      <sheetName val="As"/>
      <sheetName val="Mesin"/>
      <sheetName val="DIRPROD"/>
      <sheetName val="RESUME"/>
      <sheetName val="SingkingFund"/>
      <sheetName val="LDA - SMART KALSEL"/>
      <sheetName val="DISKRIPSI"/>
      <sheetName val="BP smart kalsel"/>
      <sheetName val="rekap ki idc dan mk"/>
      <sheetName val="NonTan"/>
      <sheetName val="NonTan AWIL"/>
      <sheetName val="TREND HARGA CPO"/>
      <sheetName val="RENCANA KERJA"/>
      <sheetName val="PENARIKAN"/>
      <sheetName val="modal kerja"/>
      <sheetName val="PROYEKSI PRODUKSI"/>
      <sheetName val="UNIT COST PANEN"/>
      <sheetName val="KEUANGAN"/>
      <sheetName val="REKAPITULASI UNIT COST"/>
      <sheetName val="UNIT COST TM"/>
      <sheetName val="UC LAND CELARING"/>
      <sheetName val="UC-PEMBIBITAN"/>
      <sheetName val="UC-LCC"/>
      <sheetName val="UNIT COST PENANAMAN -TBM 0"/>
      <sheetName val="UNIT COST TBM 1-2-3-"/>
      <sheetName val="UNIT COST NON TANAMAN"/>
      <sheetName val="TM"/>
      <sheetName val="DOSIS PUPUK"/>
      <sheetName val="DOSIS PPK MINERAL"/>
      <sheetName val="DosisMineral"/>
      <sheetName val="matrial"/>
      <sheetName val="Sensitif"/>
      <sheetName val="RENCANA KERJA (2)"/>
      <sheetName val="Bgn-Ingg PLANTATION"/>
      <sheetName val="Fixset"/>
      <sheetName val="Rinci-Biaya"/>
      <sheetName val="Rinci-Pendapatan"/>
      <sheetName val="Pro-Base"/>
      <sheetName val="Sheet1 (3)"/>
      <sheetName val="Assumption"/>
      <sheetName val="Mills-Cost"/>
      <sheetName val="Bgt"/>
      <sheetName val="H.Satuan"/>
      <sheetName val="10 yr val"/>
      <sheetName val="Input"/>
      <sheetName val="Financials"/>
      <sheetName val="Rp Banten"/>
      <sheetName val="Ner"/>
      <sheetName val=" INCOME STATEMENT"/>
      <sheetName val="List"/>
      <sheetName val="GeneralInfo"/>
      <sheetName val="Module2"/>
      <sheetName val="Asumsi"/>
      <sheetName val="SM Bgn"/>
      <sheetName val="SM Tnh"/>
      <sheetName val="B-Ops-Sawit"/>
      <sheetName val="Inv"/>
      <sheetName val="Biaya-Inv"/>
      <sheetName val="RESIDU-3"/>
      <sheetName val="T.material"/>
      <sheetName val="Std-Prod KS"/>
      <sheetName val="Scenario"/>
      <sheetName val="Add-rev"/>
      <sheetName val="Exist"/>
      <sheetName val="Data"/>
      <sheetName val="NS"/>
      <sheetName val="September"/>
      <sheetName val="Hotel"/>
      <sheetName val="TAMKUR "/>
      <sheetName val="GRAND REKAP"/>
      <sheetName val="Harga Satuan"/>
      <sheetName val="UPAH"/>
      <sheetName val="BTBBang"/>
      <sheetName val="CF-hot"/>
      <sheetName val="B-Ops-KS"/>
      <sheetName val="Inputing data"/>
      <sheetName val="Fill this out first___"/>
      <sheetName val="Analisa Upah _ Bahan Plum"/>
      <sheetName val="Pipe"/>
      <sheetName val="Bill of Qty MEP"/>
      <sheetName val="Bill Of Quantity"/>
      <sheetName val="Exc. Rate"/>
      <sheetName val="Huruf-INV"/>
      <sheetName val="Juli"/>
      <sheetName val="Cover"/>
      <sheetName val="BCT"/>
      <sheetName val="Harga Sat"/>
      <sheetName val="TERM OF PAYMENT"/>
      <sheetName val="Account"/>
      <sheetName val="Bangunan"/>
      <sheetName val="FORM-B1"/>
      <sheetName val="Rekap Direct Cost"/>
      <sheetName val="Analisa -Baku"/>
      <sheetName val="Investment"/>
      <sheetName val="Rab"/>
      <sheetName val="Hargamaterial"/>
      <sheetName val="L.BA blok"/>
      <sheetName val="Biaya"/>
      <sheetName val="Materi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refreshError="1"/>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Set>
  </externalBook>
</externalLink>
</file>

<file path=xl/externalLinks/externalLink408.xml><?xml version="1.0" encoding="utf-8"?>
<externalLink xmlns="http://schemas.openxmlformats.org/spreadsheetml/2006/main">
  <externalBook xmlns:r="http://schemas.openxmlformats.org/officeDocument/2006/relationships" r:id="rId1">
    <sheetNames>
      <sheetName val="XXXX"/>
      <sheetName val="Inputs"/>
      <sheetName val="LookUp Table"/>
      <sheetName val="Market Summary"/>
      <sheetName val="Market"/>
      <sheetName val="Subject"/>
      <sheetName val="USD Loan"/>
      <sheetName val="IDR Loan"/>
      <sheetName val="Cashflow IDR"/>
      <sheetName val="Cashflow IDR in mil"/>
      <sheetName val="SPA"/>
      <sheetName val="CF Input"/>
      <sheetName val="Cost Spread"/>
      <sheetName val="Feasibility Sheet"/>
      <sheetName val=" INCOME STATEMENT"/>
      <sheetName val="List"/>
      <sheetName val="TERM OF PAYMENT"/>
      <sheetName val="NORMA"/>
      <sheetName val="Isian"/>
      <sheetName val="kantor"/>
      <sheetName val="SM Bgn"/>
      <sheetName val="SM Tnh"/>
      <sheetName val="KI+KMK"/>
      <sheetName val="BCT"/>
      <sheetName val="As"/>
      <sheetName val="UPAH &amp; BAHAN"/>
      <sheetName val="10 yr val"/>
      <sheetName val="Permanent info"/>
      <sheetName val="Olah"/>
      <sheetName val="JSiar"/>
      <sheetName val="HarSat"/>
      <sheetName val="Nil_angka1"/>
      <sheetName val="T.material"/>
      <sheetName val="GH Quantity"/>
      <sheetName val="BAHAN"/>
      <sheetName val="NERACA"/>
      <sheetName val="Biaya"/>
      <sheetName val="Gambar Fisik"/>
      <sheetName val="Deskrip"/>
      <sheetName val="BQNSC"/>
      <sheetName val="Gmd3"/>
      <sheetName val="pek tanah utk irigasi"/>
      <sheetName val="Daftar No MAPPI"/>
      <sheetName val="Bvlgari Projection-Base Case"/>
      <sheetName val="data"/>
      <sheetName val="Capital"/>
      <sheetName val="INV"/>
      <sheetName val="GeneralInfo"/>
      <sheetName val="Upah_Bahan"/>
      <sheetName val="Bang-Non-St"/>
      <sheetName val="Mar"/>
      <sheetName val="Std-Prod KS"/>
      <sheetName val="FORM X COST"/>
      <sheetName val="DCF"/>
      <sheetName val="Supporting"/>
      <sheetName val="Analisa Tend (2)"/>
      <sheetName val="LookUp_Table"/>
      <sheetName val="Market_Summary"/>
      <sheetName val="USD_Loan"/>
      <sheetName val="IDR_Loan"/>
      <sheetName val="Cashflow_IDR"/>
      <sheetName val="Cashflow_IDR_in_mil"/>
      <sheetName val="CF_Input"/>
      <sheetName val="Cost_Spread"/>
      <sheetName val="Feasibility_Sheet"/>
      <sheetName val="SM_Tnh"/>
      <sheetName val="TERM_OF_PAYMENT"/>
      <sheetName val="_INCOME_STATEMENT"/>
      <sheetName val="SM_Bgn"/>
      <sheetName val="UPAH_&amp;_BAHAN"/>
      <sheetName val="10_yr_val"/>
      <sheetName val="Permanent_info"/>
      <sheetName val="GH_Quantity"/>
      <sheetName val="T_material"/>
      <sheetName val="pek_tanah_utk_irigasi"/>
      <sheetName val="Gambar_Fisik"/>
      <sheetName val="Analisa_Tend_(2)"/>
      <sheetName val="Bvlgari_Projection-Base_Case"/>
      <sheetName val="Daftar_No_MAPPI"/>
      <sheetName val="FORM_X_COST"/>
      <sheetName val="Upah dan Bahan "/>
      <sheetName val="FE-1771$.P1"/>
      <sheetName val="Revenue"/>
      <sheetName val="REKAP"/>
      <sheetName val="FORM-X-1"/>
      <sheetName val="Financials"/>
      <sheetName val="HSP"/>
      <sheetName val="Sheet01S"/>
      <sheetName val="HARGA MATERIAL"/>
      <sheetName val="A"/>
      <sheetName val="TANJUNG-CONV"/>
      <sheetName val="Cov"/>
      <sheetName val="S-1"/>
      <sheetName val="TAX SUMMARY"/>
      <sheetName val="SAA"/>
      <sheetName val="bct-PABRIK"/>
      <sheetName val="Sheet1 (3)"/>
      <sheetName val="OLDMAP"/>
      <sheetName val="Ten"/>
      <sheetName val="Hotel"/>
      <sheetName val="Nil_angka"/>
      <sheetName val="ANALISA PEK.UMUM"/>
      <sheetName val="SELL-SUMM-COST"/>
      <sheetName val="Des"/>
      <sheetName val="UPAH"/>
      <sheetName val="2007"/>
      <sheetName val="Rekap Direct Cost"/>
      <sheetName val="Analisa -Baku"/>
      <sheetName val="ABC op_sum"/>
      <sheetName val="DAF-1"/>
      <sheetName val="analisa"/>
      <sheetName val="BQ-Str"/>
      <sheetName val="VAT out"/>
      <sheetName val="SUMMARY"/>
      <sheetName val="LISTRI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sheetData sheetId="102"/>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Set>
  </externalBook>
</externalLink>
</file>

<file path=xl/externalLinks/externalLink409.xml><?xml version="1.0" encoding="utf-8"?>
<externalLink xmlns="http://schemas.openxmlformats.org/spreadsheetml/2006/main">
  <externalBook xmlns:r="http://schemas.openxmlformats.org/officeDocument/2006/relationships" r:id="rId1">
    <sheetNames>
      <sheetName val="Rekap Direct Cost"/>
      <sheetName val="Analisa -Baku"/>
      <sheetName val="Spesifikasi "/>
      <sheetName val="Home"/>
      <sheetName val="Upah"/>
      <sheetName val="Material"/>
      <sheetName val="SpekUnit"/>
      <sheetName val="Luasan"/>
      <sheetName val="BQ"/>
      <sheetName val="BQNSC"/>
      <sheetName val="Rekap Prelim"/>
      <sheetName val="Pivot-tabel-Isi Data"/>
      <sheetName val="Pivot-tabel-Analisa"/>
      <sheetName val="Pivot-tabel-Copy Database"/>
      <sheetName val="Analisa _Baku"/>
      <sheetName val="Cover"/>
      <sheetName val="Tie Beam GN"/>
      <sheetName val="PileCap"/>
      <sheetName val="HB"/>
      <sheetName val="REKAP"/>
      <sheetName val="harsat"/>
      <sheetName val="326BQSTC"/>
      <sheetName val="D3.1"/>
      <sheetName val="EK-JAN-07"/>
      <sheetName val="Bill 1-0"/>
      <sheetName val="Cash flow"/>
      <sheetName val="MU"/>
      <sheetName val="Rasio"/>
      <sheetName val="Ana RAP"/>
      <sheetName val="u"/>
      <sheetName val="b"/>
      <sheetName val="s"/>
      <sheetName val="b (2)"/>
      <sheetName val="sta Sub"/>
      <sheetName val="SKBDN"/>
      <sheetName val="Dafpek"/>
      <sheetName val="faktor"/>
      <sheetName val="Bhn SPH"/>
      <sheetName val="Bhn DKI"/>
      <sheetName val="Dewatering"/>
      <sheetName val="Rgk Safety"/>
      <sheetName val="optimasi B@L"/>
      <sheetName val="Sheet1 (2)"/>
      <sheetName val="Panel,feeder,elek"/>
      <sheetName val="CONSUMABLE"/>
      <sheetName val="TU"/>
      <sheetName val="Hrg.Sat"/>
      <sheetName val="to do"/>
      <sheetName val="Daftar Harga"/>
      <sheetName val="UPAH + ALAT"/>
      <sheetName val="Daftar Harga Bahan"/>
      <sheetName val="Elektrikal"/>
      <sheetName val="Kolom UT"/>
      <sheetName val="Fill this out first___"/>
      <sheetName val="Koef"/>
      <sheetName val="Analisa  (2)"/>
      <sheetName val="D2.2"/>
      <sheetName val="HB "/>
      <sheetName val="lam_moi"/>
      <sheetName val="TH XL"/>
      <sheetName val="TNHCHINH"/>
      <sheetName val="TONGKE3p "/>
      <sheetName val="gtrinh"/>
      <sheetName val="CHITIET VL_NC"/>
      <sheetName val="_REF"/>
      <sheetName val="THPDMoi  _2_"/>
      <sheetName val="t_h HA THE"/>
      <sheetName val="chitiet"/>
      <sheetName val="DON GIA"/>
      <sheetName val="thao_go"/>
      <sheetName val="CHITIET VL_NC_TT _1p"/>
      <sheetName val="VC"/>
      <sheetName val="dongia _2_"/>
      <sheetName val="giathanh1"/>
      <sheetName val="Tiepdia"/>
      <sheetName val="CHITIET VL_NC_TT_3p"/>
      <sheetName val="TONGKE_HT"/>
      <sheetName val="TDTKP"/>
      <sheetName val="TDTKP1"/>
      <sheetName val="KPVC_BD "/>
      <sheetName val="VCV_BE_TONG"/>
      <sheetName val="ARSITEKTUR"/>
      <sheetName val="STRUKTUR"/>
      <sheetName val="TOTAL"/>
      <sheetName val="KH-Q1,Q2,01"/>
      <sheetName val="BQ-ME"/>
      <sheetName val="TANJUNG-CONV"/>
      <sheetName val="price"/>
      <sheetName val="Anls"/>
      <sheetName val="Currency Rate"/>
      <sheetName val="villa"/>
      <sheetName val="STR"/>
      <sheetName val="mat&amp;upah"/>
      <sheetName val="H-BHN"/>
      <sheetName val="ESCON"/>
      <sheetName val="BHN"/>
      <sheetName val="UPAH-BAHAN."/>
      <sheetName val="BAHAN"/>
      <sheetName val="TENAGA"/>
      <sheetName val="M-Utama PL"/>
      <sheetName val="Upah+Bahan"/>
      <sheetName val="ANALISA PEK.UMUM"/>
      <sheetName val="List Plant"/>
      <sheetName val="#REF"/>
      <sheetName val="Jurnal"/>
      <sheetName val="D4"/>
      <sheetName val="D6"/>
      <sheetName val="D7"/>
      <sheetName val="D8"/>
      <sheetName val="Electronic"/>
      <sheetName val="Rincian"/>
      <sheetName val="Meto"/>
      <sheetName val="analisa"/>
      <sheetName val="41,9&amp;36,3"/>
      <sheetName val="hardas"/>
      <sheetName val="Hargamat"/>
      <sheetName val="JAN2002"/>
      <sheetName val="IN"/>
      <sheetName val="atap"/>
      <sheetName val="Cover Daf-2"/>
      <sheetName val="Hargamaterial"/>
      <sheetName val="Inputs"/>
      <sheetName val="Sheet01S"/>
      <sheetName val="Olah"/>
      <sheetName val="Cutleries"/>
      <sheetName val="FINISHING"/>
      <sheetName val="PLUMBING"/>
      <sheetName val="Performance_Assumptions"/>
      <sheetName val="Sheet1"/>
      <sheetName val="INV"/>
      <sheetName val="Kebun 510 kav o6"/>
      <sheetName val="FE-1770-I"/>
      <sheetName val="DAF-2"/>
      <sheetName val="FE-1770.P1"/>
      <sheetName val="FE-1770-II"/>
      <sheetName val="MHPP"/>
      <sheetName val="Cogen (New)"/>
      <sheetName val="lr"/>
      <sheetName val="ABC op_sum"/>
      <sheetName val="Hotel"/>
      <sheetName val="List"/>
      <sheetName val="Shareholders' Equity"/>
      <sheetName val="FAK"/>
      <sheetName val="cost recovery"/>
      <sheetName val="HPP"/>
      <sheetName val="HARGA MATERIAL"/>
      <sheetName val="A"/>
      <sheetName val="BUT"/>
      <sheetName val="FORM-X-1"/>
      <sheetName val="01_CWM  Circle Weeding Manual "/>
      <sheetName val="Asumsi"/>
      <sheetName val="data"/>
      <sheetName val="Bangunan"/>
      <sheetName val="Daftar No MAPPI"/>
      <sheetName val="An. Beton"/>
      <sheetName val="fin pro center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Set>
  </externalBook>
</externalLink>
</file>

<file path=xl/externalLinks/externalLink410.xml><?xml version="1.0" encoding="utf-8"?>
<externalLink xmlns="http://schemas.openxmlformats.org/spreadsheetml/2006/main">
  <externalBook xmlns:r="http://schemas.openxmlformats.org/officeDocument/2006/relationships" r:id="rId1">
    <sheetNames>
      <sheetName val="FORM-X-1"/>
      <sheetName val="Comparable"/>
      <sheetName val="FORM-X-2"/>
      <sheetName val="Comparable (Girik)"/>
      <sheetName val="JALAN"/>
      <sheetName val="PAGAR"/>
      <sheetName val="4"/>
      <sheetName val="1"/>
      <sheetName val="2"/>
      <sheetName val="3"/>
      <sheetName val="Sheet1"/>
      <sheetName val="Market "/>
      <sheetName val="Comp"/>
      <sheetName val="Market Sewa"/>
      <sheetName val="RESUME"/>
      <sheetName val="Draft Bng"/>
      <sheetName val="Draft SPL"/>
      <sheetName val="Draft Bng (2)"/>
      <sheetName val="Pembanding"/>
      <sheetName val="Rincian tanah"/>
      <sheetName val="Olah"/>
      <sheetName val="Inputs"/>
      <sheetName val="S-1"/>
      <sheetName val="REKAP"/>
      <sheetName val="Rekap Direct Cost"/>
      <sheetName val="Analisa -Baku"/>
      <sheetName val="Sheet01S"/>
      <sheetName val="Hotel"/>
      <sheetName val="List"/>
      <sheetName val="SUMMARY"/>
      <sheetName val="Bang-Non-St"/>
      <sheetName val="HARGA MATERIAL"/>
      <sheetName val="A"/>
      <sheetName val="FAK"/>
      <sheetName val="BAHAN"/>
      <sheetName val="OLDMAP"/>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411.xml><?xml version="1.0" encoding="utf-8"?>
<externalLink xmlns="http://schemas.openxmlformats.org/spreadsheetml/2006/main">
  <externalBook xmlns:r="http://schemas.openxmlformats.org/officeDocument/2006/relationships" r:id="rId1">
    <sheetNames>
      <sheetName val="FORM-X-1"/>
      <sheetName val="PAGAR 1"/>
      <sheetName val="Comparable"/>
      <sheetName val="FORM-X-2"/>
      <sheetName val="FORM-X-3"/>
      <sheetName val="JALAN 1"/>
      <sheetName val="JALAN"/>
      <sheetName val="1"/>
      <sheetName val="2"/>
      <sheetName val="3"/>
      <sheetName val="Olah"/>
      <sheetName val="Mar"/>
      <sheetName val="FORM-X-1A"/>
      <sheetName val="Bgn"/>
      <sheetName val="FORM-X-1 2012"/>
      <sheetName val="FORM-X-SPBU"/>
      <sheetName val="ANALISA PEK.UMUM"/>
      <sheetName val="IKK_SOURCE"/>
      <sheetName val="Rekap Direct Cost"/>
      <sheetName val="Analisa -Baku"/>
      <sheetName val="Inputs"/>
      <sheetName val="Sheet1"/>
    </sheetNames>
    <sheetDataSet>
      <sheetData sheetId="0" refreshError="1"/>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412.xml><?xml version="1.0" encoding="utf-8"?>
<externalLink xmlns="http://schemas.openxmlformats.org/spreadsheetml/2006/main">
  <externalBook xmlns:r="http://schemas.openxmlformats.org/officeDocument/2006/relationships" r:id="rId1">
    <sheetNames>
      <sheetName val="BAHAN"/>
      <sheetName val="DATA"/>
      <sheetName val="ANALISA PEK.UMUM"/>
      <sheetName val="DATA1"/>
      <sheetName val="RMS BTN BERTULANG"/>
      <sheetName val="ANALISA KONST BTN"/>
      <sheetName val="UPAH"/>
      <sheetName val="SAT.PEK.UMUM "/>
      <sheetName val="SAT.PEK.KONST.BTN"/>
      <sheetName val="FORM-X-1"/>
      <sheetName val="Sheet1"/>
      <sheetName val="Rekap Direct Cost"/>
      <sheetName val="Analisa -Baku"/>
      <sheetName val="Inputs"/>
      <sheetName val="HARGA MATERIAL"/>
      <sheetName val="A"/>
      <sheetName val="LABA RUGI"/>
      <sheetName val="Hotel"/>
      <sheetName val="REKAP"/>
      <sheetName val="Olah"/>
      <sheetName val="List"/>
      <sheetName val="JSia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413.xml><?xml version="1.0" encoding="utf-8"?>
<externalLink xmlns="http://schemas.openxmlformats.org/spreadsheetml/2006/main">
  <externalBook xmlns:r="http://schemas.openxmlformats.org/officeDocument/2006/relationships" r:id="rId1">
    <sheetNames>
      <sheetName val="KPI"/>
      <sheetName val="Hist Fin Stmnt"/>
      <sheetName val="Existing Capital"/>
      <sheetName val="Base Case"/>
      <sheetName val="High Case"/>
      <sheetName val="Low Case"/>
      <sheetName val="Model Driver"/>
      <sheetName val="FS"/>
      <sheetName val="FS-SOR"/>
      <sheetName val="FS Approved Budget"/>
      <sheetName val="Variance1"/>
      <sheetName val="Variance2"/>
      <sheetName val="Valuation"/>
      <sheetName val="Sensitivity"/>
      <sheetName val="Chart"/>
      <sheetName val="MgtFee"/>
      <sheetName val="COGS"/>
      <sheetName val="Fee"/>
      <sheetName val="Inventory &amp; Purchases"/>
      <sheetName val="Spare Parts"/>
      <sheetName val="G &amp; A"/>
      <sheetName val="Cash"/>
      <sheetName val="Sales &amp; Collection"/>
      <sheetName val="Tax"/>
      <sheetName val="Existing Capex"/>
      <sheetName val="New Capex"/>
      <sheetName val="Capital"/>
      <sheetName val="Debt"/>
      <sheetName val="MEI"/>
      <sheetName val="Sheet01S"/>
      <sheetName val="BAHAN"/>
      <sheetName val="Rekap Direct Cost"/>
      <sheetName val="Analisa -Baku"/>
      <sheetName val="LABA RUGI"/>
      <sheetName val="Olah"/>
      <sheetName val="FORM-X-1"/>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414.xml><?xml version="1.0" encoding="utf-8"?>
<externalLink xmlns="http://schemas.openxmlformats.org/spreadsheetml/2006/main">
  <externalBook xmlns:r="http://schemas.openxmlformats.org/officeDocument/2006/relationships" r:id="rId1">
    <sheetNames>
      <sheetName val="DISPNDA1"/>
      <sheetName val="DISPNDA2"/>
      <sheetName val="KUJANG"/>
      <sheetName val="ALAT"/>
      <sheetName val="PERTMINA"/>
      <sheetName val="arsRSUPKU"/>
      <sheetName val="REKAP"/>
      <sheetName val="POMALA"/>
      <sheetName val="BKPM"/>
      <sheetName val="LAPIAZ"/>
      <sheetName val="ARST.ABANG"/>
      <sheetName val="MANHATTAN"/>
      <sheetName val="T.ABANG"/>
      <sheetName val="ARTAGDING"/>
      <sheetName val="PAKUBWONO"/>
      <sheetName val="BELAGIO"/>
      <sheetName val="BIJAMBI"/>
      <sheetName val="SENTUL"/>
      <sheetName val="SEMANAN"/>
      <sheetName val="PEKERJAAN"/>
      <sheetName val="UPAH"/>
      <sheetName val="BAHAN"/>
      <sheetName val="ALAT+BANTU"/>
      <sheetName val="BEKASI"/>
      <sheetName val="GTCMAKASAR"/>
      <sheetName val="MANGGA2"/>
      <sheetName val="MALARTA.GD"/>
      <sheetName val="TARAKAN"/>
      <sheetName val="SUN"/>
      <sheetName val="PGC"/>
      <sheetName val="harsat"/>
      <sheetName val="S.UPAH"/>
      <sheetName val="S.BAHAN"/>
      <sheetName val="PAD-F"/>
      <sheetName val="Tie Beam GN"/>
      <sheetName val="PileCap"/>
      <sheetName val="Rekap Direct Cost"/>
      <sheetName val="Analisa -Baku"/>
      <sheetName val="KPI"/>
      <sheetName val="Inputs"/>
      <sheetName val="FORM-X-1"/>
      <sheetName val="Olah"/>
      <sheetName val="TBM"/>
      <sheetName val="OLDMAP"/>
      <sheetName val="As"/>
      <sheetName val="List"/>
      <sheetName val="Hotel"/>
      <sheetName val=" INCOME STATEMENT"/>
      <sheetName val="Sheet01S"/>
      <sheetName val="HARGA MATERIAL"/>
      <sheetName val="A"/>
      <sheetName val="prg-old"/>
      <sheetName val="Hargamaterial"/>
      <sheetName val="Dkg-16"/>
      <sheetName val="Input O&amp;M"/>
      <sheetName val="Mesin"/>
      <sheetName val="L.BA blok"/>
      <sheetName val="DIRPROD"/>
      <sheetName val="Asumsi"/>
      <sheetName val="catatan"/>
      <sheetName val="Daftar - Isi"/>
      <sheetName val="Hit Vol Str Jambi"/>
      <sheetName val="Hit Vol_PSU"/>
      <sheetName val="Analisa Harga Satuan"/>
      <sheetName val="Harga Satuan"/>
      <sheetName val="R A B"/>
      <sheetName val="&quot;S&quot; Curve"/>
      <sheetName val="Rekapitulasi"/>
      <sheetName val="DAF-1"/>
      <sheetName val="Material"/>
      <sheetName val="Analisa"/>
      <sheetName val="H.Satuan"/>
      <sheetName val="HRG BHN"/>
      <sheetName val="FORM X COST"/>
      <sheetName val="Analisa Upah _ Bahan Plum"/>
      <sheetName val="PERSIAPAN"/>
      <sheetName val="UTILITAS"/>
      <sheetName val="SOURCE"/>
      <sheetName val="IKK"/>
      <sheetName val="INV"/>
      <sheetName val="Kode barang"/>
      <sheetName val="Analisa &amp; Upah"/>
      <sheetName val="Sheet2"/>
      <sheetName val="BCT"/>
      <sheetName val="DATA"/>
      <sheetName val="SM Bgn"/>
      <sheetName val="T_ABANG"/>
    </sheetNames>
    <sheetDataSet>
      <sheetData sheetId="0"/>
      <sheetData sheetId="1"/>
      <sheetData sheetId="2"/>
      <sheetData sheetId="3"/>
      <sheetData sheetId="4"/>
      <sheetData sheetId="5"/>
      <sheetData sheetId="6"/>
      <sheetData sheetId="7"/>
      <sheetData sheetId="8" refreshError="1"/>
      <sheetData sheetId="9"/>
      <sheetData sheetId="10"/>
      <sheetData sheetId="11"/>
      <sheetData sheetId="12"/>
      <sheetData sheetId="13"/>
      <sheetData sheetId="14"/>
      <sheetData sheetId="15"/>
      <sheetData sheetId="16"/>
      <sheetData sheetId="17"/>
      <sheetData sheetId="18" refreshError="1"/>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refreshError="1"/>
      <sheetData sheetId="62" refreshError="1"/>
      <sheetData sheetId="63" refreshError="1"/>
      <sheetData sheetId="64" refreshError="1"/>
      <sheetData sheetId="65"/>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Set>
  </externalBook>
</externalLink>
</file>

<file path=xl/externalLinks/externalLink415.xml><?xml version="1.0" encoding="utf-8"?>
<externalLink xmlns="http://schemas.openxmlformats.org/spreadsheetml/2006/main">
  <externalBook xmlns:r="http://schemas.openxmlformats.org/officeDocument/2006/relationships" r:id="rId1">
    <sheetNames>
      <sheetName val="Analisa &amp; Upah"/>
      <sheetName val="REKAP"/>
      <sheetName val="RAB"/>
      <sheetName val="BT.KALI"/>
      <sheetName val="SUMURAN"/>
      <sheetName val="P.TELAPAK"/>
      <sheetName val="POER"/>
      <sheetName val="TANGGA"/>
      <sheetName val="SLOOF"/>
      <sheetName val="TRENCH"/>
      <sheetName val="KOLOM"/>
      <sheetName val="BALOK"/>
      <sheetName val="PELAT"/>
      <sheetName val="ATAP BAJA"/>
      <sheetName val="LISTPLANG"/>
      <sheetName val="SEPTIKTANG"/>
      <sheetName val="R.POMPA-RESERVOAR"/>
      <sheetName val="KOLAM AIR"/>
      <sheetName val="TUL. DINDING"/>
      <sheetName val="Analisa _ Upah"/>
      <sheetName val="harsat"/>
      <sheetName val="RESUME"/>
      <sheetName val="BILL OF QUANTITY"/>
      <sheetName val="Analisa Harga"/>
      <sheetName val="RAB (Use Erection Zamil)-Alt 2"/>
      <sheetName val="H.Satuan"/>
      <sheetName val="Summary"/>
      <sheetName val="ANALISA"/>
      <sheetName val="BAHAN"/>
      <sheetName val="DATA1"/>
      <sheetName val="UPAH"/>
      <sheetName val="PAD-F"/>
      <sheetName val="SEMANAN"/>
      <sheetName val="BKPM"/>
      <sheetName val="AHSbj"/>
      <sheetName val="DAF-BAHAN"/>
      <sheetName val="DAF-UPAH"/>
      <sheetName val="BAG-2"/>
      <sheetName val="Daf 1"/>
      <sheetName val="Data"/>
      <sheetName val="ANalat"/>
      <sheetName val="harga"/>
      <sheetName val="List"/>
      <sheetName val="Upah_Bahan"/>
      <sheetName val="boq"/>
      <sheetName val="BQ"/>
      <sheetName val="hsp-STR-ARS"/>
      <sheetName val="Analisa BOW 08 NP"/>
      <sheetName val="Harga bahan"/>
      <sheetName val="BETON"/>
      <sheetName val="Kabel"/>
      <sheetName val="Drain"/>
      <sheetName val="Pipa"/>
      <sheetName val="Refri"/>
      <sheetName val="Valve"/>
      <sheetName val="BQ-Str"/>
      <sheetName val="Mat.Elk"/>
      <sheetName val="AHS"/>
      <sheetName val="STRUKTUR"/>
      <sheetName val="ARSITEKTUR"/>
      <sheetName val="STR"/>
      <sheetName val="Analis_LapisPermukaan"/>
      <sheetName val="Analis_Tanah"/>
      <sheetName val="Analis_Drainase"/>
      <sheetName val="Analis_Perkerasan"/>
      <sheetName val="Daftar Harga"/>
      <sheetName val="Daftar Upah"/>
      <sheetName val="Rekap Direct Cost"/>
      <sheetName val="Analisa -Baku"/>
      <sheetName val="rab me (by owner) "/>
      <sheetName val="AHS ASLI"/>
      <sheetName val="BHN"/>
      <sheetName val="Als Struk"/>
      <sheetName val="hs_str"/>
      <sheetName val="HSATUAN"/>
      <sheetName val="Analisa STR"/>
      <sheetName val="hsp_STR_ARS"/>
      <sheetName val="Tie Beam GN"/>
      <sheetName val="PileCap"/>
      <sheetName val="FORM X COST"/>
      <sheetName val="Harga Bahan &amp; Upah "/>
      <sheetName val="STRUKTUR-1"/>
      <sheetName val="FINISHING"/>
      <sheetName val="TB"/>
      <sheetName val="Anl"/>
      <sheetName val="Bank"/>
      <sheetName val="DAF-2"/>
      <sheetName val="Alat"/>
      <sheetName val="Analisa Gabungan"/>
      <sheetName val="Sub"/>
      <sheetName val="An_pdkg"/>
      <sheetName val="ana_str"/>
      <sheetName val="Harsat Pekerjaan"/>
      <sheetName val="BQ-1A prelim"/>
      <sheetName val="Hargamat"/>
      <sheetName val="Resume_Analisa"/>
      <sheetName val="rumus"/>
      <sheetName val="Analisa Harga Satuan"/>
      <sheetName val="RAP"/>
      <sheetName val="9-1차이내역"/>
      <sheetName val="DAF-1"/>
      <sheetName val="rab - persiapan &amp; lantai-1"/>
      <sheetName val="Tabel Berat"/>
      <sheetName val="MON_OH"/>
      <sheetName val="Harsat Bahan"/>
      <sheetName val="Harsat Upah"/>
      <sheetName val="An H.Sat Pek.Ut"/>
      <sheetName val="Sheet1"/>
      <sheetName val="Analisa_&amp;_Upah"/>
      <sheetName val="BT_KALI"/>
      <sheetName val="P_TELAPAK"/>
      <sheetName val="ATAP_BAJA"/>
      <sheetName val="R_POMPA-RESERVOAR"/>
      <sheetName val="KOLAM_AIR"/>
      <sheetName val="TUL__DINDING"/>
      <sheetName val="Analisa___Upah"/>
      <sheetName val="BILL_OF_QUANTITY"/>
      <sheetName val="Analisa_Harga"/>
      <sheetName val="RAB_(Use_Erection_Zamil)-Alt_2"/>
      <sheetName val="input"/>
      <sheetName val="BAG_2"/>
      <sheetName val="D.1.5"/>
      <sheetName val="D.2.2"/>
      <sheetName val="KPI"/>
      <sheetName val="ANALISA PEK.UMUM"/>
      <sheetName val="FORM-X-1"/>
      <sheetName val="610.07A"/>
      <sheetName val="MAP"/>
      <sheetName val="Mesin"/>
      <sheetName val="Kend"/>
      <sheetName val="Alber"/>
      <sheetName val="Trail"/>
      <sheetName val="Scenarios and Sensitivities"/>
      <sheetName val="Operations"/>
      <sheetName val="Financials"/>
      <sheetName val="Global Assumptio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Set>
  </externalBook>
</externalLink>
</file>

<file path=xl/externalLinks/externalLink416.xml><?xml version="1.0" encoding="utf-8"?>
<externalLink xmlns="http://schemas.openxmlformats.org/spreadsheetml/2006/main">
  <externalBook xmlns:r="http://schemas.openxmlformats.org/officeDocument/2006/relationships" r:id="rId1">
    <sheetNames>
      <sheetName val="Mesin"/>
      <sheetName val="Mars"/>
      <sheetName val="SEMANAN"/>
      <sheetName val="BKPM"/>
      <sheetName val="KPI"/>
      <sheetName val="HARGA MATERIAL"/>
      <sheetName val="A"/>
      <sheetName val="10 yr val"/>
      <sheetName val="FORM-X-1"/>
      <sheetName val="Analisa &amp; Upah"/>
      <sheetName val="BAHAN"/>
      <sheetName val="Inputs"/>
      <sheetName val="Sheet1"/>
      <sheetName val="List"/>
      <sheetName val="As"/>
      <sheetName val="Hotel"/>
      <sheetName val="H.Satuan"/>
      <sheetName val="Analisa Upah _ Bahan Plum"/>
      <sheetName val="Harga Satuan"/>
      <sheetName val="PK"/>
      <sheetName val="P04-02"/>
      <sheetName val="Valuation"/>
      <sheetName val="BCT"/>
      <sheetName val="Pakai 1-31 Jan 05"/>
      <sheetName val="Form No. Lap"/>
      <sheetName val="Isian"/>
      <sheetName val="cvr"/>
      <sheetName val="0.CVR"/>
      <sheetName val="srt-01"/>
      <sheetName val="srt-02"/>
      <sheetName val="1.Srt-Pngtr"/>
      <sheetName val="2. Tanah"/>
      <sheetName val="3. Bangunan"/>
      <sheetName val="5.PENAHANAN DANA"/>
      <sheetName val="5.Peta &amp; Denah"/>
      <sheetName val="6.Foto"/>
      <sheetName val="Adjt"/>
      <sheetName val="Bang. Akt."/>
      <sheetName val="Rek. Nil."/>
      <sheetName val="Form Order"/>
      <sheetName val="Saf.Tan."/>
      <sheetName val="Saf.Bang."/>
      <sheetName val="2.Lap.Pen"/>
      <sheetName val="3.Pen.Tan"/>
      <sheetName val="4.Pen.Bang"/>
      <sheetName val="REPORT"/>
      <sheetName val="SM Bgn"/>
      <sheetName val="SM Tnh"/>
      <sheetName val="harsat"/>
      <sheetName val="SOURCE"/>
      <sheetName val="IKK"/>
      <sheetName val="Analisa Harga Satuan"/>
      <sheetName val="BTB"/>
      <sheetName val="Fill this out first___"/>
      <sheetName val="BTB (2)"/>
      <sheetName val="data"/>
      <sheetName val="DATA1"/>
      <sheetName val="DIRPROD"/>
      <sheetName val="IKK 2016 SEM 1"/>
      <sheetName val="INDEKS LANTAI"/>
      <sheetName val="Daftar No MAPPI"/>
      <sheetName val="P 'n L"/>
      <sheetName val="villa"/>
      <sheetName val="Flow Product-Raw Material"/>
      <sheetName val="ANALISA"/>
      <sheetName val="DAFTAR UPAH"/>
      <sheetName val="2007"/>
      <sheetName val="INV"/>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417.xml><?xml version="1.0" encoding="utf-8"?>
<externalLink xmlns="http://schemas.openxmlformats.org/spreadsheetml/2006/main">
  <externalBook xmlns:r="http://schemas.openxmlformats.org/officeDocument/2006/relationships" r:id="rId1">
    <sheetNames>
      <sheetName val="Mesin"/>
      <sheetName val="DIRPROD"/>
      <sheetName val="Recovered_Sheet1"/>
      <sheetName val="Recovered_Sheet2"/>
      <sheetName val="Bab I"/>
      <sheetName val="COSTT3-01"/>
      <sheetName val="TANGGAL"/>
      <sheetName val="COSTTA-01"/>
      <sheetName val="COST-04-11"/>
      <sheetName val="Kover"/>
      <sheetName val="Neraca-05-11"/>
      <sheetName val="Penjelasan"/>
      <sheetName val="Lampiran - 1"/>
      <sheetName val="Lampiran-lampiran"/>
      <sheetName val="Lampiran (Jasa-INV) "/>
      <sheetName val="Lampiran (Jasa-DN)"/>
      <sheetName val="Lampiran Total(Jasa-DN)"/>
      <sheetName val="INVOICE"/>
      <sheetName val="DEBET NOTA"/>
      <sheetName val="Sheet1"/>
      <sheetName val="HARGA MATERIAL"/>
      <sheetName val="A"/>
      <sheetName val="FORM-X-1"/>
      <sheetName val="B"/>
      <sheetName val="Analisa &amp; Upah"/>
      <sheetName val="Rab"/>
      <sheetName val="SEMANAN"/>
      <sheetName val="BKPM"/>
      <sheetName val="KPI"/>
      <sheetName val="Sheet01S"/>
      <sheetName val="L.BA blok"/>
      <sheetName val="P 'n L"/>
      <sheetName val="BAHAN,UPAH&amp;ALAT"/>
      <sheetName val="Huruf-INV"/>
      <sheetName val="NP"/>
      <sheetName val="KEUANGAN"/>
      <sheetName val="Kesimpulan"/>
      <sheetName val="Valuation"/>
      <sheetName val="BAHAN"/>
      <sheetName val="Hargamaterial"/>
      <sheetName val="H.Satuan"/>
      <sheetName val="BUT DKI 2018"/>
      <sheetName val="GH Quantity"/>
      <sheetName val="5 yr val"/>
      <sheetName val="Graphs"/>
      <sheetName val="Input"/>
      <sheetName val="10 yr val"/>
      <sheetName val="Financials"/>
      <sheetName val=" Summ fin."/>
      <sheetName val="Market Positioning"/>
      <sheetName val="ISIAN"/>
      <sheetName val="Rekap Direct Cost"/>
      <sheetName val="Analisa -Baku"/>
      <sheetName val="SM Tnh"/>
      <sheetName val="SM Bgn"/>
      <sheetName val="Saf.Tan."/>
      <sheetName val="List"/>
      <sheetName val="AVG2_JULI2003"/>
      <sheetName val="INV"/>
      <sheetName val="NORMA"/>
      <sheetName val="TU"/>
      <sheetName val="Harga satuan"/>
      <sheetName val="PN"/>
      <sheetName val="analisa"/>
      <sheetName val="HRG BHN"/>
      <sheetName val="cal2"/>
      <sheetName val="BHN"/>
      <sheetName val="MasterReff"/>
      <sheetName val="Permanent info"/>
      <sheetName val="ANALISA PEK.UMUM"/>
      <sheetName val="H.BAHAN"/>
      <sheetName val="U&amp;B"/>
      <sheetName val="EQUIPMENT"/>
    </sheetNames>
    <sheetDataSet>
      <sheetData sheetId="0" refreshError="1"/>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sheetData sheetId="54"/>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418.xml><?xml version="1.0" encoding="utf-8"?>
<externalLink xmlns="http://schemas.openxmlformats.org/spreadsheetml/2006/main">
  <externalBook xmlns:r="http://schemas.openxmlformats.org/officeDocument/2006/relationships" r:id="rId1">
    <sheetNames>
      <sheetName val="00000"/>
      <sheetName val="Data-Umum"/>
      <sheetName val="Tanah"/>
      <sheetName val="Hit-Bgn"/>
      <sheetName val="Ring-Nilai"/>
      <sheetName val="Analisa"/>
      <sheetName val="Teks"/>
      <sheetName val="Analisa Likuidasi"/>
      <sheetName val="Cover"/>
      <sheetName val="Surat+likuidasi"/>
      <sheetName val="Pernyataan"/>
      <sheetName val="Daft-Isi &amp; Ringk+likuidasi"/>
      <sheetName val="Laporan"/>
      <sheetName val="Data Pasar"/>
      <sheetName val="Asistensi"/>
      <sheetName val="Data 1"/>
      <sheetName val="Data 2"/>
      <sheetName val="Data 4"/>
      <sheetName val="Data 3"/>
      <sheetName val="Data 5"/>
      <sheetName val="Fotodigital"/>
      <sheetName val="List"/>
      <sheetName val="BCT"/>
      <sheetName val="Inputs"/>
      <sheetName val="FORM-X-1"/>
      <sheetName val="Nil_angka1"/>
      <sheetName val="TERM OF PAYMENT"/>
      <sheetName val="SM Tnh"/>
      <sheetName val="Bang-Non-St"/>
      <sheetName val="Inves-2"/>
      <sheetName val="Upah dan Bahan "/>
      <sheetName val="Mesin"/>
      <sheetName val="Upah_Bahan"/>
      <sheetName val="upah"/>
      <sheetName val="Biaya"/>
      <sheetName val="10 yr val"/>
      <sheetName val="PB(B)"/>
      <sheetName val="Analisa_Likuidasi"/>
      <sheetName val="Daft-Isi_&amp;_Ringk+likuidasi"/>
      <sheetName val="Data_Pasar"/>
      <sheetName val="Data_1"/>
      <sheetName val="Data_2"/>
      <sheetName val="Data_4"/>
      <sheetName val="Data_3"/>
      <sheetName val="Data_5"/>
      <sheetName val="TERM_OF_PAYMENT"/>
      <sheetName val="SM_Tnh"/>
      <sheetName val="Upah_dan_Bahan_"/>
      <sheetName val="Pakai 1-31 Jan 05"/>
      <sheetName val="cov"/>
      <sheetName val="DCF Jual-Sewa"/>
      <sheetName val="UPAH &amp; BAHAN"/>
      <sheetName val="SM Bgn"/>
      <sheetName val="JSiar"/>
      <sheetName val="As"/>
      <sheetName val="Mar"/>
      <sheetName val="Hotel"/>
      <sheetName val="Valuation"/>
      <sheetName val="Penarikan - Inv Baru"/>
      <sheetName val="Capital"/>
      <sheetName val="analis"/>
      <sheetName val="cicilan"/>
      <sheetName val="HARGA &amp; TARIF"/>
      <sheetName val="Kurs"/>
      <sheetName val="sst"/>
      <sheetName val="Reklpj"/>
      <sheetName val="Olah"/>
      <sheetName val="datateknis"/>
      <sheetName val="BCTSPL"/>
      <sheetName val="data"/>
      <sheetName val="Des"/>
      <sheetName val="Market Positioning"/>
      <sheetName val=""/>
      <sheetName val="Analisa_Likuidasi1"/>
      <sheetName val="Daft-Isi_&amp;_Ringk+likuidasi1"/>
      <sheetName val="Data_Pasar1"/>
      <sheetName val="Data_11"/>
      <sheetName val="Data_21"/>
      <sheetName val="Data_41"/>
      <sheetName val="Data_31"/>
      <sheetName val="Data_51"/>
      <sheetName val="Isian"/>
      <sheetName val="Tabel"/>
      <sheetName val="Sat. Pek."/>
      <sheetName val="PAD-F"/>
      <sheetName val="NORMA"/>
      <sheetName val="Huruf-INV"/>
      <sheetName val="Nilai Tanah"/>
      <sheetName val="Pro-Base"/>
      <sheetName val="B"/>
      <sheetName val="FORM X COST"/>
      <sheetName val="NP"/>
      <sheetName val="Analisa &amp; Upah"/>
      <sheetName val="SEMANAN"/>
      <sheetName val="BKPM"/>
      <sheetName val="LABA RUGI"/>
      <sheetName val="Sheet1"/>
      <sheetName val="Gb Link Requirement"/>
      <sheetName val="MANU"/>
      <sheetName val="1.Isian"/>
      <sheetName val="Input"/>
      <sheetName val="Financials"/>
      <sheetName val="T.material"/>
      <sheetName val="REKAP"/>
      <sheetName val="Sheet1 (3)"/>
      <sheetName val="K-9 Ok"/>
      <sheetName val="GH Quantity"/>
      <sheetName val="Permanent info"/>
      <sheetName val="OLDMAP"/>
      <sheetName val="Daftar No MAPPI"/>
      <sheetName val="VAT out"/>
      <sheetName val="trial"/>
      <sheetName val="TON  per Jam"/>
      <sheetName val="data pendamping"/>
      <sheetName val="DIRPROD"/>
      <sheetName val=" INCOME STATEMENT"/>
      <sheetName val="BHN"/>
      <sheetName val="Std-Prod KS"/>
      <sheetName val="Exc. Rate"/>
      <sheetName val="GeneralInfo"/>
      <sheetName val="FORM-BANGUNAN"/>
      <sheetName val="Mobil"/>
      <sheetName val="2007"/>
      <sheetName val="KPI"/>
      <sheetName val="Supporting"/>
      <sheetName val="Material"/>
      <sheetName val="Hargamat"/>
      <sheetName val="DAT_1"/>
      <sheetName val="Analisa_Likuidasi2"/>
      <sheetName val="Daft-Isi_&amp;_Ringk+likuidasi2"/>
      <sheetName val="Data_Pasar2"/>
      <sheetName val="Data_12"/>
      <sheetName val="Data_22"/>
      <sheetName val="Data_42"/>
      <sheetName val="Data_32"/>
      <sheetName val="Data_52"/>
      <sheetName val="TERM_OF_PAYMENT2"/>
      <sheetName val="SM_Tnh2"/>
      <sheetName val="Upah_dan_Bahan_2"/>
      <sheetName val="DCF_Jual-Sewa1"/>
      <sheetName val="10_yr_val1"/>
      <sheetName val="TERM_OF_PAYMENT1"/>
      <sheetName val="SM_Tnh1"/>
      <sheetName val="Upah_dan_Bahan_1"/>
      <sheetName val="DCF_Jual-Sewa"/>
      <sheetName val="10_yr_val"/>
      <sheetName val="Pakai_1-31_Jan_05"/>
      <sheetName val="UPAH_&amp;_BAHAN"/>
      <sheetName val="SM_Bgn"/>
      <sheetName val="Penarikan_-_Inv_Baru"/>
      <sheetName val="HARGA_&amp;_TARIF"/>
      <sheetName val="Analisa_Likuidasi3"/>
      <sheetName val="Daft-Isi_&amp;_Ringk+likuidasi3"/>
      <sheetName val="Data_Pasar3"/>
      <sheetName val="Data_13"/>
      <sheetName val="Data_23"/>
      <sheetName val="Data_43"/>
      <sheetName val="Data_33"/>
      <sheetName val="Data_53"/>
      <sheetName val="TERM_OF_PAYMENT3"/>
      <sheetName val="SM_Tnh3"/>
      <sheetName val="Upah_dan_Bahan_3"/>
      <sheetName val="DCF_Jual-Sewa2"/>
      <sheetName val="10_yr_val2"/>
      <sheetName val="Pakai_1-31_Jan_051"/>
      <sheetName val="UPAH_&amp;_BAHAN1"/>
      <sheetName val="SM_Bgn1"/>
      <sheetName val="Penarikan_-_Inv_Baru1"/>
      <sheetName val="HARGA_&amp;_TARIF1"/>
      <sheetName val="Analisa_Likuidasi4"/>
      <sheetName val="Daft-Isi_&amp;_Ringk+likuidasi4"/>
      <sheetName val="Data_Pasar4"/>
      <sheetName val="Data_14"/>
      <sheetName val="Data_24"/>
      <sheetName val="Data_44"/>
      <sheetName val="Data_34"/>
      <sheetName val="Data_54"/>
      <sheetName val="TERM_OF_PAYMENT4"/>
      <sheetName val="SM_Tnh4"/>
      <sheetName val="Upah_dan_Bahan_4"/>
      <sheetName val="DCF_Jual-Sewa3"/>
      <sheetName val="10_yr_val3"/>
      <sheetName val="Kend"/>
      <sheetName val="39"/>
      <sheetName val="INV"/>
      <sheetName val="gvl"/>
      <sheetName val="bahan+upah"/>
      <sheetName val="Foto"/>
      <sheetName val="Dist_analys"/>
      <sheetName val="LCC"/>
      <sheetName val="Prod- Plasma"/>
      <sheetName val="FORM-B1"/>
      <sheetName val="BTB MAPPI Sanggau"/>
      <sheetName val="Luasan Bgn"/>
      <sheetName val="IKK MAPPI 2018"/>
      <sheetName val="RESUME 2018"/>
      <sheetName val="Unit In Place"/>
      <sheetName val="MODEL BCT"/>
      <sheetName val="Harga Satuan"/>
      <sheetName val="Bangunan Perusahaan"/>
      <sheetName val="Bangunan Perumahan"/>
      <sheetName val="DATA INFRAST"/>
      <sheetName val="TAX SUMMARY"/>
      <sheetName val="U&amp;B"/>
      <sheetName val="HARGA MATERIAL"/>
      <sheetName val="Harsat"/>
      <sheetName val="_43_9_1"/>
      <sheetName val="WP Bangunan"/>
      <sheetName val="cashflow"/>
      <sheetName val="prod"/>
      <sheetName val="BAHAN"/>
      <sheetName val="Hargamaterial"/>
      <sheetName val="L.BA blok"/>
      <sheetName val="ANALISA PEK.UMUM"/>
      <sheetName val="Rab"/>
      <sheetName val="JKT"/>
      <sheetName val="BS"/>
      <sheetName val="Analisa BCT"/>
      <sheetName val="B-Ops-Sawit"/>
      <sheetName val="Biaya-Inv"/>
      <sheetName val="Asumsi"/>
      <sheetName val="fin pro centers"/>
      <sheetName val="P&amp;L BSheet CFlow"/>
      <sheetName val="Text Total NP"/>
      <sheetName val="Text Total Likuidasi"/>
      <sheetName val="DATA UMUM"/>
      <sheetName val="Bangunan"/>
      <sheetName val="Resume Nilai"/>
      <sheetName val="Resume T&amp;B"/>
      <sheetName val="JADI"/>
      <sheetName val="Pipe"/>
      <sheetName val="._uko Padi Mas dr BATAM_xls_._u"/>
      <sheetName val="GS Tanah Kalimas Baru (2)"/>
      <sheetName val="SDMPROG"/>
      <sheetName val="Sheet01S"/>
      <sheetName val="Bill of Qty MEP"/>
      <sheetName val="dft bns"/>
      <sheetName val="Kuitansi (terbilang)"/>
      <sheetName val="S-1"/>
      <sheetName val="LPJ "/>
      <sheetName val="Bak"/>
      <sheetName val="Marshal"/>
      <sheetName val="SAA"/>
      <sheetName val="bct-PABRIK"/>
      <sheetName val="Harga Bahan &amp; Upah "/>
      <sheetName val="Resume "/>
      <sheetName val="Input-Expected Case"/>
      <sheetName val="BL-PL-CEN"/>
      <sheetName val="Cutleries"/>
      <sheetName val="TOTAL"/>
      <sheetName val="SALDO"/>
      <sheetName val="Cash-print"/>
      <sheetName val="RAB BTB KANTOR"/>
      <sheetName val="RAB "/>
      <sheetName val="Sheet4"/>
      <sheetName val="MASTER_INPUT"/>
      <sheetName val="Traf&amp;Genst"/>
      <sheetName val="손익예상"/>
      <sheetName val="% Lbr vs GP"/>
      <sheetName val="PDG"/>
      <sheetName val="BCT (m2)"/>
      <sheetName val="D.Umum"/>
      <sheetName val="Slaughter"/>
      <sheetName val="Gambar Fisik"/>
      <sheetName val="FASILITAS"/>
      <sheetName val="HARGA"/>
      <sheetName val="Lamp.I.1-I.3"/>
      <sheetName val="Quantity Prod"/>
      <sheetName val="F1771-V"/>
      <sheetName val="PUMP"/>
      <sheetName val="DATA1"/>
      <sheetName val="1. B PKS"/>
      <sheetName val="BUT"/>
      <sheetName val="RAWAT TM"/>
      <sheetName val="KEPENDUDUKAN+titipan"/>
      <sheetName val="KEPENDUDUKAN"/>
      <sheetName val="RABNA"/>
      <sheetName val="ANALISA KONST BTN"/>
      <sheetName val="SAT.PEK.UMUM "/>
      <sheetName val="SAT.PEK.KONST.BTN"/>
      <sheetName val="Skedul"/>
      <sheetName val="Sheet2"/>
      <sheetName val="Sheet3"/>
      <sheetName val="DAF-1"/>
      <sheetName val="KEUANGAN"/>
      <sheetName val="RENCANA KERJA"/>
      <sheetName val="Input O&amp;M"/>
      <sheetName val="Saf.Tan."/>
      <sheetName val="Analisa Harga Satuan"/>
      <sheetName val="HITAM ULU"/>
      <sheetName val="BTB"/>
      <sheetName val="Lap.Pen. 1"/>
      <sheetName val="Pen.Tan. 2"/>
      <sheetName val="BTB (2)"/>
      <sheetName val="BTB Kantor"/>
      <sheetName val="Rekap Sesuai IMB"/>
      <sheetName val="Rekap Sesuai Fisik"/>
      <sheetName val="Cvr"/>
      <sheetName val="Pen.Bang. 3"/>
      <sheetName val="cvr 1"/>
      <sheetName val="BTB Gudang"/>
      <sheetName val="BTB "/>
      <sheetName val="Bgn-Ingg PLANTATION"/>
      <sheetName val="Pernyataan Penilai"/>
      <sheetName val="H.Satuan"/>
      <sheetName val="Analisa_Likuidasi5"/>
      <sheetName val="Daft-Isi_&amp;_Ringk+likuidasi5"/>
      <sheetName val="Data_Pasar5"/>
      <sheetName val="Data_15"/>
      <sheetName val="Data_25"/>
      <sheetName val="Data_45"/>
      <sheetName val="Data_35"/>
      <sheetName val="Data_55"/>
      <sheetName val="TERM_OF_PAYMENT5"/>
      <sheetName val="SM_Tnh5"/>
      <sheetName val="Upah_dan_Bahan_5"/>
      <sheetName val="DCF_Jual-Sewa4"/>
      <sheetName val="10_yr_val4"/>
      <sheetName val="UPAH_&amp;_BAHAN2"/>
      <sheetName val="SM_Bgn2"/>
      <sheetName val="HARGA_&amp;_TARIF2"/>
      <sheetName val="Penarikan_-_Inv_Baru2"/>
      <sheetName val="Pakai_1-31_Jan_052"/>
      <sheetName val="Market_Positioning"/>
      <sheetName val="Sat__Pek_"/>
      <sheetName val="Nilai_Tanah"/>
      <sheetName val="FORM_X_COST"/>
      <sheetName val="K-9_Ok"/>
      <sheetName val="Exc__Rate"/>
      <sheetName val="Analisa_&amp;_Upah"/>
      <sheetName val="GH_Quantity"/>
      <sheetName val="Std-Prod_KS"/>
      <sheetName val="Permanent_info"/>
      <sheetName val="Gb_Link_Requirement"/>
      <sheetName val="HARGA_MATERIAL"/>
      <sheetName val="Analisa_BCT"/>
      <sheetName val="1_Isian"/>
      <sheetName val="TON__per_Jam"/>
      <sheetName val="_INCOME_STATEMENT"/>
      <sheetName val="Daftar_No_MAPPI"/>
      <sheetName val="Sheet1_(3)"/>
      <sheetName val="T_material"/>
      <sheetName val="P&amp;L_BSheet_CFlow"/>
      <sheetName val="__uko_Padi_Mas_dr_BATAM_xls___u"/>
      <sheetName val="LABA_RUGI"/>
      <sheetName val="BTB_MAPPI_Sanggau"/>
      <sheetName val="Luasan_Bgn"/>
      <sheetName val="IKK_MAPPI_2018"/>
      <sheetName val="RESUME_2018"/>
      <sheetName val="Unit_In_Place"/>
      <sheetName val="MODEL_BCT"/>
      <sheetName val="Harga_Satuan"/>
      <sheetName val="Bangunan_Perusahaan"/>
      <sheetName val="Bangunan_Perumahan"/>
      <sheetName val="DATA_INFRAST"/>
      <sheetName val="Prod-_Plasma"/>
      <sheetName val="VAT_out"/>
      <sheetName val="WP_Bangunan"/>
      <sheetName val="L_BA_blok"/>
      <sheetName val="ANALISA_PEK_UMUM"/>
      <sheetName val="data_pendamping"/>
      <sheetName val="TAX_SUMMARY"/>
      <sheetName val="GS_Tanah_Kalimas_Baru_(2)"/>
      <sheetName val="Bill_of_Qty_MEP"/>
      <sheetName val="dft_bns"/>
      <sheetName val="fin_pro_centers"/>
      <sheetName val="Kuitansi_(terbilang)"/>
      <sheetName val="Text_Total_NP"/>
      <sheetName val="Text_Total_Likuidasi"/>
      <sheetName val="DATA_UMUM"/>
      <sheetName val="Resume_Nilai"/>
      <sheetName val="Resume_T&amp;B"/>
      <sheetName val="LPJ_"/>
      <sheetName val="Analisa Bgn"/>
      <sheetName val="Cover print print"/>
      <sheetName val="Cover-UJP"/>
      <sheetName val="Surat Pengantar print"/>
      <sheetName val="Daft-Isi print"/>
      <sheetName val="Pernyataan print"/>
      <sheetName val="Ringki Penilai print"/>
      <sheetName val="II. Lingkup Penugasan diprint"/>
      <sheetName val="III. Presentasi Data print"/>
      <sheetName val="IV. Asumsi print"/>
      <sheetName val="Hit Mesin1"/>
      <sheetName val="Skat Lap print"/>
      <sheetName val="Hit Mesin"/>
      <sheetName val="Gambar"/>
      <sheetName val="Foto banyak print"/>
      <sheetName val="Compatibility Report"/>
      <sheetName val="Biological Aset"/>
      <sheetName val="Komposisi"/>
      <sheetName val="Biaya Satuan"/>
      <sheetName val="Biaya Pemeliharaan BA"/>
      <sheetName val="Biaya-Gaji"/>
      <sheetName val="Klas Lahan"/>
      <sheetName val="PV I"/>
      <sheetName val="Ringkasan"/>
      <sheetName val="Perbedaan Nilai"/>
      <sheetName val="HGU"/>
      <sheetName val="Ditail Tanam"/>
      <sheetName val="Growth Rate"/>
      <sheetName val="Komparasi"/>
      <sheetName val="HGU inti"/>
      <sheetName val="Areal SST"/>
      <sheetName val="Plant Inti"/>
      <sheetName val="Plant KSO"/>
      <sheetName val="Plantation"/>
      <sheetName val="Cost Harves &amp; Trans"/>
      <sheetName val="Produksi"/>
      <sheetName val="Biaya PC"/>
      <sheetName val="Biaya Ratoon 1"/>
      <sheetName val="Biaya Ratoon 2"/>
      <sheetName val="DCF Kebun Inti"/>
      <sheetName val="DCF Kebun KSO"/>
      <sheetName val="LDA Tanah"/>
      <sheetName val="Cafex New"/>
      <sheetName val="Cane Price"/>
      <sheetName val="Boim"/>
      <sheetName val="WACC"/>
      <sheetName val="Beta Global"/>
      <sheetName val="Ctryrem"/>
      <sheetName val="TabelPDB"/>
      <sheetName val="FundGRglobal"/>
      <sheetName val="Margin Global"/>
      <sheetName val="neraca"/>
      <sheetName val="Sales"/>
      <sheetName val="Names"/>
      <sheetName val="Agregat Halus &amp; Kasar"/>
      <sheetName val="ALAT"/>
      <sheetName val="HB "/>
      <sheetName val="Scenario"/>
      <sheetName val="Harga_Bahan_&amp;_Upah_"/>
      <sheetName val="RAB_BTB_KANTOR"/>
      <sheetName val="RAB_"/>
      <sheetName val="Resume_"/>
      <sheetName val="Input-Expected_Cas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sheetData sheetId="432"/>
      <sheetData sheetId="433"/>
      <sheetData sheetId="434"/>
      <sheetData sheetId="435"/>
    </sheetDataSet>
  </externalBook>
</externalLink>
</file>

<file path=xl/externalLinks/externalLink419.xml><?xml version="1.0" encoding="utf-8"?>
<externalLink xmlns="http://schemas.openxmlformats.org/spreadsheetml/2006/main">
  <externalBook xmlns:r="http://schemas.openxmlformats.org/officeDocument/2006/relationships" r:id="rId1">
    <sheetNames>
      <sheetName val="Hargamaterial"/>
      <sheetName val="DD"/>
      <sheetName val="Biayatidaklangsung"/>
      <sheetName val="Analisa"/>
      <sheetName val="Rab"/>
      <sheetName val="Rekap"/>
      <sheetName val="harsat"/>
      <sheetName val="Har-mat"/>
      <sheetName val="An.Ars"/>
      <sheetName val="Upah"/>
      <sheetName val="NP"/>
      <sheetName val="BQ ARS"/>
      <sheetName val="SEMANAN"/>
      <sheetName val="BKPM"/>
      <sheetName val="Analisa &amp; Upah"/>
      <sheetName val="Hrg_Sat"/>
      <sheetName val="List"/>
      <sheetName val="Paint Type B"/>
      <sheetName val="Weight Bridge"/>
      <sheetName val="mat&amp;upah"/>
      <sheetName val="PAD-F"/>
      <sheetName val="ANAL KOEF"/>
      <sheetName val="an. struktur"/>
      <sheetName val="Dashboard"/>
      <sheetName val="rab me (by owner) "/>
      <sheetName val="Sat Bah &amp; Up"/>
      <sheetName val="anal"/>
      <sheetName val="Harga-Pekerjaan"/>
      <sheetName val="REKAP_ARSITEKTUR."/>
      <sheetName val="Persiapan"/>
      <sheetName val="BAG-2"/>
      <sheetName val="chitimc"/>
      <sheetName val="dongia (2)"/>
      <sheetName val="LKVL-CK-HT-GD1"/>
      <sheetName val="giathanh1"/>
      <sheetName val="TONG HOP VL-NC"/>
      <sheetName val="chitiet"/>
      <sheetName val="TONGKE3p "/>
      <sheetName val="TH VL, NC, DDHT Thanhphuoc"/>
      <sheetName val="#REF"/>
      <sheetName val="DONGIA"/>
      <sheetName val="DON GIA"/>
      <sheetName val="DG"/>
      <sheetName val="TNHCHINH"/>
      <sheetName val="CHITIET VL-NC"/>
      <sheetName val="Tiepdia"/>
      <sheetName val="TDTKP"/>
      <sheetName val="VCV-BE-TONG"/>
      <sheetName val="HARGA MATERIAL"/>
      <sheetName val="Analisa Upah &amp; Bahan Plum"/>
      <sheetName val="DATA PROYEK"/>
      <sheetName val="Satuan Dasar"/>
      <sheetName val="ANA"/>
      <sheetName val="Tie Beam GN"/>
      <sheetName val="PileCap"/>
      <sheetName val="data"/>
      <sheetName val="Mesin"/>
      <sheetName val="DIRPROD"/>
      <sheetName val="C"/>
      <sheetName val="KPI"/>
      <sheetName val="Inputs"/>
      <sheetName val="ocean voyage"/>
      <sheetName val="As"/>
      <sheetName val="L.BA blo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Set>
  </externalBook>
</externalLink>
</file>

<file path=xl/externalLinks/externalLink420.xml><?xml version="1.0" encoding="utf-8"?>
<externalLink xmlns="http://schemas.openxmlformats.org/spreadsheetml/2006/main">
  <externalBook xmlns:r="http://schemas.openxmlformats.org/officeDocument/2006/relationships" r:id="rId1">
    <sheetNames>
      <sheetName val="Resume on report"/>
      <sheetName val="Resume"/>
      <sheetName val="Tanah"/>
      <sheetName val="FORM-X-1"/>
      <sheetName val="Hargamaterial"/>
      <sheetName val="List"/>
      <sheetName val="SEMANAN"/>
      <sheetName val="BKPM"/>
      <sheetName val="Rekap Direct Cost"/>
      <sheetName val="Analisa &amp; Upah"/>
      <sheetName val="Analisa -Baku"/>
    </sheetNames>
    <sheetDataSet>
      <sheetData sheetId="0" refreshError="1"/>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421.xml><?xml version="1.0" encoding="utf-8"?>
<externalLink xmlns="http://schemas.openxmlformats.org/spreadsheetml/2006/main">
  <externalBook xmlns:r="http://schemas.openxmlformats.org/officeDocument/2006/relationships" r:id="rId1">
    <sheetNames>
      <sheetName val="L.BA blok"/>
      <sheetName val="MN"/>
      <sheetName val="RK"/>
      <sheetName val="Prenursery"/>
      <sheetName val="mainnursery"/>
      <sheetName val="Redang Seko"/>
      <sheetName val="Krani"/>
      <sheetName val="SKU"/>
      <sheetName val="SUM "/>
      <sheetName val="lap BA nur"/>
      <sheetName val="Rekap BA"/>
      <sheetName val="DU Besar"/>
      <sheetName val="cost"/>
      <sheetName val="bpb"/>
      <sheetName val="bpb (2)"/>
      <sheetName val="L_BA blok"/>
      <sheetName val="Mills-Cost"/>
      <sheetName val="Std-Prod KS"/>
      <sheetName val="Valuation"/>
      <sheetName val="Mesin"/>
      <sheetName val="FORM-X-1"/>
      <sheetName val="INV-KTR"/>
      <sheetName val="KEUANGAN"/>
      <sheetName val="RENCANA KERJA"/>
      <sheetName val="F1771-II"/>
      <sheetName val="F1771-III"/>
      <sheetName val="SM Bgn"/>
      <sheetName val="SM Tnh"/>
      <sheetName val="As"/>
      <sheetName val="Bgn-Ingg PLANTATION"/>
      <sheetName val="PAD-F"/>
      <sheetName val="List"/>
      <sheetName val="TANAH"/>
      <sheetName val="Pakai 1-31 Jan 05"/>
      <sheetName val="F1771-V"/>
      <sheetName val="Jual Mtr 10"/>
      <sheetName val="PopCache"/>
      <sheetName val="data"/>
      <sheetName val="BAHAN"/>
      <sheetName val="GeneralInfo"/>
      <sheetName val="HarSat"/>
      <sheetName val="Hargamaterial"/>
      <sheetName val="cicilan"/>
      <sheetName val="Budget"/>
      <sheetName val="Rkp"/>
      <sheetName val="Jeep"/>
      <sheetName val="Repackaging Partly(9)"/>
      <sheetName val="Analisa &amp; Upah"/>
      <sheetName val="Olah"/>
      <sheetName val="BCT"/>
      <sheetName val="CapEx"/>
      <sheetName val="Unit Costs"/>
      <sheetName val="revisi-gltran"/>
      <sheetName val="TBM"/>
      <sheetName val="Penyusutan Kendaraan"/>
      <sheetName val="Supporting"/>
      <sheetName val="SM"/>
      <sheetName val="START"/>
      <sheetName val="bct-PABRIK"/>
      <sheetName val="Foto"/>
      <sheetName val="FORM X COST"/>
      <sheetName val="REKAPUTAMA_R1_"/>
      <sheetName val="PRELIM"/>
      <sheetName val="RSTR"/>
      <sheetName val="RBONG"/>
      <sheetName val="BONGKARAN"/>
      <sheetName val="Input-Expected Case"/>
      <sheetName val="Ref"/>
      <sheetName val="DIRPROD"/>
      <sheetName val="Permanent info"/>
      <sheetName val="hrg material"/>
      <sheetName val="REKAP_VOLUME"/>
      <sheetName val="Rekap Direct Cost"/>
      <sheetName val="Analisa -Baku"/>
      <sheetName val="Asumsi"/>
      <sheetName val="TON  per Jam"/>
      <sheetName val="General Info"/>
      <sheetName val="AN-CH2"/>
      <sheetName val="ETAB 1"/>
      <sheetName val="SEMANAN"/>
      <sheetName val="BKPM"/>
      <sheetName val="Est. Prod"/>
      <sheetName val="An HarSatPek"/>
      <sheetName val="JKT"/>
      <sheetName val="Pro-Base"/>
      <sheetName val="Sheet1 (3)"/>
      <sheetName val="index"/>
      <sheetName val="UPAH"/>
      <sheetName val="RBSB"/>
      <sheetName val="Plan"/>
      <sheetName val="Project"/>
      <sheetName val="Harga Dasar"/>
      <sheetName val="OMP_ExcelExport"/>
      <sheetName val="Inpu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Set>
  </externalBook>
</externalLink>
</file>

<file path=xl/externalLinks/externalLink422.xml><?xml version="1.0" encoding="utf-8"?>
<externalLink xmlns="http://schemas.openxmlformats.org/spreadsheetml/2006/main">
  <externalBook xmlns:r="http://schemas.openxmlformats.org/officeDocument/2006/relationships" r:id="rId1">
    <sheetNames>
      <sheetName val="Rab"/>
      <sheetName val="Recap"/>
      <sheetName val="Hargamaterial"/>
      <sheetName val="PAD-F"/>
      <sheetName val="L.BA blok"/>
      <sheetName val="FORM-X-1"/>
      <sheetName val="Mesin"/>
      <sheetName val="Foto"/>
      <sheetName val="F1771-II"/>
      <sheetName val="F1771-III"/>
      <sheetName val="data"/>
      <sheetName val="BCT"/>
      <sheetName val="List"/>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423.xml><?xml version="1.0" encoding="utf-8"?>
<externalLink xmlns="http://schemas.openxmlformats.org/spreadsheetml/2006/main">
  <externalBook xmlns:r="http://schemas.openxmlformats.org/officeDocument/2006/relationships" r:id="rId1">
    <sheetNames>
      <sheetName val="00000"/>
      <sheetName val="Daftar No MAPPI"/>
      <sheetName val="DATA UMUM"/>
      <sheetName val="Tanah"/>
      <sheetName val="Analisa"/>
      <sheetName val="Safety Margin"/>
      <sheetName val="1-Cover Depannya lagi"/>
      <sheetName val="Luas Bangunan"/>
      <sheetName val="Bangunan"/>
      <sheetName val="1-Cover Depan"/>
      <sheetName val="2-Daftar Isi"/>
      <sheetName val="3-Pendahuluan"/>
      <sheetName val="4-Cover Dalam"/>
      <sheetName val="5-Laporan T &amp; B"/>
      <sheetName val="6-Mesin"/>
      <sheetName val="7-Laporan Kendaraan"/>
      <sheetName val="8-Laporan Inventaris"/>
      <sheetName val="Foto-Foto"/>
      <sheetName val="Lembar Sirkulasi"/>
      <sheetName val="Lembar Asistensi (1)"/>
      <sheetName val="Lembar Asistensi (2)"/>
      <sheetName val="Lembar QC"/>
      <sheetName val="Data 1"/>
      <sheetName val="Data 2"/>
      <sheetName val="Data 3"/>
      <sheetName val="Data 4"/>
      <sheetName val="Data 5"/>
      <sheetName val="Text NP Tanah"/>
      <sheetName val="Text Total NP"/>
      <sheetName val="Text Total Likuidasi"/>
      <sheetName val="Text Likuidasi Tanah"/>
      <sheetName val="COPYWRITE"/>
      <sheetName val="List"/>
      <sheetName val="A"/>
      <sheetName val="lokasari-el"/>
      <sheetName val="L.BA blok"/>
      <sheetName val="AHSbj"/>
      <sheetName val="budgetsched1-17"/>
      <sheetName val="._uko Padi Mas dr BATAM_xls_._u"/>
      <sheetName val="Market Positioning"/>
      <sheetName val="JKT"/>
      <sheetName val="Index"/>
      <sheetName val="Ra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424.xml><?xml version="1.0" encoding="utf-8"?>
<externalLink xmlns="http://schemas.openxmlformats.org/spreadsheetml/2006/main">
  <externalBook xmlns:r="http://schemas.openxmlformats.org/officeDocument/2006/relationships" r:id="rId1">
    <sheetNames>
      <sheetName val="00000"/>
      <sheetName val="DATA UMUM"/>
      <sheetName val="Tanah"/>
      <sheetName val="Bangunan"/>
      <sheetName val="Safety Margin"/>
      <sheetName val="Cover"/>
      <sheetName val="Laporan"/>
      <sheetName val="Foto-Foto"/>
      <sheetName val="Data 1"/>
      <sheetName val="Data 2"/>
      <sheetName val="Data 3"/>
      <sheetName val="Data 4"/>
      <sheetName val="Data 5"/>
      <sheetName val="Analisa"/>
      <sheetName val="Text"/>
      <sheetName val="COPYWRITE"/>
      <sheetName val="List"/>
      <sheetName val="Bang-Non-St"/>
      <sheetName val="lokasari-el"/>
      <sheetName val="L.BA blok"/>
      <sheetName val="Format Tanah"/>
      <sheetName val="PB(B)"/>
      <sheetName val="Rekap Direct Cost"/>
      <sheetName val="BCT"/>
      <sheetName val="exf"/>
      <sheetName val="FORM-X-1"/>
      <sheetName val="Depresiasi"/>
      <sheetName val="UBA"/>
      <sheetName val="F1771-II"/>
      <sheetName val="F1771-III"/>
      <sheetName val="RAB "/>
      <sheetName val="HarSat"/>
      <sheetName val="Analisa 2"/>
      <sheetName val="data"/>
      <sheetName val="JKT"/>
      <sheetName val="Daftar No MAPPI"/>
      <sheetName val="GeneralInfo"/>
      <sheetName val="Valuation"/>
      <sheetName val="Supporting"/>
      <sheetName val="FORM-B1"/>
      <sheetName val="Standarisasi"/>
      <sheetName val="Isian"/>
      <sheetName val="Analisa Tanah "/>
      <sheetName val="Analisa Bangunan"/>
      <sheetName val="Pengantar"/>
      <sheetName val="Uraian 1"/>
      <sheetName val="Uraian 2"/>
      <sheetName val="Uraian 3"/>
      <sheetName val="Foto aset 1"/>
      <sheetName val="Foto aset 2"/>
      <sheetName val="gambar"/>
      <sheetName val="Peta"/>
      <sheetName val="Cheklist"/>
      <sheetName val="Pembanding"/>
      <sheetName val="ue"/>
      <sheetName val="As"/>
      <sheetName val="INV"/>
      <sheetName val="Gmd3"/>
      <sheetName val="HSP"/>
      <sheetName val="NERACA"/>
      <sheetName val="62404"/>
      <sheetName val="An. Bgn"/>
      <sheetName val="Input Sheet"/>
      <sheetName val="2"/>
      <sheetName val="3"/>
      <sheetName val="TERM OF PAYMENT"/>
      <sheetName val="Produksi &amp; Scedule"/>
      <sheetName val="Master"/>
      <sheetName val="Cost Summary"/>
      <sheetName val="Resume"/>
      <sheetName val="Properti"/>
      <sheetName val="financials"/>
      <sheetName val="DATA_UMUM"/>
      <sheetName val="Safety_Margin"/>
      <sheetName val="Data_1"/>
      <sheetName val="Data_2"/>
      <sheetName val="Data_3"/>
      <sheetName val="Data_4"/>
      <sheetName val="Data_5"/>
      <sheetName val="Kesimpulan"/>
      <sheetName val=" INCOME STATEMENT"/>
      <sheetName val="fg99Aprl"/>
      <sheetName val="TBSv"/>
      <sheetName val="#REF"/>
      <sheetName val="Sheet1"/>
      <sheetName val="FISIK RAB 2000"/>
      <sheetName val="Persed"/>
      <sheetName val="Mesin"/>
      <sheetName val="DIRPROD"/>
      <sheetName val="Add-trans"/>
      <sheetName val="OE"/>
      <sheetName val="datasheet"/>
      <sheetName val="Rinci-Biaya"/>
      <sheetName val="S-2"/>
      <sheetName val="B-Ops-KS"/>
      <sheetName val="Rinci-Pendapatan"/>
      <sheetName val="Des"/>
      <sheetName val="Revenue"/>
      <sheetName val="S-1"/>
      <sheetName val="Pro-Base"/>
      <sheetName val="Add-rev"/>
      <sheetName val="Exist"/>
      <sheetName val="Tot"/>
      <sheetName val="Tranponder"/>
      <sheetName val="Std-Prod KS"/>
      <sheetName val="Inputs"/>
      <sheetName val="Asumsi"/>
      <sheetName val="EQUIPMENT"/>
      <sheetName val="FINISHING"/>
      <sheetName val="rab lt 2 bo"/>
      <sheetName val="Ring"/>
      <sheetName val="JSiar"/>
      <sheetName val="EndBalanceStock"/>
      <sheetName val="BDStock"/>
      <sheetName val="PUMP"/>
      <sheetName val="DATA_UMUM1"/>
      <sheetName val="Safety_Margin1"/>
      <sheetName val="Data_11"/>
      <sheetName val="Data_21"/>
      <sheetName val="Data_31"/>
      <sheetName val="Data_41"/>
      <sheetName val="Data_51"/>
      <sheetName val="Std-Prod_KS"/>
      <sheetName val="Format_Tanah"/>
      <sheetName val="_INCOME_STATEMENT"/>
      <sheetName val="cost recovery"/>
      <sheetName val="Trial Bal"/>
      <sheetName val="HPP"/>
      <sheetName val="NARASI"/>
      <sheetName val="Prod- Plasma"/>
      <sheetName val="fin pro centers"/>
      <sheetName val="Data GH'06"/>
      <sheetName val="SUM"/>
      <sheetName val="DPT"/>
      <sheetName val="Entri Awal"/>
      <sheetName val="Q3"/>
      <sheetName val="Palm Prod"/>
      <sheetName val="PP"/>
      <sheetName val="Pt"/>
      <sheetName val="Inves-2"/>
      <sheetName val="Foto"/>
      <sheetName val="T.material"/>
      <sheetName val="B-Ops-Sawit"/>
      <sheetName val="Biaya-Inv"/>
      <sheetName val="prg-old"/>
      <sheetName val="I"/>
      <sheetName val="LABA RUGI"/>
      <sheetName val="Market Position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Set>
  </externalBook>
</externalLink>
</file>

<file path=xl/externalLinks/externalLink425.xml><?xml version="1.0" encoding="utf-8"?>
<externalLink xmlns="http://schemas.openxmlformats.org/spreadsheetml/2006/main">
  <externalBook xmlns:r="http://schemas.openxmlformats.org/officeDocument/2006/relationships" r:id="rId1">
    <sheetNames>
      <sheetName val="List"/>
    </sheetNames>
    <sheetDataSet>
      <sheetData sheetId="0" refreshError="1"/>
    </sheetDataSet>
  </externalBook>
</externalLink>
</file>

<file path=xl/externalLinks/externalLink426.xml><?xml version="1.0" encoding="utf-8"?>
<externalLink xmlns="http://schemas.openxmlformats.org/spreadsheetml/2006/main">
  <externalBook xmlns:r="http://schemas.openxmlformats.org/officeDocument/2006/relationships" r:id="rId1">
    <sheetNames>
      <sheetName val="List"/>
      <sheetName val="00000"/>
      <sheetName val="DATA UMUM"/>
      <sheetName val="Tanah"/>
      <sheetName val="Bangunan"/>
      <sheetName val="Safety Margin"/>
      <sheetName val="Cover"/>
      <sheetName val="Laporan"/>
      <sheetName val="Foto-Foto"/>
      <sheetName val="Data 1"/>
      <sheetName val="Data 2"/>
      <sheetName val="Data 3"/>
      <sheetName val="Data 4"/>
      <sheetName val="Data 5"/>
      <sheetName val="Analisa"/>
      <sheetName val="Text"/>
      <sheetName val="COPYWRITE"/>
      <sheetName val="Inputing-Data"/>
      <sheetName val="Flow Product-Raw Material"/>
      <sheetName val="Rab"/>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Set>
  </externalBook>
</externalLink>
</file>

<file path=xl/externalLinks/externalLink427.xml><?xml version="1.0" encoding="utf-8"?>
<externalLink xmlns="http://schemas.openxmlformats.org/spreadsheetml/2006/main">
  <externalBook xmlns:r="http://schemas.openxmlformats.org/officeDocument/2006/relationships" r:id="rId1">
    <sheetNames>
      <sheetName val="IMM (spek)"/>
      <sheetName val="BTB Kapin"/>
      <sheetName val="BTB (bertingkat)"/>
      <sheetName val="BTB web"/>
      <sheetName val="Indeks Lantai"/>
      <sheetName val="IKK"/>
      <sheetName val="IMM"/>
      <sheetName val="IMM asli"/>
      <sheetName val="spesifikasi"/>
      <sheetName val="List"/>
    </sheetNames>
    <sheetDataSet>
      <sheetData sheetId="0" refreshError="1"/>
      <sheetData sheetId="1"/>
      <sheetData sheetId="2"/>
      <sheetData sheetId="3" refreshError="1"/>
      <sheetData sheetId="4" refreshError="1"/>
      <sheetData sheetId="5"/>
      <sheetData sheetId="6"/>
      <sheetData sheetId="7" refreshError="1"/>
      <sheetData sheetId="8" refreshError="1"/>
      <sheetData sheetId="9" refreshError="1"/>
    </sheetDataSet>
  </externalBook>
</externalLink>
</file>

<file path=xl/externalLinks/externalLink428.xml><?xml version="1.0" encoding="utf-8"?>
<externalLink xmlns="http://schemas.openxmlformats.org/spreadsheetml/2006/main">
  <externalBook xmlns:r="http://schemas.openxmlformats.org/officeDocument/2006/relationships" r:id="rId1">
    <sheetNames>
      <sheetName val="ALAT"/>
      <sheetName val="Persiapan"/>
      <sheetName val="BAU"/>
      <sheetName val="Rupa-rupa"/>
      <sheetName val="B.Bank"/>
      <sheetName val="Summary"/>
      <sheetName val="Alasan"/>
      <sheetName val="Asumsi"/>
      <sheetName val="Dashbord"/>
      <sheetName val="List"/>
      <sheetName val="A"/>
      <sheetName val="rab - persiapan &amp; lantai-1"/>
      <sheetName val="Rekap Direct Cost"/>
      <sheetName val="CAT_HAR"/>
      <sheetName val="Material"/>
      <sheetName val="Upah"/>
      <sheetName val="Analisa-alt"/>
      <sheetName val="Cost Summary"/>
      <sheetName val="326BQSTC"/>
      <sheetName val="harsat"/>
      <sheetName val="AHSbj"/>
      <sheetName val="BQ ARS"/>
      <sheetName val="A-ars"/>
      <sheetName val="Rincian"/>
      <sheetName val="Sub"/>
      <sheetName val="PL _5 LT "/>
      <sheetName val="r.tank"/>
      <sheetName val="analysis"/>
      <sheetName val="lokasari-el"/>
      <sheetName val="analisa harga satuan"/>
      <sheetName val="A_ars"/>
      <sheetName val="Indirect"/>
      <sheetName val="Analisa Tend"/>
      <sheetName val="bahan"/>
      <sheetName val="Kolom UT"/>
      <sheetName val="112-885"/>
      <sheetName val="supporting data"/>
      <sheetName val="LIFT-GSG"/>
      <sheetName val="D2.2"/>
      <sheetName val="Fill this out first___"/>
      <sheetName val="Analisa Kayu"/>
      <sheetName val="CIVIL_1"/>
      <sheetName val="anal"/>
      <sheetName val="MAPP"/>
      <sheetName val="rek det 1-3"/>
      <sheetName val="Analisa"/>
      <sheetName val="ANALISA TENDER"/>
      <sheetName val="TOTAL"/>
      <sheetName val="Cover Daf-2"/>
      <sheetName val="Rekap"/>
      <sheetName val="BQ"/>
      <sheetName val="IKK"/>
      <sheetName val="LCC"/>
      <sheetName val="Sheet1"/>
      <sheetName val="Prod- Plasma"/>
      <sheetName val="database"/>
      <sheetName val="KPI"/>
      <sheetName val="Hargamaterial"/>
      <sheetName val="IMM"/>
      <sheetName val="Market Positioning"/>
      <sheetName val="P04-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429.xml><?xml version="1.0" encoding="utf-8"?>
<externalLink xmlns="http://schemas.openxmlformats.org/spreadsheetml/2006/main">
  <externalBook xmlns:r="http://schemas.openxmlformats.org/officeDocument/2006/relationships" r:id="rId1">
    <sheetNames>
      <sheetName val="P04-02"/>
      <sheetName val=" "/>
      <sheetName val="NPV&amp;IRR"/>
      <sheetName val="Asumsi"/>
      <sheetName val="P04_02"/>
      <sheetName val="ALAT"/>
      <sheetName val="FORM-X-1"/>
      <sheetName val="Hargamaterial"/>
      <sheetName val="SEMANAN"/>
      <sheetName val="BKPM"/>
      <sheetName val="List"/>
      <sheetName val="REKAP_STRUKTUR"/>
      <sheetName val="Lap. bangunan"/>
      <sheetName val="database"/>
      <sheetName val="IKK"/>
      <sheetName val="LCC"/>
      <sheetName val="Prod- Plasma"/>
      <sheetName val="Market Positioning"/>
      <sheetName val="A"/>
      <sheetName val="SM Bgn"/>
      <sheetName val="prod"/>
    </sheetNames>
    <sheetDataSet>
      <sheetData sheetId="0" refreshError="1"/>
      <sheetData sheetId="1" refreshError="1"/>
      <sheetData sheetId="2" refreshError="1"/>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430.xml><?xml version="1.0" encoding="utf-8"?>
<externalLink xmlns="http://schemas.openxmlformats.org/spreadsheetml/2006/main">
  <externalBook xmlns:r="http://schemas.openxmlformats.org/officeDocument/2006/relationships" r:id="rId1">
    <sheetNames>
      <sheetName val="Agregat Halus &amp; Kasar"/>
    </sheetNames>
    <sheetDataSet>
      <sheetData sheetId="0" refreshError="1"/>
    </sheetDataSet>
  </externalBook>
</externalLink>
</file>

<file path=xl/externalLinks/externalLink431.xml><?xml version="1.0" encoding="utf-8"?>
<externalLink xmlns="http://schemas.openxmlformats.org/spreadsheetml/2006/main">
  <externalBook xmlns:r="http://schemas.openxmlformats.org/officeDocument/2006/relationships" r:id="rId1">
    <sheetNames>
      <sheetName val="Agregat Halus &amp; Kasar"/>
      <sheetName val="Jan08"/>
      <sheetName val="Feb08"/>
      <sheetName val="Mrt08"/>
      <sheetName val="Apr08"/>
      <sheetName val="Mei08"/>
      <sheetName val="Tariff"/>
      <sheetName val="CC"/>
      <sheetName val="MJR"/>
      <sheetName val="MNR"/>
      <sheetName val="TB-Detail-USD"/>
      <sheetName val="MAP"/>
      <sheetName val="LegendMAP"/>
      <sheetName val="MapRPT"/>
      <sheetName val="TB-Detail-IDR"/>
      <sheetName val="Cover 1"/>
      <sheetName val="Kegiatan BM"/>
      <sheetName val="Operasional"/>
      <sheetName val="Cover 2"/>
      <sheetName val="SDM PI2"/>
      <sheetName val="Cover 3"/>
      <sheetName val="NRC"/>
      <sheetName val="ARUSKAS"/>
      <sheetName val="LARL-3"/>
      <sheetName val="LARL-4"/>
      <sheetName val="LK-IDR"/>
      <sheetName val="LK-USD"/>
      <sheetName val="LK-Box"/>
      <sheetName val="LP-IDR"/>
      <sheetName val="RecLK-IDR"/>
      <sheetName val="RecLK-USD"/>
      <sheetName val="Title"/>
      <sheetName val="KompNrc(TW)"/>
      <sheetName val="Nrc(TW)"/>
      <sheetName val="ArusKas(TW)"/>
      <sheetName val="Ratio(TW)"/>
      <sheetName val="Larl-3(TW)"/>
      <sheetName val="Larl-4(TW)"/>
      <sheetName val="LK-IDR(TW)"/>
      <sheetName val="LK-USD(TW)"/>
      <sheetName val="LK-Box(TW)"/>
      <sheetName val="Rcp-RevenueUSD(TW)"/>
      <sheetName val="LP-IDR(TW)"/>
      <sheetName val="Sdm(TW)"/>
      <sheetName val="Operasional(TW)"/>
      <sheetName val="Alat(TW)"/>
      <sheetName val="Kinerja(TW)"/>
      <sheetName val="Master-MAPER4i"/>
      <sheetName val="P04-02"/>
      <sheetName val="ALAT"/>
      <sheetName val="IKK"/>
      <sheetName val="List"/>
      <sheetName val="Mesin"/>
      <sheetName val="FORM-X-1"/>
      <sheetName val="fin pro centers"/>
      <sheetName val="LCC"/>
      <sheetName val="Prod- Plasma"/>
      <sheetName val="RAB"/>
      <sheetName val="Olah"/>
      <sheetName val="ANALISA PEK.UMUM"/>
      <sheetName val="P04_02"/>
      <sheetName val="TOW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432.xml><?xml version="1.0" encoding="utf-8"?>
<externalLink xmlns="http://schemas.openxmlformats.org/spreadsheetml/2006/main">
  <externalBook xmlns:r="http://schemas.openxmlformats.org/officeDocument/2006/relationships" r:id="rId1">
    <sheetNames>
      <sheetName val="isi-1"/>
      <sheetName val="isi-2"/>
      <sheetName val="isi-3"/>
      <sheetName val="Resume"/>
      <sheetName val="Tanah"/>
      <sheetName val="Bangunan"/>
      <sheetName val="Cover"/>
      <sheetName val="1SRT"/>
      <sheetName val="2TNH"/>
      <sheetName val="3BGN"/>
      <sheetName val="4KESIMP"/>
      <sheetName val="FOTO"/>
      <sheetName val="GAMBAR"/>
      <sheetName val="Asumsi"/>
      <sheetName val="Sarana"/>
      <sheetName val="Depresiasi"/>
      <sheetName val="data"/>
      <sheetName val="sketsa data"/>
      <sheetName val="Angka"/>
      <sheetName val="rumus"/>
      <sheetName val="P04-02"/>
      <sheetName val="SM Bgn"/>
      <sheetName val="SM Tnh"/>
      <sheetName val="Agregat Halus &amp; Kasar"/>
      <sheetName val="fin pro centers"/>
      <sheetName val="ALAT"/>
      <sheetName val="FORM-X-1"/>
      <sheetName val="TOWN"/>
      <sheetName val="ANALISA PEK.UMUM"/>
      <sheetName val="P04_02"/>
      <sheetName val="RAB "/>
      <sheetName val="Sales"/>
    </sheetNames>
    <sheetDataSet>
      <sheetData sheetId="0"/>
      <sheetData sheetId="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433.xml><?xml version="1.0" encoding="utf-8"?>
<externalLink xmlns="http://schemas.openxmlformats.org/spreadsheetml/2006/main">
  <externalBook xmlns:r="http://schemas.openxmlformats.org/officeDocument/2006/relationships" r:id="rId1">
    <sheetNames>
      <sheetName val="Resume"/>
      <sheetName val="Tanah"/>
      <sheetName val="Bang"/>
      <sheetName val="Sarana"/>
      <sheetName val="BCT"/>
      <sheetName val="Depresiasi"/>
      <sheetName val="Angka"/>
      <sheetName val="AF-n"/>
      <sheetName val="data"/>
      <sheetName val="Sum-msn"/>
      <sheetName val="Desk-msn"/>
      <sheetName val="Kend"/>
      <sheetName val="Listrik"/>
      <sheetName val="Susut"/>
      <sheetName val="ue"/>
      <sheetName val="List"/>
      <sheetName val="Exc. Rate"/>
      <sheetName val="Bang-Non-St"/>
      <sheetName val="database"/>
      <sheetName val="進捗状況管理表インポート"/>
      <sheetName val="Fill this out first..."/>
      <sheetName val="Cost Summary"/>
      <sheetName val="Proyeks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434.xml><?xml version="1.0" encoding="utf-8"?>
<externalLink xmlns="http://schemas.openxmlformats.org/spreadsheetml/2006/main">
  <externalBook xmlns:r="http://schemas.openxmlformats.org/officeDocument/2006/relationships" r:id="rId1">
    <sheetNames>
      <sheetName val="RAB "/>
      <sheetName val="ASUMSI"/>
      <sheetName val="DCF"/>
      <sheetName val="RESUME"/>
      <sheetName val="FORM-X-1"/>
      <sheetName val="._uko Padi Mas dr BATAM_xls_._u"/>
      <sheetName val="List"/>
      <sheetName val="Mall"/>
      <sheetName val="data"/>
      <sheetName val="P04-02"/>
      <sheetName val="Cover"/>
      <sheetName val="Hit. Ruko"/>
      <sheetName val="fin pro centers"/>
      <sheetName val="TANAH"/>
      <sheetName val="L.BA blok"/>
      <sheetName val="Cover-01"/>
      <sheetName val="Mesin"/>
      <sheetName val="F1771-II"/>
      <sheetName val="F1771-III"/>
      <sheetName val="Permanent info"/>
      <sheetName val="Rab"/>
      <sheetName val="JSiar"/>
      <sheetName val="dft bns"/>
      <sheetName val="Resume "/>
      <sheetName val="Rkp-Jdwl"/>
      <sheetName val="Tan"/>
      <sheetName val="Olah"/>
      <sheetName val="Agregat Halus &amp; Kasar"/>
      <sheetName val="Proyeksi"/>
      <sheetName val="REKAP_STRUKTUR"/>
      <sheetName val="Sheet1"/>
      <sheetName val="cicilan"/>
      <sheetName val="Bangunan"/>
      <sheetName val="BS"/>
      <sheetName val="GeneralInfo"/>
      <sheetName val="Input Sheet"/>
      <sheetName val="DIRPROD"/>
      <sheetName val="FORM-B1"/>
      <sheetName val="Account"/>
      <sheetName val="Sous traitance"/>
      <sheetName val="Analisa"/>
      <sheetName val="JKT"/>
      <sheetName val="H.Satuan"/>
      <sheetName val="F1771-V"/>
      <sheetName val="BL-PL-CEN"/>
      <sheetName val="HARSAT"/>
      <sheetName val="Lap. bangunan"/>
      <sheetName val="INP-FARMER USE"/>
      <sheetName val="Mar"/>
      <sheetName val="prg-old"/>
      <sheetName val="IKK"/>
      <sheetName val="BUT"/>
      <sheetName val="Inputs"/>
      <sheetName val="Bang-Non-St"/>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435.xml><?xml version="1.0" encoding="utf-8"?>
<externalLink xmlns="http://schemas.openxmlformats.org/spreadsheetml/2006/main">
  <externalBook xmlns:r="http://schemas.openxmlformats.org/officeDocument/2006/relationships" r:id="rId1">
    <sheetNames>
      <sheetName val="FA IDR"/>
      <sheetName val="Exc. Rate"/>
      <sheetName val="FA USD"/>
      <sheetName val="Exc_ Rate"/>
      <sheetName val="List"/>
      <sheetName val="data"/>
      <sheetName val="Fill this out first___"/>
      <sheetName val="prg-old"/>
      <sheetName val="._uko Padi Mas dr BATAM_xls_._u"/>
      <sheetName val="Gambar Fisik"/>
      <sheetName val="Bang-Non-St"/>
      <sheetName val="RAB "/>
      <sheetName val="FORM-X-1"/>
      <sheetName val="Cost Summary"/>
      <sheetName val="A-12"/>
      <sheetName val="FORM-B1"/>
      <sheetName val="BL-PL-CEN"/>
      <sheetName val="Customize Your CR Tracker"/>
      <sheetName val="CIP_USD"/>
      <sheetName val="Ex_Rate"/>
      <sheetName val="CE"/>
      <sheetName val="Marshal"/>
      <sheetName val="Opening"/>
      <sheetName val="Ex-Rate"/>
      <sheetName val="TAX LIST"/>
      <sheetName val="Salesdata01-10 2004"/>
      <sheetName val="PEMAKAIAN PAKAN _ OBAT"/>
      <sheetName val="IS"/>
      <sheetName val="D-2"/>
      <sheetName val="note"/>
      <sheetName val="Desc "/>
      <sheetName val="Customize Your SQ Tracker"/>
      <sheetName val="Inventories"/>
      <sheetName val="Sheet1"/>
      <sheetName val="EX RATE"/>
      <sheetName val="DIRECT"/>
      <sheetName val="fin pro centers"/>
      <sheetName val="Slaughter"/>
      <sheetName val="BS"/>
      <sheetName val="Valuation"/>
      <sheetName val="AR"/>
      <sheetName val="B-Ops-Sawit"/>
      <sheetName val="Inv"/>
      <sheetName val="Biaya-Inv"/>
      <sheetName val="Asumsi"/>
      <sheetName val="10 yr val"/>
      <sheetName val="Input"/>
      <sheetName val="Financials"/>
      <sheetName val="Pro-Base"/>
      <sheetName val="HarSat"/>
      <sheetName val="FASILITAS"/>
      <sheetName val="HARGA"/>
      <sheetName val="DVD"/>
      <sheetName val="Sales"/>
      <sheetName val="Bill of Qty MEP"/>
      <sheetName val="Tabel"/>
      <sheetName val="Analisa"/>
      <sheetName val="Cov"/>
      <sheetName val="CJE"/>
      <sheetName val="Upah_Bahan"/>
      <sheetName val="As"/>
      <sheetName val="Pryk Prod TBS"/>
      <sheetName val="Lap. bangunan"/>
      <sheetName val="TAMKUR "/>
      <sheetName val="Reklpj"/>
      <sheetName val="Assumpt"/>
      <sheetName val="RENT PROJECT."/>
      <sheetName val="Mobil"/>
      <sheetName val="S-1"/>
      <sheetName val="UPAH &amp; BAHAN"/>
      <sheetName val="Mesin"/>
      <sheetName val="TERM OF PAYMENT"/>
      <sheetName val="TAX SUMMARY"/>
      <sheetName val="PDG"/>
      <sheetName val="Input-Expected Case"/>
      <sheetName val="FINISHING"/>
      <sheetName val="PLUMBING"/>
      <sheetName val="STRUKTUR"/>
      <sheetName val="PKB"/>
      <sheetName val="rab lt 2 bo"/>
      <sheetName val="Agregat Halus &amp; Kasar"/>
      <sheetName val="RATA2 BPP"/>
      <sheetName val="HASPEK"/>
      <sheetName val="Daftar No MAPPI"/>
      <sheetName val="Fill this out first..."/>
      <sheetName val="Sous traitance"/>
      <sheetName val="Spec"/>
      <sheetName val="AFTER 55"/>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Set>
  </externalBook>
</externalLink>
</file>

<file path=xl/externalLinks/externalLink436.xml><?xml version="1.0" encoding="utf-8"?>
<externalLink xmlns="http://schemas.openxmlformats.org/spreadsheetml/2006/main">
  <externalBook xmlns:r="http://schemas.openxmlformats.org/officeDocument/2006/relationships" r:id="rId1">
    <sheetNames>
      <sheetName val="Lead"/>
      <sheetName val="Links"/>
      <sheetName val="Sales"/>
      <sheetName val="Tickmarks"/>
      <sheetName val="18330"/>
      <sheetName val="SCORE_RC_Code"/>
      <sheetName val="BS final"/>
      <sheetName val="Rates"/>
      <sheetName val="FA1999"/>
      <sheetName val="MED"/>
      <sheetName val="23000-24990old"/>
      <sheetName val="AFTER 55"/>
      <sheetName val="Data"/>
      <sheetName val="CAPBUDG"/>
      <sheetName val="CAPSALE"/>
      <sheetName val="A-3"/>
      <sheetName val="XREF"/>
      <sheetName val="Determination of Threshold"/>
      <sheetName val="Threshold"/>
      <sheetName val="GP Margin analysis"/>
      <sheetName val="Sheet1"/>
      <sheetName val="A.4.3"/>
      <sheetName val="A.4.2"/>
      <sheetName val="RATE"/>
      <sheetName val="accumulated"/>
      <sheetName val="AccRef"/>
      <sheetName val="GoTo"/>
      <sheetName val="ANALISA PEK.UMUM"/>
      <sheetName val="COA"/>
      <sheetName val="Agregat Halus &amp; Kasar"/>
      <sheetName val="DVD"/>
      <sheetName val="RAB "/>
      <sheetName val="fin pro centers"/>
      <sheetName val="ALAT"/>
      <sheetName val="ANALISA"/>
      <sheetName val="Factory Sukabumi"/>
      <sheetName val="FORM-X-1"/>
      <sheetName val="PT.GENTA"/>
      <sheetName val="FORM-B1"/>
      <sheetName val="List"/>
      <sheetName val="L.BA blok"/>
      <sheetName val="Exc. Rate"/>
      <sheetName val="HarSat"/>
      <sheetName val="TOWN"/>
      <sheetName val="Tabel"/>
      <sheetName val="3-DIV4"/>
      <sheetName val="Chart field"/>
      <sheetName val="OFF"/>
      <sheetName val="FURN"/>
      <sheetName val="COMP"/>
      <sheetName val="TBM"/>
      <sheetName val="Nature of Acc"/>
      <sheetName val="Excess Calc"/>
      <sheetName val="TCalc"/>
      <sheetName val="Extracts of HP(M) agreement"/>
      <sheetName val="R&amp;D Sales Revenue Recognition"/>
      <sheetName val="DEF"/>
      <sheetName val="ptkp"/>
      <sheetName val="Instructions"/>
      <sheetName val="Input"/>
      <sheetName val="Indicator overview"/>
      <sheetName val="22190"/>
      <sheetName val="FA Movement Kyrg"/>
      <sheetName val="TB Worksheet"/>
      <sheetName val="Sumary"/>
      <sheetName val="AP"/>
      <sheetName val="FF-2 (1)"/>
      <sheetName val="FSA"/>
      <sheetName val="Trial"/>
      <sheetName val="Marshal"/>
      <sheetName val="F1771_IV"/>
      <sheetName val="F1771_V"/>
      <sheetName val="ACTIVE EMP SHARP"/>
      <sheetName val="Irregular Income"/>
      <sheetName val="FE_1770_P1"/>
      <sheetName val="GeneralInfo"/>
      <sheetName val="General Info"/>
      <sheetName val="Real"/>
      <sheetName val="Sheet2"/>
      <sheetName val="Permanent info"/>
      <sheetName val="CALCS1"/>
      <sheetName val="Ex-Rate"/>
      <sheetName val="assumption"/>
      <sheetName val="Parameters"/>
      <sheetName val="Sheet3"/>
      <sheetName val="Tab.Daten"/>
      <sheetName val="tabel perkiraan"/>
      <sheetName val="Drop Down List"/>
      <sheetName val="Macro1"/>
      <sheetName val="Act_Sales"/>
      <sheetName val="Indirect"/>
      <sheetName val="BCT"/>
      <sheetName val="RAB"/>
      <sheetName val="Indeks"/>
      <sheetName val="Resume"/>
      <sheetName val="Market Positioning"/>
      <sheetName val="P04-02"/>
      <sheetName val="Mall"/>
      <sheetName val="HSP"/>
      <sheetName val="DATA21"/>
      <sheetName val="REKAP"/>
      <sheetName val="Form-3.3"/>
      <sheetName val="P04_02"/>
      <sheetName val="IS_AOP"/>
      <sheetName val="gvl"/>
      <sheetName val="BBM-03"/>
      <sheetName val="Ex 11C"/>
      <sheetName val="WBS2"/>
      <sheetName val="summary-1"/>
      <sheetName val="A-2"/>
      <sheetName val="TB"/>
      <sheetName val="MAIPLH"/>
      <sheetName val="B1"/>
      <sheetName val="Start_Proj_98-00"/>
      <sheetName val="SALDO"/>
      <sheetName val="MacBANK"/>
      <sheetName val="mar receipts"/>
      <sheetName val="bal sheet"/>
      <sheetName val="formula"/>
      <sheetName val="formula intercompany"/>
      <sheetName val="gu-2001"/>
      <sheetName val="Income Tax Calc"/>
      <sheetName val="ana_str"/>
      <sheetName val="RawMat Price"/>
      <sheetName val="Depreciation Testing"/>
      <sheetName val="PopCache"/>
      <sheetName val="prod"/>
      <sheetName val="A3"/>
      <sheetName val="GPM"/>
      <sheetName val="GP Analysis"/>
      <sheetName val="Threshold - Interim"/>
      <sheetName val="Threshold - Finals"/>
      <sheetName val="Trading Statement"/>
      <sheetName val="Assumptions"/>
      <sheetName val="Bal.Sheet"/>
      <sheetName val="Selection"/>
      <sheetName val="PDG _ JB1"/>
      <sheetName val="NDC_Metro Core"/>
      <sheetName val="DC ISAT"/>
      <sheetName val="DCI_JK3_Metro"/>
      <sheetName val="SDI_METRO"/>
      <sheetName val="PDG_JC1"/>
      <sheetName val="INDOKEPPEL"/>
      <sheetName val="EDGE"/>
      <sheetName val="ATRIA JAK2"/>
      <sheetName val="Penilaian Jaringan"/>
      <sheetName val="Sheet16"/>
      <sheetName val="Inner &amp; Outer "/>
      <sheetName val="Sheet7"/>
      <sheetName val="Sheet1 (2)"/>
      <sheetName val="Sheet4"/>
      <sheetName val="Sheet5"/>
      <sheetName val="Sheet6"/>
      <sheetName val="Sheet8"/>
      <sheetName val="RESUME (2)"/>
      <sheetName val="WP PERALATAN BANDWIDTH  "/>
      <sheetName val="WP JARINGAN FIBER OPTIK"/>
      <sheetName val="FRED GraphJARINGAN FIBER OPTIK "/>
      <sheetName val="Freight &amp; Insurance"/>
      <sheetName val="Administrasi Impor "/>
      <sheetName val="Transport Lokal"/>
      <sheetName val="BTKI"/>
      <sheetName val="Summary"/>
      <sheetName val="Summary All"/>
      <sheetName val="Timeline"/>
      <sheetName val="WP Biaya"/>
      <sheetName val="Payment PO"/>
      <sheetName val="Link 9"/>
      <sheetName val="Link 10"/>
      <sheetName val="Link 11"/>
      <sheetName val="Link 14"/>
      <sheetName val="Link 15"/>
      <sheetName val="Link 16"/>
      <sheetName val="Link 18"/>
      <sheetName val="Link 19"/>
      <sheetName val="V10 Version"/>
      <sheetName val="Kurs"/>
      <sheetName val="LIFE"/>
      <sheetName val="Depresiasi_MARSHALL"/>
      <sheetName val="FRED Graph Network"/>
      <sheetName val="Link 1"/>
      <sheetName val="Link 2"/>
      <sheetName val="Link 3"/>
      <sheetName val="Link 4"/>
      <sheetName val="Link 5"/>
      <sheetName val="Link 6"/>
      <sheetName val="Link 7"/>
      <sheetName val="Link 8"/>
      <sheetName val="Link 12"/>
      <sheetName val="Link 13"/>
      <sheetName val="Link 17"/>
      <sheetName val="Link 20"/>
      <sheetName val="Summary Permit"/>
      <sheetName val="AMT 22-23 001"/>
      <sheetName val="AMT 22-23 002"/>
      <sheetName val="AMT 22-23 004"/>
      <sheetName val="AMT 22-23 005"/>
      <sheetName val="AMT 22-23 008"/>
      <sheetName val="AMT 22-23 009"/>
      <sheetName val="AMT 22-23 010"/>
      <sheetName val=" AMT 22-23 011"/>
      <sheetName val="AMT 22-23 012"/>
      <sheetName val="AMT 22-23 013"/>
      <sheetName val="AMT 22-23 014"/>
      <sheetName val="AMT 22-23 015"/>
      <sheetName val="AMT 22-23 016"/>
      <sheetName val="AMT 22-23 017"/>
      <sheetName val="AMT 22-23 018"/>
      <sheetName val="AMT 22-23 019"/>
      <sheetName val="AMT 22-23 021"/>
      <sheetName val=" AMT 22-23 022"/>
      <sheetName val="AMT 22-23 027"/>
      <sheetName val="AMT 22-23 028"/>
      <sheetName val="AMT 22-23 029"/>
      <sheetName val="AMT 22-23 030"/>
      <sheetName val="AMT 22-23 037"/>
      <sheetName val="AMT 22-23 043"/>
      <sheetName val="AMT 22-23 044"/>
      <sheetName val="AMT 22-23 046"/>
      <sheetName val="AMT 22-23 047"/>
      <sheetName val="AMT 22-23 074"/>
      <sheetName val="AMT 22-23 144"/>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sheetData sheetId="129"/>
      <sheetData sheetId="130"/>
      <sheetData sheetId="131" refreshError="1"/>
      <sheetData sheetId="132" refreshError="1"/>
      <sheetData sheetId="133" refreshError="1"/>
      <sheetData sheetId="134" refreshError="1"/>
      <sheetData sheetId="135" refreshError="1"/>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Set>
  </externalBook>
</externalLink>
</file>

<file path=xl/externalLinks/externalLink437.xml><?xml version="1.0" encoding="utf-8"?>
<externalLink xmlns="http://schemas.openxmlformats.org/spreadsheetml/2006/main">
  <externalBook xmlns:r="http://schemas.openxmlformats.org/officeDocument/2006/relationships" r:id="rId1">
    <sheetNames>
      <sheetName val="Market Positioning"/>
      <sheetName val="P04-02"/>
      <sheetName val="Sheet2"/>
      <sheetName val="Sheet1"/>
      <sheetName val="Dt-Rmh-Rk"/>
      <sheetName val="Menado - Land Dev. (Final)"/>
      <sheetName val="Detail Land dev."/>
      <sheetName val="Land Dev-Scen 2"/>
      <sheetName val="Detail Land dev. (2)"/>
      <sheetName val="Menado - HGB2. (Final) "/>
      <sheetName val="Detail HGB 2"/>
      <sheetName val="Sales Comp."/>
      <sheetName val="Sales Comp. (2)"/>
      <sheetName val="Sales Comp. (HGB No. 2)"/>
      <sheetName val="Sales Comp. (HGB No. 2) (2)"/>
      <sheetName val="Positioning"/>
      <sheetName val="Sales"/>
      <sheetName val="Data"/>
      <sheetName val="List"/>
      <sheetName val="As"/>
      <sheetName val="Harga Material Lokal"/>
      <sheetName val="fin pro centers"/>
      <sheetName val="BCT-2013"/>
      <sheetName val="datateknis"/>
      <sheetName val="Resume"/>
      <sheetName val="L.BA blok"/>
      <sheetName val="10 yr val"/>
      <sheetName val="Input"/>
      <sheetName val="Harga Bahan"/>
      <sheetName val="GS GM I"/>
      <sheetName val="summary"/>
      <sheetName val="RESIDU-3"/>
      <sheetName val="Index"/>
      <sheetName val="RAB "/>
      <sheetName val="BL-PL-CEN"/>
      <sheetName val="Asumsi"/>
      <sheetName val="LCC"/>
      <sheetName val="Prod- Plasma"/>
      <sheetName val="JKT"/>
      <sheetName val="BS final"/>
      <sheetName val="PANEN LIH"/>
      <sheetName val="cost recovery"/>
      <sheetName val="DVD"/>
      <sheetName val="analis"/>
      <sheetName val="Resume "/>
      <sheetName val="Daftar No MAPPI"/>
      <sheetName val="FORM-X-1"/>
      <sheetName val="Upah_Bahan"/>
      <sheetName val="Man Power"/>
      <sheetName val="Q_all_fixphone_bukopin_jan_mar_"/>
      <sheetName val="Q_all_flexi_bukopin_jan_mar_06"/>
      <sheetName val="Q_cdr_bukopin_jan_06"/>
      <sheetName val="Q_cdr_bukopin_mar_06"/>
      <sheetName val="Q_cdr_bukopin_peb_06"/>
      <sheetName val="Q_fixphone_luar_jkt_bukopin_jan"/>
      <sheetName val="Q_fixphone_luar_jkt_bukopin_peb"/>
      <sheetName val="Q_flexi_luar_jkt_bukopin_jan_06"/>
      <sheetName val="Q_flexi_luar_jkt_bukopin_mar_06"/>
      <sheetName val="BS"/>
      <sheetName val="A3-100"/>
      <sheetName val="COA"/>
      <sheetName val="Trial"/>
      <sheetName val="BBM-03"/>
      <sheetName val="Agregat Halus &amp; Kasar"/>
      <sheetName val="Exc. Rate"/>
      <sheetName val="SM Bgn"/>
      <sheetName val="SM Tnh"/>
      <sheetName val="B _ Norelec"/>
      <sheetName val="ISIAN"/>
      <sheetName val="bill_8 Ceiling mb"/>
      <sheetName val="TERM OF PAYMENT"/>
      <sheetName val="REKAP"/>
      <sheetName val="Lap. bangunan"/>
      <sheetName val="ALAT"/>
      <sheetName val="A3"/>
      <sheetName val="JSiar"/>
      <sheetName val="Uraian 3"/>
      <sheetName val="ANALISA PEK.UMUM"/>
      <sheetName val="P04_02"/>
      <sheetName val="dft bns"/>
      <sheetName val="Inputs"/>
      <sheetName val="FORM-B1"/>
      <sheetName val="14.BCT"/>
      <sheetName val="12.IMM"/>
      <sheetName val="17. SARANA"/>
      <sheetName val="10.ANS.BGN"/>
      <sheetName val="16.DT"/>
      <sheetName val="B. NOMINATIF"/>
      <sheetName val="13.KB"/>
      <sheetName val="REFF"/>
      <sheetName val="351BQMCN"/>
      <sheetName val="Analisa BCT Permanen"/>
      <sheetName val="FINISHING"/>
      <sheetName val="PLUMBING"/>
      <sheetName val="STRUKTUR"/>
      <sheetName val="Primayudha"/>
      <sheetName val="Financials"/>
      <sheetName val="Rkp-Jdwl"/>
      <sheetName val="Analisa Bangunan"/>
      <sheetName val="NERACA"/>
      <sheetName val="peb'03"/>
      <sheetName val="MM.PAGE-2.X"/>
      <sheetName val="wip"/>
      <sheetName val="tanah"/>
      <sheetName val="GeneralInfo"/>
      <sheetName val="Olah"/>
      <sheetName val="TBM"/>
      <sheetName val="NEGARA"/>
      <sheetName val="table1"/>
      <sheetName val="2002"/>
      <sheetName val="Electrikal"/>
      <sheetName val="Elektronik"/>
      <sheetName val="AC"/>
      <sheetName val="Fire Fighting"/>
      <sheetName val="Item Kompensasi"/>
      <sheetName val="DCF"/>
      <sheetName val="HARGA MATERIAL"/>
      <sheetName val="tabel nilai"/>
      <sheetName val="NL290"/>
      <sheetName val="NL290 WGACC &amp; DEHYDR."/>
      <sheetName val="BUDGET_1999"/>
      <sheetName val="STR"/>
      <sheetName val="Upah SKUB"/>
      <sheetName val="Compare Kav. Golf Med"/>
      <sheetName val="Compare Kav. Golf Large"/>
      <sheetName val="AVP"/>
      <sheetName val="Financial Summary"/>
      <sheetName val="Estimates"/>
      <sheetName val="Valuation Summary"/>
      <sheetName val="Ownership"/>
      <sheetName val="Shares Traded"/>
      <sheetName val="Public &amp; Private Valuation"/>
      <sheetName val="Momentum"/>
      <sheetName val="= P &amp; L ="/>
      <sheetName val="General"/>
      <sheetName val="Villa"/>
      <sheetName val="lease Land"/>
      <sheetName val="Analysis(17)"/>
      <sheetName val="RINCIAN NRC"/>
      <sheetName val="ESCON"/>
      <sheetName val="Sheet8"/>
      <sheetName val="Farmer-Pond-Monodon"/>
      <sheetName val="Analisa"/>
      <sheetName val="RUKO TYPE 1"/>
      <sheetName val="Anal-Banci"/>
      <sheetName val="Fixset"/>
      <sheetName val="PABRIK (2)"/>
      <sheetName val="budgetsched1-17"/>
      <sheetName val="Register"/>
      <sheetName val="NORMA"/>
      <sheetName val="Metod TWR"/>
      <sheetName val="Fill this out first___"/>
      <sheetName val="BCT"/>
      <sheetName val="HALAMAN 1-60"/>
      <sheetName val="ocean voyage"/>
      <sheetName val="prod"/>
      <sheetName val="A.4.3"/>
      <sheetName val="A.4.2"/>
      <sheetName val="Master"/>
      <sheetName val="AHS"/>
      <sheetName val="PSPC_LE_Pnext_Current"/>
      <sheetName val="MGR-12"/>
      <sheetName val="Reserved"/>
      <sheetName val="Alber"/>
      <sheetName val="TRAIL"/>
      <sheetName val="Data GH'06"/>
      <sheetName val="5 yr val"/>
      <sheetName val="Graphs"/>
      <sheetName val=" Summ fin."/>
      <sheetName val="BQ_E20_02_Rp_"/>
      <sheetName val="Gmd3"/>
      <sheetName val="Hrg.Sat"/>
      <sheetName val="BSHO Report"/>
      <sheetName val="PT.GENTA"/>
      <sheetName val="XXXXXXXXXXXX"/>
      <sheetName val="Bill_2"/>
      <sheetName val="Karung"/>
      <sheetName val="translate"/>
      <sheetName val="Material"/>
      <sheetName val="SE-C"/>
      <sheetName val="may'03"/>
      <sheetName val="HARSAT"/>
      <sheetName val="Perhitungan"/>
      <sheetName val="Re-Mill Building  "/>
      <sheetName val="data_val"/>
      <sheetName val="Assumptions"/>
      <sheetName val="BS-RTI"/>
      <sheetName val="NS"/>
      <sheetName val="CODE"/>
      <sheetName val="RAP"/>
      <sheetName val="Pipe"/>
      <sheetName val="ref"/>
      <sheetName val="Land Market"/>
      <sheetName val="Area Tabulation1"/>
      <sheetName val="Proj Data"/>
      <sheetName val="Control"/>
      <sheetName val="ROSS LIST"/>
      <sheetName val="HARVEST02"/>
      <sheetName val="F1771-2"/>
      <sheetName val="MASTER_INPUT"/>
      <sheetName val="Htl_Apt_Cdt_ME"/>
      <sheetName val="Ijin"/>
      <sheetName val="Grand summary"/>
      <sheetName val="Profit Loss"/>
      <sheetName val="Kapitalisasi"/>
      <sheetName val="Illustrative Value"/>
      <sheetName val="Facilities"/>
      <sheetName val="Stock Price Performance"/>
      <sheetName val="LBO S&amp;U &amp; Cap Table"/>
      <sheetName val="LBO Model"/>
      <sheetName val="Firm Value"/>
      <sheetName val="EPS Analysis"/>
      <sheetName val="ROI Analysis"/>
      <sheetName val="Synergy Analysis"/>
      <sheetName val="Ledger"/>
      <sheetName val="Trial Balance"/>
      <sheetName val="Transaction"/>
      <sheetName val="B-14a(FT)"/>
      <sheetName val="B-15a(park)"/>
      <sheetName val="B-10 (Vector)"/>
      <sheetName val="B-13(scrty)"/>
      <sheetName val="B-12(fire)"/>
      <sheetName val="B-17(clinic)"/>
      <sheetName val="B-7b(WS)"/>
      <sheetName val="B-7 (UOD)"/>
      <sheetName val="DAF.INVEN U.O"/>
      <sheetName val="A.W. TIGER"/>
      <sheetName val="Calc"/>
      <sheetName val="Assumption"/>
      <sheetName val="CIPA"/>
      <sheetName val="BankHolidays"/>
      <sheetName val="Elektrikal"/>
      <sheetName val=" BEP-199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Set>
  </externalBook>
</externalLink>
</file>

<file path=xl/externalLinks/externalLink438.xml><?xml version="1.0" encoding="utf-8"?>
<externalLink xmlns="http://schemas.openxmlformats.org/spreadsheetml/2006/main">
  <externalBook xmlns:r="http://schemas.openxmlformats.org/officeDocument/2006/relationships" r:id="rId1">
    <sheetNames>
      <sheetName val="rab"/>
      <sheetName val="REKAP"/>
      <sheetName val="Daft Hrg Upah Bahan, Rekap"/>
      <sheetName val="ANALIS"/>
      <sheetName val="Sales"/>
      <sheetName val="Price Biaya Cadangan"/>
      <sheetName val="BQ.Rekapitulasi  Akhir"/>
      <sheetName val="ANALISA"/>
      <sheetName val="RAB "/>
      <sheetName val="Market Positioning"/>
      <sheetName val="As"/>
      <sheetName val="Factory Sukabumi"/>
      <sheetName val="Sheet1"/>
      <sheetName val="ANALISA PEK.UMUM"/>
      <sheetName val="FORM-X-1"/>
      <sheetName val="L.BA blok"/>
      <sheetName val="List"/>
      <sheetName val="P04_02"/>
      <sheetName val="HARSAT"/>
      <sheetName val="PT.GENTA"/>
      <sheetName val="Agregat Halus &amp; Kasar"/>
      <sheetName val="Exc. Rate"/>
    </sheetNames>
    <sheetDataSet>
      <sheetData sheetId="0"/>
      <sheetData sheetId="1" refreshError="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439.xml><?xml version="1.0" encoding="utf-8"?>
<externalLink xmlns="http://schemas.openxmlformats.org/spreadsheetml/2006/main">
  <externalBook xmlns:r="http://schemas.openxmlformats.org/officeDocument/2006/relationships" r:id="rId1">
    <sheetNames>
      <sheetName val="FORM-X-1"/>
      <sheetName val="FORM-X-1 (2)"/>
      <sheetName val="Comparable"/>
      <sheetName val="kop"/>
      <sheetName val="cover"/>
      <sheetName val="TANAH"/>
      <sheetName val="BANGUNAN"/>
      <sheetName val="DATA PASAR"/>
      <sheetName val="Resume"/>
      <sheetName val="gambar"/>
      <sheetName val="SURAT PENGANTAR"/>
      <sheetName val="1"/>
      <sheetName val="2"/>
      <sheetName val="3"/>
      <sheetName val="Exc. Rate"/>
      <sheetName val="di"/>
      <sheetName val="data"/>
      <sheetName val="sched 13"/>
      <sheetName val="REKAP"/>
      <sheetName val="Agregat Halus &amp; Kasar"/>
      <sheetName val="P04-02"/>
      <sheetName val="Market Positioning"/>
      <sheetName val="Sales"/>
      <sheetName val="Olah"/>
      <sheetName val="As"/>
      <sheetName val="Factory Sukabumi"/>
      <sheetName val="Rek.Analisa"/>
      <sheetName val="C"/>
      <sheetName val="Resume "/>
      <sheetName val="Sheet1"/>
      <sheetName val="List"/>
      <sheetName val="DVD"/>
      <sheetName val="BL-PL-CEN"/>
      <sheetName val="Sous traitance"/>
      <sheetName val="RAB "/>
      <sheetName val="Mobil"/>
      <sheetName val="1.SETUP"/>
      <sheetName val="may'03"/>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440.xml><?xml version="1.0" encoding="utf-8"?>
<externalLink xmlns="http://schemas.openxmlformats.org/spreadsheetml/2006/main">
  <externalBook xmlns:r="http://schemas.openxmlformats.org/officeDocument/2006/relationships" r:id="rId1">
    <sheetNames>
      <sheetName val="may'03"/>
      <sheetName val="juni'03"/>
      <sheetName val="juli'03"/>
      <sheetName val="Agust'03"/>
      <sheetName val="Sept'03"/>
      <sheetName val="Okt'03"/>
      <sheetName val="Nop'03"/>
      <sheetName val="Des'03 "/>
      <sheetName val="may_03"/>
      <sheetName val="FORM-X-1"/>
      <sheetName val="PENJ.NERACA"/>
      <sheetName val="CASH FLOW"/>
      <sheetName val="BCT"/>
      <sheetName val="GeneralInfo"/>
      <sheetName val="CODE"/>
      <sheetName val="As"/>
      <sheetName val="ASUMSI"/>
      <sheetName val="Biaya PKS"/>
      <sheetName val="Project Cost"/>
      <sheetName val="Balance"/>
      <sheetName val="Risk Analisis"/>
      <sheetName val="BEP"/>
      <sheetName val="Depre"/>
      <sheetName val="PINJAMAN-Bank"/>
      <sheetName val="INCOME"/>
      <sheetName val="Pemeliharaan"/>
      <sheetName val="Upah"/>
      <sheetName val="Bahan"/>
      <sheetName val="Cash-flow"/>
      <sheetName val="IRR"/>
      <sheetName val="IRR ALL"/>
      <sheetName val="Lab&amp;Bengkel"/>
      <sheetName val="Produksi &amp; Scedule"/>
      <sheetName val="Harga"/>
      <sheetName val="Fill this out first..."/>
      <sheetName val="Fill this out first___"/>
      <sheetName val="L.BA blok"/>
      <sheetName val="EE-PROP"/>
      <sheetName val="harsat"/>
      <sheetName val="Marshal"/>
      <sheetName val="HRG BHN"/>
      <sheetName val="List"/>
      <sheetName val="peb'03"/>
      <sheetName val="RATE"/>
      <sheetName val="Export"/>
      <sheetName val="MASTER_INPUT"/>
      <sheetName val="data"/>
      <sheetName val="HB "/>
      <sheetName val="BAG-2"/>
      <sheetName val="Final"/>
      <sheetName val="Analisa Harga"/>
      <sheetName val="datateknis"/>
      <sheetName val="Permanent info"/>
      <sheetName val="Valuation"/>
      <sheetName val="JSiar"/>
      <sheetName val="Isolasi Luar Dalam"/>
      <sheetName val="Isolasi Luar"/>
      <sheetName val="Re-Mill Building  "/>
      <sheetName val="PB(B)"/>
      <sheetName val="FO"/>
      <sheetName val="MGR-12"/>
      <sheetName val="Agregat Halus &amp; Kasar"/>
      <sheetName val="gl"/>
      <sheetName val="NER0705"/>
      <sheetName val="Sheet2"/>
      <sheetName val="F1771-II"/>
      <sheetName val="F1771-III"/>
      <sheetName val="12"/>
      <sheetName val="All Division by SBU"/>
      <sheetName val="RESIDU"/>
      <sheetName val="RUPS"/>
      <sheetName val="Daftar No MAPPI"/>
      <sheetName val="BGN"/>
      <sheetName val="AT"/>
      <sheetName val="Profit Loss"/>
      <sheetName val="Olah"/>
      <sheetName val="financials"/>
      <sheetName val="prg-old"/>
      <sheetName val="permohonan Droping Dana KKPA"/>
      <sheetName val="5-Peralatan"/>
      <sheetName val="N Tnh"/>
      <sheetName val="Analisa"/>
      <sheetName val="Markup"/>
      <sheetName val="Data Umum"/>
      <sheetName val="PB_B_"/>
      <sheetName val="Analisa  (2)"/>
      <sheetName val="Pipe"/>
      <sheetName val="Info"/>
      <sheetName val="Add-trans"/>
      <sheetName val="S-2"/>
      <sheetName val="Pro-Base"/>
      <sheetName val="S-1"/>
      <sheetName val="Revenue"/>
      <sheetName val="Add-rev"/>
      <sheetName val="Exist"/>
      <sheetName val="Tot"/>
      <sheetName val="Tranponder"/>
      <sheetName val="RESIDU-3"/>
      <sheetName val="Bahan Mekanikal"/>
      <sheetName val="006"/>
      <sheetName val="_001"/>
      <sheetName val="Sales"/>
      <sheetName val="Resume "/>
      <sheetName val="RAB "/>
      <sheetName val="Rab"/>
      <sheetName val="exf"/>
      <sheetName val="REKAP"/>
      <sheetName val="Market Positioning"/>
      <sheetName val="Prod- Plasma"/>
      <sheetName val="T.material"/>
      <sheetName val="HDasar"/>
      <sheetName val="DbRp"/>
      <sheetName val="RMS - STR"/>
      <sheetName val="Hit Bgn"/>
      <sheetName val="ALAT"/>
      <sheetName val="Anls"/>
      <sheetName val="Attachement"/>
      <sheetName val="Sheet1"/>
      <sheetName val="Sheet1 (3)"/>
      <sheetName val="kumpulan"/>
      <sheetName val="Proyeksi"/>
      <sheetName val="Rek.Analisa"/>
      <sheetName val="C"/>
    </sheetNames>
    <sheetDataSet>
      <sheetData sheetId="0" refreshError="1"/>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Set>
  </externalBook>
</externalLink>
</file>

<file path=xl/externalLinks/externalLink441.xml><?xml version="1.0" encoding="utf-8"?>
<externalLink xmlns="http://schemas.openxmlformats.org/spreadsheetml/2006/main">
  <externalBook xmlns:r="http://schemas.openxmlformats.org/officeDocument/2006/relationships" r:id="rId1">
    <sheetNames>
      <sheetName val="HARSAT"/>
      <sheetName val="laroux"/>
      <sheetName val="General Rekap"/>
      <sheetName val="REKAP AHKIR"/>
      <sheetName val="REKAP"/>
      <sheetName val="MASUK RAB"/>
      <sheetName val="ANALISA"/>
      <sheetName val="RAB TARAKAN"/>
      <sheetName val="dash2"/>
      <sheetName val="dash"/>
      <sheetName val="UPAH+MATERIAL+ALAT+ANALISA"/>
      <sheetName val="FORM-X-1"/>
      <sheetName val="fin pro centers"/>
      <sheetName val="KEUANGAN"/>
      <sheetName val="RENCANA KERJA"/>
      <sheetName val="As"/>
      <sheetName val="Rekap Direct Cost"/>
      <sheetName val="Plumbing"/>
      <sheetName val="Hargamaterial"/>
      <sheetName val="Market Positioning"/>
      <sheetName val="RAB"/>
      <sheetName val="SAT-BHN"/>
      <sheetName val="Cover Daf-2"/>
      <sheetName val="harga"/>
      <sheetName val="H.Satuan"/>
      <sheetName val="Tataudara"/>
      <sheetName val="DAFTAR 7"/>
      <sheetName val="DAF_1"/>
      <sheetName val="DAFTAR_8"/>
      <sheetName val="기준"/>
      <sheetName val="Mall"/>
      <sheetName val="Har-mat"/>
      <sheetName val="Analisa &amp; Upah"/>
      <sheetName val="AHSbj"/>
      <sheetName val="struktur"/>
      <sheetName val="TOWN"/>
      <sheetName val="AC"/>
      <sheetName val="PAD-F"/>
      <sheetName val="ELEKTRIKAL"/>
      <sheetName val="DAF-1"/>
      <sheetName val="Rekap-Bdg"/>
      <sheetName val="Material"/>
      <sheetName val="WI"/>
      <sheetName val="Bill1-9"/>
      <sheetName val="Summary Electrical"/>
      <sheetName val="ALAT"/>
      <sheetName val="BQ ARS"/>
      <sheetName val="ARSUtM "/>
      <sheetName val="rab_analisa"/>
      <sheetName val="I-KAMAR"/>
      <sheetName val="I_KAMAR"/>
      <sheetName val="Fill this out first..."/>
      <sheetName val="Form-3.3"/>
      <sheetName val="rab me (by owner) "/>
      <sheetName val="A_ars"/>
      <sheetName val="A"/>
      <sheetName val="REKAP_STRUKTUR"/>
      <sheetName val="supporting data"/>
      <sheetName val="merger"/>
      <sheetName val="Cost Summary (Level 1)"/>
      <sheetName val="TU"/>
      <sheetName val="Analisa Tend (2)"/>
      <sheetName val="HARGA MATERIAL"/>
      <sheetName val="Sheet1 (3)"/>
      <sheetName val="STR(CANCEL)"/>
      <sheetName val="Panel"/>
      <sheetName val="Prelim"/>
      <sheetName val="Bahan"/>
      <sheetName val="rekap SPB"/>
      <sheetName val="STR"/>
      <sheetName val="Fill this out first___"/>
      <sheetName val="Price Biaya Cadangan"/>
      <sheetName val="BQ.Rekapitulasi  Akhir"/>
      <sheetName val="Formula"/>
      <sheetName val="Rate"/>
      <sheetName val="Upah_Bahan"/>
      <sheetName val="III.1 Struct"/>
      <sheetName val="A-ars"/>
      <sheetName val="Ana"/>
      <sheetName val="Bag_1"/>
      <sheetName val="토공사B동추가"/>
      <sheetName val="an.mek"/>
      <sheetName val="an.lstrk"/>
      <sheetName val="B - Norelec"/>
      <sheetName val="PSITEMASLLG24503"/>
      <sheetName val="MU2"/>
      <sheetName val="List Material"/>
      <sheetName val="index"/>
      <sheetName val="List"/>
      <sheetName val="UNIT PRICE"/>
      <sheetName val="8LT 12"/>
      <sheetName val="RENTAL1"/>
      <sheetName val="Sheet1"/>
      <sheetName val="Main"/>
      <sheetName val="GEN EXP JANUARY"/>
      <sheetName val="data"/>
      <sheetName val="LABARUGI"/>
      <sheetName val="HALAMAN 1-60"/>
      <sheetName val="may'03"/>
      <sheetName val="PAK-03"/>
      <sheetName val="P04-02"/>
      <sheetName val="L.BA blok"/>
      <sheetName val="Sales"/>
      <sheetName val="Agregat Halus &amp; Kasar"/>
      <sheetName val="RAB_R. GENSET &amp; PANEL_(10) "/>
      <sheetName val="RAB_R. DNS. PENGLL T.54_(11.A.)"/>
      <sheetName val="RAB_R. DNS. PENGLL T.54_(11.B.)"/>
      <sheetName val="RAB_R. DNS. PENGLL T.54 (11.C.)"/>
      <sheetName val="RAB_R. DNS. PENGLL T.70_(12.A.)"/>
      <sheetName val="RAB_R. DNS. PENGLL T.70_(12.B.)"/>
      <sheetName val="RAB_R. DNS. PENGLL T.70_(12.C.)"/>
      <sheetName val="RAB_MASJID &amp; T.WUDLU_(15)"/>
      <sheetName val="RAB_LOUNDRY &amp; WORKSHOP_(16)"/>
      <sheetName val="RAB_MINIMARKET &amp; KANTIN_(17.)"/>
      <sheetName val="Ch"/>
      <sheetName val="Cover"/>
      <sheetName val="SCHEDULE "/>
      <sheetName val="NER0705"/>
      <sheetName val="prg-old"/>
      <sheetName val="RAB "/>
      <sheetName val="Prod- Plasma"/>
      <sheetName val="IMM"/>
      <sheetName val="ANALISA PEK.UMUM"/>
      <sheetName val="PAK_03"/>
      <sheetName val="P04_02"/>
      <sheetName val="BANGUNAN"/>
      <sheetName val="FAK"/>
      <sheetName val="DDB"/>
      <sheetName val="Asumsi"/>
      <sheetName val="Spec ME"/>
      <sheetName val="TOTAL"/>
      <sheetName val="Inputs"/>
      <sheetName val="Mesin"/>
    </sheetNames>
    <sheetDataSet>
      <sheetData sheetId="0" refreshError="1"/>
      <sheetData sheetId="1"/>
      <sheetData sheetId="2"/>
      <sheetData sheetId="3"/>
      <sheetData sheetId="4"/>
      <sheetData sheetId="5" refreshError="1"/>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Set>
  </externalBook>
</externalLink>
</file>

<file path=xl/externalLinks/externalLink442.xml><?xml version="1.0" encoding="utf-8"?>
<externalLink xmlns="http://schemas.openxmlformats.org/spreadsheetml/2006/main">
  <externalBook xmlns:r="http://schemas.openxmlformats.org/officeDocument/2006/relationships" r:id="rId1">
    <sheetNames>
      <sheetName val="TOWN"/>
      <sheetName val="INFO"/>
      <sheetName val="TOTAL"/>
      <sheetName val="PRELIM"/>
      <sheetName val="BQ-TAMBAHAN"/>
      <sheetName val="INPUT"/>
      <sheetName val="Cover Daf_2"/>
      <sheetName val="Bill No.1"/>
      <sheetName val="ELEKTRIKAL"/>
      <sheetName val="SAT-DAS"/>
      <sheetName val="HARSAT"/>
      <sheetName val="DAF-1"/>
      <sheetName val="Material"/>
      <sheetName val="OUT"/>
      <sheetName val="rINCIAN"/>
      <sheetName val="CAT_HAR"/>
      <sheetName val="Analisa"/>
      <sheetName val="DAF-2"/>
      <sheetName val="Cover Daf-2"/>
      <sheetName val="AHSbj"/>
      <sheetName val="ANALISA TENDER"/>
      <sheetName val="Rekap"/>
      <sheetName val="ALAT"/>
      <sheetName val="Agregat Halus &amp; Kasar"/>
      <sheetName val="H.Satuan"/>
      <sheetName val="Summary "/>
      <sheetName val="UPAH PEKERJA"/>
      <sheetName val="Rekap Biaya"/>
      <sheetName val="Sheet1"/>
      <sheetName val="rab_analisa"/>
      <sheetName val="Infra"/>
      <sheetName val="DKH"/>
      <sheetName val="Bill No 2.1 "/>
      <sheetName val="BAG_2"/>
      <sheetName val="Rekap Direct Cost"/>
      <sheetName val="STR"/>
      <sheetName val="harga"/>
      <sheetName val="Koefisien"/>
      <sheetName val="prog-mgu"/>
      <sheetName val="Sales"/>
      <sheetName val="Cover"/>
      <sheetName val="BAG-2"/>
      <sheetName val="Harsat_El"/>
      <sheetName val="H_Satuan"/>
      <sheetName val="HargaDsrBhn"/>
      <sheetName val="SBDY"/>
      <sheetName val="AHS Marka"/>
      <sheetName val="ANAL KOEF"/>
      <sheetName val="Produksi "/>
      <sheetName val="DSU-2"/>
      <sheetName val="NP"/>
      <sheetName val="1.REK"/>
      <sheetName val="Normalisasi"/>
      <sheetName val="SCHEDULE"/>
      <sheetName val="Sumber Daya"/>
      <sheetName val="BL"/>
      <sheetName val="rab me (by owner) "/>
      <sheetName val="BQ (by owner)"/>
      <sheetName val="rab me (fisik)"/>
      <sheetName val="ANALISA-1"/>
      <sheetName val="DAPRO"/>
      <sheetName val="DAFTAR ISI"/>
      <sheetName val="AC"/>
      <sheetName val="Upah"/>
      <sheetName val="formminat"/>
      <sheetName val="rekap-analis"/>
      <sheetName val="Price Biaya Cadangan"/>
      <sheetName val="BQ.Rekapitulasi  Akhir"/>
      <sheetName val="STR(CANCEL)"/>
      <sheetName val="SAP"/>
      <sheetName val="UPAHBAHAN"/>
      <sheetName val="fill in first"/>
      <sheetName val="HARGA MATERIAL"/>
      <sheetName val="000000"/>
      <sheetName val="Tataudara"/>
      <sheetName val="Form-3.3"/>
      <sheetName val="Monitor"/>
      <sheetName val="ANALISA PEK.UMUM"/>
      <sheetName val="Bill No_1"/>
      <sheetName val="BQ ARS"/>
      <sheetName val="BQ"/>
      <sheetName val="BQ_Rekapitulasi  Akhir"/>
      <sheetName val="B"/>
      <sheetName val="2.1"/>
      <sheetName val="2.2"/>
      <sheetName val="Rekap-Bdg"/>
      <sheetName val="REF.ONLY"/>
      <sheetName val="토공사B동추가"/>
      <sheetName val="ENG-101"/>
      <sheetName val="Mall"/>
      <sheetName val="Upah_Bahan"/>
      <sheetName val="BQ-1A"/>
      <sheetName val="Daf 1"/>
      <sheetName val="RKP.ANL"/>
      <sheetName val="BAHAN"/>
      <sheetName val="ANL-PEK"/>
      <sheetName val="DAF_2"/>
      <sheetName val="Bill No. 2 - Carpark"/>
      <sheetName val="Weight Bridge"/>
      <sheetName val="ARSITEKTUR"/>
      <sheetName val="D2.2"/>
      <sheetName val="A"/>
      <sheetName val="Daf 1 Prelim"/>
      <sheetName val="index"/>
      <sheetName val="DAF_1"/>
      <sheetName val="Inst.penerangan."/>
      <sheetName val="Anls Teknis"/>
      <sheetName val="RENTAL1"/>
      <sheetName val="RAB_R. DNS. PENGLL T.54 (11.C.)"/>
      <sheetName val="RAB_R. DNS. PENGLL T.70_(12.A.)"/>
      <sheetName val="RAB_R. DNS. PENGLL T.70_(12.B.)"/>
      <sheetName val="RAB_R. DNS. PENGLL T.70_(12.C.)"/>
      <sheetName val="RAB_SPORT CLUB_(14)"/>
      <sheetName val="RAB_MASJID &amp; T.WUDLU_(15)"/>
      <sheetName val="RAB_LOUNDRY &amp; WORKSHOP_(16)"/>
      <sheetName val="RAB_MINIMARKET &amp; KANTIN_(17.)"/>
      <sheetName val="RAB_RMH. PENJAGA_(18)"/>
      <sheetName val="RAB_POS JAGA_(19. A.)"/>
      <sheetName val="RAB_POS JAGA_(19. B.)"/>
      <sheetName val="RAB_R. POMPA_(20)"/>
      <sheetName val="RAB_GARASI_(21)"/>
      <sheetName val="RAB_POLIKLINIK_(22)"/>
      <sheetName val="RAB_R. KELAS_(2.A)"/>
      <sheetName val="RAB_R. KELAS_(2.B)"/>
      <sheetName val="RAB_AULA SEDANG_(6)"/>
      <sheetName val="RAB_ASRAMA_(7. B.)"/>
      <sheetName val="RAB_ASRAMA_(7. C.)"/>
      <sheetName val="RAB_ASRAMA_(7. D.)"/>
      <sheetName val="RAB_R. MAKAN_(8)"/>
      <sheetName val="RAB_GUEST HOUSE_(9. A.)"/>
      <sheetName val="RAB_GUEST HOUSE_(9. B.)"/>
      <sheetName val="mA THP III"/>
      <sheetName val="daf-3(OK)"/>
      <sheetName val="daf-7(OK)"/>
      <sheetName val="#REF!"/>
      <sheetName val="FINISHING"/>
      <sheetName val="div10"/>
      <sheetName val="boq"/>
      <sheetName val="8LT 12"/>
      <sheetName val="Isolasi Luar Dalam"/>
      <sheetName val="Isolasi Luar"/>
      <sheetName val="ANAL"/>
      <sheetName val="ACT-PRELIM"/>
      <sheetName val="STR_CANCEL_"/>
      <sheetName val="chitimc"/>
      <sheetName val="COST"/>
      <sheetName val="Pipe"/>
      <sheetName val="Rinc.Ged.A (G.Utama)"/>
      <sheetName val="Terbilang"/>
      <sheetName val="sort2"/>
      <sheetName val="Plumbing"/>
      <sheetName val="rumus"/>
      <sheetName val="I-KAMAR"/>
      <sheetName val="I_KAMAR"/>
      <sheetName val="Bab.No.4.1 STR"/>
      <sheetName val="Bab.No.4.2 ARSITEK"/>
      <sheetName val="Bab.No.4.3 PLUMBING"/>
      <sheetName val="Bab.No.4.4-Pek.Tambh.Krg."/>
      <sheetName val="H-Bahan &amp; Tenaga"/>
      <sheetName val="Unit Price"/>
      <sheetName val="LISA MOB"/>
      <sheetName val="RAB"/>
      <sheetName val="PERFORMANCE PROYEK (2)"/>
      <sheetName val="Petunjuk Ngisi (2)"/>
      <sheetName val="rincian per proyek"/>
      <sheetName val="CH"/>
      <sheetName val="Volume"/>
      <sheetName val="Basic Price"/>
      <sheetName val="RAB (OK)"/>
      <sheetName val="Analisa STR"/>
      <sheetName val="Produksi_"/>
      <sheetName val="1_REK"/>
      <sheetName val="AHS_Marka"/>
      <sheetName val="ANAL_KOEF"/>
      <sheetName val="SP16"/>
      <sheetName val="bhn-upah"/>
      <sheetName val="baladewa"/>
      <sheetName val="KH-Q1,Q2,01"/>
      <sheetName val="Perm. Test"/>
      <sheetName val="H_Bahan"/>
      <sheetName val="HRG BHN"/>
      <sheetName val="RKP-BOQ"/>
      <sheetName val="Tabel"/>
      <sheetName val="Plmbg "/>
      <sheetName val="Electronic"/>
      <sheetName val="Bab.No.3.1 STR"/>
      <sheetName val="Bab.No.3.2 ARSITEK"/>
      <sheetName val="Bab.No.3.3-PLUMBING"/>
      <sheetName val="Bab.No.3.4-Pek.Tambh.Krg."/>
      <sheetName val="BASEMENT"/>
      <sheetName val="koef"/>
      <sheetName val="Summary"/>
      <sheetName val="DAFTAR HARGA"/>
      <sheetName val="BQ-R2"/>
      <sheetName val="112-885"/>
      <sheetName val="EARTH"/>
      <sheetName val="Kabel"/>
      <sheetName val="Bill of Qty"/>
      <sheetName val="AN-E"/>
      <sheetName val="Meth"/>
      <sheetName val="SP"/>
      <sheetName val="DAFTAR  BESI IWF"/>
      <sheetName val="Harsat Upah"/>
      <sheetName val="DAFTAR BESI KANAL C SIKU"/>
      <sheetName val="AN-K"/>
      <sheetName val="ISIAN"/>
      <sheetName val="Summary Market Segmentation"/>
      <sheetName val="JADI"/>
      <sheetName val="4-Basic Price"/>
      <sheetName val="ANALIS2"/>
      <sheetName val="ANALISAGATE"/>
      <sheetName val="DK&amp;H"/>
      <sheetName val="BOQ "/>
      <sheetName val="bum"/>
      <sheetName val="Anal-1"/>
      <sheetName val="harsat ars str"/>
      <sheetName val="str bengkel"/>
      <sheetName val="material "/>
      <sheetName val="Anls"/>
      <sheetName val="BQ-Str"/>
      <sheetName val="Cost Summary"/>
      <sheetName val="Panel"/>
      <sheetName val="ANALISA HARGA SATUAN"/>
      <sheetName val="Fire Fighting"/>
      <sheetName val="anals hrg"/>
      <sheetName val="Hrg Satuan"/>
      <sheetName val="Bang-Non-St"/>
      <sheetName val="List"/>
      <sheetName val="FORM-X-1"/>
      <sheetName val="may'03"/>
      <sheetName val="U&amp;B"/>
      <sheetName val="prod"/>
      <sheetName val="Financials"/>
      <sheetName val="Market Position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Set>
  </externalBook>
</externalLink>
</file>

<file path=xl/externalLinks/externalLink443.xml><?xml version="1.0" encoding="utf-8"?>
<externalLink xmlns="http://schemas.openxmlformats.org/spreadsheetml/2006/main">
  <externalBook xmlns:r="http://schemas.openxmlformats.org/officeDocument/2006/relationships" r:id="rId1">
    <sheetNames>
      <sheetName val="Resume"/>
      <sheetName val="GIM"/>
      <sheetName val="Comparable"/>
      <sheetName val="PETA PEMBANDING"/>
      <sheetName val="FORM-X-1"/>
      <sheetName val="FORM-X-1 (2)"/>
      <sheetName val="FORM-X-1 (3)"/>
      <sheetName val="PAGAR"/>
      <sheetName val="JALAN"/>
      <sheetName val="PERHITUNGAN BANGUNAN"/>
      <sheetName val="FORM-X-2"/>
      <sheetName val="FORM-X-3"/>
      <sheetName val="4"/>
      <sheetName val="1"/>
      <sheetName val="2"/>
      <sheetName val="3"/>
      <sheetName val="List"/>
      <sheetName val="P04-02"/>
      <sheetName val="Perhitungan IDC"/>
      <sheetName val="Comparable 1"/>
      <sheetName val="Comparable 2"/>
      <sheetName val="Comparable 4"/>
      <sheetName val="Comparable bakup"/>
      <sheetName val="Comparable 3"/>
      <sheetName val="Comparable (bank)"/>
      <sheetName val="Comparable RM"/>
      <sheetName val="BAHAN"/>
      <sheetName val="TOWN"/>
      <sheetName val="HARSAT"/>
      <sheetName val="may'03"/>
      <sheetName val="ENTRY"/>
      <sheetName val="1. Cover"/>
      <sheetName val="2. SURAT"/>
      <sheetName val="3.TNH"/>
      <sheetName val="4. BGN 1"/>
      <sheetName val="5. PH"/>
      <sheetName val="6. LAY_O"/>
      <sheetName val="7. PETA"/>
      <sheetName val="8. DP"/>
      <sheetName val="pernyataan"/>
      <sheetName val="SSP"/>
      <sheetName val="ASET"/>
      <sheetName val="ringkasan"/>
      <sheetName val="data pembanding"/>
      <sheetName val="BSHO Report"/>
      <sheetName val="L.BA blok"/>
      <sheetName val="FORM-B1"/>
      <sheetName val="Data SRL"/>
      <sheetName val="Data Prod_Graf"/>
      <sheetName val="Olah"/>
      <sheetName val="FAK"/>
      <sheetName val="PT.GENTA"/>
      <sheetName val="rekap"/>
      <sheetName val="Data"/>
      <sheetName val="PABRIK (2)"/>
      <sheetName val="PO"/>
      <sheetName val="Mesin"/>
      <sheetName val="ALAT"/>
      <sheetName val="Agregat Halus &amp; Kasar"/>
      <sheetName val="Markup"/>
      <sheetName val="IKK"/>
    </sheetNames>
    <sheetDataSet>
      <sheetData sheetId="0"/>
      <sheetData sheetId="1"/>
      <sheetData sheetId="2"/>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444.xml><?xml version="1.0" encoding="utf-8"?>
<externalLink xmlns="http://schemas.openxmlformats.org/spreadsheetml/2006/main">
  <externalBook xmlns:r="http://schemas.openxmlformats.org/officeDocument/2006/relationships" r:id="rId1">
    <sheetNames>
      <sheetName val="Harsat_marina"/>
      <sheetName val="Dashboard"/>
      <sheetName val="Sheet1"/>
      <sheetName val="harsat_pek"/>
      <sheetName val="ana_arsitek"/>
      <sheetName val="ana_struktur"/>
      <sheetName val="upah_borong"/>
      <sheetName val="satuan_alat"/>
      <sheetName val="harsat"/>
      <sheetName val="ana_str"/>
      <sheetName val="ana_ars"/>
      <sheetName val="resume"/>
      <sheetName val="upah"/>
      <sheetName val="satuan_pek_str"/>
      <sheetName val="satuan_pek_ars"/>
      <sheetName val="dewatering"/>
      <sheetName val="TOWN"/>
      <sheetName val="Fill this out first..."/>
      <sheetName val="Market Positioning"/>
      <sheetName val="FORM-X-1"/>
      <sheetName val="FINISHING"/>
      <sheetName val="SM Bgn"/>
      <sheetName val="ALAT"/>
      <sheetName val="Sales"/>
      <sheetName val="Olah"/>
      <sheetName val="Markup"/>
      <sheetName val="may'03"/>
      <sheetName val="budgetsched1-17"/>
      <sheetName val="data"/>
      <sheetName val="DAF-2"/>
      <sheetName val="Fill this out first___"/>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445.xml><?xml version="1.0" encoding="utf-8"?>
<externalLink xmlns="http://schemas.openxmlformats.org/spreadsheetml/2006/main">
  <externalBook xmlns:r="http://schemas.openxmlformats.org/officeDocument/2006/relationships" r:id="rId1">
    <sheetNames>
      <sheetName val="Fill this out first___"/>
      <sheetName val="Fill this out first..."/>
      <sheetName val="Front"/>
      <sheetName val="Contents"/>
      <sheetName val="Basis"/>
      <sheetName val="Inclusions"/>
      <sheetName val="Exclusions"/>
      <sheetName val="Areas"/>
      <sheetName val="Overall Summary"/>
      <sheetName val="Basement"/>
      <sheetName val="Foundations Budget"/>
      <sheetName val="Parking"/>
      <sheetName val="Ground Floor Budget"/>
      <sheetName val="L1 &amp; 2"/>
      <sheetName val="2nd Floor Budget"/>
      <sheetName val="L3-4 Wards"/>
      <sheetName val="Parking 3-5 Budget"/>
      <sheetName val="L5-10 Strata Title"/>
      <sheetName val="Office Levels 6-13 Budget"/>
      <sheetName val="Level 11 - 14 Offices"/>
      <sheetName val="L15 Exec Offices"/>
      <sheetName val="Multipurpose Room Summary"/>
      <sheetName val="Multipurpose Room Budget1"/>
      <sheetName val="MP Summary"/>
      <sheetName val="MP Budget"/>
      <sheetName val="Siteworks Areas"/>
      <sheetName val="Siteworks Summary"/>
      <sheetName val="Siteworks Budget"/>
      <sheetName val="Section 5 Areas"/>
      <sheetName val="Alternates"/>
      <sheetName val="Comparison Summary"/>
      <sheetName val="DAF_2"/>
      <sheetName val="Harsat_marina"/>
      <sheetName val="TOWN"/>
      <sheetName val="STRUKTUR"/>
      <sheetName val="FORM-X-1"/>
      <sheetName val="FINISHING"/>
      <sheetName val="Agregat Halus &amp; Kasar"/>
      <sheetName val="may'03"/>
      <sheetName val="Olah"/>
      <sheetName val="SM Bgn"/>
      <sheetName val="sched 13"/>
      <sheetName val="As"/>
      <sheetName val="upah"/>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446.xml><?xml version="1.0" encoding="utf-8"?>
<externalLink xmlns="http://schemas.openxmlformats.org/spreadsheetml/2006/main">
  <externalBook xmlns:r="http://schemas.openxmlformats.org/officeDocument/2006/relationships" r:id="rId1">
    <sheetNames>
      <sheetName val="Fill this out first___"/>
      <sheetName val="Harsat_marina"/>
      <sheetName val="may'03"/>
      <sheetName val="SM Bgn"/>
      <sheetName val="FORM-X-1"/>
      <sheetName val="RAB "/>
      <sheetName val="HARSAT"/>
      <sheetName val="sched 13"/>
      <sheetName val="Sales"/>
      <sheetName val="TOWN"/>
      <sheetName val="Tabel PErkiraan"/>
      <sheetName val="Material"/>
      <sheetName val="Mar"/>
      <sheetName val="List"/>
      <sheetName val="Prod- Plasma"/>
      <sheetName val="Fill this out first..."/>
      <sheetName val="REN2000"/>
      <sheetName val="budgetsched1-17"/>
      <sheetName val="FORM X COST"/>
      <sheetName val="SITE-E"/>
      <sheetName val="HARGA MATERIAL"/>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447.xml><?xml version="1.0" encoding="utf-8"?>
<externalLink xmlns="http://schemas.openxmlformats.org/spreadsheetml/2006/main">
  <externalBook xmlns:r="http://schemas.openxmlformats.org/officeDocument/2006/relationships" r:id="rId1">
    <sheetNames>
      <sheetName val="Past"/>
      <sheetName val="As"/>
      <sheetName val="Inv"/>
      <sheetName val="LK"/>
      <sheetName val="PB"/>
      <sheetName val="BTK"/>
      <sheetName val="Kap"/>
      <sheetName val="Jad"/>
      <sheetName val="Ratio"/>
      <sheetName val="AP-Ebitda"/>
      <sheetName val="AP-Ebitda (2)"/>
      <sheetName val="Other"/>
      <sheetName val="Sheet1"/>
      <sheetName val="Outlet"/>
      <sheetName val="Outlet (2)"/>
      <sheetName val="List"/>
      <sheetName val="Market Positioning"/>
      <sheetName val="Prod- Plasma"/>
      <sheetName val="Bang-Non-St"/>
      <sheetName val="FINISHING"/>
      <sheetName val="Gaji"/>
      <sheetName val="kki"/>
      <sheetName val="fin pro centers"/>
      <sheetName val="SUMMARY"/>
      <sheetName val="L.BA blok"/>
      <sheetName val="lokasari-el"/>
      <sheetName val="AP-Ebitda_(2)"/>
      <sheetName val="Outlet_(2)"/>
      <sheetName val="JKT"/>
      <sheetName val="PP"/>
      <sheetName val="8LT 12"/>
      <sheetName val="data"/>
      <sheetName val="FAK"/>
      <sheetName val="JSiar"/>
      <sheetName val="HPP"/>
      <sheetName val="Bangunan"/>
      <sheetName val="Lap. bangunan"/>
      <sheetName val="LCC"/>
      <sheetName val="Rekap Direct Cost"/>
      <sheetName val="Prod-_Plasma"/>
      <sheetName val="L_BA_blok"/>
      <sheetName val="Fixset"/>
      <sheetName val="5 yr val"/>
      <sheetName val="Graphs"/>
      <sheetName val="Input"/>
      <sheetName val="Financials"/>
      <sheetName val=" Summ fin."/>
      <sheetName val="Revenue"/>
      <sheetName val="Projections(05-08-02)"/>
      <sheetName val="Ring"/>
      <sheetName val="NERACA"/>
      <sheetName val="BCT"/>
      <sheetName val="datateknis"/>
      <sheetName val="may'03"/>
      <sheetName val="datasheet"/>
      <sheetName val="HARSAT"/>
      <sheetName val="FORM-B1"/>
      <sheetName val="PLUMBING"/>
      <sheetName val="STRUKTUR"/>
      <sheetName val="All Material "/>
      <sheetName val="IKK"/>
      <sheetName val="Data Sarana"/>
      <sheetName val="Project Details"/>
      <sheetName val="rab 4"/>
      <sheetName val="Income Statement"/>
      <sheetName val="TERM OF PAYMENT"/>
      <sheetName val="Asumsi (APE)"/>
      <sheetName val="Gmd3"/>
      <sheetName val="An. Beton"/>
      <sheetName val="Analysis"/>
      <sheetName val="Isian"/>
      <sheetName val="DAF_1"/>
      <sheetName val="SM Bgn"/>
      <sheetName val="Pipe"/>
      <sheetName val="FORM X COST"/>
      <sheetName val="Exc. Rate"/>
      <sheetName val="HALAMAN 1-60"/>
      <sheetName val="TOWN"/>
      <sheetName val="JADI"/>
      <sheetName val="SERUYAN"/>
      <sheetName val="DETIL PKS"/>
      <sheetName val="Sat. Pek."/>
      <sheetName val="cost recovery"/>
      <sheetName val="RBSB"/>
      <sheetName val="FORM-X-1"/>
      <sheetName val="R"/>
      <sheetName val="Depres"/>
      <sheetName val="SAA"/>
      <sheetName val="OLDMAP"/>
      <sheetName val="BBM-03"/>
      <sheetName val="rab lt 2 bo"/>
      <sheetName val="KODEREKG"/>
      <sheetName val="Cover"/>
      <sheetName val="Inputs"/>
      <sheetName val="Asumsi"/>
      <sheetName val="rekap ahs"/>
      <sheetName val="rekap-bialat"/>
      <sheetName val="SM Tnh"/>
      <sheetName val="Rkp-Jdwl"/>
      <sheetName val="M"/>
      <sheetName val="RATE"/>
      <sheetName val="Analisa Harga satuan Alat"/>
      <sheetName val="EndBalanceStock"/>
      <sheetName val="BDStock"/>
      <sheetName val="PUMP"/>
      <sheetName val="JD"/>
      <sheetName val="RAB "/>
      <sheetName val="Proyeksi"/>
      <sheetName val="Analisa"/>
      <sheetName val="upah"/>
      <sheetName val="C-1"/>
      <sheetName val="Resume "/>
      <sheetName val="AP-Ebitda_(2)1"/>
      <sheetName val="Outlet_(2)1"/>
      <sheetName val="8LT_12"/>
      <sheetName val="5_yr_val"/>
      <sheetName val="_Summ_fin_"/>
      <sheetName val="12"/>
      <sheetName val="I"/>
      <sheetName val="peb'03"/>
      <sheetName val="Huruf-INV"/>
      <sheetName val="Sketsa"/>
      <sheetName val="AF "/>
      <sheetName val="Resume"/>
      <sheetName val="U-EK"/>
      <sheetName val="CMLS"/>
      <sheetName val="Indeks"/>
      <sheetName val="REMUNERASISTANDAR"/>
      <sheetName val="TABEL_DETASIR"/>
      <sheetName val="Premi Iuran"/>
      <sheetName val="Palm Prod"/>
      <sheetName val="4-09"/>
      <sheetName val="1"/>
      <sheetName val="Data Kar"/>
      <sheetName val="Customize"/>
      <sheetName val="BBT-12'00"/>
      <sheetName val="Other charges (income)"/>
      <sheetName val="Options"/>
      <sheetName val="Rekap Piutang"/>
      <sheetName val="B _ Norelec"/>
      <sheetName val="10 yr val"/>
      <sheetName val="REKAP"/>
      <sheetName val="Factory Sukabumi"/>
      <sheetName val="HRG BHN"/>
      <sheetName val="Shareholders' Equity"/>
      <sheetName val="Cost_Of_Fund"/>
      <sheetName val="SKU H Panen"/>
      <sheetName val="Properti"/>
      <sheetName val="FORM B"/>
      <sheetName val="Based Data_wacc"/>
      <sheetName val="TUG"/>
      <sheetName val="MASTER"/>
      <sheetName val="Foto"/>
      <sheetName val="Trial"/>
      <sheetName val="Fill this out first___"/>
      <sheetName val="prg-old"/>
      <sheetName val="bhn_upah"/>
      <sheetName val="Agregat Halus &amp; Kasar"/>
      <sheetName val="RESIDU-3"/>
      <sheetName val="P&amp;L BSheet CFlow"/>
      <sheetName val="CJE"/>
      <sheetName val="BS"/>
      <sheetName val="Pryk Prod TBS"/>
      <sheetName val="._uko Padi Mas dr BATAM_xls_._u"/>
      <sheetName val="Mesin"/>
      <sheetName val="AN-CH2"/>
      <sheetName val="HARGA MATERIAL"/>
      <sheetName val="A"/>
      <sheetName val="Analisa BCT Permanen"/>
      <sheetName val="kumpulan"/>
      <sheetName val="Analisa Gabungan"/>
      <sheetName val="손익예상"/>
      <sheetName val="RT"/>
      <sheetName val="STOCK_AWAL"/>
      <sheetName val="BELI JULI"/>
      <sheetName val="HPP_JUNI"/>
      <sheetName val="HDasar"/>
      <sheetName val="Calc"/>
      <sheetName val="T_PV"/>
      <sheetName val="Val_nra1"/>
      <sheetName val="Val_nra2"/>
      <sheetName val="K-9 Ok"/>
      <sheetName val="2.Tanah"/>
      <sheetName val="Biaya PKS"/>
      <sheetName val="Project Cost"/>
      <sheetName val="Balance"/>
      <sheetName val="Risk Analisis"/>
      <sheetName val="BEP"/>
      <sheetName val="Depre"/>
      <sheetName val="PINJAMAN-Bank"/>
      <sheetName val="INCOME"/>
      <sheetName val="Pemeliharaan"/>
      <sheetName val="Bahan"/>
      <sheetName val="Cash-flow"/>
      <sheetName val="IRR"/>
      <sheetName val="IRR ALL"/>
      <sheetName val="Lab&amp;Bengkel"/>
      <sheetName val="Produksi &amp; Scedule"/>
      <sheetName val="Cvr"/>
      <sheetName val="Sales"/>
      <sheetName val="DETAIL"/>
      <sheetName val="Drivers ST1"/>
      <sheetName val="2007"/>
      <sheetName val="analis"/>
      <sheetName val="VLOOK"/>
      <sheetName val="Harsat_marina"/>
      <sheetName val="Des"/>
      <sheetName val="F1771-V"/>
      <sheetName val="L. Hr"/>
      <sheetName val="data pendamping"/>
      <sheetName val="FORM1"/>
      <sheetName val="COSY"/>
      <sheetName val="Biaya"/>
      <sheetName val="Cutleries"/>
      <sheetName val="WBS"/>
      <sheetName val="Detail-PARENT"/>
      <sheetName val="AR"/>
      <sheetName val="Cov"/>
      <sheetName val="BL-PL-CEN"/>
      <sheetName val="Asm"/>
      <sheetName val="PrBS"/>
      <sheetName val="PrDepr"/>
      <sheetName val="PrIS"/>
      <sheetName val="Kode"/>
      <sheetName val="PDG"/>
      <sheetName val="S-1"/>
      <sheetName val="Data SRL"/>
      <sheetName val="Data Prod_Graf"/>
      <sheetName val="Input-Expected Case"/>
      <sheetName val="Mobil"/>
      <sheetName val="UPAH &amp; BAHAN"/>
      <sheetName val="Bill Of Quantity"/>
      <sheetName val="Analisa Tend (2)"/>
      <sheetName val="P04-02"/>
      <sheetName val="xxdata"/>
      <sheetName val="Valuation"/>
      <sheetName val="DCF SD 31 JULI 05"/>
      <sheetName val="Penyusutan Inventaris"/>
      <sheetName val="Penyusutan Kendaraan"/>
      <sheetName val="RAB"/>
      <sheetName val="ALAT"/>
      <sheetName val="Shares Outstanding"/>
      <sheetName val="Print Controls"/>
      <sheetName val="DCF_10"/>
      <sheetName val="Controls"/>
      <sheetName val="PAK-01"/>
      <sheetName val="Search for Unrecorded Liabilty"/>
      <sheetName val="FS-FORECAST"/>
      <sheetName val="LEADSCHEDULE"/>
      <sheetName val="TAN-COST"/>
      <sheetName val="An HarSatPek"/>
      <sheetName val="SPI"/>
      <sheetName val="Input Log. Set-up"/>
      <sheetName val="Q0604_003"/>
      <sheetName val="AP-Ebitda_(2)2"/>
      <sheetName val="Outlet_(2)2"/>
      <sheetName val="Prod-_Plasma1"/>
      <sheetName val="fin_pro_centers"/>
      <sheetName val="Market_Positioning"/>
      <sheetName val="L_BA_blok1"/>
      <sheetName val="8LT_121"/>
      <sheetName val="Lap__bangunan"/>
      <sheetName val="Rekap_Direct_Cost"/>
      <sheetName val="5_yr_val1"/>
      <sheetName val="_Summ_fin_1"/>
      <sheetName val="All_Material_"/>
      <sheetName val="Data_Sarana"/>
      <sheetName val="Project_Details"/>
      <sheetName val="rab_4"/>
      <sheetName val="Income_Statement"/>
      <sheetName val="TERM_OF_PAYMENT"/>
      <sheetName val="Asumsi_(APE)"/>
      <sheetName val="An__Beton"/>
      <sheetName val="SM_Bgn"/>
      <sheetName val="DETIL_PKS"/>
      <sheetName val="Sat__Pek_"/>
      <sheetName val="cost_recovery"/>
      <sheetName val="rab_lt_2_bo"/>
      <sheetName val="FORM_X_COST"/>
      <sheetName val="Exc__Rate"/>
      <sheetName val="SM_Tnh"/>
      <sheetName val="10_yr_val"/>
      <sheetName val="Analisa_Harga_satuan_Alat"/>
      <sheetName val="Resume_"/>
      <sheetName val="AF_"/>
      <sheetName val="Premi_Iuran"/>
      <sheetName val="Palm_Prod"/>
      <sheetName val="Data_Kar"/>
      <sheetName val="B___Norelec"/>
      <sheetName val="HALAMAN_1-60"/>
      <sheetName val="Factory_Sukabumi"/>
      <sheetName val="HRG_BHN"/>
      <sheetName val="Shareholders'_Equity"/>
      <sheetName val="P&amp;L_BSheet_CFlow"/>
      <sheetName val="Pryk_Prod_TBS"/>
      <sheetName val="__uko_Padi_Mas_dr_BATAM_xls___u"/>
      <sheetName val="RAB_"/>
      <sheetName val="Fill_this_out_first___"/>
      <sheetName val="Biaya_PKS"/>
      <sheetName val="Project_Cost"/>
      <sheetName val="Risk_Analisis"/>
      <sheetName val="IRR_ALL"/>
      <sheetName val="Produksi_&amp;_Scedule"/>
      <sheetName val="Other_charges_(income)"/>
      <sheetName val="Rekap_Piutang"/>
      <sheetName val="SKU_H_Panen"/>
      <sheetName val="FORM_B"/>
      <sheetName val="Based_Data_wacc"/>
      <sheetName val="Agregat_Halus_&amp;_Kasar"/>
      <sheetName val="HARGA_MATERIAL"/>
      <sheetName val="Analisa_BCT_Permanen"/>
      <sheetName val="Analisa_Gabungan"/>
      <sheetName val="BELI_JULI"/>
      <sheetName val="K-9_Ok"/>
      <sheetName val="2_Tanah"/>
      <sheetName val="Drivers_ST1"/>
      <sheetName val="L__Hr"/>
      <sheetName val="MTD-REPORT"/>
      <sheetName val="B"/>
      <sheetName val="SCORE_RC_Code"/>
      <sheetName val="REN2000"/>
      <sheetName val="1.Isia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refreshError="1"/>
      <sheetData sheetId="316" refreshError="1"/>
      <sheetData sheetId="317" refreshError="1"/>
      <sheetData sheetId="318" refreshError="1"/>
      <sheetData sheetId="319" refreshError="1"/>
      <sheetData sheetId="320" refreshError="1"/>
      <sheetData sheetId="321" refreshError="1"/>
    </sheetDataSet>
  </externalBook>
</externalLink>
</file>

<file path=xl/externalLinks/externalLink448.xml><?xml version="1.0" encoding="utf-8"?>
<externalLink xmlns="http://schemas.openxmlformats.org/spreadsheetml/2006/main">
  <externalBook xmlns:r="http://schemas.openxmlformats.org/officeDocument/2006/relationships" r:id="rId1">
    <sheetNames>
      <sheetName val="P04-02"/>
      <sheetName val=" "/>
      <sheetName val="NPV&amp;IRR"/>
      <sheetName val="Asumsi"/>
      <sheetName val="BQ All-2"/>
      <sheetName val="FORM-X-1"/>
      <sheetName val="HARSAT"/>
      <sheetName val="As"/>
      <sheetName val="Analisa"/>
      <sheetName val="TOWN"/>
      <sheetName val="DAF-2"/>
      <sheetName val="TBM"/>
      <sheetName val="Rkp-Jdwl"/>
      <sheetName val="Fill this out first___"/>
      <sheetName val="upah"/>
      <sheetName val="Harsat_marina"/>
      <sheetName val="Bahan"/>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449.xml><?xml version="1.0" encoding="utf-8"?>
<externalLink xmlns="http://schemas.openxmlformats.org/spreadsheetml/2006/main">
  <externalBook xmlns:r="http://schemas.openxmlformats.org/officeDocument/2006/relationships" r:id="rId1">
    <sheetNames>
      <sheetName val="P04_02"/>
      <sheetName val=" "/>
      <sheetName val="NPV&amp;IRR"/>
      <sheetName val="Asumsi"/>
      <sheetName val="P04-02"/>
      <sheetName val="TOWN"/>
      <sheetName val="Exc. Rate"/>
      <sheetName val="Fill this out first___"/>
      <sheetName val="As"/>
      <sheetName val="upah"/>
      <sheetName val="Bahan"/>
      <sheetName val="ANALISA PEK.UMUM"/>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450.xml><?xml version="1.0" encoding="utf-8"?>
<externalLink xmlns="http://schemas.openxmlformats.org/spreadsheetml/2006/main">
  <externalBook xmlns:r="http://schemas.openxmlformats.org/officeDocument/2006/relationships" r:id="rId1">
    <sheetNames>
      <sheetName val="P04_02"/>
      <sheetName val="FORM X COST"/>
      <sheetName val="Market Positioning"/>
      <sheetName val="Harsat_marina"/>
      <sheetName val="P04-02"/>
      <sheetName val="As"/>
      <sheetName val="upah"/>
      <sheetName val="Fill this out first__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451.xml><?xml version="1.0" encoding="utf-8"?>
<externalLink xmlns="http://schemas.openxmlformats.org/spreadsheetml/2006/main">
  <externalBook xmlns:r="http://schemas.openxmlformats.org/officeDocument/2006/relationships" r:id="rId1">
    <sheetNames>
      <sheetName val="ANALISA PEK.UMUM"/>
      <sheetName val="DATA"/>
      <sheetName val="RAB GEDUNG"/>
      <sheetName val="DATA1"/>
      <sheetName val="ANALISA KONST BTN"/>
      <sheetName val="BAHAN"/>
      <sheetName val="UPAH"/>
      <sheetName val="SAT.PEK.UMUM "/>
      <sheetName val="SAT.PEK.KONST.BTN"/>
      <sheetName val="Skedul"/>
      <sheetName val="ANALISA PEK_UMUM"/>
      <sheetName val="fin pro centers"/>
      <sheetName val="RAB "/>
      <sheetName val="FORM-X-1"/>
      <sheetName val="Fill this out first___"/>
      <sheetName val="Harsat_marina"/>
      <sheetName val="financials"/>
      <sheetName val="P04_02"/>
      <sheetName val="P04-02"/>
      <sheetName val="As"/>
      <sheetName val="PT.GENTA"/>
      <sheetName val="List"/>
      <sheetName val="L.BA blok"/>
      <sheetName val="HARSAT"/>
      <sheetName val="FORM-B1"/>
      <sheetName val="Gmd3"/>
      <sheetName val="BSHO Report"/>
      <sheetName val="Mesin"/>
      <sheetName val="Sales"/>
      <sheetName val="Agregat Halus &amp; Kasar"/>
      <sheetName val="ALAT"/>
      <sheetName val="TOWN"/>
      <sheetName val="datateknis"/>
      <sheetName val="B-Ops-Sawit"/>
      <sheetName val="Inv"/>
      <sheetName val="Biaya-Inv"/>
      <sheetName val="Asumsi"/>
    </sheetNames>
    <sheetDataSet>
      <sheetData sheetId="0" refreshError="1"/>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452.xml><?xml version="1.0" encoding="utf-8"?>
<externalLink xmlns="http://schemas.openxmlformats.org/spreadsheetml/2006/main">
  <externalBook xmlns:r="http://schemas.openxmlformats.org/officeDocument/2006/relationships" r:id="rId1">
    <sheetNames>
      <sheetName val="Sheet1"/>
      <sheetName val="Sheet2"/>
      <sheetName val="Sheet3"/>
      <sheetName val="H.SAT"/>
      <sheetName val="ANALISA"/>
      <sheetName val="Breakdown"/>
      <sheetName val="Material"/>
      <sheetName val="Indirect"/>
      <sheetName val="CvBQ1"/>
      <sheetName val="BQ1"/>
      <sheetName val="CvBQ2"/>
      <sheetName val="BQ2"/>
      <sheetName val="CvBQ3"/>
      <sheetName val="BQ3"/>
      <sheetName val="CvBQ4"/>
      <sheetName val="BQ4"/>
      <sheetName val="cv tamkur"/>
      <sheetName val="BQ5"/>
      <sheetName val="CvSummary"/>
      <sheetName val="Summary"/>
      <sheetName val="ALTER"/>
      <sheetName val="P04_02"/>
      <sheetName val="SAT-BHN"/>
      <sheetName val="ALAT"/>
      <sheetName val="ANALISA PEK.UMUM"/>
      <sheetName val="TOWN"/>
      <sheetName val="index"/>
      <sheetName val="ME UMY"/>
      <sheetName val="Pag_hal"/>
      <sheetName val="name"/>
      <sheetName val="DAF-2"/>
      <sheetName val="Cover Daf_2"/>
      <sheetName val="Fill this out first___"/>
      <sheetName val="financials"/>
      <sheetName val="P04-02"/>
      <sheetName val="FORM-X-1"/>
      <sheetName val="upah"/>
      <sheetName val="Cashflow"/>
      <sheetName val="H.Satuan"/>
      <sheetName val="unit_rate"/>
      <sheetName val="As"/>
      <sheetName val="JADI"/>
      <sheetName val="BQ ARS"/>
      <sheetName val="PAD-F"/>
      <sheetName val="3-DIV8"/>
      <sheetName val="Elekt"/>
      <sheetName val="Pipe"/>
      <sheetName val="ESCON"/>
      <sheetName val="tabel nilai"/>
      <sheetName val="DAF_2"/>
      <sheetName val="List"/>
      <sheetName val="Analisa Harga Satuan"/>
      <sheetName val="Harsat_marina"/>
      <sheetName val="HARSAT"/>
      <sheetName val="REKAP"/>
      <sheetName val="110 cs EW"/>
      <sheetName val="Volume"/>
      <sheetName val="HARSAT_BAH"/>
      <sheetName val="Sloof"/>
      <sheetName val="hs pipa"/>
      <sheetName val="BQ All-2"/>
      <sheetName val="Sales"/>
      <sheetName val="Cover"/>
      <sheetName val="HARGA MATERIAL"/>
      <sheetName val="price"/>
      <sheetName val="BQ SUM"/>
      <sheetName val="An HarSatPek"/>
      <sheetName val="MHR-ANLIS"/>
      <sheetName val="BQ"/>
      <sheetName val="Harga Satuan Material"/>
      <sheetName val="TE TS FA LAN MATV"/>
      <sheetName val="Analisa Upah &amp; Bahan Plum"/>
      <sheetName val="HB"/>
      <sheetName val="Fill this out first..."/>
      <sheetName val="srtberkas"/>
      <sheetName val="REMUNERASISTANDAR"/>
      <sheetName val="TABEL-DETASIR"/>
      <sheetName val="D2.4"/>
      <sheetName val="D3-3"/>
      <sheetName val="D4.3 (TE)"/>
      <sheetName val="D5.3 (TF) "/>
      <sheetName val="D8.3 (TJ)"/>
      <sheetName val="Harga"/>
      <sheetName val="DAF-1"/>
      <sheetName val="RENTAL1"/>
      <sheetName val="STR(CANCEL)"/>
      <sheetName val="B"/>
      <sheetName val="H_BHN"/>
      <sheetName val="A_BANTU"/>
      <sheetName val="SW-ALAT"/>
      <sheetName val="U-HAR"/>
      <sheetName val="DASBOR"/>
      <sheetName val="H-BHN"/>
      <sheetName val="ANLISA"/>
      <sheetName val="ANLS-ALT"/>
      <sheetName val="A-BANTU"/>
      <sheetName val="U-PEK"/>
      <sheetName val="M-BANTU"/>
      <sheetName val="H-SAT"/>
      <sheetName val="Metod TWR"/>
      <sheetName val="BQ-Tenis"/>
      <sheetName val="Arsitektur"/>
      <sheetName val="BOQ_Aula"/>
      <sheetName val="Prelim"/>
      <sheetName val="gaji"/>
      <sheetName val="41_9_36_3"/>
      <sheetName val="Rekap Direct Cost"/>
      <sheetName val="Persiapan"/>
      <sheetName val="RAW MATERIALS "/>
      <sheetName val="COST-PERSON-J.O."/>
      <sheetName val="ana_str"/>
      <sheetName val="TB"/>
      <sheetName val="Gambar Fisik"/>
      <sheetName val="Flow Product-Raw Material"/>
      <sheetName val="Mining Parameters Input"/>
      <sheetName val="공조기설계(게파트)"/>
      <sheetName val="PERSI"/>
      <sheetName val="analisa rev"/>
      <sheetName val="BTL-Alat"/>
      <sheetName val="Elec-ins"/>
      <sheetName val="Piping"/>
      <sheetName val="HARGA ALAT"/>
      <sheetName val="DAF-5"/>
      <sheetName val="BHN,UPH,SUB,ALT"/>
      <sheetName val="PENAWARAN"/>
      <sheetName val="REKAP MEP "/>
      <sheetName val="Urai _ Guide Post"/>
      <sheetName val="Urai_Galian Tanah"/>
      <sheetName val="Advanced"/>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refreshError="1"/>
      <sheetData sheetId="91"/>
      <sheetData sheetId="92" refreshError="1"/>
      <sheetData sheetId="93" refreshError="1"/>
      <sheetData sheetId="94"/>
      <sheetData sheetId="95"/>
      <sheetData sheetId="96"/>
      <sheetData sheetId="97"/>
      <sheetData sheetId="98"/>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Set>
  </externalBook>
</externalLink>
</file>

<file path=xl/externalLinks/externalLink453.xml><?xml version="1.0" encoding="utf-8"?>
<externalLink xmlns="http://schemas.openxmlformats.org/spreadsheetml/2006/main">
  <externalBook xmlns:r="http://schemas.openxmlformats.org/officeDocument/2006/relationships" r:id="rId1">
    <sheetNames>
      <sheetName val="upah"/>
      <sheetName val="Rekapitulasi"/>
      <sheetName val="sheet1"/>
      <sheetName val="Sheet2"/>
      <sheetName val="Real Cost"/>
      <sheetName val="rincian biaya"/>
      <sheetName val="harga sat"/>
      <sheetName val="Bahan "/>
      <sheetName val="Analisa"/>
      <sheetName val="DAF_2"/>
      <sheetName val="analis azaa"/>
      <sheetName val="Indirect"/>
      <sheetName val="Fill this out first___"/>
      <sheetName val="TOWN"/>
      <sheetName val="An HarSatPek"/>
      <sheetName val="U&amp;B"/>
      <sheetName val="DAF-2"/>
      <sheetName val="HARGA MATERIAL"/>
      <sheetName val="Sat Bah &amp; Up"/>
      <sheetName val="ES-aLL"/>
      <sheetName val="ana_str"/>
      <sheetName val="AC"/>
      <sheetName val="atap"/>
      <sheetName val="rumus"/>
      <sheetName val="Bill_2"/>
      <sheetName val="dasboard"/>
      <sheetName val="RAB"/>
      <sheetName val="H.Satuan"/>
      <sheetName val="Daftar Harga Material"/>
      <sheetName val="anal"/>
      <sheetName val="BAG-III"/>
      <sheetName val="HSD"/>
      <sheetName val="RAB-SPL2"/>
      <sheetName val="Real_Cost"/>
      <sheetName val="rincian_biaya"/>
      <sheetName val="harga_sat"/>
      <sheetName val="Bahan_"/>
      <sheetName val="Sat_Bah_&amp;_Up"/>
      <sheetName val="BQ-1A prelim"/>
      <sheetName val="As"/>
      <sheetName val="data"/>
      <sheetName val="Market Positioning"/>
      <sheetName val="HARSAT"/>
      <sheetName val="Rekap Direct Cost"/>
      <sheetName val="SM Bgn"/>
      <sheetName val="HALAMAN 1-60"/>
      <sheetName val="cost recovery"/>
      <sheetName val="REMUNERASISTANDAR"/>
      <sheetName val="ANALISA PEK.UMUM"/>
      <sheetName val="SAT-BHN"/>
      <sheetName val="Elekt"/>
      <sheetName val="name"/>
      <sheetName val="REKAP"/>
      <sheetName val="Inputs"/>
      <sheetName val="List"/>
      <sheetName val="prg-old"/>
      <sheetName val="RBSB"/>
      <sheetName val="Asumsi"/>
      <sheetName val="JADI"/>
      <sheetName val="financials"/>
      <sheetName val="TBM"/>
      <sheetName val="TERM OF PAYMENT"/>
      <sheetName val="B _ Norelec"/>
      <sheetName val="10 yr val"/>
      <sheetName val="Upah_Bahan"/>
      <sheetName val="BQ_E20_02_Rp_"/>
      <sheetName val="A"/>
      <sheetName val="Exc. Rate"/>
      <sheetName val="FORM-X-1"/>
      <sheetName val="Options"/>
      <sheetName val="Cvr"/>
      <sheetName val="BCT"/>
      <sheetName val="Global_foreign"/>
      <sheetName val="P04_02"/>
      <sheetName val="Harsat_marina"/>
      <sheetName val="DELETE"/>
      <sheetName val="All Material "/>
      <sheetName val="IKK"/>
      <sheetName val="Data Sarana"/>
      <sheetName val="may'03"/>
      <sheetName val="unit_rate"/>
      <sheetName val="BQ"/>
      <sheetName val="index"/>
      <sheetName val="ME UMY"/>
      <sheetName val="HARGA BAHAN"/>
      <sheetName val="Cutleries"/>
      <sheetName val="P04-02"/>
      <sheetName val="MTD-REPORT"/>
      <sheetName val="Real_Cost1"/>
      <sheetName val="rincian_biaya1"/>
      <sheetName val="harga_sat1"/>
      <sheetName val="Bahan_1"/>
      <sheetName val="analis_azaa"/>
      <sheetName val="Fill_this_out_first___"/>
      <sheetName val="An_HarSatPek"/>
      <sheetName val="HARGA_MATERIAL"/>
      <sheetName val="Sat_Bah_&amp;_Up1"/>
      <sheetName val="H_Satuan"/>
      <sheetName val="Daftar_Harga_Material"/>
      <sheetName val="BQ-1A_prelim"/>
      <sheetName val="Market_Positioning"/>
      <sheetName val="Rekap_Direct_Cost"/>
      <sheetName val="SM_Bgn"/>
      <sheetName val="HALAMAN_1-60"/>
      <sheetName val="cost_recovery"/>
      <sheetName val="ANALISA_PEK_UMUM"/>
      <sheetName val="Real_Cost2"/>
      <sheetName val="rincian_biaya2"/>
      <sheetName val="harga_sat2"/>
      <sheetName val="Bahan_2"/>
      <sheetName val="analis_azaa1"/>
      <sheetName val="Fill_this_out_first___1"/>
      <sheetName val="An_HarSatPek1"/>
      <sheetName val="HARGA_MATERIAL1"/>
      <sheetName val="Sat_Bah_&amp;_Up2"/>
      <sheetName val="H_Satuan1"/>
      <sheetName val="Daftar_Harga_Material1"/>
      <sheetName val="BQ-1A_prelim1"/>
      <sheetName val="Market_Positioning1"/>
      <sheetName val="Rekap_Direct_Cost1"/>
      <sheetName val="SM_Bgn1"/>
      <sheetName val="HALAMAN_1-601"/>
      <sheetName val="cost_recovery1"/>
      <sheetName val="ANALISA_PEK_UMUM1"/>
      <sheetName val="Real_Cost5"/>
      <sheetName val="rincian_biaya5"/>
      <sheetName val="harga_sat5"/>
      <sheetName val="Bahan_5"/>
      <sheetName val="An_HarSatPek4"/>
      <sheetName val="analis_azaa4"/>
      <sheetName val="Fill_this_out_first___4"/>
      <sheetName val="HARGA_MATERIAL4"/>
      <sheetName val="Sat_Bah_&amp;_Up5"/>
      <sheetName val="H_Satuan4"/>
      <sheetName val="Daftar_Harga_Material4"/>
      <sheetName val="BQ-1A_prelim4"/>
      <sheetName val="Market_Positioning4"/>
      <sheetName val="Rekap_Direct_Cost4"/>
      <sheetName val="SM_Bgn4"/>
      <sheetName val="HALAMAN_1-604"/>
      <sheetName val="cost_recovery4"/>
      <sheetName val="ANALISA_PEK_UMUM4"/>
      <sheetName val="Real_Cost3"/>
      <sheetName val="rincian_biaya3"/>
      <sheetName val="harga_sat3"/>
      <sheetName val="Bahan_3"/>
      <sheetName val="An_HarSatPek2"/>
      <sheetName val="analis_azaa2"/>
      <sheetName val="Fill_this_out_first___2"/>
      <sheetName val="HARGA_MATERIAL2"/>
      <sheetName val="Sat_Bah_&amp;_Up3"/>
      <sheetName val="H_Satuan2"/>
      <sheetName val="Daftar_Harga_Material2"/>
      <sheetName val="BQ-1A_prelim2"/>
      <sheetName val="Market_Positioning2"/>
      <sheetName val="Rekap_Direct_Cost2"/>
      <sheetName val="SM_Bgn2"/>
      <sheetName val="HALAMAN_1-602"/>
      <sheetName val="cost_recovery2"/>
      <sheetName val="ANALISA_PEK_UMUM2"/>
      <sheetName val="Real_Cost4"/>
      <sheetName val="rincian_biaya4"/>
      <sheetName val="harga_sat4"/>
      <sheetName val="Bahan_4"/>
      <sheetName val="An_HarSatPek3"/>
      <sheetName val="analis_azaa3"/>
      <sheetName val="Fill_this_out_first___3"/>
      <sheetName val="HARGA_MATERIAL3"/>
      <sheetName val="Sat_Bah_&amp;_Up4"/>
      <sheetName val="H_Satuan3"/>
      <sheetName val="Daftar_Harga_Material3"/>
      <sheetName val="BQ-1A_prelim3"/>
      <sheetName val="Market_Positioning3"/>
      <sheetName val="Rekap_Direct_Cost3"/>
      <sheetName val="SM_Bgn3"/>
      <sheetName val="HALAMAN_1-603"/>
      <sheetName val="cost_recovery3"/>
      <sheetName val="ANALISA_PEK_UMUM3"/>
      <sheetName val="Material"/>
      <sheetName val="H-BHN"/>
      <sheetName val="Gambar Fisik"/>
      <sheetName val="struktur tdk dipakai"/>
      <sheetName val="Permanent info"/>
      <sheetName val="SM Tnh"/>
      <sheetName val="Bangunan"/>
      <sheetName val="Pt"/>
      <sheetName val="Rkp-Jdwl"/>
      <sheetName val="Analisa Tend (3)"/>
      <sheetName val="Analisa Tend (2)"/>
      <sheetName val="An-Prelim"/>
      <sheetName val="HS"/>
      <sheetName val="Analisa "/>
      <sheetName val="Analisa Tend"/>
      <sheetName val="SUMMARY"/>
      <sheetName val="DAF-1"/>
      <sheetName val="Bill of Quantity"/>
      <sheetName val="Spek"/>
      <sheetName val="Lantai"/>
      <sheetName val="Dinding (2)"/>
      <sheetName val="DINDING"/>
      <sheetName val="Pintu &amp; Jendela"/>
      <sheetName val="Daf-C"/>
      <sheetName val="PileCap"/>
      <sheetName val="Tie Beam"/>
      <sheetName val="Balok L.1"/>
      <sheetName val="Balok L.2"/>
      <sheetName val="Balok L.3"/>
      <sheetName val="Balok L.4"/>
      <sheetName val="Balok L.5"/>
      <sheetName val="Balok L.Atap"/>
      <sheetName val="Balok L.R.Mesin"/>
      <sheetName val="Kolom 27"/>
      <sheetName val="Tangga"/>
      <sheetName val="Plat"/>
      <sheetName val="DdgBeton"/>
      <sheetName val="Lead"/>
      <sheetName val="INV"/>
      <sheetName val="UPAH &amp; BAHAN"/>
      <sheetName val="110 cs EW"/>
      <sheetName val="공조기설계(게파트)"/>
      <sheetName val="RekBq"/>
      <sheetName val="Rate"/>
      <sheetName val="SAT_BHN"/>
      <sheetName val="hs pipa"/>
      <sheetName val="BCT 2016"/>
      <sheetName val="PL (MONTHLY)"/>
      <sheetName val="FORM-B1"/>
      <sheetName val="1.Isian"/>
      <sheetName val="Markup"/>
      <sheetName val="8LT 12"/>
      <sheetName val="PDG"/>
      <sheetName val="Fill this out first..."/>
      <sheetName val="Harga Dasar"/>
      <sheetName val="Plan"/>
      <sheetName val="L.BA blok"/>
      <sheetName val="Project"/>
      <sheetName val="List PT"/>
      <sheetName val="NILZI J KKPA"/>
      <sheetName val="RAB "/>
      <sheetName val="3-DIV4"/>
      <sheetName val="3-DIV8"/>
      <sheetName val="FAK"/>
      <sheetName val="8"/>
      <sheetName val="BQ All-2"/>
      <sheetName val="Pag_hal"/>
      <sheetName val="rkp"/>
      <sheetName val="INPUT"/>
      <sheetName val="Jamur Jelatang"/>
      <sheetName val="BQ ARS"/>
      <sheetName val="SEX"/>
      <sheetName val="rINCIAN"/>
      <sheetName val="HG_JADI"/>
      <sheetName val="DAFTAR HARGA UPAH"/>
      <sheetName val="DETAIL"/>
      <sheetName val="Capex"/>
      <sheetName val="harga"/>
      <sheetName val="IV_19_"/>
      <sheetName val="II_2_2_3_09_"/>
      <sheetName val="SCORE_RC_Code"/>
      <sheetName val="GRT"/>
      <sheetName val="tabel nilai"/>
      <sheetName val="Agregat Halus &amp; Kasar"/>
      <sheetName val="Sous traitance"/>
      <sheetName val="REN2000"/>
      <sheetName val="Sandi"/>
      <sheetName val="Juli"/>
      <sheetName val="Pipe"/>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Set>
  </externalBook>
</externalLink>
</file>

<file path=xl/externalLinks/externalLink454.xml><?xml version="1.0" encoding="utf-8"?>
<externalLink xmlns="http://schemas.openxmlformats.org/spreadsheetml/2006/main">
  <externalBook xmlns:r="http://schemas.openxmlformats.org/officeDocument/2006/relationships" r:id="rId1">
    <sheetNames>
      <sheetName val="harsat"/>
      <sheetName val="upah_harian"/>
      <sheetName val="upah_borong"/>
      <sheetName val="Analisa"/>
      <sheetName val="satuan_alat"/>
      <sheetName val="sewa_alat"/>
      <sheetName val="PERBAND-ANLS"/>
      <sheetName val="VOLUME"/>
      <sheetName val="Perubahan"/>
      <sheetName val="Data Base Pegawai Divisi I"/>
      <sheetName val="upah"/>
      <sheetName val="Indirect"/>
      <sheetName val="P04-02"/>
      <sheetName val="Des"/>
      <sheetName val="ANALISA PEK.UMUM"/>
      <sheetName val="cost recovery"/>
      <sheetName val="P04_02"/>
      <sheetName val="INV"/>
      <sheetName val="financials"/>
      <sheetName val="Bahan"/>
      <sheetName val="ac"/>
      <sheetName val="Mar"/>
      <sheetName val="Sheet1"/>
      <sheetName val="Mill"/>
      <sheetName val="prg-old"/>
      <sheetName val="Fill this out first___"/>
      <sheetName val="Harsat_marina"/>
      <sheetName val="UPAH &amp; BAHAN"/>
      <sheetName val="mpp"/>
      <sheetName val="janue"/>
      <sheetName val="Feb"/>
      <sheetName val="Apr"/>
      <sheetName val="mEI"/>
      <sheetName val="Juni"/>
      <sheetName val="Olah"/>
      <sheetName val="Data SRL"/>
      <sheetName val="Data Prod_Graf"/>
      <sheetName val="PK RM"/>
      <sheetName val="dft bns"/>
      <sheetName val="JUM-KARY"/>
      <sheetName val="FORM-X-1"/>
      <sheetName val="TB"/>
      <sheetName val="List"/>
      <sheetName val="TM"/>
      <sheetName val="kki"/>
      <sheetName val="fin pro centers"/>
      <sheetName val="SUMMARY"/>
      <sheetName val="H-BHN"/>
      <sheetName val="Ana"/>
      <sheetName val="Material"/>
      <sheetName val="Flow Product-Raw Material"/>
      <sheetName val="index"/>
      <sheetName val="MAIN BQ"/>
      <sheetName val="PL (MONTHLY)"/>
      <sheetName val="NORMA"/>
      <sheetName val="S-1"/>
      <sheetName val="Contract"/>
      <sheetName val="EngineGas"/>
      <sheetName val="Input"/>
      <sheetName val="PSC"/>
      <sheetName val="General Assumption"/>
      <sheetName val="EngineOil"/>
      <sheetName val="bayar_04_fak"/>
      <sheetName val="RESIDU"/>
    </sheetNames>
    <sheetDataSet>
      <sheetData sheetId="0" refreshError="1"/>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Set>
  </externalBook>
</externalLink>
</file>

<file path=xl/externalLinks/externalLink455.xml><?xml version="1.0" encoding="utf-8"?>
<externalLink xmlns="http://schemas.openxmlformats.org/spreadsheetml/2006/main">
  <externalBook xmlns:r="http://schemas.openxmlformats.org/officeDocument/2006/relationships" r:id="rId1">
    <sheetNames>
      <sheetName val="str"/>
      <sheetName val="floor"/>
      <sheetName val="wall"/>
      <sheetName val="ceiling"/>
      <sheetName val="dw"/>
      <sheetName val="others"/>
      <sheetName val="index"/>
      <sheetName val="rate (3)"/>
      <sheetName val="rate"/>
      <sheetName val="rate (2)"/>
      <sheetName val="3"/>
      <sheetName val="4"/>
      <sheetName val="5"/>
      <sheetName val="Sheet2"/>
      <sheetName val="Sheet3"/>
      <sheetName val="unit rate"/>
      <sheetName val="Analisa"/>
      <sheetName val="harsat"/>
      <sheetName val="rekap.c"/>
      <sheetName val="upah"/>
      <sheetName val="cost recovery"/>
      <sheetName val="Indirect"/>
      <sheetName val="ANALISA PEK.UMU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456.xml><?xml version="1.0" encoding="utf-8"?>
<externalLink xmlns="http://schemas.openxmlformats.org/spreadsheetml/2006/main">
  <externalBook xmlns:r="http://schemas.openxmlformats.org/officeDocument/2006/relationships" r:id="rId1">
    <sheetNames>
      <sheetName val="Tanah JlPanglima"/>
      <sheetName val="Score"/>
      <sheetName val="Analisa"/>
      <sheetName val="Kop"/>
      <sheetName val="a"/>
      <sheetName val="b"/>
      <sheetName val="c"/>
      <sheetName val="d"/>
      <sheetName val="Foto"/>
      <sheetName val="Dena Rumah Tinggal"/>
      <sheetName val="Peta Lokasi"/>
      <sheetName val="FORM-X-1"/>
      <sheetName val="FORM-X3 "/>
      <sheetName val="RESUME"/>
      <sheetName val="1"/>
      <sheetName val="2"/>
      <sheetName val="3"/>
      <sheetName val="index"/>
      <sheetName val="1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Set>
  </externalBook>
</externalLink>
</file>

<file path=xl/externalLinks/externalLink457.xml><?xml version="1.0" encoding="utf-8"?>
<externalLink xmlns="http://schemas.openxmlformats.org/spreadsheetml/2006/main">
  <externalBook xmlns:r="http://schemas.openxmlformats.org/officeDocument/2006/relationships" r:id="rId1">
    <sheetNames>
      <sheetName val="FORM-X-1"/>
      <sheetName val="10"/>
      <sheetName val="per Jenis (P-EKO)"/>
      <sheetName val="HPProd-perjenis"/>
      <sheetName val="11"/>
      <sheetName val="9"/>
      <sheetName val="8"/>
      <sheetName val="7"/>
      <sheetName val="6"/>
      <sheetName val="5"/>
      <sheetName val="4"/>
      <sheetName val="3"/>
      <sheetName val="2"/>
      <sheetName val="1"/>
      <sheetName val="UPAH"/>
      <sheetName val="harsat"/>
      <sheetName val="FAK"/>
      <sheetName val="data"/>
      <sheetName val="index"/>
      <sheetName val="ANALISA PEK.UMUM"/>
      <sheetName val="Analisa"/>
      <sheetName val="Permanent info"/>
      <sheetName val="cost recovery"/>
      <sheetName val="JADI"/>
      <sheetName val="Production"/>
      <sheetName val="Tabel"/>
      <sheetName val="A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458.xml><?xml version="1.0" encoding="utf-8"?>
<externalLink xmlns="http://schemas.openxmlformats.org/spreadsheetml/2006/main">
  <externalBook xmlns:r="http://schemas.openxmlformats.org/officeDocument/2006/relationships" r:id="rId1">
    <sheetNames>
      <sheetName val="Tanah JlPanglima"/>
      <sheetName val="Score"/>
      <sheetName val="Analisa"/>
      <sheetName val="Kop"/>
      <sheetName val="a"/>
      <sheetName val="b"/>
      <sheetName val="c"/>
      <sheetName val="d"/>
      <sheetName val="Foto"/>
      <sheetName val="Dena Rumah Tinggal"/>
      <sheetName val="Peta Lokasi"/>
      <sheetName val="FORM-X-1"/>
      <sheetName val="FORM-X3 "/>
      <sheetName val="RESUME"/>
      <sheetName val="1"/>
      <sheetName val="2"/>
      <sheetName val="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459.xml><?xml version="1.0" encoding="utf-8"?>
<externalLink xmlns="http://schemas.openxmlformats.org/spreadsheetml/2006/main">
  <externalBook xmlns:r="http://schemas.openxmlformats.org/officeDocument/2006/relationships" r:id="rId1">
    <sheetNames>
      <sheetName val="Tanah JlPanglima"/>
      <sheetName val="Score"/>
      <sheetName val="Analisa"/>
      <sheetName val="Kop"/>
      <sheetName val="a"/>
      <sheetName val="b"/>
      <sheetName val="c"/>
      <sheetName val="d"/>
      <sheetName val="Foto"/>
      <sheetName val="Dena Rumah Tinggal"/>
      <sheetName val="Peta Lokasi"/>
      <sheetName val="FORM-X-1"/>
      <sheetName val="FORM-X3 "/>
      <sheetName val="RESUME"/>
      <sheetName val="1"/>
      <sheetName val="2"/>
      <sheetName val="3"/>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sheetData sheetId="13"/>
      <sheetData sheetId="14"/>
      <sheetData sheetId="15"/>
      <sheetData sheetId="16"/>
    </sheetDataSet>
  </externalBook>
</externalLink>
</file>

<file path=xl/externalLinks/externalLink460.xml><?xml version="1.0" encoding="utf-8"?>
<externalLink xmlns="http://schemas.openxmlformats.org/spreadsheetml/2006/main">
  <externalBook xmlns:r="http://schemas.openxmlformats.org/officeDocument/2006/relationships" r:id="rId1">
    <sheetNames>
      <sheetName val="FORM-X-1"/>
      <sheetName val="Tanah JlPanglima"/>
      <sheetName val="Score"/>
      <sheetName val="Analisa"/>
      <sheetName val="Kop"/>
      <sheetName val="a"/>
      <sheetName val="b"/>
      <sheetName val="c"/>
      <sheetName val="d"/>
      <sheetName val="Foto"/>
      <sheetName val="Dena Rumah Tinggal"/>
      <sheetName val="Peta Lokasi"/>
      <sheetName val="FORM-X3 "/>
      <sheetName val="RESUME"/>
      <sheetName val="1"/>
      <sheetName val="2"/>
      <sheetName val="3"/>
      <sheetName val="FORM_X_1"/>
      <sheetName val="harsat"/>
      <sheetName val="Sheet1"/>
      <sheetName val="List"/>
      <sheetName val="Sat. Pek."/>
      <sheetName val="Inputs"/>
      <sheetName val="financials"/>
      <sheetName val="BCT"/>
      <sheetName val="Permanent info"/>
      <sheetName val="As"/>
      <sheetName val="PSM5-07"/>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461.xml><?xml version="1.0" encoding="utf-8"?>
<externalLink xmlns="http://schemas.openxmlformats.org/spreadsheetml/2006/main">
  <externalBook xmlns:r="http://schemas.openxmlformats.org/officeDocument/2006/relationships" r:id="rId1">
    <sheetNames>
      <sheetName val="BANGUNAN"/>
      <sheetName val="BANGUNAN 2"/>
      <sheetName val="Ringkasan"/>
      <sheetName val="Sarana"/>
      <sheetName val="ADJUSMENT"/>
      <sheetName val="HIGHRISE BUILDING"/>
      <sheetName val="SARANA PELENGKAP"/>
      <sheetName val="RESUME"/>
      <sheetName val="1"/>
      <sheetName val="2"/>
      <sheetName val="3"/>
      <sheetName val="datateknis"/>
      <sheetName val="FORM-X-1"/>
      <sheetName val="Analisa"/>
      <sheetName val="List"/>
      <sheetName val="P04_02"/>
      <sheetName val="FORM X COST"/>
      <sheetName val="10"/>
      <sheetName val="may'03"/>
      <sheetName val="As"/>
      <sheetName val="cost recovery"/>
      <sheetName val="Tabel Barang"/>
      <sheetName val="data"/>
      <sheetName val="index"/>
      <sheetName val="harsat"/>
      <sheetName val="Anls"/>
      <sheetName val="UPAH"/>
      <sheetName val="Analisa Harga Satuan"/>
      <sheetName val="RENPEN"/>
      <sheetName val="Permanent inf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462.xml><?xml version="1.0" encoding="utf-8"?>
<externalLink xmlns="http://schemas.openxmlformats.org/spreadsheetml/2006/main">
  <externalBook xmlns:r="http://schemas.openxmlformats.org/officeDocument/2006/relationships" r:id="rId1">
    <sheetNames>
      <sheetName val="FAK"/>
      <sheetName val="rekap"/>
      <sheetName val="ren.bupati a"/>
      <sheetName val="rek-bup"/>
      <sheetName val="ren.hubbup"/>
      <sheetName val="rek-hub"/>
      <sheetName val="temu"/>
      <sheetName val="rek-temu"/>
      <sheetName val="1-8"/>
      <sheetName val="rek1-8"/>
      <sheetName val="ANAL"/>
      <sheetName val="SAT"/>
      <sheetName val="pond"/>
      <sheetName val="rek-pond"/>
      <sheetName val="landscp"/>
      <sheetName val="rek-landscp"/>
      <sheetName val="Sheet1"/>
      <sheetName val="FORM-X-1"/>
      <sheetName val="ANALISA PEK.UMUM"/>
      <sheetName val="Harsat_marina"/>
      <sheetName val="BANGUNAN"/>
      <sheetName val="Uraian kapal"/>
      <sheetName val="Summary"/>
      <sheetName val="10"/>
      <sheetName val="List"/>
      <sheetName val="HARSAT"/>
      <sheetName val="Analisa"/>
      <sheetName val="Sales"/>
      <sheetName val="Market Positioning"/>
      <sheetName val="BAHAN"/>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463.xml><?xml version="1.0" encoding="utf-8"?>
<externalLink xmlns="http://schemas.openxmlformats.org/spreadsheetml/2006/main">
  <externalBook xmlns:r="http://schemas.openxmlformats.org/officeDocument/2006/relationships" r:id="rId1">
    <sheetNames>
      <sheetName val="BAHAN"/>
      <sheetName val="DATA"/>
      <sheetName val="A. didin. SE"/>
      <sheetName val="JADWAL"/>
      <sheetName val="rab fics"/>
      <sheetName val="analisa baru"/>
      <sheetName val="DATA1"/>
      <sheetName val="UPAH"/>
      <sheetName val="FAK"/>
      <sheetName val="KH-Q1,Q2,01"/>
      <sheetName val="DES"/>
      <sheetName val="Fill this out first___"/>
      <sheetName val="HRG BHN"/>
      <sheetName val="Uraian kapal"/>
      <sheetName val="List"/>
      <sheetName val="A"/>
      <sheetName val="prg-old"/>
      <sheetName val="Kebun 510 kav o6"/>
      <sheetName val="Summary"/>
      <sheetName val="Analisa -Baku"/>
      <sheetName val="HARSAT"/>
      <sheetName val="rekap"/>
      <sheetName val="PT.GENTA"/>
      <sheetName val="ANALISA PEK.UMUM"/>
      <sheetName val="FORM-X-1"/>
      <sheetName val="Sales"/>
      <sheetName val="Rekap Direct Cost"/>
      <sheetName val="BANGUNAN"/>
      <sheetName val="Inputs"/>
      <sheetName val="Bang-Non-St"/>
      <sheetName val="10"/>
      <sheetName val="SM Bgn"/>
      <sheetName val="HB"/>
      <sheetName val="Production"/>
    </sheetNames>
    <sheetDataSet>
      <sheetData sheetId="0" refreshError="1"/>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464.xml><?xml version="1.0" encoding="utf-8"?>
<externalLink xmlns="http://schemas.openxmlformats.org/spreadsheetml/2006/main">
  <externalBook xmlns:r="http://schemas.openxmlformats.org/officeDocument/2006/relationships" r:id="rId1">
    <sheetNames>
      <sheetName val="Anls"/>
      <sheetName val="AC"/>
      <sheetName val="Hydrant"/>
      <sheetName val="Elek.List"/>
      <sheetName val="BQ_Listrik"/>
      <sheetName val="Daftar Material"/>
      <sheetName val="TOWER D"/>
      <sheetName val="TOWER E"/>
      <sheetName val="RKP FH"/>
      <sheetName val="FH PRELIMINARY"/>
      <sheetName val="BASEMENT"/>
      <sheetName val="TOWER A"/>
      <sheetName val="TOWER B"/>
      <sheetName val="TOWER C"/>
      <sheetName val="Analisa"/>
      <sheetName val="List Material"/>
      <sheetName val="KH-Q1,Q2,01"/>
      <sheetName val="List"/>
      <sheetName val="FAK"/>
      <sheetName val="harsat"/>
      <sheetName val="BAHAN"/>
      <sheetName val="Analisa -Baku"/>
      <sheetName val="P04-02"/>
      <sheetName val="Pt"/>
      <sheetName val="HRG BHN"/>
      <sheetName val="A"/>
      <sheetName val="prg-old"/>
      <sheetName val="Kebun 510 kav o6"/>
      <sheetName val="prog-mgu"/>
      <sheetName val="DES"/>
      <sheetName val="BANGUNA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465.xml><?xml version="1.0" encoding="utf-8"?>
<externalLink xmlns="http://schemas.openxmlformats.org/spreadsheetml/2006/main">
  <externalBook xmlns:r="http://schemas.openxmlformats.org/officeDocument/2006/relationships" r:id="rId1">
    <sheetNames>
      <sheetName val="UPAH"/>
      <sheetName val="SINDANGKERTA"/>
      <sheetName val="HSBU JADI"/>
      <sheetName val="ANA"/>
      <sheetName val="HARGA SATUAN"/>
      <sheetName val="2 RKB"/>
      <sheetName val="BAHAN"/>
      <sheetName val="Anls"/>
      <sheetName val="FORM-X-1"/>
      <sheetName val="List"/>
      <sheetName val="FINISHING"/>
      <sheetName val="P04_02"/>
      <sheetName val="A"/>
      <sheetName val="prg-old"/>
      <sheetName val="FAK"/>
      <sheetName val="HARSAT"/>
      <sheetName val="Summary"/>
      <sheetName val="rekap"/>
      <sheetName val="Rekap Direct Cost"/>
      <sheetName val="Analisa -Baku"/>
      <sheetName val="JADI"/>
      <sheetName val="Production"/>
      <sheetName val="H.Satuan"/>
      <sheetName val="Sheet1 (1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466.xml><?xml version="1.0" encoding="utf-8"?>
<externalLink xmlns="http://schemas.openxmlformats.org/spreadsheetml/2006/main">
  <externalBook xmlns:r="http://schemas.openxmlformats.org/officeDocument/2006/relationships" r:id="rId1">
    <sheetNames>
      <sheetName val="harsat"/>
      <sheetName val="REKAP UMUM"/>
      <sheetName val="siap"/>
      <sheetName val="pondasi"/>
      <sheetName val="Rekap LT.I"/>
      <sheetName val="lt.I"/>
      <sheetName val="rekap LT.II"/>
      <sheetName val="LT.II"/>
      <sheetName val="analisa"/>
      <sheetName val="BKT"/>
      <sheetName val="inderect"/>
      <sheetName val="alat"/>
      <sheetName val="gaji"/>
      <sheetName val="dashboard"/>
      <sheetName val="dc"/>
      <sheetName val="STR"/>
      <sheetName val="Persiapan"/>
      <sheetName val="Rekap"/>
      <sheetName val="Hargamat"/>
      <sheetName val="Harpek"/>
      <sheetName val="Upah"/>
      <sheetName val="analisa Str"/>
      <sheetName val="Analisa (2)"/>
      <sheetName val="Ana Sanitair"/>
      <sheetName val="Anls"/>
      <sheetName val="Pt"/>
      <sheetName val="H.Satuan"/>
      <sheetName val="Cover"/>
      <sheetName val="KH_Q1_Q2_01"/>
      <sheetName val="Posisi Biaya"/>
      <sheetName val="C_Flow"/>
      <sheetName val="DAF-1"/>
      <sheetName val="PAD-F"/>
      <sheetName val="Daf-3.6"/>
      <sheetName val="Tie Beam GN"/>
      <sheetName val="PileCap"/>
      <sheetName val="DAF_1"/>
      <sheetName val="BANGUNAN"/>
      <sheetName val="List"/>
      <sheetName val="cost recovery"/>
      <sheetName val="PUMP"/>
      <sheetName val="P04_02"/>
      <sheetName val="BAHAN"/>
      <sheetName val="FINISH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467.xml><?xml version="1.0" encoding="utf-8"?>
<externalLink xmlns="http://schemas.openxmlformats.org/spreadsheetml/2006/main">
  <externalBook xmlns:r="http://schemas.openxmlformats.org/officeDocument/2006/relationships" r:id="rId1">
    <sheetNames>
      <sheetName val="IDC IV"/>
      <sheetName val="PJP IV"/>
      <sheetName val="IDC III"/>
      <sheetName val="PJP III"/>
      <sheetName val="IDC II"/>
      <sheetName val="PJP II"/>
      <sheetName val="IDC I"/>
      <sheetName val="PJP I"/>
      <sheetName val="ptrial"/>
      <sheetName val="produksi"/>
      <sheetName val="LC"/>
      <sheetName val="LCC"/>
      <sheetName val="TBM recov s"/>
      <sheetName val="TBM recov ks"/>
      <sheetName val="TBM recov HPT"/>
      <sheetName val="TBM"/>
      <sheetName val="TM recov HPT"/>
      <sheetName val="TM"/>
      <sheetName val="TM recov ks"/>
      <sheetName val="TM recov s"/>
      <sheetName val="prod"/>
      <sheetName val="Statement"/>
      <sheetName val="cost recovery"/>
      <sheetName val="Fixset"/>
      <sheetName val="LPJ"/>
      <sheetName val="Trans"/>
      <sheetName val="Sum PK"/>
      <sheetName val="Summ"/>
      <sheetName val="Financing"/>
      <sheetName val="Assumption"/>
      <sheetName val="IS"/>
      <sheetName val="BS"/>
      <sheetName val="CF"/>
      <sheetName val="As"/>
      <sheetName val="upah"/>
      <sheetName val="List"/>
      <sheetName val="HPP"/>
      <sheetName val="FORM-X-1"/>
      <sheetName val="FAK"/>
      <sheetName val="Prod- Plasma"/>
      <sheetName val="Inputs"/>
      <sheetName val="bct-PABRIK"/>
      <sheetName val="prg-old"/>
      <sheetName val="Data GH'06"/>
      <sheetName val="Des"/>
      <sheetName val="Trial Bal"/>
      <sheetName val="OE"/>
      <sheetName val="Bangunan"/>
      <sheetName val="IDC_IV"/>
      <sheetName val="PJP_IV"/>
      <sheetName val="IDC_III"/>
      <sheetName val="PJP_III"/>
      <sheetName val="IDC_II"/>
      <sheetName val="PJP_II"/>
      <sheetName val="IDC_I"/>
      <sheetName val="PJP_I"/>
      <sheetName val="TBM_recov_s"/>
      <sheetName val="TBM_recov_ks"/>
      <sheetName val="TBM_recov_HPT"/>
      <sheetName val="TM_recov_HPT"/>
      <sheetName val="TM_recov_ks"/>
      <sheetName val="TM_recov_s"/>
      <sheetName val="cost_recovery"/>
      <sheetName val="Sum_PK"/>
      <sheetName val="Prod-_Plasma"/>
      <sheetName val="DESCRIPTION"/>
      <sheetName val="Bang-Non-St"/>
      <sheetName val="FINISHING"/>
      <sheetName val="Gaji"/>
      <sheetName val="T.material"/>
      <sheetName val="Sat. Pek."/>
      <sheetName val="RESIDU"/>
      <sheetName val="Sheet1"/>
      <sheetName val="HARSAT"/>
      <sheetName val="SERUYAN"/>
      <sheetName val="Quick count"/>
      <sheetName val="TERM OF PAYMENT"/>
      <sheetName val="fin pro centers"/>
      <sheetName val="Palm Prod"/>
      <sheetName val="TB"/>
      <sheetName val="COA"/>
      <sheetName val="Pro-Base"/>
      <sheetName val="SALDO"/>
      <sheetName val="Variables"/>
      <sheetName val="TUG"/>
      <sheetName val="PSPC_LE_Pnext_Current"/>
      <sheetName val="Draft"/>
      <sheetName val="JADI"/>
      <sheetName val="#Lookup"/>
      <sheetName val="Loan"/>
      <sheetName val="Fin Exp"/>
      <sheetName val="BCT"/>
      <sheetName val="RAB "/>
      <sheetName val="Asumsi"/>
      <sheetName val="HALAMAN 1-60"/>
      <sheetName val="LABA RUGI"/>
      <sheetName val="Analisa"/>
      <sheetName val="Pipe"/>
      <sheetName val="Upah_Bahan"/>
      <sheetName val="Daf 1"/>
      <sheetName val="Market Positioning"/>
      <sheetName val="10"/>
      <sheetName val="TOTAL"/>
      <sheetName val="DDB"/>
      <sheetName val="Pt"/>
      <sheetName val="Uraian kapal"/>
      <sheetName val="A"/>
      <sheetName val="Rkp-Jdwl"/>
      <sheetName val="coeff"/>
      <sheetName val="Kebun 510 kav o6"/>
      <sheetName val="UBA"/>
      <sheetName val="RESUME"/>
      <sheetName val="REKAP"/>
      <sheetName val="Fill this out first___"/>
      <sheetName val="Exc. Rate"/>
      <sheetName val="Indirect"/>
      <sheetName val="ANALISA PEK.UMUM"/>
      <sheetName val="P04_02"/>
      <sheetName val="financials"/>
      <sheetName val="Sales"/>
      <sheetName val="Application"/>
      <sheetName val="HARGA SATUAN"/>
      <sheetName val="RAB.SEKRETARIAT (1)"/>
      <sheetName val="HB"/>
      <sheetName val="All Material "/>
      <sheetName val="IKK"/>
      <sheetName val="Data Sarana"/>
      <sheetName val="Foto"/>
      <sheetName val="Other charges (income)"/>
      <sheetName val="Significant Processes"/>
      <sheetName val="data"/>
      <sheetName val="ana_str"/>
      <sheetName val="SM Bgn"/>
      <sheetName val="BUT"/>
      <sheetName val="Daftar No MAPPI"/>
      <sheetName val="BAHAN"/>
      <sheetName val="1.Isian"/>
      <sheetName val="IKK_SOURCE"/>
      <sheetName val="BAB-1"/>
      <sheetName val="pppk"/>
      <sheetName val="NILZI J KKPA"/>
      <sheetName val="rumus"/>
      <sheetName val="B"/>
      <sheetName val="Combined"/>
      <sheetName val="Front end"/>
      <sheetName val="Back End"/>
      <sheetName val="Hargamat"/>
      <sheetName val="ALAT"/>
      <sheetName val="Mar"/>
      <sheetName val="P04-02"/>
      <sheetName val="Agregat Halus &amp; Kas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Set>
  </externalBook>
</externalLink>
</file>

<file path=xl/externalLinks/externalLink468.xml><?xml version="1.0" encoding="utf-8"?>
<externalLink xmlns="http://schemas.openxmlformats.org/spreadsheetml/2006/main">
  <externalBook xmlns:r="http://schemas.openxmlformats.org/officeDocument/2006/relationships" r:id="rId1">
    <sheetNames>
      <sheetName val="IDC IV"/>
      <sheetName val="PJP IV"/>
      <sheetName val="IDC III"/>
      <sheetName val="PJP III"/>
      <sheetName val="IDC II"/>
      <sheetName val="PJP II"/>
      <sheetName val="IDC I"/>
      <sheetName val="PJP I"/>
      <sheetName val="ptrial"/>
      <sheetName val="produksi"/>
      <sheetName val="LC"/>
      <sheetName val="LCC"/>
      <sheetName val="TBM recov s"/>
      <sheetName val="TBM recov ks"/>
      <sheetName val="TBM recov HPT"/>
      <sheetName val="TBM"/>
      <sheetName val="TM recov HPT"/>
      <sheetName val="TM"/>
      <sheetName val="TM recov ks"/>
      <sheetName val="TM recov s"/>
      <sheetName val="prod"/>
      <sheetName val="Statement"/>
      <sheetName val="cost recovery"/>
      <sheetName val="Fixset"/>
      <sheetName val="LPJ"/>
      <sheetName val="Trans"/>
      <sheetName val="Sum PK"/>
      <sheetName val="Summ"/>
      <sheetName val="Financing"/>
      <sheetName val="Assumption"/>
      <sheetName val="IS"/>
      <sheetName val="BS"/>
      <sheetName val="CF"/>
      <sheetName val="10"/>
      <sheetName val="harsat"/>
      <sheetName val="List"/>
      <sheetName val="Indirect"/>
      <sheetName val="As"/>
      <sheetName val="HPP"/>
      <sheetName val="FAK"/>
      <sheetName val="FORM-X-1"/>
      <sheetName val="Prod- Plasma"/>
      <sheetName val="Inputs"/>
      <sheetName val="bct-PABRIK"/>
      <sheetName val="prg-old"/>
      <sheetName val="Data GH'06"/>
      <sheetName val="Des"/>
      <sheetName val="Trial Bal"/>
      <sheetName val="OE"/>
      <sheetName val="Bangunan"/>
      <sheetName val="IDC_IV"/>
      <sheetName val="PJP_IV"/>
      <sheetName val="IDC_III"/>
      <sheetName val="PJP_III"/>
      <sheetName val="IDC_II"/>
      <sheetName val="PJP_II"/>
      <sheetName val="IDC_I"/>
      <sheetName val="PJP_I"/>
      <sheetName val="TBM_recov_s"/>
      <sheetName val="TBM_recov_ks"/>
      <sheetName val="TBM_recov_HPT"/>
      <sheetName val="TM_recov_HPT"/>
      <sheetName val="TM_recov_ks"/>
      <sheetName val="TM_recov_s"/>
      <sheetName val="cost_recovery"/>
      <sheetName val="Sum_PK"/>
      <sheetName val="Prod-_Plasma"/>
      <sheetName val="upah"/>
      <sheetName val="Bang-Non-St"/>
      <sheetName val="FINISHING"/>
      <sheetName val="DESCRIPTION"/>
      <sheetName val="Gaji"/>
      <sheetName val="T.material"/>
      <sheetName val="Sat. Pek."/>
      <sheetName val="RESIDU"/>
      <sheetName val="Variables"/>
      <sheetName val="TUG"/>
      <sheetName val="Sheet1"/>
      <sheetName val="SERUYAN"/>
      <sheetName val="Quick count"/>
      <sheetName val="TERM OF PAYMENT"/>
      <sheetName val="fin pro centers"/>
      <sheetName val="Palm Prod"/>
      <sheetName val="Draft"/>
      <sheetName val="COA"/>
      <sheetName val="Asumsi"/>
      <sheetName val="HALAMAN 1-60"/>
      <sheetName val="SALDO"/>
      <sheetName val="LABA RUGI"/>
      <sheetName val="RAB "/>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sheetData sheetId="24"/>
      <sheetData sheetId="25"/>
      <sheetData sheetId="26"/>
      <sheetData sheetId="27"/>
      <sheetData sheetId="28"/>
      <sheetData sheetId="29"/>
      <sheetData sheetId="30"/>
      <sheetData sheetId="3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Set>
  </externalBook>
</externalLink>
</file>

<file path=xl/externalLinks/externalLink469.xml><?xml version="1.0" encoding="utf-8"?>
<externalLink xmlns="http://schemas.openxmlformats.org/spreadsheetml/2006/main">
  <externalBook xmlns:r="http://schemas.openxmlformats.org/officeDocument/2006/relationships" r:id="rId1">
    <sheetNames>
      <sheetName val="Dashboard"/>
      <sheetName val="Dashalt.2"/>
      <sheetName val="R.Total"/>
      <sheetName val="R.ars"/>
      <sheetName val="Ana-prel"/>
      <sheetName val="D1-pre "/>
      <sheetName val="Baja"/>
      <sheetName val="Office"/>
      <sheetName val="Warehouse"/>
      <sheetName val="Guard 1"/>
      <sheetName val="Aqua"/>
      <sheetName val="Loading Area"/>
      <sheetName val="Genset"/>
      <sheetName val="Workshop"/>
      <sheetName val="Canteen"/>
      <sheetName val="Mesjid"/>
      <sheetName val="Alfa Store"/>
      <sheetName val="Guard 2"/>
      <sheetName val="Water Twr"/>
      <sheetName val="External"/>
      <sheetName val="R.Alt.2"/>
      <sheetName val="R.ars.2"/>
      <sheetName val="Office alt.2"/>
      <sheetName val="Hargamat"/>
      <sheetName val="ana_str"/>
      <sheetName val="Analisa"/>
      <sheetName val="Ana Sanitair"/>
      <sheetName val="SPEC"/>
      <sheetName val="Anls"/>
      <sheetName val="harsat"/>
      <sheetName val="Upah"/>
      <sheetName val="41,9&amp;36,3"/>
      <sheetName val="Notes"/>
      <sheetName val="cost recovery"/>
      <sheetName val="REKAP"/>
      <sheetName val="1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470.xml><?xml version="1.0" encoding="utf-8"?>
<externalLink xmlns="http://schemas.openxmlformats.org/spreadsheetml/2006/main">
  <externalBook xmlns:r="http://schemas.openxmlformats.org/officeDocument/2006/relationships" r:id="rId1">
    <sheetNames>
      <sheetName val="UBA"/>
      <sheetName val="data"/>
      <sheetName val="Rekap"/>
      <sheetName val="BoQ"/>
      <sheetName val="Analisa"/>
      <sheetName val="HS Jadi"/>
      <sheetName val="Skema Bahan"/>
      <sheetName val="Skema Tenaga"/>
      <sheetName val="Skedul"/>
      <sheetName val="ana_str"/>
      <sheetName val="cost recovery"/>
      <sheetName val="FORM-X-1"/>
      <sheetName val="As"/>
      <sheetName val="Palm Prod"/>
      <sheetName val="List"/>
      <sheetName val="BAHA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471.xml><?xml version="1.0" encoding="utf-8"?>
<externalLink xmlns="http://schemas.openxmlformats.org/spreadsheetml/2006/main">
  <externalBook xmlns:r="http://schemas.openxmlformats.org/officeDocument/2006/relationships" r:id="rId1">
    <sheetNames>
      <sheetName val="data"/>
      <sheetName val="Rekap"/>
      <sheetName val="BoQ"/>
      <sheetName val="UBA"/>
      <sheetName val="Analisa"/>
      <sheetName val="HS Jadi"/>
      <sheetName val="Skema Bahan"/>
      <sheetName val="Skema Tenaga"/>
      <sheetName val="Skedul"/>
      <sheetName val="cost recovery"/>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Set>
  </externalBook>
</externalLink>
</file>

<file path=xl/externalLinks/externalLink472.xml><?xml version="1.0" encoding="utf-8"?>
<externalLink xmlns="http://schemas.openxmlformats.org/spreadsheetml/2006/main">
  <externalBook xmlns:r="http://schemas.openxmlformats.org/officeDocument/2006/relationships" r:id="rId1">
    <sheetNames>
      <sheetName val="elektrikal"/>
      <sheetName val="REKAP"/>
      <sheetName val="Sheet1"/>
      <sheetName val="LISTRIK"/>
      <sheetName val="Elec Dakwah"/>
      <sheetName val="Elec Ushuluddin"/>
      <sheetName val="Elec aDAB"/>
      <sheetName val="Elec Pasca"/>
      <sheetName val="Elec EKONOMI"/>
      <sheetName val="OUTROOM"/>
      <sheetName val="MEKANIKAL"/>
      <sheetName val="Elec PERPUS"/>
      <sheetName val="Elec SAINS LAB"/>
      <sheetName val="Elec BHS&amp;BDY"/>
      <sheetName val="Elec Rektorat"/>
      <sheetName val="Elec Psikologi"/>
      <sheetName val="Elec Syariah"/>
      <sheetName val="Elec Tarbiyah"/>
      <sheetName val="Elec Sains&amp;Tech"/>
      <sheetName val="Elec Layanan kampus"/>
      <sheetName val="Elec Multi purpose"/>
      <sheetName val="Elec Teatrikal"/>
      <sheetName val="Elec Dormitory"/>
      <sheetName val="DUCTING"/>
      <sheetName val="PIPA"/>
      <sheetName val="Mech-Dakwah"/>
      <sheetName val="Mech-Ushuluddin"/>
      <sheetName val="Mech-Syariah"/>
      <sheetName val="Mech-tARBIYAH"/>
      <sheetName val="Mech-Rektorat"/>
      <sheetName val="Mech-Psikologi (2)"/>
      <sheetName val="Mech-Psikologi"/>
      <sheetName val="Mech-Sains&amp;Tek"/>
      <sheetName val="Mech-PST LAYANAN KAMPUS"/>
      <sheetName val="Mech-SAINS-LAB"/>
      <sheetName val="Mech-Pascasar"/>
      <sheetName val="Mech-Adab"/>
      <sheetName val="Mech_Pusbaha&amp;Bud"/>
      <sheetName val="Mech-Economy"/>
      <sheetName val="Mech_Perpus"/>
      <sheetName val="Mech Teatrikal"/>
      <sheetName val="MECH DORMITORY"/>
      <sheetName val="Mech-multi purpose"/>
      <sheetName val="List Material"/>
      <sheetName val="COST"/>
      <sheetName val="ana_str"/>
      <sheetName val="UBA"/>
      <sheetName val="Anls"/>
      <sheetName val="harsat"/>
      <sheetName val="DCF SD JUNI 04"/>
      <sheetName val="Pipe"/>
      <sheetName val="cost recove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473.xml><?xml version="1.0" encoding="utf-8"?>
<externalLink xmlns="http://schemas.openxmlformats.org/spreadsheetml/2006/main">
  <externalBook xmlns:r="http://schemas.openxmlformats.org/officeDocument/2006/relationships" r:id="rId1">
    <sheetNames>
      <sheetName val="elektrikal"/>
      <sheetName val="REKAP"/>
      <sheetName val="Sheet1"/>
      <sheetName val="LISTRIK"/>
      <sheetName val="Elec Dakwah"/>
      <sheetName val="Elec Ushuluddin"/>
      <sheetName val="Elec aDAB"/>
      <sheetName val="Elec Pasca"/>
      <sheetName val="Elec EKONOMI"/>
      <sheetName val="OUTROOM"/>
      <sheetName val="MEKANIKAL"/>
      <sheetName val="Elec PERPUS"/>
      <sheetName val="Elec SAINS LAB"/>
      <sheetName val="Elec BHS&amp;BDY"/>
      <sheetName val="Elec Rektorat"/>
      <sheetName val="Elec Psikologi"/>
      <sheetName val="Elec Syariah"/>
      <sheetName val="Elec Tarbiyah"/>
      <sheetName val="Elec Sains&amp;Tech"/>
      <sheetName val="Elec Layanan kampus"/>
      <sheetName val="Elec Multi purpose"/>
      <sheetName val="Elec Teatrikal"/>
      <sheetName val="Elec Dormitory"/>
      <sheetName val="DUCTING"/>
      <sheetName val="PIPA"/>
      <sheetName val="Mech-Dakwah"/>
      <sheetName val="Mech-Ushuluddin"/>
      <sheetName val="Mech-Syariah"/>
      <sheetName val="Mech-tARBIYAH"/>
      <sheetName val="Mech-Rektorat"/>
      <sheetName val="Mech-Psikologi (2)"/>
      <sheetName val="Mech-Psikologi"/>
      <sheetName val="Mech-Sains&amp;Tek"/>
      <sheetName val="Mech-PST LAYANAN KAMPUS"/>
      <sheetName val="Mech-SAINS-LAB"/>
      <sheetName val="Mech-Pascasar"/>
      <sheetName val="Mech-Adab"/>
      <sheetName val="Mech_Pusbaha&amp;Bud"/>
      <sheetName val="Mech-Economy"/>
      <sheetName val="Mech_Perpus"/>
      <sheetName val="Mech Teatrikal"/>
      <sheetName val="MECH DORMITORY"/>
      <sheetName val="Mech-multi purpose"/>
      <sheetName val="COST"/>
      <sheetName val="Pipe"/>
      <sheetName val="UBA"/>
      <sheetName val="UPAH"/>
      <sheetName val="DCF SD JUNI 04"/>
      <sheetName val="prg-old"/>
      <sheetName val="10"/>
      <sheetName val="harsat"/>
      <sheetName val="ana_str"/>
      <sheetName val="Permanent info"/>
      <sheetName val="cost recovery"/>
      <sheetName val="FORM-X-1"/>
      <sheetName val="Bolt"/>
      <sheetName val="HSATUA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474.xml><?xml version="1.0" encoding="utf-8"?>
<externalLink xmlns="http://schemas.openxmlformats.org/spreadsheetml/2006/main">
  <externalBook xmlns:r="http://schemas.openxmlformats.org/officeDocument/2006/relationships" r:id="rId1">
    <sheetNames>
      <sheetName val="PERS"/>
      <sheetName val="REKAP-STR"/>
      <sheetName val="REKAP-T"/>
      <sheetName val="BQ-STR"/>
      <sheetName val="DASHBOARD"/>
      <sheetName val="ANALISA"/>
      <sheetName val="HSATUAN"/>
      <sheetName val="KURVAS"/>
      <sheetName val="ALAT"/>
      <sheetName val="ALAT_MSK_PERS"/>
      <sheetName val="MASUK_PERS"/>
      <sheetName val="PERSIAPAN"/>
      <sheetName val="BAU"/>
      <sheetName val="RUPA"/>
      <sheetName val="BANK"/>
      <sheetName val="DFTRALAT"/>
      <sheetName val="Data Base Pegawai Divisi I"/>
      <sheetName val="elektrikal"/>
      <sheetName val="harsat"/>
      <sheetName val="10"/>
      <sheetName val="INV"/>
      <sheetName val="ana_str"/>
      <sheetName val="REKAP"/>
      <sheetName val="Pipe"/>
      <sheetName val="FORM-X-1"/>
      <sheetName val="BANGUNAN"/>
      <sheetName val="COST"/>
      <sheetName val="cost recovery"/>
      <sheetName val="ANA"/>
      <sheetName val="rekap harga satuan pek"/>
      <sheetName val="pek. tanah"/>
      <sheetName val="cat"/>
      <sheetName val="pek.pondasi"/>
      <sheetName val="pek.dinding"/>
      <sheetName val="GM SERDANG"/>
      <sheetName val="ANALISA PEK.UMUM"/>
      <sheetName val="Upah"/>
      <sheetName val="List"/>
      <sheetName val="DCF SD JUNI 04"/>
      <sheetName val="prg-old"/>
      <sheetName val="KONDISI- A"/>
      <sheetName val="KONDISI - B"/>
      <sheetName val="RAB NEW"/>
      <sheetName val="Total STR+ARCH+ME"/>
      <sheetName val="IKK_SOURCE"/>
      <sheetName val="PT.GENTA"/>
      <sheetName val="BUT"/>
      <sheetName val="As"/>
    </sheetNames>
    <sheetDataSet>
      <sheetData sheetId="0"/>
      <sheetData sheetId="1"/>
      <sheetData sheetId="2"/>
      <sheetData sheetId="3"/>
      <sheetData sheetId="4"/>
      <sheetData sheetId="5"/>
      <sheetData sheetId="6" refreshError="1"/>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475.xml><?xml version="1.0" encoding="utf-8"?>
<externalLink xmlns="http://schemas.openxmlformats.org/spreadsheetml/2006/main">
  <externalBook xmlns:r="http://schemas.openxmlformats.org/officeDocument/2006/relationships" r:id="rId1">
    <sheetNames>
      <sheetName val="0000"/>
      <sheetName val="1000"/>
      <sheetName val="ELEKTRIKAL"/>
      <sheetName val="REKAP"/>
      <sheetName val="AC"/>
      <sheetName val="Plumbing"/>
      <sheetName val="Dafmat"/>
      <sheetName val="Pompa"/>
      <sheetName val="Ven Fan"/>
      <sheetName val="Ana Duct"/>
      <sheetName val="Hsd Duct"/>
      <sheetName val="Pipe"/>
      <sheetName val="Grille"/>
      <sheetName val="valve-20k"/>
      <sheetName val="valve-10k"/>
      <sheetName val="HSATUAN"/>
      <sheetName val="COST"/>
      <sheetName val="H.Satuan"/>
      <sheetName val="notasi"/>
      <sheetName val="Anls"/>
      <sheetName val="daffin"/>
      <sheetName val="Rkp"/>
      <sheetName val="index"/>
      <sheetName val="REKAP TOTAL"/>
      <sheetName val="10"/>
      <sheetName val="Activity Plan"/>
      <sheetName val="SUMMARY"/>
      <sheetName val="financials"/>
      <sheetName val="Valuation"/>
      <sheetName val="LWLOPT"/>
      <sheetName val="JADI"/>
      <sheetName val="Use Category"/>
      <sheetName val="HAS04RND"/>
      <sheetName val="Sheet1"/>
      <sheetName val="wip"/>
      <sheetName val="cost recovery"/>
      <sheetName val="P&amp;L BSheet CFlow"/>
      <sheetName val="PUMP"/>
      <sheetName val="A"/>
      <sheetName val="INV"/>
      <sheetName val="FAK"/>
      <sheetName val="ref"/>
      <sheetName val="PRIN-12"/>
      <sheetName val="RESIDU"/>
      <sheetName val="3.1"/>
      <sheetName val="Bill No 6 Koord _ Attendance"/>
      <sheetName val="3_1"/>
      <sheetName val="tc"/>
      <sheetName val="Data"/>
      <sheetName val="Kolom"/>
      <sheetName val="AT"/>
      <sheetName val="LISTRIK"/>
      <sheetName val="Bolt"/>
      <sheetName val="Asumsi"/>
      <sheetName val="Perhitungan"/>
      <sheetName val="DAF.INVEN U.O"/>
      <sheetName val="CF-Consolidated"/>
      <sheetName val="AHS"/>
      <sheetName val="TBM"/>
      <sheetName val="FF-1"/>
      <sheetName val="Master"/>
      <sheetName val="Fill this out first..."/>
      <sheetName val="Ven_Fan"/>
      <sheetName val="Ana_Duct"/>
      <sheetName val="Hsd_Duct"/>
      <sheetName val="Cutleri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sheetData sheetId="43"/>
      <sheetData sheetId="44" refreshError="1"/>
      <sheetData sheetId="45" refreshError="1"/>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Set>
  </externalBook>
</externalLink>
</file>

<file path=xl/externalLinks/externalLink476.xml><?xml version="1.0" encoding="utf-8"?>
<externalLink xmlns="http://schemas.openxmlformats.org/spreadsheetml/2006/main">
  <externalBook xmlns:r="http://schemas.openxmlformats.org/officeDocument/2006/relationships" r:id="rId1">
    <sheetNames>
      <sheetName val="rek-fbhk"/>
      <sheetName val="rek-fitAB"/>
      <sheetName val="rek-hbk"/>
      <sheetName val="rek-val"/>
      <sheetName val="bq-kt"/>
      <sheetName val="bq-ktsa"/>
      <sheetName val="bq-ktf"/>
      <sheetName val="bq-kthk"/>
      <sheetName val="bq-ktc"/>
      <sheetName val="bq-kth"/>
      <sheetName val="bq-ktv"/>
      <sheetName val="rek-san1"/>
      <sheetName val="rek-hot"/>
      <sheetName val="rek-fitPP "/>
      <sheetName val="A"/>
      <sheetName val="Pipe"/>
      <sheetName val="valve"/>
      <sheetName val="Dafmat"/>
      <sheetName val="Fitting"/>
      <sheetName val="bq-pl"/>
      <sheetName val="Analisa"/>
      <sheetName val="G-Alat"/>
      <sheetName val="COST"/>
      <sheetName val="Anls"/>
      <sheetName val="B - Norelec"/>
      <sheetName val="Rkp"/>
      <sheetName val="HSATUAN"/>
      <sheetName val="INV"/>
      <sheetName val="REKAP"/>
      <sheetName val="struktur tdk dipaka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477.xml><?xml version="1.0" encoding="utf-8"?>
<externalLink xmlns="http://schemas.openxmlformats.org/spreadsheetml/2006/main">
  <externalBook xmlns:r="http://schemas.openxmlformats.org/officeDocument/2006/relationships" r:id="rId1">
    <sheetNames>
      <sheetName val="struktur tdk dipakai"/>
      <sheetName val="BQ(RAB)"/>
      <sheetName val="BQ(RAB) (2)"/>
      <sheetName val="BQ(RAB) (3)"/>
      <sheetName val="BQ1"/>
      <sheetName val="BQ2"/>
      <sheetName val="JADWAL(1)"/>
      <sheetName val="JADWAL(2)"/>
      <sheetName val="Item8"/>
      <sheetName val="sket"/>
      <sheetName val="adukan "/>
      <sheetName val="HL"/>
      <sheetName val="BU"/>
      <sheetName val="plester"/>
      <sheetName val="Item7"/>
      <sheetName val="rutinBahu"/>
      <sheetName val="Item10"/>
      <sheetName val="Estimate"/>
      <sheetName val="Item1"/>
      <sheetName val="Item4"/>
      <sheetName val="Item6"/>
      <sheetName val="rekap"/>
      <sheetName val="Hotmix"/>
      <sheetName val="Analisa Alat"/>
      <sheetName val="Elemen"/>
      <sheetName val="Item3"/>
      <sheetName val="Idle"/>
      <sheetName val="Pas.batu"/>
      <sheetName val="Crusher"/>
      <sheetName val="Proses"/>
      <sheetName val="Alat Kudus"/>
      <sheetName val="Kap.Alat"/>
      <sheetName val="ATB(T)"/>
      <sheetName val="ac4CM(T)"/>
      <sheetName val="SKETSA"/>
      <sheetName val="BAHAN"/>
      <sheetName val="upah"/>
      <sheetName val="ALAT"/>
      <sheetName val="alatnonbuas"/>
      <sheetName val="PNWRN"/>
      <sheetName val="Sheet1"/>
      <sheetName val="vICTOR"/>
      <sheetName val="BQ(RAB)_(2)"/>
      <sheetName val="BQ(RAB)_(3)"/>
      <sheetName val="adukan_"/>
      <sheetName val="Analisa_Alat"/>
      <sheetName val="Pas_batu"/>
      <sheetName val="Alat_Kudus"/>
      <sheetName val="Kap_Alat"/>
      <sheetName val="Analisa SNI STANDART "/>
      <sheetName val="H.Satuan"/>
      <sheetName val="Analisa"/>
      <sheetName val="KH-Q1,Q2,01"/>
      <sheetName val="data"/>
      <sheetName val="PriceList"/>
      <sheetName val="FAKTOR"/>
      <sheetName val="RFP009"/>
      <sheetName val="Fill this out first___"/>
      <sheetName val="Fill this out first..."/>
      <sheetName val="DAF-2"/>
      <sheetName val="Material"/>
      <sheetName val="SBDY"/>
      <sheetName val="Pt"/>
      <sheetName val="harsat"/>
      <sheetName val="HARGA BAHAN"/>
      <sheetName val="HRG BAHAN &amp; UPAH okk"/>
      <sheetName val="Analis Kusen okk"/>
      <sheetName val="Elektrikal"/>
      <sheetName val="LO"/>
      <sheetName val="A"/>
      <sheetName val="Cover"/>
      <sheetName val="Pipe"/>
      <sheetName val="Breakdown"/>
      <sheetName val="BAG-2"/>
      <sheetName val="DAF_2"/>
      <sheetName val="JAN"/>
      <sheetName val="HSD"/>
      <sheetName val="PLUMBING"/>
      <sheetName val="HRG BHN"/>
      <sheetName val="PEMBESIAN BALOK tukang (2)"/>
      <sheetName val="BTL-Bau"/>
      <sheetName val="Management"/>
      <sheetName val="D _ W sizes"/>
      <sheetName val="AnalisaSIPIL RIIL RAP"/>
      <sheetName val="product"/>
      <sheetName val="Har-sat-dasr"/>
      <sheetName val="BoQ"/>
      <sheetName val="Cover Daf-2"/>
      <sheetName val="BQ ARS"/>
      <sheetName val="Spec ME"/>
      <sheetName val="H_Satuan"/>
      <sheetName val="MASTER"/>
      <sheetName val="DAFTAR_8"/>
      <sheetName val="TOTAL"/>
      <sheetName val="DAFTAR 7"/>
      <sheetName val="Cal_Slab_Admin"/>
      <sheetName val="SITE-E"/>
      <sheetName val="Rekap Prelim"/>
      <sheetName val="name"/>
      <sheetName val="HARGA MATERIAL"/>
      <sheetName val="Ch"/>
      <sheetName val="DAF-1"/>
      <sheetName val="B - Norelec"/>
      <sheetName val="WI"/>
      <sheetName val="gvl"/>
      <sheetName val="ganda"/>
      <sheetName val="CCO"/>
      <sheetName val="Konfirm"/>
      <sheetName val="GEDUNG-A"/>
      <sheetName val="Perm. Test"/>
      <sheetName val="EQT-ESTN"/>
      <sheetName val="Back-Up"/>
      <sheetName val="IN OUT"/>
      <sheetName val="rab lt 2 bo"/>
      <sheetName val="산근"/>
      <sheetName val="ALL"/>
      <sheetName val="1"/>
      <sheetName val="Listrik"/>
      <sheetName val="Man Power &amp; Comp"/>
      <sheetName val="NAMES"/>
      <sheetName val="TOWN"/>
      <sheetName val="Harga Bahan &amp; Upah "/>
      <sheetName val="Jembatan I"/>
      <sheetName val="C. Analisa "/>
      <sheetName val="Rkp"/>
      <sheetName val="AN-ME"/>
      <sheetName val="Meth"/>
      <sheetName val="AN-E"/>
      <sheetName val="PAD-F"/>
      <sheetName val="List Material"/>
      <sheetName val="Harga Satuan"/>
      <sheetName val="BasicPrice"/>
      <sheetName val="Analisa RAP"/>
      <sheetName val="I_KAMAR"/>
      <sheetName val="Man Power _ Comp"/>
      <sheetName val="RAP"/>
      <sheetName val="P-late"/>
      <sheetName val="概総括1"/>
      <sheetName val="Harsat Upah"/>
      <sheetName val="Ana. PU"/>
      <sheetName val="COST"/>
      <sheetName val="MAP"/>
      <sheetName val="BQ"/>
      <sheetName val="2. BQ"/>
      <sheetName val="Analisa 2"/>
      <sheetName val="FINISHING"/>
      <sheetName val="MU"/>
      <sheetName val="AnalisaSIPIL RIIL"/>
      <sheetName val="Master 1.0"/>
      <sheetName val="1.19"/>
      <sheetName val="Format Report-for analysis only"/>
      <sheetName val="XREF"/>
      <sheetName val="Up &amp; bhn"/>
      <sheetName val="표지"/>
      <sheetName val="Cashflow"/>
      <sheetName val="BQ(RAB)_(2)1"/>
      <sheetName val="BQ(RAB)_(3)1"/>
      <sheetName val="adukan_1"/>
      <sheetName val="Analisa_Alat1"/>
      <sheetName val="Pas_batu1"/>
      <sheetName val="Alat_Kudus1"/>
      <sheetName val="Kap_Alat1"/>
      <sheetName val="H_Satuan1"/>
      <sheetName val="Analisa_SNI_STANDART_"/>
      <sheetName val="Fill_this_out_first___"/>
      <sheetName val="Fill_this_out_first___1"/>
      <sheetName val="HRG_BAHAN_&amp;_UPAH_okk"/>
      <sheetName val="Analis_Kusen_okk"/>
      <sheetName val="Cover_Daf-2"/>
      <sheetName val="BQ_ARS"/>
      <sheetName val="Spec_ME"/>
      <sheetName val="HSATUAN"/>
      <sheetName val="UTILITAS"/>
      <sheetName val="S_Suramadu"/>
      <sheetName val="ana_str"/>
      <sheetName val="1. BQ"/>
      <sheetName val="AHSbj"/>
      <sheetName val="Vibro_Roller"/>
      <sheetName val="rate"/>
      <sheetName val="A-11 Steel Str"/>
      <sheetName val="A-03 Pile"/>
      <sheetName val="Cover Daf_2"/>
      <sheetName val="2. MVAC R1"/>
      <sheetName val="MAT'L LIST"/>
      <sheetName val="Conn. Lib"/>
      <sheetName val="Currency"/>
      <sheetName val="ANALISA railing"/>
      <sheetName val="Str BT"/>
      <sheetName val="Posisi Biaya"/>
      <sheetName val="C_Flow"/>
      <sheetName val="BD Div-2 sd 7.6"/>
      <sheetName val="GRAND TOTAL"/>
      <sheetName val="UPAHBAHAN"/>
      <sheetName val="???1"/>
      <sheetName val="Sumda1"/>
      <sheetName val="Rekap_elban"/>
      <sheetName val="rekap mekanikal"/>
      <sheetName val="Agregat Halus &amp; Kasar"/>
      <sheetName val="INDEX"/>
      <sheetName val="MUTASI"/>
      <sheetName val="UBA"/>
      <sheetName val="sdm"/>
      <sheetName val="Volume 1"/>
      <sheetName val=" schedule AMD-2 Rev III"/>
      <sheetName val="Off + Wh"/>
      <sheetName val="RAB-2006-Total"/>
      <sheetName val="SEX"/>
      <sheetName val="304-06"/>
      <sheetName val="01A- RAB"/>
      <sheetName val="405BQBAK-ME 26 bakrie"/>
      <sheetName val="Daftar Upah"/>
      <sheetName val="Uraian Teknis"/>
      <sheetName val="MC_strp CoDa "/>
      <sheetName val="Kegiatan"/>
      <sheetName val="H. Satuan"/>
      <sheetName val="3.1"/>
      <sheetName val="Fin Sum"/>
      <sheetName val="FAK"/>
      <sheetName val="ES-PARK"/>
      <sheetName val="ES_PARK"/>
      <sheetName val="DIV2"/>
      <sheetName val="3.4-PIPE"/>
      <sheetName val="SCH"/>
      <sheetName val="Koefisien"/>
      <sheetName val="Analisa Upah &amp; Bahan Plum"/>
      <sheetName val="ANALISA-HST"/>
      <sheetName val="RAB"/>
      <sheetName val="TABEL"/>
      <sheetName val="gal"/>
      <sheetName val="Harga Upah+Bahan"/>
      <sheetName val="B Q 2007"/>
      <sheetName val="Hrg"/>
      <sheetName val="REKAP TOTAL"/>
      <sheetName val="RAB.SEKRETARIAT (1)"/>
      <sheetName val="9DHSDBU"/>
      <sheetName val="Kurva S (barch-bulanan-25)"/>
      <sheetName val="PPh 22"/>
      <sheetName val="dasar"/>
      <sheetName val="Pricing"/>
      <sheetName val="3.Sch_ch"/>
      <sheetName val="HARSAT-lain"/>
      <sheetName val="HARSAT-tanah"/>
      <sheetName val="HARSAT-lhn"/>
      <sheetName val="Master Edit"/>
      <sheetName val="basic_price"/>
      <sheetName val="pml"/>
      <sheetName val="S-Curve"/>
      <sheetName val="pivot"/>
      <sheetName val="KEBALAT"/>
      <sheetName val="2.2 BQ"/>
      <sheetName val="Galian batu"/>
      <sheetName val="unit price"/>
      <sheetName val="jobhist"/>
      <sheetName val="BQ Detail"/>
      <sheetName val="JDE-522444"/>
      <sheetName val="D 5243-ARAMCO"/>
      <sheetName val="D-4801 OXY"/>
      <sheetName val="DAFTAR HARGA"/>
      <sheetName val="JPC Breakdown Price"/>
      <sheetName val="H-SAT(noprint)"/>
      <sheetName val="HB me"/>
      <sheetName val="."/>
      <sheetName val="%"/>
      <sheetName val="Indirect"/>
      <sheetName val="AHS"/>
      <sheetName val="HRGA SATUAN UPAH-BAHAN"/>
      <sheetName val="Bangunan Utama B"/>
      <sheetName val="Time Schedule"/>
      <sheetName val="BM"/>
      <sheetName val="??"/>
      <sheetName val="PEMBESIAN_BALOK_tukang_(2)"/>
      <sheetName val="struktur_tdk_dipakai"/>
      <sheetName val="HRG_BHN"/>
      <sheetName val="HARGA_BAHAN"/>
      <sheetName val="Man_Power___Comp"/>
      <sheetName val="HARGA_MATERIAL"/>
      <sheetName val="Rekap_Prelim"/>
      <sheetName val="DAFTAR_7"/>
      <sheetName val="AnalisaSIPIL_RIIL_RAP"/>
      <sheetName val="Harsat_Upah"/>
      <sheetName val="D___W_sizes"/>
      <sheetName val="B_-_Norelec"/>
      <sheetName val="rab_lt_2_bo"/>
      <sheetName val="A-11_Steel_Str"/>
      <sheetName val="A-03_Pile"/>
      <sheetName val="Cover_Daf_2"/>
      <sheetName val="Jembatan_I"/>
      <sheetName val="C__Analisa_"/>
      <sheetName val="IN_OUT"/>
      <sheetName val="SAT-DAS"/>
      <sheetName val="VCV_BE_TONG"/>
      <sheetName val="CHITIET VL_NC"/>
      <sheetName val="rab me (by owner) "/>
      <sheetName val="BQ (by owner)"/>
      <sheetName val="rab me (fisik)"/>
      <sheetName val="srtberkas"/>
      <sheetName val="Por"/>
      <sheetName val="3-DIV5"/>
      <sheetName val="HB"/>
      <sheetName val="Sat~Bahu"/>
      <sheetName val="HB "/>
      <sheetName val="MAT'L LLIST"/>
      <sheetName val="Rekapitulasi"/>
      <sheetName val="Public Area"/>
      <sheetName val="BAG_2"/>
      <sheetName val="DESBT"/>
      <sheetName val="WS"/>
      <sheetName val="U. div 2"/>
      <sheetName val="harga dasar"/>
      <sheetName val="bialangsung"/>
      <sheetName val="DK&amp;H"/>
      <sheetName val="Analisa Harsat"/>
      <sheetName val="Sumber Daya"/>
      <sheetName val="Kuantitas &amp; Harga"/>
      <sheetName val="Prices-600"/>
      <sheetName val="Connections"/>
      <sheetName val="DWTables"/>
      <sheetName val="ANGGARAN"/>
      <sheetName val="Markup"/>
      <sheetName val="1.2.용역비"/>
      <sheetName val="Pg2"/>
      <sheetName val="Eng_Hrs (HO)"/>
      <sheetName val="351BQMCN"/>
      <sheetName val="钢筋"/>
      <sheetName val="Eng_Hrs"/>
      <sheetName val="Equity"/>
      <sheetName val="SELISIH HARGA"/>
      <sheetName val="AC"/>
      <sheetName val="Fire Alarm"/>
      <sheetName val="Mall"/>
      <sheetName val="fr BS"/>
      <sheetName val="Blk-Mnl"/>
      <sheetName val="Klm-Mnl"/>
      <sheetName val="REGISTRATION"/>
      <sheetName val="OIF"/>
      <sheetName val="G-Alat"/>
      <sheetName val="RKP PLUMBING"/>
      <sheetName val="D-base"/>
      <sheetName val="Struktur"/>
      <sheetName val="Monitoring Progres"/>
      <sheetName val="Ope FC"/>
      <sheetName val="Sheet2"/>
      <sheetName val="Pag_hal"/>
      <sheetName val="1.1 ALAT TULIS KANTOR"/>
      <sheetName val="fill in first"/>
      <sheetName val="Isolasi Luar"/>
      <sheetName val="Isolasi Luar Dalam"/>
      <sheetName val="汇总"/>
      <sheetName val="harga"/>
      <sheetName val="BQ.Rekapitulasi  Akhir"/>
      <sheetName val="Lamp_V"/>
      <sheetName val="Sub"/>
      <sheetName val="analisa hor"/>
      <sheetName val="Dft. Hrg Bahan"/>
      <sheetName val="Hrg_Sat"/>
      <sheetName val="Perhit.Alat"/>
      <sheetName val="FORM"/>
      <sheetName val="GRADASI KELAS A (2)"/>
      <sheetName val="timbunan pilihan"/>
      <sheetName val="Alat   Master"/>
      <sheetName val="Alat  Jembatan"/>
      <sheetName val="DHrg"/>
      <sheetName val="BQ(RAB)_(2)2"/>
      <sheetName val="BQ(RAB)_(3)2"/>
      <sheetName val="adukan_2"/>
      <sheetName val="Analisa_Alat2"/>
      <sheetName val="Pas_batu2"/>
      <sheetName val="Alat_Kudus2"/>
      <sheetName val="Kap_Alat2"/>
      <sheetName val="H_Satuan2"/>
      <sheetName val="Analisa_SNI_STANDART_1"/>
      <sheetName val="HRG_BAHAN_&amp;_UPAH_okk1"/>
      <sheetName val="Analis_Kusen_okk1"/>
      <sheetName val="Fill_this_out_first___2"/>
      <sheetName val="Fill_this_out_first___3"/>
      <sheetName val="Cover_Daf-21"/>
      <sheetName val="Perm__Test"/>
      <sheetName val="BQ_ARS1"/>
      <sheetName val="Spec_ME1"/>
      <sheetName val="1__BQ"/>
      <sheetName val="Master_1_0"/>
      <sheetName val="Harga_Bahan_&amp;_Upah_"/>
      <sheetName val="Uraian_Teknis"/>
      <sheetName val="Analisa_RAP"/>
      <sheetName val="Ana__PU"/>
      <sheetName val="Harga_Satuan"/>
      <sheetName val="1_19"/>
      <sheetName val="Analisa_Upah_&amp;_Bahan_Plum"/>
      <sheetName val="MC_strp_CoDa_"/>
      <sheetName val="Format_Report-for_analysis_only"/>
      <sheetName val="Man_Power_&amp;_Comp"/>
      <sheetName val="2__BQ"/>
      <sheetName val="Analisa_2"/>
      <sheetName val="Volume_1"/>
      <sheetName val="MAT'L_LIST"/>
      <sheetName val="Harga_Upah+Bahan"/>
      <sheetName val="B_Q_2007"/>
      <sheetName val="ANALISA_railing"/>
      <sheetName val="Master_Edit"/>
      <sheetName val="3_Sch_ch"/>
      <sheetName val="rekap_mekanikal"/>
      <sheetName val="AnalisaSIPIL_RIIL"/>
      <sheetName val="Up_&amp;_bhn"/>
      <sheetName val="2__MVAC_R1"/>
      <sheetName val="Bangunan_Utama_B"/>
      <sheetName val="Conn__Lib"/>
      <sheetName val="Agregat_Halus_&amp;_Kasar"/>
      <sheetName val="S-QD5"/>
      <sheetName val="#REF"/>
      <sheetName val="F1c DATA ADM6"/>
      <sheetName val="HARDAS"/>
      <sheetName val="Rekap Biaya"/>
      <sheetName val="GRAFIK "/>
      <sheetName val="BOQ Full"/>
      <sheetName val="PENAWARAN"/>
      <sheetName val="NP"/>
      <sheetName val="BQ23"/>
      <sheetName val="BQ25"/>
      <sheetName val="terbilang"/>
      <sheetName val="Profil"/>
      <sheetName val="Volume"/>
      <sheetName val="플랜트 설치"/>
      <sheetName val="RM IA"/>
      <sheetName val="STR(CANCEL)"/>
      <sheetName val="Daf 1"/>
      <sheetName val="___1"/>
      <sheetName val="Penyusutan Kendaraan"/>
      <sheetName val="Vendor Information"/>
      <sheetName val="D &amp; W sizes"/>
      <sheetName val="Weight"/>
      <sheetName val="RAB &amp; RCO OWNER VERS."/>
      <sheetName val="112-885"/>
      <sheetName val="VENDOR"/>
      <sheetName val="induk1"/>
      <sheetName val="CondPol"/>
      <sheetName val="Kalibrasi Mock (2)"/>
      <sheetName val="unit_price"/>
      <sheetName val="Posisi_Biaya"/>
      <sheetName val="BD_Div-2_sd_7_6"/>
      <sheetName val="Str_BT"/>
      <sheetName val="GRAND_TOTAL"/>
      <sheetName val="Sumber_Daya"/>
      <sheetName val="_schedule_AMD-2_Rev_III"/>
      <sheetName val="3_1"/>
      <sheetName val="JPC_Breakdown_Price"/>
      <sheetName val="Kuantitas_&amp;_Harga"/>
      <sheetName val="List_Material"/>
      <sheetName val="Daftar_Upah"/>
      <sheetName val="Off_+_Wh"/>
      <sheetName val="01A-_RAB"/>
      <sheetName val="Fin_Sum"/>
      <sheetName val="HB_"/>
      <sheetName val="3_4-PIPE"/>
      <sheetName val="RAB_SEKRETARIAT_(1)"/>
      <sheetName val="Galian_batu"/>
      <sheetName val="405BQBAK-ME_26_bakrie"/>
      <sheetName val="H__Satuan"/>
      <sheetName val="REKAP_TOTAL"/>
      <sheetName val="Kurva_S_(barch-bulanan-25)"/>
      <sheetName val="DashB"/>
      <sheetName val="Harsat Bahan"/>
      <sheetName val="NET表"/>
      <sheetName val="BQ表"/>
      <sheetName val="REKAP-STR"/>
      <sheetName val="rINCIAN"/>
      <sheetName val="cal belakang"/>
      <sheetName val="Notes"/>
      <sheetName val="PP-8000AB"/>
      <sheetName val="I-KAMAR"/>
      <sheetName val="Supl.X"/>
      <sheetName val="koef"/>
      <sheetName val="A-12"/>
      <sheetName val="Ts Tahap I Kesehatan &amp; Bea Cuka"/>
      <sheetName val="Sort 3"/>
      <sheetName val="Analisa Harga Satuan"/>
      <sheetName val="beton"/>
      <sheetName val="cable-data"/>
      <sheetName val="STAFFSCHED "/>
      <sheetName val="%S"/>
      <sheetName val="AU Zone"/>
      <sheetName val="Price Breakdown"/>
      <sheetName val="D7(1)"/>
      <sheetName val="SUM,EC"/>
      <sheetName val="Kabel"/>
      <sheetName val="DB"/>
      <sheetName val="DIV.2"/>
      <sheetName val="Sat"/>
      <sheetName val="MPU"/>
      <sheetName val="__"/>
      <sheetName val="Criteria"/>
      <sheetName val="coeff"/>
      <sheetName val="WT-LIST"/>
      <sheetName val="Bill of Qty MEP"/>
      <sheetName val="ESCON"/>
      <sheetName val="1.B"/>
      <sheetName val="ANalisa "/>
      <sheetName val="Sales"/>
      <sheetName val="Market Positioning"/>
      <sheetName val="SM"/>
      <sheetName val="As"/>
      <sheetName val="HALAMAN 1-60"/>
      <sheetName val="List"/>
      <sheetName val="cost recovery"/>
      <sheetName val="IS"/>
      <sheetName val="Proyeksi 2017 Update 3 april"/>
      <sheetName val="harga-SD"/>
      <sheetName val="Kurva S"/>
      <sheetName val="Mobilisasi"/>
      <sheetName val="Relokasi-Telkom"/>
      <sheetName val="Relokasi PDAM"/>
      <sheetName val="Relokasi-PLN"/>
      <sheetName val="SUBKon"/>
      <sheetName val="Daf Alat"/>
      <sheetName val="Jadual Alat"/>
      <sheetName val="Daftar MPU"/>
      <sheetName val="2.1"/>
      <sheetName val="2.3 (3)"/>
      <sheetName val="SK.6(1)"/>
      <sheetName val="SK.6(2)"/>
      <sheetName val="3.1(1)"/>
      <sheetName val="3.1(8)"/>
      <sheetName val="3.2(1)"/>
      <sheetName val="3.3(1)"/>
      <sheetName val="SK.6.09"/>
      <sheetName val="5.1(2)"/>
      <sheetName val="5.6(1)"/>
      <sheetName val="5.7(1)"/>
      <sheetName val="5.7(2)"/>
      <sheetName val="6.1(1)"/>
      <sheetName val="6.1(2)"/>
      <sheetName val="6.3(1)"/>
      <sheetName val="6.3(5a)"/>
      <sheetName val="6.3(6c)"/>
      <sheetName val="6.3(7a)"/>
      <sheetName val="6.5(1a)"/>
      <sheetName val="7.1(7)"/>
      <sheetName val="7.1(10)"/>
      <sheetName val="7.2 (9)"/>
      <sheetName val="7.2 (10)"/>
      <sheetName val="7.3(1)"/>
      <sheetName val="7.6.(1)"/>
      <sheetName val="7.10(1)"/>
      <sheetName val="7.15(2)"/>
      <sheetName val="7.15(9)"/>
      <sheetName val="11.1(1)"/>
      <sheetName val="11.1(3)a"/>
      <sheetName val="11.1(7)"/>
      <sheetName val="11.1(10)"/>
      <sheetName val="NP (2)"/>
      <sheetName val="BQ Arsit"/>
      <sheetName val="An HarSatPek"/>
      <sheetName val="Sat Bah &amp; Up"/>
      <sheetName val="BoQrap"/>
      <sheetName val="Daywork1"/>
      <sheetName val="Cont. Fabrikasi"/>
      <sheetName val="A_ars"/>
      <sheetName val="Shares Outstanding"/>
      <sheetName val="DCF_10"/>
      <sheetName val="Controls"/>
      <sheetName val="lookup_trend"/>
      <sheetName val="Price"/>
      <sheetName val="Daf Harga"/>
      <sheetName val="REF.ONLY"/>
      <sheetName val="공정계획(내부계획25%,내부w.f)"/>
      <sheetName val="AnalisaSIPIL_RIIL_RAP1"/>
      <sheetName val="PEMBESIAN_BALOK_tukang_(2)1"/>
      <sheetName val="DAFTAR_71"/>
      <sheetName val="HRG_BHN1"/>
      <sheetName val="Rekap_Prelim1"/>
      <sheetName val="HARGA_MATERIAL1"/>
      <sheetName val="HARGA_BAHAN1"/>
      <sheetName val="struktur_tdk_dipakai1"/>
      <sheetName val="B_-_Norelec1"/>
      <sheetName val="Jembatan_I1"/>
      <sheetName val="C__Analisa_1"/>
      <sheetName val="IN_OUT1"/>
      <sheetName val="D___W_sizes1"/>
      <sheetName val="rab_lt_2_bo1"/>
      <sheetName val="Man_Power___Comp1"/>
      <sheetName val="Harsat_Upah1"/>
      <sheetName val="Cover_Daf_21"/>
      <sheetName val="A-11_Steel_Str1"/>
      <sheetName val="A-03_Pile1"/>
      <sheetName val="PPh_22"/>
      <sheetName val="2_2_BQ"/>
      <sheetName val="BQ_Detail"/>
      <sheetName val="D_5243-ARAMCO"/>
      <sheetName val="D-4801_OXY"/>
      <sheetName val="DAFTAR_HARGA"/>
      <sheetName val="HB_me"/>
      <sheetName val="_"/>
      <sheetName val="HRGA_SATUAN_UPAH-BAHAN"/>
      <sheetName val="Time_Schedule"/>
      <sheetName val="CHITIET_VL_NC"/>
      <sheetName val="rab_me_(by_owner)_"/>
      <sheetName val="BQ_(by_owner)"/>
      <sheetName val="rab_me_(fisik)"/>
      <sheetName val="MAT'L_LLIST"/>
      <sheetName val="Public_Area"/>
      <sheetName val="U__div_2"/>
      <sheetName val="harga_dasar"/>
      <sheetName val="Analisa_Harsat"/>
      <sheetName val="1_2_용역비"/>
      <sheetName val="Eng_Hrs_(HO)"/>
      <sheetName val="SELISIH_HARGA"/>
      <sheetName val="Fire_Alarm"/>
      <sheetName val="fr_BS"/>
      <sheetName val="BQ(RAB)_(2)3"/>
      <sheetName val="BQ(RAB)_(3)3"/>
      <sheetName val="adukan_3"/>
      <sheetName val="Analisa_Alat3"/>
      <sheetName val="Pas_batu3"/>
      <sheetName val="Alat_Kudus3"/>
      <sheetName val="Kap_Alat3"/>
      <sheetName val="H_Satuan3"/>
      <sheetName val="Analisa_SNI_STANDART_2"/>
      <sheetName val="Fill_this_out_first___4"/>
      <sheetName val="Fill_this_out_first___5"/>
      <sheetName val="Cover_Daf-22"/>
      <sheetName val="BQ_ARS2"/>
      <sheetName val="Spec_ME2"/>
      <sheetName val="HRG_BAHAN_&amp;_UPAH_okk2"/>
      <sheetName val="Analis_Kusen_okk2"/>
      <sheetName val="AnalisaSIPIL_RIIL_RAP2"/>
      <sheetName val="PEMBESIAN_BALOK_tukang_(2)2"/>
      <sheetName val="DAFTAR_72"/>
      <sheetName val="HRG_BHN2"/>
      <sheetName val="Rekap_Prelim2"/>
      <sheetName val="HARGA_MATERIAL2"/>
      <sheetName val="HARGA_BAHAN2"/>
      <sheetName val="struktur_tdk_dipakai2"/>
      <sheetName val="B_-_Norelec2"/>
      <sheetName val="Jembatan_I2"/>
      <sheetName val="C__Analisa_2"/>
      <sheetName val="1_191"/>
      <sheetName val="Master_1_01"/>
      <sheetName val="Analisa_21"/>
      <sheetName val="ANALISA_railing1"/>
      <sheetName val="IN_OUT2"/>
      <sheetName val="D___W_sizes2"/>
      <sheetName val="Perm__Test1"/>
      <sheetName val="2__BQ1"/>
      <sheetName val="Harga_Bahan_&amp;_Upah_1"/>
      <sheetName val="rab_lt_2_bo2"/>
      <sheetName val="Man_Power_&amp;_Comp1"/>
      <sheetName val="GRAND_TOTAL1"/>
      <sheetName val="Analisa_RAP1"/>
      <sheetName val="Man_Power___Comp2"/>
      <sheetName val="Harsat_Upah2"/>
      <sheetName val="Str_BT1"/>
      <sheetName val="Posisi_Biaya1"/>
      <sheetName val="Conn__Lib1"/>
      <sheetName val="BD_Div-2_sd_7_61"/>
      <sheetName val="Harga_Satuan1"/>
      <sheetName val="AnalisaSIPIL_RIIL1"/>
      <sheetName val="Ana__PU1"/>
      <sheetName val="rekap_mekanikal1"/>
      <sheetName val="Agregat_Halus_&amp;_Kasar1"/>
      <sheetName val="Cover_Daf_22"/>
      <sheetName val="405BQBAK-ME_26_bakrie1"/>
      <sheetName val="Format_Report-for_analysis_onl1"/>
      <sheetName val="Volume_11"/>
      <sheetName val="_schedule_AMD-2_Rev_III1"/>
      <sheetName val="MAT'L_LIST1"/>
      <sheetName val="2__MVAC_R11"/>
      <sheetName val="Off_+_Wh1"/>
      <sheetName val="Up_&amp;_bhn1"/>
      <sheetName val="List_Material1"/>
      <sheetName val="Uraian_Teknis1"/>
      <sheetName val="MC_strp_CoDa_1"/>
      <sheetName val="H__Satuan1"/>
      <sheetName val="A-11_Steel_Str2"/>
      <sheetName val="A-03_Pile2"/>
      <sheetName val="1__BQ1"/>
      <sheetName val="01A-_RAB1"/>
      <sheetName val="Daftar_Upah1"/>
      <sheetName val="Analisa_Upah_&amp;_Bahan_Plum1"/>
      <sheetName val="3_11"/>
      <sheetName val="Fin_Sum1"/>
      <sheetName val="3_4-PIPE1"/>
      <sheetName val="Harga_Upah+Bahan1"/>
      <sheetName val="B_Q_20071"/>
      <sheetName val="REKAP_TOTAL1"/>
      <sheetName val="RAB_SEKRETARIAT_(1)1"/>
      <sheetName val="Kurva_S_(barch-bulanan-25)1"/>
      <sheetName val="3_Sch_ch1"/>
      <sheetName val="Master_Edit1"/>
      <sheetName val="PPh_221"/>
      <sheetName val="2_2_BQ1"/>
      <sheetName val="Galian_batu1"/>
      <sheetName val="unit_price1"/>
      <sheetName val="BQ_Detail1"/>
      <sheetName val="D_5243-ARAMCO1"/>
      <sheetName val="D-4801_OXY1"/>
      <sheetName val="DAFTAR_HARGA1"/>
      <sheetName val="JPC_Breakdown_Price1"/>
      <sheetName val="HB_me1"/>
      <sheetName val="_1"/>
      <sheetName val="HRGA_SATUAN_UPAH-BAHAN1"/>
      <sheetName val="Bangunan_Utama_B1"/>
      <sheetName val="Time_Schedule1"/>
      <sheetName val="CHITIET_VL_NC1"/>
      <sheetName val="rab_me_(by_owner)_1"/>
      <sheetName val="BQ_(by_owner)1"/>
      <sheetName val="rab_me_(fisik)1"/>
      <sheetName val="HB_1"/>
      <sheetName val="MAT'L_LLIST1"/>
      <sheetName val="Public_Area1"/>
      <sheetName val="U__div_21"/>
      <sheetName val="harga_dasar1"/>
      <sheetName val="Analisa_Harsat1"/>
      <sheetName val="Sumber_Daya1"/>
      <sheetName val="Kuantitas_&amp;_Harga1"/>
      <sheetName val="1_2_용역비1"/>
      <sheetName val="Eng_Hrs_(HO)1"/>
      <sheetName val="SELISIH_HARGA1"/>
      <sheetName val="Fire_Alarm1"/>
      <sheetName val="fr_BS1"/>
      <sheetName val="Sheet"/>
      <sheetName val="DAF-5"/>
      <sheetName val="I-ME"/>
      <sheetName val="3"/>
      <sheetName val="4"/>
      <sheetName val="DTCT"/>
      <sheetName val="Nc-0698"/>
      <sheetName val="upah_borong"/>
      <sheetName val="Rekaman"/>
      <sheetName val="PRY 03-1 (Amd1)"/>
      <sheetName val="PP ALAT"/>
      <sheetName val="Tataudara"/>
      <sheetName val="ISBL-CIV"/>
      <sheetName val="Fin-Bengkel"/>
      <sheetName val="Fin-Showroom"/>
      <sheetName val="Hal_Pagar"/>
      <sheetName val="Str-Bengkel"/>
      <sheetName val="Str-Showroom"/>
      <sheetName val="lokasari-el"/>
      <sheetName val="ASEM내역"/>
      <sheetName val="B.U ARC  POS JAGA"/>
      <sheetName val="BHN"/>
      <sheetName val="Owning cost Alat"/>
      <sheetName val="TB(Koordinat XY) (OK)"/>
      <sheetName val="Mat Real"/>
      <sheetName val="KH_Q1_Q2_01"/>
      <sheetName val="RAB 2007"/>
      <sheetName val="Construction"/>
      <sheetName val="Scope of work"/>
      <sheetName val="B-Utama"/>
      <sheetName val="Luar"/>
      <sheetName val="Office"/>
      <sheetName val="Baja"/>
      <sheetName val="Utility"/>
      <sheetName val="tam-kur sipil"/>
      <sheetName val="tam-kur baja"/>
      <sheetName val="ME"/>
      <sheetName val="Preliminary"/>
      <sheetName val="har.sat"/>
      <sheetName val="M'trl Baja"/>
      <sheetName val="analbj"/>
      <sheetName val="UPAH KERJA"/>
      <sheetName val="EXTERNAL"/>
      <sheetName val="Paint"/>
      <sheetName val="Pintu"/>
      <sheetName val="Door"/>
      <sheetName val="Scope_of_work"/>
      <sheetName val="tam-kur_sipil"/>
      <sheetName val="tam-kur_baja"/>
      <sheetName val="har_sat"/>
      <sheetName val="M'trl_Baja"/>
      <sheetName val="UPAH_KERJA"/>
      <sheetName val="HARGA ALAT"/>
      <sheetName val="BQNSC"/>
      <sheetName val="Rekap Direct Cost"/>
      <sheetName val="EK-JAN-07"/>
      <sheetName val="Rekap Tahap 1"/>
      <sheetName val="Weight Bridge"/>
      <sheetName val="326BQSTC"/>
      <sheetName val="Analisa -Baku"/>
      <sheetName val="chitimc"/>
      <sheetName val="THPDMoi  (2)"/>
      <sheetName val="dongia (2)"/>
      <sheetName val="gtrinh"/>
      <sheetName val="phuluc1"/>
      <sheetName val="TONG HOP VL-NC"/>
      <sheetName val="lam-moi"/>
      <sheetName val="chitiet"/>
      <sheetName val="TONGKE3p "/>
      <sheetName val="giathanh1"/>
      <sheetName val="TH VL, NC, DDHT Thanhphuoc"/>
      <sheetName val="DONGIA"/>
      <sheetName val="thao-go"/>
      <sheetName val="DON GIA"/>
      <sheetName val="TONGKE-HT"/>
      <sheetName val="DG"/>
      <sheetName val="dtxl"/>
      <sheetName val="LKVL-CK-HT-GD1"/>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ELEMENT SUM"/>
      <sheetName val="00_Jumlah Total"/>
      <sheetName val="D3.1"/>
      <sheetName val="D4"/>
      <sheetName val="D6"/>
      <sheetName val="D7"/>
      <sheetName val="D8"/>
      <sheetName val="Scope_of_work1"/>
      <sheetName val="tam-kur_sipil1"/>
      <sheetName val="tam-kur_baja1"/>
      <sheetName val="har_sat1"/>
      <sheetName val="M'trl_Baja1"/>
      <sheetName val="UPAH_KERJA1"/>
      <sheetName val="HARGA_ALAT"/>
      <sheetName val="Rekap_Direct_Cost"/>
      <sheetName val="BASIC"/>
      <sheetName val="tifico"/>
      <sheetName val="STAFF"/>
      <sheetName val="Hrg.Sat"/>
      <sheetName val="ALT"/>
      <sheetName val="SCHEDULE"/>
      <sheetName val="Resume"/>
      <sheetName val="STR"/>
      <sheetName val="@"/>
      <sheetName val="Analisa Bor"/>
      <sheetName val="KoefMixer"/>
      <sheetName val="KoefExc_Dump_Vibro"/>
      <sheetName val="Alat Berat"/>
      <sheetName val="ANALIS"/>
      <sheetName val="4-Basic Price"/>
      <sheetName val="LPP-201"/>
      <sheetName val="Bhn+Uph"/>
      <sheetName val="DAF.ALAT"/>
      <sheetName val="BOQ+BTL+RAPI"/>
      <sheetName val="ANALISA UTAMA"/>
      <sheetName val="3-DIV4"/>
      <sheetName val="CODE"/>
      <sheetName val="SUR-HARGA"/>
      <sheetName val="Analisa Teknik"/>
      <sheetName val="hutang-lapangan"/>
      <sheetName val="Hutang-Wilayah"/>
      <sheetName val="Input"/>
      <sheetName val="asumsi"/>
      <sheetName val="FIRE FIGHTING"/>
      <sheetName val="원가"/>
      <sheetName val="Sum_Intern"/>
      <sheetName val="M+MC"/>
      <sheetName val="차액보증"/>
      <sheetName val="계수시트"/>
      <sheetName val="Jati Gede"/>
      <sheetName val="prelim"/>
      <sheetName val="anal2"/>
      <sheetName val="RESOURCES-6"/>
      <sheetName val="ASat"/>
      <sheetName val="MAPP"/>
      <sheetName val="An_ Harga"/>
      <sheetName val="RBP- 2"/>
      <sheetName val="BL- (JOB)"/>
      <sheetName val="harga dasar T-M-A"/>
      <sheetName val="Superstruc"/>
      <sheetName val="노임단가"/>
      <sheetName val="villa"/>
      <sheetName val="Est"/>
      <sheetName val="faktor &amp; disc"/>
      <sheetName val="hARGA SAT"/>
      <sheetName val="PO-2"/>
      <sheetName val="RKP_1"/>
      <sheetName val="est proy"/>
      <sheetName val="투찰"/>
      <sheetName val="DC_JL-Demak-GD-Pwdd"/>
      <sheetName val="DATE"/>
      <sheetName val="원가계산서"/>
      <sheetName val="식재"/>
      <sheetName val="시설물"/>
      <sheetName val="식재출력용"/>
      <sheetName val="유지관리"/>
      <sheetName val="단가"/>
      <sheetName val="UnitRateA.1.II"/>
      <sheetName val="pay items"/>
      <sheetName val="Abutment"/>
      <sheetName val="실행철강하도"/>
      <sheetName val="예가표"/>
      <sheetName val="HOK-K210"/>
      <sheetName val="Unit Rate"/>
      <sheetName val="GEDUNG_A"/>
      <sheetName val="bhn FINAL"/>
      <sheetName val="SUMMARY"/>
      <sheetName val="Qty_pile"/>
      <sheetName val="Steel_slab"/>
      <sheetName val="Steel_tank"/>
      <sheetName val="Steel_wall"/>
      <sheetName val="DRUP (ASLI)"/>
      <sheetName val="PNT"/>
      <sheetName val="Galian 1"/>
      <sheetName val="Harsat_Mk"/>
      <sheetName val="LAL - PASAR PAGI "/>
      <sheetName val="BAG_III"/>
      <sheetName val="GRADASI_KELAS_A_(2)"/>
      <sheetName val="timbunan_pilihan"/>
      <sheetName val="Metod TWR"/>
      <sheetName val="Analis (2)"/>
      <sheetName val="Analisa STR"/>
      <sheetName val="RFP003D"/>
      <sheetName val="rating curve"/>
      <sheetName val="Cost Summary"/>
      <sheetName val="JOB'S"/>
      <sheetName val="SCH Total"/>
      <sheetName val="Pile径1m･27"/>
      <sheetName val="BOW"/>
      <sheetName val="TBLSKILL"/>
      <sheetName val="Sur Site"/>
      <sheetName val="EE-PROP"/>
      <sheetName val="PROGRESS BULAN"/>
      <sheetName val="Daf. Upah &amp; Bah"/>
      <sheetName val="ME_DOSEN"/>
      <sheetName val="AssumptionValue"/>
      <sheetName val="CloseOuts by Package"/>
      <sheetName val="OwnEq"/>
      <sheetName val="Hargamat"/>
      <sheetName val="Harga Sat_APP"/>
      <sheetName val="Cash2"/>
      <sheetName val="Rek.An"/>
      <sheetName val="SIRTU"/>
      <sheetName val="7.공정표"/>
      <sheetName val="htg"/>
      <sheetName val="Schedule 11a"/>
      <sheetName val="Temporary"/>
      <sheetName val="Septick tank"/>
      <sheetName val="DATA PROYEK"/>
      <sheetName val="Rekap 1"/>
      <sheetName val="RPP01 3"/>
      <sheetName val="Skedjul Rev"/>
      <sheetName val="Rekap RAP real (2)"/>
      <sheetName val="sch 1.2"/>
      <sheetName val="basic-price"/>
      <sheetName val="Spec1"/>
      <sheetName val="BQ All_2"/>
      <sheetName val="Bill No_1"/>
      <sheetName val="PAD_F"/>
      <sheetName val="BoQ C4"/>
      <sheetName val="Pol"/>
      <sheetName val="Upah &amp; Bahan"/>
      <sheetName val="SATUAN JADI "/>
      <sheetName val="notasi"/>
      <sheetName val="HargaBahan"/>
      <sheetName val="EurotoolsXRates"/>
      <sheetName val="Parameters"/>
      <sheetName val="PEMASARAN"/>
      <sheetName val="Grandtotals"/>
      <sheetName val="RAP FLAT+OPEN"/>
      <sheetName val="An H.Sat Pek.Ut"/>
      <sheetName val="B.Kim2010"/>
      <sheetName val="LPP"/>
      <sheetName val="6-AGREGAT"/>
      <sheetName val="Risalah KOM"/>
      <sheetName val="LPS APRL'08"/>
      <sheetName val="13.Nangakara Weir"/>
      <sheetName val="14.Irr.Canal Work"/>
      <sheetName val="15.Irr. Struc.Work"/>
      <sheetName val="16.Pipe Inst."/>
      <sheetName val="18.Lateral Pipe"/>
      <sheetName val="time scedul "/>
      <sheetName val="HARSATALAT"/>
      <sheetName val="S3B11R"/>
      <sheetName val="schalt"/>
      <sheetName val="schtng"/>
      <sheetName val="schbhn"/>
      <sheetName val="TS"/>
      <sheetName val="jadw"/>
      <sheetName val="CP3 Rkp"/>
      <sheetName val="rekap bahan dan alat"/>
      <sheetName val="RAB J18 "/>
      <sheetName val="HS"/>
      <sheetName val="셀명"/>
      <sheetName val="수지표"/>
      <sheetName val="PO2"/>
      <sheetName val="Basic Data"/>
      <sheetName val="rab-SAPHIR"/>
      <sheetName val="5-HARGA"/>
      <sheetName val="NYATDOK"/>
      <sheetName val="daf kh"/>
      <sheetName val="DIV.1"/>
      <sheetName val="Written"/>
      <sheetName val="DP-CASH-lapangan"/>
      <sheetName val="CASH-wilayah&amp;Cab"/>
      <sheetName val="RAPA"/>
      <sheetName val="Indeks"/>
      <sheetName val="LPP_101"/>
      <sheetName val="Hit_ANT+RRK"/>
      <sheetName val="ANT_titab"/>
      <sheetName val="CASH_Titab"/>
      <sheetName val="HUTANG_Titab"/>
      <sheetName val="SOP_ANT+RRK"/>
      <sheetName val="3-DIV2"/>
      <sheetName val="Rekap (2)"/>
      <sheetName val="Huruf"/>
      <sheetName val="Man Power"/>
      <sheetName val="Data Tower"/>
      <sheetName val="KALK_GES"/>
      <sheetName val="61004"/>
      <sheetName val="61005"/>
      <sheetName val="61006"/>
      <sheetName val="61007"/>
      <sheetName val="61008"/>
      <sheetName val="DKH-S3"/>
      <sheetName val="RinciBab1"/>
      <sheetName val="BASEMENT"/>
      <sheetName val="Anls"/>
      <sheetName val="MAP-Prog"/>
      <sheetName val="PRD01-5"/>
      <sheetName val="1.2"/>
      <sheetName val="LAIN-LAIN"/>
      <sheetName val="Orgs Proy"/>
      <sheetName val="SPK"/>
      <sheetName val="VLOOK"/>
      <sheetName val="prg-old"/>
      <sheetName val="당초"/>
      <sheetName val="Mesin"/>
      <sheetName val="10"/>
      <sheetName val="Oilpalm Profile"/>
      <sheetName val="DIRECT"/>
      <sheetName val="BQ-Str"/>
      <sheetName val="List of Material Price"/>
      <sheetName val="DAFT_ALAT,UPAH &amp; MAT"/>
      <sheetName val="DIVI6"/>
      <sheetName val="GSMTOWER"/>
      <sheetName val="Anls Teknis"/>
      <sheetName val="汎用設備調達日程表"/>
      <sheetName val="Bahan &amp; Upah"/>
      <sheetName val="rekap str_ars"/>
      <sheetName val="derm"/>
      <sheetName val="misc"/>
      <sheetName val="pile1"/>
      <sheetName val="pile2"/>
      <sheetName val="timb"/>
      <sheetName val="str-Rab"/>
      <sheetName val="BQ(RAB)_(2)4"/>
      <sheetName val="BQ(RAB)_(3)4"/>
      <sheetName val="adukan_4"/>
      <sheetName val="Analisa_Alat4"/>
      <sheetName val="Pas_batu4"/>
      <sheetName val="Alat_Kudus4"/>
      <sheetName val="Kap_Alat4"/>
      <sheetName val="Analisa_SNI_STANDART_3"/>
      <sheetName val="H_Satuan4"/>
      <sheetName val="Fill_this_out_first___6"/>
      <sheetName val="Fill_this_out_first___7"/>
      <sheetName val="AnalisaSIPIL_RIIL_RAP3"/>
      <sheetName val="Cover_Daf-23"/>
      <sheetName val="HRG_BAHAN_&amp;_UPAH_okk3"/>
      <sheetName val="Analis_Kusen_okk3"/>
      <sheetName val="BQ_ARS3"/>
      <sheetName val="Spec_ME3"/>
      <sheetName val="HRG_BHN3"/>
      <sheetName val="struktur_tdk_dipakai3"/>
      <sheetName val="HARGA_BAHAN3"/>
      <sheetName val="DAFTAR_73"/>
      <sheetName val="Rekap_Prelim3"/>
      <sheetName val="HARGA_MATERIAL3"/>
      <sheetName val="B_-_Norelec3"/>
      <sheetName val="Harga_Bahan_&amp;_Upah_2"/>
      <sheetName val="PEMBESIAN_BALOK_tukang_(2)3"/>
      <sheetName val="D___W_sizes3"/>
      <sheetName val="Jembatan_I3"/>
      <sheetName val="C__Analisa_3"/>
      <sheetName val="IN_OUT3"/>
      <sheetName val="Perm__Test2"/>
      <sheetName val="Analisa_RAP2"/>
      <sheetName val="rab_lt_2_bo3"/>
      <sheetName val="Man_Power___Comp3"/>
      <sheetName val="1_192"/>
      <sheetName val="Master_1_02"/>
      <sheetName val="Analisa_22"/>
      <sheetName val="ANALISA_railing2"/>
      <sheetName val="2__BQ2"/>
      <sheetName val="Man_Power_&amp;_Comp2"/>
      <sheetName val="Harsat_Upah3"/>
      <sheetName val="rekap_mekanikal2"/>
      <sheetName val="Conn__Lib2"/>
      <sheetName val="Agregat_Halus_&amp;_Kasar2"/>
      <sheetName val="Cover_Daf_23"/>
      <sheetName val="AnalisaSIPIL_RIIL2"/>
      <sheetName val="Format_Report-for_analysis_onl2"/>
      <sheetName val="MAT'L_LIST2"/>
      <sheetName val="Ana__PU2"/>
      <sheetName val="2__MVAC_R12"/>
      <sheetName val="Off_+_Wh2"/>
      <sheetName val="Up_&amp;_bhn2"/>
      <sheetName val="Str_BT2"/>
      <sheetName val="Posisi_Biaya2"/>
      <sheetName val="BD_Div-2_sd_7_62"/>
      <sheetName val="GRAND_TOTAL2"/>
      <sheetName val="Harga_Satuan2"/>
      <sheetName val="Volume_12"/>
      <sheetName val="_schedule_AMD-2_Rev_III2"/>
      <sheetName val="List_Material2"/>
      <sheetName val="405BQBAK-ME_26_bakrie2"/>
      <sheetName val="Uraian_Teknis2"/>
      <sheetName val="MC_strp_CoDa_2"/>
      <sheetName val="H__Satuan2"/>
      <sheetName val="A-11_Steel_Str3"/>
      <sheetName val="A-03_Pile3"/>
      <sheetName val="1__BQ2"/>
      <sheetName val="01A-_RAB2"/>
      <sheetName val="Daftar_Upah2"/>
      <sheetName val="Analisa_Upah_&amp;_Bahan_Plum2"/>
      <sheetName val="3_12"/>
      <sheetName val="Fin_Sum2"/>
      <sheetName val="3_4-PIPE2"/>
      <sheetName val="Harga_Upah+Bahan2"/>
      <sheetName val="B_Q_20072"/>
      <sheetName val="RAB_SEKRETARIAT_(1)2"/>
      <sheetName val="REKAP_TOTAL2"/>
      <sheetName val="Kurva_S_(barch-bulanan-25)2"/>
      <sheetName val="3_Sch_ch2"/>
      <sheetName val="Master_Edit2"/>
      <sheetName val="PPh_222"/>
      <sheetName val="2_2_BQ2"/>
      <sheetName val="Galian_batu2"/>
      <sheetName val="unit_price2"/>
      <sheetName val="D_5243-ARAMCO2"/>
      <sheetName val="D-4801_OXY2"/>
      <sheetName val="DAFTAR_HARGA2"/>
      <sheetName val="BQ_Detail2"/>
      <sheetName val="JPC_Breakdown_Price2"/>
      <sheetName val="HB_me2"/>
      <sheetName val="_2"/>
      <sheetName val="HRGA_SATUAN_UPAH-BAHAN2"/>
      <sheetName val="Bangunan_Utama_B2"/>
      <sheetName val="Time_Schedule2"/>
      <sheetName val="CHITIET_VL_NC2"/>
      <sheetName val="rab_me_(by_owner)_2"/>
      <sheetName val="BQ_(by_owner)2"/>
      <sheetName val="rab_me_(fisik)2"/>
      <sheetName val="HB_2"/>
      <sheetName val="MAT'L_LLIST2"/>
      <sheetName val="Public_Area2"/>
      <sheetName val="U__div_22"/>
      <sheetName val="harga_dasar2"/>
      <sheetName val="Analisa_Harsat2"/>
      <sheetName val="Sumber_Daya2"/>
      <sheetName val="Kuantitas_&amp;_Harga2"/>
      <sheetName val="1_2_용역비2"/>
      <sheetName val="Eng_Hrs_(HO)2"/>
      <sheetName val="SELISIH_HARGA2"/>
      <sheetName val="Fire_Alarm2"/>
      <sheetName val="fr_BS2"/>
      <sheetName val="공정계획(내부계획25%,내부w_f)"/>
      <sheetName val="BQ_Rekapitulasi__Akhir"/>
      <sheetName val="analisa_hor"/>
      <sheetName val="Monitoring_Progres"/>
      <sheetName val="Ope_FC"/>
      <sheetName val="D_&amp;_W_sizes"/>
      <sheetName val="Alat___Master"/>
      <sheetName val="Alat__Jembatan"/>
      <sheetName val="Kalibrasi_Mock_(2)"/>
      <sheetName val="1_1_ALAT_TULIS_KANTOR"/>
      <sheetName val="Harsat_Bahan"/>
      <sheetName val="BOQ_Full"/>
      <sheetName val="Perhit_Alat"/>
      <sheetName val="GRAFIK_"/>
      <sheetName val="Isolasi_Luar_Dalam"/>
      <sheetName val="Isolasi_Luar"/>
      <sheetName val="플랜트_설치"/>
      <sheetName val="RM_IA"/>
      <sheetName val="Rekap_Biaya"/>
      <sheetName val="F1c_DATA_ADM6"/>
      <sheetName val="RKP_PLUMBING"/>
      <sheetName val="cal_belakang"/>
      <sheetName val="fill_in_first"/>
      <sheetName val="PRY_03-1_(Amd1)"/>
      <sheetName val="PP_ALAT"/>
      <sheetName val="Kurva_S"/>
      <sheetName val="Relokasi_PDAM"/>
      <sheetName val="Daf_Alat"/>
      <sheetName val="Jadual_Alat"/>
      <sheetName val="Daftar_MPU"/>
      <sheetName val="2_1"/>
      <sheetName val="2_3_(3)"/>
      <sheetName val="SK_6(1)"/>
      <sheetName val="SK_6(2)"/>
      <sheetName val="3_1(1)"/>
      <sheetName val="3_1(8)"/>
      <sheetName val="3_2(1)"/>
      <sheetName val="3_3(1)"/>
      <sheetName val="SK_6_09"/>
      <sheetName val="5_1(2)"/>
      <sheetName val="5_6(1)"/>
      <sheetName val="5_7(1)"/>
      <sheetName val="5_7(2)"/>
      <sheetName val="6_1(1)"/>
      <sheetName val="6_1(2)"/>
      <sheetName val="6_3(1)"/>
      <sheetName val="6_3(5a)"/>
      <sheetName val="6_3(6c)"/>
      <sheetName val="6_3(7a)"/>
      <sheetName val="6_5(1a)"/>
      <sheetName val="7_1(7)"/>
      <sheetName val="7_1(10)"/>
      <sheetName val="7_2_(9)"/>
      <sheetName val="7_2_(10)"/>
      <sheetName val="7_3(1)"/>
      <sheetName val="7_6_(1)"/>
      <sheetName val="7_10(1)"/>
      <sheetName val="7_15(2)"/>
      <sheetName val="7_15(9)"/>
      <sheetName val="11_1(1)"/>
      <sheetName val="11_1(3)a"/>
      <sheetName val="11_1(7)"/>
      <sheetName val="11_1(10)"/>
      <sheetName val="NP_(2)"/>
      <sheetName val="BQ_Arsit"/>
      <sheetName val="An_HarSatPek"/>
      <sheetName val="Sat_Bah_&amp;_Up"/>
      <sheetName val="Daf_1"/>
      <sheetName val="Dft__Hrg_Bahan"/>
      <sheetName val="RAB_&amp;_RCO_OWNER_VERS_"/>
      <sheetName val="Vendor_Information"/>
      <sheetName val="An__Harga"/>
      <sheetName val="Proyeksi_2017_Update_3_april"/>
      <sheetName val="RBP-_2"/>
      <sheetName val="Daf_Harga"/>
      <sheetName val="BL-_(JOB)"/>
      <sheetName val="harga_dasar_T-M-A"/>
      <sheetName val="HS-1"/>
      <sheetName val="weekly"/>
      <sheetName val="besi"/>
      <sheetName val="MT_an"/>
      <sheetName val="Daftar Upax"/>
      <sheetName val="PI"/>
      <sheetName val="LAMP-A"/>
      <sheetName val="k341k612"/>
      <sheetName val="ANAL-str2"/>
      <sheetName val="Sales Parameter"/>
      <sheetName val="HSBU ANA"/>
      <sheetName val="PileCap"/>
      <sheetName val="Tie Beam GN"/>
      <sheetName val="Tangga GN"/>
      <sheetName val="sat-utama1"/>
      <sheetName val="eqp-rek"/>
      <sheetName val="Anal"/>
      <sheetName val="RAB-NEGO"/>
      <sheetName val="SCED"/>
      <sheetName val="G_SUMMARY"/>
      <sheetName val="수주현황2월"/>
      <sheetName val="note"/>
      <sheetName val="w't table"/>
      <sheetName val="Bahan "/>
      <sheetName val="Pekerjaan "/>
      <sheetName val="anal.P"/>
      <sheetName val="21"/>
      <sheetName val="Rekap Budget_R0"/>
      <sheetName val="예산작성기준(전기)"/>
      <sheetName val="#REF!"/>
      <sheetName val="Eq. Mobilization"/>
      <sheetName val="5201.2004"/>
      <sheetName val="分部分项工程量清单计价表"/>
      <sheetName val="상반기손익차2총괄"/>
      <sheetName val="Database"/>
      <sheetName val="Owning_cost_Alat"/>
      <sheetName val="DIV_2"/>
      <sheetName val="FIRE_FIGHTING"/>
      <sheetName val="Jati_Gede"/>
      <sheetName val="Rekap_Direct_Cost1"/>
      <sheetName val="hARGA_SAT"/>
      <sheetName val="Analisa_Teknik"/>
      <sheetName val="Unit_Rate"/>
      <sheetName val="Bill_of_Qty_MEP"/>
      <sheetName val="est_proy"/>
      <sheetName val="UnitRateA_1_II"/>
      <sheetName val="pay_items"/>
      <sheetName val="STAFFSCHED_"/>
      <sheetName val="Harga_Sat_APP"/>
      <sheetName val="Rek_An"/>
      <sheetName val="7_공정표"/>
      <sheetName val="Penyusutan_Kendaraan"/>
      <sheetName val="RAB_2007"/>
      <sheetName val="Analisa_Harga_Satuan"/>
      <sheetName val="REF_ONLY"/>
      <sheetName val="Galian_1"/>
      <sheetName val="LAL_-_PASAR_PAGI_"/>
      <sheetName val="Scope_of_work2"/>
      <sheetName val="tam-kur_sipil2"/>
      <sheetName val="tam-kur_baja2"/>
      <sheetName val="har_sat2"/>
      <sheetName val="M'trl_Baja2"/>
      <sheetName val="UPAH_KERJA2"/>
      <sheetName val="HARGA_ALAT1"/>
      <sheetName val="Rekap_Tahap_1"/>
      <sheetName val="Weight_Bridge"/>
      <sheetName val="Analisa_-Baku"/>
      <sheetName val="THPDMoi__(2)"/>
      <sheetName val="dongia_(2)"/>
      <sheetName val="TONG_HOP_VL-NC"/>
      <sheetName val="TONGKE3p_"/>
      <sheetName val="TH_VL,_NC,_DDHT_Thanhphuoc"/>
      <sheetName val="DON_GIA"/>
      <sheetName val="t-h_HA_THE"/>
      <sheetName val="CHITIET_VL-NC-TT_-1p"/>
      <sheetName val="TONG_HOP_VL-NC_TT"/>
      <sheetName val="TH_XL"/>
      <sheetName val="CHITIET_VL-NC"/>
      <sheetName val="CHITIET_VL-NC-TT-3p"/>
      <sheetName val="KPVC-BD_"/>
      <sheetName val="ELEMENT_SUM"/>
      <sheetName val="00_Jumlah_Total"/>
      <sheetName val="D3_1"/>
      <sheetName val="Hrg_Sat1"/>
      <sheetName val="ANalisa_"/>
      <sheetName val="AU_Zone"/>
      <sheetName val="Price_Breakdown"/>
      <sheetName val="Schedule_11a"/>
      <sheetName val="Septick_tank"/>
      <sheetName val="DATA_PROYEK"/>
      <sheetName val="Rekap_1"/>
      <sheetName val="RPP01_3"/>
      <sheetName val="Supl_X"/>
      <sheetName val="DRUP_(ASLI)"/>
      <sheetName val="1_B"/>
      <sheetName val="Parameter"/>
      <sheetName val="TEST CASE"/>
      <sheetName val="K.Lokal"/>
      <sheetName val="Hst,upah"/>
      <sheetName val="Kode"/>
      <sheetName val="Hst_mat"/>
      <sheetName val="JBAHAN"/>
      <sheetName val="Harga Upah"/>
      <sheetName val="anal_hs"/>
      <sheetName val="SAT-BHN"/>
      <sheetName val="5-ALAT(1)"/>
      <sheetName val="Upah "/>
      <sheetName val="DIV1"/>
      <sheetName val="an-alat"/>
      <sheetName val="Bill_Qua"/>
      <sheetName val="Rek-Analisa"/>
      <sheetName val="SEDULC"/>
      <sheetName val="Form Harga"/>
      <sheetName val="M2"/>
      <sheetName val="Alat B"/>
      <sheetName val="Bahan B"/>
      <sheetName val="Telusur"/>
      <sheetName val="Upah B"/>
      <sheetName val="Analisa Neraca"/>
      <sheetName val="Cover (sh 1)"/>
      <sheetName val="Units"/>
      <sheetName val="Instructions"/>
      <sheetName val="HAL-1"/>
      <sheetName val="BALT"/>
      <sheetName val="MASTER Alat"/>
      <sheetName val="Demolation"/>
      <sheetName val="hrgsat"/>
      <sheetName val="Inp"/>
      <sheetName val="Basic Price"/>
      <sheetName val="L-Mechanical"/>
      <sheetName val="MVAC (4)"/>
      <sheetName val="DHS AC"/>
      <sheetName val="UP"/>
      <sheetName val="BH"/>
      <sheetName val="L-TIGA"/>
      <sheetName val="L_TIGA"/>
      <sheetName val="F-PLT BB"/>
      <sheetName val="GAL DKK BB"/>
      <sheetName val="BACK HARIAN GAL DKK BB"/>
      <sheetName val="BACKUP GAL DKK SB"/>
      <sheetName val="GAL DKK SB"/>
      <sheetName val="F-PLT SB"/>
      <sheetName val="BESI FP BB"/>
      <sheetName val="BESI FP SB"/>
      <sheetName val="RKP BESI PONDASI"/>
      <sheetName val="JANUARI"/>
      <sheetName val="F.1 1.G.ST.1A"/>
      <sheetName val="Rutin"/>
      <sheetName val="AHS 6.3a ( 2a )"/>
      <sheetName val="U&amp;B"/>
      <sheetName val="Morsip Ht Julu"/>
      <sheetName val="SDE"/>
      <sheetName val="Penwrn"/>
      <sheetName val="AnMobilisasi"/>
      <sheetName val="3Div10a"/>
      <sheetName val="3Div10c"/>
      <sheetName val="3Div3"/>
      <sheetName val="3Div5"/>
      <sheetName val="3Div6"/>
      <sheetName val="3Div7"/>
      <sheetName val="3Div7a"/>
      <sheetName val="3Div8"/>
      <sheetName val="Luas Timb I"/>
      <sheetName val="Waktu"/>
      <sheetName val="Kantor"/>
      <sheetName val="Currency Rate"/>
      <sheetName val="PERALATAN PROYEK GOL III A"/>
      <sheetName val="C.16"/>
      <sheetName val="C.19"/>
      <sheetName val="C.21"/>
      <sheetName val="C.23"/>
      <sheetName val="C.25"/>
      <sheetName val="C.7"/>
      <sheetName val="C.9"/>
      <sheetName val="DCF"/>
      <sheetName val="Assumptions"/>
      <sheetName val="Rinc.Ged.A (G.Utama)"/>
      <sheetName val="Targt"/>
      <sheetName val="STP"/>
      <sheetName val="Sum_Unrecon"/>
      <sheetName val="BSIS"/>
      <sheetName val="TBPP-PPKA (%) (2)"/>
      <sheetName val="Rupiah"/>
      <sheetName val="1@(2x2,5)"/>
      <sheetName val="REKAP.VOLUME"/>
      <sheetName val="UPAH-BAHAN"/>
      <sheetName val="Daftar Upah&amp;Bahan"/>
      <sheetName val="Chiller"/>
      <sheetName val="SUMMARY_month_by_month"/>
      <sheetName val="BILL"/>
      <sheetName val="PIK_QUO"/>
      <sheetName val="DCF SD JUNI 04"/>
      <sheetName val="Olah"/>
      <sheetName val="rekaprab"/>
      <sheetName val="Resume_Analisa"/>
      <sheetName val="SCHED"/>
      <sheetName val="Informasi"/>
      <sheetName val="An_pdkg"/>
      <sheetName val="D-Analisa1"/>
      <sheetName val="D-Upah&amp;Bahan"/>
      <sheetName val="hitungan"/>
      <sheetName val="schalat"/>
      <sheetName val="schman"/>
      <sheetName val="schmat"/>
      <sheetName val="lampiran"/>
      <sheetName val="B D_AHS6"/>
      <sheetName val="Schedule 02"/>
      <sheetName val="NP tanah"/>
      <sheetName val="NP umum"/>
      <sheetName val="001"/>
      <sheetName val="H.BAHAN"/>
      <sheetName val=" INCOME STATEMENT"/>
      <sheetName val="Actual &amp; Valuation by PY"/>
      <sheetName val="NMS Configuration"/>
      <sheetName val="TB"/>
      <sheetName val="B.T"/>
      <sheetName val="5-Peralatan"/>
      <sheetName val="OH Mall"/>
      <sheetName val="Penjumlahan"/>
      <sheetName val="TAMBAH KURANG"/>
      <sheetName val="APT4"/>
      <sheetName val="BSP Medium Class"/>
      <sheetName val="kurs"/>
      <sheetName val="BSP Sch. 40"/>
      <sheetName val="FA"/>
      <sheetName val="SOUND"/>
      <sheetName val="CCTV"/>
      <sheetName val="ACCESS"/>
      <sheetName val="GPON"/>
      <sheetName val="RACK_EC"/>
      <sheetName val="GR_EC"/>
      <sheetName val="SS"/>
      <sheetName val="A.Card"/>
      <sheetName val="TLP"/>
      <sheetName val="TP"/>
      <sheetName val="D.Kamar"/>
      <sheetName val="Hargamaterial"/>
      <sheetName val="PrIS"/>
      <sheetName val="MOB (2)"/>
      <sheetName val="DPTA"/>
      <sheetName val="investasi"/>
      <sheetName val="Disposals"/>
      <sheetName val="Lamp NRC Item (4)"/>
      <sheetName val="SD"/>
      <sheetName val="B"/>
      <sheetName val="DTASLS05 NEW"/>
      <sheetName val="Jun 98"/>
      <sheetName val="ｺﾝY条件BD"/>
      <sheetName val="LMW-PEG"/>
      <sheetName val="BQ(RAB)_(2)5"/>
      <sheetName val="BQ(RAB)_(3)5"/>
      <sheetName val="adukan_5"/>
      <sheetName val="Analisa_Alat5"/>
      <sheetName val="Pas_batu5"/>
      <sheetName val="Alat_Kudus5"/>
      <sheetName val="Kap_Alat5"/>
      <sheetName val="Fill_this_out_first___8"/>
      <sheetName val="H_Satuan5"/>
      <sheetName val="Analisa_SNI_STANDART_4"/>
      <sheetName val="Fill_this_out_first___9"/>
      <sheetName val="HRG_BAHAN_&amp;_UPAH_okk4"/>
      <sheetName val="Analis_Kusen_okk4"/>
      <sheetName val="struktur_tdk_dipakai4"/>
      <sheetName val="Cover_Daf-24"/>
      <sheetName val="HARGA_BAHAN4"/>
      <sheetName val="Analisa_RAP3"/>
      <sheetName val="BQ_ARS4"/>
      <sheetName val="Spec_ME4"/>
      <sheetName val="AnalisaSIPIL_RIIL_RAP4"/>
      <sheetName val="B_-_Norelec4"/>
      <sheetName val="PEMBESIAN_BALOK_tukang_(2)4"/>
      <sheetName val="DAFTAR_74"/>
      <sheetName val="Rekap_Prelim4"/>
      <sheetName val="HARGA_MATERIAL4"/>
      <sheetName val="HRG_BHN4"/>
      <sheetName val="D___W_sizes4"/>
      <sheetName val="IN_OUT4"/>
      <sheetName val="Daftar_Upah3"/>
      <sheetName val="Man_Power_&amp;_Comp3"/>
      <sheetName val="D_5243-ARAMCO3"/>
      <sheetName val="D-4801_OXY3"/>
      <sheetName val="Conn__Lib3"/>
      <sheetName val="Master_1_03"/>
      <sheetName val="Jembatan_I4"/>
      <sheetName val="DAFTAR_HARGA3"/>
      <sheetName val="Agregat_Halus_&amp;_Kasar3"/>
      <sheetName val="C__Analisa_4"/>
      <sheetName val="Perm__Test3"/>
      <sheetName val="Harga_Bahan_&amp;_Upah_3"/>
      <sheetName val="ANALISA_railing3"/>
      <sheetName val="Ana__PU3"/>
      <sheetName val="Uraian_Teknis3"/>
      <sheetName val="1__BQ3"/>
      <sheetName val="rab_lt_2_bo4"/>
      <sheetName val="Man_Power___Comp4"/>
      <sheetName val="Harsat_Upah4"/>
      <sheetName val="Harga_Satuan3"/>
      <sheetName val="BQ_Rekapitulasi__Akhir1"/>
      <sheetName val="RAB_SEKRETARIAT_(1)3"/>
      <sheetName val="List_Material3"/>
      <sheetName val="Format_Report-for_analysis_onl3"/>
      <sheetName val="rekap_mekanikal3"/>
      <sheetName val="2__BQ3"/>
      <sheetName val="Analisa_23"/>
      <sheetName val="AnalisaSIPIL_RIIL3"/>
      <sheetName val="Up_&amp;_bhn3"/>
      <sheetName val="Volume_13"/>
      <sheetName val="A-11_Steel_Str4"/>
      <sheetName val="A-03_Pile4"/>
      <sheetName val="Bangunan_Utama_B3"/>
      <sheetName val="MAT'L_LIST3"/>
      <sheetName val="1_193"/>
      <sheetName val="Cover_Daf_24"/>
      <sheetName val="Galian_batu3"/>
      <sheetName val="MC_strp_CoDa_3"/>
      <sheetName val="2__MVAC_R13"/>
      <sheetName val="Str_BT3"/>
      <sheetName val="Off_+_Wh3"/>
      <sheetName val="Posisi_Biaya3"/>
      <sheetName val="BD_Div-2_sd_7_63"/>
      <sheetName val="GRAND_TOTAL3"/>
      <sheetName val="01A-_RAB3"/>
      <sheetName val="_schedule_AMD-2_Rev_III3"/>
      <sheetName val="3_13"/>
      <sheetName val="Fin_Sum3"/>
      <sheetName val="3_4-PIPE3"/>
      <sheetName val="_3"/>
      <sheetName val="Perhit_Alat1"/>
      <sheetName val="JPC_Breakdown_Price3"/>
      <sheetName val="CHITIET_VL_NC3"/>
      <sheetName val="H__Satuan3"/>
      <sheetName val="405BQBAK-ME_26_bakrie3"/>
      <sheetName val="Analisa_Upah_&amp;_Bahan_Plum3"/>
      <sheetName val="Harga_Upah+Bahan3"/>
      <sheetName val="B_Q_20073"/>
      <sheetName val="REKAP_TOTAL3"/>
      <sheetName val="Kurva_S_(barch-bulanan-25)3"/>
      <sheetName val="rab_me_(by_owner)_3"/>
      <sheetName val="BQ_(by_owner)3"/>
      <sheetName val="rab_me_(fisik)3"/>
      <sheetName val="HRGA_SATUAN_UPAH-BAHAN3"/>
      <sheetName val="fr_BS3"/>
      <sheetName val="HB_3"/>
      <sheetName val="MAT'L_LLIST3"/>
      <sheetName val="Time_Schedule3"/>
      <sheetName val="BQ_Detail3"/>
      <sheetName val="Master_Edit3"/>
      <sheetName val="3_Sch_ch3"/>
      <sheetName val="HB_me3"/>
      <sheetName val="PPh_223"/>
      <sheetName val="2_2_BQ3"/>
      <sheetName val="Public_Area3"/>
      <sheetName val="U__div_23"/>
      <sheetName val="SELISIH_HARGA3"/>
      <sheetName val="Fire_Alarm3"/>
      <sheetName val="Monitoring_Progres1"/>
      <sheetName val="Ope_FC1"/>
      <sheetName val="Eng_Hrs_(HO)3"/>
      <sheetName val="1_1_ALAT_TULIS_KANTOR1"/>
      <sheetName val="Sumber_Daya3"/>
      <sheetName val="Kuantitas_&amp;_Harga3"/>
      <sheetName val="RKP_PLUMBING1"/>
      <sheetName val="Alat___Master1"/>
      <sheetName val="Alat__Jembatan1"/>
      <sheetName val="GRADASI_KELAS_A_(2)1"/>
      <sheetName val="timbunan_pilihan1"/>
      <sheetName val="Isolasi_Luar1"/>
      <sheetName val="Isolasi_Luar_Dalam1"/>
      <sheetName val="fill_in_first1"/>
      <sheetName val="Dft__Hrg_Bahan1"/>
      <sheetName val="GRAFIK_1"/>
      <sheetName val="플랜트_설치1"/>
      <sheetName val="RM_IA1"/>
      <sheetName val="BOQ_Full1"/>
      <sheetName val="Daf_11"/>
      <sheetName val="D_&amp;_W_sizes1"/>
      <sheetName val="Harsat_Bahan1"/>
      <sheetName val="Kalibrasi_Mock_(2)1"/>
      <sheetName val="analisa_hor1"/>
      <sheetName val="cal_belakang1"/>
      <sheetName val="Supl_X1"/>
      <sheetName val="Analisa_Harsat3"/>
      <sheetName val="Ts_Tahap_I_Kesehatan_&amp;_Bea_Cuka"/>
      <sheetName val="1_2_용역비3"/>
      <sheetName val="Sort_3"/>
      <sheetName val="Analisa_Harga_Satuan1"/>
      <sheetName val="STAFFSCHED_1"/>
      <sheetName val="AU_Zone1"/>
      <sheetName val="Price_Breakdown1"/>
      <sheetName val="DIV_21"/>
      <sheetName val="RAB_&amp;_RCO_OWNER_VERS_1"/>
      <sheetName val="공정계획(내부계획25%,내부w_f)1"/>
      <sheetName val="Rekap_Biaya1"/>
      <sheetName val="F1c_DATA_ADM61"/>
      <sheetName val="Kurva_S1"/>
      <sheetName val="Relokasi_PDAM1"/>
      <sheetName val="Daf_Alat1"/>
      <sheetName val="Jadual_Alat1"/>
      <sheetName val="Daftar_MPU1"/>
      <sheetName val="2_11"/>
      <sheetName val="2_3_(3)1"/>
      <sheetName val="SK_6(1)1"/>
      <sheetName val="SK_6(2)1"/>
      <sheetName val="3_1(1)1"/>
      <sheetName val="3_1(8)1"/>
      <sheetName val="3_2(1)1"/>
      <sheetName val="3_3(1)1"/>
      <sheetName val="SK_6_091"/>
      <sheetName val="5_1(2)1"/>
      <sheetName val="5_6(1)1"/>
      <sheetName val="5_7(1)1"/>
      <sheetName val="5_7(2)1"/>
      <sheetName val="6_1(1)1"/>
      <sheetName val="6_1(2)1"/>
      <sheetName val="6_3(1)1"/>
      <sheetName val="6_3(5a)1"/>
      <sheetName val="6_3(6c)1"/>
      <sheetName val="6_3(7a)1"/>
      <sheetName val="6_5(1a)1"/>
      <sheetName val="7_1(7)1"/>
      <sheetName val="7_1(10)1"/>
      <sheetName val="7_2_(9)1"/>
      <sheetName val="7_2_(10)1"/>
      <sheetName val="7_3(1)1"/>
      <sheetName val="7_6_(1)1"/>
      <sheetName val="7_10(1)1"/>
      <sheetName val="7_15(2)1"/>
      <sheetName val="7_15(9)1"/>
      <sheetName val="11_1(1)1"/>
      <sheetName val="11_1(3)a1"/>
      <sheetName val="11_1(7)1"/>
      <sheetName val="11_1(10)1"/>
      <sheetName val="NP_(2)1"/>
      <sheetName val="BQ_Arsit1"/>
      <sheetName val="An_HarSatPek1"/>
      <sheetName val="Sat_Bah_&amp;_Up1"/>
      <sheetName val="PRY_03-1_(Amd1)1"/>
      <sheetName val="PP_ALAT1"/>
      <sheetName val="Vendor_Information1"/>
      <sheetName val="Cont__Fabrikasi"/>
      <sheetName val="Penyusutan_Kendaraan1"/>
      <sheetName val="Bill_of_Qty_MEP1"/>
      <sheetName val="ANalisa_1"/>
      <sheetName val="Shares_Outstanding"/>
      <sheetName val="Daf_Harga1"/>
      <sheetName val="REF_ONLY1"/>
      <sheetName val="B_U_ARC__POS_JAGA"/>
      <sheetName val="Owning_cost_Alat1"/>
      <sheetName val="TB(Koordinat_XY)_(OK)"/>
      <sheetName val="Mat_Real"/>
      <sheetName val="RAB_20071"/>
      <sheetName val="Scope_of_work3"/>
      <sheetName val="tam-kur_sipil3"/>
      <sheetName val="tam-kur_baja3"/>
      <sheetName val="har_sat3"/>
      <sheetName val="M'trl_Baja3"/>
      <sheetName val="UPAH_KERJA3"/>
      <sheetName val="HARGA_ALAT2"/>
      <sheetName val="Rekap_Direct_Cost2"/>
      <sheetName val="Rekap_Tahap_11"/>
      <sheetName val="Weight_Bridge1"/>
      <sheetName val="Analisa_-Baku1"/>
      <sheetName val="THPDMoi__(2)1"/>
      <sheetName val="dongia_(2)1"/>
      <sheetName val="TONG_HOP_VL-NC1"/>
      <sheetName val="TONGKE3p_1"/>
      <sheetName val="TH_VL,_NC,_DDHT_Thanhphuoc1"/>
      <sheetName val="DON_GIA1"/>
      <sheetName val="t-h_HA_THE1"/>
      <sheetName val="CHITIET_VL-NC-TT_-1p1"/>
      <sheetName val="TONG_HOP_VL-NC_TT1"/>
      <sheetName val="TH_XL1"/>
      <sheetName val="CHITIET_VL-NC1"/>
      <sheetName val="CHITIET_VL-NC-TT-3p1"/>
      <sheetName val="KPVC-BD_1"/>
      <sheetName val="ELEMENT_SUM1"/>
      <sheetName val="00_Jumlah_Total1"/>
      <sheetName val="D3_11"/>
      <sheetName val="Hrg_Sat2"/>
      <sheetName val="Analisa_Bor"/>
      <sheetName val="Alat_Berat"/>
      <sheetName val="4-Basic_Price"/>
      <sheetName val="ANALISA_UTAMA"/>
      <sheetName val="Analisa_Teknik1"/>
      <sheetName val="1_B1"/>
      <sheetName val="bhn_FINAL"/>
      <sheetName val="Unit_Rate1"/>
      <sheetName val="FIRE_FIGHTING1"/>
      <sheetName val="Jati_Gede1"/>
      <sheetName val="RBP-_21"/>
      <sheetName val="BL-_(JOB)1"/>
      <sheetName val="harga_dasar_T-M-A1"/>
      <sheetName val="faktor_&amp;_disc"/>
      <sheetName val="hARGA_SAT1"/>
      <sheetName val="est_proy1"/>
      <sheetName val="UnitRateA_1_II1"/>
      <sheetName val="pay_items1"/>
      <sheetName val="Galian_11"/>
      <sheetName val="LAL_-_PASAR_PAGI_1"/>
      <sheetName val="DRUP_(ASLI)1"/>
      <sheetName val="Metod_TWR"/>
      <sheetName val="Analis_(2)"/>
      <sheetName val="Analisa_STR"/>
      <sheetName val="rating_curve"/>
      <sheetName val="Cost_Summary"/>
      <sheetName val="SCH_Total"/>
      <sheetName val="Sur_Site"/>
      <sheetName val="PROGRESS_BULAN"/>
      <sheetName val="Daf__Upah_&amp;_Bah"/>
      <sheetName val="CloseOuts_by_Package"/>
      <sheetName val="Harga_Sat_APP1"/>
      <sheetName val="Rek_An1"/>
      <sheetName val="7_공정표1"/>
      <sheetName val="Schedule_11a1"/>
      <sheetName val="Septick_tank1"/>
      <sheetName val="DATA_PROYEK1"/>
      <sheetName val="Rekap_11"/>
      <sheetName val="RPP01_31"/>
      <sheetName val="Skedjul_Rev"/>
      <sheetName val="Rekap_RAP_real_(2)"/>
      <sheetName val="sch_1_2"/>
      <sheetName val="BQ_All_2"/>
      <sheetName val="Bill_No_1"/>
      <sheetName val="RAP_FLAT+OPEN"/>
      <sheetName val="An_H_Sat_Pek_Ut"/>
      <sheetName val="B_Kim2010"/>
      <sheetName val="Risalah_KOM"/>
      <sheetName val="LPS_APRL'08"/>
      <sheetName val="13_Nangakara_Weir"/>
      <sheetName val="14_Irr_Canal_Work"/>
      <sheetName val="15_Irr__Struc_Work"/>
      <sheetName val="16_Pipe_Inst_"/>
      <sheetName val="18_Lateral_Pipe"/>
      <sheetName val="time_scedul_"/>
      <sheetName val="CP3_Rkp"/>
      <sheetName val="BoQ_C4"/>
      <sheetName val="Upah_&amp;_Bahan"/>
      <sheetName val="SATUAN_JADI_"/>
      <sheetName val="rekap_bahan_dan_alat"/>
      <sheetName val="RAB_J18_"/>
      <sheetName val="Basic_Data"/>
      <sheetName val="daf_kh"/>
      <sheetName val="DIV_1"/>
      <sheetName val="Rekap_(2)"/>
      <sheetName val="Man_Power"/>
      <sheetName val="Data_Tower"/>
      <sheetName val="1_2"/>
      <sheetName val="List_of_Material_Price"/>
      <sheetName val="Orgs_Proy"/>
      <sheetName val="rekap_str_ars"/>
      <sheetName val="OH_Mall"/>
      <sheetName val="TAMBAH_KURANG"/>
      <sheetName val="BSP_Medium_Class"/>
      <sheetName val="BSP_Sch__40"/>
      <sheetName val="DAFT_ALAT,UPAH_&amp;_MAT"/>
      <sheetName val="Harga_Upah"/>
      <sheetName val="Morsip_Ht_Julu"/>
      <sheetName val="F-PLT_BB"/>
      <sheetName val="GAL_DKK_BB"/>
      <sheetName val="BACK_HARIAN_GAL_DKK_BB"/>
      <sheetName val="BACKUP_GAL_DKK_SB"/>
      <sheetName val="GAL_DKK_SB"/>
      <sheetName val="F-PLT_SB"/>
      <sheetName val="BESI_FP_BB"/>
      <sheetName val="BESI_FP_SB"/>
      <sheetName val="RKP_BESI_PONDASI"/>
      <sheetName val="Currency_Rate"/>
      <sheetName val="A_Card"/>
      <sheetName val="D_Kamar"/>
      <sheetName val="Daftar_Upah&amp;Bahan"/>
      <sheetName val="Bahan_"/>
      <sheetName val="Pekerjaan_"/>
      <sheetName val="BQ(RAB)_(2)6"/>
      <sheetName val="BQ(RAB)_(3)6"/>
      <sheetName val="adukan_6"/>
      <sheetName val="Analisa_Alat6"/>
      <sheetName val="Pas_batu6"/>
      <sheetName val="Alat_Kudus6"/>
      <sheetName val="Kap_Alat6"/>
      <sheetName val="Fill_this_out_first___10"/>
      <sheetName val="H_Satuan6"/>
      <sheetName val="Analisa_SNI_STANDART_5"/>
      <sheetName val="Fill_this_out_first___11"/>
      <sheetName val="HRG_BAHAN_&amp;_UPAH_okk5"/>
      <sheetName val="Analis_Kusen_okk5"/>
      <sheetName val="struktur_tdk_dipakai5"/>
      <sheetName val="Cover_Daf-25"/>
      <sheetName val="HARGA_BAHAN5"/>
      <sheetName val="Analisa_RAP4"/>
      <sheetName val="BQ_ARS5"/>
      <sheetName val="Spec_ME5"/>
      <sheetName val="AnalisaSIPIL_RIIL_RAP5"/>
      <sheetName val="B_-_Norelec5"/>
      <sheetName val="PEMBESIAN_BALOK_tukang_(2)5"/>
      <sheetName val="DAFTAR_75"/>
      <sheetName val="Rekap_Prelim5"/>
      <sheetName val="HARGA_MATERIAL5"/>
      <sheetName val="HRG_BHN5"/>
      <sheetName val="D___W_sizes5"/>
      <sheetName val="IN_OUT5"/>
      <sheetName val="Daftar_Upah4"/>
      <sheetName val="Man_Power_&amp;_Comp4"/>
      <sheetName val="D_5243-ARAMCO4"/>
      <sheetName val="D-4801_OXY4"/>
      <sheetName val="Conn__Lib4"/>
      <sheetName val="Master_1_04"/>
      <sheetName val="Jembatan_I5"/>
      <sheetName val="DAFTAR_HARGA4"/>
      <sheetName val="Agregat_Halus_&amp;_Kasar4"/>
      <sheetName val="C__Analisa_5"/>
      <sheetName val="Perm__Test4"/>
      <sheetName val="Harga_Bahan_&amp;_Upah_4"/>
      <sheetName val="ANALISA_railing4"/>
      <sheetName val="Ana__PU4"/>
      <sheetName val="Uraian_Teknis4"/>
      <sheetName val="1__BQ4"/>
      <sheetName val="rab_lt_2_bo5"/>
      <sheetName val="Man_Power___Comp5"/>
      <sheetName val="Harsat_Upah5"/>
      <sheetName val="Harga_Satuan4"/>
      <sheetName val="BQ_Rekapitulasi__Akhir2"/>
      <sheetName val="RAB_SEKRETARIAT_(1)4"/>
      <sheetName val="List_Material4"/>
      <sheetName val="Format_Report-for_analysis_onl4"/>
      <sheetName val="rekap_mekanikal4"/>
      <sheetName val="2__BQ4"/>
      <sheetName val="Analisa_24"/>
      <sheetName val="AnalisaSIPIL_RIIL4"/>
      <sheetName val="Up_&amp;_bhn4"/>
      <sheetName val="Volume_14"/>
      <sheetName val="A-11_Steel_Str5"/>
      <sheetName val="A-03_Pile5"/>
      <sheetName val="Bangunan_Utama_B4"/>
      <sheetName val="MAT'L_LIST4"/>
      <sheetName val="1_194"/>
      <sheetName val="Cover_Daf_25"/>
      <sheetName val="Galian_batu4"/>
      <sheetName val="MC_strp_CoDa_4"/>
      <sheetName val="2__MVAC_R14"/>
      <sheetName val="Str_BT4"/>
      <sheetName val="Off_+_Wh4"/>
      <sheetName val="Posisi_Biaya4"/>
      <sheetName val="BD_Div-2_sd_7_64"/>
      <sheetName val="GRAND_TOTAL4"/>
      <sheetName val="01A-_RAB4"/>
      <sheetName val="_schedule_AMD-2_Rev_III4"/>
      <sheetName val="3_14"/>
      <sheetName val="Fin_Sum4"/>
      <sheetName val="3_4-PIPE4"/>
      <sheetName val="_4"/>
      <sheetName val="Perhit_Alat2"/>
      <sheetName val="JPC_Breakdown_Price4"/>
      <sheetName val="CHITIET_VL_NC4"/>
      <sheetName val="H__Satuan4"/>
      <sheetName val="405BQBAK-ME_26_bakrie4"/>
      <sheetName val="Analisa_Upah_&amp;_Bahan_Plum4"/>
      <sheetName val="Harga_Upah+Bahan4"/>
      <sheetName val="B_Q_20074"/>
      <sheetName val="REKAP_TOTAL4"/>
      <sheetName val="Kurva_S_(barch-bulanan-25)4"/>
      <sheetName val="rab_me_(by_owner)_4"/>
      <sheetName val="BQ_(by_owner)4"/>
      <sheetName val="rab_me_(fisik)4"/>
      <sheetName val="HRGA_SATUAN_UPAH-BAHAN4"/>
      <sheetName val="fr_BS4"/>
      <sheetName val="HB_4"/>
      <sheetName val="MAT'L_LLIST4"/>
      <sheetName val="Time_Schedule4"/>
      <sheetName val="BQ_Detail4"/>
      <sheetName val="Master_Edit4"/>
      <sheetName val="3_Sch_ch4"/>
      <sheetName val="HB_me4"/>
      <sheetName val="PPh_224"/>
      <sheetName val="2_2_BQ4"/>
      <sheetName val="Public_Area4"/>
      <sheetName val="U__div_24"/>
      <sheetName val="SELISIH_HARGA4"/>
      <sheetName val="Fire_Alarm4"/>
      <sheetName val="Monitoring_Progres2"/>
      <sheetName val="Ope_FC2"/>
      <sheetName val="Sumber_Daya4"/>
      <sheetName val="Kuantitas_&amp;_Harga4"/>
      <sheetName val="Eng_Hrs_(HO)4"/>
      <sheetName val="Alat___Master2"/>
      <sheetName val="Alat__Jembatan2"/>
      <sheetName val="GRADASI_KELAS_A_(2)2"/>
      <sheetName val="timbunan_pilihan2"/>
      <sheetName val="harga_dasar3"/>
      <sheetName val="1_1_ALAT_TULIS_KANTOR2"/>
      <sheetName val="RKP_PLUMBING2"/>
      <sheetName val="Isolasi_Luar2"/>
      <sheetName val="Isolasi_Luar_Dalam2"/>
      <sheetName val="fill_in_first2"/>
      <sheetName val="Dft__Hrg_Bahan2"/>
      <sheetName val="GRAFIK_2"/>
      <sheetName val="플랜트_설치2"/>
      <sheetName val="RM_IA2"/>
      <sheetName val="BOQ_Full2"/>
      <sheetName val="Daf_12"/>
      <sheetName val="D_&amp;_W_sizes2"/>
      <sheetName val="Harsat_Bahan2"/>
      <sheetName val="Kalibrasi_Mock_(2)2"/>
      <sheetName val="analisa_hor2"/>
      <sheetName val="cal_belakang2"/>
      <sheetName val="Supl_X2"/>
      <sheetName val="Analisa_Harsat4"/>
      <sheetName val="Ts_Tahap_I_Kesehatan_&amp;_Bea_Cuk1"/>
      <sheetName val="1_2_용역비4"/>
      <sheetName val="Sort_31"/>
      <sheetName val="Analisa_Harga_Satuan2"/>
      <sheetName val="STAFFSCHED_2"/>
      <sheetName val="AU_Zone2"/>
      <sheetName val="Price_Breakdown2"/>
      <sheetName val="DIV_22"/>
      <sheetName val="Rekap_Biaya2"/>
      <sheetName val="F1c_DATA_ADM62"/>
      <sheetName val="Proyeksi_2017_Update_3_april1"/>
      <sheetName val="Kurva_S2"/>
      <sheetName val="Relokasi_PDAM2"/>
      <sheetName val="Jadual_Alat2"/>
      <sheetName val="Daftar_MPU2"/>
      <sheetName val="2_12"/>
      <sheetName val="2_3_(3)2"/>
      <sheetName val="SK_6(1)2"/>
      <sheetName val="SK_6(2)2"/>
      <sheetName val="3_1(1)2"/>
      <sheetName val="3_1(8)2"/>
      <sheetName val="3_2(1)2"/>
      <sheetName val="3_3(1)2"/>
      <sheetName val="SK_6_092"/>
      <sheetName val="5_1(2)2"/>
      <sheetName val="5_6(1)2"/>
      <sheetName val="5_7(1)2"/>
      <sheetName val="5_7(2)2"/>
      <sheetName val="6_1(1)2"/>
      <sheetName val="6_1(2)2"/>
      <sheetName val="6_3(1)2"/>
      <sheetName val="6_3(5a)2"/>
      <sheetName val="6_3(6c)2"/>
      <sheetName val="6_3(7a)2"/>
      <sheetName val="6_5(1a)2"/>
      <sheetName val="7_1(7)2"/>
      <sheetName val="7_1(10)2"/>
      <sheetName val="7_2_(9)2"/>
      <sheetName val="7_2_(10)2"/>
      <sheetName val="7_3(1)2"/>
      <sheetName val="7_6_(1)2"/>
      <sheetName val="7_10(1)2"/>
      <sheetName val="7_15(2)2"/>
      <sheetName val="7_15(9)2"/>
      <sheetName val="11_1(1)2"/>
      <sheetName val="11_1(3)a2"/>
      <sheetName val="11_1(7)2"/>
      <sheetName val="11_1(10)2"/>
      <sheetName val="NP_(2)2"/>
      <sheetName val="BQ_Arsit2"/>
      <sheetName val="An_HarSatPek2"/>
      <sheetName val="Sat_Bah_&amp;_Up2"/>
      <sheetName val="Vendor_Information2"/>
      <sheetName val="Cont__Fabrikasi1"/>
      <sheetName val="Penyusutan_Kendaraan2"/>
      <sheetName val="RAB_&amp;_RCO_OWNER_VERS_2"/>
      <sheetName val="Bill_of_Qty_MEP2"/>
      <sheetName val="Shares_Outstanding1"/>
      <sheetName val="Daf_Harga2"/>
      <sheetName val="REF_ONLY2"/>
      <sheetName val="공정계획(내부계획25%,내부w_f)2"/>
      <sheetName val="PRY_03-1_(Amd1)2"/>
      <sheetName val="PP_ALAT2"/>
      <sheetName val="B_U_ARC__POS_JAGA1"/>
      <sheetName val="Owning_cost_Alat2"/>
      <sheetName val="TB(Koordinat_XY)_(OK)1"/>
      <sheetName val="Mat_Real1"/>
      <sheetName val="RAB_20072"/>
      <sheetName val="Scope_of_work4"/>
      <sheetName val="tam-kur_sipil4"/>
      <sheetName val="tam-kur_baja4"/>
      <sheetName val="har_sat4"/>
      <sheetName val="M'trl_Baja4"/>
      <sheetName val="UPAH_KERJA4"/>
      <sheetName val="HARGA_ALAT3"/>
      <sheetName val="Rekap_Direct_Cost3"/>
      <sheetName val="Rekap_Tahap_12"/>
      <sheetName val="Weight_Bridge2"/>
      <sheetName val="Analisa_-Baku2"/>
      <sheetName val="THPDMoi__(2)2"/>
      <sheetName val="dongia_(2)2"/>
      <sheetName val="TONG_HOP_VL-NC2"/>
      <sheetName val="TONGKE3p_2"/>
      <sheetName val="TH_VL,_NC,_DDHT_Thanhphuoc2"/>
      <sheetName val="DON_GIA2"/>
      <sheetName val="t-h_HA_THE2"/>
      <sheetName val="CHITIET_VL-NC-TT_-1p2"/>
      <sheetName val="TONG_HOP_VL-NC_TT2"/>
      <sheetName val="TH_XL2"/>
      <sheetName val="CHITIET_VL-NC2"/>
      <sheetName val="CHITIET_VL-NC-TT-3p2"/>
      <sheetName val="KPVC-BD_2"/>
      <sheetName val="ELEMENT_SUM2"/>
      <sheetName val="00_Jumlah_Total2"/>
      <sheetName val="D3_12"/>
      <sheetName val="Hrg_Sat3"/>
      <sheetName val="Analisa_Bor1"/>
      <sheetName val="Alat_Berat1"/>
      <sheetName val="4-Basic_Price1"/>
      <sheetName val="ANALISA_UTAMA1"/>
      <sheetName val="Analisa_Teknik2"/>
      <sheetName val="1_B2"/>
      <sheetName val="bhn_FINAL1"/>
      <sheetName val="Unit_Rate2"/>
      <sheetName val="FIRE_FIGHTING2"/>
      <sheetName val="Jati_Gede2"/>
      <sheetName val="RBP-_22"/>
      <sheetName val="An__Harga1"/>
      <sheetName val="BL-_(JOB)2"/>
      <sheetName val="harga_dasar_T-M-A2"/>
      <sheetName val="faktor_&amp;_disc1"/>
      <sheetName val="hARGA_SAT2"/>
      <sheetName val="est_proy2"/>
      <sheetName val="UnitRateA_1_II2"/>
      <sheetName val="pay_items2"/>
      <sheetName val="Galian_12"/>
      <sheetName val="LAL_-_PASAR_PAGI_2"/>
      <sheetName val="DRUP_(ASLI)2"/>
      <sheetName val="Metod_TWR1"/>
      <sheetName val="Analis_(2)1"/>
      <sheetName val="Analisa_STR1"/>
      <sheetName val="rating_curve1"/>
      <sheetName val="Cost_Summary1"/>
      <sheetName val="SCH_Total1"/>
      <sheetName val="Sur_Site1"/>
      <sheetName val="PROGRESS_BULAN1"/>
      <sheetName val="Daf__Upah_&amp;_Bah1"/>
      <sheetName val="CloseOuts_by_Package1"/>
      <sheetName val="Harga_Sat_APP2"/>
      <sheetName val="Rek_An2"/>
      <sheetName val="7_공정표2"/>
      <sheetName val="Schedule_11a2"/>
      <sheetName val="Septick_tank2"/>
      <sheetName val="DATA_PROYEK2"/>
      <sheetName val="Rekap_12"/>
      <sheetName val="RPP01_32"/>
      <sheetName val="Skedjul_Rev1"/>
      <sheetName val="Rekap_RAP_real_(2)1"/>
      <sheetName val="sch_1_21"/>
      <sheetName val="BQ_All_21"/>
      <sheetName val="Bill_No_11"/>
      <sheetName val="RAP_FLAT+OPEN1"/>
      <sheetName val="An_H_Sat_Pek_Ut1"/>
      <sheetName val="B_Kim20101"/>
      <sheetName val="Risalah_KOM1"/>
      <sheetName val="LPS_APRL'081"/>
      <sheetName val="13_Nangakara_Weir1"/>
      <sheetName val="14_Irr_Canal_Work1"/>
      <sheetName val="15_Irr__Struc_Work1"/>
      <sheetName val="16_Pipe_Inst_1"/>
      <sheetName val="18_Lateral_Pipe1"/>
      <sheetName val="time_scedul_1"/>
      <sheetName val="CP3_Rkp1"/>
      <sheetName val="BoQ_C41"/>
      <sheetName val="Upah_&amp;_Bahan1"/>
      <sheetName val="SATUAN_JADI_1"/>
      <sheetName val="rekap_bahan_dan_alat1"/>
      <sheetName val="RAB_J18_1"/>
      <sheetName val="Basic_Data1"/>
      <sheetName val="daf_kh1"/>
      <sheetName val="DIV_11"/>
      <sheetName val="Rekap_(2)1"/>
      <sheetName val="Man_Power1"/>
      <sheetName val="Data_Tower1"/>
      <sheetName val="1_21"/>
      <sheetName val="List_of_Material_Price1"/>
      <sheetName val="Orgs_Proy1"/>
      <sheetName val="rekap_str_ars1"/>
      <sheetName val="OH_Mall1"/>
      <sheetName val="TAMBAH_KURANG1"/>
      <sheetName val="BSP_Medium_Class1"/>
      <sheetName val="BSP_Sch__401"/>
      <sheetName val="DAFT_ALAT,UPAH_&amp;_MAT1"/>
      <sheetName val="Harga_Upah1"/>
      <sheetName val="Morsip_Ht_Julu1"/>
      <sheetName val="F-PLT_BB1"/>
      <sheetName val="GAL_DKK_BB1"/>
      <sheetName val="BACK_HARIAN_GAL_DKK_BB1"/>
      <sheetName val="BACKUP_GAL_DKK_SB1"/>
      <sheetName val="GAL_DKK_SB1"/>
      <sheetName val="F-PLT_SB1"/>
      <sheetName val="BESI_FP_BB1"/>
      <sheetName val="BESI_FP_SB1"/>
      <sheetName val="RKP_BESI_PONDASI1"/>
      <sheetName val="Currency_Rate1"/>
      <sheetName val="A_Card1"/>
      <sheetName val="D_Kamar1"/>
      <sheetName val="Daftar_Upah&amp;Bahan1"/>
      <sheetName val="Bahan_1"/>
      <sheetName val="Pekerjaan_1"/>
      <sheetName val="anl.beton"/>
      <sheetName val="anl.mat"/>
      <sheetName val="B.as"/>
      <sheetName val="NSTD"/>
      <sheetName val="anl.sa"/>
      <sheetName val="STD"/>
      <sheetName val="anl.mep"/>
      <sheetName val="B.me"/>
      <sheetName val="BQ All-2"/>
      <sheetName val="DHSD"/>
      <sheetName val="LP3,h_dsr"/>
      <sheetName val="an_tek1"/>
      <sheetName val="TE TS FA LAN MATV"/>
      <sheetName val="D. Peralatan"/>
      <sheetName val="DAF PEKERJAAN"/>
      <sheetName val="DISK"/>
      <sheetName val="LMKC_01"/>
      <sheetName val="AK-2004 (2)"/>
      <sheetName val="MINGGU B 14-17"/>
      <sheetName val="MINGGU A 14-17"/>
      <sheetName val="MINGGU F 14-17"/>
      <sheetName val="PRELIM PRECAST SYS"/>
      <sheetName val="DW"/>
      <sheetName val="SORT"/>
      <sheetName val="CAB 2"/>
      <sheetName val="Land Market"/>
      <sheetName val="Rek Anal"/>
      <sheetName val="auto-PPN"/>
      <sheetName val="form evaluasi"/>
      <sheetName val="HArga BAhan ME"/>
      <sheetName val="BQ-Tenis"/>
      <sheetName val="Arsitektur"/>
      <sheetName val="BOQ_Aula"/>
      <sheetName val="FD"/>
      <sheetName val="GI"/>
      <sheetName val="EE (3)"/>
      <sheetName val="PAVEMENT"/>
      <sheetName val="TRAFFIC"/>
      <sheetName val="pek tanah utk irigasi"/>
      <sheetName val="unit_price3"/>
      <sheetName val="K_Lokal"/>
      <sheetName val="B_D_AHS6"/>
      <sheetName val="TEST_CASE"/>
      <sheetName val="Upah_"/>
      <sheetName val="form_evaluasi"/>
      <sheetName val="HArga_BAhan_ME"/>
      <sheetName val="EE_(3)"/>
      <sheetName val="pek_tanah_utk_irigasi"/>
      <sheetName val="Analisa (ok)"/>
      <sheetName val="5.1-5.4(1)-5.4(2)"/>
      <sheetName val="DIV.3"/>
      <sheetName val="ANALISA PEK.UMUM"/>
      <sheetName val="UR-TEKNIS"/>
      <sheetName val="hrg-sat.pek"/>
      <sheetName val="formminat"/>
      <sheetName val="HS BHN&amp;UPAH"/>
      <sheetName val="Control Document"/>
      <sheetName val="upah bahan"/>
      <sheetName val="URTEK"/>
      <sheetName val="div3"/>
      <sheetName val="Harga S Dasar"/>
      <sheetName val="isian"/>
      <sheetName val="anal (4)"/>
      <sheetName val="SDMTA"/>
      <sheetName val="Cash Flow bulanan"/>
      <sheetName val="UMUM-PU"/>
      <sheetName val="An_Basic"/>
      <sheetName val="An-str(krgnyr)"/>
      <sheetName val="SDY"/>
      <sheetName val="3-DIV3"/>
      <sheetName val="BOQ Penawaran Sebelum Cad. Tawa"/>
      <sheetName val="3a"/>
      <sheetName val="6b"/>
      <sheetName val="DHS"/>
      <sheetName val="info"/>
      <sheetName val="an-aspal"/>
      <sheetName val="an_alat"/>
      <sheetName val="MAP GAB"/>
      <sheetName val="7.1(3)"/>
      <sheetName val="Anl.+"/>
      <sheetName val="갑지"/>
      <sheetName val="Anal. Alat"/>
      <sheetName val="antek12a-13"/>
      <sheetName val="DATA 2"/>
      <sheetName val="Monitor"/>
      <sheetName val="224-225"/>
      <sheetName val="Estm-Progres"/>
      <sheetName val="DKH"/>
      <sheetName val="Stay Cable PDMR2"/>
      <sheetName val="work shop"/>
      <sheetName val="RAB-LANSEKAP"/>
      <sheetName val="DIV.9"/>
      <sheetName val="vol_P31Ki"/>
      <sheetName val="anal-mos"/>
      <sheetName val="anal-drainase,tanah&amp;ps batu"/>
      <sheetName val="anal-beton"/>
      <sheetName val="anal-aspal"/>
      <sheetName val="COST-PERSON-J.O."/>
      <sheetName val="RENTAL1"/>
      <sheetName val="PRD01-1"/>
      <sheetName val="MARK-UP HARGA PENAWARAN"/>
      <sheetName val="MATERIAL-UPAH"/>
      <sheetName val="hsp_STR_ARS"/>
      <sheetName val="BQ_Tenis"/>
      <sheetName val="RAW MATERIALS "/>
      <sheetName val="D3"/>
      <sheetName val="B.1 Engineering"/>
      <sheetName val="B.2.6 Proc HSE MT"/>
      <sheetName val="29"/>
      <sheetName val="Mobilisasi &amp; Demob"/>
      <sheetName val="B.2.5 Proc &amp; Constr Civil1"/>
      <sheetName val="B.2.3 Proc &amp; Constr Electrical"/>
      <sheetName val="B.2.4 Proc &amp; Constr Instru"/>
      <sheetName val="B.2.1 Proc &amp; Constr Mech "/>
      <sheetName val="B.2.2 Proc &amp; Constr Pipe "/>
      <sheetName val="A.1 Project Management EPCC"/>
      <sheetName val="B.3 Pre Com &amp; Start Up"/>
      <sheetName val="Work Permit"/>
      <sheetName val="TAGIHAN"/>
      <sheetName val="41,9&amp;36,3"/>
      <sheetName val="BARU-3"/>
      <sheetName val="BARU-4 "/>
      <sheetName val="HPS"/>
      <sheetName val="RAB PKD "/>
      <sheetName val="ANALISAGATE"/>
      <sheetName val="D5"/>
      <sheetName val="SBhn"/>
      <sheetName val="Meto"/>
      <sheetName val="CF-satu"/>
      <sheetName val="CF Rp-USD"/>
      <sheetName val="BAHAN_STR"/>
      <sheetName val="KOLAM RENANG"/>
      <sheetName val="jalan akses"/>
      <sheetName val="GRC BELAKANG"/>
      <sheetName val="vo 90 plafon driveway"/>
      <sheetName val="vo 90 plafon driveway (2)"/>
      <sheetName val="D2.2"/>
      <sheetName val="SAT-UP"/>
      <sheetName val="영업소실적"/>
      <sheetName val="Tubing &amp; fitting"/>
      <sheetName val="SAN REDUCED 1"/>
      <sheetName val="SH-C"/>
      <sheetName val="Page 1"/>
      <sheetName val="ANAL KOEF"/>
      <sheetName val="諸経費"/>
      <sheetName val="清水計算営業税率関連"/>
      <sheetName val="일작업량산출"/>
      <sheetName val="기본대가"/>
      <sheetName val="장비일작업량"/>
      <sheetName val=" PE-F-42 MR 9 Manpower"/>
      <sheetName val="GRAND REKAP"/>
      <sheetName val="Budget"/>
      <sheetName val="MTa"/>
      <sheetName val="anal_P"/>
      <sheetName val="Rekap_Budget_R0"/>
      <sheetName val="C"/>
      <sheetName val="Modal Kerja"/>
      <sheetName val="1.General Item"/>
      <sheetName val="2.Sorinangka Weir"/>
      <sheetName val="3.Irr.Canal Work"/>
      <sheetName val="4.Irr.Struc.Work"/>
      <sheetName val="6.Tertiary Work"/>
      <sheetName val="H_S_BAHAN"/>
      <sheetName val="D10 LS-Rutin"/>
      <sheetName val="bahan &amp; SATPEK"/>
      <sheetName val="Time Schedulle"/>
      <sheetName val="SUMBER"/>
      <sheetName val="div7"/>
      <sheetName val="Allowance"/>
      <sheetName val="SPJ"/>
      <sheetName val="Gaji"/>
      <sheetName val="mat&amp;upah"/>
      <sheetName val="Rekap Tanpa Prelim"/>
      <sheetName val="SANITARY"/>
      <sheetName val="SPEC-TEKNIS"/>
      <sheetName val="Sat Bah _ Up"/>
      <sheetName val="metode"/>
      <sheetName val="D5 - telford"/>
      <sheetName val="COLUMN"/>
      <sheetName val="KBL"/>
      <sheetName val="REKAP_ARSITEKTUR."/>
      <sheetName val="BQTOLTP"/>
      <sheetName val="5.NP"/>
      <sheetName val="MC"/>
      <sheetName val="H A R G A 13"/>
      <sheetName val="Alat (2)"/>
      <sheetName val="Links"/>
      <sheetName val="Lead"/>
      <sheetName val="prog-mgu"/>
      <sheetName val="MC0"/>
      <sheetName val="sai"/>
      <sheetName val="rekap-bialat"/>
      <sheetName val="Harsat_marina"/>
      <sheetName val="Dt"/>
      <sheetName val="BIODATA"/>
      <sheetName val="Aggr"/>
      <sheetName val="CATEGORY"/>
      <sheetName val="3-DIV7a"/>
      <sheetName val="HOTEL"/>
      <sheetName val="BQ SCDB LOT-10"/>
      <sheetName val="BBM-03"/>
      <sheetName val="Gedung Kantor"/>
      <sheetName val="TPI"/>
      <sheetName val="Sat. Pek."/>
      <sheetName val="D_harga"/>
      <sheetName val="BIL"/>
      <sheetName val="Sheet01S"/>
      <sheetName val="PRINT OUT"/>
      <sheetName val="2_PBK-01"/>
      <sheetName val="CASH"/>
      <sheetName val="CASH_wilcab"/>
      <sheetName val="PBK-01"/>
      <sheetName val="HUTANG"/>
      <sheetName val="BHN-UPH-ALT"/>
      <sheetName val="rbka"/>
      <sheetName val="SubAcc"/>
      <sheetName val="REKAP RAP"/>
      <sheetName val="DIV7-BM"/>
      <sheetName val="rumus"/>
      <sheetName val="7.4 anman"/>
      <sheetName val="10.1(1)d"/>
      <sheetName val="Analisa 6.8"/>
      <sheetName val="ana 300"/>
      <sheetName val="FormRental"/>
      <sheetName val="Analisa Gabungan"/>
      <sheetName val="B_7"/>
      <sheetName val="B_6"/>
      <sheetName val="Analisa RAB"/>
      <sheetName val="CekList"/>
      <sheetName val="Sch Tender"/>
      <sheetName val="Anal-2"/>
      <sheetName val="witholding tax list cji 2001"/>
      <sheetName val="Daftar_Upax"/>
      <sheetName val="Anls_Teknis"/>
      <sheetName val="Form_Harga"/>
      <sheetName val="MASTER_Alat"/>
      <sheetName val="Alat_B"/>
      <sheetName val="Bahan_B"/>
      <sheetName val="Upah_B"/>
      <sheetName val="Luas_Timb_I"/>
      <sheetName val="Sales_Parameter"/>
      <sheetName val="PERALATAN_PROYEK_GOL_III_A"/>
      <sheetName val="AHS_6_3a_(_2a_)"/>
      <sheetName val="Cco (2)"/>
      <sheetName val="rincian A"/>
      <sheetName val="D2"/>
      <sheetName val="D3 (2)"/>
      <sheetName val="D7(2)"/>
      <sheetName val="D8(1)"/>
      <sheetName val="D8(2)"/>
      <sheetName val="D9"/>
      <sheetName val="Agg A"/>
      <sheetName val="Agg B"/>
      <sheetName val="HSU"/>
      <sheetName val="Analisa Harga"/>
      <sheetName val="COVER Sh 1"/>
      <sheetName val="INPUT HARGA"/>
      <sheetName val="AN ALAT1"/>
      <sheetName val=" SAT PL"/>
      <sheetName val="Rincian Bah&amp;Ten"/>
      <sheetName val="Plan vs Real"/>
      <sheetName val="Rinci Progres"/>
      <sheetName val="An-Sipil(ADA KODE)"/>
      <sheetName val="LAP. MINGG"/>
      <sheetName val="Harga HSPK"/>
      <sheetName val="Vol Kusen &amp; Alm (2)"/>
      <sheetName val="Besi &amp; Bekisting-CBD (2)"/>
      <sheetName val="Backkomp-Java (2)"/>
      <sheetName val="Septic"/>
      <sheetName val="analis azaa"/>
      <sheetName val="Struktur Atas"/>
      <sheetName val="Detail-AQC"/>
      <sheetName val="Hangarui"/>
      <sheetName val="IF(USBER;742)"/>
      <sheetName val="IF(Usber;081387871305;FALSE)"/>
      <sheetName val="TIMBUNAN"/>
      <sheetName val="전등설비"/>
      <sheetName val="단가조사서"/>
      <sheetName val="INPUT_TABLE"/>
      <sheetName val="CCO5"/>
      <sheetName val="ALOKASI"/>
      <sheetName val="TIME"/>
      <sheetName val="own"/>
      <sheetName val="UPAH DAN BAHAN"/>
      <sheetName val="Rekp Alt"/>
      <sheetName val="1. BQ ind"/>
      <sheetName val="REKAP 2008"/>
      <sheetName val="Cik-SPKhwu"/>
      <sheetName val="Ana-ALAT"/>
      <sheetName val="Daft 2_1"/>
      <sheetName val="SALES07"/>
      <sheetName val="SD (1)"/>
      <sheetName val="Schedule (1)"/>
      <sheetName val="LOADDAT"/>
      <sheetName val="HD ALAT"/>
      <sheetName val="KEB-MAT"/>
      <sheetName val="MI(data base)"/>
      <sheetName val="RANKING PELAPORAN"/>
      <sheetName val="railing"/>
      <sheetName val="Material&amp;Alat"/>
      <sheetName val="JUNI"/>
      <sheetName val="telp"/>
      <sheetName val="trans"/>
      <sheetName val="029Cikeas00"/>
      <sheetName val="Source"/>
      <sheetName val="Uraian Upah"/>
      <sheetName val="DETANAL-AUG"/>
      <sheetName val="YRACCT"/>
      <sheetName val="DASH"/>
      <sheetName val="Uraian"/>
      <sheetName val="10.1 (1)"/>
      <sheetName val="10.1 (2)"/>
      <sheetName val="10.1 (3)"/>
      <sheetName val="10.1 (4)"/>
      <sheetName val="10.1 (5)"/>
      <sheetName val="JSiar"/>
      <sheetName val="GeneralInfo"/>
      <sheetName val="JADWAL PELAKSANAAN"/>
      <sheetName val="H-SAT"/>
      <sheetName val="BPS"/>
      <sheetName val="jalur-TH-INI"/>
      <sheetName val="jalur-th-lalu"/>
      <sheetName val="Data-Masukan"/>
      <sheetName val="Receivables from customer (3)"/>
      <sheetName val="input data umum"/>
      <sheetName val="HRPar"/>
      <sheetName val="SchC"/>
      <sheetName val="SchA"/>
      <sheetName val="SewAlat"/>
      <sheetName val="SchB"/>
      <sheetName val="SchD"/>
      <sheetName val="DATA WP"/>
      <sheetName val="Urai _Resap pengikat"/>
      <sheetName val="hasat"/>
      <sheetName val="GP-WB"/>
      <sheetName val="RWD-02"/>
      <sheetName val="kepmenaker150"/>
      <sheetName val="Sheet4"/>
      <sheetName val="ANAL.BOW"/>
      <sheetName val="Credit-22"/>
      <sheetName val="Pers"/>
      <sheetName val="AR to LSY"/>
      <sheetName val="bbt-1999"/>
      <sheetName val="CF WORKSHEET"/>
      <sheetName val="Cab"/>
      <sheetName val="UMUM"/>
      <sheetName val="ListAnalisa"/>
      <sheetName val="pt-perso"/>
      <sheetName val="ANALISA TENDER"/>
      <sheetName val="PRY 01-3"/>
      <sheetName val="tbl"/>
      <sheetName val="REV_1702"/>
      <sheetName val="Analisa ARS"/>
      <sheetName val="PL SPP per ton"/>
      <sheetName val="LAMP_2.2"/>
      <sheetName val="610.05"/>
      <sheetName val="SE"/>
      <sheetName val="Significant Processes"/>
      <sheetName val="AnAlat"/>
      <sheetName val="DaftarHarga"/>
      <sheetName val="BBC"/>
      <sheetName val="Download1"/>
      <sheetName val="Estate Housing"/>
      <sheetName val="Marshal"/>
      <sheetName val="RESUME REALISASI"/>
      <sheetName val="Hsatuan-OK"/>
      <sheetName val="D HARGA"/>
      <sheetName val="MT-C"/>
      <sheetName val="UnitRate"/>
      <sheetName val="RANGKUM"/>
      <sheetName val="extern"/>
      <sheetName val="Alat tanah dan Struktur (10-05)"/>
      <sheetName val="Alat tanah dan Struktur (03-09)"/>
      <sheetName val="RAB-1"/>
      <sheetName val="ANTEK"/>
      <sheetName val="H-Dasar"/>
      <sheetName val="Hrg Sat"/>
      <sheetName val="WBS 2005"/>
      <sheetName val="BHN-ALAT"/>
      <sheetName val="BUSWAY"/>
      <sheetName val="12CGOU"/>
      <sheetName val="Ahs_2"/>
      <sheetName val="Ahs_1"/>
      <sheetName val="DAPRO"/>
      <sheetName val="Bekisting"/>
      <sheetName val="UP_an"/>
      <sheetName val="EQ"/>
      <sheetName val="Lt. 1 (A)"/>
      <sheetName val="ahs3"/>
      <sheetName val="95삼성급(본사)"/>
      <sheetName val="PLB"/>
      <sheetName val="daya"/>
      <sheetName val="2007"/>
      <sheetName val="MVAC"/>
      <sheetName val="POV"/>
      <sheetName val="R. Rapat"/>
      <sheetName val="ANALISA PEK_UMUM"/>
      <sheetName val="Ref"/>
      <sheetName val="Permanent info"/>
      <sheetName val="NORMA"/>
      <sheetName val="NILZI J KKPA"/>
      <sheetName val="Inputs"/>
      <sheetName val="Mar"/>
      <sheetName val="FORM-X-1"/>
      <sheetName val="IKK_SOURCE"/>
      <sheetName val="BUT"/>
      <sheetName val="S-1"/>
      <sheetName val="P"/>
      <sheetName val="KIB C GEDUNG &amp; BANGUNAN"/>
      <sheetName val="SAA"/>
      <sheetName val="RENPEN"/>
      <sheetName val="CF-hot"/>
      <sheetName val="3-DIV8"/>
      <sheetName val="SP16"/>
      <sheetName val="PHU 05"/>
      <sheetName val="BQ-1A prelim"/>
      <sheetName val="idx-03"/>
      <sheetName val="igp-03"/>
      <sheetName val="ANALISA-1"/>
      <sheetName val="RAB RIIL kayu"/>
      <sheetName val="G.R300경비"/>
      <sheetName val="KAS-T"/>
      <sheetName val="RBKI"/>
      <sheetName val="HrgUpahBahan"/>
      <sheetName val="Upah&amp;Bahan"/>
      <sheetName val="RAB Keban Jamong"/>
      <sheetName val="RAB Rehab Orong Gedong"/>
      <sheetName val="RAB Otak Semu"/>
      <sheetName val="RAB Rehab Panoso"/>
      <sheetName val="RAB Plam Ngaong"/>
      <sheetName val="RAB Semurung"/>
      <sheetName val="RAB Semaya"/>
      <sheetName val="RAB T.Ksaming"/>
      <sheetName val="AHS1"/>
      <sheetName val="CV"/>
      <sheetName val="SUM"/>
      <sheetName val="Hsatbahan"/>
      <sheetName val="LS"/>
      <sheetName val="TON  per Jam"/>
      <sheetName val="1771.2"/>
      <sheetName val="AnalisaSIPIL1"/>
      <sheetName val="REQDELTA"/>
      <sheetName val="FISIK RAB 2000"/>
      <sheetName val="MENU"/>
      <sheetName val="VEN"/>
      <sheetName val="Material-mr"/>
      <sheetName val="BQ-1A"/>
      <sheetName val="REKAP PAGAR DEPAN"/>
      <sheetName val="REKAP LOKAL"/>
      <sheetName val="REKAP PAGAR SAMPING"/>
      <sheetName val="REKAP GERBANG"/>
      <sheetName val="MARK-UP_HARGA_PENAWARAN"/>
      <sheetName val="B_1_Engineering"/>
      <sheetName val="B_2_6_Proc_HSE_MT"/>
      <sheetName val="Mobilisasi_&amp;_Demob"/>
      <sheetName val="B_2_5_Proc_&amp;_Constr_Civil1"/>
      <sheetName val="B_2_3_Proc_&amp;_Constr_Electrical"/>
      <sheetName val="B_2_4_Proc_&amp;_Constr_Instru"/>
      <sheetName val="B_2_1_Proc_&amp;_Constr_Mech_"/>
      <sheetName val="B_2_2_Proc_&amp;_Constr_Pipe_"/>
      <sheetName val="A_1_Project_Management_EPCC"/>
      <sheetName val="B_3_Pre_Com_&amp;_Start_Up"/>
      <sheetName val="Work_Permit"/>
      <sheetName val="F_1_1_G_ST_1A"/>
      <sheetName val="Sat__Pek_"/>
      <sheetName val="Rekap."/>
      <sheetName val="BQ-E20-02(Rp)"/>
      <sheetName val="RAB AR&amp;STR"/>
      <sheetName val="Settlement"/>
      <sheetName val="L. Hr"/>
      <sheetName val="LAPORAN"/>
      <sheetName val="Rekap Anl"/>
      <sheetName val="Regen Schedule"/>
      <sheetName val="SUMIF"/>
      <sheetName val="Schd_Alat,Mat"/>
      <sheetName val="terendah"/>
      <sheetName val="bd"/>
      <sheetName val="Rekap Gab"/>
      <sheetName val="Concrete"/>
      <sheetName val="HARGADASAR"/>
      <sheetName val="BQ(RAB)_(2)7"/>
      <sheetName val="BQ(RAB)_(3)7"/>
      <sheetName val="adukan_7"/>
      <sheetName val="Analisa_Alat7"/>
      <sheetName val="Pas_batu7"/>
      <sheetName val="Alat_Kudus7"/>
      <sheetName val="Kap_Alat7"/>
      <sheetName val="Analisa_SNI_STANDART_6"/>
      <sheetName val="H_Satuan7"/>
      <sheetName val="Fill_this_out_first___12"/>
      <sheetName val="Fill_this_out_first___13"/>
      <sheetName val="HRG_BAHAN_&amp;_UPAH_okk6"/>
      <sheetName val="Analis_Kusen_okk6"/>
      <sheetName val="struktur_tdk_dipakai6"/>
      <sheetName val="Cover_Daf-26"/>
      <sheetName val="HARGA_BAHAN6"/>
      <sheetName val="Analisa_RAP5"/>
      <sheetName val="BQ_ARS6"/>
      <sheetName val="Spec_ME6"/>
      <sheetName val="AnalisaSIPIL_RIIL_RAP6"/>
      <sheetName val="B_-_Norelec6"/>
      <sheetName val="PEMBESIAN_BALOK_tukang_(2)6"/>
      <sheetName val="DAFTAR_76"/>
      <sheetName val="Rekap_Prelim6"/>
      <sheetName val="HARGA_MATERIAL6"/>
      <sheetName val="HRG_BHN6"/>
      <sheetName val="D___W_sizes6"/>
      <sheetName val="IN_OUT6"/>
      <sheetName val="Daftar_Upah5"/>
      <sheetName val="Man_Power_&amp;_Comp5"/>
      <sheetName val="D_5243-ARAMCO5"/>
      <sheetName val="D-4801_OXY5"/>
      <sheetName val="Harga_Bahan_&amp;_Upah_5"/>
      <sheetName val="Perm__Test5"/>
      <sheetName val="Man_Power___Comp6"/>
      <sheetName val="Jembatan_I6"/>
      <sheetName val="C__Analisa_6"/>
      <sheetName val="Format_Report-for_analysis_onl5"/>
      <sheetName val="rab_lt_2_bo6"/>
      <sheetName val="Conn__Lib5"/>
      <sheetName val="Master_1_05"/>
      <sheetName val="DAFTAR_HARGA5"/>
      <sheetName val="Agregat_Halus_&amp;_Kasar5"/>
      <sheetName val="Harsat_Upah6"/>
      <sheetName val="Harga_Satuan5"/>
      <sheetName val="ANALISA_railing5"/>
      <sheetName val="Ana__PU5"/>
      <sheetName val="2__BQ5"/>
      <sheetName val="Analisa_25"/>
      <sheetName val="Volume_15"/>
      <sheetName val="Up_&amp;_bhn5"/>
      <sheetName val="AnalisaSIPIL_RIIL5"/>
      <sheetName val="A-11_Steel_Str6"/>
      <sheetName val="A-03_Pile6"/>
      <sheetName val="Bangunan_Utama_B5"/>
      <sheetName val="MAT'L_LIST5"/>
      <sheetName val="1_195"/>
      <sheetName val="Cover_Daf_26"/>
      <sheetName val="1__BQ5"/>
      <sheetName val="Galian_batu5"/>
      <sheetName val="rekap_mekanikal5"/>
      <sheetName val="Uraian_Teknis5"/>
      <sheetName val="MC_strp_CoDa_5"/>
      <sheetName val="2__MVAC_R15"/>
      <sheetName val="List_Material5"/>
      <sheetName val="Str_BT5"/>
      <sheetName val="Off_+_Wh5"/>
      <sheetName val="Posisi_Biaya5"/>
      <sheetName val="BD_Div-2_sd_7_65"/>
      <sheetName val="GRAND_TOTAL5"/>
      <sheetName val="01A-_RAB5"/>
      <sheetName val="_schedule_AMD-2_Rev_III5"/>
      <sheetName val="3_15"/>
      <sheetName val="Fin_Sum5"/>
      <sheetName val="unit_price4"/>
      <sheetName val="JPC_Breakdown_Price5"/>
      <sheetName val="3_4-PIPE5"/>
      <sheetName val="RAB_SEKRETARIAT_(1)5"/>
      <sheetName val="Time_Schedule5"/>
      <sheetName val="_5"/>
      <sheetName val="Harga_Upah+Bahan5"/>
      <sheetName val="B_Q_20075"/>
      <sheetName val="H__Satuan5"/>
      <sheetName val="405BQBAK-ME_26_bakrie5"/>
      <sheetName val="Analisa_Upah_&amp;_Bahan_Plum5"/>
      <sheetName val="REKAP_TOTAL5"/>
      <sheetName val="Kurva_S_(barch-bulanan-25)5"/>
      <sheetName val="3_Sch_ch5"/>
      <sheetName val="Master_Edit5"/>
      <sheetName val="PPh_225"/>
      <sheetName val="2_2_BQ5"/>
      <sheetName val="BQ_Detail5"/>
      <sheetName val="HB_me5"/>
      <sheetName val="HRGA_SATUAN_UPAH-BAHAN5"/>
      <sheetName val="CHITIET_VL_NC5"/>
      <sheetName val="rab_me_(by_owner)_5"/>
      <sheetName val="BQ_(by_owner)5"/>
      <sheetName val="rab_me_(fisik)5"/>
      <sheetName val="HB_5"/>
      <sheetName val="MAT'L_LLIST5"/>
      <sheetName val="Public_Area5"/>
      <sheetName val="U__div_25"/>
      <sheetName val="BQ_Rekapitulasi__Akhir3"/>
      <sheetName val="Perhit_Alat3"/>
      <sheetName val="fr_BS5"/>
      <sheetName val="SELISIH_HARGA5"/>
      <sheetName val="Fire_Alarm5"/>
      <sheetName val="Sumber_Daya5"/>
      <sheetName val="Kuantitas_&amp;_Harga5"/>
      <sheetName val="Alat___Master3"/>
      <sheetName val="Alat__Jembatan3"/>
      <sheetName val="GRADASI_KELAS_A_(2)3"/>
      <sheetName val="timbunan_pilihan3"/>
      <sheetName val="Monitoring_Progres3"/>
      <sheetName val="Ope_FC3"/>
      <sheetName val="harga_dasar4"/>
      <sheetName val="Eng_Hrs_(HO)5"/>
      <sheetName val="1_1_ALAT_TULIS_KANTOR3"/>
      <sheetName val="RKP_PLUMBING3"/>
      <sheetName val="Isolasi_Luar3"/>
      <sheetName val="Isolasi_Luar_Dalam3"/>
      <sheetName val="fill_in_first3"/>
      <sheetName val="Dft__Hrg_Bahan3"/>
      <sheetName val="GRAFIK_3"/>
      <sheetName val="플랜트_설치3"/>
      <sheetName val="RM_IA3"/>
      <sheetName val="BOQ_Full3"/>
      <sheetName val="Daf_13"/>
      <sheetName val="D_&amp;_W_sizes3"/>
      <sheetName val="Harsat_Bahan3"/>
      <sheetName val="Kalibrasi_Mock_(2)3"/>
      <sheetName val="analisa_hor3"/>
      <sheetName val="cal_belakang3"/>
      <sheetName val="Analisa_Harsat5"/>
      <sheetName val="Ts_Tahap_I_Kesehatan_&amp;_Bea_Cuk2"/>
      <sheetName val="Sort_32"/>
      <sheetName val="1_2_용역비5"/>
      <sheetName val="Analisa_Harga_Satuan3"/>
      <sheetName val="STAFFSCHED_3"/>
      <sheetName val="AU_Zone3"/>
      <sheetName val="Price_Breakdown3"/>
      <sheetName val="DIV_23"/>
      <sheetName val="Supl_X3"/>
      <sheetName val="Rekap_Biaya3"/>
      <sheetName val="Bill_of_Qty_MEP3"/>
      <sheetName val="1_B3"/>
      <sheetName val="F1c_DATA_ADM63"/>
      <sheetName val="Proyeksi_2017_Update_3_april2"/>
      <sheetName val="Kurva_S3"/>
      <sheetName val="Relokasi_PDAM3"/>
      <sheetName val="Daf_Alat2"/>
      <sheetName val="Jadual_Alat3"/>
      <sheetName val="Daftar_MPU3"/>
      <sheetName val="2_13"/>
      <sheetName val="2_3_(3)3"/>
      <sheetName val="SK_6(1)3"/>
      <sheetName val="SK_6(2)3"/>
      <sheetName val="3_1(1)3"/>
      <sheetName val="3_1(8)3"/>
      <sheetName val="3_2(1)3"/>
      <sheetName val="3_3(1)3"/>
      <sheetName val="SK_6_093"/>
      <sheetName val="5_1(2)3"/>
      <sheetName val="5_6(1)3"/>
      <sheetName val="5_7(1)3"/>
      <sheetName val="5_7(2)3"/>
      <sheetName val="6_1(1)3"/>
      <sheetName val="6_1(2)3"/>
      <sheetName val="6_3(1)3"/>
      <sheetName val="6_3(5a)3"/>
      <sheetName val="6_3(6c)3"/>
      <sheetName val="6_3(7a)3"/>
      <sheetName val="6_5(1a)3"/>
      <sheetName val="7_1(7)3"/>
      <sheetName val="7_1(10)3"/>
      <sheetName val="7_2_(9)3"/>
      <sheetName val="7_2_(10)3"/>
      <sheetName val="7_3(1)3"/>
      <sheetName val="7_6_(1)3"/>
      <sheetName val="7_10(1)3"/>
      <sheetName val="7_15(2)3"/>
      <sheetName val="7_15(9)3"/>
      <sheetName val="11_1(1)3"/>
      <sheetName val="11_1(3)a3"/>
      <sheetName val="11_1(7)3"/>
      <sheetName val="11_1(10)3"/>
      <sheetName val="NP_(2)3"/>
      <sheetName val="BQ_Arsit3"/>
      <sheetName val="An_HarSatPek3"/>
      <sheetName val="Sat_Bah_&amp;_Up3"/>
      <sheetName val="Vendor_Information3"/>
      <sheetName val="Cont__Fabrikasi2"/>
      <sheetName val="Penyusutan_Kendaraan3"/>
      <sheetName val="RAB_&amp;_RCO_OWNER_VERS_3"/>
      <sheetName val="공정계획(내부계획25%,내부w_f)3"/>
      <sheetName val="PRY_03-1_(Amd1)3"/>
      <sheetName val="PP_ALAT3"/>
      <sheetName val="Shares_Outstanding2"/>
      <sheetName val="Daf_Harga3"/>
      <sheetName val="REF_ONLY3"/>
      <sheetName val="B_U_ARC__POS_JAGA2"/>
      <sheetName val="Owning_cost_Alat3"/>
      <sheetName val="TB(Koordinat_XY)_(OK)2"/>
      <sheetName val="Mat_Real2"/>
      <sheetName val="RAB_20073"/>
      <sheetName val="Scope_of_work5"/>
      <sheetName val="tam-kur_sipil5"/>
      <sheetName val="tam-kur_baja5"/>
      <sheetName val="har_sat5"/>
      <sheetName val="M'trl_Baja5"/>
      <sheetName val="UPAH_KERJA5"/>
      <sheetName val="HARGA_ALAT4"/>
      <sheetName val="Rekap_Direct_Cost4"/>
      <sheetName val="Rekap_Tahap_13"/>
      <sheetName val="Weight_Bridge3"/>
      <sheetName val="Analisa_-Baku3"/>
      <sheetName val="THPDMoi__(2)3"/>
      <sheetName val="dongia_(2)3"/>
      <sheetName val="TONG_HOP_VL-NC3"/>
      <sheetName val="TONGKE3p_3"/>
      <sheetName val="TH_VL,_NC,_DDHT_Thanhphuoc3"/>
      <sheetName val="DON_GIA3"/>
      <sheetName val="t-h_HA_THE3"/>
      <sheetName val="CHITIET_VL-NC-TT_-1p3"/>
      <sheetName val="TONG_HOP_VL-NC_TT3"/>
      <sheetName val="TH_XL3"/>
      <sheetName val="CHITIET_VL-NC3"/>
      <sheetName val="CHITIET_VL-NC-TT-3p3"/>
      <sheetName val="KPVC-BD_3"/>
      <sheetName val="ELEMENT_SUM3"/>
      <sheetName val="00_Jumlah_Total3"/>
      <sheetName val="D3_13"/>
      <sheetName val="Hrg_Sat4"/>
      <sheetName val="Analisa_Bor2"/>
      <sheetName val="Alat_Berat2"/>
      <sheetName val="4-Basic_Price2"/>
      <sheetName val="ANALISA_UTAMA2"/>
      <sheetName val="Analisa_Teknik3"/>
      <sheetName val="bhn_FINAL2"/>
      <sheetName val="FIRE_FIGHTING3"/>
      <sheetName val="Jati_Gede3"/>
      <sheetName val="An__Harga2"/>
      <sheetName val="RBP-_23"/>
      <sheetName val="BL-_(JOB)3"/>
      <sheetName val="harga_dasar_T-M-A3"/>
      <sheetName val="faktor_&amp;_disc2"/>
      <sheetName val="hARGA_SAT3"/>
      <sheetName val="est_proy3"/>
      <sheetName val="UnitRateA_1_II3"/>
      <sheetName val="pay_items3"/>
      <sheetName val="Unit_Rate3"/>
      <sheetName val="DRUP_(ASLI)3"/>
      <sheetName val="Galian_13"/>
      <sheetName val="LAL_-_PASAR_PAGI_3"/>
      <sheetName val="Metod_TWR2"/>
      <sheetName val="Analis_(2)2"/>
      <sheetName val="Analisa_STR2"/>
      <sheetName val="rating_curve2"/>
      <sheetName val="Cost_Summary2"/>
      <sheetName val="SCH_Total2"/>
      <sheetName val="Sur_Site2"/>
      <sheetName val="PROGRESS_BULAN2"/>
      <sheetName val="Daf__Upah_&amp;_Bah2"/>
      <sheetName val="BQ_All_22"/>
      <sheetName val="Bill_No_12"/>
      <sheetName val="CloseOuts_by_Package2"/>
      <sheetName val="Harga_Sat_APP3"/>
      <sheetName val="Rek_An3"/>
      <sheetName val="7_공정표3"/>
      <sheetName val="Schedule_11a3"/>
      <sheetName val="Septick_tank3"/>
      <sheetName val="DATA_PROYEK3"/>
      <sheetName val="Rekap_13"/>
      <sheetName val="RPP01_33"/>
      <sheetName val="Skedjul_Rev2"/>
      <sheetName val="Rekap_RAP_real_(2)2"/>
      <sheetName val="sch_1_22"/>
      <sheetName val="BoQ_C42"/>
      <sheetName val="Upah_&amp;_Bahan2"/>
      <sheetName val="SATUAN_JADI_2"/>
      <sheetName val="RAP_FLAT+OPEN2"/>
      <sheetName val="An_H_Sat_Pek_Ut2"/>
      <sheetName val="B_Kim20102"/>
      <sheetName val="Risalah_KOM2"/>
      <sheetName val="LPS_APRL'082"/>
      <sheetName val="13_Nangakara_Weir2"/>
      <sheetName val="14_Irr_Canal_Work2"/>
      <sheetName val="15_Irr__Struc_Work2"/>
      <sheetName val="16_Pipe_Inst_2"/>
      <sheetName val="18_Lateral_Pipe2"/>
      <sheetName val="time_scedul_2"/>
      <sheetName val="CP3_Rkp2"/>
      <sheetName val="rekap_bahan_dan_alat2"/>
      <sheetName val="RAB_J18_2"/>
      <sheetName val="Basic_Data2"/>
      <sheetName val="daf_kh2"/>
      <sheetName val="DIV_12"/>
      <sheetName val="Rekap_(2)2"/>
      <sheetName val="Man_Power2"/>
      <sheetName val="Data_Tower2"/>
      <sheetName val="1_22"/>
      <sheetName val="Daftar_Upax1"/>
      <sheetName val="List_of_Material_Price2"/>
      <sheetName val="Orgs_Proy2"/>
      <sheetName val="rekap_str_ars2"/>
      <sheetName val="OH_Mall2"/>
      <sheetName val="TAMBAH_KURANG2"/>
      <sheetName val="BSP_Medium_Class2"/>
      <sheetName val="BSP_Sch__402"/>
      <sheetName val="Currency_Rate2"/>
      <sheetName val="DAFT_ALAT,UPAH_&amp;_MAT2"/>
      <sheetName val="Harga_Upah2"/>
      <sheetName val="A_Card2"/>
      <sheetName val="D_Kamar2"/>
      <sheetName val="Daftar_Upah&amp;Bahan2"/>
      <sheetName val="Bahan_2"/>
      <sheetName val="Pekerjaan_2"/>
      <sheetName val="Morsip_Ht_Julu2"/>
      <sheetName val="F-PLT_BB2"/>
      <sheetName val="GAL_DKK_BB2"/>
      <sheetName val="BACK_HARIAN_GAL_DKK_BB2"/>
      <sheetName val="BACKUP_GAL_DKK_SB2"/>
      <sheetName val="GAL_DKK_SB2"/>
      <sheetName val="F-PLT_SB2"/>
      <sheetName val="BESI_FP_BB2"/>
      <sheetName val="BESI_FP_SB2"/>
      <sheetName val="RKP_BESI_PONDASI2"/>
      <sheetName val="Anls_Teknis1"/>
      <sheetName val="Form_Harga1"/>
      <sheetName val="MASTER_Alat1"/>
      <sheetName val="Alat_B1"/>
      <sheetName val="Bahan_B1"/>
      <sheetName val="Upah_B1"/>
      <sheetName val="Upah_1"/>
      <sheetName val="K_Lokal1"/>
      <sheetName val="Luas_Timb_I1"/>
      <sheetName val="Actual_&amp;_Valuation_by_PY"/>
      <sheetName val="Analisa_Neraca"/>
      <sheetName val="Cover_(sh_1)"/>
      <sheetName val="TEST_CASE1"/>
      <sheetName val="Anl_+"/>
      <sheetName val="Sales_Parameter1"/>
      <sheetName val="Cash_Flow_bulanan"/>
      <sheetName val="MAP_GAB"/>
      <sheetName val="7_1(3)"/>
      <sheetName val="AHS_6_3a_(_2a_)1"/>
      <sheetName val="PERALATAN_PROYEK_GOL_III_A1"/>
      <sheetName val="anl_beton"/>
      <sheetName val="anl_mat"/>
      <sheetName val="B_as"/>
      <sheetName val="anl_sa"/>
      <sheetName val="anl_mep"/>
      <sheetName val="B_me"/>
      <sheetName val="TBPP-PPKA_(%)_(2)"/>
      <sheetName val="BQ_All-2"/>
      <sheetName val="B_D_AHS61"/>
      <sheetName val="MINGGU_B_14-17"/>
      <sheetName val="MINGGU_A_14-17"/>
      <sheetName val="MINGGU_F_14-17"/>
      <sheetName val="w't_table"/>
      <sheetName val="Bahan_&amp;_Upah"/>
      <sheetName val="Tie_Beam_GN"/>
      <sheetName val="Tangga_GN"/>
      <sheetName val="form_evaluasi1"/>
      <sheetName val="HArga_BAhan_ME1"/>
      <sheetName val="EE_(3)1"/>
      <sheetName val="pek_tanah_utk_irigasi1"/>
      <sheetName val="DHS_AC"/>
      <sheetName val="MVAC_(4)"/>
      <sheetName val="HSBU_ANA"/>
      <sheetName val="Anal__Alat"/>
      <sheetName val="DATA_2"/>
      <sheetName val="Stay_Cable_PDMR2"/>
      <sheetName val="work_shop"/>
      <sheetName val="DIV_9"/>
      <sheetName val="B_T"/>
      <sheetName val="TE_TS_FA_LAN_MATV"/>
      <sheetName val="Modal_Kerja"/>
      <sheetName val="Rinc_Ged_A_(G_Utama)"/>
      <sheetName val="Schedule_02"/>
      <sheetName val="ANALISA_PEK_UMUM"/>
      <sheetName val="Alat_(2)"/>
      <sheetName val="7_4_anman"/>
      <sheetName val="10_1(1)d"/>
      <sheetName val="Analisa_6_8"/>
      <sheetName val="ana_300"/>
      <sheetName val="Analisa_Gabungan"/>
      <sheetName val="Analisa_RAB"/>
      <sheetName val="Sch_Tender"/>
      <sheetName val="Rekap_RAP"/>
      <sheetName val="Analisa_(ok)"/>
      <sheetName val="hrg-sat_pek"/>
      <sheetName val="HS_BHN&amp;UPAH"/>
      <sheetName val="5_1-5_4(1)-5_4(2)"/>
      <sheetName val="DIV_3"/>
      <sheetName val="BARU-4_"/>
      <sheetName val="Gedung_Kantor"/>
      <sheetName val="NP_tanah"/>
      <sheetName val="NP_umum"/>
      <sheetName val="Meth "/>
      <sheetName val="H Satuan Dasar"/>
      <sheetName val="RAB KapukII"/>
      <sheetName val="BAU"/>
      <sheetName val="1.General "/>
      <sheetName val="UnitR"/>
      <sheetName val="Typical Cross Section"/>
      <sheetName val="ANAL_BOW"/>
      <sheetName val="Upah Bahan Alat"/>
      <sheetName val="backup mc_0"/>
      <sheetName val="Upah,Bahan, Alat"/>
      <sheetName val="Dist_analys"/>
      <sheetName val="Gen"/>
      <sheetName val="vels"/>
      <sheetName val="Report"/>
      <sheetName val="Grinding by Quarter"/>
      <sheetName val="Scenario"/>
      <sheetName val="Recap"/>
      <sheetName val="Juni-2011"/>
      <sheetName val="Mei-2011"/>
      <sheetName val="LS_Rutin"/>
      <sheetName val="PRINT_OUT"/>
      <sheetName val="Page_1"/>
      <sheetName val="anal-drainase,tanah&amp;ps_batu"/>
      <sheetName val="COST-PERSON-J_O_"/>
      <sheetName val="HALAMAN_1-60"/>
      <sheetName val="HD_ALAT"/>
      <sheetName val="MI(data_base)"/>
      <sheetName val="RANKING_PELAPORAN"/>
      <sheetName val="Uraian_Upah"/>
      <sheetName val="Grand Sum BT"/>
      <sheetName val="Gaji Pokok"/>
      <sheetName val="T. Proyek-Jabatan"/>
      <sheetName val="T. Lokasi"/>
      <sheetName val="T. Rumah"/>
      <sheetName val="T. Transport"/>
      <sheetName val="TABLE DAYA DUKUNG"/>
      <sheetName val="ANALIS ALAT"/>
      <sheetName val="UPH,BHN,ALT"/>
      <sheetName val="Analis harga"/>
      <sheetName val="S Kurva"/>
      <sheetName val="Agg Ksr&amp;Hls"/>
      <sheetName val="datbhn"/>
      <sheetName val="6DHSDBU"/>
      <sheetName val="Embong-Malang"/>
      <sheetName val="U.P."/>
      <sheetName val="lamp. 12"/>
      <sheetName val="kalibrasi-Tank"/>
      <sheetName val="Master Dat"/>
      <sheetName val="boq2"/>
      <sheetName val="AHSR"/>
      <sheetName val="TENAGA"/>
      <sheetName val="4641"/>
      <sheetName val="B.Q. breakdown (0723_2) (USD)"/>
      <sheetName val="ASME B 36.10 M"/>
      <sheetName val="BREAKER"/>
      <sheetName val="PERSIAPAN"/>
      <sheetName val="REKAP  (1)"/>
      <sheetName val="hub"/>
      <sheetName val="BID_PRC"/>
      <sheetName val="PRC_COMP"/>
      <sheetName val="Plat"/>
      <sheetName val="Material ME"/>
      <sheetName val="Ass_Planting"/>
      <sheetName val="rab_analisa"/>
      <sheetName val="Time_Schedulle"/>
      <sheetName val="RAW_MATERIALS_"/>
      <sheetName val="TT04"/>
      <sheetName val="Project Brief"/>
      <sheetName val="daf-3(OK)"/>
      <sheetName val="daf-7(OK)"/>
      <sheetName val="Du_lieu"/>
      <sheetName val="1-BOQ"/>
      <sheetName val="Harga Mat "/>
      <sheetName val="PL (MONTHLY)"/>
      <sheetName val="GUT"/>
      <sheetName val="TRNS-C1"/>
      <sheetName val=" "/>
      <sheetName val="quarry"/>
      <sheetName val="Cambi Combined"/>
      <sheetName val="B.me@"/>
      <sheetName val="Analisa per unit 2"/>
      <sheetName val="3.14 Electrical - 415V (1)"/>
      <sheetName val="Material List T 55 M "/>
      <sheetName val="CFL-KIM"/>
      <sheetName val="MatList"/>
      <sheetName val="W-NAD"/>
      <sheetName val="Section 2 MastlisteRev02"/>
      <sheetName val="keb-BHN"/>
      <sheetName val="rates"/>
      <sheetName val="U,B"/>
      <sheetName val="variable"/>
      <sheetName val="an. struktur"/>
      <sheetName val="Dashboard"/>
      <sheetName val="BASIC PRICE "/>
      <sheetName val="MP3"/>
      <sheetName val="PRELIM_PRECAST_SYS"/>
      <sheetName val="SAN_REDUCED_1"/>
      <sheetName val="Analisa HS"/>
      <sheetName val="Harga S Dasar UNTUK IDISI"/>
      <sheetName val="DAF_PEKERJAAN"/>
      <sheetName val="C_16"/>
      <sheetName val="C_19"/>
      <sheetName val="C_21"/>
      <sheetName val="C_23"/>
      <sheetName val="C_25"/>
      <sheetName val="C_7"/>
      <sheetName val="C_9"/>
      <sheetName val="anal_(4)"/>
      <sheetName val="Rekap_Tanpa_Prelim"/>
      <sheetName val="B_Q__breakdown_(0723_2)_(USD)"/>
      <sheetName val="BQ_SCDB_LOT-10"/>
      <sheetName val="REKAP_ARSITEKTUR_"/>
      <sheetName val="RAB_PKD_"/>
      <sheetName val="REKAP_VOLUME"/>
      <sheetName val="1_General_Item"/>
      <sheetName val="2_Sorinangka_Weir"/>
      <sheetName val="3_Irr_Canal_Work"/>
      <sheetName val="4_Irr_Struc_Work"/>
      <sheetName val="6_Tertiary_Work"/>
      <sheetName val="D10_LS-Rutin"/>
      <sheetName val="bahan_&amp;_SATPEK"/>
      <sheetName val="upah_bahan"/>
      <sheetName val="Harga_HSPK"/>
      <sheetName val="Vol_Kusen_&amp;_Alm_(2)"/>
      <sheetName val="Besi_&amp;_Bekisting-CBD_(2)"/>
      <sheetName val="Backkomp-Java_(2)"/>
      <sheetName val="analis_azaa"/>
      <sheetName val="Project_Brief"/>
      <sheetName val="MOB_(2)"/>
      <sheetName val="Sat_Bah___Up"/>
      <sheetName val="Lamp_NRC_Item_(4)"/>
      <sheetName val="REKAP_2008"/>
      <sheetName val="Eq__Mobilization"/>
      <sheetName val="5201_2004"/>
      <sheetName val="D__Peralatan"/>
      <sheetName val="ASME_B_36_10_M"/>
      <sheetName val="Rek_Anal"/>
      <sheetName val="D3_(2)"/>
      <sheetName val="Agg_A"/>
      <sheetName val="Agg_B"/>
      <sheetName val="NMS_Configuration"/>
      <sheetName val="AK-2004_(2)"/>
      <sheetName val="CAB_2"/>
      <sheetName val="OH"/>
      <sheetName val="STR_CANCEL_"/>
      <sheetName val="hL-Kudus(1)"/>
      <sheetName val="AHS Aspal"/>
      <sheetName val="bilangan"/>
      <sheetName val="Bulanan"/>
      <sheetName val="Analisa Quarry"/>
      <sheetName val="Devisi 3"/>
      <sheetName val="pbj"/>
      <sheetName val="Sta.0+250"/>
      <sheetName val="000"/>
      <sheetName val="2.3.(4)"/>
      <sheetName val="H Dasar"/>
      <sheetName val="Daftar Upah Tenaga Kerja"/>
      <sheetName val="Bahan2"/>
      <sheetName val="perikanan"/>
      <sheetName val="Rek MC"/>
      <sheetName val="PROD-MAT"/>
      <sheetName val="HSU 2016"/>
      <sheetName val="RAB Temiling "/>
      <sheetName val="Rekap Anl.SNI"/>
      <sheetName val="Harsat_Pek"/>
      <sheetName val="perletakan2"/>
      <sheetName val="Dev 4"/>
      <sheetName val="LS-Rutin"/>
      <sheetName val="MUA"/>
      <sheetName val="Sat_Bahu"/>
      <sheetName val="Tenaker"/>
      <sheetName val="supporting data"/>
      <sheetName val="Unit"/>
      <sheetName val="KURVA_100%"/>
      <sheetName val="RANGE BAHAN"/>
      <sheetName val="Lembar 1_2_2"/>
      <sheetName val="Analisa BOW 08 NP"/>
      <sheetName val="HARGA UPAH DAN BAHAN"/>
      <sheetName val="K210"/>
      <sheetName val="Dhtar upah bahan dan alat"/>
      <sheetName val="TOEVOER"/>
      <sheetName val="SCEDUL"/>
      <sheetName val="bahan kg"/>
      <sheetName val="Harga&amp;Upah"/>
      <sheetName val="Sheet3"/>
      <sheetName val="Sat Das"/>
      <sheetName val="MAPDC"/>
      <sheetName val="Hsat1"/>
      <sheetName val="inst.pemrintah"/>
      <sheetName val="Settings"/>
      <sheetName val="RAB ME"/>
      <sheetName val="대비표"/>
      <sheetName val="V"/>
      <sheetName val="Harga_S_Dasar"/>
      <sheetName val="Lt 1"/>
      <sheetName val="HDasar"/>
      <sheetName val="NL290 WGACC &amp; DEHYDR."/>
      <sheetName val="a 3-5 wtb oct 2006-2"/>
      <sheetName val="AUDIT 3 THN TERAKHIR"/>
      <sheetName val="Pers n Peny"/>
      <sheetName val="Dsr Hitung"/>
      <sheetName val="RT13526 CPI"/>
      <sheetName val="JE-2"/>
      <sheetName val="Calca"/>
      <sheetName val="VLL BAFF SDLL"/>
      <sheetName val="Help-Pipe Size"/>
      <sheetName val="PDS U-1400"/>
      <sheetName val="1 Intro"/>
      <sheetName val="unit_price5"/>
      <sheetName val="Tie_Beam_GN1"/>
      <sheetName val="Tangga_GN1"/>
      <sheetName val="Daf_Alat3"/>
      <sheetName val="B_1_Engineering1"/>
      <sheetName val="B_2_6_Proc_HSE_MT1"/>
      <sheetName val="Mobilisasi_&amp;_Demob1"/>
      <sheetName val="B_2_5_Proc_&amp;_Constr_Civil11"/>
      <sheetName val="B_2_3_Proc_&amp;_Constr_Electrical1"/>
      <sheetName val="B_2_4_Proc_&amp;_Constr_Instru1"/>
      <sheetName val="B_2_1_Proc_&amp;_Constr_Mech_1"/>
      <sheetName val="B_2_2_Proc_&amp;_Constr_Pipe_1"/>
      <sheetName val="A_1_Project_Management_EPCC1"/>
      <sheetName val="B_3_Pre_Com_&amp;_Start_Up1"/>
      <sheetName val="Work_Permit1"/>
      <sheetName val="B_T1"/>
      <sheetName val="NMS_Configuration1"/>
      <sheetName val="Bahan_&amp;_Upah1"/>
      <sheetName val="Cash_Flow_bulanan1"/>
      <sheetName val="MAP_GAB1"/>
      <sheetName val="7_1(3)1"/>
      <sheetName val="Upah_2"/>
      <sheetName val="K_Lokal2"/>
      <sheetName val="B_D_AHS62"/>
      <sheetName val="TEST_CASE2"/>
      <sheetName val="form_evaluasi2"/>
      <sheetName val="HArga_BAhan_ME2"/>
      <sheetName val="EE_(3)2"/>
      <sheetName val="pek_tanah_utk_irigasi2"/>
      <sheetName val="Analisa_(ok)1"/>
      <sheetName val="5_1-5_4(1)-5_4(2)1"/>
      <sheetName val="DIV_31"/>
      <sheetName val="MOB_(2)1"/>
      <sheetName val="Schedule_021"/>
      <sheetName val="ANALISA_PEK_UMUM1"/>
      <sheetName val="hrg-sat_pek1"/>
      <sheetName val="HS_BHN&amp;UPAH1"/>
      <sheetName val="Analisa_Neraca1"/>
      <sheetName val="DHS_AC1"/>
      <sheetName val="HSBU_ANA1"/>
      <sheetName val="BARU-4_1"/>
      <sheetName val="F_1_1_G_ST_1A1"/>
      <sheetName val="C_161"/>
      <sheetName val="C_191"/>
      <sheetName val="C_211"/>
      <sheetName val="C_231"/>
      <sheetName val="C_251"/>
      <sheetName val="C_71"/>
      <sheetName val="C_91"/>
      <sheetName val="BQ(RAB)_(2)8"/>
      <sheetName val="BQ(RAB)_(3)8"/>
      <sheetName val="adukan_8"/>
      <sheetName val="Analisa_Alat8"/>
      <sheetName val="Pas_batu8"/>
      <sheetName val="Alat_Kudus8"/>
      <sheetName val="Kap_Alat8"/>
      <sheetName val="Analisa_SNI_STANDART_7"/>
      <sheetName val="H_Satuan8"/>
      <sheetName val="Fill_this_out_first___14"/>
      <sheetName val="Fill_this_out_first___15"/>
      <sheetName val="struktur_tdk_dipakai7"/>
      <sheetName val="HRG_BAHAN_&amp;_UPAH_okk7"/>
      <sheetName val="Analis_Kusen_okk7"/>
      <sheetName val="Cover_Daf-27"/>
      <sheetName val="HARGA_BAHAN7"/>
      <sheetName val="D___W_sizes7"/>
      <sheetName val="AnalisaSIPIL_RIIL_RAP7"/>
      <sheetName val="HRG_BHN7"/>
      <sheetName val="BQ_ARS7"/>
      <sheetName val="Spec_ME7"/>
      <sheetName val="Jembatan_I7"/>
      <sheetName val="PEMBESIAN_BALOK_tukang_(2)7"/>
      <sheetName val="Rekap_Prelim7"/>
      <sheetName val="DAFTAR_77"/>
      <sheetName val="HARGA_MATERIAL7"/>
      <sheetName val="Man_Power___Comp7"/>
      <sheetName val="B_-_Norelec7"/>
      <sheetName val="Harsat_Upah7"/>
      <sheetName val="C__Analisa_7"/>
      <sheetName val="Analisa_RAP6"/>
      <sheetName val="IN_OUT7"/>
      <sheetName val="Perm__Test6"/>
      <sheetName val="Man_Power_&amp;_Comp6"/>
      <sheetName val="Up_&amp;_bhn6"/>
      <sheetName val="unit_price6"/>
      <sheetName val="AnalisaSIPIL_RIIL6"/>
      <sheetName val="rab_lt_2_bo7"/>
      <sheetName val="A-11_Steel_Str7"/>
      <sheetName val="A-03_Pile7"/>
      <sheetName val="Master_1_06"/>
      <sheetName val="Conn__Lib6"/>
      <sheetName val="Harga_Bahan_&amp;_Upah_6"/>
      <sheetName val="1_196"/>
      <sheetName val="Ana__PU6"/>
      <sheetName val="Harga_Satuan6"/>
      <sheetName val="Eng_Hrs_(HO)6"/>
      <sheetName val="Time_Schedule6"/>
      <sheetName val="Format_Report-for_analysis_onl6"/>
      <sheetName val="1__BQ6"/>
      <sheetName val="Uraian_Teknis6"/>
      <sheetName val="RM_IA4"/>
      <sheetName val="2__BQ6"/>
      <sheetName val="Analisa_26"/>
      <sheetName val="MAT'L_LIST6"/>
      <sheetName val="Cover_Daf_27"/>
      <sheetName val="2__MVAC_R16"/>
      <sheetName val="ANALISA_railing6"/>
      <sheetName val="Off_+_Wh6"/>
      <sheetName val="rekap_mekanikal6"/>
      <sheetName val="Str_BT6"/>
      <sheetName val="Posisi_Biaya6"/>
      <sheetName val="BD_Div-2_sd_7_66"/>
      <sheetName val="GRAND_TOTAL6"/>
      <sheetName val="01A-_RAB6"/>
      <sheetName val="3_16"/>
      <sheetName val="Fin_Sum6"/>
      <sheetName val="Daftar_Upah6"/>
      <sheetName val="Agregat_Halus_&amp;_Kasar6"/>
      <sheetName val="MC_strp_CoDa_6"/>
      <sheetName val="Galian_batu6"/>
      <sheetName val="Volume_16"/>
      <sheetName val="3_4-PIPE6"/>
      <sheetName val="List_Material6"/>
      <sheetName val="RAB_SEKRETARIAT_(1)6"/>
      <sheetName val="HB_6"/>
      <sheetName val="_schedule_AMD-2_Rev_III6"/>
      <sheetName val="405BQBAK-ME_26_bakrie6"/>
      <sheetName val="HRGA_SATUAN_UPAH-BAHAN6"/>
      <sheetName val="MAT'L_LLIST6"/>
      <sheetName val="Harga_Upah+Bahan6"/>
      <sheetName val="B_Q_20076"/>
      <sheetName val="D_&amp;_W_sizes4"/>
      <sheetName val="_6"/>
      <sheetName val="Isolasi_Luar4"/>
      <sheetName val="rab_me_(by_owner)_6"/>
      <sheetName val="BQ_(by_owner)6"/>
      <sheetName val="rab_me_(fisik)6"/>
      <sheetName val="Public_Area6"/>
      <sheetName val="Isolasi_Luar_Dalam4"/>
      <sheetName val="H__Satuan6"/>
      <sheetName val="Analisa_Upah_&amp;_Bahan_Plum6"/>
      <sheetName val="REKAP_TOTAL6"/>
      <sheetName val="Kurva_S_(barch-bulanan-25)6"/>
      <sheetName val="SELISIH_HARGA6"/>
      <sheetName val="Monitoring_Progres4"/>
      <sheetName val="3_Sch_ch6"/>
      <sheetName val="Master_Edit6"/>
      <sheetName val="JPC_Breakdown_Price6"/>
      <sheetName val="CHITIET_VL_NC6"/>
      <sheetName val="플랜트_설치4"/>
      <sheetName val="DAFTAR_HARGA6"/>
      <sheetName val="D_5243-ARAMCO6"/>
      <sheetName val="D-4801_OXY6"/>
      <sheetName val="Ope_FC4"/>
      <sheetName val="PPh_226"/>
      <sheetName val="2_2_BQ6"/>
      <sheetName val="BQ_Detail6"/>
      <sheetName val="Bangunan_Utama_B6"/>
      <sheetName val="U__div_26"/>
      <sheetName val="HB_me6"/>
      <sheetName val="fr_BS6"/>
      <sheetName val="BQ_Rekapitulasi__Akhir4"/>
      <sheetName val="Fire_Alarm6"/>
      <sheetName val="analisa_hor4"/>
      <sheetName val="BOQ_Full4"/>
      <sheetName val="1_1_ALAT_TULIS_KANTOR4"/>
      <sheetName val="harga_dasar5"/>
      <sheetName val="Analisa_Harsat6"/>
      <sheetName val="Sumber_Daya6"/>
      <sheetName val="Kuantitas_&amp;_Harga6"/>
      <sheetName val="1_2_용역비6"/>
      <sheetName val="공정계획(내부계획25%,내부w_f)4"/>
      <sheetName val="GRADASI_KELAS_A_(2)4"/>
      <sheetName val="timbunan_pilihan4"/>
      <sheetName val="cal_belakang4"/>
      <sheetName val="fill_in_first4"/>
      <sheetName val="RKP_PLUMBING4"/>
      <sheetName val="STAFFSCHED_4"/>
      <sheetName val="Daf_14"/>
      <sheetName val="Bill_of_Qty_MEP4"/>
      <sheetName val="Alat___Master4"/>
      <sheetName val="Alat__Jembatan4"/>
      <sheetName val="Dft__Hrg_Bahan4"/>
      <sheetName val="Perhit_Alat4"/>
      <sheetName val="AU_Zone4"/>
      <sheetName val="Price_Breakdown4"/>
      <sheetName val="GRAFIK_4"/>
      <sheetName val="Rekap_Biaya4"/>
      <sheetName val="PRY_03-1_(Amd1)4"/>
      <sheetName val="PP_ALAT4"/>
      <sheetName val="DIV_24"/>
      <sheetName val="Harsat_Bahan4"/>
      <sheetName val="Kalibrasi_Mock_(2)4"/>
      <sheetName val="Ts_Tahap_I_Kesehatan_&amp;_Bea_Cuk3"/>
      <sheetName val="RAB_20074"/>
      <sheetName val="RAB_&amp;_RCO_OWNER_VERS_4"/>
      <sheetName val="SCH_Total3"/>
      <sheetName val="Analisa_Harga_Satuan4"/>
      <sheetName val="Tie_Beam_GN2"/>
      <sheetName val="Tangga_GN2"/>
      <sheetName val="Kurva_S4"/>
      <sheetName val="Relokasi_PDAM4"/>
      <sheetName val="Daf_Alat4"/>
      <sheetName val="Jadual_Alat4"/>
      <sheetName val="Daftar_MPU4"/>
      <sheetName val="2_14"/>
      <sheetName val="2_3_(3)4"/>
      <sheetName val="SK_6(1)4"/>
      <sheetName val="SK_6(2)4"/>
      <sheetName val="3_1(1)4"/>
      <sheetName val="3_1(8)4"/>
      <sheetName val="3_2(1)4"/>
      <sheetName val="3_3(1)4"/>
      <sheetName val="SK_6_094"/>
      <sheetName val="5_1(2)4"/>
      <sheetName val="5_6(1)4"/>
      <sheetName val="5_7(1)4"/>
      <sheetName val="5_7(2)4"/>
      <sheetName val="6_1(1)4"/>
      <sheetName val="6_1(2)4"/>
      <sheetName val="6_3(1)4"/>
      <sheetName val="6_3(5a)4"/>
      <sheetName val="6_3(6c)4"/>
      <sheetName val="6_3(7a)4"/>
      <sheetName val="6_5(1a)4"/>
      <sheetName val="7_1(7)4"/>
      <sheetName val="7_1(10)4"/>
      <sheetName val="7_2_(9)4"/>
      <sheetName val="7_2_(10)4"/>
      <sheetName val="7_3(1)4"/>
      <sheetName val="7_6_(1)4"/>
      <sheetName val="7_10(1)4"/>
      <sheetName val="7_15(2)4"/>
      <sheetName val="7_15(9)4"/>
      <sheetName val="11_1(1)4"/>
      <sheetName val="11_1(3)a4"/>
      <sheetName val="11_1(7)4"/>
      <sheetName val="11_1(10)4"/>
      <sheetName val="NP_(2)4"/>
      <sheetName val="BQ_Arsit4"/>
      <sheetName val="An_HarSatPek4"/>
      <sheetName val="Sat_Bah_&amp;_Up4"/>
      <sheetName val="F1c_DATA_ADM64"/>
      <sheetName val="Owning_cost_Alat4"/>
      <sheetName val="Orgs_Proy3"/>
      <sheetName val="Daf_Harga4"/>
      <sheetName val="Vendor_Information4"/>
      <sheetName val="B_1_Engineering2"/>
      <sheetName val="B_2_6_Proc_HSE_MT2"/>
      <sheetName val="Mobilisasi_&amp;_Demob2"/>
      <sheetName val="B_2_5_Proc_&amp;_Constr_Civil12"/>
      <sheetName val="B_2_3_Proc_&amp;_Constr_Electrical2"/>
      <sheetName val="B_2_4_Proc_&amp;_Constr_Instru2"/>
      <sheetName val="B_2_1_Proc_&amp;_Constr_Mech_2"/>
      <sheetName val="B_2_2_Proc_&amp;_Constr_Pipe_2"/>
      <sheetName val="A_1_Project_Management_EPCC2"/>
      <sheetName val="B_3_Pre_Com_&amp;_Start_Up2"/>
      <sheetName val="Work_Permit2"/>
      <sheetName val="Analisa_Teknik4"/>
      <sheetName val="Basic_Data3"/>
      <sheetName val="Scope_of_work6"/>
      <sheetName val="tam-kur_sipil6"/>
      <sheetName val="tam-kur_baja6"/>
      <sheetName val="har_sat6"/>
      <sheetName val="M'trl_Baja6"/>
      <sheetName val="UPAH_KERJA6"/>
      <sheetName val="HARGA_ALAT5"/>
      <sheetName val="Rekap_Direct_Cost5"/>
      <sheetName val="Rekap_Tahap_14"/>
      <sheetName val="Weight_Bridge4"/>
      <sheetName val="Analisa_-Baku4"/>
      <sheetName val="THPDMoi__(2)4"/>
      <sheetName val="dongia_(2)4"/>
      <sheetName val="TONG_HOP_VL-NC4"/>
      <sheetName val="TONGKE3p_4"/>
      <sheetName val="TH_VL,_NC,_DDHT_Thanhphuoc4"/>
      <sheetName val="DON_GIA4"/>
      <sheetName val="t-h_HA_THE4"/>
      <sheetName val="CHITIET_VL-NC-TT_-1p4"/>
      <sheetName val="TONG_HOP_VL-NC_TT4"/>
      <sheetName val="TH_XL4"/>
      <sheetName val="CHITIET_VL-NC4"/>
      <sheetName val="CHITIET_VL-NC-TT-3p4"/>
      <sheetName val="KPVC-BD_4"/>
      <sheetName val="ELEMENT_SUM4"/>
      <sheetName val="00_Jumlah_Total4"/>
      <sheetName val="D3_14"/>
      <sheetName val="Hrg_Sat5"/>
      <sheetName val="RAB_J18_3"/>
      <sheetName val="FIRE_FIGHTING4"/>
      <sheetName val="Jati_Gede4"/>
      <sheetName val="est_proy4"/>
      <sheetName val="UnitRateA_1_II4"/>
      <sheetName val="pay_items4"/>
      <sheetName val="ANALISA_UTAMA3"/>
      <sheetName val="B_Kim20103"/>
      <sheetName val="SATUAN_JADI_3"/>
      <sheetName val="Supl_X4"/>
      <sheetName val="REF_ONLY4"/>
      <sheetName val="4-Basic_Price3"/>
      <sheetName val="Analisa_Bor3"/>
      <sheetName val="Alat_Berat3"/>
      <sheetName val="Penyusutan_Kendaraan4"/>
      <sheetName val="TB(Koordinat_XY)_(OK)3"/>
      <sheetName val="Mat_Real3"/>
      <sheetName val="Proyeksi_2017_Update_3_april3"/>
      <sheetName val="daf_kh3"/>
      <sheetName val="DRUP_(ASLI)4"/>
      <sheetName val="DIV_13"/>
      <sheetName val="13_Nangakara_Weir3"/>
      <sheetName val="14_Irr_Canal_Work3"/>
      <sheetName val="15_Irr__Struc_Work3"/>
      <sheetName val="16_Pipe_Inst_3"/>
      <sheetName val="18_Lateral_Pipe3"/>
      <sheetName val="RBP-_24"/>
      <sheetName val="BL-_(JOB)4"/>
      <sheetName val="harga_dasar_T-M-A4"/>
      <sheetName val="Unit_Rate4"/>
      <sheetName val="An__Harga3"/>
      <sheetName val="faktor_&amp;_disc3"/>
      <sheetName val="BQ_All_23"/>
      <sheetName val="Bill_No_13"/>
      <sheetName val="Analis_(2)3"/>
      <sheetName val="RAP_FLAT+OPEN3"/>
      <sheetName val="An_H_Sat_Pek_Ut3"/>
      <sheetName val="Anls_Teknis2"/>
      <sheetName val="Harga_Sat_APP4"/>
      <sheetName val="Rek_An4"/>
      <sheetName val="7_공정표4"/>
      <sheetName val="Galian_14"/>
      <sheetName val="LAL_-_PASAR_PAGI_4"/>
      <sheetName val="Schedule_11a4"/>
      <sheetName val="Septick_tank4"/>
      <sheetName val="DATA_PROYEK4"/>
      <sheetName val="Rekap_14"/>
      <sheetName val="RPP01_34"/>
      <sheetName val="1_B4"/>
      <sheetName val="Skedjul_Rev3"/>
      <sheetName val="time_scedul_3"/>
      <sheetName val="DAFT_ALAT,UPAH_&amp;_MAT3"/>
      <sheetName val="Harga_Upah3"/>
      <sheetName val="sch_1_23"/>
      <sheetName val="B_T2"/>
      <sheetName val="NMS_Configuration2"/>
      <sheetName val="Bahan_&amp;_Upah2"/>
      <sheetName val="Analisa_STR3"/>
      <sheetName val="Rekap_RAP_real_(2)3"/>
      <sheetName val="Sales_Parameter2"/>
      <sheetName val="Cash_Flow_bulanan2"/>
      <sheetName val="Sort_33"/>
      <sheetName val="rating_curve3"/>
      <sheetName val="Cost_Summary3"/>
      <sheetName val="Risalah_KOM3"/>
      <sheetName val="LPS_APRL'083"/>
      <sheetName val="rekap_bahan_dan_alat3"/>
      <sheetName val="MAP_GAB2"/>
      <sheetName val="7_1(3)2"/>
      <sheetName val="Currency_Rate3"/>
      <sheetName val="Daftar_Upah&amp;Bahan3"/>
      <sheetName val="Daftar_Upax2"/>
      <sheetName val="Upah_3"/>
      <sheetName val="K_Lokal3"/>
      <sheetName val="B_D_AHS63"/>
      <sheetName val="TEST_CASE3"/>
      <sheetName val="form_evaluasi3"/>
      <sheetName val="HArga_BAhan_ME3"/>
      <sheetName val="EE_(3)3"/>
      <sheetName val="pek_tanah_utk_irigasi3"/>
      <sheetName val="Analisa_(ok)2"/>
      <sheetName val="5_1-5_4(1)-5_4(2)2"/>
      <sheetName val="DIV_32"/>
      <sheetName val="MOB_(2)2"/>
      <sheetName val="Form_Harga2"/>
      <sheetName val="MASTER_Alat2"/>
      <sheetName val="Alat_B2"/>
      <sheetName val="Bahan_B2"/>
      <sheetName val="Upah_B2"/>
      <sheetName val="Luas_Timb_I2"/>
      <sheetName val="Schedule_022"/>
      <sheetName val="ANALISA_PEK_UMUM2"/>
      <sheetName val="hrg-sat_pek2"/>
      <sheetName val="PERALATAN_PROYEK_GOL_III_A2"/>
      <sheetName val="AHS_6_3a_(_2a_)2"/>
      <sheetName val="HS_BHN&amp;UPAH2"/>
      <sheetName val="Analisa_Neraca2"/>
      <sheetName val="DHS_AC2"/>
      <sheetName val="HSBU_ANA2"/>
      <sheetName val="BARU-4_2"/>
      <sheetName val="F_1_1_G_ST_1A2"/>
      <sheetName val="C_162"/>
      <sheetName val="C_192"/>
      <sheetName val="C_212"/>
      <sheetName val="C_232"/>
      <sheetName val="C_252"/>
      <sheetName val="C_72"/>
      <sheetName val="C_92"/>
      <sheetName val="1_General_Item1"/>
      <sheetName val="2_Sorinangka_Weir1"/>
      <sheetName val="3_Irr_Canal_Work1"/>
      <sheetName val="4_Irr_Struc_Work1"/>
      <sheetName val="6_Tertiary_Work1"/>
      <sheetName val="D10_LS-Rutin1"/>
      <sheetName val="bahan_&amp;_SATPEK1"/>
      <sheetName val="Time_Schedulle1"/>
      <sheetName val="upah_bahan1"/>
      <sheetName val="Harga_S_Dasar1"/>
      <sheetName val="Anal__Alat1"/>
      <sheetName val="DATA_21"/>
      <sheetName val="Stay_Cable_PDMR21"/>
      <sheetName val="REKAP_VOLUME1"/>
      <sheetName val="Rekap_Tanpa_Prelim1"/>
      <sheetName val="REKAP_20081"/>
      <sheetName val="PRELIM_PRECAST_SYS1"/>
      <sheetName val="SAN_REDUCED_11"/>
      <sheetName val="Rinc_Ged_A_(G_Utama)1"/>
      <sheetName val="w't_table1"/>
      <sheetName val="anal_P1"/>
      <sheetName val="Rekap_Budget_R01"/>
      <sheetName val="Eq__Mobilization1"/>
      <sheetName val="5201_20041"/>
      <sheetName val="Cover_(sh_1)1"/>
      <sheetName val="Split"/>
      <sheetName val="Mitsubishi"/>
      <sheetName val="Duct"/>
      <sheetName val="Bangunan Utama"/>
      <sheetName val="analisa j91"/>
      <sheetName val="TBPP-PPKA_(%)_(2)1"/>
      <sheetName val="MINGGU_B_14-171"/>
      <sheetName val="MINGGU_A_14-171"/>
      <sheetName val="MINGGU_F_14-171"/>
      <sheetName val="anl_beton1"/>
      <sheetName val="anl_mat1"/>
      <sheetName val="B_as1"/>
      <sheetName val="anl_sa1"/>
      <sheetName val="anl_mep1"/>
      <sheetName val="B_me1"/>
      <sheetName val="BQ_All-21"/>
      <sheetName val="Modal_Kerja1"/>
      <sheetName val="Page_11"/>
      <sheetName val="work_shop1"/>
      <sheetName val="DIV_91"/>
      <sheetName val="PRINT_OUT1"/>
      <sheetName val="anal-drainase,tanah&amp;ps_batu1"/>
      <sheetName val="COST-PERSON-J_O_1"/>
      <sheetName val="L__Hr"/>
      <sheetName val="Cco_(2)"/>
      <sheetName val="rincian_A"/>
      <sheetName val="Control_Document"/>
      <sheetName val="SD_(1)"/>
      <sheetName val="Schedule_(1)"/>
      <sheetName val="Daft_2_1"/>
      <sheetName val="Rekap_Gab"/>
      <sheetName val="CF_Rp-USD"/>
      <sheetName val="KOLAM_RENANG"/>
      <sheetName val="jalan_akses"/>
      <sheetName val="GRC_BELAKANG"/>
      <sheetName val="vo_90_plafon_driveway"/>
      <sheetName val="vo_90_plafon_driveway_(2)"/>
      <sheetName val="D2_2"/>
      <sheetName val="REKAP_PAGAR_DEPAN"/>
      <sheetName val="REKAP_LOKAL"/>
      <sheetName val="REKAP_PAGAR_SAMPING"/>
      <sheetName val="REKAP_GERBANG"/>
      <sheetName val="HALAMAN_1-601"/>
      <sheetName val="HD_ALAT1"/>
      <sheetName val="MI(data_base)1"/>
      <sheetName val="RANKING_PELAPORAN1"/>
      <sheetName val="Uraian_Upah1"/>
      <sheetName val="Grinding_by_Quarter"/>
      <sheetName val="Tubing_&amp;_fitting"/>
      <sheetName val="Material_ME"/>
      <sheetName val="INPUT_HARGA"/>
      <sheetName val="COVER_Sh_1"/>
      <sheetName val="Land_Market"/>
      <sheetName val="BOQ_Penawaran_Sebelum_Cad__Tawa"/>
      <sheetName val="ANAL_KOEF"/>
      <sheetName val="_PE-F-42_MR_9_Manpower"/>
      <sheetName val="GRAND_REKAP"/>
      <sheetName val="DTASLS05_NEW"/>
      <sheetName val="Analisa_Harga"/>
      <sheetName val="AN_ALAT1"/>
      <sheetName val="Rincian_Bah&amp;Ten"/>
      <sheetName val="Plan_vs_Real"/>
      <sheetName val="Rinci_Progres"/>
      <sheetName val="An-Sipil(ADA_KODE)"/>
      <sheetName val="LAP__MINGG"/>
      <sheetName val="Struktur_Atas"/>
      <sheetName val="1__BQ_ind"/>
      <sheetName val="Analisa_per_unit_2"/>
      <sheetName val="geo-C1"/>
      <sheetName val="geo-C2"/>
      <sheetName val="BOQ Uluatu"/>
      <sheetName val="witholding_tax_list_cji_2001"/>
      <sheetName val="cost_recovery"/>
      <sheetName val="metode.rutin"/>
      <sheetName val="hit St&amp;Pr"/>
      <sheetName val="TJ1Q47"/>
      <sheetName val="Materials"/>
      <sheetName val="Labour"/>
      <sheetName val="RAB "/>
      <sheetName val="List RFP"/>
      <sheetName val="Tunduk Panitia"/>
      <sheetName val="ARP-7"/>
      <sheetName val="NT"/>
      <sheetName val="LAP"/>
      <sheetName val="Hrg Satuan"/>
      <sheetName val="an (1)"/>
      <sheetName val="JAD-PEL"/>
      <sheetName val="Base Info"/>
      <sheetName val="SCH12"/>
      <sheetName val="RKP-BOQ"/>
      <sheetName val="TRIWULAN 3"/>
      <sheetName val="tbl_tarip"/>
      <sheetName val="APRIL'02"/>
      <sheetName val="TEKNIS"/>
      <sheetName val="610.04"/>
      <sheetName val="610.06"/>
      <sheetName val="610.07"/>
      <sheetName val="610.08"/>
      <sheetName val="RPP01 6"/>
      <sheetName val="amtek"/>
      <sheetName val="Urugan Pasir"/>
      <sheetName val="BoQ Total_lama"/>
      <sheetName val="Input Data"/>
      <sheetName val="AH"/>
      <sheetName val="AH2"/>
      <sheetName val="AH3"/>
      <sheetName val="HrgSatRiil"/>
      <sheetName val="PROD 01-1(2)"/>
      <sheetName val="예산M4A"/>
      <sheetName val="Analisa BOW 07"/>
      <sheetName val="LUMP SUM"/>
      <sheetName val="SCHNEIDER"/>
      <sheetName val="hrg uph+bhn"/>
      <sheetName val="Agg Halus &amp; Kasar"/>
      <sheetName val="hs-str"/>
      <sheetName val="hs_str"/>
      <sheetName val="Gorong2"/>
      <sheetName val="Aspal"/>
      <sheetName val="REKAPITULASI (2)"/>
      <sheetName val="PR"/>
      <sheetName val="Peralatan"/>
      <sheetName val="Data Pendukung"/>
      <sheetName val="Analisa-Harga"/>
      <sheetName val="sliprt"/>
      <sheetName val="Rekap "/>
      <sheetName val="Mobil"/>
      <sheetName val="MA035"/>
      <sheetName val="SPEK."/>
      <sheetName val="SNI-17-3-09"/>
      <sheetName val="RKP.ANL"/>
      <sheetName val="CAT_HRG"/>
      <sheetName val="Bag_1"/>
      <sheetName val="Bag_9"/>
      <sheetName val="DPKlah"/>
      <sheetName val="DAFTAR ISI"/>
      <sheetName val="MATERIAL ANALISA"/>
      <sheetName val="renc mgn"/>
      <sheetName val="pro ra op"/>
      <sheetName val="DSBDY"/>
      <sheetName val="Sum (1)"/>
      <sheetName val="BAG-III"/>
      <sheetName val="Td Tgn"/>
      <sheetName val="DIV 7 Bj TlG PCp ITP"/>
      <sheetName val="CCO "/>
      <sheetName val="DIV. 7 PAS. BTU TGGA "/>
      <sheetName val="DIV.2 GAL SAL"/>
      <sheetName val="DIV 7 Bj TlG DPT"/>
      <sheetName val="DIV 7 Bj TlG AbT WW PC PIjk"/>
      <sheetName val="Regen_Schedule"/>
      <sheetName val="Agg_Halus_&amp;_Kasar"/>
      <sheetName val="Td_Tgn"/>
      <sheetName val="DIV_7_Bj_TlG_PCp_ITP"/>
      <sheetName val="CCO_"/>
      <sheetName val="DIV__7_PAS__BTU_TGGA_"/>
      <sheetName val="DIV_2_GAL_SAL"/>
      <sheetName val="DIV_7_Bj_TlG_DPT"/>
      <sheetName val="DIV_7_Bj_TlG_AbT_WW_PC_PIjk"/>
      <sheetName val="hrg-dsr"/>
      <sheetName val="Plmbg "/>
      <sheetName val="G"/>
      <sheetName val="Rekap analisa"/>
      <sheetName val="TIE-INS"/>
      <sheetName val="daf-alat"/>
      <sheetName val="PEK TANAH"/>
      <sheetName val="ASPAL (14)"/>
      <sheetName val="CIVIL-W"/>
      <sheetName val="An-Koef."/>
      <sheetName val="CUACA"/>
      <sheetName val="ALAMAT"/>
      <sheetName val="matrix"/>
      <sheetName val=" IB-PL-YTD"/>
      <sheetName val="Menu Utama"/>
      <sheetName val="bill qty"/>
      <sheetName val="BP"/>
      <sheetName val="analisa1"/>
      <sheetName val="ORGAN"/>
      <sheetName val="REKAP-ANALISA"/>
      <sheetName val="Muncraaat-4"/>
      <sheetName val="Divisi1"/>
      <sheetName val="UPAH PEKERJA"/>
      <sheetName val="ANALIS2"/>
      <sheetName val="Rekap1"/>
      <sheetName val="UPBH AB"/>
      <sheetName val="utek2"/>
      <sheetName val="Sch-5"/>
      <sheetName val="Submission Form"/>
      <sheetName val="HW"/>
      <sheetName val="Input T. Schedule"/>
      <sheetName val="UshDeb00"/>
      <sheetName val="単価表"/>
      <sheetName val="SUM-IF"/>
      <sheetName val="Cash Out Table"/>
      <sheetName val="Net Cash Table"/>
      <sheetName val="REK"/>
      <sheetName val="예산내역"/>
      <sheetName val="총괄수지표"/>
      <sheetName val="내역서"/>
      <sheetName val="IBASE"/>
      <sheetName val="BQ(RAB)_(2)9"/>
      <sheetName val="Perhitungan"/>
      <sheetName val="Trial"/>
      <sheetName val="Spool Index"/>
      <sheetName val="Daf. An"/>
      <sheetName val="DIV-3"/>
      <sheetName val="DIV-7"/>
      <sheetName val="Flexible"/>
      <sheetName val="3-Upah"/>
      <sheetName val="alt bsr tahun 2007"/>
      <sheetName val="7-2"/>
      <sheetName val="wf "/>
      <sheetName val="PaintBreak"/>
      <sheetName val="INSSUBCON"/>
      <sheetName val="XY"/>
      <sheetName val="2-JTW"/>
      <sheetName val="F1771-II"/>
      <sheetName val="Family"/>
      <sheetName val="ACTUAL CHECK"/>
      <sheetName val="bukan PNS"/>
      <sheetName val="Satuan"/>
      <sheetName val="A Upah &amp; Bhn 10 jmbt "/>
      <sheetName val="Master Schedule"/>
      <sheetName val="sektor"/>
      <sheetName val="09StrukFas"/>
      <sheetName val="Daftar Customer"/>
      <sheetName val="DAF 2 _Ars Mall_"/>
      <sheetName val="h.vol"/>
      <sheetName val="pek str - ars"/>
      <sheetName val="Link_in"/>
      <sheetName val="ProjInfo"/>
      <sheetName val=" UPAH BAHAN"/>
      <sheetName val="new급여T(4을-운전)"/>
      <sheetName val="Harga Bahan &amp; Upah"/>
      <sheetName val="greg+hijri"/>
      <sheetName val="SmDaya"/>
      <sheetName val="Harsat Pekerjaan"/>
      <sheetName val="ANAL-"/>
      <sheetName val="SNI UPAH BAHAN"/>
      <sheetName val="Uph&amp;bhn"/>
      <sheetName val="Grading Tahap 1"/>
      <sheetName val="R.A.B."/>
      <sheetName val="8"/>
      <sheetName val="Des'14"/>
      <sheetName val="7"/>
      <sheetName val="6"/>
      <sheetName val="5"/>
      <sheetName val="11"/>
      <sheetName val="2"/>
      <sheetName val="9"/>
      <sheetName val="Progress"/>
      <sheetName val="FORM X COST"/>
      <sheetName val="arab"/>
      <sheetName val="Request Bang Nan Sabaris"/>
      <sheetName val="PENGAL yg Dilaksanakan"/>
      <sheetName val="SAP"/>
      <sheetName val="SEC-6"/>
      <sheetName val="Uraian K125"/>
      <sheetName val="RAB_RIIL_kayu"/>
      <sheetName val="ANALISA OKE"/>
      <sheetName val="Ringkasan (2)"/>
      <sheetName val="Upah_bhn"/>
      <sheetName val="Up1"/>
      <sheetName val="13.01(1)"/>
      <sheetName val="13.01(3)"/>
      <sheetName val="anspek SLM"/>
      <sheetName val="Upah bhn mat"/>
      <sheetName val="BahanAnalisa"/>
      <sheetName val="Permohona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sheetData sheetId="337"/>
      <sheetData sheetId="338" refreshError="1"/>
      <sheetData sheetId="339" refreshError="1"/>
      <sheetData sheetId="340" refreshError="1"/>
      <sheetData sheetId="341" refreshError="1"/>
      <sheetData sheetId="342" refreshError="1"/>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refreshError="1"/>
      <sheetData sheetId="358" refreshError="1"/>
      <sheetData sheetId="359" refreshError="1"/>
      <sheetData sheetId="360"/>
      <sheetData sheetId="361" refreshError="1"/>
      <sheetData sheetId="362" refreshError="1"/>
      <sheetData sheetId="363" refreshError="1"/>
      <sheetData sheetId="364" refreshError="1"/>
      <sheetData sheetId="365"/>
      <sheetData sheetId="366"/>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sheetData sheetId="556"/>
      <sheetData sheetId="557"/>
      <sheetData sheetId="558"/>
      <sheetData sheetId="559"/>
      <sheetData sheetId="560"/>
      <sheetData sheetId="561" refreshError="1"/>
      <sheetData sheetId="562" refreshError="1"/>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sheetData sheetId="851"/>
      <sheetData sheetId="852"/>
      <sheetData sheetId="853"/>
      <sheetData sheetId="854"/>
      <sheetData sheetId="855"/>
      <sheetData sheetId="856"/>
      <sheetData sheetId="857"/>
      <sheetData sheetId="858"/>
      <sheetData sheetId="859" refreshError="1"/>
      <sheetData sheetId="860" refreshError="1"/>
      <sheetData sheetId="861" refreshError="1"/>
      <sheetData sheetId="862"/>
      <sheetData sheetId="863"/>
      <sheetData sheetId="864"/>
      <sheetData sheetId="865"/>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sheetData sheetId="877"/>
      <sheetData sheetId="878"/>
      <sheetData sheetId="879"/>
      <sheetData sheetId="880"/>
      <sheetData sheetId="881"/>
      <sheetData sheetId="882"/>
      <sheetData sheetId="883"/>
      <sheetData sheetId="884"/>
      <sheetData sheetId="885"/>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sheetData sheetId="898" refreshError="1"/>
      <sheetData sheetId="899" refreshError="1"/>
      <sheetData sheetId="900"/>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sheetData sheetId="978"/>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sheetData sheetId="1016"/>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refreshError="1"/>
      <sheetData sheetId="1228" refreshError="1"/>
      <sheetData sheetId="1229"/>
      <sheetData sheetId="1230"/>
      <sheetData sheetId="1231"/>
      <sheetData sheetId="1232"/>
      <sheetData sheetId="1233" refreshError="1"/>
      <sheetData sheetId="1234" refreshError="1"/>
      <sheetData sheetId="1235"/>
      <sheetData sheetId="1236" refreshError="1"/>
      <sheetData sheetId="1237" refreshError="1"/>
      <sheetData sheetId="1238" refreshError="1"/>
      <sheetData sheetId="1239" refreshError="1"/>
      <sheetData sheetId="1240" refreshError="1"/>
      <sheetData sheetId="1241"/>
      <sheetData sheetId="1242"/>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refreshError="1"/>
      <sheetData sheetId="1328" refreshError="1"/>
      <sheetData sheetId="1329"/>
      <sheetData sheetId="1330"/>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sheetData sheetId="1379"/>
      <sheetData sheetId="1380"/>
      <sheetData sheetId="138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sheetData sheetId="1625"/>
      <sheetData sheetId="1626"/>
      <sheetData sheetId="1627"/>
      <sheetData sheetId="1628"/>
      <sheetData sheetId="1629"/>
      <sheetData sheetId="1630"/>
      <sheetData sheetId="163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sheetData sheetId="1671"/>
      <sheetData sheetId="1672" refreshError="1"/>
      <sheetData sheetId="1673"/>
      <sheetData sheetId="1674"/>
      <sheetData sheetId="1675"/>
      <sheetData sheetId="1676"/>
      <sheetData sheetId="1677"/>
      <sheetData sheetId="1678"/>
      <sheetData sheetId="1679"/>
      <sheetData sheetId="1680"/>
      <sheetData sheetId="1681" refreshError="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refreshError="1"/>
      <sheetData sheetId="1713" refreshError="1"/>
      <sheetData sheetId="1714" refreshError="1"/>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refreshError="1"/>
      <sheetData sheetId="1728" refreshError="1"/>
      <sheetData sheetId="1729" refreshError="1"/>
      <sheetData sheetId="1730"/>
      <sheetData sheetId="1731"/>
      <sheetData sheetId="1732"/>
      <sheetData sheetId="1733"/>
      <sheetData sheetId="1734" refreshError="1"/>
      <sheetData sheetId="1735" refreshError="1"/>
      <sheetData sheetId="1736" refreshError="1"/>
      <sheetData sheetId="1737" refreshError="1"/>
      <sheetData sheetId="1738" refreshError="1"/>
      <sheetData sheetId="1739"/>
      <sheetData sheetId="1740"/>
      <sheetData sheetId="1741"/>
      <sheetData sheetId="1742"/>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sheetData sheetId="1754" refreshError="1"/>
      <sheetData sheetId="1755" refreshError="1"/>
      <sheetData sheetId="1756" refreshError="1"/>
      <sheetData sheetId="1757" refreshError="1"/>
      <sheetData sheetId="1758"/>
      <sheetData sheetId="1759" refreshError="1"/>
      <sheetData sheetId="1760" refreshError="1"/>
      <sheetData sheetId="1761" refreshError="1"/>
      <sheetData sheetId="1762" refreshError="1"/>
      <sheetData sheetId="1763" refreshError="1"/>
      <sheetData sheetId="1764" refreshError="1"/>
      <sheetData sheetId="1765" refreshError="1"/>
      <sheetData sheetId="1766"/>
      <sheetData sheetId="1767"/>
      <sheetData sheetId="1768"/>
      <sheetData sheetId="1769"/>
      <sheetData sheetId="1770" refreshError="1"/>
      <sheetData sheetId="1771"/>
      <sheetData sheetId="1772" refreshError="1"/>
      <sheetData sheetId="1773" refreshError="1"/>
      <sheetData sheetId="1774"/>
      <sheetData sheetId="1775" refreshError="1"/>
      <sheetData sheetId="1776"/>
      <sheetData sheetId="1777"/>
      <sheetData sheetId="1778"/>
      <sheetData sheetId="1779"/>
      <sheetData sheetId="1780"/>
      <sheetData sheetId="1781" refreshError="1"/>
      <sheetData sheetId="1782"/>
      <sheetData sheetId="1783"/>
      <sheetData sheetId="1784"/>
      <sheetData sheetId="1785"/>
      <sheetData sheetId="1786"/>
      <sheetData sheetId="1787" refreshError="1"/>
      <sheetData sheetId="1788"/>
      <sheetData sheetId="1789"/>
      <sheetData sheetId="1790"/>
      <sheetData sheetId="1791"/>
      <sheetData sheetId="1792"/>
      <sheetData sheetId="1793"/>
      <sheetData sheetId="1794"/>
      <sheetData sheetId="1795"/>
      <sheetData sheetId="1796"/>
      <sheetData sheetId="1797"/>
      <sheetData sheetId="1798"/>
      <sheetData sheetId="1799" refreshError="1"/>
      <sheetData sheetId="1800"/>
      <sheetData sheetId="1801"/>
      <sheetData sheetId="1802" refreshError="1"/>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sheetData sheetId="1880"/>
      <sheetData sheetId="1881"/>
      <sheetData sheetId="1882"/>
      <sheetData sheetId="1883"/>
      <sheetData sheetId="1884"/>
      <sheetData sheetId="1885"/>
      <sheetData sheetId="1886"/>
      <sheetData sheetId="1887"/>
      <sheetData sheetId="1888"/>
      <sheetData sheetId="1889"/>
      <sheetData sheetId="1890"/>
      <sheetData sheetId="1891"/>
      <sheetData sheetId="1892"/>
      <sheetData sheetId="1893"/>
      <sheetData sheetId="1894"/>
      <sheetData sheetId="1895"/>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sheetData sheetId="1911"/>
      <sheetData sheetId="1912"/>
      <sheetData sheetId="1913"/>
      <sheetData sheetId="1914"/>
      <sheetData sheetId="1915"/>
      <sheetData sheetId="1916"/>
      <sheetData sheetId="1917"/>
      <sheetData sheetId="1918"/>
      <sheetData sheetId="1919"/>
      <sheetData sheetId="1920"/>
      <sheetData sheetId="1921"/>
      <sheetData sheetId="1922"/>
      <sheetData sheetId="1923"/>
      <sheetData sheetId="1924"/>
      <sheetData sheetId="1925"/>
      <sheetData sheetId="1926"/>
      <sheetData sheetId="1927"/>
      <sheetData sheetId="1928"/>
      <sheetData sheetId="1929"/>
      <sheetData sheetId="1930"/>
      <sheetData sheetId="1931"/>
      <sheetData sheetId="1932"/>
      <sheetData sheetId="1933"/>
      <sheetData sheetId="1934"/>
      <sheetData sheetId="1935"/>
      <sheetData sheetId="1936"/>
      <sheetData sheetId="1937"/>
      <sheetData sheetId="1938"/>
      <sheetData sheetId="1939"/>
      <sheetData sheetId="1940"/>
      <sheetData sheetId="1941"/>
      <sheetData sheetId="1942"/>
      <sheetData sheetId="1943"/>
      <sheetData sheetId="1944"/>
      <sheetData sheetId="1945"/>
      <sheetData sheetId="1946"/>
      <sheetData sheetId="1947"/>
      <sheetData sheetId="1948"/>
      <sheetData sheetId="1949"/>
      <sheetData sheetId="1950"/>
      <sheetData sheetId="1951"/>
      <sheetData sheetId="1952"/>
      <sheetData sheetId="1953"/>
      <sheetData sheetId="1954"/>
      <sheetData sheetId="1955"/>
      <sheetData sheetId="1956"/>
      <sheetData sheetId="1957"/>
      <sheetData sheetId="1958"/>
      <sheetData sheetId="1959"/>
      <sheetData sheetId="1960"/>
      <sheetData sheetId="1961"/>
      <sheetData sheetId="1962"/>
      <sheetData sheetId="1963"/>
      <sheetData sheetId="1964"/>
      <sheetData sheetId="1965"/>
      <sheetData sheetId="1966"/>
      <sheetData sheetId="1967"/>
      <sheetData sheetId="1968"/>
      <sheetData sheetId="1969"/>
      <sheetData sheetId="1970"/>
      <sheetData sheetId="1971"/>
      <sheetData sheetId="1972"/>
      <sheetData sheetId="1973"/>
      <sheetData sheetId="1974"/>
      <sheetData sheetId="1975"/>
      <sheetData sheetId="1976"/>
      <sheetData sheetId="1977"/>
      <sheetData sheetId="1978"/>
      <sheetData sheetId="1979"/>
      <sheetData sheetId="1980"/>
      <sheetData sheetId="1981"/>
      <sheetData sheetId="1982"/>
      <sheetData sheetId="1983"/>
      <sheetData sheetId="1984"/>
      <sheetData sheetId="1985"/>
      <sheetData sheetId="1986"/>
      <sheetData sheetId="1987"/>
      <sheetData sheetId="1988"/>
      <sheetData sheetId="1989"/>
      <sheetData sheetId="1990"/>
      <sheetData sheetId="1991"/>
      <sheetData sheetId="1992"/>
      <sheetData sheetId="1993"/>
      <sheetData sheetId="1994"/>
      <sheetData sheetId="1995"/>
      <sheetData sheetId="1996"/>
      <sheetData sheetId="1997"/>
      <sheetData sheetId="1998"/>
      <sheetData sheetId="1999"/>
      <sheetData sheetId="2000"/>
      <sheetData sheetId="2001"/>
      <sheetData sheetId="2002"/>
      <sheetData sheetId="2003"/>
      <sheetData sheetId="2004"/>
      <sheetData sheetId="2005"/>
      <sheetData sheetId="2006"/>
      <sheetData sheetId="2007"/>
      <sheetData sheetId="2008"/>
      <sheetData sheetId="2009"/>
      <sheetData sheetId="2010"/>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sheetData sheetId="2031"/>
      <sheetData sheetId="2032"/>
      <sheetData sheetId="2033"/>
      <sheetData sheetId="2034"/>
      <sheetData sheetId="2035"/>
      <sheetData sheetId="2036"/>
      <sheetData sheetId="2037"/>
      <sheetData sheetId="2038"/>
      <sheetData sheetId="2039"/>
      <sheetData sheetId="2040"/>
      <sheetData sheetId="2041"/>
      <sheetData sheetId="2042"/>
      <sheetData sheetId="2043"/>
      <sheetData sheetId="2044"/>
      <sheetData sheetId="2045"/>
      <sheetData sheetId="2046"/>
      <sheetData sheetId="2047"/>
      <sheetData sheetId="2048"/>
      <sheetData sheetId="2049"/>
      <sheetData sheetId="2050"/>
      <sheetData sheetId="2051"/>
      <sheetData sheetId="2052"/>
      <sheetData sheetId="2053"/>
      <sheetData sheetId="2054"/>
      <sheetData sheetId="2055"/>
      <sheetData sheetId="2056"/>
      <sheetData sheetId="2057"/>
      <sheetData sheetId="2058"/>
      <sheetData sheetId="2059"/>
      <sheetData sheetId="2060"/>
      <sheetData sheetId="2061"/>
      <sheetData sheetId="2062"/>
      <sheetData sheetId="2063"/>
      <sheetData sheetId="2064"/>
      <sheetData sheetId="2065"/>
      <sheetData sheetId="2066"/>
      <sheetData sheetId="2067"/>
      <sheetData sheetId="2068"/>
      <sheetData sheetId="2069"/>
      <sheetData sheetId="2070"/>
      <sheetData sheetId="2071"/>
      <sheetData sheetId="2072"/>
      <sheetData sheetId="2073"/>
      <sheetData sheetId="2074"/>
      <sheetData sheetId="2075"/>
      <sheetData sheetId="2076"/>
      <sheetData sheetId="2077"/>
      <sheetData sheetId="2078"/>
      <sheetData sheetId="2079"/>
      <sheetData sheetId="2080"/>
      <sheetData sheetId="2081"/>
      <sheetData sheetId="2082"/>
      <sheetData sheetId="2083"/>
      <sheetData sheetId="2084"/>
      <sheetData sheetId="2085"/>
      <sheetData sheetId="2086"/>
      <sheetData sheetId="2087"/>
      <sheetData sheetId="2088"/>
      <sheetData sheetId="2089"/>
      <sheetData sheetId="2090"/>
      <sheetData sheetId="2091"/>
      <sheetData sheetId="2092"/>
      <sheetData sheetId="2093"/>
      <sheetData sheetId="2094"/>
      <sheetData sheetId="2095"/>
      <sheetData sheetId="2096"/>
      <sheetData sheetId="2097"/>
      <sheetData sheetId="2098"/>
      <sheetData sheetId="2099"/>
      <sheetData sheetId="2100"/>
      <sheetData sheetId="2101"/>
      <sheetData sheetId="2102"/>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sheetData sheetId="2169"/>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sheetData sheetId="2210"/>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sheetData sheetId="2232"/>
      <sheetData sheetId="2233"/>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efreshError="1"/>
      <sheetData sheetId="2271" refreshError="1"/>
      <sheetData sheetId="2272" refreshError="1"/>
      <sheetData sheetId="2273" refreshError="1"/>
      <sheetData sheetId="2274" refreshError="1"/>
      <sheetData sheetId="2275" refreshError="1"/>
      <sheetData sheetId="2276" refreshError="1"/>
      <sheetData sheetId="2277" refreshError="1"/>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sheetData sheetId="2452" refreshError="1"/>
      <sheetData sheetId="2453" refreshError="1"/>
      <sheetData sheetId="2454" refreshError="1"/>
      <sheetData sheetId="2455"/>
      <sheetData sheetId="2456"/>
      <sheetData sheetId="2457" refreshError="1"/>
      <sheetData sheetId="2458" refreshError="1"/>
      <sheetData sheetId="2459"/>
      <sheetData sheetId="2460" refreshError="1"/>
      <sheetData sheetId="2461" refreshError="1"/>
      <sheetData sheetId="2462" refreshError="1"/>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refreshError="1"/>
      <sheetData sheetId="2473" refreshError="1"/>
      <sheetData sheetId="2474" refreshError="1"/>
      <sheetData sheetId="2475" refreshError="1"/>
      <sheetData sheetId="2476" refreshError="1"/>
      <sheetData sheetId="2477"/>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refreshError="1"/>
      <sheetData sheetId="2524"/>
      <sheetData sheetId="2525"/>
      <sheetData sheetId="2526" refreshError="1"/>
      <sheetData sheetId="2527" refreshError="1"/>
      <sheetData sheetId="2528" refreshError="1"/>
      <sheetData sheetId="2529" refreshError="1"/>
      <sheetData sheetId="2530" refreshError="1"/>
      <sheetData sheetId="2531" refreshError="1"/>
      <sheetData sheetId="2532" refreshError="1"/>
      <sheetData sheetId="2533" refreshError="1"/>
      <sheetData sheetId="2534" refreshError="1"/>
      <sheetData sheetId="2535" refreshError="1"/>
      <sheetData sheetId="2536" refreshError="1"/>
      <sheetData sheetId="2537" refreshError="1"/>
      <sheetData sheetId="2538" refreshError="1"/>
      <sheetData sheetId="2539" refreshError="1"/>
      <sheetData sheetId="2540" refreshError="1"/>
      <sheetData sheetId="2541" refreshError="1"/>
      <sheetData sheetId="2542" refreshError="1"/>
      <sheetData sheetId="2543" refreshError="1"/>
      <sheetData sheetId="2544" refreshError="1"/>
      <sheetData sheetId="2545" refreshError="1"/>
      <sheetData sheetId="2546" refreshError="1"/>
      <sheetData sheetId="2547" refreshError="1"/>
      <sheetData sheetId="2548" refreshError="1"/>
      <sheetData sheetId="2549" refreshError="1"/>
      <sheetData sheetId="2550" refreshError="1"/>
      <sheetData sheetId="2551" refreshError="1"/>
      <sheetData sheetId="2552" refreshError="1"/>
      <sheetData sheetId="2553" refreshError="1"/>
      <sheetData sheetId="2554" refreshError="1"/>
      <sheetData sheetId="2555" refreshError="1"/>
      <sheetData sheetId="2556"/>
      <sheetData sheetId="2557"/>
      <sheetData sheetId="2558"/>
      <sheetData sheetId="2559"/>
      <sheetData sheetId="2560"/>
      <sheetData sheetId="2561"/>
      <sheetData sheetId="2562"/>
      <sheetData sheetId="2563" refreshError="1"/>
      <sheetData sheetId="2564" refreshError="1"/>
      <sheetData sheetId="2565" refreshError="1"/>
      <sheetData sheetId="2566" refreshError="1"/>
      <sheetData sheetId="2567" refreshError="1"/>
      <sheetData sheetId="2568" refreshError="1"/>
      <sheetData sheetId="2569" refreshError="1"/>
      <sheetData sheetId="2570" refreshError="1"/>
      <sheetData sheetId="2571" refreshError="1"/>
      <sheetData sheetId="2572" refreshError="1"/>
      <sheetData sheetId="2573"/>
      <sheetData sheetId="2574"/>
      <sheetData sheetId="2575" refreshError="1"/>
      <sheetData sheetId="2576" refreshError="1"/>
      <sheetData sheetId="2577" refreshError="1"/>
      <sheetData sheetId="2578" refreshError="1"/>
      <sheetData sheetId="2579" refreshError="1"/>
      <sheetData sheetId="2580"/>
      <sheetData sheetId="2581"/>
      <sheetData sheetId="2582"/>
      <sheetData sheetId="2583"/>
      <sheetData sheetId="2584"/>
      <sheetData sheetId="2585"/>
      <sheetData sheetId="2586"/>
      <sheetData sheetId="2587"/>
      <sheetData sheetId="2588"/>
      <sheetData sheetId="2589"/>
      <sheetData sheetId="2590"/>
      <sheetData sheetId="2591"/>
      <sheetData sheetId="2592"/>
      <sheetData sheetId="2593"/>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refreshError="1"/>
      <sheetData sheetId="2646" refreshError="1"/>
      <sheetData sheetId="2647" refreshError="1"/>
      <sheetData sheetId="2648" refreshError="1"/>
      <sheetData sheetId="2649" refreshError="1"/>
      <sheetData sheetId="2650" refreshError="1"/>
      <sheetData sheetId="2651" refreshError="1"/>
      <sheetData sheetId="2652" refreshError="1"/>
      <sheetData sheetId="2653" refreshError="1"/>
      <sheetData sheetId="2654" refreshError="1"/>
      <sheetData sheetId="2655" refreshError="1"/>
      <sheetData sheetId="2656" refreshError="1"/>
      <sheetData sheetId="2657" refreshError="1"/>
      <sheetData sheetId="2658" refreshError="1"/>
      <sheetData sheetId="2659" refreshError="1"/>
      <sheetData sheetId="2660" refreshError="1"/>
      <sheetData sheetId="2661" refreshError="1"/>
      <sheetData sheetId="2662" refreshError="1"/>
      <sheetData sheetId="2663" refreshError="1"/>
      <sheetData sheetId="2664" refreshError="1"/>
      <sheetData sheetId="2665" refreshError="1"/>
      <sheetData sheetId="2666" refreshError="1"/>
      <sheetData sheetId="2667" refreshError="1"/>
      <sheetData sheetId="2668" refreshError="1"/>
      <sheetData sheetId="2669" refreshError="1"/>
      <sheetData sheetId="2670" refreshError="1"/>
      <sheetData sheetId="2671" refreshError="1"/>
      <sheetData sheetId="2672" refreshError="1"/>
      <sheetData sheetId="2673" refreshError="1"/>
      <sheetData sheetId="2674" refreshError="1"/>
      <sheetData sheetId="2675" refreshError="1"/>
      <sheetData sheetId="2676" refreshError="1"/>
      <sheetData sheetId="2677" refreshError="1"/>
      <sheetData sheetId="2678" refreshError="1"/>
      <sheetData sheetId="2679" refreshError="1"/>
      <sheetData sheetId="2680" refreshError="1"/>
      <sheetData sheetId="2681" refreshError="1"/>
      <sheetData sheetId="2682" refreshError="1"/>
      <sheetData sheetId="2683"/>
      <sheetData sheetId="2684" refreshError="1"/>
      <sheetData sheetId="2685" refreshError="1"/>
      <sheetData sheetId="2686" refreshError="1"/>
      <sheetData sheetId="2687" refreshError="1"/>
      <sheetData sheetId="2688" refreshError="1"/>
      <sheetData sheetId="2689" refreshError="1"/>
      <sheetData sheetId="2690" refreshError="1"/>
      <sheetData sheetId="2691" refreshError="1"/>
      <sheetData sheetId="2692" refreshError="1"/>
      <sheetData sheetId="2693" refreshError="1"/>
      <sheetData sheetId="2694" refreshError="1"/>
      <sheetData sheetId="2695" refreshError="1"/>
      <sheetData sheetId="2696" refreshError="1"/>
      <sheetData sheetId="2697" refreshError="1"/>
      <sheetData sheetId="2698" refreshError="1"/>
      <sheetData sheetId="2699" refreshError="1"/>
      <sheetData sheetId="2700" refreshError="1"/>
      <sheetData sheetId="2701" refreshError="1"/>
      <sheetData sheetId="2702" refreshError="1"/>
      <sheetData sheetId="2703" refreshError="1"/>
      <sheetData sheetId="2704" refreshError="1"/>
      <sheetData sheetId="2705" refreshError="1"/>
      <sheetData sheetId="2706" refreshError="1"/>
      <sheetData sheetId="2707" refreshError="1"/>
      <sheetData sheetId="2708" refreshError="1"/>
      <sheetData sheetId="2709" refreshError="1"/>
      <sheetData sheetId="2710" refreshError="1"/>
      <sheetData sheetId="2711" refreshError="1"/>
      <sheetData sheetId="2712" refreshError="1"/>
      <sheetData sheetId="2713" refreshError="1"/>
      <sheetData sheetId="2714" refreshError="1"/>
      <sheetData sheetId="2715" refreshError="1"/>
      <sheetData sheetId="2716" refreshError="1"/>
      <sheetData sheetId="2717" refreshError="1"/>
      <sheetData sheetId="2718" refreshError="1"/>
      <sheetData sheetId="2719" refreshError="1"/>
      <sheetData sheetId="2720" refreshError="1"/>
      <sheetData sheetId="2721" refreshError="1"/>
      <sheetData sheetId="2722" refreshError="1"/>
      <sheetData sheetId="2723" refreshError="1"/>
      <sheetData sheetId="2724" refreshError="1"/>
      <sheetData sheetId="2725" refreshError="1"/>
      <sheetData sheetId="2726" refreshError="1"/>
      <sheetData sheetId="2727" refreshError="1"/>
      <sheetData sheetId="2728" refreshError="1"/>
      <sheetData sheetId="2729" refreshError="1"/>
      <sheetData sheetId="2730" refreshError="1"/>
      <sheetData sheetId="2731" refreshError="1"/>
      <sheetData sheetId="2732" refreshError="1"/>
      <sheetData sheetId="2733" refreshError="1"/>
      <sheetData sheetId="2734" refreshError="1"/>
      <sheetData sheetId="2735" refreshError="1"/>
      <sheetData sheetId="2736" refreshError="1"/>
      <sheetData sheetId="2737" refreshError="1"/>
      <sheetData sheetId="2738" refreshError="1"/>
      <sheetData sheetId="2739" refreshError="1"/>
      <sheetData sheetId="2740" refreshError="1"/>
      <sheetData sheetId="2741" refreshError="1"/>
      <sheetData sheetId="2742" refreshError="1"/>
      <sheetData sheetId="2743" refreshError="1"/>
      <sheetData sheetId="2744" refreshError="1"/>
      <sheetData sheetId="2745" refreshError="1"/>
      <sheetData sheetId="2746" refreshError="1"/>
      <sheetData sheetId="2747" refreshError="1"/>
      <sheetData sheetId="2748" refreshError="1"/>
      <sheetData sheetId="2749" refreshError="1"/>
      <sheetData sheetId="2750" refreshError="1"/>
      <sheetData sheetId="2751" refreshError="1"/>
      <sheetData sheetId="2752" refreshError="1"/>
      <sheetData sheetId="2753" refreshError="1"/>
      <sheetData sheetId="2754" refreshError="1"/>
      <sheetData sheetId="2755" refreshError="1"/>
      <sheetData sheetId="2756" refreshError="1"/>
      <sheetData sheetId="2757" refreshError="1"/>
      <sheetData sheetId="2758" refreshError="1"/>
      <sheetData sheetId="2759"/>
      <sheetData sheetId="2760" refreshError="1"/>
      <sheetData sheetId="2761" refreshError="1"/>
      <sheetData sheetId="2762" refreshError="1"/>
      <sheetData sheetId="2763" refreshError="1"/>
      <sheetData sheetId="2764" refreshError="1"/>
      <sheetData sheetId="2765" refreshError="1"/>
      <sheetData sheetId="2766" refreshError="1"/>
      <sheetData sheetId="2767" refreshError="1"/>
      <sheetData sheetId="2768" refreshError="1"/>
      <sheetData sheetId="2769" refreshError="1"/>
      <sheetData sheetId="2770" refreshError="1"/>
      <sheetData sheetId="2771" refreshError="1"/>
      <sheetData sheetId="2772" refreshError="1"/>
      <sheetData sheetId="2773" refreshError="1"/>
      <sheetData sheetId="2774" refreshError="1"/>
      <sheetData sheetId="2775" refreshError="1"/>
      <sheetData sheetId="2776" refreshError="1"/>
      <sheetData sheetId="2777" refreshError="1"/>
      <sheetData sheetId="2778" refreshError="1"/>
      <sheetData sheetId="2779" refreshError="1"/>
      <sheetData sheetId="2780" refreshError="1"/>
      <sheetData sheetId="2781" refreshError="1"/>
      <sheetData sheetId="2782" refreshError="1"/>
      <sheetData sheetId="2783" refreshError="1"/>
      <sheetData sheetId="2784" refreshError="1"/>
      <sheetData sheetId="2785" refreshError="1"/>
      <sheetData sheetId="2786" refreshError="1"/>
      <sheetData sheetId="2787" refreshError="1"/>
      <sheetData sheetId="2788" refreshError="1"/>
      <sheetData sheetId="2789" refreshError="1"/>
      <sheetData sheetId="2790" refreshError="1"/>
      <sheetData sheetId="2791" refreshError="1"/>
      <sheetData sheetId="2792" refreshError="1"/>
      <sheetData sheetId="2793" refreshError="1"/>
      <sheetData sheetId="2794" refreshError="1"/>
      <sheetData sheetId="2795" refreshError="1"/>
      <sheetData sheetId="2796" refreshError="1"/>
      <sheetData sheetId="2797" refreshError="1"/>
      <sheetData sheetId="2798" refreshError="1"/>
      <sheetData sheetId="2799" refreshError="1"/>
      <sheetData sheetId="2800" refreshError="1"/>
      <sheetData sheetId="2801" refreshError="1"/>
      <sheetData sheetId="2802" refreshError="1"/>
      <sheetData sheetId="2803" refreshError="1"/>
      <sheetData sheetId="2804" refreshError="1"/>
      <sheetData sheetId="2805" refreshError="1"/>
      <sheetData sheetId="2806" refreshError="1"/>
      <sheetData sheetId="2807" refreshError="1"/>
      <sheetData sheetId="2808" refreshError="1"/>
      <sheetData sheetId="2809" refreshError="1"/>
      <sheetData sheetId="2810" refreshError="1"/>
      <sheetData sheetId="2811" refreshError="1"/>
      <sheetData sheetId="2812" refreshError="1"/>
      <sheetData sheetId="2813" refreshError="1"/>
      <sheetData sheetId="2814" refreshError="1"/>
      <sheetData sheetId="2815" refreshError="1"/>
      <sheetData sheetId="2816" refreshError="1"/>
      <sheetData sheetId="2817" refreshError="1"/>
      <sheetData sheetId="2818" refreshError="1"/>
      <sheetData sheetId="2819" refreshError="1"/>
      <sheetData sheetId="2820" refreshError="1"/>
      <sheetData sheetId="2821" refreshError="1"/>
      <sheetData sheetId="2822" refreshError="1"/>
      <sheetData sheetId="2823" refreshError="1"/>
      <sheetData sheetId="2824" refreshError="1"/>
      <sheetData sheetId="2825" refreshError="1"/>
      <sheetData sheetId="2826" refreshError="1"/>
      <sheetData sheetId="2827" refreshError="1"/>
      <sheetData sheetId="2828" refreshError="1"/>
      <sheetData sheetId="2829" refreshError="1"/>
      <sheetData sheetId="2830" refreshError="1"/>
      <sheetData sheetId="2831" refreshError="1"/>
      <sheetData sheetId="2832" refreshError="1"/>
      <sheetData sheetId="2833" refreshError="1"/>
      <sheetData sheetId="2834" refreshError="1"/>
      <sheetData sheetId="2835" refreshError="1"/>
      <sheetData sheetId="2836" refreshError="1"/>
      <sheetData sheetId="2837" refreshError="1"/>
      <sheetData sheetId="2838" refreshError="1"/>
      <sheetData sheetId="2839" refreshError="1"/>
      <sheetData sheetId="2840" refreshError="1"/>
      <sheetData sheetId="2841" refreshError="1"/>
      <sheetData sheetId="2842" refreshError="1"/>
      <sheetData sheetId="2843" refreshError="1"/>
      <sheetData sheetId="2844" refreshError="1"/>
      <sheetData sheetId="2845" refreshError="1"/>
      <sheetData sheetId="2846" refreshError="1"/>
      <sheetData sheetId="2847" refreshError="1"/>
      <sheetData sheetId="2848" refreshError="1"/>
      <sheetData sheetId="2849" refreshError="1"/>
      <sheetData sheetId="2850" refreshError="1"/>
      <sheetData sheetId="2851" refreshError="1"/>
      <sheetData sheetId="2852" refreshError="1"/>
      <sheetData sheetId="2853" refreshError="1"/>
      <sheetData sheetId="2854" refreshError="1"/>
      <sheetData sheetId="2855" refreshError="1"/>
      <sheetData sheetId="2856" refreshError="1"/>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refreshError="1"/>
      <sheetData sheetId="2873" refreshError="1"/>
      <sheetData sheetId="2874" refreshError="1"/>
      <sheetData sheetId="2875" refreshError="1"/>
      <sheetData sheetId="2876" refreshError="1"/>
      <sheetData sheetId="2877" refreshError="1"/>
      <sheetData sheetId="2878" refreshError="1"/>
      <sheetData sheetId="2879" refreshError="1"/>
      <sheetData sheetId="2880" refreshError="1"/>
      <sheetData sheetId="2881" refreshError="1"/>
      <sheetData sheetId="2882" refreshError="1"/>
      <sheetData sheetId="2883" refreshError="1"/>
      <sheetData sheetId="2884" refreshError="1"/>
      <sheetData sheetId="2885" refreshError="1"/>
      <sheetData sheetId="2886" refreshError="1"/>
      <sheetData sheetId="2887" refreshError="1"/>
      <sheetData sheetId="2888" refreshError="1"/>
      <sheetData sheetId="2889" refreshError="1"/>
      <sheetData sheetId="2890" refreshError="1"/>
      <sheetData sheetId="2891" refreshError="1"/>
      <sheetData sheetId="2892" refreshError="1"/>
      <sheetData sheetId="2893" refreshError="1"/>
      <sheetData sheetId="2894" refreshError="1"/>
      <sheetData sheetId="2895" refreshError="1"/>
      <sheetData sheetId="2896" refreshError="1"/>
      <sheetData sheetId="2897" refreshError="1"/>
      <sheetData sheetId="2898" refreshError="1"/>
      <sheetData sheetId="2899" refreshError="1"/>
      <sheetData sheetId="2900" refreshError="1"/>
      <sheetData sheetId="2901" refreshError="1"/>
      <sheetData sheetId="2902" refreshError="1"/>
      <sheetData sheetId="2903" refreshError="1"/>
      <sheetData sheetId="2904" refreshError="1"/>
      <sheetData sheetId="2905" refreshError="1"/>
      <sheetData sheetId="2906" refreshError="1"/>
      <sheetData sheetId="2907"/>
      <sheetData sheetId="2908" refreshError="1"/>
      <sheetData sheetId="2909" refreshError="1"/>
      <sheetData sheetId="2910" refreshError="1"/>
      <sheetData sheetId="2911" refreshError="1"/>
      <sheetData sheetId="2912" refreshError="1"/>
      <sheetData sheetId="2913" refreshError="1"/>
      <sheetData sheetId="2914" refreshError="1"/>
      <sheetData sheetId="2915" refreshError="1"/>
      <sheetData sheetId="2916" refreshError="1"/>
      <sheetData sheetId="2917" refreshError="1"/>
      <sheetData sheetId="2918" refreshError="1"/>
      <sheetData sheetId="2919" refreshError="1"/>
      <sheetData sheetId="2920" refreshError="1"/>
      <sheetData sheetId="2921" refreshError="1"/>
      <sheetData sheetId="2922" refreshError="1"/>
      <sheetData sheetId="2923" refreshError="1"/>
      <sheetData sheetId="2924" refreshError="1"/>
      <sheetData sheetId="2925" refreshError="1"/>
      <sheetData sheetId="2926" refreshError="1"/>
      <sheetData sheetId="2927" refreshError="1"/>
      <sheetData sheetId="2928" refreshError="1"/>
      <sheetData sheetId="2929" refreshError="1"/>
      <sheetData sheetId="2930" refreshError="1"/>
      <sheetData sheetId="2931" refreshError="1"/>
      <sheetData sheetId="2932" refreshError="1"/>
      <sheetData sheetId="2933" refreshError="1"/>
      <sheetData sheetId="2934" refreshError="1"/>
      <sheetData sheetId="2935" refreshError="1"/>
      <sheetData sheetId="2936" refreshError="1"/>
      <sheetData sheetId="2937" refreshError="1"/>
      <sheetData sheetId="2938" refreshError="1"/>
      <sheetData sheetId="2939" refreshError="1"/>
      <sheetData sheetId="2940" refreshError="1"/>
      <sheetData sheetId="2941" refreshError="1"/>
      <sheetData sheetId="2942"/>
      <sheetData sheetId="2943"/>
      <sheetData sheetId="2944" refreshError="1"/>
      <sheetData sheetId="2945" refreshError="1"/>
      <sheetData sheetId="2946"/>
      <sheetData sheetId="2947" refreshError="1"/>
      <sheetData sheetId="2948"/>
      <sheetData sheetId="2949" refreshError="1"/>
      <sheetData sheetId="2950" refreshError="1"/>
      <sheetData sheetId="2951" refreshError="1"/>
      <sheetData sheetId="2952" refreshError="1"/>
      <sheetData sheetId="2953" refreshError="1"/>
      <sheetData sheetId="2954" refreshError="1"/>
      <sheetData sheetId="2955" refreshError="1"/>
      <sheetData sheetId="2956"/>
      <sheetData sheetId="2957"/>
      <sheetData sheetId="2958"/>
      <sheetData sheetId="2959"/>
      <sheetData sheetId="2960"/>
      <sheetData sheetId="2961"/>
      <sheetData sheetId="2962" refreshError="1"/>
      <sheetData sheetId="2963"/>
      <sheetData sheetId="2964"/>
      <sheetData sheetId="2965"/>
      <sheetData sheetId="2966"/>
      <sheetData sheetId="2967"/>
      <sheetData sheetId="2968" refreshError="1"/>
      <sheetData sheetId="2969" refreshError="1"/>
      <sheetData sheetId="2970" refreshError="1"/>
      <sheetData sheetId="2971" refreshError="1"/>
      <sheetData sheetId="2972"/>
      <sheetData sheetId="2973"/>
      <sheetData sheetId="2974"/>
      <sheetData sheetId="2975"/>
      <sheetData sheetId="2976"/>
      <sheetData sheetId="2977" refreshError="1"/>
      <sheetData sheetId="2978" refreshError="1"/>
      <sheetData sheetId="2979"/>
      <sheetData sheetId="2980"/>
      <sheetData sheetId="2981"/>
      <sheetData sheetId="2982"/>
      <sheetData sheetId="2983"/>
      <sheetData sheetId="2984" refreshError="1"/>
      <sheetData sheetId="2985" refreshError="1"/>
      <sheetData sheetId="2986"/>
      <sheetData sheetId="2987"/>
      <sheetData sheetId="2988" refreshError="1"/>
      <sheetData sheetId="2989" refreshError="1"/>
      <sheetData sheetId="2990" refreshError="1"/>
      <sheetData sheetId="2991" refreshError="1"/>
      <sheetData sheetId="2992" refreshError="1"/>
      <sheetData sheetId="2993" refreshError="1"/>
      <sheetData sheetId="2994" refreshError="1"/>
      <sheetData sheetId="2995" refreshError="1"/>
      <sheetData sheetId="2996" refreshError="1"/>
      <sheetData sheetId="2997" refreshError="1"/>
      <sheetData sheetId="2998" refreshError="1"/>
      <sheetData sheetId="2999"/>
      <sheetData sheetId="3000" refreshError="1"/>
      <sheetData sheetId="3001" refreshError="1"/>
      <sheetData sheetId="3002" refreshError="1"/>
      <sheetData sheetId="3003" refreshError="1"/>
      <sheetData sheetId="3004" refreshError="1"/>
      <sheetData sheetId="3005"/>
      <sheetData sheetId="3006" refreshError="1"/>
      <sheetData sheetId="3007" refreshError="1"/>
      <sheetData sheetId="3008" refreshError="1"/>
      <sheetData sheetId="3009" refreshError="1"/>
      <sheetData sheetId="3010" refreshError="1"/>
      <sheetData sheetId="3011" refreshError="1"/>
      <sheetData sheetId="3012" refreshError="1"/>
      <sheetData sheetId="3013" refreshError="1"/>
      <sheetData sheetId="3014" refreshError="1"/>
      <sheetData sheetId="3015" refreshError="1"/>
      <sheetData sheetId="3016" refreshError="1"/>
      <sheetData sheetId="3017" refreshError="1"/>
      <sheetData sheetId="3018" refreshError="1"/>
      <sheetData sheetId="3019" refreshError="1"/>
      <sheetData sheetId="3020" refreshError="1"/>
      <sheetData sheetId="3021" refreshError="1"/>
      <sheetData sheetId="3022" refreshError="1"/>
      <sheetData sheetId="3023" refreshError="1"/>
      <sheetData sheetId="3024" refreshError="1"/>
      <sheetData sheetId="3025" refreshError="1"/>
      <sheetData sheetId="3026" refreshError="1"/>
      <sheetData sheetId="3027" refreshError="1"/>
      <sheetData sheetId="3028" refreshError="1"/>
      <sheetData sheetId="3029"/>
      <sheetData sheetId="3030"/>
      <sheetData sheetId="3031"/>
      <sheetData sheetId="3032"/>
      <sheetData sheetId="3033"/>
      <sheetData sheetId="3034"/>
      <sheetData sheetId="3035"/>
      <sheetData sheetId="3036"/>
      <sheetData sheetId="3037"/>
      <sheetData sheetId="3038" refreshError="1"/>
      <sheetData sheetId="3039" refreshError="1"/>
      <sheetData sheetId="3040" refreshError="1"/>
      <sheetData sheetId="3041" refreshError="1"/>
      <sheetData sheetId="3042" refreshError="1"/>
      <sheetData sheetId="3043" refreshError="1"/>
      <sheetData sheetId="3044" refreshError="1"/>
      <sheetData sheetId="3045" refreshError="1"/>
      <sheetData sheetId="3046" refreshError="1"/>
      <sheetData sheetId="3047" refreshError="1"/>
      <sheetData sheetId="3048" refreshError="1"/>
      <sheetData sheetId="3049" refreshError="1"/>
      <sheetData sheetId="3050" refreshError="1"/>
      <sheetData sheetId="3051" refreshError="1"/>
      <sheetData sheetId="3052" refreshError="1"/>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refreshError="1"/>
      <sheetData sheetId="3065" refreshError="1"/>
      <sheetData sheetId="3066" refreshError="1"/>
      <sheetData sheetId="3067" refreshError="1"/>
      <sheetData sheetId="3068" refreshError="1"/>
      <sheetData sheetId="3069" refreshError="1"/>
      <sheetData sheetId="3070" refreshError="1"/>
      <sheetData sheetId="3071" refreshError="1"/>
      <sheetData sheetId="3072" refreshError="1"/>
      <sheetData sheetId="3073"/>
      <sheetData sheetId="3074"/>
      <sheetData sheetId="3075"/>
      <sheetData sheetId="3076" refreshError="1"/>
      <sheetData sheetId="3077" refreshError="1"/>
      <sheetData sheetId="3078" refreshError="1"/>
      <sheetData sheetId="3079" refreshError="1"/>
      <sheetData sheetId="3080" refreshError="1"/>
      <sheetData sheetId="3081" refreshError="1"/>
      <sheetData sheetId="3082" refreshError="1"/>
      <sheetData sheetId="3083" refreshError="1"/>
      <sheetData sheetId="3084" refreshError="1"/>
      <sheetData sheetId="3085" refreshError="1"/>
      <sheetData sheetId="3086" refreshError="1"/>
      <sheetData sheetId="3087" refreshError="1"/>
      <sheetData sheetId="3088" refreshError="1"/>
      <sheetData sheetId="3089" refreshError="1"/>
      <sheetData sheetId="3090" refreshError="1"/>
      <sheetData sheetId="3091" refreshError="1"/>
      <sheetData sheetId="3092" refreshError="1"/>
      <sheetData sheetId="3093" refreshError="1"/>
      <sheetData sheetId="3094" refreshError="1"/>
      <sheetData sheetId="3095" refreshError="1"/>
      <sheetData sheetId="3096" refreshError="1"/>
      <sheetData sheetId="3097" refreshError="1"/>
      <sheetData sheetId="3098" refreshError="1"/>
      <sheetData sheetId="3099" refreshError="1"/>
      <sheetData sheetId="3100" refreshError="1"/>
      <sheetData sheetId="3101" refreshError="1"/>
      <sheetData sheetId="3102" refreshError="1"/>
      <sheetData sheetId="3103" refreshError="1"/>
      <sheetData sheetId="3104" refreshError="1"/>
      <sheetData sheetId="3105" refreshError="1"/>
      <sheetData sheetId="3106" refreshError="1"/>
      <sheetData sheetId="3107" refreshError="1"/>
      <sheetData sheetId="3108" refreshError="1"/>
      <sheetData sheetId="3109" refreshError="1"/>
      <sheetData sheetId="3110" refreshError="1"/>
      <sheetData sheetId="3111" refreshError="1"/>
      <sheetData sheetId="3112" refreshError="1"/>
      <sheetData sheetId="3113" refreshError="1"/>
      <sheetData sheetId="3114" refreshError="1"/>
      <sheetData sheetId="3115" refreshError="1"/>
      <sheetData sheetId="3116" refreshError="1"/>
      <sheetData sheetId="3117" refreshError="1"/>
      <sheetData sheetId="3118" refreshError="1"/>
      <sheetData sheetId="3119" refreshError="1"/>
      <sheetData sheetId="3120" refreshError="1"/>
      <sheetData sheetId="3121" refreshError="1"/>
      <sheetData sheetId="3122" refreshError="1"/>
      <sheetData sheetId="3123" refreshError="1"/>
      <sheetData sheetId="3124" refreshError="1"/>
      <sheetData sheetId="3125" refreshError="1"/>
      <sheetData sheetId="3126" refreshError="1"/>
      <sheetData sheetId="3127" refreshError="1"/>
      <sheetData sheetId="3128" refreshError="1"/>
      <sheetData sheetId="3129" refreshError="1"/>
      <sheetData sheetId="3130" refreshError="1"/>
      <sheetData sheetId="3131" refreshError="1"/>
      <sheetData sheetId="3132" refreshError="1"/>
      <sheetData sheetId="3133" refreshError="1"/>
      <sheetData sheetId="3134" refreshError="1"/>
      <sheetData sheetId="3135" refreshError="1"/>
      <sheetData sheetId="3136" refreshError="1"/>
      <sheetData sheetId="3137" refreshError="1"/>
      <sheetData sheetId="3138" refreshError="1"/>
      <sheetData sheetId="3139" refreshError="1"/>
      <sheetData sheetId="3140" refreshError="1"/>
      <sheetData sheetId="3141" refreshError="1"/>
      <sheetData sheetId="3142" refreshError="1"/>
      <sheetData sheetId="3143" refreshError="1"/>
      <sheetData sheetId="3144" refreshError="1"/>
      <sheetData sheetId="3145" refreshError="1"/>
      <sheetData sheetId="3146" refreshError="1"/>
      <sheetData sheetId="3147" refreshError="1"/>
      <sheetData sheetId="3148" refreshError="1"/>
      <sheetData sheetId="3149" refreshError="1"/>
      <sheetData sheetId="3150" refreshError="1"/>
      <sheetData sheetId="3151" refreshError="1"/>
      <sheetData sheetId="3152" refreshError="1"/>
      <sheetData sheetId="3153" refreshError="1"/>
      <sheetData sheetId="3154" refreshError="1"/>
      <sheetData sheetId="3155" refreshError="1"/>
      <sheetData sheetId="3156" refreshError="1"/>
      <sheetData sheetId="3157" refreshError="1"/>
      <sheetData sheetId="3158" refreshError="1"/>
      <sheetData sheetId="3159" refreshError="1"/>
      <sheetData sheetId="3160" refreshError="1"/>
      <sheetData sheetId="3161" refreshError="1"/>
      <sheetData sheetId="3162" refreshError="1"/>
      <sheetData sheetId="3163" refreshError="1"/>
      <sheetData sheetId="3164" refreshError="1"/>
      <sheetData sheetId="3165" refreshError="1"/>
      <sheetData sheetId="3166" refreshError="1"/>
      <sheetData sheetId="3167" refreshError="1"/>
      <sheetData sheetId="3168" refreshError="1"/>
      <sheetData sheetId="3169" refreshError="1"/>
      <sheetData sheetId="3170"/>
      <sheetData sheetId="3171"/>
      <sheetData sheetId="3172" refreshError="1"/>
      <sheetData sheetId="3173" refreshError="1"/>
      <sheetData sheetId="3174" refreshError="1"/>
      <sheetData sheetId="3175" refreshError="1"/>
      <sheetData sheetId="3176" refreshError="1"/>
      <sheetData sheetId="3177" refreshError="1"/>
      <sheetData sheetId="3178" refreshError="1"/>
      <sheetData sheetId="3179" refreshError="1"/>
      <sheetData sheetId="3180" refreshError="1"/>
      <sheetData sheetId="3181" refreshError="1"/>
      <sheetData sheetId="3182" refreshError="1"/>
      <sheetData sheetId="3183" refreshError="1"/>
      <sheetData sheetId="3184"/>
      <sheetData sheetId="3185"/>
      <sheetData sheetId="3186" refreshError="1"/>
      <sheetData sheetId="3187" refreshError="1"/>
      <sheetData sheetId="3188" refreshError="1"/>
      <sheetData sheetId="3189" refreshError="1"/>
      <sheetData sheetId="3190" refreshError="1"/>
      <sheetData sheetId="3191" refreshError="1"/>
      <sheetData sheetId="3192" refreshError="1"/>
      <sheetData sheetId="3193" refreshError="1"/>
      <sheetData sheetId="3194" refreshError="1"/>
      <sheetData sheetId="3195" refreshError="1"/>
      <sheetData sheetId="3196" refreshError="1"/>
      <sheetData sheetId="3197"/>
      <sheetData sheetId="3198"/>
      <sheetData sheetId="3199" refreshError="1"/>
      <sheetData sheetId="3200" refreshError="1"/>
      <sheetData sheetId="3201" refreshError="1"/>
      <sheetData sheetId="3202" refreshError="1"/>
      <sheetData sheetId="3203" refreshError="1"/>
      <sheetData sheetId="3204" refreshError="1"/>
      <sheetData sheetId="3205" refreshError="1"/>
      <sheetData sheetId="3206" refreshError="1"/>
      <sheetData sheetId="3207" refreshError="1"/>
      <sheetData sheetId="3208" refreshError="1"/>
      <sheetData sheetId="3209" refreshError="1"/>
      <sheetData sheetId="3210" refreshError="1"/>
      <sheetData sheetId="3211" refreshError="1"/>
      <sheetData sheetId="3212" refreshError="1"/>
      <sheetData sheetId="3213" refreshError="1"/>
      <sheetData sheetId="3214" refreshError="1"/>
      <sheetData sheetId="3215" refreshError="1"/>
      <sheetData sheetId="3216" refreshError="1"/>
      <sheetData sheetId="3217"/>
      <sheetData sheetId="3218"/>
      <sheetData sheetId="3219"/>
      <sheetData sheetId="3220"/>
      <sheetData sheetId="3221"/>
      <sheetData sheetId="3222"/>
      <sheetData sheetId="3223"/>
      <sheetData sheetId="3224"/>
      <sheetData sheetId="3225"/>
      <sheetData sheetId="3226"/>
      <sheetData sheetId="3227"/>
      <sheetData sheetId="3228"/>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sheetData sheetId="3254"/>
      <sheetData sheetId="3255"/>
      <sheetData sheetId="3256"/>
      <sheetData sheetId="3257"/>
      <sheetData sheetId="3258"/>
      <sheetData sheetId="3259"/>
      <sheetData sheetId="3260"/>
      <sheetData sheetId="3261"/>
      <sheetData sheetId="3262"/>
      <sheetData sheetId="3263"/>
      <sheetData sheetId="3264"/>
      <sheetData sheetId="3265"/>
      <sheetData sheetId="3266"/>
      <sheetData sheetId="3267"/>
      <sheetData sheetId="3268"/>
      <sheetData sheetId="3269"/>
      <sheetData sheetId="3270"/>
      <sheetData sheetId="3271"/>
      <sheetData sheetId="3272"/>
      <sheetData sheetId="3273"/>
      <sheetData sheetId="3274"/>
      <sheetData sheetId="3275"/>
      <sheetData sheetId="3276"/>
      <sheetData sheetId="3277"/>
      <sheetData sheetId="3278"/>
      <sheetData sheetId="3279"/>
      <sheetData sheetId="3280"/>
      <sheetData sheetId="3281"/>
      <sheetData sheetId="3282"/>
      <sheetData sheetId="3283"/>
      <sheetData sheetId="3284"/>
      <sheetData sheetId="3285"/>
      <sheetData sheetId="3286"/>
      <sheetData sheetId="3287"/>
      <sheetData sheetId="3288"/>
      <sheetData sheetId="3289"/>
      <sheetData sheetId="3290"/>
      <sheetData sheetId="3291"/>
      <sheetData sheetId="3292"/>
      <sheetData sheetId="3293"/>
      <sheetData sheetId="3294"/>
      <sheetData sheetId="3295"/>
      <sheetData sheetId="3296"/>
      <sheetData sheetId="3297"/>
      <sheetData sheetId="3298"/>
      <sheetData sheetId="3299"/>
      <sheetData sheetId="3300"/>
      <sheetData sheetId="3301"/>
      <sheetData sheetId="3302"/>
      <sheetData sheetId="3303"/>
      <sheetData sheetId="3304"/>
      <sheetData sheetId="3305"/>
      <sheetData sheetId="3306"/>
      <sheetData sheetId="3307"/>
      <sheetData sheetId="3308"/>
      <sheetData sheetId="3309"/>
      <sheetData sheetId="3310"/>
      <sheetData sheetId="3311"/>
      <sheetData sheetId="3312"/>
      <sheetData sheetId="3313"/>
      <sheetData sheetId="3314"/>
      <sheetData sheetId="3315"/>
      <sheetData sheetId="3316"/>
      <sheetData sheetId="3317"/>
      <sheetData sheetId="3318"/>
      <sheetData sheetId="3319"/>
      <sheetData sheetId="3320"/>
      <sheetData sheetId="3321"/>
      <sheetData sheetId="3322"/>
      <sheetData sheetId="3323"/>
      <sheetData sheetId="3324"/>
      <sheetData sheetId="3325"/>
      <sheetData sheetId="3326"/>
      <sheetData sheetId="3327"/>
      <sheetData sheetId="3328"/>
      <sheetData sheetId="3329"/>
      <sheetData sheetId="3330"/>
      <sheetData sheetId="3331"/>
      <sheetData sheetId="3332"/>
      <sheetData sheetId="3333"/>
      <sheetData sheetId="3334"/>
      <sheetData sheetId="3335"/>
      <sheetData sheetId="3336"/>
      <sheetData sheetId="3337"/>
      <sheetData sheetId="3338"/>
      <sheetData sheetId="3339"/>
      <sheetData sheetId="3340"/>
      <sheetData sheetId="3341"/>
      <sheetData sheetId="3342"/>
      <sheetData sheetId="3343"/>
      <sheetData sheetId="3344"/>
      <sheetData sheetId="3345"/>
      <sheetData sheetId="3346"/>
      <sheetData sheetId="3347"/>
      <sheetData sheetId="3348"/>
      <sheetData sheetId="3349"/>
      <sheetData sheetId="3350"/>
      <sheetData sheetId="3351"/>
      <sheetData sheetId="3352"/>
      <sheetData sheetId="3353"/>
      <sheetData sheetId="3354"/>
      <sheetData sheetId="3355"/>
      <sheetData sheetId="3356"/>
      <sheetData sheetId="3357"/>
      <sheetData sheetId="3358"/>
      <sheetData sheetId="3359"/>
      <sheetData sheetId="3360"/>
      <sheetData sheetId="3361"/>
      <sheetData sheetId="3362"/>
      <sheetData sheetId="3363"/>
      <sheetData sheetId="3364"/>
      <sheetData sheetId="3365"/>
      <sheetData sheetId="3366"/>
      <sheetData sheetId="3367"/>
      <sheetData sheetId="3368"/>
      <sheetData sheetId="3369"/>
      <sheetData sheetId="3370"/>
      <sheetData sheetId="3371"/>
      <sheetData sheetId="3372"/>
      <sheetData sheetId="3373"/>
      <sheetData sheetId="3374"/>
      <sheetData sheetId="3375"/>
      <sheetData sheetId="3376"/>
      <sheetData sheetId="3377"/>
      <sheetData sheetId="3378"/>
      <sheetData sheetId="3379"/>
      <sheetData sheetId="3380"/>
      <sheetData sheetId="3381"/>
      <sheetData sheetId="3382"/>
      <sheetData sheetId="3383"/>
      <sheetData sheetId="3384"/>
      <sheetData sheetId="3385"/>
      <sheetData sheetId="3386"/>
      <sheetData sheetId="3387"/>
      <sheetData sheetId="3388"/>
      <sheetData sheetId="3389"/>
      <sheetData sheetId="3390"/>
      <sheetData sheetId="3391"/>
      <sheetData sheetId="3392"/>
      <sheetData sheetId="3393"/>
      <sheetData sheetId="3394"/>
      <sheetData sheetId="3395"/>
      <sheetData sheetId="3396"/>
      <sheetData sheetId="3397"/>
      <sheetData sheetId="3398"/>
      <sheetData sheetId="3399"/>
      <sheetData sheetId="3400"/>
      <sheetData sheetId="3401"/>
      <sheetData sheetId="3402"/>
      <sheetData sheetId="3403"/>
      <sheetData sheetId="3404"/>
      <sheetData sheetId="3405"/>
      <sheetData sheetId="3406"/>
      <sheetData sheetId="3407"/>
      <sheetData sheetId="3408"/>
      <sheetData sheetId="3409"/>
      <sheetData sheetId="3410"/>
      <sheetData sheetId="3411"/>
      <sheetData sheetId="3412"/>
      <sheetData sheetId="3413"/>
      <sheetData sheetId="3414"/>
      <sheetData sheetId="3415"/>
      <sheetData sheetId="3416"/>
      <sheetData sheetId="3417"/>
      <sheetData sheetId="3418"/>
      <sheetData sheetId="3419"/>
      <sheetData sheetId="3420"/>
      <sheetData sheetId="3421"/>
      <sheetData sheetId="3422"/>
      <sheetData sheetId="3423"/>
      <sheetData sheetId="3424"/>
      <sheetData sheetId="3425"/>
      <sheetData sheetId="3426"/>
      <sheetData sheetId="3427"/>
      <sheetData sheetId="3428"/>
      <sheetData sheetId="3429"/>
      <sheetData sheetId="3430"/>
      <sheetData sheetId="3431"/>
      <sheetData sheetId="3432"/>
      <sheetData sheetId="3433"/>
      <sheetData sheetId="3434"/>
      <sheetData sheetId="3435"/>
      <sheetData sheetId="3436"/>
      <sheetData sheetId="3437"/>
      <sheetData sheetId="3438"/>
      <sheetData sheetId="3439"/>
      <sheetData sheetId="3440"/>
      <sheetData sheetId="3441"/>
      <sheetData sheetId="3442"/>
      <sheetData sheetId="3443"/>
      <sheetData sheetId="3444"/>
      <sheetData sheetId="3445"/>
      <sheetData sheetId="3446"/>
      <sheetData sheetId="3447"/>
      <sheetData sheetId="3448"/>
      <sheetData sheetId="3449"/>
      <sheetData sheetId="3450"/>
      <sheetData sheetId="3451"/>
      <sheetData sheetId="3452"/>
      <sheetData sheetId="3453"/>
      <sheetData sheetId="3454"/>
      <sheetData sheetId="3455"/>
      <sheetData sheetId="3456"/>
      <sheetData sheetId="3457"/>
      <sheetData sheetId="3458"/>
      <sheetData sheetId="3459"/>
      <sheetData sheetId="3460"/>
      <sheetData sheetId="3461"/>
      <sheetData sheetId="3462"/>
      <sheetData sheetId="3463"/>
      <sheetData sheetId="3464"/>
      <sheetData sheetId="3465"/>
      <sheetData sheetId="3466"/>
      <sheetData sheetId="3467"/>
      <sheetData sheetId="3468"/>
      <sheetData sheetId="3469"/>
      <sheetData sheetId="3470"/>
      <sheetData sheetId="3471"/>
      <sheetData sheetId="3472"/>
      <sheetData sheetId="3473"/>
      <sheetData sheetId="3474"/>
      <sheetData sheetId="3475"/>
      <sheetData sheetId="3476"/>
      <sheetData sheetId="3477"/>
      <sheetData sheetId="3478"/>
      <sheetData sheetId="3479"/>
      <sheetData sheetId="3480"/>
      <sheetData sheetId="3481"/>
      <sheetData sheetId="3482"/>
      <sheetData sheetId="3483"/>
      <sheetData sheetId="3484"/>
      <sheetData sheetId="3485"/>
      <sheetData sheetId="3486"/>
      <sheetData sheetId="3487"/>
      <sheetData sheetId="3488"/>
      <sheetData sheetId="3489"/>
      <sheetData sheetId="3490"/>
      <sheetData sheetId="3491"/>
      <sheetData sheetId="3492"/>
      <sheetData sheetId="3493"/>
      <sheetData sheetId="3494"/>
      <sheetData sheetId="3495"/>
      <sheetData sheetId="3496"/>
      <sheetData sheetId="3497"/>
      <sheetData sheetId="3498"/>
      <sheetData sheetId="3499"/>
      <sheetData sheetId="3500"/>
      <sheetData sheetId="3501"/>
      <sheetData sheetId="3502"/>
      <sheetData sheetId="3503"/>
      <sheetData sheetId="3504"/>
      <sheetData sheetId="3505"/>
      <sheetData sheetId="3506"/>
      <sheetData sheetId="3507"/>
      <sheetData sheetId="3508"/>
      <sheetData sheetId="3509"/>
      <sheetData sheetId="3510"/>
      <sheetData sheetId="3511"/>
      <sheetData sheetId="3512"/>
      <sheetData sheetId="3513"/>
      <sheetData sheetId="3514"/>
      <sheetData sheetId="3515"/>
      <sheetData sheetId="3516"/>
      <sheetData sheetId="3517"/>
      <sheetData sheetId="3518"/>
      <sheetData sheetId="3519"/>
      <sheetData sheetId="3520"/>
      <sheetData sheetId="3521"/>
      <sheetData sheetId="3522"/>
      <sheetData sheetId="3523"/>
      <sheetData sheetId="3524"/>
      <sheetData sheetId="3525"/>
      <sheetData sheetId="3526"/>
      <sheetData sheetId="3527"/>
      <sheetData sheetId="3528"/>
      <sheetData sheetId="3529"/>
      <sheetData sheetId="3530"/>
      <sheetData sheetId="3531"/>
      <sheetData sheetId="3532"/>
      <sheetData sheetId="3533"/>
      <sheetData sheetId="3534"/>
      <sheetData sheetId="3535"/>
      <sheetData sheetId="3536"/>
      <sheetData sheetId="3537"/>
      <sheetData sheetId="3538"/>
      <sheetData sheetId="3539"/>
      <sheetData sheetId="3540"/>
      <sheetData sheetId="3541"/>
      <sheetData sheetId="3542"/>
      <sheetData sheetId="3543"/>
      <sheetData sheetId="3544"/>
      <sheetData sheetId="3545"/>
      <sheetData sheetId="3546"/>
      <sheetData sheetId="3547"/>
      <sheetData sheetId="3548"/>
      <sheetData sheetId="3549"/>
      <sheetData sheetId="3550"/>
      <sheetData sheetId="3551"/>
      <sheetData sheetId="3552"/>
      <sheetData sheetId="3553"/>
      <sheetData sheetId="3554"/>
      <sheetData sheetId="3555"/>
      <sheetData sheetId="3556"/>
      <sheetData sheetId="3557"/>
      <sheetData sheetId="3558"/>
      <sheetData sheetId="3559"/>
      <sheetData sheetId="3560"/>
      <sheetData sheetId="3561"/>
      <sheetData sheetId="3562"/>
      <sheetData sheetId="3563"/>
      <sheetData sheetId="3564"/>
      <sheetData sheetId="3565"/>
      <sheetData sheetId="3566"/>
      <sheetData sheetId="3567"/>
      <sheetData sheetId="3568"/>
      <sheetData sheetId="3569"/>
      <sheetData sheetId="3570"/>
      <sheetData sheetId="3571"/>
      <sheetData sheetId="3572"/>
      <sheetData sheetId="3573"/>
      <sheetData sheetId="3574"/>
      <sheetData sheetId="3575"/>
      <sheetData sheetId="3576"/>
      <sheetData sheetId="3577"/>
      <sheetData sheetId="3578"/>
      <sheetData sheetId="3579"/>
      <sheetData sheetId="3580"/>
      <sheetData sheetId="3581"/>
      <sheetData sheetId="3582"/>
      <sheetData sheetId="3583"/>
      <sheetData sheetId="3584"/>
      <sheetData sheetId="3585"/>
      <sheetData sheetId="3586"/>
      <sheetData sheetId="3587"/>
      <sheetData sheetId="3588"/>
      <sheetData sheetId="3589"/>
      <sheetData sheetId="3590"/>
      <sheetData sheetId="3591"/>
      <sheetData sheetId="3592"/>
      <sheetData sheetId="3593"/>
      <sheetData sheetId="3594"/>
      <sheetData sheetId="3595"/>
      <sheetData sheetId="3596"/>
      <sheetData sheetId="3597"/>
      <sheetData sheetId="3598"/>
      <sheetData sheetId="3599"/>
      <sheetData sheetId="3600"/>
      <sheetData sheetId="3601"/>
      <sheetData sheetId="3602"/>
      <sheetData sheetId="3603"/>
      <sheetData sheetId="3604"/>
      <sheetData sheetId="3605"/>
      <sheetData sheetId="3606"/>
      <sheetData sheetId="3607"/>
      <sheetData sheetId="3608"/>
      <sheetData sheetId="3609"/>
      <sheetData sheetId="3610"/>
      <sheetData sheetId="3611"/>
      <sheetData sheetId="3612"/>
      <sheetData sheetId="3613"/>
      <sheetData sheetId="3614"/>
      <sheetData sheetId="3615"/>
      <sheetData sheetId="3616"/>
      <sheetData sheetId="3617"/>
      <sheetData sheetId="3618"/>
      <sheetData sheetId="3619"/>
      <sheetData sheetId="3620"/>
      <sheetData sheetId="3621"/>
      <sheetData sheetId="3622"/>
      <sheetData sheetId="3623"/>
      <sheetData sheetId="3624"/>
      <sheetData sheetId="3625"/>
      <sheetData sheetId="3626"/>
      <sheetData sheetId="3627"/>
      <sheetData sheetId="3628"/>
      <sheetData sheetId="3629"/>
      <sheetData sheetId="3630"/>
      <sheetData sheetId="3631"/>
      <sheetData sheetId="3632"/>
      <sheetData sheetId="3633"/>
      <sheetData sheetId="3634"/>
      <sheetData sheetId="3635"/>
      <sheetData sheetId="3636"/>
      <sheetData sheetId="3637"/>
      <sheetData sheetId="3638" refreshError="1"/>
      <sheetData sheetId="3639" refreshError="1"/>
      <sheetData sheetId="3640" refreshError="1"/>
      <sheetData sheetId="3641"/>
      <sheetData sheetId="3642" refreshError="1"/>
      <sheetData sheetId="3643"/>
      <sheetData sheetId="3644"/>
      <sheetData sheetId="3645"/>
      <sheetData sheetId="3646"/>
      <sheetData sheetId="3647"/>
      <sheetData sheetId="3648"/>
      <sheetData sheetId="3649"/>
      <sheetData sheetId="3650"/>
      <sheetData sheetId="3651"/>
      <sheetData sheetId="3652"/>
      <sheetData sheetId="3653"/>
      <sheetData sheetId="3654"/>
      <sheetData sheetId="3655"/>
      <sheetData sheetId="3656" refreshError="1"/>
      <sheetData sheetId="3657" refreshError="1"/>
      <sheetData sheetId="3658" refreshError="1"/>
      <sheetData sheetId="3659" refreshError="1"/>
      <sheetData sheetId="3660" refreshError="1"/>
      <sheetData sheetId="3661" refreshError="1"/>
      <sheetData sheetId="3662"/>
      <sheetData sheetId="3663"/>
      <sheetData sheetId="3664"/>
      <sheetData sheetId="3665" refreshError="1"/>
      <sheetData sheetId="3666" refreshError="1"/>
      <sheetData sheetId="3667" refreshError="1"/>
      <sheetData sheetId="3668" refreshError="1"/>
      <sheetData sheetId="3669" refreshError="1"/>
      <sheetData sheetId="3670" refreshError="1"/>
      <sheetData sheetId="3671" refreshError="1"/>
      <sheetData sheetId="3672" refreshError="1"/>
      <sheetData sheetId="3673" refreshError="1"/>
      <sheetData sheetId="3674" refreshError="1"/>
      <sheetData sheetId="3675" refreshError="1"/>
      <sheetData sheetId="3676" refreshError="1"/>
      <sheetData sheetId="3677" refreshError="1"/>
      <sheetData sheetId="3678" refreshError="1"/>
      <sheetData sheetId="3679" refreshError="1"/>
      <sheetData sheetId="3680" refreshError="1"/>
      <sheetData sheetId="3681" refreshError="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sheetData sheetId="3692"/>
      <sheetData sheetId="3693"/>
      <sheetData sheetId="3694"/>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refreshError="1"/>
      <sheetData sheetId="3704" refreshError="1"/>
      <sheetData sheetId="3705" refreshError="1"/>
      <sheetData sheetId="3706" refreshError="1"/>
      <sheetData sheetId="3707" refreshError="1"/>
      <sheetData sheetId="3708" refreshError="1"/>
      <sheetData sheetId="3709"/>
      <sheetData sheetId="3710"/>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sheetData sheetId="3726"/>
      <sheetData sheetId="3727"/>
      <sheetData sheetId="3728"/>
      <sheetData sheetId="3729"/>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refreshError="1"/>
      <sheetData sheetId="3740" refreshError="1"/>
      <sheetData sheetId="3741" refreshError="1"/>
      <sheetData sheetId="3742" refreshError="1"/>
      <sheetData sheetId="3743" refreshError="1"/>
      <sheetData sheetId="3744"/>
      <sheetData sheetId="3745"/>
      <sheetData sheetId="3746"/>
      <sheetData sheetId="3747"/>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sheetData sheetId="3757" refreshError="1"/>
      <sheetData sheetId="3758" refreshError="1"/>
      <sheetData sheetId="3759" refreshError="1"/>
      <sheetData sheetId="3760" refreshError="1"/>
      <sheetData sheetId="3761"/>
      <sheetData sheetId="3762" refreshError="1"/>
      <sheetData sheetId="3763" refreshError="1"/>
      <sheetData sheetId="3764" refreshError="1"/>
      <sheetData sheetId="3765"/>
      <sheetData sheetId="3766" refreshError="1"/>
      <sheetData sheetId="3767" refreshError="1"/>
      <sheetData sheetId="3768" refreshError="1"/>
      <sheetData sheetId="3769" refreshError="1"/>
      <sheetData sheetId="3770" refreshError="1"/>
      <sheetData sheetId="3771" refreshError="1"/>
      <sheetData sheetId="3772" refreshError="1"/>
      <sheetData sheetId="3773" refreshError="1"/>
      <sheetData sheetId="3774" refreshError="1"/>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efreshError="1"/>
      <sheetData sheetId="3784" refreshError="1"/>
      <sheetData sheetId="3785" refreshError="1"/>
      <sheetData sheetId="3786" refreshError="1"/>
      <sheetData sheetId="3787" refreshError="1"/>
      <sheetData sheetId="3788" refreshError="1"/>
      <sheetData sheetId="3789" refreshError="1"/>
      <sheetData sheetId="3790" refreshError="1"/>
      <sheetData sheetId="3791" refreshError="1"/>
      <sheetData sheetId="3792" refreshError="1"/>
      <sheetData sheetId="3793" refreshError="1"/>
      <sheetData sheetId="3794" refreshError="1"/>
      <sheetData sheetId="3795" refreshError="1"/>
      <sheetData sheetId="3796" refreshError="1"/>
      <sheetData sheetId="3797" refreshError="1"/>
      <sheetData sheetId="3798" refreshError="1"/>
      <sheetData sheetId="3799"/>
      <sheetData sheetId="3800" refreshError="1"/>
      <sheetData sheetId="3801" refreshError="1"/>
      <sheetData sheetId="3802" refreshError="1"/>
      <sheetData sheetId="3803" refreshError="1"/>
      <sheetData sheetId="3804"/>
      <sheetData sheetId="3805" refreshError="1"/>
      <sheetData sheetId="3806" refreshError="1"/>
      <sheetData sheetId="3807" refreshError="1"/>
      <sheetData sheetId="3808" refreshError="1"/>
      <sheetData sheetId="3809" refreshError="1"/>
      <sheetData sheetId="3810" refreshError="1"/>
      <sheetData sheetId="3811" refreshError="1"/>
      <sheetData sheetId="3812" refreshError="1"/>
      <sheetData sheetId="3813" refreshError="1"/>
      <sheetData sheetId="3814" refreshError="1"/>
      <sheetData sheetId="3815" refreshError="1"/>
      <sheetData sheetId="3816" refreshError="1"/>
      <sheetData sheetId="3817" refreshError="1"/>
      <sheetData sheetId="3818" refreshError="1"/>
      <sheetData sheetId="3819" refreshError="1"/>
      <sheetData sheetId="3820" refreshError="1"/>
      <sheetData sheetId="3821" refreshError="1"/>
      <sheetData sheetId="3822" refreshError="1"/>
      <sheetData sheetId="3823" refreshError="1"/>
      <sheetData sheetId="3824" refreshError="1"/>
      <sheetData sheetId="3825" refreshError="1"/>
      <sheetData sheetId="3826" refreshError="1"/>
      <sheetData sheetId="3827" refreshError="1"/>
      <sheetData sheetId="3828" refreshError="1"/>
      <sheetData sheetId="3829" refreshError="1"/>
      <sheetData sheetId="3830" refreshError="1"/>
      <sheetData sheetId="3831" refreshError="1"/>
      <sheetData sheetId="3832" refreshError="1"/>
      <sheetData sheetId="3833" refreshError="1"/>
      <sheetData sheetId="3834" refreshError="1"/>
      <sheetData sheetId="3835" refreshError="1"/>
      <sheetData sheetId="3836"/>
      <sheetData sheetId="3837" refreshError="1"/>
      <sheetData sheetId="3838" refreshError="1"/>
      <sheetData sheetId="3839" refreshError="1"/>
      <sheetData sheetId="3840" refreshError="1"/>
      <sheetData sheetId="3841" refreshError="1"/>
      <sheetData sheetId="3842" refreshError="1"/>
      <sheetData sheetId="3843" refreshError="1"/>
      <sheetData sheetId="3844" refreshError="1"/>
      <sheetData sheetId="3845" refreshError="1"/>
      <sheetData sheetId="3846"/>
      <sheetData sheetId="3847" refreshError="1"/>
      <sheetData sheetId="3848" refreshError="1"/>
      <sheetData sheetId="3849" refreshError="1"/>
      <sheetData sheetId="3850" refreshError="1"/>
      <sheetData sheetId="3851" refreshError="1"/>
      <sheetData sheetId="3852" refreshError="1"/>
      <sheetData sheetId="3853" refreshError="1"/>
      <sheetData sheetId="3854" refreshError="1"/>
      <sheetData sheetId="3855" refreshError="1"/>
      <sheetData sheetId="3856" refreshError="1"/>
      <sheetData sheetId="3857" refreshError="1"/>
      <sheetData sheetId="3858" refreshError="1"/>
      <sheetData sheetId="3859" refreshError="1"/>
      <sheetData sheetId="3860" refreshError="1"/>
      <sheetData sheetId="3861" refreshError="1"/>
      <sheetData sheetId="3862" refreshError="1"/>
      <sheetData sheetId="3863" refreshError="1"/>
      <sheetData sheetId="3864" refreshError="1"/>
      <sheetData sheetId="3865" refreshError="1"/>
      <sheetData sheetId="3866" refreshError="1"/>
      <sheetData sheetId="3867" refreshError="1"/>
      <sheetData sheetId="3868" refreshError="1"/>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refreshError="1"/>
      <sheetData sheetId="3880" refreshError="1"/>
      <sheetData sheetId="3881" refreshError="1"/>
      <sheetData sheetId="3882" refreshError="1"/>
      <sheetData sheetId="3883" refreshError="1"/>
      <sheetData sheetId="3884" refreshError="1"/>
      <sheetData sheetId="3885" refreshError="1"/>
      <sheetData sheetId="3886" refreshError="1"/>
      <sheetData sheetId="3887" refreshError="1"/>
      <sheetData sheetId="3888" refreshError="1"/>
      <sheetData sheetId="3889" refreshError="1"/>
      <sheetData sheetId="3890" refreshError="1"/>
      <sheetData sheetId="3891" refreshError="1"/>
      <sheetData sheetId="3892" refreshError="1"/>
      <sheetData sheetId="3893" refreshError="1"/>
      <sheetData sheetId="3894" refreshError="1"/>
      <sheetData sheetId="3895" refreshError="1"/>
      <sheetData sheetId="3896" refreshError="1"/>
      <sheetData sheetId="3897" refreshError="1"/>
      <sheetData sheetId="3898" refreshError="1"/>
      <sheetData sheetId="3899" refreshError="1"/>
      <sheetData sheetId="3900" refreshError="1"/>
      <sheetData sheetId="3901" refreshError="1"/>
      <sheetData sheetId="3902" refreshError="1"/>
      <sheetData sheetId="3903" refreshError="1"/>
      <sheetData sheetId="3904" refreshError="1"/>
    </sheetDataSet>
  </externalBook>
</externalLink>
</file>

<file path=xl/externalLinks/externalLink478.xml><?xml version="1.0" encoding="utf-8"?>
<externalLink xmlns="http://schemas.openxmlformats.org/spreadsheetml/2006/main">
  <externalBook xmlns:r="http://schemas.openxmlformats.org/officeDocument/2006/relationships" r:id="rId1">
    <sheetNames>
      <sheetName val="RAB SLAWI"/>
      <sheetName val="Review"/>
      <sheetName val="SLAWI Kontrak"/>
      <sheetName val="Analisa Harga"/>
      <sheetName val="Harga Satuan LEN"/>
      <sheetName val="Anggaran"/>
      <sheetName val="FPKK"/>
      <sheetName val="CP"/>
      <sheetName val="RUAP"/>
      <sheetName val="RAP"/>
      <sheetName val="Swakelola"/>
      <sheetName val="Bobot kontrak"/>
      <sheetName val="Sheet1"/>
      <sheetName val="RENPEN"/>
      <sheetName val="VC CP"/>
      <sheetName val="Anggaran Oded"/>
      <sheetName val="S CUVE"/>
      <sheetName val="bh27"/>
      <sheetName val="Daftar upah &amp; material"/>
      <sheetName val="HRG BAHAN &amp; UPAH okk"/>
      <sheetName val="Analis Kusen okk"/>
      <sheetName val="UPAH"/>
      <sheetName val="Fill this out first___"/>
      <sheetName val="BAHAN"/>
      <sheetName val="struktur tdk dipakai"/>
      <sheetName val="FAK"/>
      <sheetName val="10"/>
      <sheetName val="PrIS"/>
      <sheetName val="Pipe"/>
      <sheetName val="elektrikal"/>
      <sheetName val="SM"/>
      <sheetName val="A"/>
      <sheetName val="As"/>
      <sheetName val="List"/>
      <sheetName val="Data"/>
      <sheetName val="Summary"/>
      <sheetName val="Analisa Harga Satuan"/>
      <sheetName val="Anls"/>
      <sheetName val="harsat"/>
      <sheetName val="UBA"/>
      <sheetName val="cost recovery"/>
      <sheetName val="prg-old"/>
      <sheetName val="PUMP"/>
      <sheetName val="Sheet7"/>
      <sheetName val="Market Positioning"/>
      <sheetName val="Mesin"/>
      <sheetName val="Assumpt"/>
      <sheetName val="HARGA MATERIAL"/>
      <sheetName val="Harga"/>
      <sheetName val="HSATUAN"/>
      <sheetName val="Daftar No MAPPI"/>
      <sheetName val="Olah"/>
      <sheetName val="IN OUT"/>
      <sheetName val="Analisa"/>
      <sheetName val="ana_str"/>
      <sheetName val="B"/>
      <sheetName val="rekap A"/>
      <sheetName val="rekap b"/>
      <sheetName val="grand sum"/>
      <sheetName val="sampul"/>
      <sheetName val="pEMBATAS"/>
      <sheetName val="BQ ARS"/>
      <sheetName val="AHSbj"/>
      <sheetName val="rekap_A"/>
      <sheetName val="rekap_b"/>
      <sheetName val="grand_sum"/>
      <sheetName val="HARGA_MATERIAL"/>
      <sheetName val="H.Satuan"/>
      <sheetName val="Material"/>
      <sheetName val="REKAP_VOLUME"/>
      <sheetName val="Rab"/>
      <sheetName val="A-11 Steel Str"/>
      <sheetName val="A-03 Pile"/>
      <sheetName val="PAD-F"/>
      <sheetName val="SNI-17-3-09"/>
      <sheetName val="RKP.ANL"/>
      <sheetName val="REKAP_ARSITEKTUR."/>
      <sheetName val="AC-C"/>
      <sheetName val="Sheet"/>
      <sheetName val="ELEMENT SUM"/>
      <sheetName val="BQ (by owner)"/>
      <sheetName val="rab me (fisik)"/>
      <sheetName val="rab me (by owner) "/>
      <sheetName val="pintu jendela"/>
      <sheetName val="PERSIAP"/>
      <sheetName val="Rekap"/>
      <sheetName val="PileCap"/>
      <sheetName val="D4"/>
      <sheetName val="D6"/>
      <sheetName val="D7"/>
      <sheetName val="D8"/>
      <sheetName val="DAF-1"/>
      <sheetName val="Paint Type B"/>
      <sheetName val="AnBayarUtama"/>
      <sheetName val="Estimate"/>
      <sheetName val="str-Rab"/>
      <sheetName val="villa"/>
      <sheetName val="9.2~PK"/>
      <sheetName val="Spec ME"/>
      <sheetName val="Daf. No. - 4.2"/>
      <sheetName val="Harga Satuan"/>
      <sheetName val="Analisa Upah &amp; Bahan Plum"/>
      <sheetName val="SEX"/>
      <sheetName val="LOADDAT"/>
      <sheetName val="AC"/>
      <sheetName val="Traf&amp;Genst"/>
      <sheetName val="351BQMCN"/>
      <sheetName val="326BQSTC"/>
      <sheetName val="BOQ"/>
      <sheetName val="ARSITEKTUR"/>
      <sheetName val="data bahan"/>
      <sheetName val="Sub.kon"/>
      <sheetName val="Analisa Teknik"/>
      <sheetName val="Material "/>
      <sheetName val="Upah borong"/>
      <sheetName val="Volume"/>
      <sheetName val="Analisa alat berat..."/>
      <sheetName val="Alat Berat"/>
      <sheetName val="Instal precast"/>
      <sheetName val="Hargamaterial"/>
      <sheetName val="Rekap Direct Cost"/>
      <sheetName val="har-sat"/>
      <sheetName val="01A- RAB"/>
      <sheetName val="Balok L.1"/>
      <sheetName val="Ana"/>
      <sheetName val="4-Basic Price"/>
      <sheetName val="Currency Rate"/>
      <sheetName val="Analisa 2"/>
      <sheetName val="Area Tabulation1"/>
      <sheetName val="Proj Data"/>
      <sheetName val="Pekerjaan "/>
      <sheetName val="ESCON"/>
      <sheetName val="BQ-Str"/>
      <sheetName val="SUM TIANG PC"/>
      <sheetName val="Analisa Tend"/>
      <sheetName val="ahas-ins"/>
      <sheetName val="PERSIAPAN"/>
      <sheetName val="UTILITAS"/>
      <sheetName val="BQ-1A"/>
      <sheetName val="G_SUMMARY"/>
      <sheetName val="Sal"/>
      <sheetName val="Embong-Malang"/>
      <sheetName val="An str"/>
      <sheetName val="NP"/>
      <sheetName val="rekap_A1"/>
      <sheetName val="rekap_b1"/>
      <sheetName val="grand_sum1"/>
      <sheetName val="HARGA_MATERIAL1"/>
      <sheetName val="BQ_ARS"/>
      <sheetName val="H_Satuan"/>
      <sheetName val="A-11_Steel_Str"/>
      <sheetName val="A-03_Pile"/>
      <sheetName val="LK-gate"/>
      <sheetName val="DRAFT KONSUMEN"/>
      <sheetName val="Weight Bridge"/>
      <sheetName val="D2.2"/>
      <sheetName val="16-AC-27JULI"/>
      <sheetName val="Por"/>
      <sheetName val="HB "/>
      <sheetName val="D-1"/>
      <sheetName val="Alat"/>
      <sheetName val="sai"/>
      <sheetName val="hsd"/>
      <sheetName val="LATIH1"/>
      <sheetName val="Satuan Dasar"/>
      <sheetName val="Balok L_1"/>
      <sheetName val="GRAND TOTAL"/>
      <sheetName val="OUT"/>
      <sheetName val="I-KAMAR"/>
      <sheetName val="An Struktur"/>
      <sheetName val="Unit Rate _2_"/>
      <sheetName val="Hargamat"/>
      <sheetName val="Master 1.0"/>
      <sheetName val="CATU DAYA LISTRIK PK"/>
      <sheetName val="PERALATAN &amp; KATUP2 PK"/>
      <sheetName val="PERALATAN UTAMA PK"/>
      <sheetName val="CATU DAYA LISTRIK PLB"/>
      <sheetName val="PERALATAN &amp; KATUP2 PLB"/>
      <sheetName val="PERALATAN UTAMA PLB"/>
      <sheetName val="PEMIPAAN PK"/>
      <sheetName val="PEMIPAAN PLB"/>
      <sheetName val="Analisa -Baku"/>
      <sheetName val="Rekap Prelim"/>
      <sheetName val="mek"/>
      <sheetName val="SELL-SUMM-COST"/>
      <sheetName val="A_ars"/>
      <sheetName val="DAF-2"/>
      <sheetName val="HS Bhn"/>
      <sheetName val="16_AC_27JULI"/>
      <sheetName val="TOTAL Summary"/>
      <sheetName val="bill 5"/>
      <sheetName val="PileCap "/>
      <sheetName val="Blk B1"/>
      <sheetName val="Koefisien"/>
      <sheetName val="Tie Beam"/>
      <sheetName val="Blk Lt1-Lt. 3"/>
      <sheetName val="struktur"/>
      <sheetName val="ASPAL (14)"/>
      <sheetName val="Anal-SNI"/>
      <sheetName val="DAFTAR HARGA"/>
      <sheetName val="BM"/>
      <sheetName val="Rekap DBAK"/>
      <sheetName val="ME UMY"/>
      <sheetName val="HB"/>
      <sheetName val="A-12"/>
      <sheetName val="EL(HT)"/>
      <sheetName val="PL(HT)"/>
      <sheetName val="Direct Cost Thp 2"/>
      <sheetName val="4"/>
      <sheetName val="TOTAL"/>
      <sheetName val="Bill_1"/>
      <sheetName val="COST-PERSON-J.O."/>
      <sheetName val="RENTAL1"/>
      <sheetName val="CH"/>
      <sheetName val="POL"/>
      <sheetName val="Plumbing"/>
      <sheetName val="an. struktur"/>
      <sheetName val="Daf-harga"/>
      <sheetName val="BREAKER"/>
      <sheetName val="harga "/>
      <sheetName val="UPAH + ALAT"/>
      <sheetName val="Faktor Markup"/>
      <sheetName val="Data Markup"/>
      <sheetName val="M.Pekerjaan"/>
      <sheetName val="Sheet2"/>
      <sheetName val="Analisa-Ars"/>
      <sheetName val="ANAL KOEF"/>
      <sheetName val="BILL"/>
      <sheetName val="dt"/>
      <sheetName val="Sumber Daya"/>
      <sheetName val="AN_TDR"/>
      <sheetName val="An-Pre "/>
      <sheetName val="Faktor"/>
      <sheetName val="AHS"/>
      <sheetName val="Harsat_El"/>
      <sheetName val="main summary"/>
      <sheetName val="Daftar Harga 1"/>
      <sheetName val="BQ-TB-PKB"/>
      <sheetName val="Reff"/>
      <sheetName val="M.AR-KUAT"/>
      <sheetName val="Merak_Sum-FIX"/>
      <sheetName val="Combine_Sum-FIX"/>
      <sheetName val="Price"/>
      <sheetName val="BASEMENT"/>
      <sheetName val="Material Master"/>
      <sheetName val="Management"/>
      <sheetName val="Analisa Upah _ Bahan Plum"/>
      <sheetName val="Kolom UT"/>
      <sheetName val="Pile"/>
      <sheetName val="TB"/>
      <sheetName val="Slab"/>
      <sheetName val="       BoQ        "/>
      <sheetName val="STR(CANCEL)"/>
      <sheetName val="Dftr Barang"/>
      <sheetName val="BQ"/>
      <sheetName val="IPL_SCHEDULE"/>
      <sheetName val="Agregat Halus &amp; Kasar"/>
      <sheetName val="PAD_F"/>
      <sheetName val="daf_3_OK_"/>
      <sheetName val="daf-3(OK)"/>
      <sheetName val="daf-7(OK)"/>
      <sheetName val="daf_7_OK_"/>
      <sheetName val="Anal"/>
      <sheetName val="RAB-NEGO"/>
      <sheetName val="Analisa STR"/>
      <sheetName val="FINISHING"/>
      <sheetName val="analysis2"/>
      <sheetName val="basic price"/>
      <sheetName val="Clm"/>
      <sheetName val="Ring Balok"/>
      <sheetName val="Piping"/>
      <sheetName val="SAP"/>
      <sheetName val="AN-ME"/>
      <sheetName val="Quantity"/>
      <sheetName val="PJ"/>
      <sheetName val="analis"/>
      <sheetName val="HDS"/>
      <sheetName val="Cover"/>
      <sheetName val="B - Norelec"/>
      <sheetName val="Analisa &amp; Upah"/>
      <sheetName val="Perm. Test"/>
      <sheetName val="SUR-HARGA"/>
      <sheetName val="2.10"/>
      <sheetName val="gvl"/>
      <sheetName val="UPAH&amp;BHN"/>
      <sheetName val="ISIAN"/>
      <sheetName val="RAB AR&amp;STR"/>
      <sheetName val="I-ME"/>
      <sheetName val="bahan+Upah"/>
      <sheetName val="an mek"/>
      <sheetName val="SITE-E"/>
      <sheetName val="BQ STR"/>
      <sheetName val="CV"/>
      <sheetName val="MUTASI"/>
      <sheetName val="Scedule(S-Curve)"/>
      <sheetName val="12. Analisa"/>
      <sheetName val="analisa_gedung"/>
      <sheetName val="analisa PUBM"/>
      <sheetName val="DATABASE"/>
      <sheetName val="CF-hot"/>
      <sheetName val="PRINT OUT"/>
      <sheetName val="FORM01"/>
      <sheetName val="T-BEAM"/>
      <sheetName val="Bahan Upah Alat"/>
      <sheetName val="Tie Beam GN"/>
      <sheetName val="Steel-Twr"/>
      <sheetName val="tifico"/>
      <sheetName val="Schedule Rev"/>
      <sheetName val="W-17"/>
      <sheetName val="W-16"/>
      <sheetName val="W-18"/>
      <sheetName val="R-17"/>
      <sheetName val="DAF_2"/>
      <sheetName val="Man Power"/>
      <sheetName val="COST"/>
      <sheetName val="A+-"/>
      <sheetName val="Mobilisasi"/>
      <sheetName val="laroux"/>
      <sheetName val="ASat"/>
      <sheetName val="ANALISA PEK.UMUM"/>
      <sheetName val="영업소실적"/>
      <sheetName val="SEMANAN"/>
      <sheetName val="BKPM"/>
      <sheetName val="Hrg.Sat"/>
      <sheetName val="D3.1"/>
      <sheetName val="Mall"/>
      <sheetName val="name"/>
      <sheetName val="MAP"/>
      <sheetName val="ANAL-"/>
      <sheetName val="HSBU ANA"/>
      <sheetName val="Bhn"/>
      <sheetName val="D &amp; W sizes"/>
      <sheetName val="UPH"/>
      <sheetName val="rekap_A2"/>
      <sheetName val="rekap_b2"/>
      <sheetName val="grand_sum2"/>
      <sheetName val="HARGA_MATERIAL2"/>
      <sheetName val="BQ_ARS1"/>
      <sheetName val="H_Satuan1"/>
      <sheetName val="A-11_Steel_Str1"/>
      <sheetName val="A-03_Pile1"/>
      <sheetName val="RKP_ANL"/>
      <sheetName val="REKAP_ARSITEKTUR_"/>
      <sheetName val="ELEMENT_SUM"/>
      <sheetName val="Harga_Satuan"/>
      <sheetName val="Spec_ME"/>
      <sheetName val="Paint_Type_B"/>
      <sheetName val="Analisa_Upah_&amp;_Bahan_Plum"/>
      <sheetName val="BQ_(by_owner)"/>
      <sheetName val="rab_me_(fisik)"/>
      <sheetName val="rab_me_(by_owner)_"/>
      <sheetName val="pintu_jendela"/>
      <sheetName val="9_2~PK"/>
      <sheetName val="Rekap_Direct_Cost"/>
      <sheetName val="Area_Tabulation1"/>
      <sheetName val="Proj_Data"/>
      <sheetName val="01A-_RAB"/>
      <sheetName val="Daf__No__-_4_2"/>
      <sheetName val="Pekerjaan_"/>
      <sheetName val="Analisa_Tend"/>
      <sheetName val="SUM_TIANG_PC"/>
      <sheetName val="Weight_Bridge"/>
      <sheetName val="Currency_Rate"/>
      <sheetName val="Analisa_2"/>
      <sheetName val="HB_"/>
      <sheetName val="Balok_L_1"/>
      <sheetName val="DRAFT_KONSUMEN"/>
      <sheetName val="Balok_L_11"/>
      <sheetName val="Master_1_0"/>
      <sheetName val="An_Struktur"/>
      <sheetName val="Unit_Rate__2_"/>
      <sheetName val="GRAND_TOTAL"/>
      <sheetName val="data_bahan"/>
      <sheetName val="Sub_kon"/>
      <sheetName val="Analisa_Teknik"/>
      <sheetName val="Material_"/>
      <sheetName val="Upah_borong"/>
      <sheetName val="Analisa_alat_berat___"/>
      <sheetName val="Alat_Berat"/>
      <sheetName val="Instal_precast"/>
      <sheetName val="4-Basic_Price"/>
      <sheetName val="Analisa_-Baku"/>
      <sheetName val="Rekap_Prelim"/>
      <sheetName val="An_str"/>
      <sheetName val="Direct_Cost_Thp_2"/>
      <sheetName val="D2_2"/>
      <sheetName val="CATU_DAYA_LISTRIK_PK"/>
      <sheetName val="PERALATAN_&amp;_KATUP2_PK"/>
      <sheetName val="PERALATAN_UTAMA_PK"/>
      <sheetName val="CATU_DAYA_LISTRIK_PLB"/>
      <sheetName val="PERALATAN_&amp;_KATUP2_PLB"/>
      <sheetName val="PERALATAN_UTAMA_PLB"/>
      <sheetName val="PEMIPAAN_PK"/>
      <sheetName val="PEMIPAAN_PLB"/>
      <sheetName val="PileCap_"/>
      <sheetName val="Blk_B1"/>
      <sheetName val="COST-PERSON-J_O_"/>
      <sheetName val="Tie_Beam"/>
      <sheetName val="Blk_Lt1-Lt__3"/>
      <sheetName val="ASPAL_(14)"/>
      <sheetName val="DAFTAR_HARGA"/>
      <sheetName val="ANAL_KOEF"/>
      <sheetName val="Sumber_Daya"/>
      <sheetName val="HS_Bhn"/>
      <sheetName val="TOTAL_Summary"/>
      <sheetName val="bill_5"/>
      <sheetName val="harga_"/>
      <sheetName val="UPAH_+_ALAT"/>
      <sheetName val="Satuan_Dasar"/>
      <sheetName val="Analisa_Upah___Bahan_Plum"/>
      <sheetName val="struktur_tdk_dipakai"/>
      <sheetName val="Analisa_STR"/>
      <sheetName val="main_summary"/>
      <sheetName val="Daftar_Harga_1"/>
      <sheetName val="Kolom_UT"/>
      <sheetName val="An-Pre_"/>
      <sheetName val="Bill No 2.1 "/>
      <sheetName val="An Arsitektur"/>
      <sheetName val="HRG BHN"/>
      <sheetName val="h-013211-2"/>
      <sheetName val="Analisa BOW 07"/>
      <sheetName val="VOLUME BAJA"/>
      <sheetName val="Bill-3Cut"/>
      <sheetName val="Bahan "/>
      <sheetName val="SPEK"/>
      <sheetName val="Daf 1"/>
      <sheetName val="Bill of Qty MEP"/>
      <sheetName val="AWAL"/>
      <sheetName val="L-Mechanical"/>
      <sheetName val="EK-JAN-07"/>
      <sheetName val="Panel,feeder,elek"/>
      <sheetName val="ans harga"/>
      <sheetName val="HSBU"/>
      <sheetName val="BAHAN_STR"/>
      <sheetName val="Metod TWR"/>
      <sheetName val="112-885"/>
      <sheetName val="An H.Sat Pek.Ut"/>
      <sheetName val="D.78"/>
      <sheetName val="D.79"/>
      <sheetName val="D.80"/>
      <sheetName val="D.81"/>
      <sheetName val="D.82"/>
      <sheetName val="D.83"/>
      <sheetName val="D.84"/>
      <sheetName val="D.85"/>
      <sheetName val="D.86"/>
      <sheetName val="D.87"/>
      <sheetName val="D.88"/>
      <sheetName val="D.89"/>
      <sheetName val="D.91"/>
      <sheetName val="D.92"/>
      <sheetName val="D.93"/>
      <sheetName val="D.94"/>
      <sheetName val="D.95"/>
      <sheetName val="D.96"/>
      <sheetName val="DHSUB"/>
      <sheetName val="Uph&amp;bhn"/>
      <sheetName val="banding hrg"/>
      <sheetName val="AMD I"/>
      <sheetName val="REKAPITULASI"/>
      <sheetName val="산근"/>
      <sheetName val="Mekanikal"/>
      <sheetName val="HB ARSITEKTUR"/>
      <sheetName val="HB STRUKTUR"/>
      <sheetName val="Price Biaya Cadangan"/>
      <sheetName val="BQ.Rekapitulasi  Akhir"/>
      <sheetName val="RKP PLUMBING"/>
      <sheetName val="NPK_Gresik"/>
      <sheetName val="POS 1234"/>
      <sheetName val="Unit Price"/>
      <sheetName val="Sales"/>
      <sheetName val="SCHEDULE"/>
      <sheetName val="Upah &amp; Bahan"/>
      <sheetName val="PRD 01-3"/>
      <sheetName val="Satuan"/>
      <sheetName val="BPPT"/>
      <sheetName val="surfacing &amp; point..."/>
      <sheetName val="stone mas ARE"/>
      <sheetName val="Master Edit"/>
      <sheetName val="Prog korp"/>
      <sheetName val="NM"/>
      <sheetName val="An.Ars"/>
      <sheetName val="Resume-Analisa"/>
      <sheetName val="Kontrak"/>
      <sheetName val="IBASE"/>
      <sheetName val="anls space frame"/>
      <sheetName val="SBDY"/>
      <sheetName val="DAPRO"/>
      <sheetName val="RAB 1"/>
      <sheetName val="DAF-4"/>
      <sheetName val="Listrik"/>
      <sheetName val="DTMx"/>
      <sheetName val="Har Sat"/>
      <sheetName val="S_Suramadu"/>
      <sheetName val="Kolom B.3a &amp; 3b"/>
      <sheetName val="Rasio Plat"/>
      <sheetName val="Keb. besi &amp; Beton"/>
      <sheetName val="Raff Foundation Ok"/>
      <sheetName val="Pile Cape Ok"/>
      <sheetName val="Caping Beam"/>
      <sheetName val="Sumpit"/>
      <sheetName val="DDG. STP"/>
      <sheetName val="DDG. GWT"/>
      <sheetName val="Ret. Wall"/>
      <sheetName val="Plat"/>
      <sheetName val="Balok Bsm 3B-1B"/>
      <sheetName val="Balok GF"/>
      <sheetName val="Balok P1-P2"/>
      <sheetName val="Balok P3"/>
      <sheetName val="Balok 5-6-7"/>
      <sheetName val="Balok 8-9-10"/>
      <sheetName val="Balok 11-12-15"/>
      <sheetName val="Balok 16-17-18"/>
      <sheetName val="Balok 19-20-21"/>
      <sheetName val="Balok 22-23-25"/>
      <sheetName val="Balok 26-27-28"/>
      <sheetName val="Balok 29-30-31"/>
      <sheetName val="Balok 32-33-35"/>
      <sheetName val="Balok 36-37-38-39"/>
      <sheetName val="Balok Atap"/>
      <sheetName val="Kolom B.2a &amp; 2b"/>
      <sheetName val="Kolom B.1a &amp; 1b"/>
      <sheetName val="Kolom GF A &amp; B"/>
      <sheetName val="Kolom Mezzanine"/>
      <sheetName val="Kolom P1A &amp; P1B"/>
      <sheetName val="Kolom P2A &amp; P2B"/>
      <sheetName val="Kolom P3"/>
      <sheetName val="Kolom 5,6"/>
      <sheetName val="Kolom 7,8,9,10,11,12,15,16,17"/>
      <sheetName val="Kolom 18,19,20,21,22,23,25"/>
      <sheetName val="Kolom 26 s.d 33, 35 s.d atap"/>
      <sheetName val="SW. 1"/>
      <sheetName val="SW. 2"/>
      <sheetName val="SW. 3"/>
      <sheetName val="SW. 4"/>
      <sheetName val="SW. 5"/>
      <sheetName val="SW. 6"/>
      <sheetName val="SW. 7"/>
      <sheetName val="SW. 8"/>
      <sheetName val="SW. 9"/>
      <sheetName val="Tangga Utama"/>
      <sheetName val="Tangga Unit"/>
      <sheetName val="Parapet"/>
      <sheetName val="Planter Box"/>
      <sheetName val="BQ.3.2 STRUKTUR -BAWAH "/>
      <sheetName val="Balok Ramp"/>
      <sheetName val="pivotscd"/>
      <sheetName val="Indirects"/>
      <sheetName val="Norms"/>
      <sheetName val="EE-PROP"/>
      <sheetName val="J"/>
      <sheetName val="2-Genset print"/>
      <sheetName val="L. Hr"/>
      <sheetName val="Terbilang"/>
      <sheetName val="DAFT_ALAT,UPAH &amp; MAT"/>
      <sheetName val="Dftr_Barang"/>
      <sheetName val="Agregat_Halus_&amp;_Kasar"/>
      <sheetName val="Faktor_Markup"/>
      <sheetName val="Data_Markup"/>
      <sheetName val="M_Pekerjaan"/>
      <sheetName val="2_10"/>
      <sheetName val="VOLUME_BAJA"/>
      <sheetName val="an__struktur"/>
      <sheetName val="List Doc"/>
      <sheetName val="PNT"/>
      <sheetName val="ANALISA ME"/>
      <sheetName val="대비표"/>
      <sheetName val="Rate"/>
      <sheetName val="4_MVAC"/>
      <sheetName val="DAF_3"/>
      <sheetName val="DAF_4"/>
      <sheetName val="ANAL1"/>
      <sheetName val="ANAL2"/>
      <sheetName val="dil"/>
      <sheetName val="dti"/>
      <sheetName val="BQ-IABK"/>
      <sheetName val="AHSP'05"/>
      <sheetName val="Detail BUL"/>
      <sheetName val="Plafond"/>
      <sheetName val="pivot1"/>
      <sheetName val="BREAKDOWN"/>
      <sheetName val="+45,200 &amp; +45,700 (Salah)"/>
      <sheetName val="61005"/>
      <sheetName val="61006"/>
      <sheetName val="61007"/>
      <sheetName val="61008"/>
      <sheetName val="MT"/>
      <sheetName val="D2.2.1"/>
      <sheetName val="AHS-3"/>
      <sheetName val="Genset"/>
      <sheetName val="B.2(LANJUTAN)"/>
      <sheetName val="data_kui"/>
      <sheetName val="RAB_Tot"/>
      <sheetName val="Balok_1"/>
      <sheetName val="Hospital_Head"/>
      <sheetName val="COA"/>
      <sheetName val="Galian"/>
      <sheetName val="Cold Miling"/>
      <sheetName val="AC-WC"/>
      <sheetName val="Beton"/>
      <sheetName val="F ALARM"/>
      <sheetName val="RAB fisik"/>
      <sheetName val="61004"/>
      <sheetName val="Daf-1 Persiapan"/>
      <sheetName val="RmSeg"/>
      <sheetName val="DAF-5"/>
      <sheetName val="iTEM hARSAT"/>
      <sheetName val="4.2.1"/>
      <sheetName val="Cash Flow bulanan"/>
      <sheetName val="Kolom"/>
      <sheetName val="ALL SUM"/>
      <sheetName val="Project"/>
      <sheetName val="Tubing &amp; fitting"/>
      <sheetName val="analys"/>
      <sheetName val="CPP"/>
      <sheetName val="Pengalaman Per"/>
      <sheetName val="Exch.rate"/>
      <sheetName val="NORMA"/>
      <sheetName val="Gal_Jack Hammer"/>
      <sheetName val="Dashboard"/>
      <sheetName val="List Plafound Gypsum"/>
      <sheetName val="List Plafound WR"/>
      <sheetName val="betn"/>
      <sheetName val="Screning Ac"/>
      <sheetName val="Evaluasi ( 1 )"/>
      <sheetName val="rekap_A3"/>
      <sheetName val="rekap_b3"/>
      <sheetName val="grand_sum3"/>
      <sheetName val="HARGA_MATERIAL3"/>
      <sheetName val="BQ_ARS2"/>
      <sheetName val="H_Satuan2"/>
      <sheetName val="A-11_Steel_Str2"/>
      <sheetName val="A-03_Pile2"/>
      <sheetName val="Paint_Type_B1"/>
      <sheetName val="Spec_ME1"/>
      <sheetName val="RKP_ANL1"/>
      <sheetName val="REKAP_ARSITEKTUR_1"/>
      <sheetName val="9_2~PK1"/>
      <sheetName val="Rekap_Direct_Cost1"/>
      <sheetName val="DRAFT_KONSUMEN1"/>
      <sheetName val="BQ_(by_owner)1"/>
      <sheetName val="rab_me_(fisik)1"/>
      <sheetName val="rab_me_(by_owner)_1"/>
      <sheetName val="Harga_Satuan1"/>
      <sheetName val="ELEMENT_SUM1"/>
      <sheetName val="Analisa_Upah_&amp;_Bahan_Plum1"/>
      <sheetName val="pintu_jendela1"/>
      <sheetName val="01A-_RAB1"/>
      <sheetName val="Analisa_Tend1"/>
      <sheetName val="Weight_Bridge1"/>
      <sheetName val="Balok_L_12"/>
      <sheetName val="Pekerjaan_1"/>
      <sheetName val="Area_Tabulation11"/>
      <sheetName val="Proj_Data1"/>
      <sheetName val="Daf__No__-_4_21"/>
      <sheetName val="COST-PERSON-J_O_1"/>
      <sheetName val="SUM_TIANG_PC1"/>
      <sheetName val="Currency_Rate1"/>
      <sheetName val="Analisa_21"/>
      <sheetName val="Master_1_01"/>
      <sheetName val="Analisa_-Baku1"/>
      <sheetName val="Rekap_Prelim1"/>
      <sheetName val="Balok_L_13"/>
      <sheetName val="4-Basic_Price1"/>
      <sheetName val="Tie_Beam1"/>
      <sheetName val="Blk_Lt1-Lt__31"/>
      <sheetName val="data_bahan1"/>
      <sheetName val="Sub_kon1"/>
      <sheetName val="Analisa_Teknik1"/>
      <sheetName val="Material_1"/>
      <sheetName val="Upah_borong1"/>
      <sheetName val="Analisa_alat_berat___1"/>
      <sheetName val="Alat_Berat1"/>
      <sheetName val="Instal_precast1"/>
      <sheetName val="CATU_DAYA_LISTRIK_PK1"/>
      <sheetName val="PERALATAN_&amp;_KATUP2_PK1"/>
      <sheetName val="PERALATAN_UTAMA_PK1"/>
      <sheetName val="CATU_DAYA_LISTRIK_PLB1"/>
      <sheetName val="PERALATAN_&amp;_KATUP2_PLB1"/>
      <sheetName val="PERALATAN_UTAMA_PLB1"/>
      <sheetName val="PEMIPAAN_PK1"/>
      <sheetName val="PEMIPAAN_PLB1"/>
      <sheetName val="basic_price"/>
      <sheetName val="HB_1"/>
      <sheetName val="PileCap_1"/>
      <sheetName val="Blk_B11"/>
      <sheetName val="An_Struktur1"/>
      <sheetName val="Unit_Rate__2_1"/>
      <sheetName val="D2_21"/>
      <sheetName val="An_str1"/>
      <sheetName val="Direct_Cost_Thp_21"/>
      <sheetName val="GRAND_TOTAL1"/>
      <sheetName val="ASPAL_(14)1"/>
      <sheetName val="DAFTAR_HARGA1"/>
      <sheetName val="PRINT_OUT"/>
      <sheetName val="an__struktur1"/>
      <sheetName val="BQ_STR"/>
      <sheetName val="_______BoQ________"/>
      <sheetName val="An-Pre_1"/>
      <sheetName val="ANAL_KOEF1"/>
      <sheetName val="Sumber_Daya1"/>
      <sheetName val="struktur_tdk_dipakai1"/>
      <sheetName val="HS_Bhn1"/>
      <sheetName val="TOTAL_Summary1"/>
      <sheetName val="bill_51"/>
      <sheetName val="harga_1"/>
      <sheetName val="UPAH_+_ALAT1"/>
      <sheetName val="Satuan_Dasar1"/>
      <sheetName val="Dftr_Barang1"/>
      <sheetName val="Analisa_Upah___Bahan_Plum1"/>
      <sheetName val="M_AR-KUAT"/>
      <sheetName val="Faktor_Markup1"/>
      <sheetName val="Data_Markup1"/>
      <sheetName val="M_Pekerjaan1"/>
      <sheetName val="Agregat_Halus_&amp;_Kasar1"/>
      <sheetName val="Rekap_DBAK"/>
      <sheetName val="ME_UMY"/>
      <sheetName val="D_&amp;_W_sizes"/>
      <sheetName val="Perm__Test"/>
      <sheetName val="B_-_Norelec"/>
      <sheetName val="an_mek"/>
      <sheetName val="main_summary1"/>
      <sheetName val="Daftar_Harga_11"/>
      <sheetName val="Kolom_UT1"/>
      <sheetName val="Analisa_&amp;_Upah"/>
      <sheetName val="An_H_Sat_Pek_Ut"/>
      <sheetName val="D_78"/>
      <sheetName val="D_79"/>
      <sheetName val="D_80"/>
      <sheetName val="D_81"/>
      <sheetName val="D_82"/>
      <sheetName val="D_83"/>
      <sheetName val="D_84"/>
      <sheetName val="D_85"/>
      <sheetName val="D_86"/>
      <sheetName val="D_87"/>
      <sheetName val="D_88"/>
      <sheetName val="D_89"/>
      <sheetName val="D_91"/>
      <sheetName val="D_92"/>
      <sheetName val="D_93"/>
      <sheetName val="D_94"/>
      <sheetName val="D_95"/>
      <sheetName val="D_96"/>
      <sheetName val="Material_Master"/>
      <sheetName val="2_101"/>
      <sheetName val="Analisa_STR1"/>
      <sheetName val="Ring_Balok"/>
      <sheetName val="RAB_AR&amp;STR"/>
      <sheetName val="12__Analisa"/>
      <sheetName val="banding_hrg"/>
      <sheetName val="AMD_I"/>
      <sheetName val="Bahan_Upah_Alat"/>
      <sheetName val="ans_harga"/>
      <sheetName val="POS_1234"/>
      <sheetName val="Unit_Price"/>
      <sheetName val="HRG_BHN"/>
      <sheetName val="Upah_&amp;_Bahan"/>
      <sheetName val="PRD_01-3"/>
      <sheetName val="surfacing_&amp;_point___"/>
      <sheetName val="stone_mas_ARE"/>
      <sheetName val="Hrg_Sat"/>
      <sheetName val="D3_1"/>
      <sheetName val="Tie_Beam_GN"/>
      <sheetName val="Schedule_Rev"/>
      <sheetName val="Man_Power"/>
      <sheetName val="HSBU_ANA"/>
      <sheetName val="ANALISA_PEK_UMUM"/>
      <sheetName val="analisa_PUBM"/>
      <sheetName val="VOLUME_BAJA1"/>
      <sheetName val="Bahan_"/>
      <sheetName val="Master_Edit"/>
      <sheetName val="Bill_of_Qty_MEP"/>
      <sheetName val="Daf_1"/>
      <sheetName val="HB_ARSITEKTUR"/>
      <sheetName val="HB_STRUKTUR"/>
      <sheetName val="Price_Biaya_Cadangan"/>
      <sheetName val="BQ_Rekapitulasi__Akhir"/>
      <sheetName val="RKP_PLUMBING"/>
      <sheetName val="Prog_korp"/>
      <sheetName val="An_Ars"/>
      <sheetName val="anls_space_frame"/>
      <sheetName val="RAB_1"/>
      <sheetName val="Har_Sat"/>
      <sheetName val="Bill_No_2_1_"/>
      <sheetName val="An_Arsitektur"/>
      <sheetName val="Analisa_BOW_07"/>
      <sheetName val="Kolom_B_3a_&amp;_3b"/>
      <sheetName val="Rasio_Plat"/>
      <sheetName val="Keb__besi_&amp;_Beton"/>
      <sheetName val="Raff_Foundation_Ok"/>
      <sheetName val="Pile_Cape_Ok"/>
      <sheetName val="Caping_Beam"/>
      <sheetName val="DDG__STP"/>
      <sheetName val="DDG__GWT"/>
      <sheetName val="Ret__Wall"/>
      <sheetName val="Balok_Bsm_3B-1B"/>
      <sheetName val="Balok_GF"/>
      <sheetName val="Balok_P1-P2"/>
      <sheetName val="Balok_P3"/>
      <sheetName val="Balok_5-6-7"/>
      <sheetName val="Balok_8-9-10"/>
      <sheetName val="Balok_11-12-15"/>
      <sheetName val="Balok_16-17-18"/>
      <sheetName val="Balok_19-20-21"/>
      <sheetName val="Balok_22-23-25"/>
      <sheetName val="Balok_26-27-28"/>
      <sheetName val="Balok_29-30-31"/>
      <sheetName val="Balok_32-33-35"/>
      <sheetName val="Balok_36-37-38-39"/>
      <sheetName val="Balok_Atap"/>
      <sheetName val="Kolom_B_2a_&amp;_2b"/>
      <sheetName val="Kolom_B_1a_&amp;_1b"/>
      <sheetName val="Kolom_GF_A_&amp;_B"/>
      <sheetName val="Kolom_Mezzanine"/>
      <sheetName val="Kolom_P1A_&amp;_P1B"/>
      <sheetName val="Kolom_P2A_&amp;_P2B"/>
      <sheetName val="Kolom_P3"/>
      <sheetName val="Kolom_5,6"/>
      <sheetName val="Kolom_7,8,9,10,11,12,15,16,17"/>
      <sheetName val="Kolom_18,19,20,21,22,23,25"/>
      <sheetName val="Kolom_26_s_d_33,_35_s_d_atap"/>
      <sheetName val="SW__1"/>
      <sheetName val="SW__2"/>
      <sheetName val="SW__3"/>
      <sheetName val="SW__4"/>
      <sheetName val="SW__5"/>
      <sheetName val="SW__6"/>
      <sheetName val="SW__7"/>
      <sheetName val="SW__8"/>
      <sheetName val="SW__9"/>
      <sheetName val="Tangga_Utama"/>
      <sheetName val="Tangga_Unit"/>
      <sheetName val="Planter_Box"/>
      <sheetName val="BQ_3_2_STRUKTUR_-BAWAH_"/>
      <sheetName val="Balok_Ramp"/>
      <sheetName val="DAFT_ALAT,UPAH_&amp;_MAT"/>
      <sheetName val="List_Doc"/>
      <sheetName val="ANALISA_ME"/>
      <sheetName val="Detail_BUL"/>
      <sheetName val="2-Genset_print"/>
      <sheetName val="L__Hr"/>
      <sheetName val="Metod_TWR"/>
      <sheetName val="+45,200_&amp;_+45,700_(Salah)"/>
      <sheetName val="D2_2_1"/>
      <sheetName val="B_2(LANJUTAN)"/>
      <sheetName val="Cold_Miling"/>
      <sheetName val="F_ALARM"/>
      <sheetName val="RAB_fisik"/>
      <sheetName val="Daf-1_Persiapan"/>
      <sheetName val="ALL_SUM"/>
      <sheetName val="Tubing_&amp;_fitting"/>
      <sheetName val="Pengalaman_Per"/>
      <sheetName val="rekap_A4"/>
      <sheetName val="rekap_b4"/>
      <sheetName val="grand_sum4"/>
      <sheetName val="HARGA_MATERIAL4"/>
      <sheetName val="BQ_ARS3"/>
      <sheetName val="H_Satuan3"/>
      <sheetName val="A-11_Steel_Str3"/>
      <sheetName val="A-03_Pile3"/>
      <sheetName val="Paint_Type_B2"/>
      <sheetName val="Spec_ME2"/>
      <sheetName val="RKP_ANL2"/>
      <sheetName val="REKAP_ARSITEKTUR_2"/>
      <sheetName val="9_2~PK2"/>
      <sheetName val="Rekap_Direct_Cost2"/>
      <sheetName val="DRAFT_KONSUMEN2"/>
      <sheetName val="BQ_(by_owner)2"/>
      <sheetName val="rab_me_(fisik)2"/>
      <sheetName val="rab_me_(by_owner)_2"/>
      <sheetName val="Harga_Satuan2"/>
      <sheetName val="ELEMENT_SUM2"/>
      <sheetName val="Analisa_Upah_&amp;_Bahan_Plum2"/>
      <sheetName val="pintu_jendela2"/>
      <sheetName val="01A-_RAB2"/>
      <sheetName val="Analisa_Tend2"/>
      <sheetName val="Weight_Bridge2"/>
      <sheetName val="Balok_L_14"/>
      <sheetName val="Pekerjaan_2"/>
      <sheetName val="Area_Tabulation12"/>
      <sheetName val="Proj_Data2"/>
      <sheetName val="Daf__No__-_4_22"/>
      <sheetName val="COST-PERSON-J_O_2"/>
      <sheetName val="SUM_TIANG_PC2"/>
      <sheetName val="Currency_Rate2"/>
      <sheetName val="Analisa_22"/>
      <sheetName val="Master_1_02"/>
      <sheetName val="Analisa_-Baku2"/>
      <sheetName val="Rekap_Prelim2"/>
      <sheetName val="Balok_L_15"/>
      <sheetName val="4-Basic_Price2"/>
      <sheetName val="Tie_Beam2"/>
      <sheetName val="Blk_Lt1-Lt__32"/>
      <sheetName val="data_bahan2"/>
      <sheetName val="Sub_kon2"/>
      <sheetName val="Analisa_Teknik2"/>
      <sheetName val="Material_2"/>
      <sheetName val="Upah_borong2"/>
      <sheetName val="Analisa_alat_berat___2"/>
      <sheetName val="Alat_Berat2"/>
      <sheetName val="Instal_precast2"/>
      <sheetName val="CATU_DAYA_LISTRIK_PK2"/>
      <sheetName val="PERALATAN_&amp;_KATUP2_PK2"/>
      <sheetName val="PERALATAN_UTAMA_PK2"/>
      <sheetName val="CATU_DAYA_LISTRIK_PLB2"/>
      <sheetName val="PERALATAN_&amp;_KATUP2_PLB2"/>
      <sheetName val="PERALATAN_UTAMA_PLB2"/>
      <sheetName val="PEMIPAAN_PK2"/>
      <sheetName val="PEMIPAAN_PLB2"/>
      <sheetName val="basic_price1"/>
      <sheetName val="HB_2"/>
      <sheetName val="PileCap_2"/>
      <sheetName val="Blk_B12"/>
      <sheetName val="An_Struktur2"/>
      <sheetName val="Unit_Rate__2_2"/>
      <sheetName val="D2_22"/>
      <sheetName val="An_str2"/>
      <sheetName val="Direct_Cost_Thp_22"/>
      <sheetName val="GRAND_TOTAL2"/>
      <sheetName val="ASPAL_(14)2"/>
      <sheetName val="DAFTAR_HARGA2"/>
      <sheetName val="PRINT_OUT1"/>
      <sheetName val="an__struktur2"/>
      <sheetName val="BQ_STR1"/>
      <sheetName val="_______BoQ________1"/>
      <sheetName val="An-Pre_2"/>
      <sheetName val="ANAL_KOEF2"/>
      <sheetName val="Sumber_Daya2"/>
      <sheetName val="struktur_tdk_dipakai2"/>
      <sheetName val="HS_Bhn2"/>
      <sheetName val="TOTAL_Summary2"/>
      <sheetName val="bill_52"/>
      <sheetName val="harga_2"/>
      <sheetName val="UPAH_+_ALAT2"/>
      <sheetName val="Satuan_Dasar2"/>
      <sheetName val="Dftr_Barang2"/>
      <sheetName val="Analisa_Upah___Bahan_Plum2"/>
      <sheetName val="M_AR-KUAT1"/>
      <sheetName val="Faktor_Markup2"/>
      <sheetName val="Data_Markup2"/>
      <sheetName val="M_Pekerjaan2"/>
      <sheetName val="Agregat_Halus_&amp;_Kasar2"/>
      <sheetName val="Rekap_DBAK1"/>
      <sheetName val="ME_UMY1"/>
      <sheetName val="D_&amp;_W_sizes1"/>
      <sheetName val="Perm__Test1"/>
      <sheetName val="B_-_Norelec1"/>
      <sheetName val="an_mek1"/>
      <sheetName val="main_summary2"/>
      <sheetName val="Daftar_Harga_12"/>
      <sheetName val="Kolom_UT2"/>
      <sheetName val="Analisa_&amp;_Upah1"/>
      <sheetName val="An_H_Sat_Pek_Ut1"/>
      <sheetName val="D_781"/>
      <sheetName val="D_791"/>
      <sheetName val="D_801"/>
      <sheetName val="D_811"/>
      <sheetName val="D_821"/>
      <sheetName val="D_831"/>
      <sheetName val="D_841"/>
      <sheetName val="D_851"/>
      <sheetName val="D_861"/>
      <sheetName val="D_871"/>
      <sheetName val="D_881"/>
      <sheetName val="D_891"/>
      <sheetName val="D_911"/>
      <sheetName val="D_921"/>
      <sheetName val="D_931"/>
      <sheetName val="D_941"/>
      <sheetName val="D_951"/>
      <sheetName val="D_961"/>
      <sheetName val="Material_Master1"/>
      <sheetName val="2_102"/>
      <sheetName val="Analisa_STR2"/>
      <sheetName val="Ring_Balok1"/>
      <sheetName val="RAB_AR&amp;STR1"/>
      <sheetName val="12__Analisa1"/>
      <sheetName val="banding_hrg1"/>
      <sheetName val="AMD_I1"/>
      <sheetName val="Bahan_Upah_Alat1"/>
      <sheetName val="ans_harga1"/>
      <sheetName val="POS_12341"/>
      <sheetName val="Unit_Price1"/>
      <sheetName val="HRG_BHN1"/>
      <sheetName val="Upah_&amp;_Bahan1"/>
      <sheetName val="PRD_01-31"/>
      <sheetName val="surfacing_&amp;_point___1"/>
      <sheetName val="stone_mas_ARE1"/>
      <sheetName val="Hrg_Sat1"/>
      <sheetName val="D3_11"/>
      <sheetName val="Tie_Beam_GN1"/>
      <sheetName val="Schedule_Rev1"/>
      <sheetName val="Man_Power1"/>
      <sheetName val="HSBU_ANA1"/>
      <sheetName val="ANALISA_PEK_UMUM1"/>
      <sheetName val="analisa_PUBM1"/>
      <sheetName val="VOLUME_BAJA2"/>
      <sheetName val="Bahan_1"/>
      <sheetName val="Master_Edit1"/>
      <sheetName val="Bill_of_Qty_MEP1"/>
      <sheetName val="Daf_11"/>
      <sheetName val="HB_ARSITEKTUR1"/>
      <sheetName val="HB_STRUKTUR1"/>
      <sheetName val="Price_Biaya_Cadangan1"/>
      <sheetName val="BQ_Rekapitulasi__Akhir1"/>
      <sheetName val="RKP_PLUMBING1"/>
      <sheetName val="Prog_korp1"/>
      <sheetName val="An_Ars1"/>
      <sheetName val="anls_space_frame1"/>
      <sheetName val="RAB_11"/>
      <sheetName val="Har_Sat1"/>
      <sheetName val="Bill_No_2_1_1"/>
      <sheetName val="An_Arsitektur1"/>
      <sheetName val="Analisa_BOW_071"/>
      <sheetName val="Kolom_B_3a_&amp;_3b1"/>
      <sheetName val="Rasio_Plat1"/>
      <sheetName val="Keb__besi_&amp;_Beton1"/>
      <sheetName val="Raff_Foundation_Ok1"/>
      <sheetName val="Pile_Cape_Ok1"/>
      <sheetName val="Caping_Beam1"/>
      <sheetName val="DDG__STP1"/>
      <sheetName val="DDG__GWT1"/>
      <sheetName val="Ret__Wall1"/>
      <sheetName val="Balok_Bsm_3B-1B1"/>
      <sheetName val="Balok_GF1"/>
      <sheetName val="Balok_P1-P21"/>
      <sheetName val="Balok_P31"/>
      <sheetName val="Balok_5-6-71"/>
      <sheetName val="Balok_8-9-101"/>
      <sheetName val="Balok_11-12-151"/>
      <sheetName val="Balok_16-17-181"/>
      <sheetName val="Balok_19-20-211"/>
      <sheetName val="Balok_22-23-251"/>
      <sheetName val="Balok_26-27-281"/>
      <sheetName val="Balok_29-30-311"/>
      <sheetName val="Balok_32-33-351"/>
      <sheetName val="Balok_36-37-38-391"/>
      <sheetName val="Balok_Atap1"/>
      <sheetName val="Kolom_B_2a_&amp;_2b1"/>
      <sheetName val="Kolom_B_1a_&amp;_1b1"/>
      <sheetName val="Kolom_GF_A_&amp;_B1"/>
      <sheetName val="Kolom_Mezzanine1"/>
      <sheetName val="Kolom_P1A_&amp;_P1B1"/>
      <sheetName val="Kolom_P2A_&amp;_P2B1"/>
      <sheetName val="Kolom_P31"/>
      <sheetName val="Kolom_5,61"/>
      <sheetName val="Kolom_7,8,9,10,11,12,15,16,171"/>
      <sheetName val="Kolom_18,19,20,21,22,23,251"/>
      <sheetName val="Kolom_26_s_d_33,_35_s_d_atap1"/>
      <sheetName val="SW__11"/>
      <sheetName val="SW__21"/>
      <sheetName val="SW__31"/>
      <sheetName val="SW__41"/>
      <sheetName val="SW__51"/>
      <sheetName val="SW__61"/>
      <sheetName val="SW__71"/>
      <sheetName val="SW__81"/>
      <sheetName val="SW__91"/>
      <sheetName val="Tangga_Utama1"/>
      <sheetName val="Tangga_Unit1"/>
      <sheetName val="Planter_Box1"/>
      <sheetName val="BQ_3_2_STRUKTUR_-BAWAH_1"/>
      <sheetName val="Balok_Ramp1"/>
      <sheetName val="DAFT_ALAT,UPAH_&amp;_MAT1"/>
      <sheetName val="List_Doc1"/>
      <sheetName val="ANALISA_ME1"/>
      <sheetName val="Detail_BUL1"/>
      <sheetName val="2-Genset_print1"/>
      <sheetName val="L__Hr1"/>
      <sheetName val="Metod_TWR1"/>
      <sheetName val="+45,200_&amp;_+45,700_(Salah)1"/>
      <sheetName val="D2_2_11"/>
      <sheetName val="B_2(LANJUTAN)1"/>
      <sheetName val="Cold_Miling1"/>
      <sheetName val="F_ALARM1"/>
      <sheetName val="RAB_fisik1"/>
      <sheetName val="Daf-1_Persiapan1"/>
      <sheetName val="ALL_SUM1"/>
      <sheetName val="Tubing_&amp;_fitting1"/>
      <sheetName val="Pengalaman_Per1"/>
      <sheetName val="Peserta"/>
      <sheetName val="DIV1"/>
      <sheetName val="?????"/>
      <sheetName val="Harsat Bahan"/>
      <sheetName val="Harsat Upah"/>
      <sheetName val="Daf-III.1.1. Dinding PARKIR"/>
      <sheetName val="DAf-III.8. Facade"/>
      <sheetName val="Daf-III.2.2. Pintu TOWER"/>
      <sheetName val="JUMLAHAN TOTAL "/>
      <sheetName val="Daf-III.1.2. Dinding TOWER"/>
      <sheetName val="Rencana S curve"/>
      <sheetName val="Cash flow detail breakdown"/>
      <sheetName val="List H.Bahan&amp;Upah"/>
      <sheetName val="mat"/>
      <sheetName val="subcon"/>
      <sheetName val="Div2"/>
      <sheetName val="Vibro_Roller"/>
      <sheetName val="REKAP.VOLUME"/>
      <sheetName val="htg"/>
      <sheetName val="D1. Plint"/>
      <sheetName val="Text"/>
      <sheetName val="UP"/>
      <sheetName val="Harga Bahan"/>
      <sheetName val="HSA &amp; PAB"/>
      <sheetName val="Harga Upah "/>
      <sheetName val="Meto"/>
      <sheetName val="Eva. Progres"/>
      <sheetName val="DAF-4-PL-APARTEMENT"/>
      <sheetName val="DF-7 (2)"/>
      <sheetName val="DF-7"/>
      <sheetName val="BILL 4"/>
      <sheetName val="Pintu-TH"/>
      <sheetName val="Kell.Plint-TH"/>
      <sheetName val="Kel. Dind-TH"/>
      <sheetName val="EPB "/>
      <sheetName val="5-ALAT(1)"/>
      <sheetName val="inves alat"/>
      <sheetName val="dashboard VERSI BATUBARA"/>
      <sheetName val="BASIC"/>
      <sheetName val="pro ra op"/>
      <sheetName val="Input_Data"/>
      <sheetName val="HSP swk"/>
      <sheetName val="NP (2)"/>
      <sheetName val="6PILE  (돌출)"/>
      <sheetName val="Analisa Tambahan"/>
      <sheetName val="Upah_Bahan"/>
      <sheetName val="Kabel"/>
      <sheetName val="Analisa PL"/>
      <sheetName val="s5"/>
      <sheetName val="Surat Pernyataan"/>
      <sheetName val="Isolasi Luar Dalam"/>
      <sheetName val="Isolasi Luar"/>
      <sheetName val="extern"/>
      <sheetName val="LPMING1"/>
      <sheetName val="Harga Dasar"/>
      <sheetName val="rab strktr ars print"/>
      <sheetName val="AHS Marka"/>
      <sheetName val="PENDAHULUAN"/>
      <sheetName val="TBL_BANTU"/>
      <sheetName val="TBL_PROYEK"/>
      <sheetName val="SUM"/>
      <sheetName val="Daf_Anl"/>
      <sheetName val="UPH BHN"/>
      <sheetName val="ANALISA (2)"/>
      <sheetName val="pers"/>
      <sheetName val=""/>
      <sheetName val="Unit Cost"/>
      <sheetName val="k341k612"/>
      <sheetName val="H_Dasar"/>
      <sheetName val="INPUT AGST"/>
      <sheetName val="KODE UPAH"/>
      <sheetName val="pml"/>
      <sheetName val="FORM 3A"/>
      <sheetName val="Uraian"/>
      <sheetName val="PENGAL yg Dilaksanakan"/>
      <sheetName val="Piping Design Data"/>
      <sheetName val="ANALISA SNI'07rootsREV"/>
      <sheetName val="PONDASI"/>
      <sheetName val="Gudang non AC-AC Struktur"/>
      <sheetName val="Plan"/>
      <sheetName val="Price List"/>
      <sheetName val="Menu"/>
      <sheetName val="KBL"/>
      <sheetName val="SCAFOLDING"/>
      <sheetName val="TOEVOER"/>
      <sheetName val="PERALATAN UTAMA AC"/>
      <sheetName val="BQ_effice"/>
      <sheetName val="Extention"/>
      <sheetName val="IN"/>
      <sheetName val="pl"/>
      <sheetName val="Superstruc"/>
      <sheetName val="MTa"/>
      <sheetName val="RAB-ARS"/>
      <sheetName val="Summary "/>
      <sheetName val="Sum EL"/>
      <sheetName val="A-11 Steel Str (2)"/>
      <sheetName val="GRAND REKAP"/>
      <sheetName val="Markup"/>
      <sheetName val="Pek.Luar"/>
      <sheetName val="UNIT FAN"/>
      <sheetName val="REKAP "/>
      <sheetName val="Guidewaybeam"/>
      <sheetName val="Bill 2.3"/>
      <sheetName val="Bill 2.5B"/>
      <sheetName val="Bill 2.1"/>
      <sheetName val="集計表_ﾍﾞｰｽ"/>
      <sheetName val="V-5700"/>
      <sheetName val="SATUAN "/>
      <sheetName val="REKAP ANALISA"/>
      <sheetName val="civil-work"/>
      <sheetName val="PP"/>
      <sheetName val="Data PJ"/>
      <sheetName val="Pintu Jendela per_lantai_"/>
      <sheetName val="ANALISA SNI'08(ubh bgsting)"/>
      <sheetName val="Grand summary"/>
      <sheetName val="besi"/>
      <sheetName val="REKAP_BACKUP MC 4"/>
      <sheetName val="REKAP_BACKUP MC3"/>
      <sheetName val="7.공정표"/>
      <sheetName val="Sat Upah"/>
      <sheetName val="ANalisa "/>
      <sheetName val="RFP005"/>
      <sheetName val="Prod.Alat"/>
      <sheetName val="Rek.Cianten3"/>
      <sheetName val="Valuation"/>
      <sheetName val="L.BA blok"/>
      <sheetName val="Asumsi"/>
      <sheetName val="Laba"/>
      <sheetName val="Inputs"/>
      <sheetName val="FORM-X-1"/>
      <sheetName val="Permanent info"/>
      <sheetName val="10 yr val"/>
      <sheetName val="TANAH"/>
      <sheetName val="Mobil"/>
      <sheetName val="Sheet1 (3)"/>
      <sheetName val="JKT"/>
      <sheetName val="H.BAHAN"/>
      <sheetName val="Progress"/>
      <sheetName val="Bhn upah"/>
      <sheetName val="FISIK"/>
      <sheetName val="RAB DEPOK-BJ GEDE"/>
      <sheetName val="Kurva S  (2)"/>
      <sheetName val="RAB J18 "/>
      <sheetName val="data berat"/>
      <sheetName val="Program Triwulanan-04"/>
      <sheetName val="ALOKASI"/>
      <sheetName val="TS add PJ-2"/>
      <sheetName val="TIME SCHEDULE"/>
      <sheetName val="DPPN"/>
      <sheetName val="2-(2) Gangguan Peralatan (1)"/>
      <sheetName val="DPro"/>
      <sheetName val="Data Parameter"/>
      <sheetName val="Kuantitas &amp; Harga"/>
      <sheetName val="terendah"/>
      <sheetName val="A Upah &amp; Bhn 10 jmbt "/>
      <sheetName val="D-3 (M)"/>
      <sheetName val="D-7 (M)"/>
      <sheetName val="hrg-dsr"/>
      <sheetName val="hsp_STR_ARS"/>
      <sheetName val="BAG_2"/>
      <sheetName val="BAG-2"/>
      <sheetName val="rab j17"/>
      <sheetName val="May"/>
      <sheetName val="GLOBAL"/>
      <sheetName val="jpr"/>
      <sheetName val="#REF"/>
      <sheetName val="Cucian"/>
      <sheetName val="SC Pusat krd"/>
      <sheetName val="R"/>
      <sheetName val="pg"/>
      <sheetName val="surat"/>
      <sheetName val="Tabel"/>
      <sheetName val="bbm lok"/>
      <sheetName val="BBM-03"/>
      <sheetName val="Emolumen"/>
      <sheetName val="lintas DE skcd pusat"/>
      <sheetName val="lintas DE skcd drh"/>
      <sheetName val="pa-spa DE skcd pusat"/>
      <sheetName val="pa-spa DE skcd drh"/>
      <sheetName val="lintas bb200-201 skcd drh"/>
      <sheetName val="lintas D300-301-BB300 skcd drh"/>
      <sheetName val="pa KRD skcd drh"/>
      <sheetName val="lintas 301-304 skcd drh"/>
      <sheetName val="lintas 303-306 skcd drh"/>
      <sheetName val="lintas krd skcd drh"/>
      <sheetName val="lintas krd skcd pusat"/>
      <sheetName val="lintas bb200-201 skcd pusat"/>
      <sheetName val="lintas 301-304 skcd pusat"/>
      <sheetName val="pa KRD skcd pusat"/>
      <sheetName val="lintas 303-306 skcd pusat"/>
      <sheetName val="form-A7"/>
      <sheetName val="REKAP PERKORIDOR"/>
      <sheetName val="10. Hidrolika"/>
      <sheetName val="Up &amp; bhn"/>
      <sheetName val="Str"/>
      <sheetName val="ETAB 2"/>
      <sheetName val="Lain2"/>
      <sheetName val="Tabel2"/>
      <sheetName val="PPN-M"/>
      <sheetName val="3 - Balance Sheet"/>
      <sheetName val="5 - Cash Flow"/>
      <sheetName val="4 - Income Statement"/>
      <sheetName val="Pembesian"/>
      <sheetName val="rekap.kategori gangguan"/>
      <sheetName val="grafik"/>
      <sheetName val="PAL 2012"/>
      <sheetName val="daya tarik loko"/>
      <sheetName val="SC Pusat BB301"/>
      <sheetName val="SC Pusat BB303"/>
      <sheetName val="SC Pusat BB304"/>
      <sheetName val="HARVEST02"/>
      <sheetName val="Sheet3"/>
      <sheetName val="Anal. Pancang"/>
      <sheetName val="TE TS FA LAN MATV"/>
      <sheetName val="M+MC"/>
      <sheetName val="BIL"/>
      <sheetName val="HARGA J18"/>
      <sheetName val="analisa J18"/>
      <sheetName val="bahan,upah,alat"/>
      <sheetName val="Concrete"/>
      <sheetName val="KH"/>
      <sheetName val="skejul"/>
      <sheetName val="haspek"/>
      <sheetName val="Dftr Hrg Sewa Alat"/>
      <sheetName val="Anl. Div.2"/>
      <sheetName val="TOWN"/>
      <sheetName val="SPJ"/>
      <sheetName val="Anl.+"/>
      <sheetName val="Print Out Upah"/>
      <sheetName val="H-SAT"/>
      <sheetName val="B&amp;U"/>
      <sheetName val="Rkp"/>
      <sheetName val="NP 7"/>
      <sheetName val="Jalan Masuk"/>
      <sheetName val=" Direksi"/>
      <sheetName val="Mobilisasi dan Demobilisasi"/>
      <sheetName val="Pengeringan"/>
      <sheetName val="ANALISA 1"/>
      <sheetName val="BErsih lapang M2"/>
      <sheetName val="Gebal Rumput"/>
      <sheetName val="gal humus"/>
      <sheetName val="Gal Lumpur"/>
      <sheetName val="timb padat&lt;30m"/>
      <sheetName val="gAL BIASA"/>
      <sheetName val="BONGKAR LAMA"/>
      <sheetName val="Plester 1;3"/>
      <sheetName val="PAS BT BLH"/>
      <sheetName val="Jln inspeksi"/>
      <sheetName val="btn 175 dan 125"/>
      <sheetName val="PNT AIR"/>
      <sheetName val="handrail"/>
      <sheetName val="Plester 1;4"/>
      <sheetName val="Besi btn "/>
      <sheetName val="Bekisting"/>
      <sheetName val="btn 125"/>
      <sheetName val="Bronjong"/>
      <sheetName val="Kali"/>
      <sheetName val="HSAT"/>
      <sheetName val="HARGA SAT"/>
      <sheetName val="Alat Pinrang"/>
      <sheetName val="ANTEK-AGGA"/>
      <sheetName val="BURDA"/>
      <sheetName val="ANTEK-GAL"/>
      <sheetName val="HRS-ATB"/>
      <sheetName val="ANTEK-PRIME"/>
      <sheetName val="ANTEK-TIMB"/>
      <sheetName val="BD-LS"/>
      <sheetName val="BIA-LUMPSUM"/>
      <sheetName val="FINAL"/>
      <sheetName val="KEBALAT"/>
      <sheetName val="갑지"/>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sheetData sheetId="57"/>
      <sheetData sheetId="58"/>
      <sheetData sheetId="59"/>
      <sheetData sheetId="60"/>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sheetData sheetId="562"/>
      <sheetData sheetId="563"/>
      <sheetData sheetId="564"/>
      <sheetData sheetId="565"/>
      <sheetData sheetId="566"/>
      <sheetData sheetId="567"/>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sheetData sheetId="1164" refreshError="1"/>
      <sheetData sheetId="1165" refreshError="1"/>
      <sheetData sheetId="1166" refreshError="1"/>
      <sheetData sheetId="1167" refreshError="1"/>
      <sheetData sheetId="1168" refreshError="1"/>
      <sheetData sheetId="1169" refreshError="1"/>
      <sheetData sheetId="1170"/>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Set>
  </externalBook>
</externalLink>
</file>

<file path=xl/externalLinks/externalLink479.xml><?xml version="1.0" encoding="utf-8"?>
<externalLink xmlns="http://schemas.openxmlformats.org/spreadsheetml/2006/main">
  <externalBook xmlns:r="http://schemas.openxmlformats.org/officeDocument/2006/relationships" r:id="rId1">
    <sheetNames>
      <sheetName val="prg-old"/>
      <sheetName val="Input-tanah "/>
      <sheetName val="bct"/>
      <sheetName val="Input-Bang"/>
      <sheetName val="prg_old"/>
      <sheetName val="Lap Lkp-Ansyori"/>
      <sheetName val="Januari (Periode Agus-Des07)"/>
      <sheetName val="Januari-Desember 08"/>
      <sheetName val="FORM-X-1"/>
      <sheetName val="UBA"/>
      <sheetName val="data"/>
      <sheetName val="List"/>
      <sheetName val="cost recovery"/>
      <sheetName val="DCF SD JUNI 04"/>
      <sheetName val="PUMP"/>
      <sheetName val="Asumsi"/>
      <sheetName val="name"/>
      <sheetName val="Permanent info"/>
      <sheetName val="financials"/>
      <sheetName val="Bang-Non-St"/>
      <sheetName val="Mobil"/>
      <sheetName val="Uraian kapal"/>
      <sheetName val="Cover Daf-2"/>
      <sheetName val="Land 1"/>
      <sheetName val="LDA LTW"/>
      <sheetName val="isian"/>
      <sheetName val="Fill this out first___"/>
      <sheetName val="Summary"/>
      <sheetName val="DCF Jual-Sewa"/>
      <sheetName val="Exc. Rate"/>
      <sheetName val="A"/>
      <sheetName val="Prod- Plasma"/>
      <sheetName val="LAMP 1"/>
      <sheetName val="DT DEBITUR"/>
      <sheetName val="As"/>
      <sheetName val="PKB"/>
      <sheetName val="Resume"/>
      <sheetName val="exf"/>
      <sheetName val="Elektrikal"/>
      <sheetName val="Input-tanah_"/>
      <sheetName val="Lap_Lkp-Ansyori"/>
      <sheetName val="Januari_(Periode_Agus-Des07)"/>
      <sheetName val="Januari-Desember_08"/>
      <sheetName val="cost_recovery"/>
      <sheetName val="DCF_SD_JUNI_04"/>
      <sheetName val="Permanent_info"/>
      <sheetName val="RENPEN"/>
      <sheetName val="Rkp-Jdwl"/>
      <sheetName val="Tan"/>
      <sheetName val="10 yr val"/>
      <sheetName val="Input"/>
      <sheetName val="Hit Bgn"/>
      <sheetName val="PrIS"/>
      <sheetName val="5 yr val"/>
      <sheetName val="Graphs"/>
      <sheetName val=" Summ fin."/>
      <sheetName val="datateknis"/>
      <sheetName val="BCT-14"/>
      <sheetName val="INV"/>
      <sheetName val="FISIK RAB 2000"/>
      <sheetName val="D-base"/>
      <sheetName val="Assumpt"/>
      <sheetName val="FINISHING"/>
      <sheetName val="BQNSC"/>
      <sheetName val="Copy of Copy of PENGEMBANGAN"/>
      <sheetName val="spread-sheet"/>
      <sheetName val="Pipe"/>
      <sheetName val="HEADER"/>
      <sheetName val="rab lt 2 bo"/>
      <sheetName val="Isolasi Luar Dalam"/>
      <sheetName val="Isolasi Luar"/>
      <sheetName val="Rekap Biaya"/>
      <sheetName val="1"/>
      <sheetName val="HB"/>
      <sheetName val="JSiar"/>
      <sheetName val="WACC_VDF"/>
      <sheetName val="VII.14"/>
      <sheetName val="BANGUNAN"/>
      <sheetName val="dft bns"/>
      <sheetName val="P04_02"/>
      <sheetName val="Saf.Bang."/>
      <sheetName val="Saf.Tan."/>
      <sheetName val="PRICE"/>
      <sheetName val="Kebun 510 kav o6"/>
      <sheetName val="Kolom"/>
      <sheetName val="simulation99"/>
      <sheetName val="Daftar No MAPPI"/>
      <sheetName val="TUG"/>
      <sheetName val="REKAP"/>
      <sheetName val="REPORTER"/>
      <sheetName val="Analisa"/>
      <sheetName val="FORM-B1"/>
      <sheetName val="Data GH'06"/>
      <sheetName val="VLOOK"/>
      <sheetName val="ANGGARAN"/>
      <sheetName val="SM"/>
      <sheetName val="struktur tdk dipakai"/>
      <sheetName val="進捗状況管理表インポート"/>
      <sheetName val="BUT"/>
      <sheetName val="upah"/>
      <sheetName val="t"/>
      <sheetName val="Uraian 3"/>
      <sheetName val="ARP-7"/>
      <sheetName val="Cutleries"/>
      <sheetName val="Input-tanah_3"/>
      <sheetName val="Lap_Lkp-Ansyori3"/>
      <sheetName val="Januari_(Periode_Agus-Des07)3"/>
      <sheetName val="Januari-Desember_083"/>
      <sheetName val="cost_recovery3"/>
      <sheetName val="DCF_SD_JUNI_043"/>
      <sheetName val="Permanent_info3"/>
      <sheetName val="Uraian_kapal2"/>
      <sheetName val="Land_12"/>
      <sheetName val="LDA_LTW2"/>
      <sheetName val="Fill_this_out_first___2"/>
      <sheetName val="Cover_Daf-22"/>
      <sheetName val="DCF_Jual-Sewa2"/>
      <sheetName val="Prod-_Plasma2"/>
      <sheetName val="LAMP_12"/>
      <sheetName val="Exc__Rate2"/>
      <sheetName val="DT_DEBITUR2"/>
      <sheetName val="10_yr_val2"/>
      <sheetName val="Hit_Bgn2"/>
      <sheetName val="5_yr_val1"/>
      <sheetName val="_Summ_fin_1"/>
      <sheetName val="Copy_of_Copy_of_PENGEMBANGAN1"/>
      <sheetName val="FISIK_RAB_20001"/>
      <sheetName val="rab_lt_2_bo1"/>
      <sheetName val="Isolasi_Luar_Dalam1"/>
      <sheetName val="Isolasi_Luar1"/>
      <sheetName val="Input-tanah_2"/>
      <sheetName val="Lap_Lkp-Ansyori2"/>
      <sheetName val="Januari_(Periode_Agus-Des07)2"/>
      <sheetName val="Januari-Desember_082"/>
      <sheetName val="cost_recovery2"/>
      <sheetName val="DCF_SD_JUNI_042"/>
      <sheetName val="Permanent_info2"/>
      <sheetName val="Uraian_kapal1"/>
      <sheetName val="Land_11"/>
      <sheetName val="LDA_LTW1"/>
      <sheetName val="Fill_this_out_first___1"/>
      <sheetName val="Cover_Daf-21"/>
      <sheetName val="DCF_Jual-Sewa1"/>
      <sheetName val="Prod-_Plasma1"/>
      <sheetName val="LAMP_11"/>
      <sheetName val="Exc__Rate1"/>
      <sheetName val="DT_DEBITUR1"/>
      <sheetName val="10_yr_val1"/>
      <sheetName val="Hit_Bgn1"/>
      <sheetName val="Input-tanah_1"/>
      <sheetName val="Lap_Lkp-Ansyori1"/>
      <sheetName val="Januari_(Periode_Agus-Des07)1"/>
      <sheetName val="Januari-Desember_081"/>
      <sheetName val="cost_recovery1"/>
      <sheetName val="DCF_SD_JUNI_041"/>
      <sheetName val="Permanent_info1"/>
      <sheetName val="Uraian_kapal"/>
      <sheetName val="Land_1"/>
      <sheetName val="LDA_LTW"/>
      <sheetName val="Fill_this_out_first___"/>
      <sheetName val="Cover_Daf-2"/>
      <sheetName val="DCF_Jual-Sewa"/>
      <sheetName val="Prod-_Plasma"/>
      <sheetName val="LAMP_1"/>
      <sheetName val="Exc__Rate"/>
      <sheetName val="DT_DEBITUR"/>
      <sheetName val="10_yr_val"/>
      <sheetName val="Hit_Bgn"/>
      <sheetName val="5_yr_val"/>
      <sheetName val="_Summ_fin_"/>
      <sheetName val="Copy_of_Copy_of_PENGEMBANGAN"/>
      <sheetName val="FISIK_RAB_2000"/>
      <sheetName val="rab_lt_2_bo"/>
      <sheetName val="Isolasi_Luar_Dalam"/>
      <sheetName val="Isolasi_Luar"/>
      <sheetName val="Expenses"/>
      <sheetName val="Agregat Halus &amp; Kasar"/>
      <sheetName val="HARSAT"/>
      <sheetName val="BBM-03"/>
      <sheetName val="RATE"/>
      <sheetName val="RAB "/>
      <sheetName val="Quick count"/>
      <sheetName val="MCR-WSP"/>
      <sheetName val="1.Isian"/>
      <sheetName val="FORM B SPL"/>
      <sheetName val="Region"/>
      <sheetName val="Table 5"/>
      <sheetName val="10"/>
      <sheetName val="FAK"/>
      <sheetName val="Assumption"/>
      <sheetName val="Working Sheet"/>
      <sheetName val="Mill"/>
      <sheetName val="NRC"/>
      <sheetName val="GAJI PBL"/>
      <sheetName val="OPR-99"/>
      <sheetName val="Fixset"/>
      <sheetName val="Structure"/>
      <sheetName val="Upah SKUB"/>
      <sheetName val=""/>
      <sheetName val="Sheet1"/>
      <sheetName val="AT"/>
      <sheetName val="Pro-Base"/>
      <sheetName val="Pro_Base"/>
      <sheetName val="Analisa Upah _ Bahan Plum"/>
      <sheetName val="HSATUAN"/>
      <sheetName val="BAG-2"/>
      <sheetName val="btb"/>
      <sheetName val="C"/>
      <sheetName val="랙_기능별 물자"/>
      <sheetName val="HRG BHN"/>
      <sheetName val="Price Biaya Cadangan"/>
      <sheetName val="BQ.Rekapitulasi  Akhir"/>
      <sheetName val="Analisa STR"/>
      <sheetName val="fin pro centers"/>
      <sheetName val="data pendamping"/>
      <sheetName val="Analisa Harga Satuan"/>
      <sheetName val="HAL-1"/>
      <sheetName val="PABRIK (2)"/>
      <sheetName val="Input O&amp;M"/>
      <sheetName val="bct-PABRIK"/>
      <sheetName val="COV 1"/>
      <sheetName val="HPP"/>
      <sheetName val="DDB"/>
      <sheetName val="op-details"/>
      <sheetName val="SDMPROG"/>
      <sheetName val="BQ-1A"/>
      <sheetName val="Analisa 2"/>
      <sheetName val="H.Satuan"/>
      <sheetName val="JADI"/>
      <sheetName val="Sheet01S"/>
      <sheetName val="P&amp;L BSheet CFlow"/>
      <sheetName val="Valuation"/>
      <sheetName val="Inp"/>
      <sheetName val="#REF"/>
      <sheetName val="Kuitansi (terbilang)"/>
      <sheetName val="Performance_Assumptions"/>
      <sheetName val="AR"/>
      <sheetName val="Olah"/>
      <sheetName val="Lead Schedule"/>
      <sheetName val="인건비"/>
      <sheetName val="ocean voyage"/>
      <sheetName val="概総括1"/>
      <sheetName val="Bill of Qty MEP"/>
      <sheetName val="Rekap Direct Cost"/>
      <sheetName val="BS"/>
      <sheetName val="Market Positioning"/>
      <sheetName val="RT"/>
      <sheetName val="ANALISA PEK.UMUM"/>
      <sheetName val="bq"/>
      <sheetName val="PAK4"/>
      <sheetName val="Mesin"/>
      <sheetName val="POV"/>
      <sheetName val="UNIT PRICE"/>
      <sheetName val="harga"/>
      <sheetName val="coeff"/>
      <sheetName val="Pt"/>
      <sheetName val="Input-tanah_4"/>
      <sheetName val="Lap_Lkp-Ansyori4"/>
      <sheetName val="Januari_(Periode_Agus-Des07)4"/>
      <sheetName val="Januari-Desember_084"/>
      <sheetName val="cost_recovery4"/>
      <sheetName val="DCF_SD_JUNI_044"/>
      <sheetName val="Permanent_info4"/>
      <sheetName val="Uraian_kapal3"/>
      <sheetName val="Land_13"/>
      <sheetName val="LDA_LTW3"/>
      <sheetName val="Fill_this_out_first___3"/>
      <sheetName val="Cover_Daf-23"/>
      <sheetName val="Exc__Rate3"/>
      <sheetName val="DCF_Jual-Sewa3"/>
      <sheetName val="Prod-_Plasma3"/>
      <sheetName val="LAMP_13"/>
      <sheetName val="5_yr_val2"/>
      <sheetName val="_Summ_fin_2"/>
      <sheetName val="DT_DEBITUR3"/>
      <sheetName val="10_yr_val3"/>
      <sheetName val="Hit_Bgn3"/>
      <sheetName val="Copy_of_Copy_of_PENGEMBANGAN2"/>
      <sheetName val="FISIK_RAB_20002"/>
      <sheetName val="rab_lt_2_bo2"/>
      <sheetName val="Rekap_Biaya"/>
      <sheetName val="Isolasi_Luar_Dalam2"/>
      <sheetName val="Isolasi_Luar2"/>
      <sheetName val="Kebun_510_kav_o6"/>
      <sheetName val="Saf_Bang_"/>
      <sheetName val="Saf_Tan_"/>
      <sheetName val="VII_14"/>
      <sheetName val="dft_bns"/>
      <sheetName val="struktur_tdk_dipakai"/>
      <sheetName val="Daftar_No_MAPPI"/>
      <sheetName val="1_Isian"/>
      <sheetName val="Input_O&amp;M"/>
      <sheetName val="COV_1"/>
      <sheetName val="Quick_count"/>
      <sheetName val="Data_GH'06"/>
      <sheetName val="Table_5"/>
      <sheetName val="Uraian_3"/>
      <sheetName val="랙_기능별_물자"/>
      <sheetName val="RAB_"/>
      <sheetName val="P&amp;L_BSheet_CFlow"/>
      <sheetName val="Kuitansi_(terbilang)"/>
      <sheetName val="Market_Positioning"/>
      <sheetName val="Working_Sheet"/>
      <sheetName val="HRG_BHN"/>
      <sheetName val="Price_Biaya_Cadangan"/>
      <sheetName val="BQ_Rekapitulasi__Akhir"/>
      <sheetName val="FORM_B_SPL"/>
      <sheetName val="Analisa_STR"/>
      <sheetName val="Upah_SKUB"/>
      <sheetName val="GAJI_PBL"/>
      <sheetName val="Analisa_Upah___Bahan_Plum"/>
      <sheetName val="Analisa_Harga_Satuan"/>
      <sheetName val="data_pendamping"/>
      <sheetName val="PABRIK_(2)"/>
      <sheetName val="H_Satuan"/>
      <sheetName val="Agregat_Halus_&amp;_Kasar"/>
      <sheetName val="Analisa_2"/>
      <sheetName val="._uko Padi Mas dr BATAM_xls_._u"/>
      <sheetName val="HARGA MATERIAL"/>
      <sheetName val="Multiple Spreadsheets"/>
      <sheetName val="BL-PL-CEN"/>
      <sheetName val="Cov"/>
      <sheetName val="Input-Expected Case"/>
      <sheetName val="TBM"/>
      <sheetName val="Total_Cost"/>
      <sheetName val="UPAH &amp; BAHAN"/>
      <sheetName val="KODE"/>
      <sheetName val="Des"/>
      <sheetName val="Assmp"/>
      <sheetName val="Rsrv"/>
      <sheetName val="MineCost"/>
      <sheetName val="Hauling"/>
      <sheetName val="Prod."/>
      <sheetName val="G&amp;A"/>
      <sheetName val="Hist PL"/>
      <sheetName val="Hist BS"/>
      <sheetName val="Proj PL"/>
      <sheetName val="Marg Proj"/>
      <sheetName val="CAPEX"/>
      <sheetName val="Depr"/>
      <sheetName val="WC"/>
      <sheetName val="FCF"/>
      <sheetName val="Sheet8S"/>
      <sheetName val="Sheet4S"/>
      <sheetName val="Sheet12S"/>
      <sheetName val="NORMA"/>
      <sheetName val="Flow Product-Raw Material"/>
      <sheetName val="S-1"/>
      <sheetName val="INPUT 3"/>
      <sheetName val="INPUT 2"/>
      <sheetName val="Accrued EXPENSE"/>
      <sheetName val="I-KAMAR"/>
      <sheetName val="Rekap_Direct_Cost"/>
      <sheetName val="Lead_Schedule"/>
      <sheetName val="ocean_voyage"/>
      <sheetName val="fin_pro_centers"/>
      <sheetName val="Bill_of_Qty_MEP"/>
      <sheetName val="ANALISA_PEK_UMUM"/>
      <sheetName val="Cashflow"/>
      <sheetName val="Sat-Tan"/>
      <sheetName val="Infrastruktur"/>
      <sheetName val="IND LBR"/>
      <sheetName val="bhn-upah"/>
      <sheetName val="Preview"/>
      <sheetName val="Daftar"/>
      <sheetName val="Ulasan "/>
      <sheetName val="1.1 Areal"/>
      <sheetName val="1.2 Pokok"/>
      <sheetName val="DIVISI I"/>
      <sheetName val="DIVISI II"/>
      <sheetName val="DIVISI III "/>
      <sheetName val="DIVISI IV "/>
      <sheetName val="DIVISI V "/>
      <sheetName val="DIVISI VI"/>
      <sheetName val="1.4 Peta (1)"/>
      <sheetName val="1.4 Peta (2)"/>
      <sheetName val="1.3 LC-TB"/>
      <sheetName val=".01_,xls)2_Peta A4 (3)"/>
      <sheetName val="Peta LC-TB 07-08"/>
      <sheetName val="2,1 Struktur (3)"/>
      <sheetName val="2,2 Staf"/>
      <sheetName val="2.3 Pekerja "/>
      <sheetName val="2.4_Upah"/>
      <sheetName val="2.5 TURNOVER"/>
      <sheetName val="2.6 Rumah"/>
      <sheetName val="3.1 Prod"/>
      <sheetName val="3.2 Output"/>
      <sheetName val="7.2.1.BPanen"/>
      <sheetName val="7.2.1.BPanen (2)"/>
      <sheetName val="PANEN"/>
      <sheetName val="4. Hujan"/>
      <sheetName val="5.1 Bibit"/>
      <sheetName val="5.2 Alokasi"/>
      <sheetName val="6.1_PUPUK (1)"/>
      <sheetName val="4.1.Pupuk Tan"/>
      <sheetName val="6.2.Pupuk LCC"/>
      <sheetName val="4.3.Pupuk Bibit"/>
      <sheetName val="7.1_STOK "/>
      <sheetName val="7.2_DIST 1 "/>
      <sheetName val="7.3_RINC  "/>
      <sheetName val="32spk"/>
      <sheetName val="9.1 Transit1"/>
      <sheetName val="9.2 Transit2"/>
      <sheetName val="9.3 Transit3"/>
      <sheetName val="6.4 Alokasi"/>
      <sheetName val="7.1 B.Total"/>
      <sheetName val="7.2.2 BTM"/>
      <sheetName val="7.2.2 BTM (TT-abc)"/>
      <sheetName val="10.  Dinas   (2)"/>
      <sheetName val="11.1 BLCTB"/>
      <sheetName val="11.2. BLCTB (TT-06)"/>
      <sheetName val="11.3. BLCTB (TT-07)"/>
      <sheetName val="11.4. BLCTB (TT-08)"/>
      <sheetName val="11.4. BLCTB (TT-09)"/>
      <sheetName val="XII. BUmum"/>
      <sheetName val="XIII.1 BBibit"/>
      <sheetName val="XIII.2 BBibit (TB-abc)"/>
      <sheetName val="29_KAPITAL"/>
      <sheetName val="8.3 Alokasi"/>
      <sheetName val="Peta PIR"/>
      <sheetName val="Peta GAW"/>
      <sheetName val="Peta LLG"/>
      <sheetName val="Renc Jln &amp; Parit"/>
      <sheetName val="LAP keras jalan"/>
      <sheetName val="PETA KRS JLN"/>
      <sheetName val="Legenda (5)"/>
      <sheetName val="Sheet2"/>
      <sheetName val="TB"/>
      <sheetName val="Input-tanah_5"/>
      <sheetName val="Lap_Lkp-Ansyori5"/>
      <sheetName val="Januari_(Periode_Agus-Des07)5"/>
      <sheetName val="Januari-Desember_085"/>
      <sheetName val="cost_recovery5"/>
      <sheetName val="DCF_SD_JUNI_045"/>
      <sheetName val="Permanent_info5"/>
      <sheetName val="Uraian_kapal4"/>
      <sheetName val="Prod-_Plasma4"/>
      <sheetName val="LDA_LTW4"/>
      <sheetName val="LAMP_14"/>
      <sheetName val="Land_14"/>
      <sheetName val="Cover_Daf-24"/>
      <sheetName val="Fill_this_out_first___4"/>
      <sheetName val="DCF_Jual-Sewa4"/>
      <sheetName val="DT_DEBITUR4"/>
      <sheetName val="Exc__Rate4"/>
      <sheetName val="5_yr_val3"/>
      <sheetName val="_Summ_fin_3"/>
      <sheetName val="10_yr_val4"/>
      <sheetName val="Hit_Bgn4"/>
      <sheetName val="Copy_of_Copy_of_PENGEMBANGAN3"/>
      <sheetName val="rab_lt_2_bo3"/>
      <sheetName val="Isolasi_Luar_Dalam3"/>
      <sheetName val="Isolasi_Luar3"/>
      <sheetName val="FISIK_RAB_20003"/>
      <sheetName val="VII_141"/>
      <sheetName val="dft_bns1"/>
      <sheetName val="Rekap_Biaya1"/>
      <sheetName val="Saf_Bang_1"/>
      <sheetName val="Saf_Tan_1"/>
      <sheetName val="Kebun_510_kav_o61"/>
      <sheetName val="Daftar_No_MAPPI1"/>
      <sheetName val="Quick_count1"/>
      <sheetName val="Data_GH'061"/>
      <sheetName val="1_Isian1"/>
      <sheetName val="Table_51"/>
      <sheetName val="Analisa_STR1"/>
      <sheetName val="struktur_tdk_dipakai1"/>
      <sheetName val="HRG_BHN1"/>
      <sheetName val="Price_Biaya_Cadangan1"/>
      <sheetName val="BQ_Rekapitulasi__Akhir1"/>
      <sheetName val="FORM_B_SPL1"/>
      <sheetName val="RAB_1"/>
      <sheetName val="Uraian_31"/>
      <sheetName val="Upah_SKUB1"/>
      <sheetName val="GAJI_PBL1"/>
      <sheetName val="Working_Sheet1"/>
      <sheetName val="Analisa_Upah___Bahan_Plum1"/>
      <sheetName val="Input_O&amp;M1"/>
      <sheetName val="COV_11"/>
      <sheetName val="랙_기능별_물자1"/>
      <sheetName val="P&amp;L_BSheet_CFlow1"/>
      <sheetName val="Kuitansi_(terbilang)1"/>
      <sheetName val="Market_Positioning1"/>
      <sheetName val="Analisa_Harga_Satuan1"/>
      <sheetName val="data_pendamping1"/>
      <sheetName val="PABRIK_(2)1"/>
      <sheetName val="H_Satuan1"/>
      <sheetName val="Agregat_Halus_&amp;_Kasar1"/>
      <sheetName val="Analisa_21"/>
      <sheetName val="Input-tanah_6"/>
      <sheetName val="Lap_Lkp-Ansyori6"/>
      <sheetName val="Januari_(Periode_Agus-Des07)6"/>
      <sheetName val="Januari-Desember_086"/>
      <sheetName val="cost_recovery6"/>
      <sheetName val="DCF_SD_JUNI_046"/>
      <sheetName val="Permanent_info6"/>
      <sheetName val="Uraian_kapal5"/>
      <sheetName val="Prod-_Plasma5"/>
      <sheetName val="LDA_LTW5"/>
      <sheetName val="LAMP_15"/>
      <sheetName val="Land_15"/>
      <sheetName val="Cover_Daf-25"/>
      <sheetName val="Fill_this_out_first___5"/>
      <sheetName val="DCF_Jual-Sewa5"/>
      <sheetName val="DT_DEBITUR5"/>
      <sheetName val="Exc__Rate5"/>
      <sheetName val="5_yr_val4"/>
      <sheetName val="_Summ_fin_4"/>
      <sheetName val="10_yr_val5"/>
      <sheetName val="Hit_Bgn5"/>
      <sheetName val="Copy_of_Copy_of_PENGEMBANGAN4"/>
      <sheetName val="rab_lt_2_bo4"/>
      <sheetName val="Isolasi_Luar_Dalam4"/>
      <sheetName val="Isolasi_Luar4"/>
      <sheetName val="FISIK_RAB_20004"/>
      <sheetName val="VII_142"/>
      <sheetName val="dft_bns2"/>
      <sheetName val="Rekap_Biaya2"/>
      <sheetName val="Saf_Bang_2"/>
      <sheetName val="Saf_Tan_2"/>
      <sheetName val="Kebun_510_kav_o62"/>
      <sheetName val="Daftar_No_MAPPI2"/>
      <sheetName val="Quick_count2"/>
      <sheetName val="Data_GH'062"/>
      <sheetName val="1_Isian2"/>
      <sheetName val="Table_52"/>
      <sheetName val="Analisa_STR2"/>
      <sheetName val="struktur_tdk_dipakai2"/>
      <sheetName val="HRG_BHN2"/>
      <sheetName val="Price_Biaya_Cadangan2"/>
      <sheetName val="BQ_Rekapitulasi__Akhir2"/>
      <sheetName val="FORM_B_SPL2"/>
      <sheetName val="RAB_2"/>
      <sheetName val="Uraian_32"/>
      <sheetName val="Upah_SKUB2"/>
      <sheetName val="GAJI_PBL2"/>
      <sheetName val="Working_Sheet2"/>
      <sheetName val="Analisa_Upah___Bahan_Plum2"/>
      <sheetName val="Input_O&amp;M2"/>
      <sheetName val="COV_12"/>
      <sheetName val="랙_기능별_물자2"/>
      <sheetName val="P&amp;L_BSheet_CFlow2"/>
      <sheetName val="Kuitansi_(terbilang)2"/>
      <sheetName val="Market_Positioning2"/>
      <sheetName val="Analisa_Harga_Satuan2"/>
      <sheetName val="data_pendamping2"/>
      <sheetName val="PABRIK_(2)2"/>
      <sheetName val="H_Satuan2"/>
      <sheetName val="Agregat_Halus_&amp;_Kasar2"/>
      <sheetName val="Analisa_22"/>
      <sheetName val="Rekap_Direct_Cost1"/>
      <sheetName val="Lead_Schedule1"/>
      <sheetName val="ocean_voyage1"/>
      <sheetName val="Bill_of_Qty_MEP1"/>
      <sheetName val="fin_pro_centers1"/>
      <sheetName val="Input-tanah_7"/>
      <sheetName val="Lap_Lkp-Ansyori7"/>
      <sheetName val="Januari_(Periode_Agus-Des07)7"/>
      <sheetName val="Januari-Desember_087"/>
      <sheetName val="cost_recovery7"/>
      <sheetName val="DCF_SD_JUNI_047"/>
      <sheetName val="Permanent_info7"/>
      <sheetName val="Uraian_kapal6"/>
      <sheetName val="Prod-_Plasma6"/>
      <sheetName val="LDA_LTW6"/>
      <sheetName val="LAMP_16"/>
      <sheetName val="Land_16"/>
      <sheetName val="Cover_Daf-26"/>
      <sheetName val="Fill_this_out_first___6"/>
      <sheetName val="DCF_Jual-Sewa6"/>
      <sheetName val="DT_DEBITUR6"/>
      <sheetName val="Exc__Rate6"/>
      <sheetName val="5_yr_val5"/>
      <sheetName val="_Summ_fin_5"/>
      <sheetName val="10_yr_val6"/>
      <sheetName val="Hit_Bgn6"/>
      <sheetName val="Copy_of_Copy_of_PENGEMBANGAN5"/>
      <sheetName val="rab_lt_2_bo5"/>
      <sheetName val="Isolasi_Luar_Dalam5"/>
      <sheetName val="Isolasi_Luar5"/>
      <sheetName val="FISIK_RAB_20005"/>
      <sheetName val="VII_143"/>
      <sheetName val="dft_bns3"/>
      <sheetName val="Rekap_Biaya3"/>
      <sheetName val="Saf_Bang_3"/>
      <sheetName val="Saf_Tan_3"/>
      <sheetName val="Kebun_510_kav_o63"/>
      <sheetName val="Daftar_No_MAPPI3"/>
      <sheetName val="Quick_count3"/>
      <sheetName val="Data_GH'063"/>
      <sheetName val="1_Isian3"/>
      <sheetName val="Table_53"/>
      <sheetName val="Analisa_STR3"/>
      <sheetName val="struktur_tdk_dipakai3"/>
      <sheetName val="HRG_BHN3"/>
      <sheetName val="Price_Biaya_Cadangan3"/>
      <sheetName val="BQ_Rekapitulasi__Akhir3"/>
      <sheetName val="FORM_B_SPL3"/>
      <sheetName val="RAB_3"/>
      <sheetName val="Uraian_33"/>
      <sheetName val="Upah_SKUB3"/>
      <sheetName val="GAJI_PBL3"/>
      <sheetName val="Working_Sheet3"/>
      <sheetName val="Analisa_Upah___Bahan_Plum3"/>
      <sheetName val="Input_O&amp;M3"/>
      <sheetName val="COV_13"/>
      <sheetName val="랙_기능별_물자3"/>
      <sheetName val="P&amp;L_BSheet_CFlow3"/>
      <sheetName val="Kuitansi_(terbilang)3"/>
      <sheetName val="Market_Positioning3"/>
      <sheetName val="Analisa_Harga_Satuan3"/>
      <sheetName val="data_pendamping3"/>
      <sheetName val="PABRIK_(2)3"/>
      <sheetName val="H_Satuan3"/>
      <sheetName val="Agregat_Halus_&amp;_Kasar3"/>
      <sheetName val="Analisa_23"/>
      <sheetName val="Rekap_Direct_Cost2"/>
      <sheetName val="Lead_Schedule2"/>
      <sheetName val="ocean_voyage2"/>
      <sheetName val="Bill_of_Qty_MEP2"/>
      <sheetName val="fin_pro_centers2"/>
      <sheetName val="Input-tanah_8"/>
      <sheetName val="Lap_Lkp-Ansyori8"/>
      <sheetName val="Januari_(Periode_Agus-Des07)8"/>
      <sheetName val="Januari-Desember_088"/>
      <sheetName val="cost_recovery8"/>
      <sheetName val="DCF_SD_JUNI_048"/>
      <sheetName val="Permanent_info8"/>
      <sheetName val="Uraian_kapal7"/>
      <sheetName val="Prod-_Plasma7"/>
      <sheetName val="LDA_LTW7"/>
      <sheetName val="LAMP_17"/>
      <sheetName val="Land_17"/>
      <sheetName val="Cover_Daf-27"/>
      <sheetName val="Fill_this_out_first___7"/>
      <sheetName val="DCF_Jual-Sewa7"/>
      <sheetName val="DT_DEBITUR7"/>
      <sheetName val="Exc__Rate7"/>
      <sheetName val="5_yr_val6"/>
      <sheetName val="_Summ_fin_6"/>
      <sheetName val="10_yr_val7"/>
      <sheetName val="Hit_Bgn7"/>
      <sheetName val="Copy_of_Copy_of_PENGEMBANGAN6"/>
      <sheetName val="rab_lt_2_bo6"/>
      <sheetName val="Isolasi_Luar_Dalam6"/>
      <sheetName val="Isolasi_Luar6"/>
      <sheetName val="FISIK_RAB_20006"/>
      <sheetName val="VII_144"/>
      <sheetName val="dft_bns4"/>
      <sheetName val="Rekap_Biaya4"/>
      <sheetName val="Saf_Bang_4"/>
      <sheetName val="Saf_Tan_4"/>
      <sheetName val="Kebun_510_kav_o64"/>
      <sheetName val="Daftar_No_MAPPI4"/>
      <sheetName val="Quick_count4"/>
      <sheetName val="Data_GH'064"/>
      <sheetName val="1_Isian4"/>
      <sheetName val="Table_54"/>
      <sheetName val="Analisa_STR4"/>
      <sheetName val="struktur_tdk_dipakai4"/>
      <sheetName val="HRG_BHN4"/>
      <sheetName val="Price_Biaya_Cadangan4"/>
      <sheetName val="BQ_Rekapitulasi__Akhir4"/>
      <sheetName val="FORM_B_SPL4"/>
      <sheetName val="RAB_4"/>
      <sheetName val="Uraian_34"/>
      <sheetName val="Upah_SKUB4"/>
      <sheetName val="GAJI_PBL4"/>
      <sheetName val="Working_Sheet4"/>
      <sheetName val="Analisa_Upah___Bahan_Plum4"/>
      <sheetName val="Input_O&amp;M4"/>
      <sheetName val="COV_14"/>
      <sheetName val="랙_기능별_물자4"/>
      <sheetName val="P&amp;L_BSheet_CFlow4"/>
      <sheetName val="Kuitansi_(terbilang)4"/>
      <sheetName val="Market_Positioning4"/>
      <sheetName val="Analisa_Harga_Satuan4"/>
      <sheetName val="data_pendamping4"/>
      <sheetName val="PABRIK_(2)4"/>
      <sheetName val="H_Satuan4"/>
      <sheetName val="Agregat_Halus_&amp;_Kasar4"/>
      <sheetName val="Analisa_24"/>
      <sheetName val="Rekap_Direct_Cost3"/>
      <sheetName val="Lead_Schedule3"/>
      <sheetName val="ocean_voyage3"/>
      <sheetName val="Bill_of_Qty_MEP3"/>
      <sheetName val="fin_pro_centers3"/>
      <sheetName val="RATA2BPP"/>
      <sheetName val="Perhitungan"/>
      <sheetName val="may'03"/>
      <sheetName val="prod"/>
      <sheetName val="Lookup"/>
      <sheetName val="populasi"/>
      <sheetName val="GM SERDANG"/>
      <sheetName val="2017"/>
      <sheetName val="frek 3.3"/>
      <sheetName val="Factors"/>
      <sheetName val="Gmd3"/>
      <sheetName val="KPI"/>
      <sheetName val="Marshal"/>
      <sheetName val="DCF SD 31 JULI 05"/>
      <sheetName val="PL (MONTHLY)"/>
      <sheetName val="H.BAHAN"/>
      <sheetName val="Sgp machine"/>
      <sheetName val="SAA"/>
      <sheetName val="Markup"/>
      <sheetName val="LCC"/>
      <sheetName val="bobot"/>
      <sheetName val="RAB"/>
      <sheetName val="Disposals"/>
      <sheetName val="BSHO Report"/>
    </sheetNames>
    <sheetDataSet>
      <sheetData sheetId="0" refreshError="1"/>
      <sheetData sheetId="1" refreshError="1"/>
      <sheetData sheetId="2" refreshError="1"/>
      <sheetData sheetId="3" refreshError="1"/>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sheetData sheetId="90" refreshError="1"/>
      <sheetData sheetId="91" refreshError="1"/>
      <sheetData sheetId="92" refreshError="1"/>
      <sheetData sheetId="93"/>
      <sheetData sheetId="94"/>
      <sheetData sheetId="95" refreshError="1"/>
      <sheetData sheetId="96"/>
      <sheetData sheetId="97" refreshError="1"/>
      <sheetData sheetId="98"/>
      <sheetData sheetId="99" refreshError="1"/>
      <sheetData sheetId="100"/>
      <sheetData sheetId="101"/>
      <sheetData sheetId="102"/>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sheetData sheetId="324" refreshError="1"/>
      <sheetData sheetId="325" refreshError="1"/>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sheetData sheetId="355"/>
      <sheetData sheetId="356"/>
      <sheetData sheetId="357"/>
      <sheetData sheetId="358" refreshError="1"/>
      <sheetData sheetId="359" refreshError="1"/>
      <sheetData sheetId="360" refreshError="1"/>
      <sheetData sheetId="361" refreshError="1"/>
      <sheetData sheetId="362"/>
      <sheetData sheetId="363"/>
      <sheetData sheetId="364"/>
      <sheetData sheetId="365"/>
      <sheetData sheetId="366"/>
      <sheetData sheetId="367"/>
      <sheetData sheetId="368" refreshError="1"/>
      <sheetData sheetId="369" refreshError="1"/>
      <sheetData sheetId="370"/>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Set>
  </externalBook>
</externalLink>
</file>

<file path=xl/externalLinks/externalLink480.xml><?xml version="1.0" encoding="utf-8"?>
<externalLink xmlns="http://schemas.openxmlformats.org/spreadsheetml/2006/main">
  <externalBook xmlns:r="http://schemas.openxmlformats.org/officeDocument/2006/relationships" r:id="rId1">
    <sheetNames>
      <sheetName val="rab lt 2 bo"/>
      <sheetName val="prg-old"/>
      <sheetName val="LAMP 1"/>
      <sheetName val="cost recovery"/>
      <sheetName val="Disposals"/>
      <sheetName val="Asumsi"/>
      <sheetName val="LDA LTW"/>
      <sheetName val="UBA"/>
      <sheetName val="DCF Jual-Sewa"/>
      <sheetName val="FAK"/>
      <sheetName val="List"/>
      <sheetName val="Data"/>
      <sheetName val="B"/>
      <sheetName val="Prod- Plasma"/>
      <sheetName val="SM"/>
      <sheetName val="datasheet"/>
      <sheetName val="Ring"/>
      <sheetName val="PUMP"/>
      <sheetName val="rab_lt_2_bo"/>
      <sheetName val="LAMP_1"/>
      <sheetName val="cost_recovery"/>
      <sheetName val="LDA_LTW"/>
      <sheetName val="DCF_Jual-Sewa"/>
      <sheetName val="Fill this out first___"/>
      <sheetName val="S-1"/>
      <sheetName val="HRG BHN"/>
      <sheetName val="A"/>
      <sheetName val="BCT-14"/>
      <sheetName val="Breakdown"/>
      <sheetName val="TOTAL"/>
      <sheetName val="INV"/>
      <sheetName val="Cvr"/>
      <sheetName val="Cover"/>
      <sheetName val="D-base"/>
      <sheetName val="JSiar"/>
      <sheetName val="TB"/>
      <sheetName val="Pipe"/>
      <sheetName val="Resume"/>
      <sheetName val="Assumpt"/>
      <sheetName val="REKAP"/>
      <sheetName val="1"/>
      <sheetName val="As"/>
      <sheetName val="di"/>
      <sheetName val="spread-sheet"/>
      <sheetName val="Analisa 2"/>
      <sheetName val="TUG"/>
      <sheetName val="Daftar No MAPPI"/>
      <sheetName val="BCT"/>
      <sheetName val="Market Positioning"/>
      <sheetName val="N Tnh"/>
      <sheetName val="2. Tanah"/>
      <sheetName val="Bangunan"/>
      <sheetName val="DT DEBITUR"/>
      <sheetName val="FORM-X-1"/>
      <sheetName val="PrIS"/>
      <sheetName val="HALAMAN 1-60"/>
      <sheetName val="PB(B)"/>
      <sheetName val="NRC"/>
      <sheetName val="PBG_2"/>
      <sheetName val="rab lampung 2"/>
      <sheetName val="Penyusutan Kendaraan"/>
      <sheetName val="SALDO"/>
      <sheetName val="Permanent info"/>
      <sheetName val="ISIAN"/>
      <sheetName val="struktur tdk dipakai"/>
      <sheetName val="Analisa Harga Satuan"/>
      <sheetName val="Analisa"/>
      <sheetName val="RENPEN"/>
      <sheetName val="GeneralInfo"/>
      <sheetName val="SUMMARY"/>
      <sheetName val="NAMES"/>
      <sheetName val="gvl"/>
      <sheetName val="DAF-BAHAN"/>
      <sheetName val="DAF-UPAH"/>
      <sheetName val="P&amp;L BSheet CFlow"/>
      <sheetName val="Bill of Qty MEP"/>
      <sheetName val="DAF-1"/>
      <sheetName val="ANALISA PEK.UMUM"/>
      <sheetName val="daf-3(OK)"/>
      <sheetName val="daf-7(OK)"/>
      <sheetName val="Kuantitas _ Harga"/>
      <sheetName val="VLOOK"/>
      <sheetName val="10"/>
      <sheetName val="RBSB"/>
      <sheetName val="HARGA MATERIAL"/>
      <sheetName val="s_v13"/>
      <sheetName val="s_v14"/>
      <sheetName val="s_v16"/>
      <sheetName val="TOWN"/>
      <sheetName val="KH-Q1,Q2,01"/>
      <sheetName val="analisa hor"/>
      <sheetName val="Cover Daf-2"/>
      <sheetName val="BAG-2"/>
      <sheetName val="BAHAN"/>
      <sheetName val="FINISHING"/>
      <sheetName val="r_fin"/>
      <sheetName val="ES-PARK"/>
      <sheetName val="ES_PARK"/>
      <sheetName val="CSM"/>
      <sheetName val="inv-equity"/>
      <sheetName val="Napsindo"/>
      <sheetName val="HPP"/>
      <sheetName val="Inp"/>
      <sheetName val="Tabel Barang"/>
      <sheetName val="financials"/>
      <sheetName val="Exc. Rate"/>
      <sheetName val="351BQMCN"/>
      <sheetName val="Elektrikal"/>
      <sheetName val="EQ"/>
      <sheetName val="Anl-BM"/>
      <sheetName val="hrg uph+bhn"/>
      <sheetName val="fin pro centers"/>
      <sheetName val="JADI"/>
      <sheetName val="Uraian kapal"/>
      <sheetName val="RATE"/>
      <sheetName val="BQ-Tenis"/>
      <sheetName val="Arsitektur"/>
      <sheetName val="Material"/>
      <sheetName val="BOQ_Aula"/>
      <sheetName val="Prelim"/>
      <sheetName val="SITE-E"/>
      <sheetName val="Cashflow"/>
      <sheetName val="Sat-Tan"/>
      <sheetName val="Infrastruktur"/>
      <sheetName val="peb'03"/>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481.xml><?xml version="1.0" encoding="utf-8"?>
<externalLink xmlns="http://schemas.openxmlformats.org/spreadsheetml/2006/main">
  <externalBook xmlns:r="http://schemas.openxmlformats.org/officeDocument/2006/relationships" r:id="rId1">
    <sheetNames>
      <sheetName val="Fill this out first___"/>
      <sheetName val="Fill this out first..."/>
      <sheetName val="Front"/>
      <sheetName val="Contents"/>
      <sheetName val="Basis"/>
      <sheetName val="Inclusions"/>
      <sheetName val="Exclusions"/>
      <sheetName val="Areas"/>
      <sheetName val="Overall Summary"/>
      <sheetName val="Basement"/>
      <sheetName val="Foundations Budget"/>
      <sheetName val="Parking"/>
      <sheetName val="Ground Floor Budget"/>
      <sheetName val="L1 &amp; 2"/>
      <sheetName val="2nd Floor Budget"/>
      <sheetName val="L3-4 Wards"/>
      <sheetName val="Parking 3-5 Budget"/>
      <sheetName val="L5-10 Strata Title"/>
      <sheetName val="Office Levels 6-13 Budget"/>
      <sheetName val="Level 11 - 14 Offices"/>
      <sheetName val="L15 Exec Offices"/>
      <sheetName val="Multipurpose Room Summary"/>
      <sheetName val="Multipurpose Room Budget1"/>
      <sheetName val="MP Summary"/>
      <sheetName val="MP Budget"/>
      <sheetName val="Siteworks Areas"/>
      <sheetName val="Siteworks Summary"/>
      <sheetName val="Siteworks Budget"/>
      <sheetName val="Section 5 Areas"/>
      <sheetName val="Alternates"/>
      <sheetName val="Comparison Summary"/>
      <sheetName val="Du_lieu"/>
      <sheetName val="SAP"/>
      <sheetName val="Analisa"/>
      <sheetName val="BAG-2"/>
      <sheetName val="DAF-2"/>
      <sheetName val="A"/>
      <sheetName val="Cover"/>
      <sheetName val="NAMES"/>
      <sheetName val="alat"/>
      <sheetName val="anal_hs"/>
      <sheetName val="info"/>
      <sheetName val="bahan"/>
      <sheetName val="rekap"/>
      <sheetName val="upah"/>
      <sheetName val="SUMMARY"/>
      <sheetName val="harsat"/>
      <sheetName val="HOK-K210"/>
      <sheetName val="WF "/>
      <sheetName val="내역서"/>
      <sheetName val="struktur tdk dipakai"/>
      <sheetName val="Cover Daf-2"/>
      <sheetName val="Cover Daf_2"/>
      <sheetName val="Elektrikal"/>
      <sheetName val="h.satuan"/>
      <sheetName val="HSATUAN"/>
      <sheetName val="MK"/>
      <sheetName val="I-KAMAR"/>
      <sheetName val="INDEX"/>
      <sheetName val="SITE-E"/>
      <sheetName val="An. Beton"/>
      <sheetName val="gvl"/>
      <sheetName val="Ch"/>
      <sheetName val="Pipe"/>
      <sheetName val="DAFTAR ISI"/>
      <sheetName val="BQ ARS"/>
      <sheetName val="BQ"/>
      <sheetName val="MU"/>
      <sheetName val="FAKTOR"/>
      <sheetName val="name"/>
      <sheetName val="metode"/>
      <sheetName val="An_ Beton"/>
      <sheetName val="HRG BHN"/>
      <sheetName val="REF.ONLY"/>
      <sheetName val="LISTRIK"/>
      <sheetName val="概総括1"/>
      <sheetName val="prg-old"/>
      <sheetName val="FORM-X-1"/>
      <sheetName val="PKS"/>
      <sheetName val="rab lt 2 bo"/>
      <sheetName val="Cogen (New)"/>
      <sheetName val="kki"/>
      <sheetName val="BCA"/>
      <sheetName val="AT"/>
      <sheetName val="fin pro centers"/>
      <sheetName val="Assumptions"/>
      <sheetName val="Disposals"/>
      <sheetName val="5 yr val"/>
      <sheetName val="Isian"/>
      <sheetName val="Analisa Harga Satuan"/>
      <sheetName val="RENPEN"/>
      <sheetName val="DCF Jual-Sewa"/>
      <sheetName val="FINISHING"/>
      <sheetName val="List"/>
      <sheetName val="Analisa RAP"/>
      <sheetName val="Gudang non AC-AC Struktur"/>
      <sheetName val="REMUNERASISTANDAR"/>
      <sheetName val="TABEL-DETASIR"/>
      <sheetName val="TOWN"/>
      <sheetName val="SAPON"/>
      <sheetName val="SELISIH HARGA"/>
      <sheetName val="Harsat_marina"/>
      <sheetName val="Harga ME "/>
      <sheetName val="SDM"/>
      <sheetName val="Harga bahan &amp; upah"/>
      <sheetName val="A-ars"/>
      <sheetName val="Tataudara"/>
      <sheetName val="AC"/>
      <sheetName val="Master Schedule"/>
      <sheetName val="ADDENDUM"/>
      <sheetName val="atap"/>
      <sheetName val="B - Norelec"/>
      <sheetName val="LAMP-A"/>
      <sheetName val="Harga Satuan"/>
      <sheetName val="Estimate"/>
      <sheetName val="Foundation"/>
      <sheetName val="DAF_2"/>
      <sheetName val="dasar"/>
      <sheetName val="TB"/>
      <sheetName val="Up &amp; bhn"/>
      <sheetName val="#REF"/>
      <sheetName val="DAF-1"/>
      <sheetName val="Fill_this_out_first___"/>
      <sheetName val="Overall_Summary"/>
      <sheetName val="Foundations_Budget"/>
      <sheetName val="Ground_Floor_Budget"/>
      <sheetName val="L1_&amp;_2"/>
      <sheetName val="2nd_Floor_Budget"/>
      <sheetName val="L3-4_Wards"/>
      <sheetName val="Parking_3-5_Budget"/>
      <sheetName val="L5-10_Strata_Title"/>
      <sheetName val="Office_Levels_6-13_Budget"/>
      <sheetName val="Level_11_-_14_Offices"/>
      <sheetName val="L15_Exec_Offices"/>
      <sheetName val="Multipurpose_Room_Summary"/>
      <sheetName val="Multipurpose_Room_Budget1"/>
      <sheetName val="MP_Summary"/>
      <sheetName val="MP_Budget"/>
      <sheetName val="Siteworks_Areas"/>
      <sheetName val="Siteworks_Summary"/>
      <sheetName val="Siteworks_Budget"/>
      <sheetName val="Section_5_Areas"/>
      <sheetName val="Comparison_Summary"/>
      <sheetName val="Fill_this_out_first___1"/>
      <sheetName val="eqp-rek"/>
      <sheetName val="BQ_ME"/>
      <sheetName val="factor"/>
      <sheetName val="prelim"/>
      <sheetName val="AHS"/>
      <sheetName val="RAB"/>
      <sheetName val="RAB &amp; RCO OWNER VERS."/>
      <sheetName val="COA"/>
      <sheetName val="BHN1"/>
      <sheetName val="02-Ikhtisar Keuangan-1&amp;2-i"/>
      <sheetName val="PK RM"/>
      <sheetName val="mm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sheetData sheetId="123"/>
      <sheetData sheetId="124"/>
      <sheetData sheetId="125"/>
      <sheetData sheetId="126"/>
      <sheetData sheetId="127"/>
      <sheetData sheetId="128"/>
      <sheetData sheetId="129"/>
      <sheetData sheetId="130"/>
      <sheetData sheetId="131"/>
      <sheetData sheetId="132"/>
      <sheetData sheetId="133"/>
      <sheetData sheetId="134" refreshError="1"/>
      <sheetData sheetId="135" refreshError="1"/>
      <sheetData sheetId="136" refreshError="1"/>
      <sheetData sheetId="137" refreshError="1"/>
      <sheetData sheetId="138"/>
      <sheetData sheetId="139"/>
      <sheetData sheetId="140"/>
      <sheetData sheetId="141"/>
      <sheetData sheetId="142"/>
      <sheetData sheetId="143"/>
      <sheetData sheetId="144"/>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Set>
  </externalBook>
</externalLink>
</file>

<file path=xl/externalLinks/externalLink482.xml><?xml version="1.0" encoding="utf-8"?>
<externalLink xmlns="http://schemas.openxmlformats.org/spreadsheetml/2006/main">
  <externalBook xmlns:r="http://schemas.openxmlformats.org/officeDocument/2006/relationships" r:id="rId1">
    <sheetNames>
      <sheetName val="00000"/>
      <sheetName val="DATA UMUM"/>
      <sheetName val="Tanah"/>
      <sheetName val="Bangunan"/>
      <sheetName val="Safety Margin"/>
      <sheetName val="Cover"/>
      <sheetName val="Laporan"/>
      <sheetName val="Foto-Foto"/>
      <sheetName val="Data 1"/>
      <sheetName val="Data 2"/>
      <sheetName val="Data 3"/>
      <sheetName val="Data 4"/>
      <sheetName val="Data 5"/>
      <sheetName val="Analisa"/>
      <sheetName val="Text"/>
      <sheetName val="COPYWRITE"/>
      <sheetName val="List"/>
      <sheetName val="10"/>
      <sheetName val="prg-old"/>
      <sheetName val="Rekapitulasi"/>
      <sheetName val="RENPEN"/>
      <sheetName val="KEUANGAN"/>
      <sheetName val="RENCANA KERJA"/>
      <sheetName val="BTBBang"/>
      <sheetName val="As"/>
      <sheetName val="Mesin"/>
      <sheetName val="Fill this out first___"/>
      <sheetName val="Bgn-Ingg PLANTATION"/>
      <sheetName val="FORM X COST"/>
      <sheetName val="L.BA blok"/>
      <sheetName val="Estimate"/>
      <sheetName val="Disposals"/>
      <sheetName val="rab lt 2 bo"/>
      <sheetName val="upah-bahan satker_revisi"/>
      <sheetName val="BAHAN"/>
      <sheetName val="DATA1"/>
      <sheetName val="UPAH"/>
      <sheetName val="FORM-X-1"/>
      <sheetName val="FORM-X-1 Asset"/>
      <sheetName val="T.material"/>
      <sheetName val="H.Satuan"/>
      <sheetName val="BCR"/>
      <sheetName val="GRAND REKAP"/>
      <sheetName val="PT.GEN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483.xml><?xml version="1.0" encoding="utf-8"?>
<externalLink xmlns="http://schemas.openxmlformats.org/spreadsheetml/2006/main">
  <externalBook xmlns:r="http://schemas.openxmlformats.org/officeDocument/2006/relationships" r:id="rId1">
    <sheetNames>
      <sheetName val="00000"/>
      <sheetName val="DATA UMUM"/>
      <sheetName val="Tanah"/>
      <sheetName val="Bangunan"/>
      <sheetName val="Safety Margin"/>
      <sheetName val="Cover"/>
      <sheetName val="Laporan"/>
      <sheetName val="Foto-Foto"/>
      <sheetName val="Data 1"/>
      <sheetName val="Data 2"/>
      <sheetName val="Data 3"/>
      <sheetName val="Data 4"/>
      <sheetName val="Data 5"/>
      <sheetName val="Analisa"/>
      <sheetName val="Text"/>
      <sheetName val="COPYWRITE"/>
      <sheetName val="List"/>
      <sheetName val="Exc. R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Set>
  </externalBook>
</externalLink>
</file>

<file path=xl/externalLinks/externalLink484.xml><?xml version="1.0" encoding="utf-8"?>
<externalLink xmlns="http://schemas.openxmlformats.org/spreadsheetml/2006/main">
  <externalBook xmlns:r="http://schemas.openxmlformats.org/officeDocument/2006/relationships" r:id="rId1">
    <sheetNames>
      <sheetName val="00000"/>
      <sheetName val="DATA UMUM"/>
      <sheetName val="Tanah"/>
      <sheetName val="Bangunan"/>
      <sheetName val="Safety Margin"/>
      <sheetName val="Cover"/>
      <sheetName val="Laporan"/>
      <sheetName val="Foto-Foto"/>
      <sheetName val="Data 1"/>
      <sheetName val="Data 2"/>
      <sheetName val="Data 3"/>
      <sheetName val="Data 4"/>
      <sheetName val="Data 5"/>
      <sheetName val="Analisa"/>
      <sheetName val="Text"/>
      <sheetName val="COPYWRITE"/>
      <sheetName val="List"/>
      <sheetName val="Exc. Rate"/>
      <sheetName val="data"/>
      <sheetName val="prg-old"/>
      <sheetName val="As"/>
      <sheetName val="TERM OF PAYMENT"/>
      <sheetName val="RATE"/>
      <sheetName val="NAMES"/>
      <sheetName val="UBA"/>
      <sheetName val="JSiar"/>
      <sheetName val="HB"/>
      <sheetName val="Form-3.3"/>
      <sheetName val="name"/>
      <sheetName val="T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485.xml><?xml version="1.0" encoding="utf-8"?>
<externalLink xmlns="http://schemas.openxmlformats.org/spreadsheetml/2006/main">
  <externalBook xmlns:r="http://schemas.openxmlformats.org/officeDocument/2006/relationships" r:id="rId1">
    <sheetNames>
      <sheetName val="00000"/>
      <sheetName val="DATA UMUM"/>
      <sheetName val="Tanah"/>
      <sheetName val="Bangunan"/>
      <sheetName val="Safety Margin"/>
      <sheetName val="Cover"/>
      <sheetName val="Laporan"/>
      <sheetName val="Foto-Foto"/>
      <sheetName val="Data 1"/>
      <sheetName val="Data 2"/>
      <sheetName val="Data 3"/>
      <sheetName val="Data 4"/>
      <sheetName val="Data 5"/>
      <sheetName val="Analisa"/>
      <sheetName val="Text"/>
      <sheetName val="COPYWRITE"/>
      <sheetName val="List"/>
      <sheetName val="Fill this out first___"/>
      <sheetName val="INV"/>
      <sheetName val="rab lt 2 bo"/>
      <sheetName val="prg-old"/>
      <sheetName val="RENPEN"/>
      <sheetName val="Pipe"/>
      <sheetName val="10"/>
      <sheetName val="DCF Jual-Sewa"/>
      <sheetName val="bq"/>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486.xml><?xml version="1.0" encoding="utf-8"?>
<externalLink xmlns="http://schemas.openxmlformats.org/spreadsheetml/2006/main">
  <externalBook xmlns:r="http://schemas.openxmlformats.org/officeDocument/2006/relationships" r:id="rId1">
    <sheetNames>
      <sheetName val="00000"/>
      <sheetName val="DATA UMUM"/>
      <sheetName val="Tanah"/>
      <sheetName val="Bangunan"/>
      <sheetName val="Safety Margin"/>
      <sheetName val="Cover"/>
      <sheetName val="Laporan"/>
      <sheetName val="Foto-Foto"/>
      <sheetName val="Data 1"/>
      <sheetName val="Data 2"/>
      <sheetName val="Data 3"/>
      <sheetName val="Data 4"/>
      <sheetName val="Data 5"/>
      <sheetName val="Analisa"/>
      <sheetName val="Text"/>
      <sheetName val="COPYWRITE"/>
      <sheetName val="List"/>
      <sheetName val="Exc. R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Set>
  </externalBook>
</externalLink>
</file>

<file path=xl/externalLinks/externalLink487.xml><?xml version="1.0" encoding="utf-8"?>
<externalLink xmlns="http://schemas.openxmlformats.org/spreadsheetml/2006/main">
  <externalBook xmlns:r="http://schemas.openxmlformats.org/officeDocument/2006/relationships" r:id="rId1">
    <sheetNames>
      <sheetName val="概総括1"/>
      <sheetName val="IN OUT"/>
      <sheetName val="Pipe"/>
      <sheetName val="List"/>
      <sheetName val="Analisa Harga Satuan"/>
      <sheetName val="Fill this out first___"/>
      <sheetName val="E005"/>
      <sheetName val="Estimate"/>
      <sheetName val="rab lt 2 bo"/>
      <sheetName val="cost recovery"/>
      <sheetName val="AnalisaSIPIL RIIL"/>
      <sheetName val="prg-old"/>
      <sheetName val="02-Ikhtisar Keuangan-1&amp;2-i"/>
      <sheetName val="elektrikal"/>
      <sheetName val="DCF Jual-Sewa"/>
      <sheetName val="FORM-X-1"/>
      <sheetName val="IM"/>
      <sheetName val="Disposals"/>
      <sheetName val="TON  per Jam"/>
      <sheetName val="PAD-F"/>
      <sheetName val="PAGAR 1"/>
      <sheetName val="Comparable"/>
      <sheetName val="FORM-X-2"/>
      <sheetName val="FORM-X-3"/>
      <sheetName val="JALAN 1"/>
      <sheetName val="JALAN"/>
      <sheetName val="1"/>
      <sheetName val="2"/>
      <sheetName val="3"/>
      <sheetName val="Olah"/>
      <sheetName val="Mar"/>
      <sheetName val="FORM-X-1A"/>
      <sheetName val="Bgn"/>
      <sheetName val="FORM-X-1 2012"/>
      <sheetName val="FORM-X-SPBU"/>
      <sheetName val="Rekap Direct Cost"/>
      <sheetName val="Analisa -Baku"/>
      <sheetName val="Inputs"/>
      <sheetName val="bq"/>
      <sheetName val="NET表"/>
      <sheetName val="BQ表"/>
      <sheetName val="A"/>
      <sheetName val="struktur tdk dipakai"/>
      <sheetName val="Cover Daf-2"/>
      <sheetName val="HSATUAN"/>
      <sheetName val="PLUMBING"/>
      <sheetName val="DAF-2"/>
      <sheetName val="Fill this out first..."/>
      <sheetName val="BQ ARS"/>
      <sheetName val="I-KAMAR"/>
      <sheetName val="FAKTOR"/>
      <sheetName val="Currency Rate"/>
      <sheetName val="Ch"/>
      <sheetName val="Submission Form"/>
      <sheetName val="Analisa SNI STANDART "/>
      <sheetName val="Analisa"/>
      <sheetName val="Cover"/>
      <sheetName val="DAF_2"/>
      <sheetName val="BAG-2"/>
      <sheetName val="ALAT"/>
      <sheetName val="STR(CANCEL)"/>
      <sheetName val="KH-Q1,Q2,01"/>
      <sheetName val="Indirect"/>
      <sheetName val="daf-3(OK)"/>
      <sheetName val="daf-7(OK)"/>
      <sheetName val="rab"/>
      <sheetName val="Bahan"/>
      <sheetName val="Ahs.1"/>
      <sheetName val="Ahs.2"/>
      <sheetName val="Stampduty"/>
      <sheetName val="Rekap"/>
      <sheetName val="P.M(Monitoring Sche)"/>
      <sheetName val="Markup"/>
      <sheetName val="AnalisaSIPIL_RIIL"/>
      <sheetName val="Currency_Rate"/>
      <sheetName val="No.1"/>
      <sheetName val="환산표"/>
      <sheetName val="#REF!"/>
      <sheetName val="sort2"/>
      <sheetName val="INDEX"/>
      <sheetName val="mu"/>
      <sheetName val="Daftar Upah"/>
      <sheetName val="Daftar Harga"/>
      <sheetName val="HRG BAHAN &amp; UPAH okk"/>
      <sheetName val="Analis Kusen okk"/>
      <sheetName val="Analisa RAP"/>
      <sheetName val="MUKA"/>
      <sheetName val="Analisa Upah &amp; Bahan Plum"/>
      <sheetName val="AnalisaSIPIL_RIIL2"/>
      <sheetName val="Currency_Rate2"/>
      <sheetName val="Submission_Form1"/>
      <sheetName val="P_M(Monitoring_Sche)1"/>
      <sheetName val="Fill_this_out_first___1"/>
      <sheetName val="Cover_Daf-21"/>
      <sheetName val="No_11"/>
      <sheetName val="AnalisaSIPIL_RIIL1"/>
      <sheetName val="Currency_Rate1"/>
      <sheetName val="Submission_Form"/>
      <sheetName val="P_M(Monitoring_Sche)"/>
      <sheetName val="Fill_this_out_first___"/>
      <sheetName val="Cover_Daf-2"/>
      <sheetName val="No_1"/>
      <sheetName val="Instructions"/>
      <sheetName val="Plat"/>
      <sheetName val="TOWN"/>
      <sheetName val="cek 2061"/>
      <sheetName val="TE TS FA LAN MATV"/>
      <sheetName val="Harga Satuan"/>
      <sheetName val="rab me (by owner) "/>
      <sheetName val="BQ (by owner)"/>
      <sheetName val="rab me (fisik)"/>
      <sheetName val="Sheet"/>
      <sheetName val="AC"/>
      <sheetName val="ARP-7"/>
      <sheetName val="bahan "/>
      <sheetName val="H.Satuan"/>
      <sheetName val="FINISHING"/>
      <sheetName val="HS_TRG"/>
      <sheetName val="Upah"/>
      <sheetName val="rekap.c"/>
      <sheetName val="GRAND REKAP"/>
      <sheetName val="ANALISA ME"/>
      <sheetName val="D &amp; W sizes"/>
      <sheetName val="harsat"/>
      <sheetName val="ana_str"/>
      <sheetName val="為替前提"/>
      <sheetName val="D4"/>
      <sheetName val="D6"/>
      <sheetName val="D7"/>
      <sheetName val="D8"/>
      <sheetName val="gvl"/>
      <sheetName val="INS"/>
      <sheetName val="lam-moi"/>
      <sheetName val="NAMES"/>
      <sheetName val="JICA概総"/>
      <sheetName val="Final Summary"/>
      <sheetName val="機器表2"/>
      <sheetName val="AnalisaSIPIL_RIIL3"/>
      <sheetName val="tifico"/>
      <sheetName val="HRG BHN"/>
      <sheetName val="Cover Daf_2"/>
      <sheetName val="input"/>
      <sheetName val="HARGA MATERIAL"/>
      <sheetName val="rab g10"/>
      <sheetName val="Sheet1"/>
      <sheetName val="Pile"/>
      <sheetName val="SEX"/>
      <sheetName val="BQ All_2"/>
      <sheetName val="escon"/>
      <sheetName val="Analisa 2"/>
      <sheetName val="LISTRIK"/>
      <sheetName val="Eval-bul"/>
      <sheetName val="Ahs_11"/>
      <sheetName val="Ahs_21"/>
      <sheetName val="Ahs_1"/>
      <sheetName val="Ahs_2"/>
      <sheetName val="Fill_this_out_first___2"/>
      <sheetName val="Ahs_12"/>
      <sheetName val="Ahs_22"/>
      <sheetName val="Cover_Daf-22"/>
      <sheetName val="391.各"/>
      <sheetName val="Sch"/>
      <sheetName val="Bill of Qty MEP"/>
      <sheetName val="Scurve LL1  komplit "/>
      <sheetName val="Summary LP 1 (2)"/>
      <sheetName val="Scurve LL2 komplit"/>
      <sheetName val="Summary LP 2"/>
      <sheetName val="Scurve LL3 komplit (2)"/>
      <sheetName val="Summary LP 3"/>
      <sheetName val="overall (eng+Civ+RS) (2)"/>
      <sheetName val="Summary ALL"/>
      <sheetName val="overall (eng+Civ+RS) (3)"/>
      <sheetName val="overall (eng+Civ+RS)"/>
      <sheetName val="Cash flow"/>
      <sheetName val="summary"/>
      <sheetName val="Sheet5"/>
      <sheetName val="Sheet3"/>
      <sheetName val="analisa Volume "/>
      <sheetName val="Summary LP 1"/>
      <sheetName val="Parameter"/>
      <sheetName val="INV"/>
      <sheetName val="DT DEBITUR"/>
      <sheetName val="Mesi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refreshError="1"/>
      <sheetData sheetId="60"/>
      <sheetData sheetId="61"/>
      <sheetData sheetId="62"/>
      <sheetData sheetId="63"/>
      <sheetData sheetId="64"/>
      <sheetData sheetId="65"/>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refreshError="1"/>
      <sheetData sheetId="180" refreshError="1"/>
      <sheetData sheetId="181" refreshError="1"/>
      <sheetData sheetId="182" refreshError="1"/>
    </sheetDataSet>
  </externalBook>
</externalLink>
</file>

<file path=xl/externalLinks/externalLink488.xml><?xml version="1.0" encoding="utf-8"?>
<externalLink xmlns="http://schemas.openxmlformats.org/spreadsheetml/2006/main">
  <externalBook xmlns:r="http://schemas.openxmlformats.org/officeDocument/2006/relationships" r:id="rId1">
    <sheetNames>
      <sheetName val="BQ表"/>
      <sheetName val="NET表"/>
      <sheetName val="srt"/>
      <sheetName val="escon"/>
      <sheetName val="scope"/>
      <sheetName val="maker"/>
      <sheetName val="bq"/>
      <sheetName val="data profit"/>
      <sheetName val="0504"/>
      <sheetName val="profit"/>
      <sheetName val="sumpro"/>
      <sheetName val="sex"/>
      <sheetName val="BQ・"/>
      <sheetName val="NET・"/>
      <sheetName val="概総括1"/>
      <sheetName val="Estimate"/>
      <sheetName val="BAG-2"/>
      <sheetName val="AnalisaSIPIL RIIL"/>
      <sheetName val="List"/>
      <sheetName val="name"/>
      <sheetName val="prg-old"/>
      <sheetName val="Summary"/>
      <sheetName val="PLUMBING"/>
      <sheetName val="HRG BAHAN &amp; UPAH okk"/>
      <sheetName val="Fill this out first___"/>
      <sheetName val="rab lt 2 bo"/>
      <sheetName val="NAMES"/>
      <sheetName val="struktur tdk dipakai"/>
      <sheetName val="계정code"/>
      <sheetName val="UBA"/>
      <sheetName val="Kihon-Jiko"/>
      <sheetName val="DAF-1"/>
      <sheetName val="Currency Rate"/>
      <sheetName val="환산표"/>
      <sheetName val="A"/>
      <sheetName val="index"/>
      <sheetName val="#3E1_GCR"/>
      <sheetName val="data_profit"/>
      <sheetName val="AnalisaSIPIL_RIIL"/>
      <sheetName val="HB me"/>
      <sheetName val="Pipe"/>
      <sheetName val="sort2"/>
      <sheetName val="tifico"/>
      <sheetName val="Submission Form"/>
      <sheetName val="An Arsitektur"/>
      <sheetName val="Unit Rate (2)"/>
      <sheetName val="An Struktur"/>
      <sheetName val="Analisa"/>
      <sheetName val="data_profit2"/>
      <sheetName val="AnalisaSIPIL_RIIL2"/>
      <sheetName val="HB_me1"/>
      <sheetName val="An_Arsitektur1"/>
      <sheetName val="Unit_Rate_(2)1"/>
      <sheetName val="An_Struktur1"/>
      <sheetName val="Currency_Rate1"/>
      <sheetName val="Submission_Form1"/>
      <sheetName val="data_profit1"/>
      <sheetName val="AnalisaSIPIL_RIIL1"/>
      <sheetName val="HB_me"/>
      <sheetName val="An_Arsitektur"/>
      <sheetName val="Unit_Rate_(2)"/>
      <sheetName val="An_Struktur"/>
      <sheetName val="Currency_Rate"/>
      <sheetName val="Submission_Form"/>
      <sheetName val="HSATUAN"/>
      <sheetName val="DCF Jual-Sewa"/>
      <sheetName val="fr BS"/>
      <sheetName val="IM"/>
      <sheetName val="Disposals"/>
      <sheetName val="PAD-F"/>
      <sheetName val="DATA"/>
      <sheetName val="ANALISA PEK.UMUM"/>
      <sheetName val="DATA1"/>
      <sheetName val="RMS BTN BERTULANG"/>
      <sheetName val="ANALISA KONST BTN"/>
      <sheetName val="BAHAN"/>
      <sheetName val="UPAH"/>
      <sheetName val="SAT.PEK.UMUM "/>
      <sheetName val="SAT.PEK.KONST.BTN"/>
      <sheetName val="FORM-X-1"/>
      <sheetName val="Sheet1"/>
      <sheetName val="Rekap Direct Cost"/>
      <sheetName val="Analisa -Baku"/>
      <sheetName val="Olah"/>
      <sheetName val="JSiar"/>
      <sheetName val="LABA RUGI"/>
      <sheetName val="Hotel"/>
      <sheetName val="Resume"/>
      <sheetName val="Cover Daf-2"/>
      <sheetName val="TOWN"/>
      <sheetName val="No.1"/>
      <sheetName val="I-KAMAR"/>
      <sheetName val="ana_str"/>
      <sheetName val="KH-Q1,Q2,01"/>
      <sheetName val="見積NET(SEM)"/>
      <sheetName val="Anls"/>
      <sheetName val="ｬｰｴﾀｫeｴ｣"/>
      <sheetName val="玉掛ﾜｲﾔｰ選定"/>
      <sheetName val="BAG_2"/>
      <sheetName val="L-Mechanical"/>
      <sheetName val="Elektrikal"/>
      <sheetName val="D &amp; W sizes"/>
      <sheetName val="choose"/>
      <sheetName val="DAF-2"/>
      <sheetName val="細目"/>
      <sheetName val="1.Cover"/>
      <sheetName val="機器表2"/>
      <sheetName val="INS"/>
      <sheetName val="予算票"/>
      <sheetName val="BQ-MECHANICAL"/>
      <sheetName val="BQ All_2"/>
      <sheetName val="Analisa 2"/>
      <sheetName val="安装"/>
      <sheetName val="A-12"/>
      <sheetName val="Ahs.2"/>
      <sheetName val="Ahs.1"/>
      <sheetName val="Rincian"/>
      <sheetName val="Ch"/>
      <sheetName val="02-Ikhtisar Keuangan-1&amp;2-i"/>
      <sheetName val="RENPEN"/>
      <sheetName val="@공통코드"/>
      <sheetName val="내역"/>
      <sheetName val="설비2차"/>
      <sheetName val="설계내역서"/>
      <sheetName val="BJJIN"/>
      <sheetName val="HARSAT"/>
      <sheetName val="may'03"/>
      <sheetName val="Rekap"/>
      <sheetName val="Fill this out first..."/>
    </sheetNames>
    <sheetDataSet>
      <sheetData sheetId="0" refreshError="1"/>
      <sheetData sheetId="1" refreshError="1"/>
      <sheetData sheetId="2"/>
      <sheetData sheetId="3"/>
      <sheetData sheetId="4"/>
      <sheetData sheetId="5"/>
      <sheetData sheetId="6" refreshError="1"/>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Set>
  </externalBook>
</externalLink>
</file>

<file path=xl/externalLinks/externalLink489.xml><?xml version="1.0" encoding="utf-8"?>
<externalLink xmlns="http://schemas.openxmlformats.org/spreadsheetml/2006/main">
  <externalBook xmlns:r="http://schemas.openxmlformats.org/officeDocument/2006/relationships" r:id="rId1">
    <sheetNames>
      <sheetName val="R2Lt"/>
      <sheetName val="Vol (2)"/>
      <sheetName val="Vol-Kayu"/>
      <sheetName val="Tabel"/>
      <sheetName val="RAB-ASDP"/>
      <sheetName val="An-ASDP"/>
      <sheetName val="SPBU-Pet"/>
      <sheetName val="analisaSNI"/>
      <sheetName val="SNI-Sat"/>
      <sheetName val="N"/>
      <sheetName val="BQ"/>
      <sheetName val="Art"/>
      <sheetName val="analisa_gedung"/>
      <sheetName val="Vol-G2"/>
      <sheetName val="An-G"/>
      <sheetName val="H-SatG"/>
      <sheetName val="Gdg (2)"/>
      <sheetName val="Gdg"/>
      <sheetName val="Gdg (3)"/>
      <sheetName val="RT"/>
      <sheetName val="SPBU"/>
      <sheetName val="SPBU-Petro"/>
      <sheetName val="SPBE"/>
      <sheetName val="BCT"/>
      <sheetName val="MM"/>
      <sheetName val="Gdgn (2)"/>
      <sheetName val="Ruko"/>
      <sheetName val="Konst"/>
      <sheetName val="SPL"/>
      <sheetName val="R. Kayu"/>
      <sheetName val="Ponsen"/>
      <sheetName val="Indx"/>
      <sheetName val="analisa_alat"/>
      <sheetName val="Indeks"/>
      <sheetName val="Sheet1"/>
      <sheetName val="Sheet2"/>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238">
          <cell r="F238">
            <v>7000000</v>
          </cell>
        </row>
        <row r="266">
          <cell r="F266">
            <v>4800000</v>
          </cell>
        </row>
        <row r="280">
          <cell r="F280">
            <v>3200000</v>
          </cell>
        </row>
        <row r="296">
          <cell r="F296">
            <v>2300000</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row r="4">
          <cell r="G4">
            <v>570000</v>
          </cell>
        </row>
        <row r="5">
          <cell r="G5">
            <v>490000</v>
          </cell>
        </row>
        <row r="44">
          <cell r="G44">
            <v>910000</v>
          </cell>
        </row>
        <row r="45">
          <cell r="G45">
            <v>1070000</v>
          </cell>
        </row>
        <row r="46">
          <cell r="G46">
            <v>730000</v>
          </cell>
        </row>
        <row r="47">
          <cell r="G47">
            <v>2020000</v>
          </cell>
        </row>
        <row r="48">
          <cell r="G48">
            <v>810000</v>
          </cell>
        </row>
        <row r="49">
          <cell r="G49">
            <v>700000</v>
          </cell>
        </row>
        <row r="50">
          <cell r="G50">
            <v>840000</v>
          </cell>
        </row>
        <row r="51">
          <cell r="G51">
            <v>650000</v>
          </cell>
        </row>
        <row r="52">
          <cell r="G52">
            <v>780000</v>
          </cell>
        </row>
        <row r="53">
          <cell r="G53">
            <v>550000</v>
          </cell>
        </row>
        <row r="54">
          <cell r="G54">
            <v>660000</v>
          </cell>
        </row>
        <row r="55">
          <cell r="G55">
            <v>240000</v>
          </cell>
        </row>
        <row r="56">
          <cell r="G56">
            <v>150000</v>
          </cell>
        </row>
        <row r="57">
          <cell r="G57">
            <v>135000</v>
          </cell>
        </row>
        <row r="58">
          <cell r="G58">
            <v>190000</v>
          </cell>
        </row>
        <row r="59">
          <cell r="G59">
            <v>250000</v>
          </cell>
        </row>
        <row r="60">
          <cell r="G60">
            <v>270000</v>
          </cell>
        </row>
        <row r="62">
          <cell r="G62">
            <v>30000</v>
          </cell>
        </row>
        <row r="63">
          <cell r="G63">
            <v>40000</v>
          </cell>
        </row>
        <row r="64">
          <cell r="G64">
            <v>50000</v>
          </cell>
        </row>
        <row r="65">
          <cell r="G65">
            <v>330000</v>
          </cell>
        </row>
        <row r="66">
          <cell r="G66">
            <v>400000</v>
          </cell>
        </row>
        <row r="67">
          <cell r="G67">
            <v>550000</v>
          </cell>
        </row>
        <row r="68">
          <cell r="G68">
            <v>250000</v>
          </cell>
        </row>
        <row r="69">
          <cell r="G69">
            <v>260000</v>
          </cell>
        </row>
        <row r="70">
          <cell r="G70">
            <v>270000</v>
          </cell>
        </row>
        <row r="72">
          <cell r="G72">
            <v>320000</v>
          </cell>
        </row>
        <row r="73">
          <cell r="G73">
            <v>410000</v>
          </cell>
        </row>
        <row r="74">
          <cell r="G74">
            <v>610000</v>
          </cell>
        </row>
        <row r="75">
          <cell r="G75">
            <v>730000</v>
          </cell>
        </row>
        <row r="155">
          <cell r="G155">
            <v>1260000</v>
          </cell>
        </row>
        <row r="156">
          <cell r="G156">
            <v>1180000</v>
          </cell>
        </row>
        <row r="174">
          <cell r="G174">
            <v>750</v>
          </cell>
        </row>
        <row r="175">
          <cell r="G175">
            <v>775</v>
          </cell>
        </row>
        <row r="176">
          <cell r="G176">
            <v>775</v>
          </cell>
        </row>
        <row r="177">
          <cell r="G177">
            <v>750</v>
          </cell>
        </row>
        <row r="178">
          <cell r="G178">
            <v>775</v>
          </cell>
        </row>
        <row r="179">
          <cell r="G179">
            <v>505</v>
          </cell>
        </row>
        <row r="180">
          <cell r="G180">
            <v>750</v>
          </cell>
        </row>
        <row r="181">
          <cell r="G181">
            <v>775</v>
          </cell>
        </row>
        <row r="182">
          <cell r="G182">
            <v>505</v>
          </cell>
        </row>
        <row r="183">
          <cell r="G183">
            <v>395</v>
          </cell>
        </row>
        <row r="184">
          <cell r="G184">
            <v>150</v>
          </cell>
        </row>
        <row r="185">
          <cell r="G185">
            <v>200</v>
          </cell>
        </row>
        <row r="220">
          <cell r="G220">
            <v>3281000</v>
          </cell>
        </row>
        <row r="221">
          <cell r="G221">
            <v>6888000</v>
          </cell>
        </row>
        <row r="222">
          <cell r="G222">
            <v>3675000</v>
          </cell>
        </row>
        <row r="235">
          <cell r="G235">
            <v>45155.5</v>
          </cell>
        </row>
        <row r="265">
          <cell r="G265">
            <v>5000</v>
          </cell>
        </row>
        <row r="310">
          <cell r="G310">
            <v>42000</v>
          </cell>
        </row>
      </sheetData>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490.xml><?xml version="1.0" encoding="utf-8"?>
<externalLink xmlns="http://schemas.openxmlformats.org/spreadsheetml/2006/main">
  <externalBook xmlns:r="http://schemas.openxmlformats.org/officeDocument/2006/relationships" r:id="rId1">
    <sheetNames>
      <sheetName val="BUT_"/>
    </sheetNames>
    <sheetDataSet>
      <sheetData sheetId="0" refreshError="1"/>
    </sheetDataSet>
  </externalBook>
</externalLink>
</file>

<file path=xl/externalLinks/externalLink491.xml><?xml version="1.0" encoding="utf-8"?>
<externalLink xmlns="http://schemas.openxmlformats.org/spreadsheetml/2006/main">
  <externalBook xmlns:r="http://schemas.openxmlformats.org/officeDocument/2006/relationships" r:id="rId1">
    <sheetNames>
      <sheetName val="Isian"/>
      <sheetName val="Bang &amp; Srn"/>
    </sheetNames>
    <sheetDataSet>
      <sheetData sheetId="0" refreshError="1"/>
      <sheetData sheetId="1" refreshError="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1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6.xml"/><Relationship Id="rId1"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7.xml"/><Relationship Id="rId1" Type="http://schemas.openxmlformats.org/officeDocument/2006/relationships/comments" Target="../comments4.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8.xml"/><Relationship Id="rId1" Type="http://schemas.openxmlformats.org/officeDocument/2006/relationships/comments" Target="../comments5.xml"/></Relationships>
</file>

<file path=xl/worksheets/_rels/sheet16.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1.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comments" Target="../comments7.xm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0.xml"/><Relationship Id="rId1" Type="http://schemas.openxmlformats.org/officeDocument/2006/relationships/comments" Target="../comments8.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4.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comments" Target="../comments9.xml"/></Relationships>
</file>

<file path=xl/worksheets/_rels/sheet25.xml.rels><?xml version="1.0" encoding="UTF-8" standalone="yes"?>
<Relationships xmlns="http://schemas.openxmlformats.org/package/2006/relationships"><Relationship Id="rId2" Type="http://schemas.openxmlformats.org/officeDocument/2006/relationships/vmlDrawing" Target="../drawings/vmlDrawing10.vml"/><Relationship Id="rId1" Type="http://schemas.openxmlformats.org/officeDocument/2006/relationships/comments" Target="../comments10.xml"/></Relationships>
</file>

<file path=xl/worksheets/_rels/sheet26.xml.rels><?xml version="1.0" encoding="UTF-8" standalone="yes"?>
<Relationships xmlns="http://schemas.openxmlformats.org/package/2006/relationships"><Relationship Id="rId2" Type="http://schemas.openxmlformats.org/officeDocument/2006/relationships/vmlDrawing" Target="../drawings/vmlDrawing11.vml"/><Relationship Id="rId1" Type="http://schemas.openxmlformats.org/officeDocument/2006/relationships/comments" Target="../comments11.xml"/></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2.xml"/><Relationship Id="rId1" Type="http://schemas.openxmlformats.org/officeDocument/2006/relationships/comments" Target="../comments12.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3.xml"/><Relationship Id="rId1" Type="http://schemas.openxmlformats.org/officeDocument/2006/relationships/comments" Target="../comments13.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B21"/>
  <sheetViews>
    <sheetView workbookViewId="0">
      <selection activeCell="E103" sqref="E103:K104"/>
    </sheetView>
  </sheetViews>
  <sheetFormatPr defaultColWidth="9.11111111111111" defaultRowHeight="11.4"/>
  <cols>
    <col min="1" max="1" width="3.88888888888889" style="3061" customWidth="1"/>
    <col min="2" max="2" width="7.88888888888889" style="3062" customWidth="1"/>
    <col min="3" max="3" width="5.33333333333333" style="3062" customWidth="1"/>
    <col min="4" max="4" width="7.88888888888889" style="3062" customWidth="1"/>
    <col min="5" max="5" width="6.33333333333333" style="3062" customWidth="1"/>
    <col min="6" max="6" width="5.11111111111111" style="3062" customWidth="1"/>
    <col min="7" max="7" width="6" style="3062" customWidth="1"/>
    <col min="8" max="8" width="8.33333333333333" style="3062" customWidth="1"/>
    <col min="9" max="9" width="6.33333333333333" style="3062" customWidth="1"/>
    <col min="10" max="10" width="6" style="3062" customWidth="1"/>
    <col min="11" max="11" width="7.44444444444444" style="3062" customWidth="1"/>
    <col min="12" max="12" width="6.44444444444444" style="3062" customWidth="1"/>
    <col min="13" max="13" width="5.44444444444444" style="3062" customWidth="1"/>
    <col min="14" max="14" width="6" style="3062" customWidth="1"/>
    <col min="15" max="15" width="7.44444444444444" style="3062" customWidth="1"/>
    <col min="16" max="16" width="4.88888888888889" style="3062" customWidth="1"/>
    <col min="17" max="17" width="4.11111111111111" style="3062" customWidth="1"/>
    <col min="18" max="18" width="3.88888888888889" style="3062" customWidth="1"/>
    <col min="19" max="19" width="6.66666666666667" style="3062" customWidth="1"/>
    <col min="20" max="20" width="3.88888888888889" style="3062" customWidth="1"/>
    <col min="21" max="21" width="5.88888888888889" style="3062" customWidth="1"/>
    <col min="22" max="22" width="3.88888888888889" style="3062" customWidth="1"/>
    <col min="23" max="23" width="5.66666666666667" style="3062" customWidth="1"/>
    <col min="24" max="24" width="5.44444444444444" style="3062" customWidth="1"/>
    <col min="25" max="25" width="4.11111111111111" style="3062" customWidth="1"/>
    <col min="26" max="26" width="8.33333333333333" style="3062" customWidth="1"/>
    <col min="27" max="27" width="6.44444444444444" style="3062" customWidth="1"/>
    <col min="28" max="16384" width="9.11111111111111" style="3062"/>
  </cols>
  <sheetData>
    <row r="1" s="3060" customFormat="1" ht="11.25" customHeight="1" spans="1:28">
      <c r="A1" s="3063" t="s">
        <v>0</v>
      </c>
      <c r="B1" s="3064" t="s">
        <v>1</v>
      </c>
      <c r="C1" s="3064" t="s">
        <v>2</v>
      </c>
      <c r="D1" s="3064" t="s">
        <v>3</v>
      </c>
      <c r="E1" s="3065" t="s">
        <v>4</v>
      </c>
      <c r="F1" s="3065"/>
      <c r="G1" s="3065"/>
      <c r="H1" s="3065"/>
      <c r="I1" s="3065"/>
      <c r="J1" s="3065"/>
      <c r="K1" s="3065"/>
      <c r="L1" s="3065"/>
      <c r="M1" s="3065"/>
      <c r="N1" s="3065"/>
      <c r="O1" s="3065"/>
      <c r="P1" s="3065"/>
      <c r="Q1" s="3065"/>
      <c r="R1" s="3065"/>
      <c r="S1" s="3065"/>
      <c r="T1" s="3065"/>
      <c r="U1" s="3065"/>
      <c r="V1" s="3065"/>
      <c r="W1" s="3065"/>
      <c r="X1" s="3065"/>
      <c r="Y1" s="3065"/>
      <c r="Z1" s="3065"/>
      <c r="AA1" s="3112"/>
      <c r="AB1" s="3113"/>
    </row>
    <row r="2" s="3060" customFormat="1" ht="30.75" customHeight="1" spans="1:28">
      <c r="A2" s="3066"/>
      <c r="B2" s="3067"/>
      <c r="C2" s="3067"/>
      <c r="D2" s="3067"/>
      <c r="E2" s="3068" t="s">
        <v>5</v>
      </c>
      <c r="F2" s="3069" t="s">
        <v>6</v>
      </c>
      <c r="G2" s="3069" t="s">
        <v>7</v>
      </c>
      <c r="H2" s="3068" t="s">
        <v>8</v>
      </c>
      <c r="I2" s="3068" t="s">
        <v>9</v>
      </c>
      <c r="J2" s="3068" t="s">
        <v>10</v>
      </c>
      <c r="K2" s="3107" t="s">
        <v>11</v>
      </c>
      <c r="L2" s="3107"/>
      <c r="M2" s="3069" t="s">
        <v>12</v>
      </c>
      <c r="N2" s="3069" t="s">
        <v>13</v>
      </c>
      <c r="O2" s="3069" t="s">
        <v>14</v>
      </c>
      <c r="P2" s="3069" t="s">
        <v>15</v>
      </c>
      <c r="Q2" s="3069" t="s">
        <v>16</v>
      </c>
      <c r="R2" s="3069" t="s">
        <v>17</v>
      </c>
      <c r="S2" s="3068" t="s">
        <v>18</v>
      </c>
      <c r="T2" s="3069" t="s">
        <v>19</v>
      </c>
      <c r="U2" s="3068" t="s">
        <v>20</v>
      </c>
      <c r="V2" s="3069" t="s">
        <v>21</v>
      </c>
      <c r="W2" s="3069" t="s">
        <v>22</v>
      </c>
      <c r="X2" s="3069" t="s">
        <v>23</v>
      </c>
      <c r="Y2" s="3069" t="s">
        <v>24</v>
      </c>
      <c r="Z2" s="3068" t="s">
        <v>25</v>
      </c>
      <c r="AA2" s="3114" t="s">
        <v>26</v>
      </c>
      <c r="AB2" s="3115"/>
    </row>
    <row r="3" s="3060" customFormat="1" ht="30.6" spans="1:28">
      <c r="A3" s="3070"/>
      <c r="B3" s="3071"/>
      <c r="C3" s="3071"/>
      <c r="D3" s="3071"/>
      <c r="E3" s="3072"/>
      <c r="F3" s="3073"/>
      <c r="G3" s="3073"/>
      <c r="H3" s="3072"/>
      <c r="I3" s="3072"/>
      <c r="J3" s="3072"/>
      <c r="K3" s="3107" t="s">
        <v>27</v>
      </c>
      <c r="L3" s="3107" t="s">
        <v>28</v>
      </c>
      <c r="M3" s="3073"/>
      <c r="N3" s="3073"/>
      <c r="O3" s="3073"/>
      <c r="P3" s="3073"/>
      <c r="Q3" s="3073"/>
      <c r="R3" s="3073"/>
      <c r="S3" s="3072"/>
      <c r="T3" s="3073"/>
      <c r="U3" s="3072"/>
      <c r="V3" s="3073"/>
      <c r="W3" s="3073"/>
      <c r="X3" s="3073"/>
      <c r="Y3" s="3073"/>
      <c r="Z3" s="3072"/>
      <c r="AA3" s="3116"/>
      <c r="AB3" s="3115"/>
    </row>
    <row r="4" ht="35.25" customHeight="1" spans="1:27">
      <c r="A4" s="3074">
        <v>1</v>
      </c>
      <c r="B4" s="3075" t="s">
        <v>29</v>
      </c>
      <c r="C4" s="3076">
        <v>138</v>
      </c>
      <c r="D4" s="3077">
        <v>2900</v>
      </c>
      <c r="E4" s="3076">
        <v>30</v>
      </c>
      <c r="F4" s="3076">
        <v>8</v>
      </c>
      <c r="G4" s="3076">
        <v>5</v>
      </c>
      <c r="H4" s="3076">
        <v>2</v>
      </c>
      <c r="I4" s="3076">
        <v>3</v>
      </c>
      <c r="J4" s="3076">
        <v>6</v>
      </c>
      <c r="K4" s="3108">
        <v>1</v>
      </c>
      <c r="L4" s="3109"/>
      <c r="M4" s="3076" t="s">
        <v>30</v>
      </c>
      <c r="N4" s="3076" t="s">
        <v>30</v>
      </c>
      <c r="O4" s="3076" t="s">
        <v>30</v>
      </c>
      <c r="P4" s="3076" t="s">
        <v>30</v>
      </c>
      <c r="Q4" s="3076" t="s">
        <v>30</v>
      </c>
      <c r="R4" s="3076" t="s">
        <v>30</v>
      </c>
      <c r="S4" s="3076" t="s">
        <v>30</v>
      </c>
      <c r="T4" s="3076" t="s">
        <v>30</v>
      </c>
      <c r="U4" s="3076" t="s">
        <v>30</v>
      </c>
      <c r="V4" s="3076" t="s">
        <v>30</v>
      </c>
      <c r="W4" s="3076" t="s">
        <v>30</v>
      </c>
      <c r="X4" s="3076" t="s">
        <v>30</v>
      </c>
      <c r="Y4" s="3076" t="s">
        <v>30</v>
      </c>
      <c r="Z4" s="3076" t="s">
        <v>30</v>
      </c>
      <c r="AA4" s="3117" t="s">
        <v>30</v>
      </c>
    </row>
    <row r="5" spans="1:27">
      <c r="A5" s="3078"/>
      <c r="B5" s="3079" t="s">
        <v>31</v>
      </c>
      <c r="C5" s="3079"/>
      <c r="D5" s="3079"/>
      <c r="E5" s="3080">
        <f>SUM(E4:Z4)</f>
        <v>55</v>
      </c>
      <c r="F5" s="3080"/>
      <c r="G5" s="3080"/>
      <c r="H5" s="3080"/>
      <c r="I5" s="3080"/>
      <c r="J5" s="3080"/>
      <c r="K5" s="3080"/>
      <c r="L5" s="3080"/>
      <c r="M5" s="3080"/>
      <c r="N5" s="3080"/>
      <c r="O5" s="3080"/>
      <c r="P5" s="3080"/>
      <c r="Q5" s="3080"/>
      <c r="R5" s="3080"/>
      <c r="S5" s="3080"/>
      <c r="T5" s="3080"/>
      <c r="U5" s="3080"/>
      <c r="V5" s="3080"/>
      <c r="W5" s="3080"/>
      <c r="X5" s="3080"/>
      <c r="Y5" s="3080"/>
      <c r="Z5" s="3080"/>
      <c r="AA5" s="3117"/>
    </row>
    <row r="6" ht="57" customHeight="1" spans="1:27">
      <c r="A6" s="3074">
        <f>A4+1</f>
        <v>2</v>
      </c>
      <c r="B6" s="3081" t="s">
        <v>32</v>
      </c>
      <c r="C6" s="3082">
        <v>122</v>
      </c>
      <c r="D6" s="3083">
        <v>3690</v>
      </c>
      <c r="E6" s="3076" t="s">
        <v>30</v>
      </c>
      <c r="F6" s="3076" t="s">
        <v>30</v>
      </c>
      <c r="G6" s="3076" t="s">
        <v>30</v>
      </c>
      <c r="H6" s="3076" t="s">
        <v>30</v>
      </c>
      <c r="I6" s="3076">
        <v>11</v>
      </c>
      <c r="J6" s="3076" t="s">
        <v>30</v>
      </c>
      <c r="K6" s="3108" t="s">
        <v>30</v>
      </c>
      <c r="L6" s="3109"/>
      <c r="M6" s="3076">
        <v>1</v>
      </c>
      <c r="N6" s="3076">
        <v>2</v>
      </c>
      <c r="O6" s="3076">
        <v>2</v>
      </c>
      <c r="P6" s="3076" t="s">
        <v>30</v>
      </c>
      <c r="Q6" s="3076" t="s">
        <v>30</v>
      </c>
      <c r="R6" s="3076" t="s">
        <v>30</v>
      </c>
      <c r="S6" s="3076" t="s">
        <v>30</v>
      </c>
      <c r="T6" s="3076" t="s">
        <v>30</v>
      </c>
      <c r="U6" s="3076" t="s">
        <v>30</v>
      </c>
      <c r="V6" s="3076" t="s">
        <v>30</v>
      </c>
      <c r="W6" s="3076" t="s">
        <v>30</v>
      </c>
      <c r="X6" s="3076" t="s">
        <v>30</v>
      </c>
      <c r="Y6" s="3076" t="s">
        <v>30</v>
      </c>
      <c r="Z6" s="3076" t="s">
        <v>30</v>
      </c>
      <c r="AA6" s="3117" t="s">
        <v>30</v>
      </c>
    </row>
    <row r="7" spans="1:27">
      <c r="A7" s="3078"/>
      <c r="B7" s="3084" t="s">
        <v>31</v>
      </c>
      <c r="C7" s="3084"/>
      <c r="D7" s="3084"/>
      <c r="E7" s="3080">
        <f>SUM(E6:Z6)</f>
        <v>16</v>
      </c>
      <c r="F7" s="3080"/>
      <c r="G7" s="3080"/>
      <c r="H7" s="3080"/>
      <c r="I7" s="3080"/>
      <c r="J7" s="3080"/>
      <c r="K7" s="3080"/>
      <c r="L7" s="3080"/>
      <c r="M7" s="3080"/>
      <c r="N7" s="3080"/>
      <c r="O7" s="3080"/>
      <c r="P7" s="3080"/>
      <c r="Q7" s="3080"/>
      <c r="R7" s="3080"/>
      <c r="S7" s="3080"/>
      <c r="T7" s="3080"/>
      <c r="U7" s="3080"/>
      <c r="V7" s="3080"/>
      <c r="W7" s="3080"/>
      <c r="X7" s="3080"/>
      <c r="Y7" s="3080"/>
      <c r="Z7" s="3080"/>
      <c r="AA7" s="3117"/>
    </row>
    <row r="8" ht="27.75" customHeight="1" spans="1:27">
      <c r="A8" s="3074">
        <f>A6+1</f>
        <v>3</v>
      </c>
      <c r="B8" s="3085" t="s">
        <v>33</v>
      </c>
      <c r="C8" s="3076">
        <v>248</v>
      </c>
      <c r="D8" s="3086">
        <v>11900</v>
      </c>
      <c r="E8" s="3076">
        <v>5</v>
      </c>
      <c r="F8" s="3076" t="s">
        <v>30</v>
      </c>
      <c r="G8" s="3076">
        <v>23</v>
      </c>
      <c r="H8" s="3076">
        <v>15</v>
      </c>
      <c r="I8" s="3076">
        <v>76</v>
      </c>
      <c r="J8" s="3076" t="s">
        <v>30</v>
      </c>
      <c r="K8" s="3108">
        <v>1</v>
      </c>
      <c r="L8" s="3109"/>
      <c r="M8" s="3076">
        <v>15</v>
      </c>
      <c r="N8" s="3076">
        <v>15</v>
      </c>
      <c r="O8" s="3076">
        <v>5</v>
      </c>
      <c r="P8" s="3076">
        <v>10</v>
      </c>
      <c r="Q8" s="3076">
        <v>2</v>
      </c>
      <c r="R8" s="3076">
        <v>143</v>
      </c>
      <c r="S8" s="3076">
        <v>2</v>
      </c>
      <c r="T8" s="3076">
        <v>1</v>
      </c>
      <c r="U8" s="3076">
        <v>3</v>
      </c>
      <c r="V8" s="3076">
        <v>8</v>
      </c>
      <c r="W8" s="3076" t="s">
        <v>30</v>
      </c>
      <c r="X8" s="3076" t="s">
        <v>30</v>
      </c>
      <c r="Y8" s="3076" t="s">
        <v>30</v>
      </c>
      <c r="Z8" s="3076">
        <v>3</v>
      </c>
      <c r="AA8" s="3118">
        <v>2</v>
      </c>
    </row>
    <row r="9" spans="1:27">
      <c r="A9" s="3078"/>
      <c r="B9" s="3079" t="s">
        <v>31</v>
      </c>
      <c r="C9" s="3079"/>
      <c r="D9" s="3079"/>
      <c r="E9" s="3080">
        <f>SUM(E8:AA8)</f>
        <v>329</v>
      </c>
      <c r="F9" s="3080"/>
      <c r="G9" s="3080"/>
      <c r="H9" s="3080"/>
      <c r="I9" s="3080"/>
      <c r="J9" s="3080"/>
      <c r="K9" s="3080"/>
      <c r="L9" s="3080"/>
      <c r="M9" s="3080"/>
      <c r="N9" s="3080"/>
      <c r="O9" s="3080"/>
      <c r="P9" s="3080"/>
      <c r="Q9" s="3080"/>
      <c r="R9" s="3080"/>
      <c r="S9" s="3080"/>
      <c r="T9" s="3080"/>
      <c r="U9" s="3080"/>
      <c r="V9" s="3080"/>
      <c r="W9" s="3080"/>
      <c r="X9" s="3080"/>
      <c r="Y9" s="3080"/>
      <c r="Z9" s="3080"/>
      <c r="AA9" s="3119"/>
    </row>
    <row r="10" ht="28.5" customHeight="1" spans="1:27">
      <c r="A10" s="3074">
        <f>A8+1</f>
        <v>4</v>
      </c>
      <c r="B10" s="3085" t="s">
        <v>34</v>
      </c>
      <c r="C10" s="3076">
        <v>254</v>
      </c>
      <c r="D10" s="3083">
        <v>6150</v>
      </c>
      <c r="E10" s="3076">
        <v>2</v>
      </c>
      <c r="F10" s="3076" t="s">
        <v>30</v>
      </c>
      <c r="G10" s="3076">
        <v>29</v>
      </c>
      <c r="H10" s="3076">
        <v>5</v>
      </c>
      <c r="I10" s="3076">
        <v>37</v>
      </c>
      <c r="J10" s="3076">
        <v>6</v>
      </c>
      <c r="K10" s="3108" t="s">
        <v>30</v>
      </c>
      <c r="L10" s="3109"/>
      <c r="M10" s="3076"/>
      <c r="N10" s="3076">
        <v>125</v>
      </c>
      <c r="O10" s="3076" t="s">
        <v>30</v>
      </c>
      <c r="P10" s="3076" t="s">
        <v>30</v>
      </c>
      <c r="Q10" s="3076" t="s">
        <v>30</v>
      </c>
      <c r="R10" s="3076" t="s">
        <v>30</v>
      </c>
      <c r="S10" s="3076" t="s">
        <v>30</v>
      </c>
      <c r="T10" s="3076" t="s">
        <v>30</v>
      </c>
      <c r="U10" s="3076">
        <v>1</v>
      </c>
      <c r="V10" s="3076">
        <v>1</v>
      </c>
      <c r="W10" s="3076">
        <v>1</v>
      </c>
      <c r="X10" s="3076">
        <v>2</v>
      </c>
      <c r="Y10" s="3076">
        <v>1</v>
      </c>
      <c r="Z10" s="3076" t="s">
        <v>30</v>
      </c>
      <c r="AA10" s="3118" t="s">
        <v>30</v>
      </c>
    </row>
    <row r="11" spans="1:27">
      <c r="A11" s="3078"/>
      <c r="B11" s="3087" t="s">
        <v>31</v>
      </c>
      <c r="C11" s="3088"/>
      <c r="D11" s="3089"/>
      <c r="E11" s="3090">
        <f>SUM(E10:AA10)</f>
        <v>210</v>
      </c>
      <c r="F11" s="3091"/>
      <c r="G11" s="3091"/>
      <c r="H11" s="3091"/>
      <c r="I11" s="3091"/>
      <c r="J11" s="3091"/>
      <c r="K11" s="3091"/>
      <c r="L11" s="3091"/>
      <c r="M11" s="3091"/>
      <c r="N11" s="3091"/>
      <c r="O11" s="3091"/>
      <c r="P11" s="3091"/>
      <c r="Q11" s="3091"/>
      <c r="R11" s="3091"/>
      <c r="S11" s="3091"/>
      <c r="T11" s="3091"/>
      <c r="U11" s="3091"/>
      <c r="V11" s="3091"/>
      <c r="W11" s="3091"/>
      <c r="X11" s="3091"/>
      <c r="Y11" s="3091"/>
      <c r="Z11" s="3091"/>
      <c r="AA11" s="3120"/>
    </row>
    <row r="12" ht="57" spans="1:27">
      <c r="A12" s="3074">
        <f>A10+1</f>
        <v>5</v>
      </c>
      <c r="B12" s="3081" t="s">
        <v>35</v>
      </c>
      <c r="C12" s="3076">
        <v>242</v>
      </c>
      <c r="D12" s="3086">
        <v>11900</v>
      </c>
      <c r="E12" s="3076" t="s">
        <v>30</v>
      </c>
      <c r="F12" s="3076" t="s">
        <v>30</v>
      </c>
      <c r="G12" s="3076" t="s">
        <v>30</v>
      </c>
      <c r="H12" s="3076" t="s">
        <v>30</v>
      </c>
      <c r="I12" s="3076">
        <v>5</v>
      </c>
      <c r="J12" s="3076" t="s">
        <v>30</v>
      </c>
      <c r="K12" s="3076">
        <v>30</v>
      </c>
      <c r="L12" s="3076">
        <v>60</v>
      </c>
      <c r="M12" s="3076" t="s">
        <v>30</v>
      </c>
      <c r="N12" s="3076" t="s">
        <v>30</v>
      </c>
      <c r="O12" s="3076">
        <v>7</v>
      </c>
      <c r="P12" s="3076" t="s">
        <v>30</v>
      </c>
      <c r="Q12" s="3076" t="s">
        <v>30</v>
      </c>
      <c r="R12" s="3076">
        <v>65</v>
      </c>
      <c r="S12" s="3076" t="s">
        <v>30</v>
      </c>
      <c r="T12" s="3076" t="s">
        <v>30</v>
      </c>
      <c r="U12" s="3076" t="s">
        <v>30</v>
      </c>
      <c r="V12" s="3076" t="s">
        <v>30</v>
      </c>
      <c r="W12" s="3076" t="s">
        <v>30</v>
      </c>
      <c r="X12" s="3076" t="s">
        <v>30</v>
      </c>
      <c r="Y12" s="3076" t="s">
        <v>30</v>
      </c>
      <c r="Z12" s="3076" t="s">
        <v>30</v>
      </c>
      <c r="AA12" s="3118" t="s">
        <v>30</v>
      </c>
    </row>
    <row r="13" ht="15" customHeight="1" spans="1:27">
      <c r="A13" s="3092"/>
      <c r="B13" s="3093" t="s">
        <v>31</v>
      </c>
      <c r="C13" s="3094"/>
      <c r="D13" s="3095"/>
      <c r="E13" s="3096">
        <f>SUM(E12:AA12)</f>
        <v>167</v>
      </c>
      <c r="F13" s="3097"/>
      <c r="G13" s="3097"/>
      <c r="H13" s="3097"/>
      <c r="I13" s="3097"/>
      <c r="J13" s="3097"/>
      <c r="K13" s="3097"/>
      <c r="L13" s="3097"/>
      <c r="M13" s="3097"/>
      <c r="N13" s="3097"/>
      <c r="O13" s="3097"/>
      <c r="P13" s="3097"/>
      <c r="Q13" s="3097"/>
      <c r="R13" s="3097"/>
      <c r="S13" s="3097"/>
      <c r="T13" s="3097"/>
      <c r="U13" s="3097"/>
      <c r="V13" s="3097"/>
      <c r="W13" s="3097"/>
      <c r="X13" s="3097"/>
      <c r="Y13" s="3097"/>
      <c r="Z13" s="3097"/>
      <c r="AA13" s="3121"/>
    </row>
    <row r="14" ht="21.75" customHeight="1" spans="1:27">
      <c r="A14" s="3098"/>
      <c r="B14" s="3098"/>
      <c r="C14" s="3098"/>
      <c r="D14" s="3098"/>
      <c r="E14" s="3098"/>
      <c r="F14" s="3098"/>
      <c r="G14" s="3098"/>
      <c r="H14" s="3098"/>
      <c r="I14" s="3098"/>
      <c r="J14" s="3098"/>
      <c r="K14" s="3098"/>
      <c r="L14" s="3098"/>
      <c r="M14" s="3098"/>
      <c r="N14" s="3098"/>
      <c r="O14" s="3098"/>
      <c r="P14" s="3098"/>
      <c r="Q14" s="3098"/>
      <c r="R14" s="3098"/>
      <c r="S14" s="3098"/>
      <c r="T14" s="3098"/>
      <c r="U14" s="3098"/>
      <c r="V14" s="3098"/>
      <c r="W14" s="3098"/>
      <c r="X14" s="3098"/>
      <c r="Y14" s="3098"/>
      <c r="Z14" s="3098"/>
      <c r="AA14" s="3098"/>
    </row>
    <row r="15" ht="21" customHeight="1" spans="1:27">
      <c r="A15" s="3063" t="s">
        <v>0</v>
      </c>
      <c r="B15" s="3064" t="s">
        <v>1</v>
      </c>
      <c r="C15" s="3064" t="s">
        <v>2</v>
      </c>
      <c r="D15" s="3064" t="s">
        <v>3</v>
      </c>
      <c r="E15" s="3065" t="s">
        <v>4</v>
      </c>
      <c r="F15" s="3065"/>
      <c r="G15" s="3065"/>
      <c r="H15" s="3065"/>
      <c r="I15" s="3065"/>
      <c r="J15" s="3065"/>
      <c r="K15" s="3065"/>
      <c r="L15" s="3065"/>
      <c r="M15" s="3065"/>
      <c r="N15" s="3065"/>
      <c r="O15" s="3065"/>
      <c r="P15" s="3065"/>
      <c r="Q15" s="3065"/>
      <c r="R15" s="3065"/>
      <c r="S15" s="3065"/>
      <c r="T15" s="3065"/>
      <c r="U15" s="3065"/>
      <c r="V15" s="3065"/>
      <c r="W15" s="3065"/>
      <c r="X15" s="3065"/>
      <c r="Y15" s="3065"/>
      <c r="Z15" s="3065"/>
      <c r="AA15" s="3112"/>
    </row>
    <row r="16" spans="1:27">
      <c r="A16" s="3066"/>
      <c r="B16" s="3067"/>
      <c r="C16" s="3067"/>
      <c r="D16" s="3067"/>
      <c r="E16" s="3068" t="s">
        <v>5</v>
      </c>
      <c r="F16" s="3069" t="s">
        <v>6</v>
      </c>
      <c r="G16" s="3069" t="s">
        <v>7</v>
      </c>
      <c r="H16" s="3068" t="s">
        <v>8</v>
      </c>
      <c r="I16" s="3068" t="s">
        <v>9</v>
      </c>
      <c r="J16" s="3068" t="s">
        <v>10</v>
      </c>
      <c r="K16" s="3107" t="s">
        <v>11</v>
      </c>
      <c r="L16" s="3107"/>
      <c r="M16" s="3069" t="s">
        <v>12</v>
      </c>
      <c r="N16" s="3069" t="s">
        <v>13</v>
      </c>
      <c r="O16" s="3069" t="s">
        <v>14</v>
      </c>
      <c r="P16" s="3069" t="s">
        <v>15</v>
      </c>
      <c r="Q16" s="3069" t="s">
        <v>16</v>
      </c>
      <c r="R16" s="3069" t="s">
        <v>17</v>
      </c>
      <c r="S16" s="3068" t="s">
        <v>18</v>
      </c>
      <c r="T16" s="3069" t="s">
        <v>19</v>
      </c>
      <c r="U16" s="3068" t="s">
        <v>20</v>
      </c>
      <c r="V16" s="3069" t="s">
        <v>21</v>
      </c>
      <c r="W16" s="3069" t="s">
        <v>22</v>
      </c>
      <c r="X16" s="3069" t="s">
        <v>23</v>
      </c>
      <c r="Y16" s="3069" t="s">
        <v>24</v>
      </c>
      <c r="Z16" s="3068" t="s">
        <v>25</v>
      </c>
      <c r="AA16" s="3114" t="s">
        <v>26</v>
      </c>
    </row>
    <row r="17" ht="30.6" spans="1:27">
      <c r="A17" s="3070"/>
      <c r="B17" s="3071"/>
      <c r="C17" s="3071"/>
      <c r="D17" s="3071"/>
      <c r="E17" s="3072"/>
      <c r="F17" s="3073"/>
      <c r="G17" s="3073"/>
      <c r="H17" s="3072"/>
      <c r="I17" s="3072"/>
      <c r="J17" s="3072"/>
      <c r="K17" s="3107" t="s">
        <v>27</v>
      </c>
      <c r="L17" s="3107" t="s">
        <v>28</v>
      </c>
      <c r="M17" s="3073"/>
      <c r="N17" s="3073"/>
      <c r="O17" s="3073"/>
      <c r="P17" s="3073"/>
      <c r="Q17" s="3073"/>
      <c r="R17" s="3073"/>
      <c r="S17" s="3072"/>
      <c r="T17" s="3073"/>
      <c r="U17" s="3072"/>
      <c r="V17" s="3073"/>
      <c r="W17" s="3073"/>
      <c r="X17" s="3073"/>
      <c r="Y17" s="3073"/>
      <c r="Z17" s="3072"/>
      <c r="AA17" s="3116"/>
    </row>
    <row r="18" spans="1:27">
      <c r="A18" s="3074">
        <v>1</v>
      </c>
      <c r="B18" s="3075" t="s">
        <v>36</v>
      </c>
      <c r="C18" s="3076" t="s">
        <v>30</v>
      </c>
      <c r="D18" s="3077" t="s">
        <v>30</v>
      </c>
      <c r="E18" s="3076">
        <v>75</v>
      </c>
      <c r="F18" s="3076" t="s">
        <v>30</v>
      </c>
      <c r="G18" s="3076" t="s">
        <v>30</v>
      </c>
      <c r="H18" s="3076" t="s">
        <v>30</v>
      </c>
      <c r="I18" s="3076" t="s">
        <v>30</v>
      </c>
      <c r="J18" s="3076" t="s">
        <v>30</v>
      </c>
      <c r="K18" s="3108" t="s">
        <v>30</v>
      </c>
      <c r="L18" s="3109"/>
      <c r="M18" s="3076" t="s">
        <v>30</v>
      </c>
      <c r="N18" s="3076" t="s">
        <v>30</v>
      </c>
      <c r="O18" s="3076" t="s">
        <v>30</v>
      </c>
      <c r="P18" s="3076" t="s">
        <v>30</v>
      </c>
      <c r="Q18" s="3076" t="s">
        <v>30</v>
      </c>
      <c r="R18" s="3076">
        <v>100</v>
      </c>
      <c r="S18" s="3076" t="s">
        <v>30</v>
      </c>
      <c r="T18" s="3076" t="s">
        <v>30</v>
      </c>
      <c r="U18" s="3076" t="s">
        <v>30</v>
      </c>
      <c r="V18" s="3076" t="s">
        <v>30</v>
      </c>
      <c r="W18" s="3076" t="s">
        <v>30</v>
      </c>
      <c r="X18" s="3076" t="s">
        <v>30</v>
      </c>
      <c r="Y18" s="3076" t="s">
        <v>30</v>
      </c>
      <c r="Z18" s="3076" t="s">
        <v>30</v>
      </c>
      <c r="AA18" s="3117" t="s">
        <v>30</v>
      </c>
    </row>
    <row r="19" ht="14.25" customHeight="1" spans="1:27">
      <c r="A19" s="3092"/>
      <c r="B19" s="3099" t="s">
        <v>31</v>
      </c>
      <c r="C19" s="3099"/>
      <c r="D19" s="3099"/>
      <c r="E19" s="3100">
        <f>SUM(E18:Z18)</f>
        <v>175</v>
      </c>
      <c r="F19" s="3100"/>
      <c r="G19" s="3100"/>
      <c r="H19" s="3100"/>
      <c r="I19" s="3100"/>
      <c r="J19" s="3100"/>
      <c r="K19" s="3100"/>
      <c r="L19" s="3100"/>
      <c r="M19" s="3100"/>
      <c r="N19" s="3100"/>
      <c r="O19" s="3100"/>
      <c r="P19" s="3100"/>
      <c r="Q19" s="3100"/>
      <c r="R19" s="3100"/>
      <c r="S19" s="3100"/>
      <c r="T19" s="3100"/>
      <c r="U19" s="3100"/>
      <c r="V19" s="3100"/>
      <c r="W19" s="3100"/>
      <c r="X19" s="3100"/>
      <c r="Y19" s="3100"/>
      <c r="Z19" s="3100"/>
      <c r="AA19" s="3122"/>
    </row>
    <row r="20" hidden="1" spans="1:27">
      <c r="A20" s="3101"/>
      <c r="B20" s="3102"/>
      <c r="C20" s="3103"/>
      <c r="D20" s="3104"/>
      <c r="E20" s="3105"/>
      <c r="F20" s="3105"/>
      <c r="G20" s="3105"/>
      <c r="H20" s="3105"/>
      <c r="I20" s="3105"/>
      <c r="J20" s="3105"/>
      <c r="K20" s="3110"/>
      <c r="L20" s="3111"/>
      <c r="M20" s="3105"/>
      <c r="N20" s="3105"/>
      <c r="O20" s="3105"/>
      <c r="P20" s="3105"/>
      <c r="Q20" s="3105"/>
      <c r="R20" s="3105"/>
      <c r="S20" s="3105"/>
      <c r="T20" s="3105"/>
      <c r="U20" s="3105"/>
      <c r="V20" s="3105"/>
      <c r="W20" s="3105"/>
      <c r="X20" s="3105"/>
      <c r="Y20" s="3105"/>
      <c r="Z20" s="3105"/>
      <c r="AA20" s="3123"/>
    </row>
    <row r="21" ht="12.15" hidden="1" spans="1:27">
      <c r="A21" s="3092"/>
      <c r="B21" s="3106"/>
      <c r="C21" s="3106"/>
      <c r="D21" s="3106"/>
      <c r="E21" s="3100"/>
      <c r="F21" s="3100"/>
      <c r="G21" s="3100"/>
      <c r="H21" s="3100"/>
      <c r="I21" s="3100"/>
      <c r="J21" s="3100"/>
      <c r="K21" s="3100"/>
      <c r="L21" s="3100"/>
      <c r="M21" s="3100"/>
      <c r="N21" s="3100"/>
      <c r="O21" s="3100"/>
      <c r="P21" s="3100"/>
      <c r="Q21" s="3100"/>
      <c r="R21" s="3100"/>
      <c r="S21" s="3100"/>
      <c r="T21" s="3100"/>
      <c r="U21" s="3100"/>
      <c r="V21" s="3100"/>
      <c r="W21" s="3100"/>
      <c r="X21" s="3100"/>
      <c r="Y21" s="3100"/>
      <c r="Z21" s="3100"/>
      <c r="AA21" s="3122"/>
    </row>
  </sheetData>
  <mergeCells count="82">
    <mergeCell ref="E1:AA1"/>
    <mergeCell ref="K2:L2"/>
    <mergeCell ref="K4:L4"/>
    <mergeCell ref="B5:D5"/>
    <mergeCell ref="E5:Z5"/>
    <mergeCell ref="K6:L6"/>
    <mergeCell ref="B7:D7"/>
    <mergeCell ref="E7:Z7"/>
    <mergeCell ref="K8:L8"/>
    <mergeCell ref="B9:D9"/>
    <mergeCell ref="E9:AA9"/>
    <mergeCell ref="K10:L10"/>
    <mergeCell ref="B11:D11"/>
    <mergeCell ref="E11:AA11"/>
    <mergeCell ref="B13:D13"/>
    <mergeCell ref="E13:AA13"/>
    <mergeCell ref="A14:AA14"/>
    <mergeCell ref="E15:AA15"/>
    <mergeCell ref="K16:L16"/>
    <mergeCell ref="K18:L18"/>
    <mergeCell ref="B19:D19"/>
    <mergeCell ref="E19:Z19"/>
    <mergeCell ref="K20:L20"/>
    <mergeCell ref="B21:D21"/>
    <mergeCell ref="E21:Z21"/>
    <mergeCell ref="A1:A3"/>
    <mergeCell ref="A4:A5"/>
    <mergeCell ref="A6:A7"/>
    <mergeCell ref="A8:A9"/>
    <mergeCell ref="A10:A11"/>
    <mergeCell ref="A12:A13"/>
    <mergeCell ref="A15:A17"/>
    <mergeCell ref="A18:A19"/>
    <mergeCell ref="A20:A21"/>
    <mergeCell ref="B1:B3"/>
    <mergeCell ref="B15:B17"/>
    <mergeCell ref="C1:C3"/>
    <mergeCell ref="C15:C17"/>
    <mergeCell ref="D1:D3"/>
    <mergeCell ref="D15:D17"/>
    <mergeCell ref="E2:E3"/>
    <mergeCell ref="E16:E17"/>
    <mergeCell ref="F2:F3"/>
    <mergeCell ref="F16:F17"/>
    <mergeCell ref="G2:G3"/>
    <mergeCell ref="G16:G17"/>
    <mergeCell ref="H2:H3"/>
    <mergeCell ref="H16:H17"/>
    <mergeCell ref="I2:I3"/>
    <mergeCell ref="I16:I17"/>
    <mergeCell ref="J2:J3"/>
    <mergeCell ref="J16:J17"/>
    <mergeCell ref="M2:M3"/>
    <mergeCell ref="M16:M17"/>
    <mergeCell ref="N2:N3"/>
    <mergeCell ref="N16:N17"/>
    <mergeCell ref="O2:O3"/>
    <mergeCell ref="O16:O17"/>
    <mergeCell ref="P2:P3"/>
    <mergeCell ref="P16:P17"/>
    <mergeCell ref="Q2:Q3"/>
    <mergeCell ref="Q16:Q17"/>
    <mergeCell ref="R2:R3"/>
    <mergeCell ref="R16:R17"/>
    <mergeCell ref="S2:S3"/>
    <mergeCell ref="S16:S17"/>
    <mergeCell ref="T2:T3"/>
    <mergeCell ref="T16:T17"/>
    <mergeCell ref="U2:U3"/>
    <mergeCell ref="U16:U17"/>
    <mergeCell ref="V2:V3"/>
    <mergeCell ref="V16:V17"/>
    <mergeCell ref="W2:W3"/>
    <mergeCell ref="W16:W17"/>
    <mergeCell ref="X2:X3"/>
    <mergeCell ref="X16:X17"/>
    <mergeCell ref="Y2:Y3"/>
    <mergeCell ref="Y16:Y17"/>
    <mergeCell ref="Z2:Z3"/>
    <mergeCell ref="Z16:Z17"/>
    <mergeCell ref="AA2:AA3"/>
    <mergeCell ref="AA16:AA17"/>
  </mergeCells>
  <pageMargins left="0.24" right="0.14" top="0.75" bottom="0.75" header="0.3" footer="0.3"/>
  <pageSetup paperSize="9" scale="90" orientation="landscape"/>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57"/>
  <sheetViews>
    <sheetView topLeftCell="A144" workbookViewId="0">
      <selection activeCell="E103" sqref="D102:K104"/>
    </sheetView>
  </sheetViews>
  <sheetFormatPr defaultColWidth="8.88888888888889" defaultRowHeight="14.4" outlineLevelCol="5"/>
  <cols>
    <col min="1" max="1" width="4.44444444444444" customWidth="1"/>
    <col min="2" max="2" width="15.1111111111111" customWidth="1"/>
    <col min="3" max="3" width="10.4444444444444" customWidth="1"/>
    <col min="4" max="4" width="38.3333333333333" customWidth="1"/>
    <col min="5" max="5" width="6.33333333333333" customWidth="1"/>
    <col min="6" max="6" width="12.3333333333333" customWidth="1"/>
  </cols>
  <sheetData>
    <row r="1" ht="30" customHeight="1" spans="1:6">
      <c r="A1" s="3023" t="s">
        <v>37</v>
      </c>
      <c r="B1" s="3023" t="s">
        <v>4</v>
      </c>
      <c r="C1" s="3023"/>
      <c r="D1" s="3023" t="s">
        <v>1</v>
      </c>
      <c r="E1" s="3024" t="s">
        <v>2</v>
      </c>
      <c r="F1" s="3025" t="s">
        <v>38</v>
      </c>
    </row>
    <row r="2" spans="1:6">
      <c r="A2" s="3026"/>
      <c r="B2" s="3026" t="s">
        <v>39</v>
      </c>
      <c r="C2" s="3026" t="s">
        <v>40</v>
      </c>
      <c r="D2" s="3026"/>
      <c r="E2" s="3027"/>
      <c r="F2" s="3028"/>
    </row>
    <row r="3" spans="1:6">
      <c r="A3" s="3029">
        <v>1</v>
      </c>
      <c r="B3" s="3030" t="s">
        <v>5</v>
      </c>
      <c r="C3" s="3029">
        <v>30</v>
      </c>
      <c r="D3" s="3026" t="s">
        <v>29</v>
      </c>
      <c r="E3" s="3026">
        <v>138</v>
      </c>
      <c r="F3" s="3031">
        <v>2900</v>
      </c>
    </row>
    <row r="4" spans="1:6">
      <c r="A4" s="3029">
        <f>1+1</f>
        <v>2</v>
      </c>
      <c r="B4" s="3030" t="s">
        <v>6</v>
      </c>
      <c r="C4" s="3029">
        <v>8</v>
      </c>
      <c r="D4" s="3026"/>
      <c r="E4" s="3026"/>
      <c r="F4" s="3031"/>
    </row>
    <row r="5" spans="1:6">
      <c r="A5" s="3029">
        <f>A4+1</f>
        <v>3</v>
      </c>
      <c r="B5" s="3030" t="s">
        <v>8</v>
      </c>
      <c r="C5" s="3029">
        <v>2</v>
      </c>
      <c r="D5" s="3026"/>
      <c r="E5" s="3026"/>
      <c r="F5" s="3031"/>
    </row>
    <row r="6" spans="1:6">
      <c r="A6" s="3029">
        <f>A5+1</f>
        <v>4</v>
      </c>
      <c r="B6" s="3030" t="s">
        <v>9</v>
      </c>
      <c r="C6" s="3029">
        <v>3</v>
      </c>
      <c r="D6" s="3026"/>
      <c r="E6" s="3026"/>
      <c r="F6" s="3031"/>
    </row>
    <row r="7" spans="1:6">
      <c r="A7" s="3029">
        <f>A6+1</f>
        <v>5</v>
      </c>
      <c r="B7" s="3030" t="s">
        <v>10</v>
      </c>
      <c r="C7" s="3029">
        <v>6</v>
      </c>
      <c r="D7" s="3026"/>
      <c r="E7" s="3026"/>
      <c r="F7" s="3031"/>
    </row>
    <row r="8" spans="1:6">
      <c r="A8" s="3029">
        <f>A7+1</f>
        <v>6</v>
      </c>
      <c r="B8" s="3030" t="s">
        <v>11</v>
      </c>
      <c r="C8" s="3029">
        <v>1</v>
      </c>
      <c r="D8" s="3026"/>
      <c r="E8" s="3026"/>
      <c r="F8" s="3031"/>
    </row>
    <row r="9" ht="15.15" spans="1:6">
      <c r="A9" s="3032">
        <f>A8+1</f>
        <v>7</v>
      </c>
      <c r="B9" s="3033" t="s">
        <v>7</v>
      </c>
      <c r="C9" s="3032">
        <v>5</v>
      </c>
      <c r="D9" s="3034"/>
      <c r="E9" s="3034"/>
      <c r="F9" s="3035"/>
    </row>
    <row r="10" ht="15.15" spans="1:6">
      <c r="A10" s="3036" t="s">
        <v>41</v>
      </c>
      <c r="B10" s="3036"/>
      <c r="C10" s="3037">
        <f>SUM(C3:C9)</f>
        <v>55</v>
      </c>
      <c r="D10" s="3038"/>
      <c r="E10" s="3038"/>
      <c r="F10" s="3038"/>
    </row>
    <row r="21" spans="1:6">
      <c r="A21" s="621"/>
      <c r="B21" s="667"/>
      <c r="C21" s="621"/>
      <c r="D21" s="3039"/>
      <c r="E21" s="3039"/>
      <c r="F21" s="3040"/>
    </row>
    <row r="49" ht="15.15"/>
    <row r="50" spans="1:6">
      <c r="A50" s="3023" t="s">
        <v>37</v>
      </c>
      <c r="B50" s="3023" t="s">
        <v>4</v>
      </c>
      <c r="C50" s="3023"/>
      <c r="D50" s="3023" t="s">
        <v>1</v>
      </c>
      <c r="E50" s="3024" t="s">
        <v>2</v>
      </c>
      <c r="F50" s="3025" t="s">
        <v>38</v>
      </c>
    </row>
    <row r="51" spans="1:6">
      <c r="A51" s="3026"/>
      <c r="B51" s="3026" t="s">
        <v>39</v>
      </c>
      <c r="C51" s="3026" t="s">
        <v>40</v>
      </c>
      <c r="D51" s="3026"/>
      <c r="E51" s="3027"/>
      <c r="F51" s="3028"/>
    </row>
    <row r="52" spans="1:6">
      <c r="A52" s="3041">
        <v>1</v>
      </c>
      <c r="B52" s="3042" t="s">
        <v>5</v>
      </c>
      <c r="C52" s="727">
        <v>2</v>
      </c>
      <c r="D52" s="3043" t="s">
        <v>42</v>
      </c>
      <c r="E52" s="3034">
        <v>254</v>
      </c>
      <c r="F52" s="3035">
        <v>6150</v>
      </c>
    </row>
    <row r="53" spans="1:6">
      <c r="A53" s="3041">
        <f>1+1</f>
        <v>2</v>
      </c>
      <c r="B53" s="3042" t="s">
        <v>7</v>
      </c>
      <c r="C53" s="727">
        <v>29</v>
      </c>
      <c r="D53" s="3044"/>
      <c r="E53" s="3045"/>
      <c r="F53" s="3046"/>
    </row>
    <row r="54" spans="1:6">
      <c r="A54" s="3041">
        <f>A53+1</f>
        <v>3</v>
      </c>
      <c r="B54" s="3042" t="s">
        <v>8</v>
      </c>
      <c r="C54" s="727">
        <v>5</v>
      </c>
      <c r="D54" s="3044"/>
      <c r="E54" s="3045"/>
      <c r="F54" s="3046"/>
    </row>
    <row r="55" spans="1:6">
      <c r="A55" s="3041">
        <f>A54+1</f>
        <v>4</v>
      </c>
      <c r="B55" s="3042" t="s">
        <v>9</v>
      </c>
      <c r="C55" s="727">
        <v>37</v>
      </c>
      <c r="D55" s="3044"/>
      <c r="E55" s="3045"/>
      <c r="F55" s="3046"/>
    </row>
    <row r="56" spans="1:6">
      <c r="A56" s="3041">
        <f>A55+1</f>
        <v>5</v>
      </c>
      <c r="B56" s="3042" t="s">
        <v>10</v>
      </c>
      <c r="C56" s="727">
        <v>6</v>
      </c>
      <c r="D56" s="3044"/>
      <c r="E56" s="3045"/>
      <c r="F56" s="3046"/>
    </row>
    <row r="57" spans="1:6">
      <c r="A57" s="3041">
        <f t="shared" ref="A57:A62" si="0">A56+1</f>
        <v>6</v>
      </c>
      <c r="B57" s="3042" t="s">
        <v>13</v>
      </c>
      <c r="C57" s="727">
        <v>125</v>
      </c>
      <c r="D57" s="3044"/>
      <c r="E57" s="3045"/>
      <c r="F57" s="3046"/>
    </row>
    <row r="58" spans="1:6">
      <c r="A58" s="3041">
        <f t="shared" si="0"/>
        <v>7</v>
      </c>
      <c r="B58" s="3042" t="s">
        <v>20</v>
      </c>
      <c r="C58" s="727">
        <v>1</v>
      </c>
      <c r="D58" s="3044"/>
      <c r="E58" s="3045"/>
      <c r="F58" s="3046"/>
    </row>
    <row r="59" spans="1:6">
      <c r="A59" s="3041">
        <f t="shared" si="0"/>
        <v>8</v>
      </c>
      <c r="B59" s="3042" t="s">
        <v>21</v>
      </c>
      <c r="C59" s="727">
        <v>1</v>
      </c>
      <c r="D59" s="3044"/>
      <c r="E59" s="3045"/>
      <c r="F59" s="3046"/>
    </row>
    <row r="60" spans="1:6">
      <c r="A60" s="3041">
        <f t="shared" si="0"/>
        <v>9</v>
      </c>
      <c r="B60" s="3042" t="s">
        <v>22</v>
      </c>
      <c r="C60" s="727">
        <v>1</v>
      </c>
      <c r="D60" s="3044"/>
      <c r="E60" s="3045"/>
      <c r="F60" s="3046"/>
    </row>
    <row r="61" spans="1:6">
      <c r="A61" s="3041">
        <f t="shared" si="0"/>
        <v>10</v>
      </c>
      <c r="B61" s="3042" t="s">
        <v>43</v>
      </c>
      <c r="C61" s="727">
        <v>2</v>
      </c>
      <c r="D61" s="3044"/>
      <c r="E61" s="3045"/>
      <c r="F61" s="3046"/>
    </row>
    <row r="62" ht="15.15" spans="1:6">
      <c r="A62" s="3041">
        <f t="shared" si="0"/>
        <v>11</v>
      </c>
      <c r="B62" s="3042" t="s">
        <v>24</v>
      </c>
      <c r="C62" s="727">
        <v>1</v>
      </c>
      <c r="D62" s="3047"/>
      <c r="E62" s="3048"/>
      <c r="F62" s="3049"/>
    </row>
    <row r="63" ht="15.15" spans="1:6">
      <c r="A63" s="3036" t="s">
        <v>41</v>
      </c>
      <c r="B63" s="3050"/>
      <c r="C63" s="3051">
        <f>SUM(C52:C62)</f>
        <v>210</v>
      </c>
      <c r="D63" s="3038"/>
      <c r="E63" s="3038"/>
      <c r="F63" s="3038"/>
    </row>
    <row r="99" ht="15.15"/>
    <row r="100" spans="1:6">
      <c r="A100" s="3023" t="s">
        <v>37</v>
      </c>
      <c r="B100" s="3023" t="s">
        <v>4</v>
      </c>
      <c r="C100" s="3023"/>
      <c r="D100" s="3023" t="s">
        <v>1</v>
      </c>
      <c r="E100" s="3024" t="s">
        <v>2</v>
      </c>
      <c r="F100" s="3025" t="s">
        <v>38</v>
      </c>
    </row>
    <row r="101" spans="1:6">
      <c r="A101" s="3026"/>
      <c r="B101" s="3026" t="s">
        <v>39</v>
      </c>
      <c r="C101" s="3026" t="s">
        <v>40</v>
      </c>
      <c r="D101" s="3026"/>
      <c r="E101" s="3027"/>
      <c r="F101" s="3028"/>
    </row>
    <row r="102" spans="1:6">
      <c r="A102" s="3029">
        <v>1</v>
      </c>
      <c r="B102" s="3030" t="s">
        <v>5</v>
      </c>
      <c r="C102" s="3029">
        <v>75</v>
      </c>
      <c r="D102" s="3034" t="s">
        <v>36</v>
      </c>
      <c r="E102" s="3034" t="s">
        <v>30</v>
      </c>
      <c r="F102" s="3035" t="s">
        <v>30</v>
      </c>
    </row>
    <row r="103" ht="15.15" spans="1:6">
      <c r="A103" s="3029">
        <f>A102+1</f>
        <v>2</v>
      </c>
      <c r="B103" s="3030" t="s">
        <v>17</v>
      </c>
      <c r="C103" s="3029">
        <v>100</v>
      </c>
      <c r="D103" s="3048"/>
      <c r="E103" s="3048"/>
      <c r="F103" s="3049"/>
    </row>
    <row r="104" ht="15.15" spans="1:6">
      <c r="A104" s="3036" t="s">
        <v>41</v>
      </c>
      <c r="B104" s="3036"/>
      <c r="C104" s="3037">
        <f>SUM(C102:C103)</f>
        <v>175</v>
      </c>
      <c r="D104" s="3038"/>
      <c r="E104" s="3038"/>
      <c r="F104" s="3038"/>
    </row>
    <row r="149" ht="15.15"/>
    <row r="150" spans="1:6">
      <c r="A150" s="3023" t="s">
        <v>37</v>
      </c>
      <c r="B150" s="3023" t="s">
        <v>4</v>
      </c>
      <c r="C150" s="3023"/>
      <c r="D150" s="3023" t="s">
        <v>1</v>
      </c>
      <c r="E150" s="3024" t="s">
        <v>2</v>
      </c>
      <c r="F150" s="3025" t="s">
        <v>38</v>
      </c>
    </row>
    <row r="151" spans="1:6">
      <c r="A151" s="3026"/>
      <c r="B151" s="3026" t="s">
        <v>39</v>
      </c>
      <c r="C151" s="3026" t="s">
        <v>40</v>
      </c>
      <c r="D151" s="3026"/>
      <c r="E151" s="3027"/>
      <c r="F151" s="3028"/>
    </row>
    <row r="152" spans="1:6">
      <c r="A152" s="3029">
        <v>1</v>
      </c>
      <c r="B152" s="3030" t="s">
        <v>9</v>
      </c>
      <c r="C152" s="3029">
        <v>5</v>
      </c>
      <c r="D152" s="3034" t="s">
        <v>35</v>
      </c>
      <c r="E152" s="3034">
        <v>242</v>
      </c>
      <c r="F152" s="3035">
        <v>11900</v>
      </c>
    </row>
    <row r="153" spans="1:6">
      <c r="A153" s="3029">
        <f>1+1</f>
        <v>2</v>
      </c>
      <c r="B153" s="3030" t="s">
        <v>44</v>
      </c>
      <c r="C153" s="3029">
        <v>30</v>
      </c>
      <c r="D153" s="3045"/>
      <c r="E153" s="3045"/>
      <c r="F153" s="3046"/>
    </row>
    <row r="154" spans="1:6">
      <c r="A154" s="3029">
        <f>A153+1</f>
        <v>3</v>
      </c>
      <c r="B154" s="3030" t="s">
        <v>45</v>
      </c>
      <c r="C154" s="3029">
        <v>60</v>
      </c>
      <c r="D154" s="3045"/>
      <c r="E154" s="3045"/>
      <c r="F154" s="3046"/>
    </row>
    <row r="155" spans="1:6">
      <c r="A155" s="3029">
        <f>A154+1</f>
        <v>4</v>
      </c>
      <c r="B155" s="3030" t="s">
        <v>14</v>
      </c>
      <c r="C155" s="3029">
        <v>7</v>
      </c>
      <c r="D155" s="3045"/>
      <c r="E155" s="3045"/>
      <c r="F155" s="3046"/>
    </row>
    <row r="156" ht="15.15" spans="1:6">
      <c r="A156" s="3029">
        <f>A155+1</f>
        <v>5</v>
      </c>
      <c r="B156" s="3030" t="s">
        <v>17</v>
      </c>
      <c r="C156" s="3029">
        <v>65</v>
      </c>
      <c r="D156" s="3048"/>
      <c r="E156" s="3048"/>
      <c r="F156" s="3049"/>
    </row>
    <row r="157" ht="15.15" spans="1:6">
      <c r="A157" s="3036" t="s">
        <v>41</v>
      </c>
      <c r="B157" s="3036"/>
      <c r="C157" s="3037">
        <f>SUM(C152:C156)</f>
        <v>167</v>
      </c>
      <c r="D157" s="3038"/>
      <c r="E157" s="3038"/>
      <c r="F157" s="3038"/>
    </row>
    <row r="199" ht="15.15"/>
    <row r="200" spans="1:6">
      <c r="A200" s="3023" t="s">
        <v>37</v>
      </c>
      <c r="B200" s="3023" t="s">
        <v>4</v>
      </c>
      <c r="C200" s="3023"/>
      <c r="D200" s="3023" t="s">
        <v>1</v>
      </c>
      <c r="E200" s="3024" t="s">
        <v>2</v>
      </c>
      <c r="F200" s="3025" t="s">
        <v>38</v>
      </c>
    </row>
    <row r="201" spans="1:6">
      <c r="A201" s="3026"/>
      <c r="B201" s="3026" t="s">
        <v>39</v>
      </c>
      <c r="C201" s="3026" t="s">
        <v>40</v>
      </c>
      <c r="D201" s="3026"/>
      <c r="E201" s="3027"/>
      <c r="F201" s="3028"/>
    </row>
    <row r="202" spans="1:6">
      <c r="A202" s="3041">
        <v>1</v>
      </c>
      <c r="B202" s="3042" t="s">
        <v>5</v>
      </c>
      <c r="C202" s="727">
        <v>5</v>
      </c>
      <c r="D202" s="3043" t="s">
        <v>46</v>
      </c>
      <c r="E202" s="3034">
        <v>248</v>
      </c>
      <c r="F202" s="3035">
        <v>11900</v>
      </c>
    </row>
    <row r="203" spans="1:6">
      <c r="A203" s="3041">
        <f>1+1</f>
        <v>2</v>
      </c>
      <c r="B203" s="3042" t="s">
        <v>7</v>
      </c>
      <c r="C203" s="727">
        <v>23</v>
      </c>
      <c r="D203" s="3044"/>
      <c r="E203" s="3045"/>
      <c r="F203" s="3046"/>
    </row>
    <row r="204" spans="1:6">
      <c r="A204" s="3041">
        <f>A203+1</f>
        <v>3</v>
      </c>
      <c r="B204" s="3042" t="s">
        <v>8</v>
      </c>
      <c r="C204" s="727">
        <v>15</v>
      </c>
      <c r="D204" s="3044"/>
      <c r="E204" s="3045"/>
      <c r="F204" s="3046"/>
    </row>
    <row r="205" spans="1:6">
      <c r="A205" s="3041">
        <f>A204+1</f>
        <v>4</v>
      </c>
      <c r="B205" s="3042" t="s">
        <v>9</v>
      </c>
      <c r="C205" s="727">
        <v>76</v>
      </c>
      <c r="D205" s="3044"/>
      <c r="E205" s="3045"/>
      <c r="F205" s="3046"/>
    </row>
    <row r="206" spans="1:6">
      <c r="A206" s="3041">
        <f>A205+1</f>
        <v>5</v>
      </c>
      <c r="B206" s="3042" t="s">
        <v>11</v>
      </c>
      <c r="C206" s="727">
        <v>1</v>
      </c>
      <c r="D206" s="3044"/>
      <c r="E206" s="3045"/>
      <c r="F206" s="3046"/>
    </row>
    <row r="207" spans="1:6">
      <c r="A207" s="3041">
        <f>A206+1</f>
        <v>6</v>
      </c>
      <c r="B207" s="3042" t="s">
        <v>12</v>
      </c>
      <c r="C207" s="727">
        <v>15</v>
      </c>
      <c r="D207" s="3044"/>
      <c r="E207" s="3045"/>
      <c r="F207" s="3046"/>
    </row>
    <row r="208" spans="1:6">
      <c r="A208" s="3052">
        <f>A207+1</f>
        <v>7</v>
      </c>
      <c r="B208" s="3042" t="s">
        <v>13</v>
      </c>
      <c r="C208" s="727">
        <v>15</v>
      </c>
      <c r="D208" s="3044"/>
      <c r="E208" s="3045"/>
      <c r="F208" s="3046"/>
    </row>
    <row r="209" spans="1:6">
      <c r="A209" s="3052">
        <f t="shared" ref="A209:A218" si="1">A208+1</f>
        <v>8</v>
      </c>
      <c r="B209" s="3042" t="s">
        <v>14</v>
      </c>
      <c r="C209" s="727">
        <v>5</v>
      </c>
      <c r="D209" s="3044"/>
      <c r="E209" s="3045"/>
      <c r="F209" s="3046"/>
    </row>
    <row r="210" spans="1:6">
      <c r="A210" s="3052">
        <f t="shared" si="1"/>
        <v>9</v>
      </c>
      <c r="B210" s="3042" t="s">
        <v>15</v>
      </c>
      <c r="C210" s="727">
        <v>10</v>
      </c>
      <c r="D210" s="3044"/>
      <c r="E210" s="3045"/>
      <c r="F210" s="3046"/>
    </row>
    <row r="211" spans="1:6">
      <c r="A211" s="3052">
        <f t="shared" si="1"/>
        <v>10</v>
      </c>
      <c r="B211" s="3042" t="s">
        <v>16</v>
      </c>
      <c r="C211" s="727">
        <v>2</v>
      </c>
      <c r="D211" s="3044"/>
      <c r="E211" s="3045"/>
      <c r="F211" s="3046"/>
    </row>
    <row r="212" spans="1:6">
      <c r="A212" s="3052">
        <f t="shared" si="1"/>
        <v>11</v>
      </c>
      <c r="B212" s="3042" t="s">
        <v>17</v>
      </c>
      <c r="C212" s="727">
        <v>143</v>
      </c>
      <c r="D212" s="3044"/>
      <c r="E212" s="3045"/>
      <c r="F212" s="3046"/>
    </row>
    <row r="213" spans="1:6">
      <c r="A213" s="3052">
        <f t="shared" si="1"/>
        <v>12</v>
      </c>
      <c r="B213" s="3042" t="s">
        <v>18</v>
      </c>
      <c r="C213" s="727">
        <v>2</v>
      </c>
      <c r="D213" s="3044"/>
      <c r="E213" s="3045"/>
      <c r="F213" s="3046"/>
    </row>
    <row r="214" spans="1:6">
      <c r="A214" s="3052">
        <f t="shared" si="1"/>
        <v>13</v>
      </c>
      <c r="B214" s="3042" t="s">
        <v>19</v>
      </c>
      <c r="C214" s="727">
        <v>1</v>
      </c>
      <c r="D214" s="3044"/>
      <c r="E214" s="3045"/>
      <c r="F214" s="3046"/>
    </row>
    <row r="215" spans="1:6">
      <c r="A215" s="3052">
        <f t="shared" si="1"/>
        <v>14</v>
      </c>
      <c r="B215" s="3042" t="s">
        <v>20</v>
      </c>
      <c r="C215" s="727">
        <v>3</v>
      </c>
      <c r="D215" s="3044"/>
      <c r="E215" s="3045"/>
      <c r="F215" s="3046"/>
    </row>
    <row r="216" spans="1:6">
      <c r="A216" s="3052">
        <f t="shared" si="1"/>
        <v>15</v>
      </c>
      <c r="B216" s="3042" t="s">
        <v>21</v>
      </c>
      <c r="C216" s="727">
        <v>8</v>
      </c>
      <c r="D216" s="3044"/>
      <c r="E216" s="3045"/>
      <c r="F216" s="3046"/>
    </row>
    <row r="217" spans="1:6">
      <c r="A217" s="3052">
        <f t="shared" si="1"/>
        <v>16</v>
      </c>
      <c r="B217" s="3042" t="s">
        <v>25</v>
      </c>
      <c r="C217" s="727">
        <v>3</v>
      </c>
      <c r="D217" s="3044"/>
      <c r="E217" s="3045"/>
      <c r="F217" s="3046"/>
    </row>
    <row r="218" ht="15.15" spans="1:6">
      <c r="A218" s="3052">
        <f t="shared" si="1"/>
        <v>17</v>
      </c>
      <c r="B218" s="3042" t="s">
        <v>26</v>
      </c>
      <c r="C218" s="727">
        <v>2</v>
      </c>
      <c r="D218" s="3047"/>
      <c r="E218" s="3048"/>
      <c r="F218" s="3049"/>
    </row>
    <row r="219" ht="15.15" spans="1:6">
      <c r="A219" s="3036" t="s">
        <v>41</v>
      </c>
      <c r="B219" s="3050"/>
      <c r="C219" s="3051">
        <f>SUM(C202:C218)</f>
        <v>329</v>
      </c>
      <c r="D219" s="3038"/>
      <c r="E219" s="3038"/>
      <c r="F219" s="3038"/>
    </row>
    <row r="249" ht="15.15"/>
    <row r="250" spans="1:6">
      <c r="A250" s="3023" t="s">
        <v>37</v>
      </c>
      <c r="B250" s="3023" t="s">
        <v>4</v>
      </c>
      <c r="C250" s="3023"/>
      <c r="D250" s="3023" t="s">
        <v>1</v>
      </c>
      <c r="E250" s="3024" t="s">
        <v>2</v>
      </c>
      <c r="F250" s="3025" t="s">
        <v>38</v>
      </c>
    </row>
    <row r="251" spans="1:6">
      <c r="A251" s="3026"/>
      <c r="B251" s="3026" t="s">
        <v>39</v>
      </c>
      <c r="C251" s="3026" t="s">
        <v>40</v>
      </c>
      <c r="D251" s="3026"/>
      <c r="E251" s="3027"/>
      <c r="F251" s="3028"/>
    </row>
    <row r="252" spans="1:6">
      <c r="A252" s="3041">
        <v>1</v>
      </c>
      <c r="B252" s="3042" t="s">
        <v>9</v>
      </c>
      <c r="C252" s="727">
        <v>11</v>
      </c>
      <c r="D252" s="3053" t="s">
        <v>47</v>
      </c>
      <c r="E252" s="3054">
        <v>122</v>
      </c>
      <c r="F252" s="3055">
        <v>3690</v>
      </c>
    </row>
    <row r="253" spans="1:6">
      <c r="A253" s="3041">
        <f>1+1</f>
        <v>2</v>
      </c>
      <c r="B253" s="3042" t="s">
        <v>12</v>
      </c>
      <c r="C253" s="727">
        <v>1</v>
      </c>
      <c r="D253" s="3053"/>
      <c r="E253" s="3054"/>
      <c r="F253" s="3055"/>
    </row>
    <row r="254" spans="1:6">
      <c r="A254" s="3041">
        <f>A253+1</f>
        <v>3</v>
      </c>
      <c r="B254" s="3042" t="s">
        <v>13</v>
      </c>
      <c r="C254" s="727">
        <v>2</v>
      </c>
      <c r="D254" s="3053"/>
      <c r="E254" s="3054"/>
      <c r="F254" s="3055"/>
    </row>
    <row r="255" spans="1:6">
      <c r="A255" s="3041">
        <f>A254+1</f>
        <v>4</v>
      </c>
      <c r="B255" s="3042" t="s">
        <v>14</v>
      </c>
      <c r="C255" s="727">
        <v>2</v>
      </c>
      <c r="D255" s="3053"/>
      <c r="E255" s="3054"/>
      <c r="F255" s="3055"/>
    </row>
    <row r="256" ht="15.15" spans="1:6">
      <c r="A256" s="3056" t="s">
        <v>41</v>
      </c>
      <c r="B256" s="3056"/>
      <c r="C256" s="3056">
        <f>SUM(C252:C255)</f>
        <v>16</v>
      </c>
      <c r="D256" s="3057"/>
      <c r="E256" s="3058"/>
      <c r="F256" s="3059"/>
    </row>
    <row r="257" spans="1:6">
      <c r="A257" s="621"/>
      <c r="B257" s="667"/>
      <c r="C257" s="621"/>
      <c r="D257" s="3039"/>
      <c r="E257" s="3039"/>
      <c r="F257" s="3040"/>
    </row>
  </sheetData>
  <mergeCells count="57">
    <mergeCell ref="B1:C1"/>
    <mergeCell ref="A10:B10"/>
    <mergeCell ref="D10:F10"/>
    <mergeCell ref="B50:C50"/>
    <mergeCell ref="A63:B63"/>
    <mergeCell ref="D63:F63"/>
    <mergeCell ref="B100:C100"/>
    <mergeCell ref="A104:B104"/>
    <mergeCell ref="D104:F104"/>
    <mergeCell ref="B150:C150"/>
    <mergeCell ref="A157:B157"/>
    <mergeCell ref="D157:F157"/>
    <mergeCell ref="B200:C200"/>
    <mergeCell ref="A219:B219"/>
    <mergeCell ref="D219:F219"/>
    <mergeCell ref="B250:C250"/>
    <mergeCell ref="A256:B256"/>
    <mergeCell ref="D256:F256"/>
    <mergeCell ref="A1:A2"/>
    <mergeCell ref="A50:A51"/>
    <mergeCell ref="A100:A101"/>
    <mergeCell ref="A150:A151"/>
    <mergeCell ref="A200:A201"/>
    <mergeCell ref="A250:A251"/>
    <mergeCell ref="D1:D2"/>
    <mergeCell ref="D3:D9"/>
    <mergeCell ref="D50:D51"/>
    <mergeCell ref="D52:D62"/>
    <mergeCell ref="D100:D101"/>
    <mergeCell ref="D102:D103"/>
    <mergeCell ref="D150:D151"/>
    <mergeCell ref="D152:D156"/>
    <mergeCell ref="D200:D201"/>
    <mergeCell ref="D202:D218"/>
    <mergeCell ref="D250:D251"/>
    <mergeCell ref="E1:E2"/>
    <mergeCell ref="E3:E9"/>
    <mergeCell ref="E50:E51"/>
    <mergeCell ref="E52:E62"/>
    <mergeCell ref="E100:E101"/>
    <mergeCell ref="E102:E103"/>
    <mergeCell ref="E150:E151"/>
    <mergeCell ref="E152:E156"/>
    <mergeCell ref="E200:E201"/>
    <mergeCell ref="E202:E218"/>
    <mergeCell ref="E250:E251"/>
    <mergeCell ref="F1:F2"/>
    <mergeCell ref="F3:F9"/>
    <mergeCell ref="F50:F51"/>
    <mergeCell ref="F52:F62"/>
    <mergeCell ref="F100:F101"/>
    <mergeCell ref="F102:F103"/>
    <mergeCell ref="F150:F151"/>
    <mergeCell ref="F152:F156"/>
    <mergeCell ref="F200:F201"/>
    <mergeCell ref="F202:F218"/>
    <mergeCell ref="F250:F251"/>
  </mergeCells>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00"/>
    <pageSetUpPr autoPageBreaks="0"/>
  </sheetPr>
  <dimension ref="C1:AY159"/>
  <sheetViews>
    <sheetView showGridLines="0" zoomScale="130" zoomScaleNormal="130" zoomScaleSheetLayoutView="80" topLeftCell="A60" workbookViewId="0">
      <selection activeCell="E90" sqref="E90"/>
    </sheetView>
  </sheetViews>
  <sheetFormatPr defaultColWidth="8.88888888888889" defaultRowHeight="14.4"/>
  <cols>
    <col min="1" max="1" width="1.44444444444444" customWidth="1"/>
    <col min="2" max="2" width="3.44444444444444" hidden="1" customWidth="1"/>
    <col min="3" max="3" width="37.1111111111111" customWidth="1"/>
    <col min="4" max="4" width="11.1111111111111" style="2825" customWidth="1"/>
    <col min="5" max="5" width="11.4444444444444" customWidth="1"/>
    <col min="6" max="7" width="9.44444444444444" customWidth="1"/>
    <col min="8" max="8" width="15.1111111111111" customWidth="1"/>
    <col min="9" max="9" width="15.8888888888889" customWidth="1"/>
    <col min="10" max="10" width="12.4444444444444" customWidth="1"/>
    <col min="11" max="11" width="13" customWidth="1"/>
    <col min="12" max="12" width="17.4444444444444" customWidth="1"/>
    <col min="13" max="13" width="24.8888888888889" style="2826" customWidth="1"/>
    <col min="14" max="14" width="5.66666666666667" style="2826" customWidth="1"/>
    <col min="15" max="18" width="9.11111111111111" style="2826" customWidth="1"/>
    <col min="19" max="19" width="11.3333333333333" style="2826" customWidth="1"/>
    <col min="20" max="20" width="15.6666666666667" style="2826" customWidth="1"/>
    <col min="21" max="21" width="11.3333333333333" style="2826" customWidth="1"/>
    <col min="22" max="23" width="9.11111111111111" style="2826" customWidth="1"/>
    <col min="24" max="44" width="9.11111111111111" customWidth="1"/>
    <col min="45" max="45" width="2.88888888888889" customWidth="1"/>
    <col min="46" max="46" width="9.11111111111111" customWidth="1"/>
  </cols>
  <sheetData>
    <row r="1" ht="15.15"/>
    <row r="2" ht="15.15" spans="3:51">
      <c r="C2" s="2827"/>
      <c r="D2" s="2828"/>
      <c r="E2" s="2829"/>
      <c r="F2" s="2829"/>
      <c r="G2" s="2829"/>
      <c r="H2" s="2829"/>
      <c r="I2" s="2829"/>
      <c r="J2" s="2829"/>
      <c r="K2" s="2917"/>
      <c r="L2" s="2843"/>
      <c r="M2" s="2843"/>
      <c r="N2" s="2843"/>
      <c r="O2" s="2843"/>
      <c r="P2" s="2843"/>
      <c r="Q2" s="2843"/>
      <c r="R2" s="2843"/>
      <c r="S2" s="2843"/>
      <c r="T2" s="2843"/>
      <c r="U2" s="2843"/>
      <c r="V2" s="2843"/>
      <c r="W2" s="2843"/>
      <c r="X2" s="2843"/>
      <c r="Y2" s="2843"/>
      <c r="Z2" s="2843"/>
      <c r="AA2" s="2843"/>
      <c r="AB2" s="2843"/>
      <c r="AC2" s="2843"/>
      <c r="AD2" s="2843"/>
      <c r="AE2" s="2843"/>
      <c r="AF2" s="2843"/>
      <c r="AG2" s="2843"/>
      <c r="AH2" s="2843"/>
      <c r="AI2" s="2843"/>
      <c r="AJ2" s="2843"/>
      <c r="AK2" s="2843"/>
      <c r="AL2" s="2843"/>
      <c r="AM2" s="2843"/>
      <c r="AN2" s="2843"/>
      <c r="AO2" s="2843"/>
      <c r="AP2" s="2843"/>
      <c r="AQ2" s="2843"/>
      <c r="AR2" s="2843"/>
      <c r="AS2" s="2951"/>
      <c r="AT2" s="2843"/>
      <c r="AU2" s="2843"/>
      <c r="AV2" s="2843"/>
      <c r="AW2" s="2843"/>
      <c r="AX2" s="2843"/>
      <c r="AY2" s="2843"/>
    </row>
    <row r="3" ht="17.4" spans="3:51">
      <c r="C3" s="2830" t="s">
        <v>48</v>
      </c>
      <c r="D3" s="2831"/>
      <c r="E3" s="2831"/>
      <c r="F3" s="2831"/>
      <c r="G3" s="2831"/>
      <c r="H3" s="2831"/>
      <c r="I3" s="2831"/>
      <c r="J3" s="2831"/>
      <c r="K3" s="2918"/>
      <c r="L3" s="2843"/>
      <c r="M3" s="2843"/>
      <c r="N3" s="2843"/>
      <c r="O3" s="2843"/>
      <c r="P3" s="2843"/>
      <c r="Q3" s="2843"/>
      <c r="R3" s="2843"/>
      <c r="S3" s="2843"/>
      <c r="T3" s="2843"/>
      <c r="U3" s="2843"/>
      <c r="V3" s="2843"/>
      <c r="W3" s="2843"/>
      <c r="X3" s="2843"/>
      <c r="Y3" s="2843"/>
      <c r="Z3" s="2843"/>
      <c r="AA3" s="2843"/>
      <c r="AB3" s="2843"/>
      <c r="AC3" s="2843"/>
      <c r="AD3" s="2843"/>
      <c r="AE3" s="2843"/>
      <c r="AF3" s="2843"/>
      <c r="AG3" s="2843"/>
      <c r="AH3" s="2843"/>
      <c r="AI3" s="2843"/>
      <c r="AJ3" s="2843"/>
      <c r="AK3" s="2843"/>
      <c r="AL3" s="2843"/>
      <c r="AM3" s="2843"/>
      <c r="AN3" s="2843"/>
      <c r="AO3" s="2843"/>
      <c r="AP3" s="2843"/>
      <c r="AQ3" s="2843"/>
      <c r="AR3" s="2843"/>
      <c r="AS3" s="2952"/>
      <c r="AT3" s="2843"/>
      <c r="AU3" s="2843"/>
      <c r="AV3" s="2843"/>
      <c r="AW3" s="2843"/>
      <c r="AX3" s="2843"/>
      <c r="AY3" s="2843"/>
    </row>
    <row r="4" ht="17.4" spans="3:51">
      <c r="C4" s="2832"/>
      <c r="D4" s="2833"/>
      <c r="E4" s="2833"/>
      <c r="F4" s="2833"/>
      <c r="G4" s="2833"/>
      <c r="H4" s="2833"/>
      <c r="I4" s="2833"/>
      <c r="J4" s="2833"/>
      <c r="K4" s="2919"/>
      <c r="L4" s="2843"/>
      <c r="M4" s="2843"/>
      <c r="N4" s="2843" t="s">
        <v>49</v>
      </c>
      <c r="O4" s="2843"/>
      <c r="P4" s="2843" t="s">
        <v>50</v>
      </c>
      <c r="Q4" s="2843"/>
      <c r="R4" s="2843"/>
      <c r="S4" s="2843"/>
      <c r="T4" s="2843"/>
      <c r="U4" s="2843"/>
      <c r="V4" s="2843"/>
      <c r="W4" s="2843"/>
      <c r="X4" s="2843"/>
      <c r="Y4" s="2843"/>
      <c r="Z4" s="2843"/>
      <c r="AA4" s="2843"/>
      <c r="AB4" s="2843"/>
      <c r="AC4" s="2843"/>
      <c r="AD4" s="2843"/>
      <c r="AE4" s="2843"/>
      <c r="AF4" s="2843"/>
      <c r="AG4" s="2843"/>
      <c r="AH4" s="2843"/>
      <c r="AI4" s="2843"/>
      <c r="AJ4" s="2843"/>
      <c r="AK4" s="2843"/>
      <c r="AL4" s="2843"/>
      <c r="AM4" s="2843"/>
      <c r="AN4" s="2843"/>
      <c r="AO4" s="2843"/>
      <c r="AP4" s="2843"/>
      <c r="AQ4" s="2843"/>
      <c r="AR4" s="2843"/>
      <c r="AS4" s="2951"/>
      <c r="AT4" s="2843"/>
      <c r="AU4" s="2843"/>
      <c r="AV4" s="2843"/>
      <c r="AW4" s="2843"/>
      <c r="AX4" s="2843"/>
      <c r="AY4" s="2843"/>
    </row>
    <row r="5" ht="12.75" customHeight="1" spans="3:51">
      <c r="C5" s="2834" t="s">
        <v>51</v>
      </c>
      <c r="D5" s="2835"/>
      <c r="E5" s="2836"/>
      <c r="F5" s="2837"/>
      <c r="G5" s="2837"/>
      <c r="H5" s="2838"/>
      <c r="I5" s="2843"/>
      <c r="J5" s="2843"/>
      <c r="K5" s="2919"/>
      <c r="L5" s="2843"/>
      <c r="M5" s="2843"/>
      <c r="N5" s="3124" t="s">
        <v>52</v>
      </c>
      <c r="O5" s="2920"/>
      <c r="P5" s="2843" t="s">
        <v>53</v>
      </c>
      <c r="Q5" s="2843"/>
      <c r="R5" s="2843"/>
      <c r="S5" s="2950"/>
      <c r="T5" s="2843"/>
      <c r="U5" s="2843"/>
      <c r="V5" s="2843"/>
      <c r="W5" s="2843"/>
      <c r="X5" s="2843"/>
      <c r="Y5" s="2843"/>
      <c r="Z5" s="2843"/>
      <c r="AA5" s="2843"/>
      <c r="AB5" s="2843"/>
      <c r="AC5" s="2843"/>
      <c r="AD5" s="2843"/>
      <c r="AE5" s="2843"/>
      <c r="AF5" s="2843"/>
      <c r="AG5" s="2843"/>
      <c r="AH5" s="2843"/>
      <c r="AI5" s="2843"/>
      <c r="AJ5" s="2843"/>
      <c r="AK5" s="2843"/>
      <c r="AL5" s="2843"/>
      <c r="AM5" s="2843"/>
      <c r="AN5" s="2843"/>
      <c r="AO5" s="2843"/>
      <c r="AP5" s="2843"/>
      <c r="AQ5" s="2843"/>
      <c r="AR5" s="2843"/>
      <c r="AS5" s="2951"/>
      <c r="AT5" s="2843"/>
      <c r="AU5" s="2843"/>
      <c r="AV5" s="2843"/>
      <c r="AW5" s="2843"/>
      <c r="AX5" s="2843"/>
      <c r="AY5" s="2843"/>
    </row>
    <row r="6" spans="3:51">
      <c r="C6" s="2834" t="s">
        <v>54</v>
      </c>
      <c r="D6" s="2839" t="s">
        <v>55</v>
      </c>
      <c r="E6" s="2840" t="s">
        <v>56</v>
      </c>
      <c r="F6" s="2841" t="s">
        <v>53</v>
      </c>
      <c r="G6" s="2842">
        <v>2025</v>
      </c>
      <c r="H6" s="2843"/>
      <c r="I6" s="2843"/>
      <c r="J6" s="2915"/>
      <c r="K6" s="2919"/>
      <c r="L6" s="2843"/>
      <c r="M6" s="2843"/>
      <c r="N6" s="3124" t="s">
        <v>57</v>
      </c>
      <c r="O6" s="2920"/>
      <c r="P6" s="2843" t="s">
        <v>58</v>
      </c>
      <c r="Q6" s="2843"/>
      <c r="R6" s="2843"/>
      <c r="S6" s="2950"/>
      <c r="T6" s="2843"/>
      <c r="U6" s="2843"/>
      <c r="V6" s="2843"/>
      <c r="W6" s="2843"/>
      <c r="X6" s="2843"/>
      <c r="Y6" s="2843"/>
      <c r="Z6" s="2843"/>
      <c r="AA6" s="2843"/>
      <c r="AB6" s="2843"/>
      <c r="AC6" s="2843"/>
      <c r="AD6" s="2843"/>
      <c r="AE6" s="2843"/>
      <c r="AF6" s="2843"/>
      <c r="AG6" s="2843"/>
      <c r="AH6" s="2843"/>
      <c r="AI6" s="2843"/>
      <c r="AJ6" s="2843"/>
      <c r="AK6" s="2843"/>
      <c r="AL6" s="2843"/>
      <c r="AM6" s="2843"/>
      <c r="AN6" s="2843"/>
      <c r="AO6" s="2843"/>
      <c r="AP6" s="2843"/>
      <c r="AQ6" s="2843"/>
      <c r="AR6" s="2843"/>
      <c r="AS6" s="2951"/>
      <c r="AT6" s="2843"/>
      <c r="AU6" s="2843"/>
      <c r="AV6" s="2843"/>
      <c r="AW6" s="2843"/>
      <c r="AX6" s="2843"/>
      <c r="AY6" s="2843"/>
    </row>
    <row r="7" spans="3:51">
      <c r="C7" s="2844" t="s">
        <v>59</v>
      </c>
      <c r="D7" s="2839" t="s">
        <v>55</v>
      </c>
      <c r="E7" s="2845" t="s">
        <v>60</v>
      </c>
      <c r="F7" s="2846"/>
      <c r="G7" s="2846"/>
      <c r="H7" s="2847"/>
      <c r="I7" s="2921"/>
      <c r="J7" s="2843"/>
      <c r="K7" s="2919"/>
      <c r="L7" s="2843"/>
      <c r="M7" s="2843"/>
      <c r="N7" s="3124" t="s">
        <v>61</v>
      </c>
      <c r="O7" s="2920"/>
      <c r="P7" s="2843" t="s">
        <v>62</v>
      </c>
      <c r="Q7" s="2843"/>
      <c r="R7" s="2843"/>
      <c r="S7" s="2950"/>
      <c r="T7" s="2843"/>
      <c r="U7" s="2843"/>
      <c r="V7" s="2843"/>
      <c r="W7" s="2843"/>
      <c r="X7" s="2843"/>
      <c r="Y7" s="2843"/>
      <c r="Z7" s="2843"/>
      <c r="AA7" s="2843"/>
      <c r="AB7" s="2843"/>
      <c r="AC7" s="2843"/>
      <c r="AD7" s="2843"/>
      <c r="AE7" s="2843"/>
      <c r="AF7" s="2843"/>
      <c r="AG7" s="2843"/>
      <c r="AH7" s="2843"/>
      <c r="AI7" s="2843"/>
      <c r="AJ7" s="2843"/>
      <c r="AK7" s="2843"/>
      <c r="AL7" s="2843"/>
      <c r="AM7" s="2843"/>
      <c r="AN7" s="2843"/>
      <c r="AO7" s="2843"/>
      <c r="AP7" s="2843"/>
      <c r="AQ7" s="2843"/>
      <c r="AR7" s="2843"/>
      <c r="AS7" s="2951"/>
      <c r="AT7" s="2843"/>
      <c r="AU7" s="2843"/>
      <c r="AV7" s="2843"/>
      <c r="AW7" s="2843"/>
      <c r="AX7" s="2843"/>
      <c r="AY7" s="2843"/>
    </row>
    <row r="8" spans="3:51">
      <c r="C8" s="2848" t="s">
        <v>63</v>
      </c>
      <c r="D8" s="2839" t="s">
        <v>55</v>
      </c>
      <c r="E8" s="2849" t="s">
        <v>64</v>
      </c>
      <c r="F8" s="2850"/>
      <c r="G8" s="2850"/>
      <c r="H8" s="2850"/>
      <c r="I8" s="2850"/>
      <c r="J8" s="2922"/>
      <c r="K8" s="2919"/>
      <c r="L8" s="2843"/>
      <c r="M8" s="2843"/>
      <c r="N8" s="3124" t="s">
        <v>65</v>
      </c>
      <c r="O8" s="2920"/>
      <c r="P8" s="2843" t="s">
        <v>66</v>
      </c>
      <c r="Q8" s="2843"/>
      <c r="R8" s="2843"/>
      <c r="S8" s="2950"/>
      <c r="T8" s="2843"/>
      <c r="U8" s="2843"/>
      <c r="V8" s="2843"/>
      <c r="W8" s="2843"/>
      <c r="X8" s="2843"/>
      <c r="Y8" s="2843"/>
      <c r="Z8" s="2843"/>
      <c r="AA8" s="2843"/>
      <c r="AB8" s="2843"/>
      <c r="AC8" s="2843"/>
      <c r="AD8" s="2843"/>
      <c r="AE8" s="2843"/>
      <c r="AF8" s="2843"/>
      <c r="AG8" s="2843"/>
      <c r="AH8" s="2843"/>
      <c r="AI8" s="2843"/>
      <c r="AJ8" s="2843"/>
      <c r="AK8" s="2843"/>
      <c r="AL8" s="2843"/>
      <c r="AM8" s="2843"/>
      <c r="AN8" s="2843"/>
      <c r="AO8" s="2843"/>
      <c r="AP8" s="2843"/>
      <c r="AQ8" s="2843"/>
      <c r="AR8" s="2843"/>
      <c r="AS8" s="2951"/>
      <c r="AT8" s="2843"/>
      <c r="AU8" s="2843"/>
      <c r="AV8" s="2843"/>
      <c r="AW8" s="2843"/>
      <c r="AX8" s="2843"/>
      <c r="AY8" s="2843"/>
    </row>
    <row r="9" spans="3:51">
      <c r="C9" s="2848" t="s">
        <v>67</v>
      </c>
      <c r="D9" s="2839" t="s">
        <v>55</v>
      </c>
      <c r="E9" s="2851" t="str">
        <f>+E8</f>
        <v>ADI PURNOMO</v>
      </c>
      <c r="F9" s="2852"/>
      <c r="G9" s="2852"/>
      <c r="H9" s="2852"/>
      <c r="I9" s="2852"/>
      <c r="J9" s="2923"/>
      <c r="K9" s="2919"/>
      <c r="L9" s="2843"/>
      <c r="M9" s="2843"/>
      <c r="N9" s="3124" t="s">
        <v>68</v>
      </c>
      <c r="O9" s="2920"/>
      <c r="P9" s="2843" t="s">
        <v>69</v>
      </c>
      <c r="Q9" s="2843"/>
      <c r="R9" s="2843"/>
      <c r="S9" s="2950"/>
      <c r="T9" s="2843"/>
      <c r="U9" s="2843"/>
      <c r="V9" s="2843"/>
      <c r="W9" s="2843"/>
      <c r="X9" s="2843"/>
      <c r="Y9" s="2843"/>
      <c r="Z9" s="2843"/>
      <c r="AA9" s="2843"/>
      <c r="AB9" s="2843"/>
      <c r="AC9" s="2843"/>
      <c r="AD9" s="2843"/>
      <c r="AE9" s="2843"/>
      <c r="AF9" s="2843"/>
      <c r="AG9" s="2843"/>
      <c r="AH9" s="2843"/>
      <c r="AI9" s="2843"/>
      <c r="AJ9" s="2843"/>
      <c r="AK9" s="2843"/>
      <c r="AL9" s="2843"/>
      <c r="AM9" s="2843"/>
      <c r="AN9" s="2843"/>
      <c r="AO9" s="2843"/>
      <c r="AP9" s="2843"/>
      <c r="AQ9" s="2843"/>
      <c r="AR9" s="2843"/>
      <c r="AS9" s="2951"/>
      <c r="AT9" s="2843"/>
      <c r="AU9" s="2843"/>
      <c r="AV9" s="2843"/>
      <c r="AW9" s="2843"/>
      <c r="AX9" s="2843"/>
      <c r="AY9" s="2843"/>
    </row>
    <row r="10" spans="3:51">
      <c r="C10" s="2848" t="s">
        <v>70</v>
      </c>
      <c r="D10" s="2839" t="s">
        <v>55</v>
      </c>
      <c r="E10" s="2851" t="s">
        <v>71</v>
      </c>
      <c r="F10" s="2852"/>
      <c r="G10" s="2852"/>
      <c r="H10" s="2852"/>
      <c r="I10" s="2852"/>
      <c r="J10" s="2923"/>
      <c r="K10" s="2919"/>
      <c r="L10" s="2843"/>
      <c r="M10" s="2843"/>
      <c r="N10" s="3124" t="s">
        <v>72</v>
      </c>
      <c r="O10" s="2920"/>
      <c r="P10" s="2843" t="s">
        <v>73</v>
      </c>
      <c r="Q10" s="2843"/>
      <c r="R10" s="2843"/>
      <c r="S10" s="2950"/>
      <c r="T10" s="2843"/>
      <c r="U10" s="2843"/>
      <c r="V10" s="2843"/>
      <c r="W10" s="2843"/>
      <c r="X10" s="2843"/>
      <c r="Y10" s="2843"/>
      <c r="Z10" s="2843"/>
      <c r="AA10" s="2843"/>
      <c r="AB10" s="2843"/>
      <c r="AC10" s="2843"/>
      <c r="AD10" s="2843"/>
      <c r="AE10" s="2843"/>
      <c r="AF10" s="2843"/>
      <c r="AG10" s="2843"/>
      <c r="AH10" s="2843"/>
      <c r="AI10" s="2843"/>
      <c r="AJ10" s="2843"/>
      <c r="AK10" s="2843"/>
      <c r="AL10" s="2843"/>
      <c r="AM10" s="2843"/>
      <c r="AN10" s="2843"/>
      <c r="AO10" s="2843"/>
      <c r="AP10" s="2843"/>
      <c r="AQ10" s="2843"/>
      <c r="AR10" s="2843"/>
      <c r="AS10" s="2951"/>
      <c r="AT10" s="2843"/>
      <c r="AU10" s="2843"/>
      <c r="AV10" s="2843"/>
      <c r="AW10" s="2843"/>
      <c r="AX10" s="2843"/>
      <c r="AY10" s="2843"/>
    </row>
    <row r="11" spans="3:51">
      <c r="C11" s="2848" t="s">
        <v>74</v>
      </c>
      <c r="D11" s="2839" t="s">
        <v>55</v>
      </c>
      <c r="E11" s="2840" t="s">
        <v>75</v>
      </c>
      <c r="F11" s="2841" t="s">
        <v>69</v>
      </c>
      <c r="G11" s="2853">
        <v>2025</v>
      </c>
      <c r="H11" s="2854" t="s">
        <v>76</v>
      </c>
      <c r="I11" s="2924"/>
      <c r="J11" s="2925"/>
      <c r="K11" s="2919"/>
      <c r="L11" s="2843"/>
      <c r="M11" s="2843"/>
      <c r="N11" s="3124" t="s">
        <v>77</v>
      </c>
      <c r="O11" s="2920"/>
      <c r="P11" s="2843" t="s">
        <v>78</v>
      </c>
      <c r="Q11" s="2843"/>
      <c r="R11" s="2843"/>
      <c r="S11" s="2950"/>
      <c r="T11" s="2843"/>
      <c r="U11" s="2843"/>
      <c r="V11" s="2843"/>
      <c r="W11" s="2843"/>
      <c r="X11" s="2843"/>
      <c r="Y11" s="2843"/>
      <c r="Z11" s="2843"/>
      <c r="AA11" s="2843"/>
      <c r="AB11" s="2843"/>
      <c r="AC11" s="2843"/>
      <c r="AD11" s="2843"/>
      <c r="AE11" s="2843"/>
      <c r="AF11" s="2843"/>
      <c r="AG11" s="2843"/>
      <c r="AH11" s="2843"/>
      <c r="AI11" s="2843"/>
      <c r="AJ11" s="2843"/>
      <c r="AK11" s="2843"/>
      <c r="AL11" s="2843"/>
      <c r="AM11" s="2843"/>
      <c r="AN11" s="2843"/>
      <c r="AO11" s="2843"/>
      <c r="AP11" s="2843"/>
      <c r="AQ11" s="2843"/>
      <c r="AR11" s="2843"/>
      <c r="AS11" s="2951"/>
      <c r="AT11" s="2843"/>
      <c r="AU11" s="2843"/>
      <c r="AV11" s="2843"/>
      <c r="AW11" s="2843"/>
      <c r="AX11" s="2843"/>
      <c r="AY11" s="2843"/>
    </row>
    <row r="12" spans="3:51">
      <c r="C12" s="2848" t="s">
        <v>79</v>
      </c>
      <c r="D12" s="2839" t="s">
        <v>55</v>
      </c>
      <c r="E12" s="2855"/>
      <c r="F12" s="2856"/>
      <c r="G12" s="2856"/>
      <c r="H12" s="2856"/>
      <c r="I12" s="2856"/>
      <c r="J12" s="2926"/>
      <c r="K12" s="2919"/>
      <c r="L12" s="2843"/>
      <c r="M12" s="2843"/>
      <c r="N12" s="3124" t="s">
        <v>80</v>
      </c>
      <c r="O12" s="2920"/>
      <c r="P12" s="2843" t="s">
        <v>81</v>
      </c>
      <c r="Q12" s="2843"/>
      <c r="R12" s="2843"/>
      <c r="S12" s="2950"/>
      <c r="T12" s="2843"/>
      <c r="U12" s="2843"/>
      <c r="V12" s="2843"/>
      <c r="W12" s="2843"/>
      <c r="X12" s="2843"/>
      <c r="Y12" s="2843"/>
      <c r="Z12" s="2843"/>
      <c r="AA12" s="2843"/>
      <c r="AB12" s="2843"/>
      <c r="AC12" s="2843"/>
      <c r="AD12" s="2843"/>
      <c r="AE12" s="2843"/>
      <c r="AF12" s="2843"/>
      <c r="AG12" s="2843"/>
      <c r="AH12" s="2843"/>
      <c r="AI12" s="2843"/>
      <c r="AJ12" s="2843"/>
      <c r="AK12" s="2843"/>
      <c r="AL12" s="2843"/>
      <c r="AM12" s="2843"/>
      <c r="AN12" s="2843"/>
      <c r="AO12" s="2843"/>
      <c r="AP12" s="2843"/>
      <c r="AQ12" s="2843"/>
      <c r="AR12" s="2843"/>
      <c r="AS12" s="2951"/>
      <c r="AT12" s="2843"/>
      <c r="AU12" s="2843"/>
      <c r="AV12" s="2843"/>
      <c r="AW12" s="2843"/>
      <c r="AX12" s="2843"/>
      <c r="AY12" s="2843"/>
    </row>
    <row r="13" spans="3:51">
      <c r="C13" s="2844" t="s">
        <v>82</v>
      </c>
      <c r="D13" s="2839" t="s">
        <v>55</v>
      </c>
      <c r="E13" s="2840" t="str">
        <f>E11</f>
        <v>28</v>
      </c>
      <c r="F13" s="2841" t="str">
        <f>F11</f>
        <v>Mei</v>
      </c>
      <c r="G13" s="2853">
        <f>G11</f>
        <v>2025</v>
      </c>
      <c r="H13" s="2854" t="str">
        <f>H11</f>
        <v>Rabu</v>
      </c>
      <c r="I13" s="2924"/>
      <c r="J13" s="2925"/>
      <c r="K13" s="2919"/>
      <c r="L13" s="2843"/>
      <c r="M13" s="2843"/>
      <c r="N13" s="3124" t="s">
        <v>83</v>
      </c>
      <c r="O13" s="2920"/>
      <c r="P13" s="2843" t="s">
        <v>84</v>
      </c>
      <c r="Q13" s="2843"/>
      <c r="R13" s="2843"/>
      <c r="S13" s="2950"/>
      <c r="T13" s="2843"/>
      <c r="U13" s="2843"/>
      <c r="V13" s="2843"/>
      <c r="W13" s="2843"/>
      <c r="X13" s="2843"/>
      <c r="Y13" s="2843"/>
      <c r="Z13" s="2843"/>
      <c r="AA13" s="2843"/>
      <c r="AB13" s="2843"/>
      <c r="AC13" s="2843"/>
      <c r="AD13" s="2843"/>
      <c r="AE13" s="2843"/>
      <c r="AF13" s="2843"/>
      <c r="AG13" s="2843"/>
      <c r="AH13" s="2843"/>
      <c r="AI13" s="2843"/>
      <c r="AJ13" s="2843"/>
      <c r="AK13" s="2843"/>
      <c r="AL13" s="2843"/>
      <c r="AM13" s="2843"/>
      <c r="AN13" s="2843"/>
      <c r="AO13" s="2843"/>
      <c r="AP13" s="2843"/>
      <c r="AQ13" s="2843"/>
      <c r="AR13" s="2843"/>
      <c r="AS13" s="2951"/>
      <c r="AT13" s="2843"/>
      <c r="AU13" s="2843"/>
      <c r="AV13" s="2843"/>
      <c r="AW13" s="2843"/>
      <c r="AX13" s="2843"/>
      <c r="AY13" s="2843"/>
    </row>
    <row r="14" spans="3:51">
      <c r="C14" s="2844" t="s">
        <v>85</v>
      </c>
      <c r="D14" s="2839" t="s">
        <v>55</v>
      </c>
      <c r="E14" s="2857" t="s">
        <v>86</v>
      </c>
      <c r="F14" s="2858"/>
      <c r="G14" s="2859"/>
      <c r="H14" s="2860"/>
      <c r="I14" s="2860"/>
      <c r="J14" s="2927"/>
      <c r="K14" s="2919"/>
      <c r="L14" s="2843"/>
      <c r="M14" s="2843"/>
      <c r="N14" s="3124" t="s">
        <v>87</v>
      </c>
      <c r="O14" s="2920"/>
      <c r="P14" s="2843" t="s">
        <v>88</v>
      </c>
      <c r="Q14" s="2843"/>
      <c r="R14" s="2843"/>
      <c r="S14" s="2950"/>
      <c r="T14" s="2843"/>
      <c r="U14" s="2843"/>
      <c r="V14" s="2843"/>
      <c r="W14" s="2843"/>
      <c r="X14" s="2843"/>
      <c r="Y14" s="2843"/>
      <c r="Z14" s="2843"/>
      <c r="AA14" s="2843"/>
      <c r="AB14" s="2843"/>
      <c r="AC14" s="2843"/>
      <c r="AD14" s="2843"/>
      <c r="AE14" s="2843"/>
      <c r="AF14" s="2843"/>
      <c r="AG14" s="2843"/>
      <c r="AH14" s="2843"/>
      <c r="AI14" s="2843"/>
      <c r="AJ14" s="2843"/>
      <c r="AK14" s="2843"/>
      <c r="AL14" s="2843"/>
      <c r="AM14" s="2843"/>
      <c r="AN14" s="2843"/>
      <c r="AO14" s="2843"/>
      <c r="AP14" s="2843"/>
      <c r="AQ14" s="2843"/>
      <c r="AR14" s="2843"/>
      <c r="AS14" s="2951"/>
      <c r="AT14" s="2843"/>
      <c r="AU14" s="2843"/>
      <c r="AV14" s="2843"/>
      <c r="AW14" s="2843"/>
      <c r="AX14" s="2843"/>
      <c r="AY14" s="2843"/>
    </row>
    <row r="15" spans="3:51">
      <c r="C15" s="2844" t="s">
        <v>89</v>
      </c>
      <c r="D15" s="2839" t="s">
        <v>55</v>
      </c>
      <c r="E15" s="2861" t="s">
        <v>90</v>
      </c>
      <c r="F15" s="2862"/>
      <c r="G15" s="2863" t="s">
        <v>91</v>
      </c>
      <c r="H15" s="2864"/>
      <c r="I15" s="2864"/>
      <c r="J15" s="2843"/>
      <c r="K15" s="2919"/>
      <c r="L15" s="2843"/>
      <c r="M15" s="2843"/>
      <c r="N15" s="3124" t="s">
        <v>92</v>
      </c>
      <c r="O15" s="2920"/>
      <c r="P15" s="2843" t="s">
        <v>93</v>
      </c>
      <c r="Q15" s="2843"/>
      <c r="R15" s="2843"/>
      <c r="S15" s="2950"/>
      <c r="T15" s="2843"/>
      <c r="U15" s="2843"/>
      <c r="V15" s="2843"/>
      <c r="W15" s="2843"/>
      <c r="X15" s="2843"/>
      <c r="Y15" s="2843"/>
      <c r="Z15" s="2843"/>
      <c r="AA15" s="2843"/>
      <c r="AB15" s="2843"/>
      <c r="AC15" s="2843"/>
      <c r="AD15" s="2843"/>
      <c r="AE15" s="2843"/>
      <c r="AF15" s="2843"/>
      <c r="AG15" s="2843"/>
      <c r="AH15" s="2843"/>
      <c r="AI15" s="2843"/>
      <c r="AJ15" s="2843"/>
      <c r="AK15" s="2843"/>
      <c r="AL15" s="2843"/>
      <c r="AM15" s="2843"/>
      <c r="AN15" s="2843"/>
      <c r="AO15" s="2843"/>
      <c r="AP15" s="2843"/>
      <c r="AQ15" s="2843"/>
      <c r="AR15" s="2843"/>
      <c r="AS15" s="2951"/>
      <c r="AT15" s="2843"/>
      <c r="AU15" s="2843"/>
      <c r="AV15" s="2843"/>
      <c r="AW15" s="2843"/>
      <c r="AX15" s="2843"/>
      <c r="AY15" s="2843"/>
    </row>
    <row r="16" spans="3:51">
      <c r="C16" s="2844" t="s">
        <v>94</v>
      </c>
      <c r="D16" s="2839" t="s">
        <v>55</v>
      </c>
      <c r="E16" s="2843"/>
      <c r="F16" s="2864"/>
      <c r="G16" s="2865"/>
      <c r="H16" s="2864"/>
      <c r="I16" s="2843"/>
      <c r="J16" s="2843"/>
      <c r="K16" s="2919"/>
      <c r="L16" s="2843"/>
      <c r="M16" s="2843"/>
      <c r="N16" s="3124" t="s">
        <v>95</v>
      </c>
      <c r="O16" s="2920"/>
      <c r="P16" s="2843" t="s">
        <v>96</v>
      </c>
      <c r="Q16" s="2843"/>
      <c r="R16" s="2843"/>
      <c r="S16" s="2843" t="s">
        <v>97</v>
      </c>
      <c r="U16" s="2843"/>
      <c r="V16" s="2843"/>
      <c r="W16" s="2843"/>
      <c r="X16" s="2843"/>
      <c r="Y16" s="2843"/>
      <c r="Z16" s="2843"/>
      <c r="AA16" s="2843"/>
      <c r="AB16" s="2843"/>
      <c r="AC16" s="2843"/>
      <c r="AD16" s="2843"/>
      <c r="AE16" s="2843"/>
      <c r="AF16" s="2843"/>
      <c r="AG16" s="2843"/>
      <c r="AH16" s="2843"/>
      <c r="AI16" s="2843"/>
      <c r="AJ16" s="2843"/>
      <c r="AK16" s="2843"/>
      <c r="AL16" s="2843"/>
      <c r="AM16" s="2843"/>
      <c r="AN16" s="2843"/>
      <c r="AO16" s="2843"/>
      <c r="AP16" s="2843"/>
      <c r="AQ16" s="2843"/>
      <c r="AR16" s="2843"/>
      <c r="AS16" s="2951"/>
      <c r="AT16" s="2843"/>
      <c r="AU16" s="2843"/>
      <c r="AV16" s="2843"/>
      <c r="AW16" s="2843"/>
      <c r="AX16" s="2843"/>
      <c r="AY16" s="2843"/>
    </row>
    <row r="17" spans="3:19">
      <c r="C17" s="2866" t="s">
        <v>98</v>
      </c>
      <c r="D17" s="2839" t="s">
        <v>55</v>
      </c>
      <c r="E17" s="2836" t="s">
        <v>99</v>
      </c>
      <c r="F17" s="2837"/>
      <c r="G17" s="2837"/>
      <c r="H17" s="2837"/>
      <c r="I17" s="2838"/>
      <c r="J17" s="2843"/>
      <c r="K17" s="2919"/>
      <c r="L17" s="2843"/>
      <c r="M17" s="2843"/>
      <c r="N17" s="3124" t="s">
        <v>100</v>
      </c>
      <c r="O17" s="2920"/>
      <c r="P17" s="2843" t="s">
        <v>101</v>
      </c>
      <c r="Q17" s="2889"/>
      <c r="R17" s="2843"/>
      <c r="S17" s="2843" t="s">
        <v>102</v>
      </c>
    </row>
    <row r="18" spans="3:19">
      <c r="C18" s="2866" t="s">
        <v>103</v>
      </c>
      <c r="D18" s="2839" t="s">
        <v>55</v>
      </c>
      <c r="E18" s="2836"/>
      <c r="F18" s="2837"/>
      <c r="G18" s="2837"/>
      <c r="H18" s="2837"/>
      <c r="I18" s="2838"/>
      <c r="J18" s="2843"/>
      <c r="K18" s="2919"/>
      <c r="L18" s="2843"/>
      <c r="M18" s="2843"/>
      <c r="N18" s="3124" t="s">
        <v>104</v>
      </c>
      <c r="O18" s="2920"/>
      <c r="P18" s="2843" t="s">
        <v>105</v>
      </c>
      <c r="Q18" s="2889"/>
      <c r="R18" s="2843"/>
      <c r="S18" s="2843" t="s">
        <v>76</v>
      </c>
    </row>
    <row r="19" spans="3:19">
      <c r="C19" s="2866" t="s">
        <v>106</v>
      </c>
      <c r="D19" s="2839" t="s">
        <v>55</v>
      </c>
      <c r="E19" s="2867"/>
      <c r="F19" s="2864"/>
      <c r="G19" s="2865"/>
      <c r="H19" s="2864"/>
      <c r="I19" s="2864"/>
      <c r="J19" s="2843"/>
      <c r="K19" s="2919"/>
      <c r="L19" s="2843"/>
      <c r="M19" s="2843"/>
      <c r="N19" s="3124" t="s">
        <v>107</v>
      </c>
      <c r="O19" s="2920"/>
      <c r="P19" s="2843"/>
      <c r="Q19" s="2889"/>
      <c r="R19" s="2843"/>
      <c r="S19" s="2843" t="s">
        <v>108</v>
      </c>
    </row>
    <row r="20" spans="3:19">
      <c r="C20" s="2866" t="s">
        <v>109</v>
      </c>
      <c r="D20" s="2839" t="s">
        <v>55</v>
      </c>
      <c r="E20" s="2867"/>
      <c r="F20" s="2864"/>
      <c r="G20" s="2865"/>
      <c r="H20" s="2864"/>
      <c r="I20" s="2864"/>
      <c r="J20" s="2843"/>
      <c r="K20" s="2919"/>
      <c r="L20" s="2843"/>
      <c r="M20" s="2843"/>
      <c r="N20" s="3124" t="s">
        <v>110</v>
      </c>
      <c r="Q20" s="2889"/>
      <c r="R20" s="2843"/>
      <c r="S20" s="2843" t="s">
        <v>111</v>
      </c>
    </row>
    <row r="21" spans="3:19">
      <c r="C21" s="2868" t="s">
        <v>101</v>
      </c>
      <c r="D21" s="2839" t="s">
        <v>55</v>
      </c>
      <c r="E21" s="2869" t="s">
        <v>112</v>
      </c>
      <c r="F21" s="2870"/>
      <c r="G21" s="2871"/>
      <c r="H21" s="2864"/>
      <c r="I21" s="2864"/>
      <c r="J21" s="2843"/>
      <c r="K21" s="2919"/>
      <c r="L21" s="2843"/>
      <c r="M21" s="2843"/>
      <c r="N21" s="3124" t="s">
        <v>56</v>
      </c>
      <c r="O21" s="2920"/>
      <c r="P21" s="2843" t="s">
        <v>113</v>
      </c>
      <c r="Q21" s="2889"/>
      <c r="R21" s="2843"/>
      <c r="S21" s="2843" t="s">
        <v>114</v>
      </c>
    </row>
    <row r="22" spans="3:19">
      <c r="C22" s="2866" t="s">
        <v>115</v>
      </c>
      <c r="D22" s="2839" t="s">
        <v>55</v>
      </c>
      <c r="E22" s="2836" t="s">
        <v>116</v>
      </c>
      <c r="F22" s="2837"/>
      <c r="G22" s="2838"/>
      <c r="H22" s="2872"/>
      <c r="I22" s="2864"/>
      <c r="J22" s="2843"/>
      <c r="K22" s="2919"/>
      <c r="L22" s="2843"/>
      <c r="M22" s="2843"/>
      <c r="N22" s="3124" t="s">
        <v>117</v>
      </c>
      <c r="O22" s="2920"/>
      <c r="P22" s="2843" t="s">
        <v>118</v>
      </c>
      <c r="Q22" s="2843">
        <v>2006</v>
      </c>
      <c r="R22" s="2843"/>
      <c r="S22" s="2843" t="s">
        <v>119</v>
      </c>
    </row>
    <row r="23" spans="3:19">
      <c r="C23" s="2868" t="s">
        <v>113</v>
      </c>
      <c r="D23" s="2839" t="s">
        <v>55</v>
      </c>
      <c r="E23" s="2836" t="s">
        <v>120</v>
      </c>
      <c r="F23" s="2837"/>
      <c r="G23" s="2838"/>
      <c r="H23" s="2864"/>
      <c r="I23" s="2864"/>
      <c r="J23" s="2843"/>
      <c r="K23" s="2919"/>
      <c r="L23" s="2843"/>
      <c r="M23" s="2843"/>
      <c r="N23" s="3124" t="s">
        <v>121</v>
      </c>
      <c r="O23" s="2920"/>
      <c r="P23" s="2843"/>
      <c r="Q23" s="2843">
        <f t="shared" ref="Q23" si="0">+Q22+1</f>
        <v>2007</v>
      </c>
      <c r="R23" s="2843"/>
      <c r="S23" s="2843"/>
    </row>
    <row r="24" spans="3:19">
      <c r="C24" s="2866" t="s">
        <v>122</v>
      </c>
      <c r="D24" s="2839" t="s">
        <v>55</v>
      </c>
      <c r="E24" s="2836" t="s">
        <v>123</v>
      </c>
      <c r="F24" s="2837"/>
      <c r="G24" s="2838"/>
      <c r="H24" s="2864"/>
      <c r="I24" s="2864"/>
      <c r="J24" s="2843"/>
      <c r="K24" s="2919"/>
      <c r="L24" s="2843"/>
      <c r="M24" s="2843"/>
      <c r="N24" s="3124" t="s">
        <v>124</v>
      </c>
      <c r="O24" s="2920"/>
      <c r="P24" s="2843" t="s">
        <v>125</v>
      </c>
      <c r="Q24" s="2843"/>
      <c r="R24" s="2843"/>
      <c r="S24" s="2843"/>
    </row>
    <row r="25" spans="3:19">
      <c r="C25" s="2866" t="s">
        <v>126</v>
      </c>
      <c r="D25" s="2839" t="s">
        <v>55</v>
      </c>
      <c r="E25" s="2873">
        <v>67274</v>
      </c>
      <c r="F25" s="2874"/>
      <c r="G25" s="2843"/>
      <c r="H25" s="2843"/>
      <c r="I25" s="2889"/>
      <c r="J25" s="2928"/>
      <c r="K25" s="2929"/>
      <c r="L25" s="2843"/>
      <c r="M25" s="2843"/>
      <c r="N25" s="3124" t="s">
        <v>127</v>
      </c>
      <c r="O25" s="2920"/>
      <c r="P25" s="2843" t="s">
        <v>128</v>
      </c>
      <c r="Q25" s="2843"/>
      <c r="R25" s="2843"/>
      <c r="S25" s="2843"/>
    </row>
    <row r="26" spans="3:18">
      <c r="C26" s="2875" t="s">
        <v>129</v>
      </c>
      <c r="D26" s="2835" t="s">
        <v>55</v>
      </c>
      <c r="E26" s="2876" t="s">
        <v>30</v>
      </c>
      <c r="F26" s="2877"/>
      <c r="G26" s="2878" t="s">
        <v>130</v>
      </c>
      <c r="H26" s="3125" t="s">
        <v>30</v>
      </c>
      <c r="I26" s="2889"/>
      <c r="J26" s="2843"/>
      <c r="K26" s="2919"/>
      <c r="L26" s="2843"/>
      <c r="M26" s="2843"/>
      <c r="N26" s="3124" t="s">
        <v>131</v>
      </c>
      <c r="O26" s="2920"/>
      <c r="P26" s="2843" t="s">
        <v>132</v>
      </c>
      <c r="Q26" s="2843"/>
      <c r="R26" s="2843"/>
    </row>
    <row r="27" ht="12.75" customHeight="1" spans="3:18">
      <c r="C27" s="2875" t="s">
        <v>133</v>
      </c>
      <c r="D27" s="2835" t="s">
        <v>55</v>
      </c>
      <c r="E27" s="2880" t="str">
        <f>E10</f>
        <v>Nurul Yakin (Staf)</v>
      </c>
      <c r="F27" s="2837"/>
      <c r="G27" s="2837"/>
      <c r="H27" s="2837"/>
      <c r="I27" s="2837"/>
      <c r="J27" s="2838"/>
      <c r="K27" s="2919"/>
      <c r="L27" s="2843"/>
      <c r="M27" s="2843"/>
      <c r="N27" s="3124" t="s">
        <v>134</v>
      </c>
      <c r="O27" s="2920"/>
      <c r="P27" s="2843" t="s">
        <v>135</v>
      </c>
      <c r="Q27" s="2843"/>
      <c r="R27" s="2843"/>
    </row>
    <row r="28" spans="3:18">
      <c r="C28" s="2881"/>
      <c r="D28" s="2835"/>
      <c r="E28" s="2843"/>
      <c r="F28" s="2864"/>
      <c r="G28" s="2865"/>
      <c r="H28" s="2864"/>
      <c r="I28" s="2930"/>
      <c r="J28" s="2931"/>
      <c r="K28" s="2919"/>
      <c r="L28" s="2843"/>
      <c r="M28" s="2843"/>
      <c r="N28" s="3124" t="s">
        <v>136</v>
      </c>
      <c r="O28" s="2920"/>
      <c r="P28" s="2843" t="s">
        <v>137</v>
      </c>
      <c r="Q28" s="2843"/>
      <c r="R28" s="2843"/>
    </row>
    <row r="29" ht="15" customHeight="1" spans="3:18">
      <c r="C29" s="2882" t="s">
        <v>138</v>
      </c>
      <c r="D29" s="2835"/>
      <c r="E29" s="2843"/>
      <c r="F29" s="2864"/>
      <c r="G29" s="2843"/>
      <c r="H29" s="2878" t="s">
        <v>139</v>
      </c>
      <c r="I29" s="2932" t="s">
        <v>140</v>
      </c>
      <c r="J29" s="2933"/>
      <c r="K29" s="2919"/>
      <c r="L29" s="2843"/>
      <c r="M29" s="2843"/>
      <c r="N29" s="3124" t="s">
        <v>141</v>
      </c>
      <c r="O29" s="2920"/>
      <c r="P29" s="2843"/>
      <c r="Q29" s="2843"/>
      <c r="R29" s="2843"/>
    </row>
    <row r="30" spans="3:18">
      <c r="C30" s="2883" t="s">
        <v>142</v>
      </c>
      <c r="D30" s="2839" t="s">
        <v>55</v>
      </c>
      <c r="E30" s="2884" t="s">
        <v>143</v>
      </c>
      <c r="F30" s="2885"/>
      <c r="G30" s="2886"/>
      <c r="H30" s="2887"/>
      <c r="I30" s="2934"/>
      <c r="J30" s="2935"/>
      <c r="K30" s="2919"/>
      <c r="L30" s="2843"/>
      <c r="M30" s="2843"/>
      <c r="N30" s="3124" t="s">
        <v>144</v>
      </c>
      <c r="O30" s="2920"/>
      <c r="P30" s="2843"/>
      <c r="Q30" s="2843"/>
      <c r="R30" s="2843"/>
    </row>
    <row r="31" spans="3:18">
      <c r="C31" s="2883" t="s">
        <v>145</v>
      </c>
      <c r="D31" s="2839" t="s">
        <v>55</v>
      </c>
      <c r="E31" s="2888" t="s">
        <v>56</v>
      </c>
      <c r="F31" s="2841" t="s">
        <v>62</v>
      </c>
      <c r="G31" s="2842">
        <f>G11</f>
        <v>2025</v>
      </c>
      <c r="H31" s="2889" t="s">
        <v>146</v>
      </c>
      <c r="I31" s="2836"/>
      <c r="J31" s="2838"/>
      <c r="K31" s="2919"/>
      <c r="L31" s="2843"/>
      <c r="M31" s="2843"/>
      <c r="N31" s="3124" t="s">
        <v>147</v>
      </c>
      <c r="O31" s="2920"/>
      <c r="P31" s="2843"/>
      <c r="Q31" s="2843"/>
      <c r="R31" s="2843"/>
    </row>
    <row r="32" spans="3:18">
      <c r="C32" s="2883" t="s">
        <v>148</v>
      </c>
      <c r="D32" s="2839" t="s">
        <v>55</v>
      </c>
      <c r="E32" s="2890" t="s">
        <v>149</v>
      </c>
      <c r="F32" s="2890"/>
      <c r="G32" s="2890"/>
      <c r="H32" s="2889" t="s">
        <v>150</v>
      </c>
      <c r="I32" s="2836"/>
      <c r="J32" s="2838"/>
      <c r="K32" s="2919"/>
      <c r="L32" s="2843"/>
      <c r="M32" s="2843"/>
      <c r="N32" s="3124" t="s">
        <v>75</v>
      </c>
      <c r="O32" s="2843"/>
      <c r="P32" s="2843"/>
      <c r="Q32" s="2843"/>
      <c r="R32" s="2843"/>
    </row>
    <row r="33" ht="12.75" customHeight="1" spans="3:18">
      <c r="C33" s="2881"/>
      <c r="D33" s="2839"/>
      <c r="E33" s="2843"/>
      <c r="F33" s="2864"/>
      <c r="G33" s="2865"/>
      <c r="H33" s="2889" t="s">
        <v>151</v>
      </c>
      <c r="I33" s="2936" t="s">
        <v>152</v>
      </c>
      <c r="J33" s="2936"/>
      <c r="K33" s="2919"/>
      <c r="L33" s="2843"/>
      <c r="M33" s="2843"/>
      <c r="N33" s="3124" t="s">
        <v>153</v>
      </c>
      <c r="O33" s="2843"/>
      <c r="P33" s="2843"/>
      <c r="Q33" s="2843"/>
      <c r="R33" s="2843"/>
    </row>
    <row r="34" ht="12.75" customHeight="1" spans="3:18">
      <c r="C34" s="2881"/>
      <c r="D34" s="2835"/>
      <c r="E34" s="2843"/>
      <c r="F34" s="2864"/>
      <c r="G34" s="2865"/>
      <c r="H34" s="2864"/>
      <c r="I34" s="2936" t="s">
        <v>154</v>
      </c>
      <c r="J34" s="2936"/>
      <c r="K34" s="2919"/>
      <c r="L34" s="2843"/>
      <c r="M34" s="2843"/>
      <c r="N34" s="3124" t="s">
        <v>155</v>
      </c>
      <c r="O34" s="2843"/>
      <c r="P34" s="2843"/>
      <c r="Q34" s="2843"/>
      <c r="R34" s="2843"/>
    </row>
    <row r="35" ht="12.75" customHeight="1" spans="3:19">
      <c r="C35" s="2881"/>
      <c r="D35" s="2835"/>
      <c r="E35" s="2843"/>
      <c r="F35" s="2864"/>
      <c r="G35" s="2865"/>
      <c r="K35" s="2919"/>
      <c r="L35" s="2843"/>
      <c r="M35" s="2843"/>
      <c r="N35" s="3124" t="s">
        <v>156</v>
      </c>
      <c r="O35" s="2843"/>
      <c r="P35" s="2843"/>
      <c r="Q35" s="2843"/>
      <c r="R35" s="2843"/>
      <c r="S35" s="2843"/>
    </row>
    <row r="36" ht="12.75" customHeight="1" spans="3:21">
      <c r="C36" s="2881"/>
      <c r="D36" s="2835"/>
      <c r="E36" s="2843"/>
      <c r="F36" s="2864"/>
      <c r="G36" s="2865"/>
      <c r="K36" s="2919"/>
      <c r="L36" s="2843"/>
      <c r="M36" s="2843"/>
      <c r="N36" s="2843"/>
      <c r="O36" s="2843"/>
      <c r="P36" s="2843" t="s">
        <v>157</v>
      </c>
      <c r="Q36" s="2843"/>
      <c r="R36" s="2843" t="s">
        <v>158</v>
      </c>
      <c r="T36" s="2843" t="s">
        <v>159</v>
      </c>
      <c r="U36" s="2843" t="s">
        <v>160</v>
      </c>
    </row>
    <row r="37" ht="12.75" customHeight="1" spans="3:21">
      <c r="C37" s="2881"/>
      <c r="D37" s="2835"/>
      <c r="E37" s="2843"/>
      <c r="F37" s="2864"/>
      <c r="G37" s="2865"/>
      <c r="H37" s="2864"/>
      <c r="I37" s="2864"/>
      <c r="J37" s="2843"/>
      <c r="K37" s="2919"/>
      <c r="L37" s="2843"/>
      <c r="M37" s="2843"/>
      <c r="N37" s="2843"/>
      <c r="O37" s="2843"/>
      <c r="P37" s="2843" t="s">
        <v>161</v>
      </c>
      <c r="Q37" s="2843"/>
      <c r="R37" s="2843" t="s">
        <v>162</v>
      </c>
      <c r="T37" s="2843" t="s">
        <v>163</v>
      </c>
      <c r="U37" s="2843" t="s">
        <v>164</v>
      </c>
    </row>
    <row r="38" spans="3:21">
      <c r="C38" s="2891" t="s">
        <v>165</v>
      </c>
      <c r="D38" s="2835"/>
      <c r="E38" s="2843"/>
      <c r="F38" s="2864"/>
      <c r="G38" s="2865"/>
      <c r="H38" s="2864"/>
      <c r="I38" s="2864"/>
      <c r="J38" s="2843"/>
      <c r="K38" s="2919"/>
      <c r="L38" s="2843"/>
      <c r="M38" s="2843"/>
      <c r="N38" s="2843"/>
      <c r="O38" s="2843"/>
      <c r="P38" s="2843" t="s">
        <v>166</v>
      </c>
      <c r="Q38" s="2843"/>
      <c r="R38" s="2843" t="s">
        <v>167</v>
      </c>
      <c r="T38" s="2843" t="s">
        <v>168</v>
      </c>
      <c r="U38" s="2843" t="s">
        <v>169</v>
      </c>
    </row>
    <row r="39" spans="3:21">
      <c r="C39" s="2848"/>
      <c r="D39" s="2835"/>
      <c r="E39" s="2843"/>
      <c r="F39" s="2864"/>
      <c r="G39" s="2865"/>
      <c r="H39" s="2864"/>
      <c r="I39" s="2864"/>
      <c r="J39" s="2843"/>
      <c r="K39" s="2919"/>
      <c r="L39" s="2843"/>
      <c r="M39" s="2843"/>
      <c r="N39" s="2843"/>
      <c r="O39" s="2843"/>
      <c r="P39" s="2843" t="s">
        <v>170</v>
      </c>
      <c r="Q39" s="2843"/>
      <c r="R39" s="2843" t="s">
        <v>171</v>
      </c>
      <c r="T39" s="2843" t="s">
        <v>172</v>
      </c>
      <c r="U39" s="2843" t="s">
        <v>173</v>
      </c>
    </row>
    <row r="40" spans="3:22">
      <c r="C40" s="2868" t="s">
        <v>170</v>
      </c>
      <c r="D40" s="2839" t="s">
        <v>55</v>
      </c>
      <c r="E40" s="2892" t="s">
        <v>174</v>
      </c>
      <c r="F40" s="2892"/>
      <c r="G40" s="2893"/>
      <c r="H40" s="2864"/>
      <c r="I40" s="2864"/>
      <c r="J40" s="2843"/>
      <c r="K40" s="2919"/>
      <c r="L40" s="2843"/>
      <c r="M40" s="2843"/>
      <c r="N40" s="2843"/>
      <c r="O40" s="2843"/>
      <c r="P40" s="2843"/>
      <c r="Q40" s="2843"/>
      <c r="R40" s="2843"/>
      <c r="S40" s="2843"/>
      <c r="U40" s="2843"/>
      <c r="V40" s="2843"/>
    </row>
    <row r="41" spans="3:19">
      <c r="C41" s="2866" t="s">
        <v>171</v>
      </c>
      <c r="D41" s="2839" t="s">
        <v>55</v>
      </c>
      <c r="E41" s="2894" t="s">
        <v>175</v>
      </c>
      <c r="F41" s="2894"/>
      <c r="G41" s="2865"/>
      <c r="H41" s="2864"/>
      <c r="I41" s="2864"/>
      <c r="J41" s="2843"/>
      <c r="K41" s="2919"/>
      <c r="L41" s="2843"/>
      <c r="M41" s="2843"/>
      <c r="N41" s="2843"/>
      <c r="O41" s="2843" t="s">
        <v>176</v>
      </c>
      <c r="P41" s="2843"/>
      <c r="Q41" s="2843"/>
      <c r="R41" s="2843"/>
      <c r="S41" s="2843"/>
    </row>
    <row r="42" spans="3:20">
      <c r="C42" s="2866" t="s">
        <v>172</v>
      </c>
      <c r="D42" s="2839" t="s">
        <v>55</v>
      </c>
      <c r="E42" s="2894" t="s">
        <v>175</v>
      </c>
      <c r="F42" s="2894"/>
      <c r="G42" s="2865"/>
      <c r="H42" s="2864"/>
      <c r="I42" s="2864"/>
      <c r="J42" s="2843"/>
      <c r="K42" s="2919"/>
      <c r="L42" s="2843"/>
      <c r="M42" s="2843"/>
      <c r="N42" s="2843"/>
      <c r="O42" s="2843" t="s">
        <v>177</v>
      </c>
      <c r="P42" s="2843"/>
      <c r="Q42" s="2843"/>
      <c r="R42" s="2843"/>
      <c r="S42" s="2843"/>
      <c r="T42" s="2843"/>
    </row>
    <row r="43" spans="3:20">
      <c r="C43" s="2866" t="s">
        <v>173</v>
      </c>
      <c r="D43" s="2839" t="s">
        <v>55</v>
      </c>
      <c r="E43" s="2894" t="s">
        <v>175</v>
      </c>
      <c r="F43" s="2894"/>
      <c r="G43" s="2865"/>
      <c r="H43" s="2864"/>
      <c r="I43" s="2864"/>
      <c r="J43" s="2843"/>
      <c r="K43" s="2919"/>
      <c r="L43" s="2843"/>
      <c r="M43" s="2843"/>
      <c r="N43" s="2843"/>
      <c r="O43" s="2843" t="s">
        <v>178</v>
      </c>
      <c r="P43" s="2843"/>
      <c r="Q43" s="2843"/>
      <c r="R43" s="2843"/>
      <c r="S43" s="2843"/>
      <c r="T43" s="2843"/>
    </row>
    <row r="44" spans="3:20">
      <c r="C44" s="2848"/>
      <c r="D44" s="2835"/>
      <c r="E44" s="2843"/>
      <c r="F44" s="2864"/>
      <c r="G44" s="2865"/>
      <c r="H44" s="2864"/>
      <c r="I44" s="2864"/>
      <c r="J44" s="2843"/>
      <c r="K44" s="2919"/>
      <c r="L44" s="2843"/>
      <c r="M44" s="2843"/>
      <c r="N44" s="2843"/>
      <c r="O44" s="2843" t="s">
        <v>179</v>
      </c>
      <c r="P44" s="2843"/>
      <c r="Q44" s="2843"/>
      <c r="R44" s="2843"/>
      <c r="S44" s="2843"/>
      <c r="T44" s="2843"/>
    </row>
    <row r="45" spans="3:22">
      <c r="C45" s="2895" t="s">
        <v>180</v>
      </c>
      <c r="D45" s="2835"/>
      <c r="E45" s="2843"/>
      <c r="F45" s="2864"/>
      <c r="G45" s="2865"/>
      <c r="H45" s="2864"/>
      <c r="I45" s="2864"/>
      <c r="J45" s="2843"/>
      <c r="K45" s="2919"/>
      <c r="L45" s="2843"/>
      <c r="M45" s="2843"/>
      <c r="N45" s="2843"/>
      <c r="O45" s="2843" t="s">
        <v>181</v>
      </c>
      <c r="P45" s="2843"/>
      <c r="Q45" s="2843"/>
      <c r="R45" s="2843"/>
      <c r="S45" s="2843"/>
      <c r="T45" s="2843"/>
      <c r="U45" s="2843"/>
      <c r="V45" s="2843"/>
    </row>
    <row r="46" spans="3:48">
      <c r="C46" s="2866" t="s">
        <v>182</v>
      </c>
      <c r="D46" s="2839" t="s">
        <v>55</v>
      </c>
      <c r="E46" s="2896" t="s">
        <v>30</v>
      </c>
      <c r="F46" s="2864"/>
      <c r="G46" s="2865"/>
      <c r="H46" s="2864"/>
      <c r="I46" s="2864"/>
      <c r="J46" s="2843"/>
      <c r="K46" s="2919"/>
      <c r="L46" s="2843"/>
      <c r="M46" s="2843"/>
      <c r="N46" s="2843"/>
      <c r="O46" s="2843" t="s">
        <v>183</v>
      </c>
      <c r="P46" s="2843"/>
      <c r="Q46" s="2843"/>
      <c r="R46" s="2843"/>
      <c r="S46" s="2843"/>
      <c r="T46" s="2843"/>
      <c r="U46" s="2843"/>
      <c r="V46" s="2843"/>
      <c r="W46" s="2843"/>
      <c r="X46" s="2843"/>
      <c r="Y46" s="2843"/>
      <c r="Z46" s="2843"/>
      <c r="AA46" s="2843"/>
      <c r="AB46" s="2843"/>
      <c r="AC46" s="2843"/>
      <c r="AD46" s="2843"/>
      <c r="AE46" s="2843"/>
      <c r="AF46" s="2843"/>
      <c r="AG46" s="2843"/>
      <c r="AH46" s="2843"/>
      <c r="AI46" s="2843"/>
      <c r="AJ46" s="2843"/>
      <c r="AK46" s="2843"/>
      <c r="AL46" s="2843"/>
      <c r="AM46" s="2843"/>
      <c r="AN46" s="2843"/>
      <c r="AO46" s="2843"/>
      <c r="AP46" s="2843"/>
      <c r="AQ46" s="2843"/>
      <c r="AR46" s="2843"/>
      <c r="AS46" s="2951"/>
      <c r="AT46" s="2843"/>
      <c r="AU46" s="2843"/>
      <c r="AV46" s="2843"/>
    </row>
    <row r="47" spans="3:48">
      <c r="C47" s="2866" t="s">
        <v>184</v>
      </c>
      <c r="D47" s="2839" t="s">
        <v>55</v>
      </c>
      <c r="E47" s="2896" t="s">
        <v>185</v>
      </c>
      <c r="F47" s="2889" t="s">
        <v>186</v>
      </c>
      <c r="G47" s="2897" t="s">
        <v>187</v>
      </c>
      <c r="H47" s="2898"/>
      <c r="I47" s="2898"/>
      <c r="J47" s="2937"/>
      <c r="K47" s="2919"/>
      <c r="L47" s="2843"/>
      <c r="M47" s="2843"/>
      <c r="N47" s="2843"/>
      <c r="O47" s="2843" t="s">
        <v>188</v>
      </c>
      <c r="P47" s="2843"/>
      <c r="Q47" s="2843"/>
      <c r="R47" s="2843"/>
      <c r="S47" s="2843"/>
      <c r="T47" s="2843"/>
      <c r="U47" s="2843"/>
      <c r="V47" s="2843"/>
      <c r="W47" s="2843"/>
      <c r="X47" s="2843"/>
      <c r="Y47" s="2843"/>
      <c r="Z47" s="2843"/>
      <c r="AA47" s="2843"/>
      <c r="AB47" s="2843"/>
      <c r="AC47" s="2843"/>
      <c r="AD47" s="2843"/>
      <c r="AE47" s="2843"/>
      <c r="AF47" s="2843"/>
      <c r="AG47" s="2843"/>
      <c r="AH47" s="2843"/>
      <c r="AI47" s="2843"/>
      <c r="AJ47" s="2843"/>
      <c r="AK47" s="2843"/>
      <c r="AL47" s="2843"/>
      <c r="AM47" s="2843"/>
      <c r="AN47" s="2843"/>
      <c r="AO47" s="2843"/>
      <c r="AP47" s="2843"/>
      <c r="AQ47" s="2843"/>
      <c r="AR47" s="2843"/>
      <c r="AS47" s="2951"/>
      <c r="AT47" s="2843"/>
      <c r="AU47" s="2843"/>
      <c r="AV47" s="2843"/>
    </row>
    <row r="48" spans="3:48">
      <c r="C48" s="2866" t="s">
        <v>189</v>
      </c>
      <c r="D48" s="2839" t="s">
        <v>55</v>
      </c>
      <c r="E48" s="2896" t="s">
        <v>30</v>
      </c>
      <c r="F48" s="2889"/>
      <c r="G48" s="2865"/>
      <c r="H48" s="2864"/>
      <c r="I48" s="2864"/>
      <c r="J48" s="2843"/>
      <c r="K48" s="2919"/>
      <c r="L48" s="2843"/>
      <c r="M48" s="2843"/>
      <c r="N48" s="2843"/>
      <c r="O48" s="2843" t="s">
        <v>190</v>
      </c>
      <c r="P48" s="2843"/>
      <c r="Q48" s="2843"/>
      <c r="R48" s="2843"/>
      <c r="S48" s="2843"/>
      <c r="T48" s="2843"/>
      <c r="U48" s="2843"/>
      <c r="V48" s="2843"/>
      <c r="W48" s="2843"/>
      <c r="X48" s="2843"/>
      <c r="Y48" s="2843"/>
      <c r="Z48" s="2843"/>
      <c r="AA48" s="2843"/>
      <c r="AB48" s="2843"/>
      <c r="AC48" s="2843"/>
      <c r="AD48" s="2843"/>
      <c r="AE48" s="2843"/>
      <c r="AF48" s="2843"/>
      <c r="AG48" s="2843"/>
      <c r="AH48" s="2843"/>
      <c r="AI48" s="2843"/>
      <c r="AJ48" s="2843"/>
      <c r="AK48" s="2843"/>
      <c r="AL48" s="2843"/>
      <c r="AM48" s="2843"/>
      <c r="AN48" s="2843"/>
      <c r="AO48" s="2843"/>
      <c r="AP48" s="2843"/>
      <c r="AQ48" s="2843"/>
      <c r="AR48" s="2843"/>
      <c r="AS48" s="2951"/>
      <c r="AT48" s="2843"/>
      <c r="AU48" s="2843"/>
      <c r="AV48" s="2843"/>
    </row>
    <row r="49" ht="15.15" spans="3:48">
      <c r="C49" s="2899"/>
      <c r="D49" s="2900"/>
      <c r="E49" s="2901"/>
      <c r="F49" s="2901"/>
      <c r="G49" s="2902"/>
      <c r="H49" s="2901"/>
      <c r="I49" s="2901"/>
      <c r="J49" s="2938"/>
      <c r="K49" s="2939"/>
      <c r="L49" s="2843"/>
      <c r="M49" s="2843"/>
      <c r="N49" s="2843"/>
      <c r="O49" s="2843" t="s">
        <v>191</v>
      </c>
      <c r="P49" s="2843"/>
      <c r="Q49" s="2843"/>
      <c r="R49" s="2843"/>
      <c r="S49" s="2843"/>
      <c r="T49" s="2843"/>
      <c r="U49" s="2843"/>
      <c r="V49" s="2843"/>
      <c r="W49" s="2843"/>
      <c r="X49" s="2843"/>
      <c r="Y49" s="2843"/>
      <c r="Z49" s="2843"/>
      <c r="AA49" s="2843"/>
      <c r="AB49" s="2843"/>
      <c r="AC49" s="2843"/>
      <c r="AD49" s="2843"/>
      <c r="AE49" s="2843"/>
      <c r="AF49" s="2843"/>
      <c r="AG49" s="2843"/>
      <c r="AH49" s="2843"/>
      <c r="AI49" s="2843"/>
      <c r="AJ49" s="2843"/>
      <c r="AK49" s="2843"/>
      <c r="AL49" s="2843"/>
      <c r="AM49" s="2843"/>
      <c r="AN49" s="2843"/>
      <c r="AO49" s="2843"/>
      <c r="AP49" s="2843"/>
      <c r="AQ49" s="2843"/>
      <c r="AR49" s="2843"/>
      <c r="AS49" s="2951"/>
      <c r="AT49" s="2843"/>
      <c r="AU49" s="2843"/>
      <c r="AV49" s="2843"/>
    </row>
    <row r="50" spans="3:48">
      <c r="C50" s="2903"/>
      <c r="D50" s="2904"/>
      <c r="E50" s="2905"/>
      <c r="F50" s="2905"/>
      <c r="G50" s="2905"/>
      <c r="H50" s="2905"/>
      <c r="I50" s="2905"/>
      <c r="J50" s="2905"/>
      <c r="K50" s="2940"/>
      <c r="L50" s="2843"/>
      <c r="M50" s="2843"/>
      <c r="N50" s="2843"/>
      <c r="O50" s="2843" t="s">
        <v>192</v>
      </c>
      <c r="P50" s="2843"/>
      <c r="Q50" s="2843"/>
      <c r="R50" s="2843"/>
      <c r="S50" s="2843"/>
      <c r="T50" s="2843"/>
      <c r="U50" s="2843"/>
      <c r="V50" s="2843"/>
      <c r="W50" s="2843"/>
      <c r="X50" s="2843"/>
      <c r="Y50" s="2843"/>
      <c r="Z50" s="2843"/>
      <c r="AA50" s="2843"/>
      <c r="AB50" s="2843"/>
      <c r="AC50" s="2843"/>
      <c r="AD50" s="2843"/>
      <c r="AE50" s="2843"/>
      <c r="AF50" s="2843"/>
      <c r="AG50" s="2843"/>
      <c r="AH50" s="2843"/>
      <c r="AI50" s="2843"/>
      <c r="AJ50" s="2843"/>
      <c r="AK50" s="2843"/>
      <c r="AL50" s="2843"/>
      <c r="AM50" s="2843"/>
      <c r="AN50" s="2843"/>
      <c r="AO50" s="2843"/>
      <c r="AP50" s="2843"/>
      <c r="AQ50" s="2843"/>
      <c r="AR50" s="2843"/>
      <c r="AS50" s="2951"/>
      <c r="AT50" s="2843"/>
      <c r="AU50" s="2843"/>
      <c r="AV50" s="2843"/>
    </row>
    <row r="51" ht="17.4" spans="3:48">
      <c r="C51" s="2882" t="s">
        <v>193</v>
      </c>
      <c r="D51" s="2835"/>
      <c r="E51" s="2906"/>
      <c r="F51" s="2907"/>
      <c r="G51" s="2907"/>
      <c r="H51" s="2907"/>
      <c r="I51" s="2907"/>
      <c r="J51" s="2907"/>
      <c r="K51" s="2919"/>
      <c r="L51" s="2843"/>
      <c r="M51" s="2843"/>
      <c r="N51" s="2843"/>
      <c r="O51" s="2843"/>
      <c r="P51" s="2843"/>
      <c r="Q51" s="2843"/>
      <c r="R51" s="2843"/>
      <c r="S51" s="2843"/>
      <c r="T51" s="2843"/>
      <c r="U51" s="2843"/>
      <c r="V51" s="2843"/>
      <c r="W51" s="2843"/>
      <c r="X51" s="2843"/>
      <c r="Y51" s="2843"/>
      <c r="Z51" s="2843"/>
      <c r="AA51" s="2843"/>
      <c r="AB51" s="2843"/>
      <c r="AC51" s="2843"/>
      <c r="AD51" s="2843"/>
      <c r="AE51" s="2843"/>
      <c r="AF51" s="2843"/>
      <c r="AG51" s="2843"/>
      <c r="AH51" s="2843"/>
      <c r="AI51" s="2843"/>
      <c r="AJ51" s="2843"/>
      <c r="AK51" s="2843"/>
      <c r="AL51" s="2843"/>
      <c r="AM51" s="2843"/>
      <c r="AN51" s="2843"/>
      <c r="AO51" s="2843"/>
      <c r="AP51" s="2843"/>
      <c r="AQ51" s="2843"/>
      <c r="AR51" s="2843"/>
      <c r="AS51" s="2951"/>
      <c r="AT51" s="2843"/>
      <c r="AU51" s="2843"/>
      <c r="AV51" s="2843"/>
    </row>
    <row r="52" spans="3:48">
      <c r="C52" s="2908" t="s">
        <v>194</v>
      </c>
      <c r="D52" s="2835"/>
      <c r="E52" s="2909"/>
      <c r="F52" s="2843"/>
      <c r="G52" s="2843"/>
      <c r="H52" s="2843"/>
      <c r="I52" s="2843"/>
      <c r="J52" s="2843"/>
      <c r="K52" s="2919"/>
      <c r="L52" s="2843"/>
      <c r="M52" s="2843"/>
      <c r="N52" s="2843"/>
      <c r="O52" s="2843" t="s">
        <v>195</v>
      </c>
      <c r="P52" s="2843"/>
      <c r="Q52" s="2843"/>
      <c r="R52" s="2843"/>
      <c r="S52" s="2843"/>
      <c r="T52" s="2843"/>
      <c r="U52" s="2843"/>
      <c r="V52" s="2843"/>
      <c r="W52" s="2843"/>
      <c r="X52" s="2843"/>
      <c r="Y52" s="2843"/>
      <c r="Z52" s="2843"/>
      <c r="AA52" s="2843"/>
      <c r="AB52" s="2843"/>
      <c r="AC52" s="2843"/>
      <c r="AD52" s="2843"/>
      <c r="AE52" s="2843"/>
      <c r="AF52" s="2843"/>
      <c r="AG52" s="2843"/>
      <c r="AH52" s="2843"/>
      <c r="AI52" s="2843"/>
      <c r="AJ52" s="2843"/>
      <c r="AK52" s="2843"/>
      <c r="AL52" s="2843"/>
      <c r="AM52" s="2843"/>
      <c r="AN52" s="2843"/>
      <c r="AO52" s="2843"/>
      <c r="AP52" s="2843"/>
      <c r="AQ52" s="2843"/>
      <c r="AR52" s="2843"/>
      <c r="AS52" s="2951"/>
      <c r="AT52" s="2843"/>
      <c r="AU52" s="2843"/>
      <c r="AV52" s="2843"/>
    </row>
    <row r="53" spans="3:48">
      <c r="C53" s="2910" t="s">
        <v>177</v>
      </c>
      <c r="D53" s="2839" t="s">
        <v>55</v>
      </c>
      <c r="E53" s="2911" t="s">
        <v>196</v>
      </c>
      <c r="F53" s="2912"/>
      <c r="G53" s="2913"/>
      <c r="H53" s="2843" t="s">
        <v>197</v>
      </c>
      <c r="I53" s="2941" t="s">
        <v>77</v>
      </c>
      <c r="J53" s="2942" t="s">
        <v>53</v>
      </c>
      <c r="K53" s="2943">
        <v>2014</v>
      </c>
      <c r="L53" s="2843"/>
      <c r="M53" s="2843"/>
      <c r="N53" s="2843"/>
      <c r="O53" s="2843" t="s">
        <v>198</v>
      </c>
      <c r="P53" s="2843"/>
      <c r="Q53" s="2843"/>
      <c r="R53" s="2843"/>
      <c r="S53" s="2843"/>
      <c r="T53" s="2843"/>
      <c r="U53" s="2843"/>
      <c r="V53" s="2843"/>
      <c r="W53" s="2843"/>
      <c r="X53" s="2843"/>
      <c r="Y53" s="2843"/>
      <c r="Z53" s="2843"/>
      <c r="AA53" s="2843"/>
      <c r="AB53" s="2843"/>
      <c r="AC53" s="2843"/>
      <c r="AD53" s="2843"/>
      <c r="AE53" s="2843"/>
      <c r="AF53" s="2843"/>
      <c r="AG53" s="2843"/>
      <c r="AH53" s="2843"/>
      <c r="AI53" s="2843"/>
      <c r="AJ53" s="2843"/>
      <c r="AK53" s="2843"/>
      <c r="AL53" s="2843"/>
      <c r="AM53" s="2843"/>
      <c r="AN53" s="2843"/>
      <c r="AO53" s="2843"/>
      <c r="AP53" s="2843"/>
      <c r="AQ53" s="2843"/>
      <c r="AR53" s="2843"/>
      <c r="AS53" s="2951"/>
      <c r="AT53" s="2843"/>
      <c r="AU53" s="2843"/>
      <c r="AV53" s="2953"/>
    </row>
    <row r="54" spans="3:48">
      <c r="C54" s="2908" t="s">
        <v>199</v>
      </c>
      <c r="D54" s="2839" t="s">
        <v>55</v>
      </c>
      <c r="E54" s="2914" t="str">
        <f>+E9</f>
        <v>ADI PURNOMO</v>
      </c>
      <c r="F54" s="2870"/>
      <c r="G54" s="2871"/>
      <c r="H54" s="2843" t="s">
        <v>200</v>
      </c>
      <c r="I54" s="2941"/>
      <c r="J54" s="2942"/>
      <c r="K54" s="2943"/>
      <c r="L54" s="2843"/>
      <c r="M54" s="2843"/>
      <c r="N54" s="2843"/>
      <c r="O54" s="2843" t="s">
        <v>201</v>
      </c>
      <c r="P54" s="2843"/>
      <c r="Q54" s="2843"/>
      <c r="R54" s="2843"/>
      <c r="S54" s="2843"/>
      <c r="T54" s="2843"/>
      <c r="U54" s="2843"/>
      <c r="V54" s="2843"/>
      <c r="W54" s="2843"/>
      <c r="X54" s="2843"/>
      <c r="Y54" s="2843"/>
      <c r="Z54" s="2843"/>
      <c r="AA54" s="2843"/>
      <c r="AB54" s="2843"/>
      <c r="AC54" s="2843"/>
      <c r="AD54" s="2843"/>
      <c r="AE54" s="2843"/>
      <c r="AF54" s="2843"/>
      <c r="AG54" s="2843"/>
      <c r="AH54" s="2843"/>
      <c r="AI54" s="2843"/>
      <c r="AJ54" s="2843"/>
      <c r="AK54" s="2843"/>
      <c r="AL54" s="2843"/>
      <c r="AM54" s="2843"/>
      <c r="AN54" s="2843"/>
      <c r="AO54" s="2843"/>
      <c r="AP54" s="2843"/>
      <c r="AQ54" s="2843"/>
      <c r="AR54" s="2843"/>
      <c r="AS54" s="2951"/>
      <c r="AT54" s="2843"/>
      <c r="AU54" s="2954"/>
      <c r="AV54" s="2953"/>
    </row>
    <row r="55" spans="3:48">
      <c r="C55" s="2908" t="s">
        <v>202</v>
      </c>
      <c r="D55" s="2839" t="s">
        <v>55</v>
      </c>
      <c r="E55" s="2869" t="s">
        <v>203</v>
      </c>
      <c r="F55" s="2870"/>
      <c r="G55" s="2871"/>
      <c r="H55" s="2843"/>
      <c r="I55" s="2944"/>
      <c r="J55" s="2945"/>
      <c r="K55" s="2946"/>
      <c r="L55" s="2843"/>
      <c r="M55" s="2843"/>
      <c r="N55" s="2843"/>
      <c r="O55" s="2843" t="s">
        <v>204</v>
      </c>
      <c r="P55" s="2843"/>
      <c r="Q55" s="2843"/>
      <c r="R55" s="2843"/>
      <c r="S55" s="2843"/>
      <c r="T55" s="2843"/>
      <c r="U55" s="2843"/>
      <c r="V55" s="2843"/>
      <c r="W55" s="2843"/>
      <c r="X55" s="2843"/>
      <c r="Y55" s="2843"/>
      <c r="Z55" s="2843"/>
      <c r="AA55" s="2843"/>
      <c r="AB55" s="2843"/>
      <c r="AC55" s="2843"/>
      <c r="AD55" s="2843"/>
      <c r="AE55" s="2843"/>
      <c r="AF55" s="2843"/>
      <c r="AG55" s="2843"/>
      <c r="AH55" s="2843"/>
      <c r="AI55" s="2843"/>
      <c r="AJ55" s="2843"/>
      <c r="AK55" s="2843"/>
      <c r="AL55" s="2843"/>
      <c r="AM55" s="2843"/>
      <c r="AN55" s="2843"/>
      <c r="AO55" s="2843"/>
      <c r="AP55" s="2843"/>
      <c r="AQ55" s="2843"/>
      <c r="AR55" s="2843"/>
      <c r="AS55" s="2951"/>
      <c r="AT55" s="2843"/>
      <c r="AU55" s="2954"/>
      <c r="AV55" s="2954"/>
    </row>
    <row r="56" spans="3:48">
      <c r="C56" s="2908" t="s">
        <v>205</v>
      </c>
      <c r="D56" s="2839" t="s">
        <v>55</v>
      </c>
      <c r="E56" s="2869" t="s">
        <v>206</v>
      </c>
      <c r="F56" s="2870"/>
      <c r="G56" s="2871"/>
      <c r="H56" s="2843"/>
      <c r="I56" s="2944"/>
      <c r="J56" s="2945"/>
      <c r="K56" s="2946"/>
      <c r="L56" s="2843"/>
      <c r="M56" s="2843"/>
      <c r="N56" s="2843"/>
      <c r="O56" s="2843" t="s">
        <v>207</v>
      </c>
      <c r="P56" s="2843"/>
      <c r="Q56" s="2843"/>
      <c r="R56" s="2843"/>
      <c r="S56" s="2843"/>
      <c r="T56" s="2843"/>
      <c r="U56" s="2843"/>
      <c r="V56" s="2843"/>
      <c r="W56" s="2843"/>
      <c r="X56" s="2843"/>
      <c r="Y56" s="2843"/>
      <c r="Z56" s="2843"/>
      <c r="AA56" s="2843"/>
      <c r="AB56" s="2843"/>
      <c r="AC56" s="2843"/>
      <c r="AD56" s="2843"/>
      <c r="AE56" s="2843"/>
      <c r="AF56" s="2843"/>
      <c r="AG56" s="2843"/>
      <c r="AH56" s="2843"/>
      <c r="AI56" s="2843"/>
      <c r="AJ56" s="2843"/>
      <c r="AK56" s="2843"/>
      <c r="AL56" s="2843"/>
      <c r="AM56" s="2843"/>
      <c r="AN56" s="2843"/>
      <c r="AO56" s="2843"/>
      <c r="AP56" s="2843"/>
      <c r="AQ56" s="2843"/>
      <c r="AR56" s="2843"/>
      <c r="AS56" s="2951"/>
      <c r="AT56" s="2843"/>
      <c r="AU56" s="2954"/>
      <c r="AV56" s="2954"/>
    </row>
    <row r="57" spans="3:48">
      <c r="C57" s="2908" t="s">
        <v>208</v>
      </c>
      <c r="D57" s="2839" t="s">
        <v>55</v>
      </c>
      <c r="E57" s="2915">
        <v>135</v>
      </c>
      <c r="F57" s="2843" t="s">
        <v>209</v>
      </c>
      <c r="G57" s="2843"/>
      <c r="H57" s="2843"/>
      <c r="I57" s="2944"/>
      <c r="J57" s="2945"/>
      <c r="K57" s="2946"/>
      <c r="L57" s="2843"/>
      <c r="M57" s="2843"/>
      <c r="N57" s="2843"/>
      <c r="O57" s="2843" t="s">
        <v>210</v>
      </c>
      <c r="P57" s="2843"/>
      <c r="Q57" s="2843"/>
      <c r="R57" s="2843"/>
      <c r="S57" s="2843"/>
      <c r="T57" s="2843"/>
      <c r="U57" s="2843"/>
      <c r="V57" s="2843"/>
      <c r="W57" s="2843"/>
      <c r="X57" s="2843"/>
      <c r="Y57" s="2843"/>
      <c r="Z57" s="2843"/>
      <c r="AA57" s="2843"/>
      <c r="AB57" s="2843"/>
      <c r="AC57" s="2843"/>
      <c r="AD57" s="2843"/>
      <c r="AE57" s="2843"/>
      <c r="AF57" s="2843"/>
      <c r="AG57" s="2843"/>
      <c r="AH57" s="2843"/>
      <c r="AI57" s="2843"/>
      <c r="AJ57" s="2843"/>
      <c r="AK57" s="2843"/>
      <c r="AL57" s="2843"/>
      <c r="AM57" s="2843"/>
      <c r="AN57" s="2843"/>
      <c r="AO57" s="2843"/>
      <c r="AP57" s="2843"/>
      <c r="AQ57" s="2843"/>
      <c r="AR57" s="2843"/>
      <c r="AS57" s="2951"/>
      <c r="AT57" s="2843"/>
      <c r="AU57" s="2843"/>
      <c r="AV57" s="2843"/>
    </row>
    <row r="58" spans="3:48">
      <c r="C58" s="2910" t="s">
        <v>211</v>
      </c>
      <c r="D58" s="2839" t="s">
        <v>55</v>
      </c>
      <c r="E58" s="3126" t="s">
        <v>212</v>
      </c>
      <c r="F58" s="2870"/>
      <c r="G58" s="2871"/>
      <c r="H58" s="2835" t="s">
        <v>145</v>
      </c>
      <c r="I58" s="2941" t="s">
        <v>83</v>
      </c>
      <c r="J58" s="2942" t="s">
        <v>96</v>
      </c>
      <c r="K58" s="2943">
        <v>2013</v>
      </c>
      <c r="L58" s="2843"/>
      <c r="M58" s="2843"/>
      <c r="N58" s="2843"/>
      <c r="O58" s="2843"/>
      <c r="P58" s="2843"/>
      <c r="Q58" s="2843"/>
      <c r="R58" s="2843"/>
      <c r="S58" s="2843"/>
      <c r="T58" s="2843"/>
      <c r="U58" s="2843"/>
      <c r="V58" s="2843"/>
      <c r="W58" s="2843"/>
      <c r="X58" s="2843"/>
      <c r="Y58" s="2843"/>
      <c r="Z58" s="2843"/>
      <c r="AA58" s="2843"/>
      <c r="AB58" s="2843"/>
      <c r="AC58" s="2843"/>
      <c r="AD58" s="2843"/>
      <c r="AE58" s="2843"/>
      <c r="AF58" s="2843"/>
      <c r="AG58" s="2843"/>
      <c r="AH58" s="2843"/>
      <c r="AI58" s="2843"/>
      <c r="AJ58" s="2843"/>
      <c r="AK58" s="2843"/>
      <c r="AL58" s="2843"/>
      <c r="AM58" s="2843"/>
      <c r="AN58" s="2843"/>
      <c r="AO58" s="2843"/>
      <c r="AP58" s="2843"/>
      <c r="AQ58" s="2843"/>
      <c r="AR58" s="2843"/>
      <c r="AS58" s="2951"/>
      <c r="AT58" s="2843"/>
      <c r="AU58" s="2843"/>
      <c r="AV58" s="2843"/>
    </row>
    <row r="59" spans="3:48">
      <c r="C59" s="2908" t="s">
        <v>213</v>
      </c>
      <c r="D59" s="2839" t="s">
        <v>55</v>
      </c>
      <c r="E59" s="2916">
        <v>7618</v>
      </c>
      <c r="F59" s="2843" t="s">
        <v>214</v>
      </c>
      <c r="G59" s="2843"/>
      <c r="H59" s="2843"/>
      <c r="I59" s="2947"/>
      <c r="J59" s="2947"/>
      <c r="K59" s="2948"/>
      <c r="L59" s="2843"/>
      <c r="M59" s="2843"/>
      <c r="N59" s="2949" t="s">
        <v>215</v>
      </c>
      <c r="O59" s="2843" t="s">
        <v>216</v>
      </c>
      <c r="P59" s="2843"/>
      <c r="Q59" s="2843"/>
      <c r="R59" s="2843"/>
      <c r="S59" s="2843"/>
      <c r="T59" s="2843"/>
      <c r="U59" s="2843"/>
      <c r="V59" s="2843"/>
      <c r="W59" s="2843"/>
      <c r="X59" s="2843"/>
      <c r="Y59" s="2843"/>
      <c r="Z59" s="2843"/>
      <c r="AA59" s="2843"/>
      <c r="AB59" s="2843"/>
      <c r="AC59" s="2843"/>
      <c r="AD59" s="2843"/>
      <c r="AE59" s="2843"/>
      <c r="AF59" s="2843"/>
      <c r="AG59" s="2843"/>
      <c r="AH59" s="2843"/>
      <c r="AI59" s="2843"/>
      <c r="AJ59" s="2843"/>
      <c r="AK59" s="2843"/>
      <c r="AL59" s="2843"/>
      <c r="AM59" s="2843"/>
      <c r="AN59" s="2843"/>
      <c r="AO59" s="2843"/>
      <c r="AP59" s="2843"/>
      <c r="AQ59" s="2843"/>
      <c r="AR59" s="2843"/>
      <c r="AS59" s="2951"/>
      <c r="AT59" s="2843"/>
      <c r="AU59" s="2843"/>
      <c r="AV59" s="2843"/>
    </row>
    <row r="60" spans="3:48">
      <c r="C60" s="2908"/>
      <c r="D60" s="2835"/>
      <c r="E60" s="2843"/>
      <c r="F60" s="2843"/>
      <c r="G60" s="2843"/>
      <c r="H60" s="2843"/>
      <c r="I60" s="2920"/>
      <c r="J60" s="2843"/>
      <c r="K60" s="2919"/>
      <c r="L60" s="2843"/>
      <c r="M60" s="2843"/>
      <c r="N60" s="2843"/>
      <c r="O60" s="2843" t="s">
        <v>217</v>
      </c>
      <c r="P60" s="2843"/>
      <c r="Q60" s="2843"/>
      <c r="R60" s="2843"/>
      <c r="S60" s="2843"/>
      <c r="T60" s="2843"/>
      <c r="U60" s="2843"/>
      <c r="V60" s="2843"/>
      <c r="W60" s="2843"/>
      <c r="X60" s="2843"/>
      <c r="Y60" s="2843"/>
      <c r="Z60" s="2843"/>
      <c r="AA60" s="2843"/>
      <c r="AB60" s="2843"/>
      <c r="AC60" s="2843"/>
      <c r="AD60" s="2843"/>
      <c r="AE60" s="2843"/>
      <c r="AF60" s="2843"/>
      <c r="AG60" s="2843"/>
      <c r="AH60" s="2843"/>
      <c r="AI60" s="2843"/>
      <c r="AJ60" s="2843"/>
      <c r="AK60" s="2843"/>
      <c r="AL60" s="2843"/>
      <c r="AM60" s="2843"/>
      <c r="AN60" s="2843"/>
      <c r="AO60" s="2843"/>
      <c r="AP60" s="2843"/>
      <c r="AQ60" s="2843"/>
      <c r="AR60" s="2843"/>
      <c r="AS60" s="2951"/>
      <c r="AT60" s="2843"/>
      <c r="AU60" s="2843"/>
      <c r="AV60" s="2843"/>
    </row>
    <row r="61" hidden="1" spans="3:48">
      <c r="C61" s="2910" t="s">
        <v>177</v>
      </c>
      <c r="D61" s="2835" t="s">
        <v>55</v>
      </c>
      <c r="E61" s="2911" t="s">
        <v>218</v>
      </c>
      <c r="F61" s="2912"/>
      <c r="G61" s="2913"/>
      <c r="H61" s="2843" t="s">
        <v>197</v>
      </c>
      <c r="I61" s="2941" t="s">
        <v>100</v>
      </c>
      <c r="J61" s="2942" t="s">
        <v>78</v>
      </c>
      <c r="K61" s="2943">
        <v>2000</v>
      </c>
      <c r="L61" s="2843"/>
      <c r="M61" s="2843"/>
      <c r="N61" s="2843"/>
      <c r="O61" s="2843" t="s">
        <v>219</v>
      </c>
      <c r="P61" s="2843"/>
      <c r="Q61" s="2843"/>
      <c r="R61" s="2843"/>
      <c r="S61" s="2843"/>
      <c r="T61" s="2843"/>
      <c r="U61" s="2843"/>
      <c r="V61" s="2843"/>
      <c r="W61" s="2843"/>
      <c r="X61" s="2843"/>
      <c r="Y61" s="2843"/>
      <c r="Z61" s="2843"/>
      <c r="AA61" s="2843"/>
      <c r="AB61" s="2843"/>
      <c r="AC61" s="2843"/>
      <c r="AD61" s="2843"/>
      <c r="AE61" s="2843"/>
      <c r="AF61" s="2843"/>
      <c r="AG61" s="2843"/>
      <c r="AH61" s="2843"/>
      <c r="AI61" s="2843"/>
      <c r="AJ61" s="2843"/>
      <c r="AK61" s="2843"/>
      <c r="AL61" s="2843"/>
      <c r="AM61" s="2843"/>
      <c r="AN61" s="2843"/>
      <c r="AO61" s="2843"/>
      <c r="AP61" s="2843"/>
      <c r="AQ61" s="2843"/>
      <c r="AR61" s="2843"/>
      <c r="AS61" s="2951"/>
      <c r="AT61" s="2843"/>
      <c r="AU61" s="2843"/>
      <c r="AV61" s="2843"/>
    </row>
    <row r="62" hidden="1" spans="3:48">
      <c r="C62" s="2908" t="s">
        <v>199</v>
      </c>
      <c r="D62" s="2839" t="s">
        <v>55</v>
      </c>
      <c r="E62" s="2914" t="s">
        <v>220</v>
      </c>
      <c r="F62" s="2870"/>
      <c r="G62" s="2871"/>
      <c r="H62" s="2843" t="s">
        <v>200</v>
      </c>
      <c r="I62" s="2941"/>
      <c r="J62" s="2942"/>
      <c r="K62" s="2943"/>
      <c r="L62" s="2843"/>
      <c r="M62" s="2843"/>
      <c r="N62" s="2949" t="s">
        <v>221</v>
      </c>
      <c r="O62" s="2843" t="s">
        <v>222</v>
      </c>
      <c r="P62" s="2843"/>
      <c r="Q62" s="2843"/>
      <c r="R62" s="2843"/>
      <c r="S62" s="2843"/>
      <c r="T62" s="2843"/>
      <c r="U62" s="2843"/>
      <c r="V62" s="2843"/>
      <c r="W62" s="2843"/>
      <c r="X62" s="2843"/>
      <c r="Y62" s="2843"/>
      <c r="Z62" s="2843"/>
      <c r="AA62" s="2843"/>
      <c r="AB62" s="2843"/>
      <c r="AC62" s="2843"/>
      <c r="AD62" s="2843"/>
      <c r="AE62" s="2843"/>
      <c r="AF62" s="2843"/>
      <c r="AG62" s="2843"/>
      <c r="AH62" s="2843"/>
      <c r="AI62" s="2843"/>
      <c r="AJ62" s="2843"/>
      <c r="AK62" s="2843"/>
      <c r="AL62" s="2843"/>
      <c r="AM62" s="2843"/>
      <c r="AN62" s="2843"/>
      <c r="AO62" s="2843"/>
      <c r="AP62" s="2843"/>
      <c r="AQ62" s="2843"/>
      <c r="AR62" s="2843"/>
      <c r="AS62" s="2951"/>
      <c r="AT62" s="2843"/>
      <c r="AU62" s="2843"/>
      <c r="AV62" s="2843"/>
    </row>
    <row r="63" hidden="1" spans="3:48">
      <c r="C63" s="2908" t="s">
        <v>202</v>
      </c>
      <c r="D63" s="2839" t="s">
        <v>55</v>
      </c>
      <c r="E63" s="2869" t="s">
        <v>223</v>
      </c>
      <c r="F63" s="2870"/>
      <c r="G63" s="2871"/>
      <c r="H63" s="2843"/>
      <c r="I63" s="2944"/>
      <c r="J63" s="2945"/>
      <c r="K63" s="2946"/>
      <c r="L63" s="2843"/>
      <c r="M63" s="2843"/>
      <c r="N63" s="2843"/>
      <c r="O63" s="2843" t="s">
        <v>224</v>
      </c>
      <c r="P63" s="2843"/>
      <c r="Q63" s="2843"/>
      <c r="R63" s="2843"/>
      <c r="S63" s="2843"/>
      <c r="T63" s="2843"/>
      <c r="U63" s="2843"/>
      <c r="V63" s="2843"/>
      <c r="W63" s="2843"/>
      <c r="X63" s="2843"/>
      <c r="Y63" s="2843"/>
      <c r="Z63" s="2843"/>
      <c r="AA63" s="2843"/>
      <c r="AB63" s="2843"/>
      <c r="AC63" s="2843"/>
      <c r="AD63" s="2843"/>
      <c r="AE63" s="2843"/>
      <c r="AF63" s="2843"/>
      <c r="AG63" s="2843"/>
      <c r="AH63" s="2843"/>
      <c r="AI63" s="2843"/>
      <c r="AJ63" s="2843"/>
      <c r="AK63" s="2843"/>
      <c r="AL63" s="2843"/>
      <c r="AM63" s="2843"/>
      <c r="AN63" s="2843"/>
      <c r="AO63" s="2843"/>
      <c r="AP63" s="2843"/>
      <c r="AQ63" s="2843"/>
      <c r="AR63" s="2843"/>
      <c r="AS63" s="2951"/>
      <c r="AT63" s="2843"/>
      <c r="AU63" s="2843"/>
      <c r="AV63" s="2843"/>
    </row>
    <row r="64" hidden="1" spans="3:48">
      <c r="C64" s="2908" t="s">
        <v>205</v>
      </c>
      <c r="D64" s="2839" t="s">
        <v>55</v>
      </c>
      <c r="E64" s="2869" t="s">
        <v>225</v>
      </c>
      <c r="F64" s="2870"/>
      <c r="G64" s="2871"/>
      <c r="H64" s="2843"/>
      <c r="I64" s="2944"/>
      <c r="J64" s="2945"/>
      <c r="K64" s="2946"/>
      <c r="L64" s="2843"/>
      <c r="M64" s="2843"/>
      <c r="N64" s="2843"/>
      <c r="O64" s="2843" t="s">
        <v>226</v>
      </c>
      <c r="P64" s="2843"/>
      <c r="Q64" s="2843"/>
      <c r="R64" s="2843"/>
      <c r="S64" s="2843"/>
      <c r="T64" s="2843"/>
      <c r="U64" s="2843"/>
      <c r="V64" s="2843"/>
      <c r="W64" s="2843"/>
      <c r="X64" s="2843"/>
      <c r="Y64" s="2843"/>
      <c r="Z64" s="2843"/>
      <c r="AA64" s="2843"/>
      <c r="AB64" s="2843"/>
      <c r="AC64" s="2843"/>
      <c r="AD64" s="2843"/>
      <c r="AE64" s="2843"/>
      <c r="AF64" s="2843"/>
      <c r="AG64" s="2843"/>
      <c r="AH64" s="2843"/>
      <c r="AI64" s="2843"/>
      <c r="AJ64" s="2843"/>
      <c r="AK64" s="2843"/>
      <c r="AL64" s="2843"/>
      <c r="AM64" s="2843"/>
      <c r="AN64" s="2843"/>
      <c r="AO64" s="2843"/>
      <c r="AP64" s="2843"/>
      <c r="AQ64" s="2843"/>
      <c r="AR64" s="2843"/>
      <c r="AS64" s="2951"/>
      <c r="AT64" s="2843"/>
      <c r="AU64" s="2843"/>
      <c r="AV64" s="2843"/>
    </row>
    <row r="65" hidden="1" spans="3:48">
      <c r="C65" s="2908" t="s">
        <v>208</v>
      </c>
      <c r="D65" s="2839" t="s">
        <v>55</v>
      </c>
      <c r="E65" s="2915">
        <v>10</v>
      </c>
      <c r="F65" s="2843" t="s">
        <v>209</v>
      </c>
      <c r="G65" s="2843"/>
      <c r="H65" s="2843"/>
      <c r="I65" s="2944"/>
      <c r="J65" s="2945"/>
      <c r="K65" s="2946"/>
      <c r="L65" s="2843"/>
      <c r="M65" s="2843"/>
      <c r="N65" s="2843"/>
      <c r="O65" s="2843" t="s">
        <v>227</v>
      </c>
      <c r="P65" s="2843"/>
      <c r="Q65" s="2843"/>
      <c r="R65" s="2843"/>
      <c r="S65" s="2843"/>
      <c r="T65" s="2843"/>
      <c r="U65" s="2843"/>
      <c r="V65" s="2843"/>
      <c r="W65" s="2843"/>
      <c r="X65" s="2843"/>
      <c r="Y65" s="2843"/>
      <c r="Z65" s="2843"/>
      <c r="AA65" s="2843"/>
      <c r="AB65" s="2843"/>
      <c r="AC65" s="2843"/>
      <c r="AD65" s="2843"/>
      <c r="AE65" s="2843"/>
      <c r="AF65" s="2843"/>
      <c r="AG65" s="2843"/>
      <c r="AH65" s="2843"/>
      <c r="AI65" s="2843"/>
      <c r="AJ65" s="2843"/>
      <c r="AK65" s="2843"/>
      <c r="AL65" s="2843"/>
      <c r="AM65" s="2843"/>
      <c r="AN65" s="2843"/>
      <c r="AO65" s="2843"/>
      <c r="AP65" s="2843"/>
      <c r="AQ65" s="2843"/>
      <c r="AR65" s="2843"/>
      <c r="AS65" s="2951"/>
      <c r="AT65" s="2843"/>
      <c r="AU65" s="2843"/>
      <c r="AV65" s="2843"/>
    </row>
    <row r="66" hidden="1" spans="3:48">
      <c r="C66" s="2910" t="s">
        <v>211</v>
      </c>
      <c r="D66" s="2839" t="s">
        <v>55</v>
      </c>
      <c r="E66" s="2955" t="s">
        <v>228</v>
      </c>
      <c r="F66" s="2870"/>
      <c r="G66" s="2871"/>
      <c r="H66" s="2835" t="s">
        <v>145</v>
      </c>
      <c r="I66" s="2941" t="s">
        <v>144</v>
      </c>
      <c r="J66" s="2942" t="s">
        <v>96</v>
      </c>
      <c r="K66" s="2943">
        <v>1999</v>
      </c>
      <c r="L66" s="2843"/>
      <c r="M66" s="2843"/>
      <c r="N66" s="2843"/>
      <c r="O66" s="2843" t="s">
        <v>229</v>
      </c>
      <c r="P66" s="2843"/>
      <c r="Q66" s="2843"/>
      <c r="R66" s="2843"/>
      <c r="S66" s="2843"/>
      <c r="T66" s="2843"/>
      <c r="U66" s="2843"/>
      <c r="V66" s="2843"/>
      <c r="W66" s="2843"/>
      <c r="X66" s="2843"/>
      <c r="Y66" s="2843"/>
      <c r="Z66" s="2843"/>
      <c r="AA66" s="2843"/>
      <c r="AB66" s="2843"/>
      <c r="AC66" s="2843"/>
      <c r="AD66" s="2843"/>
      <c r="AE66" s="2843"/>
      <c r="AF66" s="2843"/>
      <c r="AG66" s="2843"/>
      <c r="AH66" s="2843"/>
      <c r="AI66" s="2843"/>
      <c r="AJ66" s="2843"/>
      <c r="AK66" s="2843"/>
      <c r="AL66" s="2843"/>
      <c r="AM66" s="2843"/>
      <c r="AN66" s="2843"/>
      <c r="AO66" s="2843"/>
      <c r="AP66" s="2843"/>
      <c r="AQ66" s="2843"/>
      <c r="AR66" s="2843"/>
      <c r="AS66" s="2951"/>
      <c r="AT66" s="2843"/>
      <c r="AU66" s="2843"/>
      <c r="AV66" s="2843"/>
    </row>
    <row r="67" hidden="1" spans="3:48">
      <c r="C67" s="2908" t="s">
        <v>213</v>
      </c>
      <c r="D67" s="2839" t="s">
        <v>55</v>
      </c>
      <c r="E67" s="2956">
        <v>0</v>
      </c>
      <c r="F67" s="2843" t="s">
        <v>214</v>
      </c>
      <c r="G67" s="2843"/>
      <c r="H67" s="2843"/>
      <c r="I67" s="2947"/>
      <c r="J67" s="2947"/>
      <c r="K67" s="2948"/>
      <c r="L67" s="2843"/>
      <c r="M67" s="2843"/>
      <c r="N67" s="2949" t="s">
        <v>230</v>
      </c>
      <c r="O67" s="2843" t="s">
        <v>231</v>
      </c>
      <c r="P67" s="2843"/>
      <c r="Q67" s="2843"/>
      <c r="R67" s="2843"/>
      <c r="S67" s="2843"/>
      <c r="T67" s="2843"/>
      <c r="U67" s="2843"/>
      <c r="V67" s="2843"/>
      <c r="W67" s="2843"/>
      <c r="X67" s="2843"/>
      <c r="Y67" s="2843"/>
      <c r="Z67" s="2843"/>
      <c r="AA67" s="2843"/>
      <c r="AB67" s="2843"/>
      <c r="AC67" s="2843"/>
      <c r="AD67" s="2843"/>
      <c r="AE67" s="2843"/>
      <c r="AF67" s="2843"/>
      <c r="AG67" s="2843"/>
      <c r="AH67" s="2843"/>
      <c r="AI67" s="2843"/>
      <c r="AJ67" s="2843"/>
      <c r="AK67" s="2843"/>
      <c r="AL67" s="2843"/>
      <c r="AM67" s="2843"/>
      <c r="AN67" s="2843"/>
      <c r="AO67" s="2843"/>
      <c r="AP67" s="2843"/>
      <c r="AQ67" s="2843"/>
      <c r="AR67" s="2843"/>
      <c r="AS67" s="2951"/>
      <c r="AT67" s="2843"/>
      <c r="AU67" s="2843"/>
      <c r="AV67" s="2843"/>
    </row>
    <row r="68" hidden="1" spans="3:48">
      <c r="C68" s="2908"/>
      <c r="D68" s="2835"/>
      <c r="E68" s="2957"/>
      <c r="F68" s="2843"/>
      <c r="G68" s="2843"/>
      <c r="H68" s="2843"/>
      <c r="I68" s="2843"/>
      <c r="J68" s="2843"/>
      <c r="K68" s="2919"/>
      <c r="L68" s="2843"/>
      <c r="M68" s="2843"/>
      <c r="N68" s="2843"/>
      <c r="O68" s="2843" t="s">
        <v>232</v>
      </c>
      <c r="P68" s="2843"/>
      <c r="Q68" s="2843"/>
      <c r="R68" s="2843"/>
      <c r="S68" s="2843"/>
      <c r="T68" s="2843"/>
      <c r="U68" s="2843"/>
      <c r="V68" s="2843"/>
      <c r="W68" s="2843"/>
      <c r="X68" s="2843"/>
      <c r="Y68" s="2843"/>
      <c r="Z68" s="2843"/>
      <c r="AA68" s="2843"/>
      <c r="AB68" s="2843"/>
      <c r="AC68" s="2843"/>
      <c r="AD68" s="2843"/>
      <c r="AE68" s="2843"/>
      <c r="AF68" s="2843"/>
      <c r="AG68" s="2843"/>
      <c r="AH68" s="2843"/>
      <c r="AI68" s="2843"/>
      <c r="AJ68" s="2843"/>
      <c r="AK68" s="2843"/>
      <c r="AL68" s="2843"/>
      <c r="AM68" s="2843"/>
      <c r="AN68" s="2843"/>
      <c r="AO68" s="2843"/>
      <c r="AP68" s="2843"/>
      <c r="AQ68" s="2843"/>
      <c r="AR68" s="2843"/>
      <c r="AS68" s="2951"/>
      <c r="AT68" s="2843"/>
      <c r="AU68" s="2843"/>
      <c r="AV68" s="2843"/>
    </row>
    <row r="69" hidden="1" spans="3:48">
      <c r="C69" s="2910" t="s">
        <v>177</v>
      </c>
      <c r="D69" s="2839" t="s">
        <v>55</v>
      </c>
      <c r="E69" s="2911"/>
      <c r="F69" s="2912"/>
      <c r="G69" s="2913"/>
      <c r="H69" s="2843" t="s">
        <v>197</v>
      </c>
      <c r="I69" s="2941"/>
      <c r="J69" s="2942"/>
      <c r="K69" s="2943"/>
      <c r="L69" s="2843"/>
      <c r="M69" s="2843"/>
      <c r="N69" s="2843"/>
      <c r="O69" s="2843" t="s">
        <v>233</v>
      </c>
      <c r="P69" s="2843"/>
      <c r="Q69" s="2843"/>
      <c r="R69" s="2843"/>
      <c r="S69" s="2843"/>
      <c r="T69" s="2843"/>
      <c r="U69" s="2843"/>
      <c r="V69" s="2843"/>
      <c r="W69" s="2843"/>
      <c r="X69" s="2843"/>
      <c r="Y69" s="2843"/>
      <c r="Z69" s="2843"/>
      <c r="AA69" s="2843"/>
      <c r="AB69" s="2843"/>
      <c r="AC69" s="2843"/>
      <c r="AD69" s="2843"/>
      <c r="AE69" s="2843"/>
      <c r="AF69" s="2843"/>
      <c r="AG69" s="2843"/>
      <c r="AH69" s="2843"/>
      <c r="AI69" s="2843"/>
      <c r="AJ69" s="2843"/>
      <c r="AK69" s="2843"/>
      <c r="AL69" s="2843"/>
      <c r="AM69" s="2843"/>
      <c r="AN69" s="2843"/>
      <c r="AO69" s="2843"/>
      <c r="AP69" s="2843"/>
      <c r="AQ69" s="2843"/>
      <c r="AR69" s="2843"/>
      <c r="AS69" s="2951"/>
      <c r="AT69" s="2843"/>
      <c r="AU69" s="2843"/>
      <c r="AV69" s="2843"/>
    </row>
    <row r="70" hidden="1" spans="3:48">
      <c r="C70" s="2908" t="s">
        <v>199</v>
      </c>
      <c r="D70" s="2839" t="s">
        <v>55</v>
      </c>
      <c r="E70" s="2914"/>
      <c r="F70" s="2870"/>
      <c r="G70" s="2871"/>
      <c r="H70" s="2843" t="s">
        <v>200</v>
      </c>
      <c r="I70" s="2941"/>
      <c r="J70" s="2942"/>
      <c r="K70" s="2943"/>
      <c r="L70" s="2843"/>
      <c r="M70" s="2843"/>
      <c r="N70" s="2843"/>
      <c r="O70" s="2843" t="s">
        <v>234</v>
      </c>
      <c r="P70" s="2843"/>
      <c r="Q70" s="2843"/>
      <c r="R70" s="2843"/>
      <c r="S70" s="2843"/>
      <c r="T70" s="2843"/>
      <c r="U70" s="2843"/>
      <c r="V70" s="2843"/>
      <c r="W70" s="2843"/>
      <c r="X70" s="2843"/>
      <c r="Y70" s="2843"/>
      <c r="Z70" s="2843"/>
      <c r="AA70" s="2843"/>
      <c r="AB70" s="2843"/>
      <c r="AC70" s="2843"/>
      <c r="AD70" s="2843"/>
      <c r="AE70" s="2843"/>
      <c r="AF70" s="2843"/>
      <c r="AG70" s="2843"/>
      <c r="AH70" s="2843"/>
      <c r="AI70" s="2843"/>
      <c r="AJ70" s="2843"/>
      <c r="AK70" s="2843"/>
      <c r="AL70" s="2843"/>
      <c r="AM70" s="2843"/>
      <c r="AN70" s="2843"/>
      <c r="AO70" s="2843"/>
      <c r="AP70" s="2843"/>
      <c r="AQ70" s="2843"/>
      <c r="AR70" s="2843"/>
      <c r="AS70" s="2951"/>
      <c r="AT70" s="2843"/>
      <c r="AU70" s="2843"/>
      <c r="AV70" s="2843"/>
    </row>
    <row r="71" hidden="1" spans="3:48">
      <c r="C71" s="2908" t="s">
        <v>202</v>
      </c>
      <c r="D71" s="2839" t="s">
        <v>55</v>
      </c>
      <c r="E71" s="2869"/>
      <c r="F71" s="2870"/>
      <c r="G71" s="2871"/>
      <c r="H71" s="2843"/>
      <c r="I71" s="2944"/>
      <c r="J71" s="2945"/>
      <c r="K71" s="2946"/>
      <c r="L71" s="2843"/>
      <c r="M71" s="2843"/>
      <c r="N71" s="2843"/>
      <c r="O71" s="2843" t="s">
        <v>235</v>
      </c>
      <c r="P71" s="2843"/>
      <c r="Q71" s="2843"/>
      <c r="R71" s="2843"/>
      <c r="S71" s="2843"/>
      <c r="T71" s="2843"/>
      <c r="U71" s="2843"/>
      <c r="V71" s="2843"/>
      <c r="W71" s="2843"/>
      <c r="X71" s="2843"/>
      <c r="Y71" s="2843"/>
      <c r="Z71" s="2843"/>
      <c r="AA71" s="2843"/>
      <c r="AB71" s="2843"/>
      <c r="AC71" s="2843"/>
      <c r="AD71" s="2843"/>
      <c r="AE71" s="2843"/>
      <c r="AF71" s="2843"/>
      <c r="AG71" s="2843"/>
      <c r="AH71" s="2843"/>
      <c r="AI71" s="2843"/>
      <c r="AJ71" s="2843"/>
      <c r="AK71" s="2843"/>
      <c r="AL71" s="2843"/>
      <c r="AM71" s="2843"/>
      <c r="AN71" s="2843"/>
      <c r="AO71" s="2843"/>
      <c r="AP71" s="2843"/>
      <c r="AQ71" s="2843"/>
      <c r="AR71" s="2843"/>
      <c r="AS71" s="2951"/>
      <c r="AT71" s="2843"/>
      <c r="AU71" s="2843"/>
      <c r="AV71" s="2843"/>
    </row>
    <row r="72" hidden="1" spans="3:48">
      <c r="C72" s="2908" t="s">
        <v>205</v>
      </c>
      <c r="D72" s="2839" t="s">
        <v>55</v>
      </c>
      <c r="E72" s="2869"/>
      <c r="F72" s="2870"/>
      <c r="G72" s="2871"/>
      <c r="H72" s="2843"/>
      <c r="I72" s="2944"/>
      <c r="J72" s="2945"/>
      <c r="K72" s="2946"/>
      <c r="L72" s="2843"/>
      <c r="M72" s="2843"/>
      <c r="N72" s="2843"/>
      <c r="O72" s="2843" t="s">
        <v>90</v>
      </c>
      <c r="P72" s="2843"/>
      <c r="Q72" s="2843"/>
      <c r="R72" s="2843"/>
      <c r="S72" s="2843"/>
      <c r="T72" s="2843"/>
      <c r="U72" s="2843"/>
      <c r="V72" s="2843"/>
      <c r="W72" s="2843"/>
      <c r="X72" s="2843"/>
      <c r="Y72" s="2843"/>
      <c r="Z72" s="2843"/>
      <c r="AA72" s="2843"/>
      <c r="AB72" s="2843"/>
      <c r="AC72" s="2843"/>
      <c r="AD72" s="2843"/>
      <c r="AE72" s="2843"/>
      <c r="AF72" s="2843"/>
      <c r="AG72" s="2843"/>
      <c r="AH72" s="2843"/>
      <c r="AI72" s="2843"/>
      <c r="AJ72" s="2843"/>
      <c r="AK72" s="2843"/>
      <c r="AL72" s="2843"/>
      <c r="AM72" s="2843"/>
      <c r="AN72" s="2843"/>
      <c r="AO72" s="2843"/>
      <c r="AP72" s="2843"/>
      <c r="AQ72" s="2843"/>
      <c r="AR72" s="2843"/>
      <c r="AS72" s="2951"/>
      <c r="AT72" s="2843"/>
      <c r="AU72" s="2843"/>
      <c r="AV72" s="2843"/>
    </row>
    <row r="73" hidden="1" spans="3:48">
      <c r="C73" s="2908" t="s">
        <v>208</v>
      </c>
      <c r="D73" s="2839" t="s">
        <v>55</v>
      </c>
      <c r="E73" s="2915"/>
      <c r="F73" s="2843" t="s">
        <v>209</v>
      </c>
      <c r="G73" s="2843"/>
      <c r="H73" s="2843"/>
      <c r="I73" s="2944"/>
      <c r="J73" s="2945"/>
      <c r="K73" s="2946"/>
      <c r="L73" s="2843"/>
      <c r="M73" s="2843"/>
      <c r="N73" s="2949" t="s">
        <v>236</v>
      </c>
      <c r="O73" s="2843" t="s">
        <v>237</v>
      </c>
      <c r="P73" s="2843"/>
      <c r="Q73" s="2843"/>
      <c r="T73" s="2843"/>
      <c r="U73" s="2843"/>
      <c r="V73" s="2843"/>
      <c r="W73" s="2843"/>
      <c r="X73" s="2843"/>
      <c r="Y73" s="2843"/>
      <c r="Z73" s="2843"/>
      <c r="AA73" s="2843"/>
      <c r="AB73" s="2843"/>
      <c r="AC73" s="2843"/>
      <c r="AD73" s="2843"/>
      <c r="AE73" s="2843"/>
      <c r="AF73" s="2843"/>
      <c r="AG73" s="2843"/>
      <c r="AH73" s="2843"/>
      <c r="AI73" s="2843"/>
      <c r="AJ73" s="2843"/>
      <c r="AK73" s="2843"/>
      <c r="AL73" s="2843"/>
      <c r="AM73" s="2843"/>
      <c r="AN73" s="2843"/>
      <c r="AO73" s="2843"/>
      <c r="AP73" s="2843"/>
      <c r="AQ73" s="2843"/>
      <c r="AR73" s="2843"/>
      <c r="AS73" s="2951"/>
      <c r="AT73" s="2843"/>
      <c r="AU73" s="2843"/>
      <c r="AV73" s="2843"/>
    </row>
    <row r="74" hidden="1" spans="3:35">
      <c r="C74" s="2910" t="s">
        <v>211</v>
      </c>
      <c r="D74" s="2839" t="s">
        <v>55</v>
      </c>
      <c r="E74" s="2869"/>
      <c r="F74" s="2870"/>
      <c r="G74" s="2871"/>
      <c r="H74" s="2835" t="s">
        <v>145</v>
      </c>
      <c r="I74" s="2941"/>
      <c r="J74" s="2942"/>
      <c r="K74" s="2943"/>
      <c r="L74" s="2843"/>
      <c r="M74" s="2843"/>
      <c r="N74" s="2843"/>
      <c r="O74" s="2843" t="s">
        <v>238</v>
      </c>
      <c r="P74" s="2843"/>
      <c r="Q74" s="2843"/>
      <c r="T74" s="2843"/>
      <c r="U74" s="2843"/>
      <c r="V74" s="2843"/>
      <c r="W74" s="2843"/>
      <c r="X74" s="2843"/>
      <c r="Y74" s="2843"/>
      <c r="Z74" s="2843"/>
      <c r="AA74" s="2843"/>
      <c r="AB74" s="2843"/>
      <c r="AC74" s="2843"/>
      <c r="AD74" s="2843"/>
      <c r="AE74" s="2843"/>
      <c r="AF74" s="2843"/>
      <c r="AG74" s="2843"/>
      <c r="AH74" s="2843"/>
      <c r="AI74" s="2843"/>
    </row>
    <row r="75" hidden="1" spans="3:32">
      <c r="C75" s="2908" t="s">
        <v>213</v>
      </c>
      <c r="D75" s="2839" t="s">
        <v>55</v>
      </c>
      <c r="E75" s="2958"/>
      <c r="F75" s="2843" t="s">
        <v>214</v>
      </c>
      <c r="G75" s="2843"/>
      <c r="H75" s="2843"/>
      <c r="I75" s="2947"/>
      <c r="J75" s="2947"/>
      <c r="K75" s="2948"/>
      <c r="L75" s="2843"/>
      <c r="M75" s="2843"/>
      <c r="N75" s="2843"/>
      <c r="O75" s="2843" t="s">
        <v>239</v>
      </c>
      <c r="P75" s="2843"/>
      <c r="Q75" s="2843"/>
      <c r="U75" s="2843"/>
      <c r="V75" s="2843"/>
      <c r="W75" s="2843"/>
      <c r="X75" s="2843"/>
      <c r="Y75" s="2843"/>
      <c r="Z75" s="2843"/>
      <c r="AA75" s="2843"/>
      <c r="AB75" s="2843"/>
      <c r="AC75" s="2843"/>
      <c r="AD75" s="2843"/>
      <c r="AE75" s="2843"/>
      <c r="AF75" s="2843"/>
    </row>
    <row r="76" hidden="1" spans="3:32">
      <c r="C76" s="2908"/>
      <c r="D76" s="2835"/>
      <c r="E76" s="2843"/>
      <c r="F76" s="2843"/>
      <c r="G76" s="2843"/>
      <c r="H76" s="2843"/>
      <c r="I76" s="2920"/>
      <c r="J76" s="2843"/>
      <c r="K76" s="2919"/>
      <c r="L76" s="2843"/>
      <c r="M76" s="2843"/>
      <c r="N76" s="2843"/>
      <c r="O76" s="2843" t="s">
        <v>240</v>
      </c>
      <c r="P76" s="2843"/>
      <c r="Q76" s="2843"/>
      <c r="U76" s="2843"/>
      <c r="V76" s="2843"/>
      <c r="W76" s="2843"/>
      <c r="X76" s="2843"/>
      <c r="Y76" s="2843"/>
      <c r="Z76" s="2843"/>
      <c r="AA76" s="2843"/>
      <c r="AB76" s="2843"/>
      <c r="AC76" s="2843"/>
      <c r="AD76" s="2843"/>
      <c r="AE76" s="2843"/>
      <c r="AF76" s="2843"/>
    </row>
    <row r="77" ht="15.15" spans="3:32">
      <c r="C77" s="2959" t="s">
        <v>241</v>
      </c>
      <c r="D77" s="2960" t="s">
        <v>55</v>
      </c>
      <c r="E77" s="2958">
        <v>9802</v>
      </c>
      <c r="F77" s="2843" t="s">
        <v>214</v>
      </c>
      <c r="G77" s="2961"/>
      <c r="H77" s="2938"/>
      <c r="I77" s="2992"/>
      <c r="J77" s="2938"/>
      <c r="K77" s="2939"/>
      <c r="L77" s="2843"/>
      <c r="M77" s="2843"/>
      <c r="N77" s="2843"/>
      <c r="O77" s="2843" t="s">
        <v>203</v>
      </c>
      <c r="P77" s="2843"/>
      <c r="Q77" s="2843"/>
      <c r="U77" s="2843"/>
      <c r="V77" s="2843"/>
      <c r="W77" s="2843"/>
      <c r="X77" s="2843"/>
      <c r="Y77" s="2843"/>
      <c r="Z77" s="2843"/>
      <c r="AA77" s="2843"/>
      <c r="AB77" s="2843"/>
      <c r="AC77" s="2843"/>
      <c r="AD77" s="2843"/>
      <c r="AE77" s="2843"/>
      <c r="AF77" s="2843"/>
    </row>
    <row r="78" ht="15.15" spans="3:17">
      <c r="C78" s="2908"/>
      <c r="D78" s="2835"/>
      <c r="E78" s="2843"/>
      <c r="F78" s="2843"/>
      <c r="G78" s="2843"/>
      <c r="H78" s="2843"/>
      <c r="I78" s="2920"/>
      <c r="J78" s="2843"/>
      <c r="K78" s="2919"/>
      <c r="L78" s="2843"/>
      <c r="M78" s="2843"/>
      <c r="N78" s="2949" t="s">
        <v>242</v>
      </c>
      <c r="O78" s="2843" t="s">
        <v>206</v>
      </c>
      <c r="P78" s="2843"/>
      <c r="Q78" s="2843"/>
    </row>
    <row r="79" ht="12.75" customHeight="1" spans="3:17">
      <c r="C79" s="2959" t="s">
        <v>243</v>
      </c>
      <c r="D79" s="2960" t="s">
        <v>55</v>
      </c>
      <c r="E79" s="2962">
        <v>12</v>
      </c>
      <c r="F79" s="2843" t="s">
        <v>214</v>
      </c>
      <c r="G79" s="2905"/>
      <c r="H79" s="2905"/>
      <c r="I79" s="2905"/>
      <c r="J79" s="2905"/>
      <c r="K79" s="2940"/>
      <c r="L79" s="2843"/>
      <c r="M79" s="2843"/>
      <c r="N79" s="2843"/>
      <c r="O79" s="2843" t="s">
        <v>244</v>
      </c>
      <c r="P79" s="2843"/>
      <c r="Q79" s="2843"/>
    </row>
    <row r="80" ht="12.75" customHeight="1" spans="3:17">
      <c r="C80" s="2908" t="s">
        <v>245</v>
      </c>
      <c r="D80" s="2960" t="s">
        <v>55</v>
      </c>
      <c r="E80" s="2963" t="s">
        <v>217</v>
      </c>
      <c r="F80" s="2964"/>
      <c r="G80" s="2965"/>
      <c r="H80" s="2905"/>
      <c r="I80" s="2905"/>
      <c r="J80" s="2905"/>
      <c r="K80" s="2940"/>
      <c r="L80" s="2843"/>
      <c r="M80" s="2843"/>
      <c r="N80" s="2843"/>
      <c r="O80" s="2843" t="s">
        <v>246</v>
      </c>
      <c r="P80" s="2843"/>
      <c r="Q80" s="2843"/>
    </row>
    <row r="81" ht="12.75" customHeight="1" spans="3:17">
      <c r="C81" s="2908" t="s">
        <v>89</v>
      </c>
      <c r="D81" s="2960" t="s">
        <v>55</v>
      </c>
      <c r="E81" s="2963" t="s">
        <v>231</v>
      </c>
      <c r="F81" s="2964"/>
      <c r="G81" s="2965"/>
      <c r="H81" s="2966" t="s">
        <v>247</v>
      </c>
      <c r="I81" s="2905"/>
      <c r="J81" s="2905"/>
      <c r="K81" s="2940"/>
      <c r="L81" s="2843"/>
      <c r="M81" s="2843">
        <f>-7*17</f>
        <v>-119</v>
      </c>
      <c r="N81" s="2843"/>
      <c r="O81" s="2843" t="s">
        <v>248</v>
      </c>
      <c r="P81" s="2843"/>
      <c r="Q81" s="2843"/>
    </row>
    <row r="82" ht="12.75" customHeight="1" spans="3:19">
      <c r="C82" s="2908" t="s">
        <v>249</v>
      </c>
      <c r="D82" s="2960" t="s">
        <v>55</v>
      </c>
      <c r="E82" s="2963" t="s">
        <v>229</v>
      </c>
      <c r="F82" s="2964"/>
      <c r="G82" s="2965"/>
      <c r="H82" s="2966" t="s">
        <v>250</v>
      </c>
      <c r="I82" s="2905"/>
      <c r="J82" s="2905"/>
      <c r="K82" s="2940"/>
      <c r="L82" s="2843"/>
      <c r="M82" s="2843"/>
      <c r="N82" s="2843"/>
      <c r="O82" s="2843" t="s">
        <v>251</v>
      </c>
      <c r="P82" s="2843"/>
      <c r="Q82" s="2843"/>
      <c r="R82" s="2843"/>
      <c r="S82" s="2843"/>
    </row>
    <row r="83" ht="12.75" customHeight="1" spans="3:19">
      <c r="C83" s="2908" t="s">
        <v>252</v>
      </c>
      <c r="D83" s="2960" t="s">
        <v>55</v>
      </c>
      <c r="E83" s="3127" t="s">
        <v>253</v>
      </c>
      <c r="H83" s="2966"/>
      <c r="I83" s="2905"/>
      <c r="J83" s="2905"/>
      <c r="K83" s="2940"/>
      <c r="L83" s="2843"/>
      <c r="M83" s="2843"/>
      <c r="N83" s="2843"/>
      <c r="O83" s="2843"/>
      <c r="P83" s="2843"/>
      <c r="Q83" s="2843"/>
      <c r="R83" s="2843"/>
      <c r="S83" s="2843"/>
    </row>
    <row r="84" ht="12.75" customHeight="1" spans="3:19">
      <c r="C84" s="2908" t="s">
        <v>254</v>
      </c>
      <c r="D84" s="2835"/>
      <c r="E84" t="s">
        <v>255</v>
      </c>
      <c r="H84" s="2966"/>
      <c r="I84" s="2905"/>
      <c r="J84" s="2905"/>
      <c r="K84" s="2940"/>
      <c r="L84" s="2843"/>
      <c r="M84" s="2843"/>
      <c r="N84" s="2843"/>
      <c r="O84" s="2843"/>
      <c r="P84" s="2843"/>
      <c r="Q84" s="2843"/>
      <c r="R84" s="2843"/>
      <c r="S84" s="2843"/>
    </row>
    <row r="85" ht="12.75" customHeight="1" spans="3:50">
      <c r="C85" s="2967"/>
      <c r="D85" s="2904"/>
      <c r="E85" s="2968"/>
      <c r="F85" s="2968"/>
      <c r="G85" s="2968"/>
      <c r="H85" s="2905"/>
      <c r="I85" s="2993"/>
      <c r="J85" s="2905"/>
      <c r="K85" s="2940"/>
      <c r="L85" s="2843"/>
      <c r="M85" s="2843"/>
      <c r="N85" s="2843"/>
      <c r="O85" s="2843" t="s">
        <v>225</v>
      </c>
      <c r="P85" s="2843"/>
      <c r="Q85" s="2843"/>
      <c r="R85" s="2843"/>
      <c r="S85" s="2843"/>
      <c r="AJ85" s="2843"/>
      <c r="AK85" s="2843"/>
      <c r="AL85" s="2843"/>
      <c r="AM85" s="2843"/>
      <c r="AN85" s="2843"/>
      <c r="AO85" s="2843"/>
      <c r="AP85" s="2843"/>
      <c r="AQ85" s="2843"/>
      <c r="AR85" s="2843"/>
      <c r="AS85" s="2951"/>
      <c r="AT85" s="2843"/>
      <c r="AU85" s="2843"/>
      <c r="AV85" s="2843"/>
      <c r="AW85" s="2843"/>
      <c r="AX85" s="2843"/>
    </row>
    <row r="86" ht="17.25" customHeight="1" spans="3:50">
      <c r="C86" s="2882" t="s">
        <v>256</v>
      </c>
      <c r="D86" s="2969" t="s">
        <v>257</v>
      </c>
      <c r="E86" s="2970" t="s">
        <v>258</v>
      </c>
      <c r="F86" s="2971"/>
      <c r="G86" s="2971"/>
      <c r="H86" s="2972"/>
      <c r="I86" s="2994" t="s">
        <v>40</v>
      </c>
      <c r="J86" s="2843"/>
      <c r="K86" s="2919"/>
      <c r="L86" s="2843"/>
      <c r="M86" s="2843"/>
      <c r="N86" s="2843"/>
      <c r="O86" s="2843"/>
      <c r="P86" s="2843"/>
      <c r="Q86" s="2843"/>
      <c r="R86" s="2843"/>
      <c r="S86" s="2843"/>
      <c r="AG86" s="2843"/>
      <c r="AH86" s="2843"/>
      <c r="AI86" s="2843"/>
      <c r="AJ86" s="2843"/>
      <c r="AK86" s="2843"/>
      <c r="AL86" s="2843"/>
      <c r="AM86" s="2843"/>
      <c r="AN86" s="2843"/>
      <c r="AO86" s="2843"/>
      <c r="AP86" s="2843"/>
      <c r="AQ86" s="2843"/>
      <c r="AR86" s="2843"/>
      <c r="AS86" s="2951"/>
      <c r="AT86" s="2843"/>
      <c r="AU86" s="2843"/>
      <c r="AV86" s="2843"/>
      <c r="AW86" s="2843"/>
      <c r="AX86" s="2843"/>
    </row>
    <row r="87" ht="12.75" customHeight="1" spans="3:50">
      <c r="C87" s="2973" t="s">
        <v>259</v>
      </c>
      <c r="D87" s="2969"/>
      <c r="E87" s="2974" t="s">
        <v>260</v>
      </c>
      <c r="F87" s="2974" t="s">
        <v>261</v>
      </c>
      <c r="G87" s="2974" t="s">
        <v>262</v>
      </c>
      <c r="H87" s="2974" t="s">
        <v>263</v>
      </c>
      <c r="I87" s="2995"/>
      <c r="J87" s="2843"/>
      <c r="K87" s="2919"/>
      <c r="L87" s="2843"/>
      <c r="Q87" s="2843"/>
      <c r="R87" s="2843"/>
      <c r="S87" s="2843"/>
      <c r="AG87" s="2843"/>
      <c r="AH87" s="2843"/>
      <c r="AI87" s="2843"/>
      <c r="AJ87" s="2843"/>
      <c r="AK87" s="2843"/>
      <c r="AL87" s="2843"/>
      <c r="AM87" s="2843"/>
      <c r="AN87" s="2843"/>
      <c r="AO87" s="2843"/>
      <c r="AP87" s="2843"/>
      <c r="AQ87" s="2843"/>
      <c r="AR87" s="2843"/>
      <c r="AS87" s="2951"/>
      <c r="AT87" s="2843"/>
      <c r="AU87" s="2843"/>
      <c r="AV87" s="2843"/>
      <c r="AW87" s="2843"/>
      <c r="AX87" s="2843"/>
    </row>
    <row r="88" ht="12.75" customHeight="1" spans="3:50">
      <c r="C88" s="2975" t="s">
        <v>207</v>
      </c>
      <c r="D88" s="2976"/>
      <c r="E88" s="2977">
        <v>0</v>
      </c>
      <c r="F88" s="2977"/>
      <c r="G88" s="2977"/>
      <c r="H88" s="2978"/>
      <c r="I88" s="2996">
        <f t="shared" ref="I88:I98" si="1">SUM(E88:H88)</f>
        <v>0</v>
      </c>
      <c r="J88" s="2843"/>
      <c r="K88" s="2919"/>
      <c r="L88" s="2843"/>
      <c r="Q88" s="2843"/>
      <c r="R88" s="2843"/>
      <c r="S88" s="2843"/>
      <c r="AG88" s="2843"/>
      <c r="AH88" s="2843"/>
      <c r="AI88" s="2843"/>
      <c r="AJ88" s="2843"/>
      <c r="AK88" s="2843"/>
      <c r="AL88" s="2843"/>
      <c r="AM88" s="2843"/>
      <c r="AN88" s="2843"/>
      <c r="AO88" s="2843"/>
      <c r="AP88" s="2843"/>
      <c r="AQ88" s="2843"/>
      <c r="AR88" s="2843"/>
      <c r="AS88" s="2951"/>
      <c r="AT88" s="2843"/>
      <c r="AU88" s="2843"/>
      <c r="AV88" s="2843"/>
      <c r="AW88" s="2843"/>
      <c r="AX88" s="2843"/>
    </row>
    <row r="89" ht="12.75" customHeight="1" spans="3:35">
      <c r="C89" s="2979" t="s">
        <v>264</v>
      </c>
      <c r="D89" s="2976"/>
      <c r="E89" s="2977">
        <v>245</v>
      </c>
      <c r="F89" s="2977">
        <v>0</v>
      </c>
      <c r="G89" s="2977"/>
      <c r="H89" s="2978"/>
      <c r="I89" s="2996">
        <f t="shared" si="1"/>
        <v>245</v>
      </c>
      <c r="J89" s="2843"/>
      <c r="K89" s="2919"/>
      <c r="L89" s="2843"/>
      <c r="Q89" s="2843"/>
      <c r="R89" s="2843"/>
      <c r="S89" s="2843"/>
      <c r="T89" s="2843"/>
      <c r="U89" s="2843"/>
      <c r="V89" s="2843"/>
      <c r="W89" s="2843"/>
      <c r="X89" s="2843"/>
      <c r="Y89" s="2843"/>
      <c r="Z89" s="2843"/>
      <c r="AA89" s="2843"/>
      <c r="AB89" s="2843"/>
      <c r="AC89" s="2843"/>
      <c r="AD89" s="2843"/>
      <c r="AE89" s="2843"/>
      <c r="AF89" s="2843"/>
      <c r="AG89" s="2843"/>
      <c r="AH89" s="2843"/>
      <c r="AI89" s="2843"/>
    </row>
    <row r="90" ht="12.75" customHeight="1" spans="3:32">
      <c r="C90" s="2979"/>
      <c r="D90" s="2976"/>
      <c r="E90" s="2977"/>
      <c r="F90" s="2977"/>
      <c r="G90" s="2977"/>
      <c r="H90" s="2978"/>
      <c r="I90" s="2996">
        <f t="shared" si="1"/>
        <v>0</v>
      </c>
      <c r="J90" s="2843"/>
      <c r="K90" s="2919"/>
      <c r="L90" s="2843" t="s">
        <v>265</v>
      </c>
      <c r="Q90" s="2843"/>
      <c r="U90" s="2843"/>
      <c r="V90" s="2843"/>
      <c r="W90" s="2843"/>
      <c r="X90" s="2843"/>
      <c r="Y90" s="2843"/>
      <c r="Z90" s="2843"/>
      <c r="AA90" s="2843"/>
      <c r="AB90" s="2843"/>
      <c r="AC90" s="2843"/>
      <c r="AD90" s="2843"/>
      <c r="AE90" s="2843"/>
      <c r="AF90" s="2843"/>
    </row>
    <row r="91" ht="12.75" customHeight="1" spans="3:32">
      <c r="C91" s="2979"/>
      <c r="D91" s="2976"/>
      <c r="E91" s="2977"/>
      <c r="F91" s="2977"/>
      <c r="G91" s="2977"/>
      <c r="H91" s="2978"/>
      <c r="I91" s="2996">
        <f>E91+F91</f>
        <v>0</v>
      </c>
      <c r="J91" s="2843"/>
      <c r="K91" s="2919"/>
      <c r="L91" s="2843" t="s">
        <v>266</v>
      </c>
      <c r="M91" s="2826">
        <f>160-(2*10)</f>
        <v>140</v>
      </c>
      <c r="Q91" s="2843"/>
      <c r="U91" s="2843"/>
      <c r="V91" s="2843"/>
      <c r="W91" s="2843"/>
      <c r="X91" s="2843"/>
      <c r="Y91" s="2843"/>
      <c r="Z91" s="2843"/>
      <c r="AA91" s="2843"/>
      <c r="AB91" s="2843"/>
      <c r="AC91" s="2843"/>
      <c r="AD91" s="2843"/>
      <c r="AE91" s="2843"/>
      <c r="AF91" s="2843"/>
    </row>
    <row r="92" ht="12.75" customHeight="1" spans="3:32">
      <c r="C92" s="2979"/>
      <c r="D92" s="2976"/>
      <c r="E92" s="2977"/>
      <c r="F92" s="2977"/>
      <c r="G92" s="2977"/>
      <c r="H92" s="2978"/>
      <c r="I92" s="2996">
        <f t="shared" si="1"/>
        <v>0</v>
      </c>
      <c r="J92" s="2843"/>
      <c r="K92" s="2919"/>
      <c r="L92" s="2843" t="s">
        <v>267</v>
      </c>
      <c r="Q92" s="2843"/>
      <c r="U92" s="2843"/>
      <c r="V92" s="2843"/>
      <c r="W92" s="2843"/>
      <c r="X92" s="2843"/>
      <c r="Y92" s="2843"/>
      <c r="Z92" s="2843"/>
      <c r="AA92" s="2843"/>
      <c r="AB92" s="2843"/>
      <c r="AC92" s="2843"/>
      <c r="AD92" s="2843"/>
      <c r="AE92" s="2843"/>
      <c r="AF92" s="2843"/>
    </row>
    <row r="93" ht="12.75" customHeight="1" spans="3:17">
      <c r="C93" s="2979"/>
      <c r="D93" s="2976"/>
      <c r="E93" s="2977"/>
      <c r="F93" s="2977"/>
      <c r="G93" s="2977"/>
      <c r="H93" s="2978"/>
      <c r="I93" s="2996">
        <f t="shared" si="1"/>
        <v>0</v>
      </c>
      <c r="J93" s="2843"/>
      <c r="K93" s="2919"/>
      <c r="L93" s="2843"/>
      <c r="Q93" s="2843"/>
    </row>
    <row r="94" ht="12.75" customHeight="1" spans="3:17">
      <c r="C94" s="2979"/>
      <c r="D94" s="2976"/>
      <c r="E94" s="2977"/>
      <c r="F94" s="2977"/>
      <c r="G94" s="2977"/>
      <c r="H94" s="2978"/>
      <c r="I94" s="2996">
        <f t="shared" si="1"/>
        <v>0</v>
      </c>
      <c r="J94" s="2843"/>
      <c r="K94" s="2919"/>
      <c r="L94" s="2843"/>
      <c r="Q94" s="2843"/>
    </row>
    <row r="95" ht="12.75" customHeight="1" spans="3:17">
      <c r="C95" s="2979"/>
      <c r="D95" s="2976"/>
      <c r="E95" s="2977"/>
      <c r="F95" s="2977"/>
      <c r="G95" s="2977"/>
      <c r="H95" s="2978"/>
      <c r="I95" s="2996">
        <f t="shared" si="1"/>
        <v>0</v>
      </c>
      <c r="J95" s="2843"/>
      <c r="K95" s="2919"/>
      <c r="L95" s="2997">
        <f>I88+I89+I90</f>
        <v>245</v>
      </c>
      <c r="Q95" s="2843"/>
    </row>
    <row r="96" ht="12.75" customHeight="1" spans="3:17">
      <c r="C96" s="2979"/>
      <c r="D96" s="2976"/>
      <c r="E96" s="2977"/>
      <c r="F96" s="2977"/>
      <c r="G96" s="2977"/>
      <c r="H96" s="2978"/>
      <c r="I96" s="2996">
        <f>E96</f>
        <v>0</v>
      </c>
      <c r="J96" s="2843"/>
      <c r="K96" s="2919"/>
      <c r="L96" s="2843"/>
      <c r="Q96" s="2843"/>
    </row>
    <row r="97" ht="12.75" customHeight="1" spans="3:17">
      <c r="C97" s="2979"/>
      <c r="D97" s="2976"/>
      <c r="E97" s="2977"/>
      <c r="F97" s="2977"/>
      <c r="G97" s="2977"/>
      <c r="H97" s="2978"/>
      <c r="I97" s="2996">
        <f t="shared" si="1"/>
        <v>0</v>
      </c>
      <c r="J97" s="2843"/>
      <c r="K97" s="2919"/>
      <c r="L97" s="2843"/>
      <c r="Q97" s="2843"/>
    </row>
    <row r="98" spans="3:19">
      <c r="C98" s="2980" t="s">
        <v>268</v>
      </c>
      <c r="D98" s="2981">
        <f>SUM(D88:D97)</f>
        <v>0</v>
      </c>
      <c r="E98" s="2981">
        <f>SUM(E88:E97)</f>
        <v>245</v>
      </c>
      <c r="F98" s="2981">
        <f t="shared" ref="F98:H98" si="2">SUM(F88:F97)</f>
        <v>0</v>
      </c>
      <c r="G98" s="2981">
        <f t="shared" si="2"/>
        <v>0</v>
      </c>
      <c r="H98" s="2981">
        <f t="shared" si="2"/>
        <v>0</v>
      </c>
      <c r="I98" s="2996">
        <f t="shared" si="1"/>
        <v>245</v>
      </c>
      <c r="J98" s="2997">
        <f>SUM(I88:I97)</f>
        <v>245</v>
      </c>
      <c r="K98" s="2919"/>
      <c r="L98" s="2843"/>
      <c r="Q98" s="2843"/>
      <c r="R98" s="2843"/>
      <c r="S98" s="2843"/>
    </row>
    <row r="99" spans="3:19">
      <c r="C99" s="2908"/>
      <c r="D99" s="2835"/>
      <c r="E99" s="2843"/>
      <c r="F99" s="2843"/>
      <c r="G99" s="2843"/>
      <c r="H99" s="2843"/>
      <c r="I99" s="2920"/>
      <c r="J99" s="2843"/>
      <c r="K99" s="2919"/>
      <c r="L99" s="2843"/>
      <c r="Q99" s="2843"/>
      <c r="R99" s="2843"/>
      <c r="S99" s="2843"/>
    </row>
    <row r="100" spans="3:19">
      <c r="C100" s="2908" t="s">
        <v>269</v>
      </c>
      <c r="D100" s="2835"/>
      <c r="E100" s="2843"/>
      <c r="F100" s="2843"/>
      <c r="G100" s="2843"/>
      <c r="H100" s="2843"/>
      <c r="I100" s="2920"/>
      <c r="J100" s="2843"/>
      <c r="K100" s="2919"/>
      <c r="L100" s="2843"/>
      <c r="Q100" s="2843"/>
      <c r="R100" s="2843"/>
      <c r="S100" s="2843"/>
    </row>
    <row r="101" ht="12.75" customHeight="1" spans="3:20">
      <c r="C101" s="2908"/>
      <c r="D101" s="2835">
        <v>1</v>
      </c>
      <c r="E101" s="2982" t="s">
        <v>270</v>
      </c>
      <c r="F101" s="2982"/>
      <c r="G101" s="2982"/>
      <c r="H101" s="2982"/>
      <c r="I101" s="2982"/>
      <c r="J101" s="2982"/>
      <c r="K101" s="2998"/>
      <c r="L101" s="2843"/>
      <c r="Q101" s="2843"/>
      <c r="R101" s="2843"/>
      <c r="S101" s="2843"/>
      <c r="T101" s="2843"/>
    </row>
    <row r="102" ht="34.5" customHeight="1" spans="3:45">
      <c r="C102" s="2908"/>
      <c r="D102" s="2835"/>
      <c r="E102" s="2982"/>
      <c r="F102" s="2982"/>
      <c r="G102" s="2982"/>
      <c r="H102" s="2982"/>
      <c r="I102" s="2982"/>
      <c r="J102" s="2982"/>
      <c r="K102" s="2998"/>
      <c r="L102" s="2843"/>
      <c r="Q102" s="2843"/>
      <c r="R102" s="2843"/>
      <c r="S102" s="2843"/>
      <c r="T102" s="2843"/>
      <c r="AJ102" s="2843"/>
      <c r="AK102" s="2843"/>
      <c r="AL102" s="2843"/>
      <c r="AM102" s="2843"/>
      <c r="AN102" s="2843"/>
      <c r="AO102" s="2843"/>
      <c r="AP102" s="2843"/>
      <c r="AQ102" s="2843"/>
      <c r="AR102" s="2843"/>
      <c r="AS102" s="2951"/>
    </row>
    <row r="103" ht="12.75" customHeight="1" spans="3:45">
      <c r="C103" s="2908"/>
      <c r="D103" s="2835">
        <v>2</v>
      </c>
      <c r="E103" s="2982" t="s">
        <v>271</v>
      </c>
      <c r="F103" s="2982"/>
      <c r="G103" s="2982"/>
      <c r="H103" s="2982"/>
      <c r="I103" s="2982"/>
      <c r="J103" s="2982"/>
      <c r="K103" s="2998"/>
      <c r="L103" s="2843"/>
      <c r="Q103" s="2843"/>
      <c r="R103" s="2843"/>
      <c r="S103" s="2843"/>
      <c r="T103" s="2843"/>
      <c r="AG103" s="2843"/>
      <c r="AH103" s="2843"/>
      <c r="AI103" s="2843"/>
      <c r="AJ103" s="2843"/>
      <c r="AK103" s="2843"/>
      <c r="AL103" s="2843"/>
      <c r="AM103" s="2843"/>
      <c r="AN103" s="2843"/>
      <c r="AO103" s="2843"/>
      <c r="AP103" s="2843"/>
      <c r="AQ103" s="2843"/>
      <c r="AR103" s="2843"/>
      <c r="AS103" s="2951"/>
    </row>
    <row r="104" ht="12.75" customHeight="1" spans="3:45">
      <c r="C104" s="2908"/>
      <c r="D104" s="2835"/>
      <c r="E104" s="2982"/>
      <c r="F104" s="2982"/>
      <c r="G104" s="2982"/>
      <c r="H104" s="2982"/>
      <c r="I104" s="2982"/>
      <c r="J104" s="2982"/>
      <c r="K104" s="2998"/>
      <c r="L104" s="2843"/>
      <c r="Q104" s="2843"/>
      <c r="R104" s="2843"/>
      <c r="S104" s="2843"/>
      <c r="T104" s="2843"/>
      <c r="AG104" s="2843"/>
      <c r="AH104" s="2843"/>
      <c r="AI104" s="2843"/>
      <c r="AJ104" s="2843"/>
      <c r="AK104" s="2843"/>
      <c r="AL104" s="2843"/>
      <c r="AM104" s="2843"/>
      <c r="AN104" s="2843"/>
      <c r="AO104" s="2843"/>
      <c r="AP104" s="2843"/>
      <c r="AQ104" s="2843"/>
      <c r="AR104" s="2843"/>
      <c r="AS104" s="2951"/>
    </row>
    <row r="105" ht="12.75" customHeight="1" spans="3:45">
      <c r="C105" s="2908"/>
      <c r="D105" s="2835">
        <v>3</v>
      </c>
      <c r="E105" s="2982"/>
      <c r="F105" s="2982"/>
      <c r="G105" s="2982"/>
      <c r="H105" s="2982"/>
      <c r="I105" s="2982"/>
      <c r="J105" s="2982"/>
      <c r="K105" s="2998"/>
      <c r="L105" s="2843"/>
      <c r="M105" s="2843"/>
      <c r="N105" s="2843"/>
      <c r="O105" s="2843"/>
      <c r="P105" s="2843"/>
      <c r="Q105" s="2843"/>
      <c r="R105" s="2843"/>
      <c r="S105" s="2843"/>
      <c r="T105" s="2843"/>
      <c r="AG105" s="2843"/>
      <c r="AH105" s="2843"/>
      <c r="AI105" s="2843"/>
      <c r="AJ105" s="2843"/>
      <c r="AK105" s="2843"/>
      <c r="AL105" s="2843"/>
      <c r="AM105" s="2843"/>
      <c r="AN105" s="2843"/>
      <c r="AO105" s="2843"/>
      <c r="AP105" s="2843"/>
      <c r="AQ105" s="2843"/>
      <c r="AR105" s="2843"/>
      <c r="AS105" s="2951"/>
    </row>
    <row r="106" ht="12.75" customHeight="1" spans="3:45">
      <c r="C106" s="2908"/>
      <c r="D106" s="2835"/>
      <c r="E106" s="2982"/>
      <c r="F106" s="2982"/>
      <c r="G106" s="2982"/>
      <c r="H106" s="2982"/>
      <c r="I106" s="2982"/>
      <c r="J106" s="2982"/>
      <c r="K106" s="2998"/>
      <c r="L106" s="2843"/>
      <c r="M106" s="2843"/>
      <c r="N106" s="2843"/>
      <c r="O106" s="2843"/>
      <c r="P106" s="2843"/>
      <c r="Q106" s="2843"/>
      <c r="R106" s="2843"/>
      <c r="S106" s="2843"/>
      <c r="T106" s="2843"/>
      <c r="U106" s="2843"/>
      <c r="V106" s="2843"/>
      <c r="W106" s="2843"/>
      <c r="X106" s="2843"/>
      <c r="Y106" s="2843"/>
      <c r="Z106" s="2843"/>
      <c r="AA106" s="2843"/>
      <c r="AB106" s="2843"/>
      <c r="AC106" s="2843"/>
      <c r="AD106" s="2843"/>
      <c r="AE106" s="2843"/>
      <c r="AF106" s="2843"/>
      <c r="AG106" s="2843"/>
      <c r="AH106" s="2843"/>
      <c r="AI106" s="2843"/>
      <c r="AJ106" s="2843"/>
      <c r="AK106" s="2843"/>
      <c r="AL106" s="2843"/>
      <c r="AM106" s="2843"/>
      <c r="AN106" s="2843"/>
      <c r="AO106" s="2843"/>
      <c r="AP106" s="2843"/>
      <c r="AQ106" s="2843"/>
      <c r="AR106" s="2843"/>
      <c r="AS106" s="2951"/>
    </row>
    <row r="107" ht="15.75" customHeight="1" spans="3:35">
      <c r="C107" s="2983" t="s">
        <v>272</v>
      </c>
      <c r="D107" s="2835" t="s">
        <v>55</v>
      </c>
      <c r="E107" s="2869" t="s">
        <v>207</v>
      </c>
      <c r="F107" s="2870"/>
      <c r="G107" s="2870"/>
      <c r="H107" s="2870"/>
      <c r="I107" s="2870"/>
      <c r="J107" s="2871"/>
      <c r="K107" s="2919"/>
      <c r="L107" s="2999" t="s">
        <v>273</v>
      </c>
      <c r="M107" s="3000"/>
      <c r="N107" s="3000"/>
      <c r="O107" s="3000"/>
      <c r="P107" s="3000"/>
      <c r="Q107" s="3000"/>
      <c r="R107" s="2843"/>
      <c r="S107" s="2843"/>
      <c r="T107" s="2843"/>
      <c r="U107" s="2843"/>
      <c r="V107" s="2843"/>
      <c r="W107" s="2843"/>
      <c r="X107" s="2843"/>
      <c r="Y107" s="2843"/>
      <c r="Z107" s="2843"/>
      <c r="AA107" s="2843"/>
      <c r="AB107" s="2843"/>
      <c r="AC107" s="2843"/>
      <c r="AD107" s="2843"/>
      <c r="AE107" s="2843"/>
      <c r="AF107" s="2843"/>
      <c r="AG107" s="2843"/>
      <c r="AH107" s="2843"/>
      <c r="AI107" s="2843"/>
    </row>
    <row r="108" ht="15" customHeight="1" spans="3:32">
      <c r="C108" s="2908" t="s">
        <v>274</v>
      </c>
      <c r="D108" s="2835" t="s">
        <v>55</v>
      </c>
      <c r="E108" s="2843"/>
      <c r="F108" s="2956">
        <v>2005</v>
      </c>
      <c r="G108" s="2843"/>
      <c r="H108" s="2984" t="s">
        <v>275</v>
      </c>
      <c r="I108" s="3001"/>
      <c r="J108" s="2956">
        <v>2013</v>
      </c>
      <c r="K108" s="2919"/>
      <c r="L108" s="2999"/>
      <c r="M108" s="3000"/>
      <c r="N108" s="3000"/>
      <c r="O108" s="3000"/>
      <c r="P108" s="3000"/>
      <c r="Q108" s="3000"/>
      <c r="R108" s="2843"/>
      <c r="S108" s="2843"/>
      <c r="T108" s="2843"/>
      <c r="U108" s="2843"/>
      <c r="V108" s="2843"/>
      <c r="W108" s="2843"/>
      <c r="X108" s="2843"/>
      <c r="Y108" s="2843"/>
      <c r="Z108" s="2843"/>
      <c r="AA108" s="2843"/>
      <c r="AB108" s="2843"/>
      <c r="AC108" s="2843"/>
      <c r="AD108" s="2843"/>
      <c r="AE108" s="2843"/>
      <c r="AF108" s="2843"/>
    </row>
    <row r="109" spans="3:32">
      <c r="C109" s="2908"/>
      <c r="D109" s="2835"/>
      <c r="E109" s="2843"/>
      <c r="F109" s="2915"/>
      <c r="G109" s="2843"/>
      <c r="H109" s="2843" t="s">
        <v>276</v>
      </c>
      <c r="I109" s="2956" t="s">
        <v>30</v>
      </c>
      <c r="J109" s="2867"/>
      <c r="K109" s="2919"/>
      <c r="L109" s="2999"/>
      <c r="M109" s="3000"/>
      <c r="N109" s="3000"/>
      <c r="O109" s="3000"/>
      <c r="P109" s="3000"/>
      <c r="Q109" s="3000"/>
      <c r="R109" s="3005"/>
      <c r="S109" s="3005"/>
      <c r="T109" s="2843"/>
      <c r="U109" s="2843"/>
      <c r="V109" s="2843"/>
      <c r="W109" s="2843"/>
      <c r="X109" s="2843"/>
      <c r="Y109" s="2843"/>
      <c r="Z109" s="2843"/>
      <c r="AA109" s="2843"/>
      <c r="AB109" s="2843"/>
      <c r="AC109" s="2843"/>
      <c r="AD109" s="2843"/>
      <c r="AE109" s="2843"/>
      <c r="AF109" s="2843"/>
    </row>
    <row r="110" ht="15" customHeight="1" spans="3:32">
      <c r="C110" s="2908" t="s">
        <v>277</v>
      </c>
      <c r="D110" s="2835" t="s">
        <v>55</v>
      </c>
      <c r="E110" s="2985" t="s">
        <v>30</v>
      </c>
      <c r="F110" s="2986"/>
      <c r="G110" s="2987"/>
      <c r="H110" s="2843" t="s">
        <v>145</v>
      </c>
      <c r="I110" s="2941"/>
      <c r="J110" s="2942"/>
      <c r="K110" s="2943"/>
      <c r="R110" s="3005"/>
      <c r="S110" s="3005"/>
      <c r="T110" s="2843"/>
      <c r="U110" s="2843"/>
      <c r="V110" s="2843"/>
      <c r="W110" s="2843"/>
      <c r="X110" s="2843"/>
      <c r="Y110" s="2843"/>
      <c r="Z110" s="2843"/>
      <c r="AA110" s="2843"/>
      <c r="AB110" s="2843"/>
      <c r="AC110" s="2843"/>
      <c r="AD110" s="2843"/>
      <c r="AE110" s="2843"/>
      <c r="AF110" s="2843"/>
    </row>
    <row r="111" spans="3:12">
      <c r="C111" s="2908" t="s">
        <v>278</v>
      </c>
      <c r="D111" s="2835" t="s">
        <v>55</v>
      </c>
      <c r="E111" s="2956" t="s">
        <v>30</v>
      </c>
      <c r="F111" s="2843" t="s">
        <v>279</v>
      </c>
      <c r="G111" s="2843"/>
      <c r="H111" s="2843" t="s">
        <v>280</v>
      </c>
      <c r="I111" s="2869" t="s">
        <v>30</v>
      </c>
      <c r="J111" s="2870"/>
      <c r="K111" s="3002"/>
      <c r="L111" t="str">
        <f>+E84</f>
        <v>7°52'51.4"S 113°15'20.1"E</v>
      </c>
    </row>
    <row r="112" ht="12.75" customHeight="1" spans="3:45">
      <c r="C112" s="2908"/>
      <c r="D112" s="2835"/>
      <c r="E112" s="2988"/>
      <c r="F112" s="2988"/>
      <c r="G112" s="2988"/>
      <c r="H112" s="2988"/>
      <c r="I112" s="2988"/>
      <c r="J112" s="2988"/>
      <c r="K112" s="3003"/>
      <c r="AJ112" s="2843"/>
      <c r="AK112" s="2843"/>
      <c r="AL112" s="2843"/>
      <c r="AM112" s="2843"/>
      <c r="AN112" s="2843"/>
      <c r="AO112" s="2843"/>
      <c r="AP112" s="2843"/>
      <c r="AQ112" s="2843"/>
      <c r="AR112" s="2843"/>
      <c r="AS112" s="2951"/>
    </row>
    <row r="113" ht="12.75" customHeight="1" spans="3:51">
      <c r="C113" s="2882" t="s">
        <v>281</v>
      </c>
      <c r="D113" s="2969" t="s">
        <v>282</v>
      </c>
      <c r="E113" s="2970" t="s">
        <v>258</v>
      </c>
      <c r="F113" s="2971"/>
      <c r="G113" s="2971"/>
      <c r="H113" s="2972"/>
      <c r="I113" s="2994" t="s">
        <v>40</v>
      </c>
      <c r="J113" s="2994" t="s">
        <v>283</v>
      </c>
      <c r="K113" s="2919"/>
      <c r="L113" s="2843"/>
      <c r="M113" s="2843"/>
      <c r="N113" s="2843"/>
      <c r="AG113" s="2843"/>
      <c r="AH113" s="2843"/>
      <c r="AI113" s="2843"/>
      <c r="AJ113" s="2843"/>
      <c r="AK113" s="2843"/>
      <c r="AL113" s="2843"/>
      <c r="AM113" s="2843"/>
      <c r="AN113" s="2843"/>
      <c r="AO113" s="2843"/>
      <c r="AP113" s="2843"/>
      <c r="AQ113" s="2843"/>
      <c r="AR113" s="2843"/>
      <c r="AS113" s="2843"/>
      <c r="AT113" s="2951"/>
      <c r="AU113" s="2843"/>
      <c r="AV113" s="2843"/>
      <c r="AW113" s="2843"/>
      <c r="AX113" s="2843"/>
      <c r="AY113" s="2843"/>
    </row>
    <row r="114" ht="12.75" customHeight="1" spans="3:51">
      <c r="C114" s="2973" t="s">
        <v>259</v>
      </c>
      <c r="D114" s="2969"/>
      <c r="E114" s="2974" t="s">
        <v>260</v>
      </c>
      <c r="F114" s="2974" t="s">
        <v>261</v>
      </c>
      <c r="G114" s="2974" t="s">
        <v>262</v>
      </c>
      <c r="H114" s="2974" t="s">
        <v>263</v>
      </c>
      <c r="I114" s="2995"/>
      <c r="J114" s="2995"/>
      <c r="K114" s="2919"/>
      <c r="L114" s="2843"/>
      <c r="M114" s="2843"/>
      <c r="N114" s="2843"/>
      <c r="AG114" s="2843"/>
      <c r="AH114" s="2843"/>
      <c r="AI114" s="2843"/>
      <c r="AJ114" s="2843"/>
      <c r="AK114" s="2843"/>
      <c r="AL114" s="2843"/>
      <c r="AM114" s="2843"/>
      <c r="AN114" s="2843"/>
      <c r="AO114" s="2843"/>
      <c r="AP114" s="2843"/>
      <c r="AQ114" s="2843"/>
      <c r="AR114" s="2843"/>
      <c r="AS114" s="2843"/>
      <c r="AT114" s="2951"/>
      <c r="AU114" s="2843"/>
      <c r="AV114" s="2843"/>
      <c r="AW114" s="2843"/>
      <c r="AX114" s="2843"/>
      <c r="AY114" s="2843"/>
    </row>
    <row r="115" ht="12.75" customHeight="1" spans="3:51">
      <c r="C115" s="2881" t="s">
        <v>284</v>
      </c>
      <c r="D115" s="2956"/>
      <c r="E115" s="2956">
        <v>0</v>
      </c>
      <c r="F115" s="2989"/>
      <c r="G115" s="2956"/>
      <c r="H115" s="2990"/>
      <c r="I115" s="2978">
        <f>SUM(E115:H115)</f>
        <v>0</v>
      </c>
      <c r="J115" s="3004">
        <f>+I115</f>
        <v>0</v>
      </c>
      <c r="K115" s="2919"/>
      <c r="L115" s="2843"/>
      <c r="M115" s="2843"/>
      <c r="N115" s="2843"/>
      <c r="AG115" s="2843"/>
      <c r="AH115" s="2843"/>
      <c r="AI115" s="2843"/>
      <c r="AJ115" s="2843"/>
      <c r="AK115" s="2843"/>
      <c r="AL115" s="2843"/>
      <c r="AM115" s="2843"/>
      <c r="AN115" s="2843"/>
      <c r="AO115" s="2843"/>
      <c r="AP115" s="2843"/>
      <c r="AQ115" s="2843"/>
      <c r="AR115" s="2843"/>
      <c r="AS115" s="2843"/>
      <c r="AT115" s="2951"/>
      <c r="AU115" s="2843"/>
      <c r="AV115" s="2843"/>
      <c r="AW115" s="2843"/>
      <c r="AX115" s="2843"/>
      <c r="AY115" s="2843"/>
    </row>
    <row r="116" ht="12.75" customHeight="1" spans="3:51">
      <c r="C116" s="2881" t="s">
        <v>285</v>
      </c>
      <c r="D116" s="2956"/>
      <c r="E116" s="2956">
        <v>0</v>
      </c>
      <c r="F116" s="2989"/>
      <c r="G116" s="2956"/>
      <c r="H116" s="2990"/>
      <c r="I116" s="2978">
        <f t="shared" ref="I116:I127" si="3">SUM(E116:H116)</f>
        <v>0</v>
      </c>
      <c r="J116" s="3004"/>
      <c r="K116" s="2919"/>
      <c r="L116" s="2843">
        <f>15*5</f>
        <v>75</v>
      </c>
      <c r="M116" s="3005"/>
      <c r="N116" s="3005"/>
      <c r="O116" s="2843"/>
      <c r="P116" s="2843"/>
      <c r="Q116" s="2843"/>
      <c r="R116" s="2843"/>
      <c r="S116" s="2843"/>
      <c r="T116" s="3005"/>
      <c r="U116" s="2843"/>
      <c r="V116" s="2843"/>
      <c r="W116" s="2843"/>
      <c r="X116" s="2843"/>
      <c r="Y116" s="2843"/>
      <c r="Z116" s="2843"/>
      <c r="AA116" s="2843"/>
      <c r="AB116" s="2843"/>
      <c r="AC116" s="2843"/>
      <c r="AD116" s="2843"/>
      <c r="AE116" s="2843"/>
      <c r="AF116" s="2843"/>
      <c r="AG116" s="2843"/>
      <c r="AH116" s="2843"/>
      <c r="AI116" s="2843"/>
      <c r="AJ116" s="2843"/>
      <c r="AK116" s="2843"/>
      <c r="AL116" s="2843"/>
      <c r="AM116" s="2843"/>
      <c r="AN116" s="2843"/>
      <c r="AO116" s="2843"/>
      <c r="AP116" s="2843"/>
      <c r="AQ116" s="2843"/>
      <c r="AR116" s="2843"/>
      <c r="AS116" s="2843"/>
      <c r="AT116" s="2951"/>
      <c r="AU116" s="2843"/>
      <c r="AV116" s="2843"/>
      <c r="AW116" s="2843"/>
      <c r="AX116" s="2843"/>
      <c r="AY116" s="2843"/>
    </row>
    <row r="117" ht="12.75" customHeight="1" spans="3:51">
      <c r="C117" s="2881" t="s">
        <v>286</v>
      </c>
      <c r="D117" s="2956">
        <v>1</v>
      </c>
      <c r="E117" s="2956">
        <v>33000</v>
      </c>
      <c r="F117" s="2989"/>
      <c r="G117" s="2956"/>
      <c r="H117" s="2990"/>
      <c r="I117" s="2978">
        <f t="shared" si="3"/>
        <v>33000</v>
      </c>
      <c r="J117" s="3004">
        <v>33000</v>
      </c>
      <c r="K117" s="2919"/>
      <c r="L117">
        <f>13*5</f>
        <v>65</v>
      </c>
      <c r="M117" s="2843"/>
      <c r="N117" s="2843"/>
      <c r="O117" s="2843"/>
      <c r="P117" s="2843"/>
      <c r="Q117" s="2843"/>
      <c r="R117" s="2843"/>
      <c r="U117" s="2843"/>
      <c r="V117" s="2843"/>
      <c r="W117" s="2843"/>
      <c r="X117" s="2843"/>
      <c r="Y117" s="2843"/>
      <c r="Z117" s="2843"/>
      <c r="AA117" s="2843"/>
      <c r="AB117" s="2843"/>
      <c r="AC117" s="2843"/>
      <c r="AD117" s="2843"/>
      <c r="AE117" s="2843"/>
      <c r="AF117" s="2843"/>
      <c r="AG117" s="2843"/>
      <c r="AH117" s="2843"/>
      <c r="AI117" s="2843"/>
      <c r="AJ117" s="2843"/>
      <c r="AK117" s="2843"/>
      <c r="AL117" s="2843"/>
      <c r="AM117" s="2843"/>
      <c r="AN117" s="2843"/>
      <c r="AO117" s="2843"/>
      <c r="AP117" s="2843"/>
      <c r="AQ117" s="2843"/>
      <c r="AR117" s="2843"/>
      <c r="AS117" s="2843"/>
      <c r="AT117" s="2951"/>
      <c r="AU117" s="2843"/>
      <c r="AV117" s="2843"/>
      <c r="AW117" s="2843"/>
      <c r="AX117" s="2843"/>
      <c r="AY117" s="2843"/>
    </row>
    <row r="118" ht="12.75" customHeight="1" spans="3:51">
      <c r="C118" s="2881" t="s">
        <v>287</v>
      </c>
      <c r="D118" s="2956">
        <v>1</v>
      </c>
      <c r="E118" s="2956">
        <v>1</v>
      </c>
      <c r="F118" s="2989"/>
      <c r="G118" s="2956"/>
      <c r="H118" s="2990"/>
      <c r="I118" s="2978">
        <f t="shared" si="3"/>
        <v>1</v>
      </c>
      <c r="J118" s="3004" t="s">
        <v>288</v>
      </c>
      <c r="K118" s="2919"/>
      <c r="M118" s="2843"/>
      <c r="N118" s="2843"/>
      <c r="O118" s="2843"/>
      <c r="P118" s="2843"/>
      <c r="Q118" s="2843"/>
      <c r="R118" s="2843"/>
      <c r="U118" s="2843"/>
      <c r="V118" s="2843"/>
      <c r="W118" s="2843"/>
      <c r="X118" s="2843"/>
      <c r="Y118" s="2843"/>
      <c r="Z118" s="2843"/>
      <c r="AA118" s="2843"/>
      <c r="AB118" s="2843"/>
      <c r="AC118" s="2843"/>
      <c r="AD118" s="2843"/>
      <c r="AE118" s="2843"/>
      <c r="AF118" s="2843"/>
      <c r="AG118" s="2843"/>
      <c r="AH118" s="2843"/>
      <c r="AI118" s="2843"/>
      <c r="AJ118" s="2843"/>
      <c r="AK118" s="2843"/>
      <c r="AL118" s="2843"/>
      <c r="AM118" s="2843"/>
      <c r="AN118" s="2843"/>
      <c r="AO118" s="2843"/>
      <c r="AP118" s="2843"/>
      <c r="AQ118" s="2843"/>
      <c r="AR118" s="2843"/>
      <c r="AS118" s="2843"/>
      <c r="AT118" s="2951"/>
      <c r="AU118" s="2843"/>
      <c r="AV118" s="2843"/>
      <c r="AW118" s="2843"/>
      <c r="AX118" s="2843"/>
      <c r="AY118" s="2843"/>
    </row>
    <row r="119" ht="12.75" customHeight="1" spans="3:51">
      <c r="C119" s="2881" t="s">
        <v>289</v>
      </c>
      <c r="D119" s="2956">
        <v>1</v>
      </c>
      <c r="E119" s="2991">
        <v>0</v>
      </c>
      <c r="F119" s="2989"/>
      <c r="G119" s="2956"/>
      <c r="H119" s="2990"/>
      <c r="I119" s="2978">
        <f t="shared" si="3"/>
        <v>0</v>
      </c>
      <c r="J119" s="3004"/>
      <c r="K119" s="2919"/>
      <c r="L119" s="3006"/>
      <c r="M119" s="2843"/>
      <c r="N119" s="2843"/>
      <c r="O119" s="2843"/>
      <c r="P119" s="2843"/>
      <c r="Q119" s="2843"/>
      <c r="R119" s="2843"/>
      <c r="U119" s="2843"/>
      <c r="V119" s="2843"/>
      <c r="W119" s="2843"/>
      <c r="X119" s="2843"/>
      <c r="Y119" s="2843"/>
      <c r="Z119" s="2843"/>
      <c r="AA119" s="2843"/>
      <c r="AB119" s="2843"/>
      <c r="AC119" s="2843"/>
      <c r="AD119" s="2843"/>
      <c r="AE119" s="2843"/>
      <c r="AF119" s="2843"/>
      <c r="AG119" s="2843"/>
      <c r="AH119" s="2843"/>
      <c r="AI119" s="2843"/>
      <c r="AJ119" s="2843"/>
      <c r="AK119" s="2843"/>
      <c r="AL119" s="2843"/>
      <c r="AM119" s="2843"/>
      <c r="AN119" s="2843"/>
      <c r="AO119" s="2843"/>
      <c r="AP119" s="2843"/>
      <c r="AQ119" s="2843"/>
      <c r="AR119" s="2843"/>
      <c r="AS119" s="2843"/>
      <c r="AT119" s="2951"/>
      <c r="AU119" s="2843"/>
      <c r="AV119" s="2843"/>
      <c r="AW119" s="2843"/>
      <c r="AX119" s="2843"/>
      <c r="AY119" s="2843"/>
    </row>
    <row r="120" ht="12.75" customHeight="1" spans="3:51">
      <c r="C120" s="2881" t="s">
        <v>290</v>
      </c>
      <c r="D120" s="2956"/>
      <c r="E120" s="2956"/>
      <c r="F120" s="2989"/>
      <c r="G120" s="2956"/>
      <c r="H120" s="2990"/>
      <c r="I120" s="2978">
        <f t="shared" si="3"/>
        <v>0</v>
      </c>
      <c r="J120" s="3004"/>
      <c r="K120" s="2919"/>
      <c r="M120" s="2843"/>
      <c r="N120" s="2843"/>
      <c r="O120" s="2843"/>
      <c r="P120" s="2843"/>
      <c r="Q120" s="2843"/>
      <c r="R120" s="2843"/>
      <c r="U120" s="2843"/>
      <c r="V120" s="2843"/>
      <c r="W120" s="2843"/>
      <c r="X120" s="2843"/>
      <c r="Y120" s="2843"/>
      <c r="Z120" s="2843"/>
      <c r="AA120" s="2843"/>
      <c r="AB120" s="2843"/>
      <c r="AC120" s="2843"/>
      <c r="AD120" s="2843"/>
      <c r="AE120" s="2843"/>
      <c r="AF120" s="2843"/>
      <c r="AG120" s="2843"/>
      <c r="AH120" s="2843"/>
      <c r="AI120" s="2843"/>
      <c r="AJ120" s="2843"/>
      <c r="AK120" s="2843"/>
      <c r="AL120" s="2843"/>
      <c r="AM120" s="2843"/>
      <c r="AN120" s="2843"/>
      <c r="AO120" s="2843"/>
      <c r="AP120" s="2843"/>
      <c r="AQ120" s="2843"/>
      <c r="AR120" s="2843"/>
      <c r="AS120" s="2843"/>
      <c r="AT120" s="2951"/>
      <c r="AU120" s="2843"/>
      <c r="AV120" s="2843"/>
      <c r="AW120" s="2843"/>
      <c r="AX120" s="2843"/>
      <c r="AY120" s="2843"/>
    </row>
    <row r="121" ht="12.75" customHeight="1" spans="3:51">
      <c r="C121" s="2979" t="s">
        <v>291</v>
      </c>
      <c r="D121" s="2956"/>
      <c r="E121" s="2956"/>
      <c r="F121" s="2989"/>
      <c r="G121" s="2956"/>
      <c r="H121" s="2990"/>
      <c r="I121" s="2978">
        <f t="shared" si="3"/>
        <v>0</v>
      </c>
      <c r="J121" s="3004"/>
      <c r="K121" s="2919"/>
      <c r="M121" s="2843"/>
      <c r="N121" s="2843"/>
      <c r="O121" s="2843"/>
      <c r="P121" s="2843"/>
      <c r="Q121" s="2843"/>
      <c r="R121" s="2843"/>
      <c r="U121" s="2843"/>
      <c r="V121" s="2843"/>
      <c r="W121" s="2843"/>
      <c r="X121" s="2843"/>
      <c r="Y121" s="2843"/>
      <c r="Z121" s="2843"/>
      <c r="AA121" s="2843"/>
      <c r="AB121" s="2843"/>
      <c r="AC121" s="2843"/>
      <c r="AD121" s="2843"/>
      <c r="AE121" s="2843"/>
      <c r="AF121" s="2843"/>
      <c r="AG121" s="2843"/>
      <c r="AH121" s="2843"/>
      <c r="AI121" s="2843"/>
      <c r="AJ121" s="2843"/>
      <c r="AK121" s="2843"/>
      <c r="AL121" s="2843"/>
      <c r="AM121" s="2843"/>
      <c r="AN121" s="2843"/>
      <c r="AO121" s="2843"/>
      <c r="AP121" s="2843"/>
      <c r="AQ121" s="2843"/>
      <c r="AR121" s="2843"/>
      <c r="AS121" s="2843"/>
      <c r="AT121" s="2951"/>
      <c r="AU121" s="2843"/>
      <c r="AV121" s="2843"/>
      <c r="AW121" s="2843"/>
      <c r="AX121" s="2843"/>
      <c r="AY121" s="2843"/>
    </row>
    <row r="122" ht="12.75" customHeight="1" spans="3:51">
      <c r="C122" s="2979" t="s">
        <v>292</v>
      </c>
      <c r="D122" s="2956"/>
      <c r="E122" s="2956"/>
      <c r="F122" s="2989"/>
      <c r="G122" s="2956"/>
      <c r="H122" s="2990"/>
      <c r="I122" s="2978">
        <f t="shared" si="3"/>
        <v>0</v>
      </c>
      <c r="J122" s="3004"/>
      <c r="K122" s="2919"/>
      <c r="L122" s="3006"/>
      <c r="M122" s="2843"/>
      <c r="N122" s="2843"/>
      <c r="O122" s="2843"/>
      <c r="P122" s="2843"/>
      <c r="Q122" s="2843"/>
      <c r="R122" s="2843"/>
      <c r="U122" s="2843"/>
      <c r="V122" s="2843"/>
      <c r="W122" s="2843"/>
      <c r="X122" s="2843"/>
      <c r="Y122" s="2843"/>
      <c r="Z122" s="2843"/>
      <c r="AA122" s="2843"/>
      <c r="AB122" s="2843"/>
      <c r="AC122" s="2843"/>
      <c r="AD122" s="2843"/>
      <c r="AE122" s="2843"/>
      <c r="AF122" s="2843"/>
      <c r="AG122" s="2843"/>
      <c r="AH122" s="2843"/>
      <c r="AI122" s="2843"/>
      <c r="AJ122" s="2843"/>
      <c r="AK122" s="2843"/>
      <c r="AL122" s="2843"/>
      <c r="AM122" s="2843"/>
      <c r="AN122" s="2843"/>
      <c r="AO122" s="2843"/>
      <c r="AP122" s="2843"/>
      <c r="AQ122" s="2843"/>
      <c r="AR122" s="2843"/>
      <c r="AS122" s="2843"/>
      <c r="AT122" s="2951"/>
      <c r="AU122" s="2843"/>
      <c r="AV122" s="2843"/>
      <c r="AW122" s="2843"/>
      <c r="AX122" s="2843"/>
      <c r="AY122" s="2843"/>
    </row>
    <row r="123" ht="12.75" customHeight="1" spans="3:51">
      <c r="C123" s="2979" t="s">
        <v>293</v>
      </c>
      <c r="D123" s="2956"/>
      <c r="E123" s="2956"/>
      <c r="F123" s="2956"/>
      <c r="G123" s="2956"/>
      <c r="H123" s="2990"/>
      <c r="I123" s="2978">
        <f t="shared" si="3"/>
        <v>0</v>
      </c>
      <c r="J123" s="3004"/>
      <c r="K123" s="2919"/>
      <c r="M123" s="2843"/>
      <c r="N123" s="2843"/>
      <c r="O123" s="2843"/>
      <c r="P123" s="2843"/>
      <c r="Q123" s="2843"/>
      <c r="R123" s="2843"/>
      <c r="U123" s="2843"/>
      <c r="V123" s="2843"/>
      <c r="W123" s="2843"/>
      <c r="X123" s="2843"/>
      <c r="Y123" s="2843"/>
      <c r="Z123" s="2843"/>
      <c r="AA123" s="2843"/>
      <c r="AB123" s="2843"/>
      <c r="AC123" s="2843"/>
      <c r="AD123" s="2843"/>
      <c r="AE123" s="2843"/>
      <c r="AF123" s="2843"/>
      <c r="AG123" s="2843"/>
      <c r="AH123" s="2843"/>
      <c r="AI123" s="2843"/>
      <c r="AJ123" s="2843"/>
      <c r="AK123" s="2843"/>
      <c r="AL123" s="2843"/>
      <c r="AM123" s="2843"/>
      <c r="AN123" s="2843"/>
      <c r="AO123" s="2843"/>
      <c r="AP123" s="2843"/>
      <c r="AQ123" s="2843"/>
      <c r="AR123" s="2843"/>
      <c r="AS123" s="2843"/>
      <c r="AT123" s="2951"/>
      <c r="AU123" s="2843"/>
      <c r="AV123" s="2843"/>
      <c r="AW123" s="2843"/>
      <c r="AX123" s="2843"/>
      <c r="AY123" s="2843"/>
    </row>
    <row r="124" ht="12.75" customHeight="1" spans="3:35">
      <c r="C124" s="2979" t="s">
        <v>294</v>
      </c>
      <c r="D124" s="2956"/>
      <c r="E124" s="2956"/>
      <c r="F124" s="2956"/>
      <c r="G124" s="2956"/>
      <c r="H124" s="2990"/>
      <c r="I124" s="2978">
        <f t="shared" si="3"/>
        <v>0</v>
      </c>
      <c r="J124" s="3004"/>
      <c r="K124" s="2919"/>
      <c r="M124" s="2843"/>
      <c r="N124" s="2843"/>
      <c r="O124" s="2843"/>
      <c r="P124" s="2843"/>
      <c r="Q124" s="2843"/>
      <c r="R124" s="2843"/>
      <c r="U124" s="2843"/>
      <c r="V124" s="2843"/>
      <c r="W124" s="2843"/>
      <c r="X124" s="2843"/>
      <c r="Y124" s="2843"/>
      <c r="Z124" s="2843"/>
      <c r="AA124" s="2843"/>
      <c r="AB124" s="2843"/>
      <c r="AC124" s="2843"/>
      <c r="AD124" s="2843"/>
      <c r="AE124" s="2843"/>
      <c r="AF124" s="2843"/>
      <c r="AG124" s="2843"/>
      <c r="AH124" s="2843"/>
      <c r="AI124" s="2843"/>
    </row>
    <row r="125" spans="3:32">
      <c r="C125" s="2979" t="s">
        <v>295</v>
      </c>
      <c r="D125" s="2956"/>
      <c r="E125" s="2956"/>
      <c r="F125" s="2956"/>
      <c r="G125" s="2956"/>
      <c r="H125" s="2990"/>
      <c r="I125" s="2978">
        <f t="shared" si="3"/>
        <v>0</v>
      </c>
      <c r="J125" s="2996">
        <f>SUM(E125:H125)</f>
        <v>0</v>
      </c>
      <c r="K125" s="2919"/>
      <c r="M125" s="2843"/>
      <c r="N125" s="2843"/>
      <c r="O125" s="2843"/>
      <c r="P125" s="2843"/>
      <c r="Q125" s="2843"/>
      <c r="R125" s="2843"/>
      <c r="V125" s="2843"/>
      <c r="W125" s="2843"/>
      <c r="X125" s="2843"/>
      <c r="Y125" s="2843"/>
      <c r="Z125" s="2843"/>
      <c r="AA125" s="2843"/>
      <c r="AB125" s="2843"/>
      <c r="AC125" s="2843"/>
      <c r="AD125" s="2843"/>
      <c r="AE125" s="2843"/>
      <c r="AF125" s="2843"/>
    </row>
    <row r="126" spans="3:32">
      <c r="C126" s="2979" t="s">
        <v>296</v>
      </c>
      <c r="D126" s="2956"/>
      <c r="E126" s="2956"/>
      <c r="F126" s="2956"/>
      <c r="G126" s="2956"/>
      <c r="H126" s="2990"/>
      <c r="I126" s="2978">
        <f t="shared" si="3"/>
        <v>0</v>
      </c>
      <c r="J126" s="3004"/>
      <c r="K126" s="2919"/>
      <c r="M126" s="2843"/>
      <c r="N126" s="2843"/>
      <c r="O126" s="2843"/>
      <c r="P126" s="2843"/>
      <c r="Q126" s="2843"/>
      <c r="R126" s="2843"/>
      <c r="S126" s="2843"/>
      <c r="T126" s="2843"/>
      <c r="V126" s="2843"/>
      <c r="W126" s="2843"/>
      <c r="X126" s="2843"/>
      <c r="Y126" s="2843"/>
      <c r="Z126" s="2843"/>
      <c r="AA126" s="2843"/>
      <c r="AB126" s="2843"/>
      <c r="AC126" s="2843"/>
      <c r="AD126" s="2843"/>
      <c r="AE126" s="2843"/>
      <c r="AF126" s="2843"/>
    </row>
    <row r="127" ht="12.75" customHeight="1" spans="3:32">
      <c r="C127" s="2908"/>
      <c r="D127" s="2956"/>
      <c r="E127" s="2956"/>
      <c r="F127" s="2956"/>
      <c r="G127" s="2956"/>
      <c r="H127" s="2990"/>
      <c r="I127" s="2990">
        <f t="shared" si="3"/>
        <v>0</v>
      </c>
      <c r="J127" s="3004"/>
      <c r="K127" s="2919"/>
      <c r="M127" s="2843"/>
      <c r="N127" s="2843"/>
      <c r="O127" s="2843"/>
      <c r="P127" s="2843"/>
      <c r="Q127" s="2843"/>
      <c r="R127" s="2843"/>
      <c r="S127" s="2843"/>
      <c r="T127" s="2843"/>
      <c r="V127" s="2843"/>
      <c r="W127" s="2843"/>
      <c r="X127" s="2843"/>
      <c r="Y127" s="2843"/>
      <c r="Z127" s="2843"/>
      <c r="AA127" s="2843"/>
      <c r="AB127" s="2843"/>
      <c r="AC127" s="2843"/>
      <c r="AD127" s="2843"/>
      <c r="AE127" s="2843"/>
      <c r="AF127" s="2843"/>
    </row>
    <row r="128" spans="3:21">
      <c r="C128" s="2980" t="s">
        <v>268</v>
      </c>
      <c r="D128" s="2977">
        <f t="shared" ref="D128:I128" si="4">SUM(D115:D127)</f>
        <v>3</v>
      </c>
      <c r="E128" s="2977">
        <f t="shared" si="4"/>
        <v>33001</v>
      </c>
      <c r="F128" s="2977">
        <f t="shared" si="4"/>
        <v>0</v>
      </c>
      <c r="G128" s="2977">
        <f t="shared" si="4"/>
        <v>0</v>
      </c>
      <c r="H128" s="2977">
        <f t="shared" si="4"/>
        <v>0</v>
      </c>
      <c r="I128" s="2977">
        <f t="shared" si="4"/>
        <v>33001</v>
      </c>
      <c r="J128" s="2996">
        <f>SUM(E128:H128)</f>
        <v>33001</v>
      </c>
      <c r="K128" s="2919"/>
      <c r="M128" s="2843"/>
      <c r="N128" s="2843"/>
      <c r="O128" s="2843"/>
      <c r="P128" s="2843"/>
      <c r="Q128" s="2843"/>
      <c r="R128" s="2843"/>
      <c r="S128" s="2843"/>
      <c r="T128" s="2843"/>
      <c r="U128" s="2843"/>
    </row>
    <row r="129" ht="15.15" spans="3:21">
      <c r="C129" s="2881"/>
      <c r="D129" s="2835"/>
      <c r="E129" s="2843"/>
      <c r="F129" s="2843"/>
      <c r="G129" s="2843"/>
      <c r="H129" s="2843"/>
      <c r="I129" s="2915"/>
      <c r="J129" s="2915"/>
      <c r="K129" s="3020"/>
      <c r="M129" s="2843"/>
      <c r="N129" s="2843"/>
      <c r="O129" s="2843"/>
      <c r="P129" s="2843"/>
      <c r="Q129" s="2843"/>
      <c r="R129" s="2843"/>
      <c r="S129" s="2843"/>
      <c r="T129" s="2843"/>
      <c r="U129" s="2843"/>
    </row>
    <row r="130" ht="15.15" spans="3:21">
      <c r="C130" s="2908" t="s">
        <v>297</v>
      </c>
      <c r="D130" s="2835" t="s">
        <v>55</v>
      </c>
      <c r="E130" s="3007" t="s">
        <v>298</v>
      </c>
      <c r="F130" s="3008"/>
      <c r="G130" s="3008"/>
      <c r="H130" s="3008"/>
      <c r="I130" s="3009"/>
      <c r="J130" s="2843"/>
      <c r="K130" s="2919"/>
      <c r="M130" s="2843"/>
      <c r="N130" s="2843"/>
      <c r="O130" s="2843"/>
      <c r="P130" s="2843"/>
      <c r="Q130" s="2843"/>
      <c r="R130" s="2843"/>
      <c r="S130" s="2843"/>
      <c r="T130" s="2843"/>
      <c r="U130" s="2843"/>
    </row>
    <row r="131" ht="15.15" spans="3:15">
      <c r="C131" s="2908"/>
      <c r="D131" s="2835"/>
      <c r="E131" s="3007" t="s">
        <v>299</v>
      </c>
      <c r="F131" s="3008"/>
      <c r="G131" s="3009"/>
      <c r="H131" s="2843"/>
      <c r="I131" s="2843"/>
      <c r="J131" s="2843"/>
      <c r="K131" s="2919"/>
      <c r="L131" t="s">
        <v>300</v>
      </c>
      <c r="M131" s="2843">
        <f>3*20</f>
        <v>60</v>
      </c>
      <c r="N131" s="2843"/>
      <c r="O131" s="2843"/>
    </row>
    <row r="132" ht="15.15" spans="3:15">
      <c r="C132" s="2908"/>
      <c r="D132" s="2835"/>
      <c r="E132" s="3010" t="s">
        <v>301</v>
      </c>
      <c r="F132" s="3011"/>
      <c r="G132" s="3012"/>
      <c r="H132" s="2843"/>
      <c r="I132" s="2843"/>
      <c r="J132" s="2843"/>
      <c r="K132" s="2919"/>
      <c r="M132" s="2843">
        <f>5*3</f>
        <v>15</v>
      </c>
      <c r="N132" s="2843"/>
      <c r="O132" s="2843"/>
    </row>
    <row r="133" ht="5.1" customHeight="1" spans="3:14">
      <c r="C133" s="2908"/>
      <c r="D133" s="2835"/>
      <c r="E133" s="2843"/>
      <c r="F133" s="2843"/>
      <c r="G133" s="2843"/>
      <c r="H133" s="2843"/>
      <c r="I133" s="2843"/>
      <c r="J133" s="2843"/>
      <c r="K133" s="2919"/>
      <c r="L133" s="2843"/>
      <c r="M133" s="2843"/>
      <c r="N133" s="2843"/>
    </row>
    <row r="134" ht="15.15" spans="3:14">
      <c r="C134" s="2908" t="s">
        <v>302</v>
      </c>
      <c r="D134" s="2835" t="s">
        <v>55</v>
      </c>
      <c r="E134" s="3013" t="str">
        <f>E145</f>
        <v>Eky Abdullah, ST.</v>
      </c>
      <c r="F134" s="3014"/>
      <c r="G134" s="3015"/>
      <c r="H134" s="2843"/>
      <c r="I134" s="2843"/>
      <c r="J134" s="2843"/>
      <c r="K134" s="2919"/>
      <c r="L134" s="2843"/>
      <c r="M134" s="2843">
        <f>2.5*6</f>
        <v>15</v>
      </c>
      <c r="N134" s="2843"/>
    </row>
    <row r="135" ht="15.15" spans="3:14">
      <c r="C135" s="2908"/>
      <c r="D135" s="2835" t="s">
        <v>55</v>
      </c>
      <c r="E135" s="3010" t="str">
        <f>F145</f>
        <v>MAPPI No. 14-P-04988</v>
      </c>
      <c r="F135" s="3011"/>
      <c r="G135" s="3012"/>
      <c r="H135" s="2843"/>
      <c r="I135" s="2843"/>
      <c r="J135" s="2843"/>
      <c r="K135" s="2919"/>
      <c r="L135" s="2843"/>
      <c r="M135" s="2843">
        <f>M131+M132+M134</f>
        <v>90</v>
      </c>
      <c r="N135" s="2843"/>
    </row>
    <row r="136" ht="5.1" customHeight="1" spans="3:14">
      <c r="C136" s="2908"/>
      <c r="D136" s="2835"/>
      <c r="E136" s="2843"/>
      <c r="F136" s="2843"/>
      <c r="G136" s="2843"/>
      <c r="H136" s="2843"/>
      <c r="I136" s="2843"/>
      <c r="J136" s="2843"/>
      <c r="K136" s="2919"/>
      <c r="L136" s="2843"/>
      <c r="M136" s="2843"/>
      <c r="N136" s="2843"/>
    </row>
    <row r="137" ht="15.15" spans="3:14">
      <c r="C137" s="2908" t="s">
        <v>303</v>
      </c>
      <c r="D137" s="2835" t="s">
        <v>55</v>
      </c>
      <c r="E137" s="3007" t="s">
        <v>304</v>
      </c>
      <c r="F137" s="3008"/>
      <c r="G137" s="3008"/>
      <c r="H137" s="3009"/>
      <c r="I137" s="2843"/>
      <c r="J137" s="2843"/>
      <c r="K137" s="2919"/>
      <c r="L137" s="2843"/>
      <c r="M137" s="2843">
        <f>372-M135</f>
        <v>282</v>
      </c>
      <c r="N137" s="2843"/>
    </row>
    <row r="138" ht="15.15" spans="3:14">
      <c r="C138" s="2908"/>
      <c r="D138" s="2835" t="s">
        <v>55</v>
      </c>
      <c r="E138" s="3007" t="str">
        <f>VLOOKUP(E137,E142:F155,2,0)</f>
        <v>MAPPI No. 22-A-11417</v>
      </c>
      <c r="F138" s="3008"/>
      <c r="G138" s="3008"/>
      <c r="H138" s="3009"/>
      <c r="I138" s="2843"/>
      <c r="J138" s="2843"/>
      <c r="K138" s="2919"/>
      <c r="L138" s="2843"/>
      <c r="M138" s="2843"/>
      <c r="N138" s="2843"/>
    </row>
    <row r="139" ht="15.15" spans="3:14">
      <c r="C139" s="3016"/>
      <c r="D139" s="3017"/>
      <c r="E139" s="3018"/>
      <c r="F139" s="3018"/>
      <c r="G139" s="3018"/>
      <c r="H139" s="3018"/>
      <c r="I139" s="3018"/>
      <c r="J139" s="3018"/>
      <c r="K139" s="3021"/>
      <c r="L139" s="2843"/>
      <c r="M139" s="2843"/>
      <c r="N139" s="2843"/>
    </row>
    <row r="140" ht="12.75" customHeight="1" spans="3:45">
      <c r="C140" s="3019"/>
      <c r="D140" s="2835"/>
      <c r="E140" s="2988"/>
      <c r="F140" s="2988"/>
      <c r="G140" s="2988"/>
      <c r="H140" s="2988"/>
      <c r="I140" s="2988"/>
      <c r="J140" s="2988"/>
      <c r="K140" s="3022"/>
      <c r="L140" s="2843"/>
      <c r="M140" s="2843"/>
      <c r="N140" s="2843"/>
      <c r="AJ140" s="2843"/>
      <c r="AK140" s="2843"/>
      <c r="AL140" s="2843"/>
      <c r="AM140" s="2843"/>
      <c r="AN140" s="2843"/>
      <c r="AO140" s="2843"/>
      <c r="AP140" s="2843"/>
      <c r="AQ140" s="2843"/>
      <c r="AR140" s="2843"/>
      <c r="AS140" s="2951"/>
    </row>
    <row r="141" spans="3:19">
      <c r="C141" s="2843"/>
      <c r="D141" s="2835"/>
      <c r="E141" s="2843"/>
      <c r="F141" s="2843"/>
      <c r="G141" s="2843"/>
      <c r="H141" s="2843"/>
      <c r="I141" s="2843"/>
      <c r="J141" s="2843"/>
      <c r="K141" s="2843"/>
      <c r="L141" s="2843"/>
      <c r="M141" s="2843"/>
      <c r="N141" s="2843"/>
      <c r="O141" s="2843"/>
      <c r="P141" s="2843"/>
      <c r="Q141" s="2843"/>
      <c r="R141" s="2843"/>
      <c r="S141" s="2843"/>
    </row>
    <row r="142" spans="3:19">
      <c r="C142" s="2843"/>
      <c r="D142" s="2949" t="s">
        <v>305</v>
      </c>
      <c r="E142" s="2843" t="s">
        <v>306</v>
      </c>
      <c r="F142" s="2843" t="s">
        <v>307</v>
      </c>
      <c r="H142" s="2843"/>
      <c r="I142" s="2843"/>
      <c r="J142" s="2843"/>
      <c r="K142" s="2843"/>
      <c r="L142" s="2843"/>
      <c r="M142" s="2843"/>
      <c r="N142" s="2843"/>
      <c r="O142" s="2843"/>
      <c r="P142" s="2843"/>
      <c r="Q142" s="2843"/>
      <c r="R142" s="2843"/>
      <c r="S142" s="2843"/>
    </row>
    <row r="143" spans="3:20">
      <c r="C143" s="2843"/>
      <c r="D143" s="2843"/>
      <c r="E143" s="2843" t="s">
        <v>308</v>
      </c>
      <c r="F143" s="2843" t="s">
        <v>309</v>
      </c>
      <c r="L143" s="2843"/>
      <c r="M143" s="2843"/>
      <c r="N143" s="2843"/>
      <c r="O143" s="2843"/>
      <c r="P143" s="2843"/>
      <c r="Q143" s="2843"/>
      <c r="R143" s="2843"/>
      <c r="S143" s="2843"/>
      <c r="T143" s="2843"/>
    </row>
    <row r="144" spans="3:6">
      <c r="C144" s="2843"/>
      <c r="D144" s="2843"/>
      <c r="E144" s="2843" t="s">
        <v>310</v>
      </c>
      <c r="F144" s="2843" t="s">
        <v>311</v>
      </c>
    </row>
    <row r="145" spans="3:6">
      <c r="C145" s="2843"/>
      <c r="D145" s="2843"/>
      <c r="E145" s="2843" t="s">
        <v>312</v>
      </c>
      <c r="F145" s="2843" t="s">
        <v>313</v>
      </c>
    </row>
    <row r="146" spans="3:6">
      <c r="C146" s="2843"/>
      <c r="D146" s="2843"/>
      <c r="E146" s="2843" t="s">
        <v>314</v>
      </c>
      <c r="F146" s="2843" t="s">
        <v>315</v>
      </c>
    </row>
    <row r="147" spans="3:6">
      <c r="C147" s="2843"/>
      <c r="D147" s="2843"/>
      <c r="E147" s="2843" t="s">
        <v>316</v>
      </c>
      <c r="F147" s="2843" t="s">
        <v>317</v>
      </c>
    </row>
    <row r="148" spans="3:6">
      <c r="C148" s="2843"/>
      <c r="D148" s="2843"/>
      <c r="E148" s="2843" t="s">
        <v>318</v>
      </c>
      <c r="F148" s="2843" t="s">
        <v>319</v>
      </c>
    </row>
    <row r="149" spans="3:6">
      <c r="C149" s="2843"/>
      <c r="D149" s="2843"/>
      <c r="E149" s="2843" t="s">
        <v>320</v>
      </c>
      <c r="F149" s="2843" t="s">
        <v>321</v>
      </c>
    </row>
    <row r="150" spans="3:6">
      <c r="C150" s="2843"/>
      <c r="D150" s="2843"/>
      <c r="E150" s="2843" t="s">
        <v>322</v>
      </c>
      <c r="F150" s="2843" t="s">
        <v>323</v>
      </c>
    </row>
    <row r="151" spans="3:6">
      <c r="C151" s="2843"/>
      <c r="D151" s="2843"/>
      <c r="E151" s="2843" t="s">
        <v>324</v>
      </c>
      <c r="F151" s="2843" t="s">
        <v>325</v>
      </c>
    </row>
    <row r="152" spans="3:6">
      <c r="C152" s="2843"/>
      <c r="D152" s="2843"/>
      <c r="E152" s="2843" t="s">
        <v>326</v>
      </c>
      <c r="F152" s="2843" t="s">
        <v>327</v>
      </c>
    </row>
    <row r="153" spans="3:6">
      <c r="C153" s="2843"/>
      <c r="D153" s="2843"/>
      <c r="E153" s="2843" t="s">
        <v>304</v>
      </c>
      <c r="F153" s="2843" t="s">
        <v>328</v>
      </c>
    </row>
    <row r="154" spans="3:6">
      <c r="C154" s="2843"/>
      <c r="D154" s="2843"/>
      <c r="E154" s="2843" t="s">
        <v>329</v>
      </c>
      <c r="F154" s="2843"/>
    </row>
    <row r="155" spans="3:6">
      <c r="C155" s="2843"/>
      <c r="D155" s="2843"/>
      <c r="E155" s="2843" t="s">
        <v>330</v>
      </c>
      <c r="F155" s="2843" t="s">
        <v>331</v>
      </c>
    </row>
    <row r="156" spans="3:6">
      <c r="C156" s="2843"/>
      <c r="D156" s="2843"/>
      <c r="E156" s="2843"/>
      <c r="F156" s="2843"/>
    </row>
    <row r="157" spans="3:4">
      <c r="C157" s="2843"/>
      <c r="D157" s="2843"/>
    </row>
    <row r="158" spans="3:4">
      <c r="C158" s="2843"/>
      <c r="D158" s="2843"/>
    </row>
    <row r="159" spans="3:4">
      <c r="C159" s="2843"/>
      <c r="D159" s="2843"/>
    </row>
  </sheetData>
  <mergeCells count="70">
    <mergeCell ref="C3:K3"/>
    <mergeCell ref="E5:H5"/>
    <mergeCell ref="E9:J9"/>
    <mergeCell ref="E10:J10"/>
    <mergeCell ref="H11:J11"/>
    <mergeCell ref="E12:J12"/>
    <mergeCell ref="H13:J13"/>
    <mergeCell ref="E14:F14"/>
    <mergeCell ref="E15:F15"/>
    <mergeCell ref="E17:I17"/>
    <mergeCell ref="E18:I18"/>
    <mergeCell ref="E21:G21"/>
    <mergeCell ref="E22:G22"/>
    <mergeCell ref="E23:G23"/>
    <mergeCell ref="E24:G24"/>
    <mergeCell ref="E25:F25"/>
    <mergeCell ref="J25:K25"/>
    <mergeCell ref="E26:F26"/>
    <mergeCell ref="E27:J27"/>
    <mergeCell ref="I31:J31"/>
    <mergeCell ref="E32:G32"/>
    <mergeCell ref="I32:J32"/>
    <mergeCell ref="I33:J33"/>
    <mergeCell ref="I34:J34"/>
    <mergeCell ref="E40:F40"/>
    <mergeCell ref="E41:F41"/>
    <mergeCell ref="E42:F42"/>
    <mergeCell ref="E43:F43"/>
    <mergeCell ref="G47:J47"/>
    <mergeCell ref="E53:G53"/>
    <mergeCell ref="E54:G54"/>
    <mergeCell ref="E55:G55"/>
    <mergeCell ref="E56:G56"/>
    <mergeCell ref="E58:G58"/>
    <mergeCell ref="E61:G61"/>
    <mergeCell ref="E62:G62"/>
    <mergeCell ref="E63:G63"/>
    <mergeCell ref="E64:G64"/>
    <mergeCell ref="E66:G66"/>
    <mergeCell ref="E69:G69"/>
    <mergeCell ref="E70:G70"/>
    <mergeCell ref="E71:G71"/>
    <mergeCell ref="E72:G72"/>
    <mergeCell ref="E74:G74"/>
    <mergeCell ref="E80:G80"/>
    <mergeCell ref="E81:G81"/>
    <mergeCell ref="E82:G82"/>
    <mergeCell ref="E85:G85"/>
    <mergeCell ref="E86:H86"/>
    <mergeCell ref="E107:J107"/>
    <mergeCell ref="H108:I108"/>
    <mergeCell ref="I109:J109"/>
    <mergeCell ref="I111:K111"/>
    <mergeCell ref="E113:H113"/>
    <mergeCell ref="E131:G131"/>
    <mergeCell ref="E132:G132"/>
    <mergeCell ref="E134:G134"/>
    <mergeCell ref="E135:G135"/>
    <mergeCell ref="E137:H137"/>
    <mergeCell ref="E138:H138"/>
    <mergeCell ref="D86:D87"/>
    <mergeCell ref="D113:D114"/>
    <mergeCell ref="I86:I87"/>
    <mergeCell ref="I113:I114"/>
    <mergeCell ref="J113:J114"/>
    <mergeCell ref="E101:K102"/>
    <mergeCell ref="E103:K104"/>
    <mergeCell ref="E105:K106"/>
    <mergeCell ref="I29:J30"/>
    <mergeCell ref="L107:Q109"/>
  </mergeCells>
  <dataValidations count="19">
    <dataValidation type="list" showInputMessage="1" showErrorMessage="1" sqref="E6 E11 E31 I58 I66 I74 I110 I53:I54 I61:I62 I69:I70">
      <formula1>$N$5:$N$35</formula1>
    </dataValidation>
    <dataValidation type="list" showInputMessage="1" showErrorMessage="1" sqref="F6 F11 F13 F31 J58 J66 J74 J110 J53:J54 J61:J62 J69:J70">
      <formula1>$P$5:$P$16</formula1>
    </dataValidation>
    <dataValidation type="list" allowBlank="1" showInputMessage="1" showErrorMessage="1" sqref="H11 H13">
      <formula1>$S$16:$S$22</formula1>
    </dataValidation>
    <dataValidation type="list" showInputMessage="1" showErrorMessage="1" sqref="E13">
      <formula1>$O$5:$O$31</formula1>
    </dataValidation>
    <dataValidation type="list" allowBlank="1" showInputMessage="1" showErrorMessage="1" sqref="C21">
      <formula1>$P$17:$P$18</formula1>
    </dataValidation>
    <dataValidation type="list" allowBlank="1" showInputMessage="1" showErrorMessage="1" sqref="C23">
      <formula1>$P$21:$P$22</formula1>
    </dataValidation>
    <dataValidation type="list" allowBlank="1" showInputMessage="1" showErrorMessage="1" sqref="C40">
      <formula1>$P$36:$P$39</formula1>
    </dataValidation>
    <dataValidation type="list" allowBlank="1" showInputMessage="1" showErrorMessage="1" sqref="C41">
      <formula1>$R$36:$R$39</formula1>
    </dataValidation>
    <dataValidation type="list" allowBlank="1" showInputMessage="1" showErrorMessage="1" sqref="C42">
      <formula1>$T$36:$T$39</formula1>
    </dataValidation>
    <dataValidation type="list" allowBlank="1" showInputMessage="1" showErrorMessage="1" sqref="C43">
      <formula1>$U$36:$U$39</formula1>
    </dataValidation>
    <dataValidation type="list" allowBlank="1" showInputMessage="1" showErrorMessage="1" sqref="C53">
      <formula1>$O$42:$O$50</formula1>
    </dataValidation>
    <dataValidation type="list" allowBlank="1" showInputMessage="1" showErrorMessage="1" sqref="C58 C66 C74">
      <formula1>$R$42:$R$43</formula1>
    </dataValidation>
    <dataValidation type="list" allowBlank="1" showInputMessage="1" showErrorMessage="1" sqref="E71:G71">
      <formula1>$O$73:$O$77</formula1>
    </dataValidation>
    <dataValidation type="list" allowBlank="1" showInputMessage="1" showErrorMessage="1" sqref="E72:G72">
      <formula1>$O$88:$O$93</formula1>
    </dataValidation>
    <dataValidation type="list" allowBlank="1" showInputMessage="1" showErrorMessage="1" sqref="E80:G80">
      <formula1>$O$59:$O$61</formula1>
    </dataValidation>
    <dataValidation type="list" allowBlank="1" showInputMessage="1" showErrorMessage="1" sqref="E81:G81">
      <formula1>$O$67:$O$72</formula1>
    </dataValidation>
    <dataValidation type="list" allowBlank="1" showInputMessage="1" showErrorMessage="1" sqref="E82:G82">
      <formula1>$O$62:$O$66</formula1>
    </dataValidation>
    <dataValidation type="list" allowBlank="1" showInputMessage="1" showErrorMessage="1" sqref="E107:J107">
      <formula1>$O$52:$O$57</formula1>
    </dataValidation>
    <dataValidation type="list" allowBlank="1" showInputMessage="1" showErrorMessage="1" sqref="E137:H137">
      <formula1>$E$142:$E$155</formula1>
    </dataValidation>
  </dataValidations>
  <pageMargins left="0.75" right="0.75" top="1" bottom="1" header="0.5" footer="0.5"/>
  <pageSetup paperSize="9" scale="72" fitToHeight="10" orientation="portrait"/>
  <headerFooter alignWithMargins="0"/>
  <rowBreaks count="1" manualBreakCount="1">
    <brk id="60" max="42" man="1"/>
  </rowBreaks>
  <colBreaks count="1" manualBreakCount="1">
    <brk id="11" max="194" man="1"/>
  </colBreaks>
  <ignoredErrors>
    <ignoredError sqref="N5:N53" numberStoredAsText="1"/>
  </ignoredErrors>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B2:C35"/>
  <sheetViews>
    <sheetView showGridLines="0" workbookViewId="0">
      <selection activeCell="B7" sqref="B7:B9"/>
    </sheetView>
  </sheetViews>
  <sheetFormatPr defaultColWidth="9.11111111111111" defaultRowHeight="14.4" outlineLevelCol="2"/>
  <cols>
    <col min="1" max="1" width="2.11111111111111" style="2812" customWidth="1"/>
    <col min="2" max="2" width="35.3333333333333" style="2812" customWidth="1"/>
    <col min="3" max="3" width="42.1111111111111" style="2812" customWidth="1"/>
    <col min="4" max="16384" width="9.11111111111111" style="2812"/>
  </cols>
  <sheetData>
    <row r="2" s="2811" customFormat="1" ht="21.75" customHeight="1" spans="2:3">
      <c r="B2" s="2813" t="s">
        <v>332</v>
      </c>
      <c r="C2" s="2813" t="s">
        <v>333</v>
      </c>
    </row>
    <row r="3" spans="2:3">
      <c r="B3" s="2814" t="s">
        <v>334</v>
      </c>
      <c r="C3" s="2815" t="s">
        <v>335</v>
      </c>
    </row>
    <row r="4" spans="2:3">
      <c r="B4" s="2816"/>
      <c r="C4" s="2817" t="s">
        <v>336</v>
      </c>
    </row>
    <row r="5" spans="2:3">
      <c r="B5" s="2816"/>
      <c r="C5" s="2817" t="s">
        <v>337</v>
      </c>
    </row>
    <row r="6" spans="2:3">
      <c r="B6" s="2818"/>
      <c r="C6" s="2819" t="s">
        <v>338</v>
      </c>
    </row>
    <row r="7" spans="2:3">
      <c r="B7" s="2820" t="s">
        <v>339</v>
      </c>
      <c r="C7" s="2815" t="s">
        <v>340</v>
      </c>
    </row>
    <row r="8" spans="2:3">
      <c r="B8" s="2821"/>
      <c r="C8" s="2817" t="s">
        <v>341</v>
      </c>
    </row>
    <row r="9" spans="2:3">
      <c r="B9" s="2822"/>
      <c r="C9" s="2819"/>
    </row>
    <row r="10" spans="2:3">
      <c r="B10" s="2823" t="s">
        <v>342</v>
      </c>
      <c r="C10" s="2815" t="s">
        <v>340</v>
      </c>
    </row>
    <row r="11" spans="2:3">
      <c r="B11" s="2824"/>
      <c r="C11" s="2819" t="s">
        <v>343</v>
      </c>
    </row>
    <row r="12" spans="2:3">
      <c r="B12" s="2820" t="s">
        <v>344</v>
      </c>
      <c r="C12" s="2815" t="s">
        <v>336</v>
      </c>
    </row>
    <row r="13" spans="2:3">
      <c r="B13" s="2822"/>
      <c r="C13" s="2819" t="s">
        <v>345</v>
      </c>
    </row>
    <row r="14" spans="2:3">
      <c r="B14" s="2820" t="s">
        <v>346</v>
      </c>
      <c r="C14" s="2815" t="s">
        <v>347</v>
      </c>
    </row>
    <row r="15" spans="2:3">
      <c r="B15" s="2822"/>
      <c r="C15" s="2819" t="s">
        <v>348</v>
      </c>
    </row>
    <row r="16" spans="2:3">
      <c r="B16" s="2820" t="s">
        <v>349</v>
      </c>
      <c r="C16" s="2815" t="s">
        <v>347</v>
      </c>
    </row>
    <row r="17" spans="2:3">
      <c r="B17" s="2821"/>
      <c r="C17" s="2817" t="s">
        <v>350</v>
      </c>
    </row>
    <row r="18" spans="2:3">
      <c r="B18" s="2818"/>
      <c r="C18" s="2819" t="s">
        <v>351</v>
      </c>
    </row>
    <row r="19" spans="2:3">
      <c r="B19" s="2823" t="s">
        <v>352</v>
      </c>
      <c r="C19" s="2815" t="s">
        <v>353</v>
      </c>
    </row>
    <row r="20" spans="2:3">
      <c r="B20" s="2824"/>
      <c r="C20" s="2819"/>
    </row>
    <row r="21" spans="2:3">
      <c r="B21" s="2814" t="s">
        <v>354</v>
      </c>
      <c r="C21" s="2815" t="s">
        <v>355</v>
      </c>
    </row>
    <row r="22" spans="2:3">
      <c r="B22" s="2818"/>
      <c r="C22" s="2819" t="s">
        <v>356</v>
      </c>
    </row>
    <row r="23" spans="2:3">
      <c r="B23" s="2823" t="s">
        <v>357</v>
      </c>
      <c r="C23" s="2815" t="s">
        <v>358</v>
      </c>
    </row>
    <row r="24" spans="2:3">
      <c r="B24" s="2824"/>
      <c r="C24" s="2819"/>
    </row>
    <row r="25" spans="2:3">
      <c r="B25" s="2820" t="s">
        <v>359</v>
      </c>
      <c r="C25" s="2815" t="s">
        <v>360</v>
      </c>
    </row>
    <row r="26" spans="2:3">
      <c r="B26" s="2821"/>
      <c r="C26" s="2817" t="s">
        <v>361</v>
      </c>
    </row>
    <row r="27" spans="2:3">
      <c r="B27" s="2822"/>
      <c r="C27" s="2819"/>
    </row>
    <row r="28" spans="2:3">
      <c r="B28" s="2820" t="s">
        <v>362</v>
      </c>
      <c r="C28" s="2815" t="s">
        <v>363</v>
      </c>
    </row>
    <row r="29" spans="2:3">
      <c r="B29" s="2821"/>
      <c r="C29" s="2817" t="s">
        <v>364</v>
      </c>
    </row>
    <row r="30" spans="2:3">
      <c r="B30" s="2822"/>
      <c r="C30" s="2819" t="s">
        <v>365</v>
      </c>
    </row>
    <row r="31" spans="2:3">
      <c r="B31" s="2823" t="s">
        <v>366</v>
      </c>
      <c r="C31" s="2815" t="s">
        <v>367</v>
      </c>
    </row>
    <row r="32" spans="2:3">
      <c r="B32" s="2824"/>
      <c r="C32" s="2819"/>
    </row>
    <row r="33" spans="2:3">
      <c r="B33" s="2820" t="s">
        <v>368</v>
      </c>
      <c r="C33" s="2815" t="s">
        <v>369</v>
      </c>
    </row>
    <row r="34" spans="2:3">
      <c r="B34" s="2821"/>
      <c r="C34" s="2817"/>
    </row>
    <row r="35" spans="2:3">
      <c r="B35" s="2822"/>
      <c r="C35" s="2819"/>
    </row>
  </sheetData>
  <mergeCells count="11">
    <mergeCell ref="B7:B9"/>
    <mergeCell ref="B10:B11"/>
    <mergeCell ref="B12:B13"/>
    <mergeCell ref="B14:B15"/>
    <mergeCell ref="B16:B17"/>
    <mergeCell ref="B19:B20"/>
    <mergeCell ref="B23:B24"/>
    <mergeCell ref="B25:B27"/>
    <mergeCell ref="B28:B30"/>
    <mergeCell ref="B31:B32"/>
    <mergeCell ref="B33:B35"/>
  </mergeCells>
  <pageMargins left="0.7" right="0.7" top="0.75" bottom="0.75" header="0.3" footer="0.3"/>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00"/>
  </sheetPr>
  <dimension ref="B1:Y80"/>
  <sheetViews>
    <sheetView showGridLines="0" zoomScale="70" zoomScaleNormal="70" topLeftCell="A63" workbookViewId="0">
      <selection activeCell="C50" sqref="C50"/>
    </sheetView>
  </sheetViews>
  <sheetFormatPr defaultColWidth="11.8888888888889" defaultRowHeight="13.2"/>
  <cols>
    <col min="1" max="1" width="5.33333333333333" style="2784" customWidth="1"/>
    <col min="2" max="2" width="2.33333333333333" style="2784" customWidth="1"/>
    <col min="3" max="3" width="23.8888888888889" style="2784" customWidth="1"/>
    <col min="4" max="4" width="2.33333333333333" style="2784" customWidth="1"/>
    <col min="5" max="5" width="17.3333333333333" style="2784" customWidth="1"/>
    <col min="6" max="6" width="2.33333333333333" style="2784" customWidth="1"/>
    <col min="7" max="9" width="9.66666666666667" style="2784" customWidth="1"/>
    <col min="10" max="10" width="2.33333333333333" style="2784" customWidth="1"/>
    <col min="11" max="11" width="2.66666666666667" style="2784" customWidth="1"/>
    <col min="12" max="12" width="2.33333333333333" style="2784" customWidth="1"/>
    <col min="13" max="13" width="23.8888888888889" style="2784" customWidth="1"/>
    <col min="14" max="14" width="2.33333333333333" style="2784" customWidth="1"/>
    <col min="15" max="15" width="17.3333333333333" style="2784" customWidth="1"/>
    <col min="16" max="16" width="2.33333333333333" style="2784" customWidth="1"/>
    <col min="17" max="19" width="9.66666666666667" style="2784" customWidth="1"/>
    <col min="20" max="20" width="2.33333333333333" style="2784" customWidth="1"/>
    <col min="21" max="16384" width="11.8888888888889" style="2784"/>
  </cols>
  <sheetData>
    <row r="1" ht="20.25" customHeight="1"/>
    <row r="2" ht="15.9" customHeight="1" spans="2:20">
      <c r="B2" s="2785" t="s">
        <v>370</v>
      </c>
      <c r="C2" s="2786"/>
      <c r="D2" s="2786"/>
      <c r="E2" s="2786"/>
      <c r="F2" s="2786"/>
      <c r="G2" s="2786"/>
      <c r="H2" s="2786"/>
      <c r="I2" s="2786"/>
      <c r="J2" s="2805"/>
      <c r="L2" s="2785" t="s">
        <v>371</v>
      </c>
      <c r="M2" s="2786"/>
      <c r="N2" s="2786"/>
      <c r="O2" s="2786"/>
      <c r="P2" s="2786"/>
      <c r="Q2" s="2786"/>
      <c r="R2" s="2786"/>
      <c r="S2" s="2786"/>
      <c r="T2" s="2805"/>
    </row>
    <row r="3" ht="15.9" customHeight="1" spans="2:20">
      <c r="B3" s="2787"/>
      <c r="C3" s="2788"/>
      <c r="D3" s="2788"/>
      <c r="E3" s="2788"/>
      <c r="F3" s="2788"/>
      <c r="G3" s="2788"/>
      <c r="H3" s="2788"/>
      <c r="I3" s="2788"/>
      <c r="J3" s="2806"/>
      <c r="L3" s="2787"/>
      <c r="M3" s="2788"/>
      <c r="N3" s="2788"/>
      <c r="O3" s="2788"/>
      <c r="P3" s="2788"/>
      <c r="Q3" s="2788"/>
      <c r="R3" s="2788"/>
      <c r="S3" s="2788"/>
      <c r="T3" s="2806"/>
    </row>
    <row r="4" ht="15.9" customHeight="1" spans="2:20">
      <c r="B4" s="2789"/>
      <c r="C4" s="2790"/>
      <c r="D4" s="2790"/>
      <c r="E4" s="2790"/>
      <c r="F4" s="2790"/>
      <c r="G4" s="2790"/>
      <c r="H4" s="2790"/>
      <c r="I4" s="2790"/>
      <c r="J4" s="2807"/>
      <c r="L4" s="2789"/>
      <c r="M4" s="2790"/>
      <c r="N4" s="2790"/>
      <c r="O4" s="2790"/>
      <c r="P4" s="2790"/>
      <c r="Q4" s="2790"/>
      <c r="R4" s="2790"/>
      <c r="S4" s="2790"/>
      <c r="T4" s="2807"/>
    </row>
    <row r="5" spans="2:20">
      <c r="B5" s="2791"/>
      <c r="C5" s="2784" t="s">
        <v>372</v>
      </c>
      <c r="D5" s="3128" t="s">
        <v>55</v>
      </c>
      <c r="E5" s="2792" t="str">
        <f>Isian!C53</f>
        <v>SHM</v>
      </c>
      <c r="G5" s="2793"/>
      <c r="H5" s="2793"/>
      <c r="I5" s="2793"/>
      <c r="J5" s="2808"/>
      <c r="L5" s="2791"/>
      <c r="M5" s="2784" t="str">
        <f>C5</f>
        <v>JENIS HAK</v>
      </c>
      <c r="N5" s="3128" t="s">
        <v>55</v>
      </c>
      <c r="O5" s="2792" t="str">
        <f>E5</f>
        <v>SHM</v>
      </c>
      <c r="Q5" s="2793"/>
      <c r="R5" s="2793"/>
      <c r="S5" s="2793"/>
      <c r="T5" s="2808"/>
    </row>
    <row r="6" spans="2:20">
      <c r="B6" s="2791"/>
      <c r="C6" s="2784" t="s">
        <v>373</v>
      </c>
      <c r="D6" s="3128" t="s">
        <v>55</v>
      </c>
      <c r="E6" s="2794" t="str">
        <f>Isian!E53</f>
        <v>363</v>
      </c>
      <c r="H6" s="2795"/>
      <c r="J6" s="2808"/>
      <c r="L6" s="2791"/>
      <c r="M6" s="2784" t="str">
        <f t="shared" ref="M6:M13" si="0">C6</f>
        <v>NOMOR</v>
      </c>
      <c r="N6" s="3128" t="s">
        <v>55</v>
      </c>
      <c r="O6" s="2809" t="str">
        <f>Isian!E61</f>
        <v>900</v>
      </c>
      <c r="R6" s="2795"/>
      <c r="T6" s="2808"/>
    </row>
    <row r="7" spans="2:20">
      <c r="B7" s="2791"/>
      <c r="C7" s="2784" t="s">
        <v>374</v>
      </c>
      <c r="D7" s="3128" t="s">
        <v>55</v>
      </c>
      <c r="E7" s="2796" t="str">
        <f>Isian!E23</f>
        <v>Probolinggo</v>
      </c>
      <c r="H7" s="2795"/>
      <c r="J7" s="2808"/>
      <c r="L7" s="2791"/>
      <c r="M7" s="2784" t="str">
        <f t="shared" si="0"/>
        <v>KANTOR PENERBIT</v>
      </c>
      <c r="N7" s="3128" t="s">
        <v>55</v>
      </c>
      <c r="O7" s="2796" t="str">
        <f>E7</f>
        <v>Probolinggo</v>
      </c>
      <c r="R7" s="2795"/>
      <c r="T7" s="2808"/>
    </row>
    <row r="8" spans="2:20">
      <c r="B8" s="2791"/>
      <c r="C8" s="2784" t="s">
        <v>375</v>
      </c>
      <c r="D8" s="3128" t="s">
        <v>55</v>
      </c>
      <c r="E8" s="2792" t="s">
        <v>30</v>
      </c>
      <c r="J8" s="2808"/>
      <c r="L8" s="2791"/>
      <c r="M8" s="2784" t="str">
        <f t="shared" si="0"/>
        <v>DUSUN</v>
      </c>
      <c r="N8" s="3128" t="s">
        <v>55</v>
      </c>
      <c r="O8" s="2796" t="str">
        <f t="shared" ref="O8:O13" si="1">E8</f>
        <v>-</v>
      </c>
      <c r="T8" s="2808"/>
    </row>
    <row r="9" spans="2:20">
      <c r="B9" s="2791"/>
      <c r="C9" s="2784" t="s">
        <v>376</v>
      </c>
      <c r="D9" s="3128" t="s">
        <v>55</v>
      </c>
      <c r="E9" s="2792" t="s">
        <v>30</v>
      </c>
      <c r="J9" s="2808"/>
      <c r="L9" s="2791"/>
      <c r="M9" s="2784" t="str">
        <f t="shared" si="0"/>
        <v>DESA</v>
      </c>
      <c r="N9" s="3128" t="s">
        <v>55</v>
      </c>
      <c r="O9" s="2796" t="str">
        <f t="shared" si="1"/>
        <v>-</v>
      </c>
      <c r="T9" s="2808"/>
    </row>
    <row r="10" spans="2:20">
      <c r="B10" s="2791"/>
      <c r="C10" s="2784" t="s">
        <v>377</v>
      </c>
      <c r="D10" s="3128" t="s">
        <v>55</v>
      </c>
      <c r="E10" s="2792" t="str">
        <f>+Isian!E21</f>
        <v>Malasan Wetan</v>
      </c>
      <c r="J10" s="2808"/>
      <c r="L10" s="2791"/>
      <c r="M10" s="2784" t="str">
        <f t="shared" si="0"/>
        <v>KELURAHAN</v>
      </c>
      <c r="N10" s="3128" t="s">
        <v>55</v>
      </c>
      <c r="O10" s="2796" t="str">
        <f t="shared" si="1"/>
        <v>Malasan Wetan</v>
      </c>
      <c r="T10" s="2808"/>
    </row>
    <row r="11" spans="2:20">
      <c r="B11" s="2791"/>
      <c r="C11" s="2784" t="s">
        <v>378</v>
      </c>
      <c r="D11" s="3128" t="s">
        <v>55</v>
      </c>
      <c r="E11" s="2792" t="str">
        <f>Isian!E22</f>
        <v>Tegalsiwalan</v>
      </c>
      <c r="J11" s="2808"/>
      <c r="L11" s="2791"/>
      <c r="M11" s="2784" t="str">
        <f t="shared" si="0"/>
        <v>KECAMATAN</v>
      </c>
      <c r="N11" s="3128" t="s">
        <v>55</v>
      </c>
      <c r="O11" s="2796" t="str">
        <f t="shared" si="1"/>
        <v>Tegalsiwalan</v>
      </c>
      <c r="T11" s="2808"/>
    </row>
    <row r="12" spans="2:20">
      <c r="B12" s="2791"/>
      <c r="C12" s="2784" t="str">
        <f>+Isian!C23</f>
        <v>Kabupaten</v>
      </c>
      <c r="D12" s="3128" t="s">
        <v>55</v>
      </c>
      <c r="E12" s="2792" t="str">
        <f>Isian!E23</f>
        <v>Probolinggo</v>
      </c>
      <c r="J12" s="2808"/>
      <c r="L12" s="2791"/>
      <c r="M12" s="2784" t="str">
        <f t="shared" si="0"/>
        <v>Kabupaten</v>
      </c>
      <c r="N12" s="3128" t="s">
        <v>55</v>
      </c>
      <c r="O12" s="2796" t="str">
        <f t="shared" si="1"/>
        <v>Probolinggo</v>
      </c>
      <c r="T12" s="2808"/>
    </row>
    <row r="13" spans="2:20">
      <c r="B13" s="2791"/>
      <c r="C13" s="2784" t="s">
        <v>379</v>
      </c>
      <c r="D13" s="3128" t="s">
        <v>55</v>
      </c>
      <c r="E13" s="2792" t="str">
        <f>Isian!E24</f>
        <v>Jawa Timur</v>
      </c>
      <c r="J13" s="2808"/>
      <c r="L13" s="2791"/>
      <c r="M13" s="2784" t="str">
        <f t="shared" si="0"/>
        <v>PROVINSI</v>
      </c>
      <c r="N13" s="3128" t="s">
        <v>55</v>
      </c>
      <c r="O13" s="2796" t="str">
        <f t="shared" si="1"/>
        <v>Jawa Timur</v>
      </c>
      <c r="T13" s="2808"/>
    </row>
    <row r="14" spans="2:20">
      <c r="B14" s="2791"/>
      <c r="C14" s="2784" t="s">
        <v>380</v>
      </c>
      <c r="J14" s="2808"/>
      <c r="L14" s="2791"/>
      <c r="M14" s="2784" t="s">
        <v>380</v>
      </c>
      <c r="N14" s="3128" t="s">
        <v>55</v>
      </c>
      <c r="O14" s="2796"/>
      <c r="T14" s="2808"/>
    </row>
    <row r="15" spans="2:20">
      <c r="B15" s="2791"/>
      <c r="J15" s="2808"/>
      <c r="L15" s="2791"/>
      <c r="O15" s="2796"/>
      <c r="T15" s="2808"/>
    </row>
    <row r="16" spans="2:20">
      <c r="B16" s="2791"/>
      <c r="J16" s="2808"/>
      <c r="L16" s="2791"/>
      <c r="O16" s="2796"/>
      <c r="T16" s="2808"/>
    </row>
    <row r="17" spans="2:20">
      <c r="B17" s="2791"/>
      <c r="J17" s="2808"/>
      <c r="L17" s="2791"/>
      <c r="O17" s="2796"/>
      <c r="T17" s="2808"/>
    </row>
    <row r="18" spans="2:20">
      <c r="B18" s="2791"/>
      <c r="J18" s="2808"/>
      <c r="L18" s="2791"/>
      <c r="O18" s="2796"/>
      <c r="T18" s="2808"/>
    </row>
    <row r="19" spans="2:20">
      <c r="B19" s="2791"/>
      <c r="J19" s="2808"/>
      <c r="L19" s="2791"/>
      <c r="T19" s="2808"/>
    </row>
    <row r="20" spans="2:20">
      <c r="B20" s="2791"/>
      <c r="J20" s="2808"/>
      <c r="L20" s="2791"/>
      <c r="T20" s="2808"/>
    </row>
    <row r="21" spans="2:20">
      <c r="B21" s="2791"/>
      <c r="J21" s="2808"/>
      <c r="L21" s="2791"/>
      <c r="T21" s="2808"/>
    </row>
    <row r="22" ht="14.4" spans="2:20">
      <c r="B22" s="2791"/>
      <c r="E22"/>
      <c r="J22" s="2808"/>
      <c r="L22" s="2791"/>
      <c r="T22" s="2808"/>
    </row>
    <row r="23" spans="2:20">
      <c r="B23" s="2791"/>
      <c r="J23" s="2808"/>
      <c r="L23" s="2791"/>
      <c r="T23" s="2808"/>
    </row>
    <row r="24" spans="2:20">
      <c r="B24" s="2791"/>
      <c r="J24" s="2808"/>
      <c r="L24" s="2791"/>
      <c r="T24" s="2808"/>
    </row>
    <row r="25" spans="2:20">
      <c r="B25" s="2791"/>
      <c r="J25" s="2808"/>
      <c r="L25" s="2791"/>
      <c r="T25" s="2808"/>
    </row>
    <row r="26" spans="2:20">
      <c r="B26" s="2791"/>
      <c r="J26" s="2808"/>
      <c r="L26" s="2791"/>
      <c r="T26" s="2808"/>
    </row>
    <row r="27" spans="2:20">
      <c r="B27" s="2791"/>
      <c r="J27" s="2808"/>
      <c r="L27" s="2791"/>
      <c r="T27" s="2808"/>
    </row>
    <row r="28" spans="2:20">
      <c r="B28" s="2791"/>
      <c r="J28" s="2808"/>
      <c r="L28" s="2791"/>
      <c r="T28" s="2808"/>
    </row>
    <row r="29" spans="2:20">
      <c r="B29" s="2791"/>
      <c r="J29" s="2808"/>
      <c r="L29" s="2791"/>
      <c r="T29" s="2808"/>
    </row>
    <row r="30" ht="14.4" spans="2:25">
      <c r="B30" s="2791"/>
      <c r="J30" s="2808"/>
      <c r="L30" s="2791"/>
      <c r="T30" s="2808"/>
      <c r="Y30"/>
    </row>
    <row r="31" spans="2:20">
      <c r="B31" s="2791"/>
      <c r="J31" s="2808"/>
      <c r="L31" s="2791"/>
      <c r="T31" s="2808"/>
    </row>
    <row r="32" spans="2:20">
      <c r="B32" s="2791"/>
      <c r="J32" s="2808"/>
      <c r="L32" s="2791"/>
      <c r="T32" s="2808"/>
    </row>
    <row r="33" spans="2:20">
      <c r="B33" s="2791"/>
      <c r="J33" s="2808"/>
      <c r="L33" s="2791"/>
      <c r="T33" s="2808"/>
    </row>
    <row r="34" spans="2:20">
      <c r="B34" s="2791"/>
      <c r="J34" s="2808"/>
      <c r="L34" s="2791"/>
      <c r="T34" s="2808"/>
    </row>
    <row r="35" spans="2:20">
      <c r="B35" s="2791"/>
      <c r="H35" s="2784" t="s">
        <v>381</v>
      </c>
      <c r="J35" s="2808"/>
      <c r="L35" s="2791"/>
      <c r="T35" s="2808"/>
    </row>
    <row r="36" spans="2:20">
      <c r="B36" s="2791"/>
      <c r="C36" s="2797"/>
      <c r="H36" s="2797"/>
      <c r="I36" s="2784" t="str">
        <f>Isian!C53&amp;" "&amp;Isian!E53&amp;" "</f>
        <v>SHM 363 </v>
      </c>
      <c r="J36" s="2808"/>
      <c r="L36" s="2791"/>
      <c r="T36" s="2808"/>
    </row>
    <row r="37" spans="2:20">
      <c r="B37" s="2791"/>
      <c r="H37" s="2797"/>
      <c r="J37" s="2808"/>
      <c r="L37" s="2791"/>
      <c r="T37" s="2808"/>
    </row>
    <row r="38" spans="2:20">
      <c r="B38" s="2798"/>
      <c r="C38" s="2799"/>
      <c r="D38" s="2799"/>
      <c r="E38" s="2799"/>
      <c r="F38" s="2799"/>
      <c r="G38" s="2799"/>
      <c r="H38" s="2799"/>
      <c r="I38" s="2799"/>
      <c r="J38" s="2810"/>
      <c r="L38" s="2798"/>
      <c r="M38" s="2799"/>
      <c r="N38" s="2799"/>
      <c r="O38" s="2799"/>
      <c r="P38" s="2799"/>
      <c r="Q38" s="2799"/>
      <c r="R38" s="2799"/>
      <c r="S38" s="2799"/>
      <c r="T38" s="2810"/>
    </row>
    <row r="41" ht="15.9" customHeight="1" spans="2:10">
      <c r="B41" s="2785" t="s">
        <v>382</v>
      </c>
      <c r="C41" s="2786"/>
      <c r="D41" s="2786"/>
      <c r="E41" s="2786"/>
      <c r="F41" s="2786"/>
      <c r="G41" s="2786"/>
      <c r="H41" s="2786"/>
      <c r="I41" s="2786"/>
      <c r="J41" s="2805"/>
    </row>
    <row r="42" ht="15.9" customHeight="1" spans="2:10">
      <c r="B42" s="2787"/>
      <c r="C42" s="2788"/>
      <c r="D42" s="2788"/>
      <c r="E42" s="2788"/>
      <c r="F42" s="2788"/>
      <c r="G42" s="2788"/>
      <c r="H42" s="2788"/>
      <c r="I42" s="2788"/>
      <c r="J42" s="2806"/>
    </row>
    <row r="43" ht="15.9" customHeight="1" spans="2:10">
      <c r="B43" s="2789"/>
      <c r="C43" s="2790"/>
      <c r="D43" s="2790"/>
      <c r="E43" s="2790"/>
      <c r="F43" s="2790"/>
      <c r="G43" s="2790"/>
      <c r="H43" s="2790"/>
      <c r="I43" s="2790"/>
      <c r="J43" s="2807"/>
    </row>
    <row r="44" spans="2:10">
      <c r="B44" s="2791"/>
      <c r="C44" s="2784" t="s">
        <v>89</v>
      </c>
      <c r="D44" s="3128" t="s">
        <v>55</v>
      </c>
      <c r="G44" s="2793"/>
      <c r="H44" s="2793"/>
      <c r="I44" s="2793"/>
      <c r="J44" s="2808"/>
    </row>
    <row r="45" ht="15.9" customHeight="1" spans="2:10">
      <c r="B45" s="2791"/>
      <c r="C45" s="3129" t="s">
        <v>383</v>
      </c>
      <c r="H45" s="2795"/>
      <c r="J45" s="2808"/>
    </row>
    <row r="46" ht="15.9" customHeight="1" spans="2:10">
      <c r="B46" s="2791"/>
      <c r="C46" s="2784" t="s">
        <v>384</v>
      </c>
      <c r="H46" s="2795"/>
      <c r="J46" s="2808"/>
    </row>
    <row r="47" ht="15.75" customHeight="1" spans="2:10">
      <c r="B47" s="2791"/>
      <c r="C47" s="3130" t="s">
        <v>385</v>
      </c>
      <c r="D47" s="2801"/>
      <c r="E47" s="2801"/>
      <c r="F47" s="2801"/>
      <c r="G47" s="2801"/>
      <c r="J47" s="2808"/>
    </row>
    <row r="48" spans="2:10">
      <c r="B48" s="2791"/>
      <c r="C48" s="2801"/>
      <c r="D48" s="2801"/>
      <c r="E48" s="2801"/>
      <c r="F48" s="2801"/>
      <c r="G48" s="2801"/>
      <c r="J48" s="2808"/>
    </row>
    <row r="49" ht="14.4" spans="2:16">
      <c r="B49" s="2791"/>
      <c r="C49" s="2801"/>
      <c r="D49" s="2801"/>
      <c r="E49" s="2801"/>
      <c r="F49" s="2801"/>
      <c r="G49" s="2801"/>
      <c r="J49" s="2808"/>
      <c r="P49"/>
    </row>
    <row r="50" spans="2:13">
      <c r="B50" s="2791"/>
      <c r="C50" s="2784" t="s">
        <v>386</v>
      </c>
      <c r="D50" s="3128" t="s">
        <v>55</v>
      </c>
      <c r="E50" s="2802">
        <v>0.6</v>
      </c>
      <c r="J50" s="2808"/>
      <c r="M50" s="2792"/>
    </row>
    <row r="51" spans="2:10">
      <c r="B51" s="2791"/>
      <c r="C51" s="2784" t="s">
        <v>387</v>
      </c>
      <c r="D51" s="3128" t="s">
        <v>55</v>
      </c>
      <c r="E51" s="2803">
        <v>1.8</v>
      </c>
      <c r="J51" s="2808"/>
    </row>
    <row r="52" spans="2:10">
      <c r="B52" s="2791"/>
      <c r="C52" s="2784" t="s">
        <v>388</v>
      </c>
      <c r="D52" s="3128" t="s">
        <v>55</v>
      </c>
      <c r="E52" s="2803">
        <v>3</v>
      </c>
      <c r="J52" s="2808"/>
    </row>
    <row r="53" spans="2:10">
      <c r="B53" s="2791"/>
      <c r="C53" s="2784" t="s">
        <v>389</v>
      </c>
      <c r="D53" s="3128" t="s">
        <v>55</v>
      </c>
      <c r="E53" s="2804">
        <v>0.15</v>
      </c>
      <c r="J53" s="2808"/>
    </row>
    <row r="54" spans="2:10">
      <c r="B54" s="2791"/>
      <c r="C54" s="2784" t="s">
        <v>390</v>
      </c>
      <c r="D54" s="3128" t="s">
        <v>55</v>
      </c>
      <c r="E54" s="2804"/>
      <c r="J54" s="2808"/>
    </row>
    <row r="55" spans="2:10">
      <c r="B55" s="2791"/>
      <c r="J55" s="2808"/>
    </row>
    <row r="56" spans="2:10">
      <c r="B56" s="2791"/>
      <c r="J56" s="2808"/>
    </row>
    <row r="57" spans="2:10">
      <c r="B57" s="2791"/>
      <c r="J57" s="2808"/>
    </row>
    <row r="58" ht="14.4" spans="2:13">
      <c r="B58" s="2791"/>
      <c r="J58" s="2808"/>
      <c r="M58"/>
    </row>
    <row r="59" spans="2:10">
      <c r="B59" s="2791"/>
      <c r="J59" s="2808"/>
    </row>
    <row r="60" spans="2:10">
      <c r="B60" s="2791"/>
      <c r="J60" s="2808"/>
    </row>
    <row r="61" spans="2:10">
      <c r="B61" s="2791"/>
      <c r="J61" s="2808"/>
    </row>
    <row r="62" ht="14.4" spans="2:10">
      <c r="B62" s="2791"/>
      <c r="E62"/>
      <c r="J62" s="2808"/>
    </row>
    <row r="63" spans="2:10">
      <c r="B63" s="2791"/>
      <c r="J63" s="2808"/>
    </row>
    <row r="64" spans="2:10">
      <c r="B64" s="2791"/>
      <c r="J64" s="2808"/>
    </row>
    <row r="65" spans="2:10">
      <c r="B65" s="2791"/>
      <c r="J65" s="2808"/>
    </row>
    <row r="66" ht="14.4" spans="2:10">
      <c r="B66" s="2791"/>
      <c r="C66"/>
      <c r="J66" s="2808"/>
    </row>
    <row r="67" spans="2:10">
      <c r="B67" s="2791"/>
      <c r="J67" s="2808"/>
    </row>
    <row r="68" spans="2:10">
      <c r="B68" s="2791"/>
      <c r="J68" s="2808"/>
    </row>
    <row r="69" spans="2:10">
      <c r="B69" s="2791"/>
      <c r="J69" s="2808"/>
    </row>
    <row r="70" spans="2:10">
      <c r="B70" s="2791"/>
      <c r="J70" s="2808"/>
    </row>
    <row r="71" spans="2:10">
      <c r="B71" s="2791"/>
      <c r="J71" s="2808"/>
    </row>
    <row r="72" spans="2:10">
      <c r="B72" s="2791"/>
      <c r="J72" s="2808"/>
    </row>
    <row r="73" spans="2:10">
      <c r="B73" s="2791"/>
      <c r="J73" s="2808"/>
    </row>
    <row r="74" spans="2:10">
      <c r="B74" s="2791"/>
      <c r="J74" s="2808"/>
    </row>
    <row r="75" spans="2:10">
      <c r="B75" s="2791"/>
      <c r="J75" s="2808"/>
    </row>
    <row r="76" spans="2:10">
      <c r="B76" s="2791"/>
      <c r="J76" s="2808"/>
    </row>
    <row r="77" spans="2:10">
      <c r="B77" s="2791"/>
      <c r="J77" s="2808"/>
    </row>
    <row r="78" spans="2:10">
      <c r="B78" s="2798"/>
      <c r="C78" s="2799"/>
      <c r="D78" s="2799"/>
      <c r="E78" s="2799"/>
      <c r="F78" s="2799"/>
      <c r="G78" s="2799"/>
      <c r="H78" s="2799"/>
      <c r="I78" s="2799"/>
      <c r="J78" s="2810"/>
    </row>
    <row r="80" spans="2:2">
      <c r="B80" s="2784" t="s">
        <v>391</v>
      </c>
    </row>
  </sheetData>
  <mergeCells count="10">
    <mergeCell ref="G5:I5"/>
    <mergeCell ref="Q5:S5"/>
    <mergeCell ref="G44:I44"/>
    <mergeCell ref="H6:H7"/>
    <mergeCell ref="H45:H46"/>
    <mergeCell ref="R6:R7"/>
    <mergeCell ref="L2:T3"/>
    <mergeCell ref="B41:J42"/>
    <mergeCell ref="C47:G49"/>
    <mergeCell ref="B2:J3"/>
  </mergeCells>
  <pageMargins left="0.7" right="0.7" top="0.75" bottom="0.75" header="0.3" footer="0.3"/>
  <pageSetup paperSize="9" orientation="portrait"/>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B1:J106"/>
  <sheetViews>
    <sheetView showGridLines="0" zoomScale="85" zoomScaleNormal="85" zoomScaleSheetLayoutView="55" topLeftCell="A85" workbookViewId="0">
      <selection activeCell="C73" sqref="C73"/>
    </sheetView>
  </sheetViews>
  <sheetFormatPr defaultColWidth="9.11111111111111" defaultRowHeight="12" customHeight="1"/>
  <cols>
    <col min="1" max="1" width="2.66666666666667" style="2714" customWidth="1"/>
    <col min="2" max="2" width="14.3333333333333" style="2715" customWidth="1"/>
    <col min="3" max="3" width="34.8888888888889" style="2716" customWidth="1"/>
    <col min="4" max="6" width="12" style="2717" customWidth="1"/>
    <col min="7" max="7" width="16.1111111111111" style="2717" customWidth="1"/>
    <col min="8" max="9" width="12.4444444444444" style="2717" customWidth="1"/>
    <col min="10" max="16384" width="9.11111111111111" style="2714"/>
  </cols>
  <sheetData>
    <row r="1" customHeight="1" spans="2:6">
      <c r="B1" s="2718"/>
      <c r="C1" s="2718"/>
      <c r="D1" s="2718"/>
      <c r="E1" s="2718"/>
      <c r="F1" s="2718"/>
    </row>
    <row r="2" ht="18.75" customHeight="1" spans="2:10">
      <c r="B2" s="2719" t="s">
        <v>392</v>
      </c>
      <c r="C2" s="2719"/>
      <c r="D2" s="2719"/>
      <c r="E2" s="2719"/>
      <c r="F2" s="2719"/>
      <c r="G2" s="2719"/>
      <c r="H2" s="2719"/>
      <c r="I2" s="2719"/>
      <c r="J2" s="2769" t="s">
        <v>393</v>
      </c>
    </row>
    <row r="3" customHeight="1" spans="10:10">
      <c r="J3" s="2770" t="s">
        <v>394</v>
      </c>
    </row>
    <row r="4" ht="17.25" customHeight="1" spans="2:10">
      <c r="B4" s="2720" t="s">
        <v>395</v>
      </c>
      <c r="C4" s="2721" t="s">
        <v>396</v>
      </c>
      <c r="D4" s="2722" t="s">
        <v>397</v>
      </c>
      <c r="E4" s="2722"/>
      <c r="F4" s="2722"/>
      <c r="G4" s="2723" t="s">
        <v>398</v>
      </c>
      <c r="H4" s="2723" t="s">
        <v>399</v>
      </c>
      <c r="I4" s="2771" t="s">
        <v>400</v>
      </c>
      <c r="J4" s="2772"/>
    </row>
    <row r="5" ht="24" customHeight="1" spans="2:10">
      <c r="B5" s="2724"/>
      <c r="C5" s="2725"/>
      <c r="D5" s="2726" t="s">
        <v>401</v>
      </c>
      <c r="E5" s="2726" t="s">
        <v>402</v>
      </c>
      <c r="F5" s="2726" t="s">
        <v>403</v>
      </c>
      <c r="G5" s="2727"/>
      <c r="H5" s="2727"/>
      <c r="I5" s="2773"/>
      <c r="J5" s="2772"/>
    </row>
    <row r="6" ht="14.25" customHeight="1" spans="2:10">
      <c r="B6" s="2724"/>
      <c r="C6" s="2725"/>
      <c r="D6" s="2726" t="s">
        <v>404</v>
      </c>
      <c r="E6" s="2726" t="s">
        <v>404</v>
      </c>
      <c r="F6" s="2726" t="s">
        <v>405</v>
      </c>
      <c r="G6" s="2726" t="s">
        <v>405</v>
      </c>
      <c r="H6" s="2726" t="s">
        <v>405</v>
      </c>
      <c r="I6" s="2774" t="s">
        <v>406</v>
      </c>
      <c r="J6" s="2772"/>
    </row>
    <row r="7" ht="14.25" customHeight="1" spans="2:10">
      <c r="B7" s="2728"/>
      <c r="C7" s="2729"/>
      <c r="D7" s="2730" t="s">
        <v>407</v>
      </c>
      <c r="E7" s="2730" t="s">
        <v>407</v>
      </c>
      <c r="F7" s="2730" t="s">
        <v>407</v>
      </c>
      <c r="G7" s="2730" t="s">
        <v>407</v>
      </c>
      <c r="H7" s="2730" t="s">
        <v>407</v>
      </c>
      <c r="I7" s="2775" t="s">
        <v>407</v>
      </c>
      <c r="J7" s="2772"/>
    </row>
    <row r="8" customHeight="1" spans="2:10">
      <c r="B8" s="2731" t="s">
        <v>408</v>
      </c>
      <c r="C8" s="2732" t="s">
        <v>409</v>
      </c>
      <c r="D8" s="2733"/>
      <c r="E8" s="2733"/>
      <c r="F8" s="2734">
        <v>415842</v>
      </c>
      <c r="G8" s="2733"/>
      <c r="H8" s="2733"/>
      <c r="I8" s="2733"/>
      <c r="J8" s="2772"/>
    </row>
    <row r="9" customHeight="1" spans="2:10">
      <c r="B9" s="2735"/>
      <c r="C9" s="2732" t="s">
        <v>410</v>
      </c>
      <c r="D9" s="2733"/>
      <c r="E9" s="2733"/>
      <c r="F9" s="2733"/>
      <c r="G9" s="2734">
        <v>127804</v>
      </c>
      <c r="H9" s="2733"/>
      <c r="I9" s="2733"/>
      <c r="J9" s="2772"/>
    </row>
    <row r="10" customHeight="1" spans="2:10">
      <c r="B10" s="2735"/>
      <c r="C10" s="2732" t="s">
        <v>411</v>
      </c>
      <c r="D10" s="2734">
        <v>901686</v>
      </c>
      <c r="E10" s="2734">
        <v>764896</v>
      </c>
      <c r="F10" s="2733"/>
      <c r="G10" s="2733"/>
      <c r="H10" s="2734">
        <v>374094</v>
      </c>
      <c r="I10" s="2734">
        <v>496286</v>
      </c>
      <c r="J10" s="2772"/>
    </row>
    <row r="11" customHeight="1" spans="2:10">
      <c r="B11" s="2735"/>
      <c r="C11" s="2736" t="s">
        <v>412</v>
      </c>
      <c r="D11" s="2734"/>
      <c r="E11" s="2734"/>
      <c r="F11" s="2733"/>
      <c r="G11" s="2737"/>
      <c r="H11" s="2738"/>
      <c r="I11" s="2734"/>
      <c r="J11" s="2772"/>
    </row>
    <row r="12" customHeight="1" spans="2:10">
      <c r="B12" s="2739"/>
      <c r="C12" s="2740" t="s">
        <v>413</v>
      </c>
      <c r="D12" s="2733"/>
      <c r="E12" s="2733"/>
      <c r="F12" s="2733"/>
      <c r="G12" s="2741"/>
      <c r="H12" s="2741"/>
      <c r="I12" s="2733"/>
      <c r="J12" s="2772"/>
    </row>
    <row r="13" customHeight="1" spans="2:10">
      <c r="B13" s="2742" t="s">
        <v>414</v>
      </c>
      <c r="C13" s="2743" t="s">
        <v>415</v>
      </c>
      <c r="D13" s="2744">
        <v>1693135</v>
      </c>
      <c r="E13" s="2744">
        <v>1418170</v>
      </c>
      <c r="F13" s="2744">
        <v>600752</v>
      </c>
      <c r="G13" s="2745"/>
      <c r="H13" s="2745"/>
      <c r="I13" s="2776">
        <v>1420588</v>
      </c>
      <c r="J13" s="2772"/>
    </row>
    <row r="14" customHeight="1" spans="2:10">
      <c r="B14" s="2735"/>
      <c r="C14" s="2732" t="s">
        <v>416</v>
      </c>
      <c r="D14" s="2733"/>
      <c r="E14" s="2733"/>
      <c r="F14" s="2733"/>
      <c r="G14" s="2733"/>
      <c r="H14" s="2734">
        <v>1195201</v>
      </c>
      <c r="I14" s="2733"/>
      <c r="J14" s="2772"/>
    </row>
    <row r="15" customHeight="1" spans="2:10">
      <c r="B15" s="2735"/>
      <c r="C15" s="2736" t="s">
        <v>417</v>
      </c>
      <c r="D15" s="2737"/>
      <c r="E15" s="2737"/>
      <c r="F15" s="2737"/>
      <c r="G15" s="2738">
        <v>383337</v>
      </c>
      <c r="H15" s="2737"/>
      <c r="I15" s="2737"/>
      <c r="J15" s="2772"/>
    </row>
    <row r="16" s="2713" customFormat="1" ht="26.25" customHeight="1" spans="2:10">
      <c r="B16" s="2731" t="s">
        <v>418</v>
      </c>
      <c r="C16" s="2746" t="s">
        <v>419</v>
      </c>
      <c r="D16" s="2747">
        <v>0.52</v>
      </c>
      <c r="E16" s="2747">
        <v>0.52</v>
      </c>
      <c r="F16" s="2747">
        <v>1</v>
      </c>
      <c r="G16" s="2748">
        <v>1</v>
      </c>
      <c r="H16" s="2748">
        <v>1</v>
      </c>
      <c r="I16" s="2748">
        <v>0.3347</v>
      </c>
      <c r="J16" s="2777"/>
    </row>
    <row r="17" customHeight="1" spans="2:10">
      <c r="B17" s="2735"/>
      <c r="C17" s="2732" t="s">
        <v>420</v>
      </c>
      <c r="D17" s="2749" t="s">
        <v>421</v>
      </c>
      <c r="E17" s="2750">
        <v>132445</v>
      </c>
      <c r="F17" s="2750">
        <v>205809</v>
      </c>
      <c r="G17" s="2750">
        <v>145011</v>
      </c>
      <c r="H17" s="2750">
        <v>158584</v>
      </c>
      <c r="I17" s="2749">
        <v>76228</v>
      </c>
      <c r="J17" s="2772"/>
    </row>
    <row r="18" customHeight="1" spans="2:10">
      <c r="B18" s="2735"/>
      <c r="C18" s="2732" t="s">
        <v>422</v>
      </c>
      <c r="D18" s="2751">
        <v>421862</v>
      </c>
      <c r="E18" s="2751">
        <v>270282</v>
      </c>
      <c r="F18" s="2751">
        <v>409737</v>
      </c>
      <c r="G18" s="2749" t="s">
        <v>423</v>
      </c>
      <c r="H18" s="2749" t="s">
        <v>424</v>
      </c>
      <c r="I18" s="2778">
        <v>256277</v>
      </c>
      <c r="J18" s="2772"/>
    </row>
    <row r="19" customHeight="1" spans="2:10">
      <c r="B19" s="2735"/>
      <c r="C19" s="2732" t="s">
        <v>425</v>
      </c>
      <c r="D19" s="2750">
        <v>319328</v>
      </c>
      <c r="E19" s="2750">
        <v>170963</v>
      </c>
      <c r="F19" s="2750">
        <v>237086</v>
      </c>
      <c r="G19" s="2749"/>
      <c r="H19" s="2749"/>
      <c r="I19" s="2749">
        <v>98593</v>
      </c>
      <c r="J19" s="2772"/>
    </row>
    <row r="20" customHeight="1" spans="2:10">
      <c r="B20" s="2735"/>
      <c r="C20" s="2732" t="s">
        <v>426</v>
      </c>
      <c r="D20" s="2751">
        <v>299592</v>
      </c>
      <c r="E20" s="2750">
        <v>222111</v>
      </c>
      <c r="F20" s="2749" t="s">
        <v>421</v>
      </c>
      <c r="G20" s="2749" t="s">
        <v>423</v>
      </c>
      <c r="H20" s="2749"/>
      <c r="I20" s="2749">
        <v>93942</v>
      </c>
      <c r="J20" s="2772"/>
    </row>
    <row r="21" customHeight="1" spans="2:10">
      <c r="B21" s="2735"/>
      <c r="C21" s="2732" t="s">
        <v>427</v>
      </c>
      <c r="D21" s="2750">
        <v>199553</v>
      </c>
      <c r="E21" s="2750">
        <v>171216</v>
      </c>
      <c r="F21" s="2751">
        <v>202829</v>
      </c>
      <c r="G21" s="2749" t="s">
        <v>423</v>
      </c>
      <c r="H21" s="2749"/>
      <c r="I21" s="2749">
        <v>64390</v>
      </c>
      <c r="J21" s="2772"/>
    </row>
    <row r="22" customHeight="1" spans="2:10">
      <c r="B22" s="2735"/>
      <c r="C22" s="2732" t="s">
        <v>428</v>
      </c>
      <c r="D22" s="2750">
        <v>246782</v>
      </c>
      <c r="E22" s="2751">
        <v>195610</v>
      </c>
      <c r="F22" s="2750">
        <v>277418</v>
      </c>
      <c r="G22" s="2749" t="s">
        <v>423</v>
      </c>
      <c r="H22" s="2749"/>
      <c r="I22" s="2749">
        <v>78554</v>
      </c>
      <c r="J22" s="2772"/>
    </row>
    <row r="23" customHeight="1" spans="2:10">
      <c r="B23" s="2735"/>
      <c r="C23" s="2732" t="s">
        <v>429</v>
      </c>
      <c r="D23" s="2750">
        <v>271494</v>
      </c>
      <c r="E23" s="2750">
        <v>207395</v>
      </c>
      <c r="F23" s="2750">
        <v>242382</v>
      </c>
      <c r="G23" s="2749" t="s">
        <v>423</v>
      </c>
      <c r="H23" s="2749" t="s">
        <v>424</v>
      </c>
      <c r="I23" s="2749">
        <v>119748</v>
      </c>
      <c r="J23" s="2772"/>
    </row>
    <row r="24" customHeight="1" spans="2:10">
      <c r="B24" s="2735"/>
      <c r="C24" s="2752" t="s">
        <v>430</v>
      </c>
      <c r="D24" s="2750">
        <v>277716</v>
      </c>
      <c r="E24" s="2750">
        <v>176097</v>
      </c>
      <c r="F24" s="2749" t="s">
        <v>421</v>
      </c>
      <c r="G24" s="2749" t="s">
        <v>423</v>
      </c>
      <c r="H24" s="2749" t="s">
        <v>424</v>
      </c>
      <c r="I24" s="2749">
        <v>101575</v>
      </c>
      <c r="J24" s="2772"/>
    </row>
    <row r="25" customHeight="1" spans="2:10">
      <c r="B25" s="2735"/>
      <c r="C25" s="2732" t="s">
        <v>431</v>
      </c>
      <c r="D25" s="2733">
        <v>641751</v>
      </c>
      <c r="E25" s="2750">
        <v>405501</v>
      </c>
      <c r="F25" s="2749" t="s">
        <v>421</v>
      </c>
      <c r="G25" s="2749"/>
      <c r="H25" s="2749"/>
      <c r="I25" s="2749">
        <v>179298</v>
      </c>
      <c r="J25" s="2772"/>
    </row>
    <row r="26" customHeight="1" spans="2:10">
      <c r="B26" s="2735"/>
      <c r="C26" s="2732" t="s">
        <v>432</v>
      </c>
      <c r="D26" s="2749" t="s">
        <v>421</v>
      </c>
      <c r="E26" s="2750">
        <v>112192</v>
      </c>
      <c r="F26" s="2750">
        <v>167746</v>
      </c>
      <c r="G26" s="2753">
        <v>151592</v>
      </c>
      <c r="H26" s="2750">
        <v>128296</v>
      </c>
      <c r="I26" s="2749">
        <v>64468</v>
      </c>
      <c r="J26" s="2772"/>
    </row>
    <row r="27" customHeight="1" spans="2:10">
      <c r="B27" s="2735"/>
      <c r="C27" s="2732" t="s">
        <v>433</v>
      </c>
      <c r="D27" s="2750">
        <v>530957</v>
      </c>
      <c r="E27" s="2750">
        <v>352130</v>
      </c>
      <c r="F27" s="2749" t="s">
        <v>421</v>
      </c>
      <c r="G27" s="2749" t="s">
        <v>423</v>
      </c>
      <c r="H27" s="2749" t="s">
        <v>424</v>
      </c>
      <c r="I27" s="2749">
        <v>147024</v>
      </c>
      <c r="J27" s="2772"/>
    </row>
    <row r="28" customHeight="1" spans="2:10">
      <c r="B28" s="2735"/>
      <c r="C28" s="2732" t="s">
        <v>434</v>
      </c>
      <c r="D28" s="2750">
        <v>190564</v>
      </c>
      <c r="E28" s="2750">
        <v>99743</v>
      </c>
      <c r="F28" s="2733">
        <v>161000</v>
      </c>
      <c r="G28" s="2749"/>
      <c r="H28" s="2753">
        <v>109678</v>
      </c>
      <c r="I28" s="2749">
        <v>57239</v>
      </c>
      <c r="J28" s="2772"/>
    </row>
    <row r="29" customHeight="1" spans="2:10">
      <c r="B29" s="2735"/>
      <c r="C29" s="2732" t="s">
        <v>435</v>
      </c>
      <c r="D29" s="2754">
        <v>291558</v>
      </c>
      <c r="E29" s="2754">
        <v>208651</v>
      </c>
      <c r="F29" s="2733">
        <v>297842</v>
      </c>
      <c r="G29" s="2749" t="s">
        <v>423</v>
      </c>
      <c r="H29" s="2749"/>
      <c r="I29" s="2749">
        <v>120477</v>
      </c>
      <c r="J29" s="2772"/>
    </row>
    <row r="30" customHeight="1" spans="2:10">
      <c r="B30" s="2755"/>
      <c r="C30" s="2756" t="s">
        <v>436</v>
      </c>
      <c r="D30" s="2754"/>
      <c r="E30" s="2754"/>
      <c r="F30" s="2733"/>
      <c r="G30" s="2749"/>
      <c r="H30" s="2749"/>
      <c r="I30" s="2749"/>
      <c r="J30" s="2772"/>
    </row>
    <row r="31" s="2713" customFormat="1" ht="28.5" customHeight="1" spans="2:10">
      <c r="B31" s="2735" t="s">
        <v>437</v>
      </c>
      <c r="C31" s="2757" t="s">
        <v>438</v>
      </c>
      <c r="D31" s="2758">
        <v>0.52</v>
      </c>
      <c r="E31" s="2758">
        <v>0.558</v>
      </c>
      <c r="F31" s="2758">
        <v>1</v>
      </c>
      <c r="G31" s="2759">
        <v>1</v>
      </c>
      <c r="H31" s="2759">
        <v>1</v>
      </c>
      <c r="I31" s="2759">
        <v>0.3347</v>
      </c>
      <c r="J31" s="2777"/>
    </row>
    <row r="32" customHeight="1" spans="2:10">
      <c r="B32" s="2735"/>
      <c r="C32" s="2732" t="s">
        <v>439</v>
      </c>
      <c r="D32" s="2751">
        <v>187749</v>
      </c>
      <c r="E32" s="2750">
        <v>103231</v>
      </c>
      <c r="F32" s="2750">
        <v>146663</v>
      </c>
      <c r="G32" s="2749" t="s">
        <v>423</v>
      </c>
      <c r="H32" s="2749" t="s">
        <v>424</v>
      </c>
      <c r="I32" s="2751">
        <v>129824</v>
      </c>
      <c r="J32" s="2772"/>
    </row>
    <row r="33" customHeight="1" spans="2:10">
      <c r="B33" s="2735"/>
      <c r="C33" s="2732" t="s">
        <v>440</v>
      </c>
      <c r="D33" s="2751">
        <v>309679</v>
      </c>
      <c r="E33" s="2750">
        <v>357550</v>
      </c>
      <c r="F33" s="2760">
        <v>295135</v>
      </c>
      <c r="G33" s="2749"/>
      <c r="H33" s="2749"/>
      <c r="I33" s="2749">
        <v>174096</v>
      </c>
      <c r="J33" s="2772"/>
    </row>
    <row r="34" customHeight="1" spans="2:10">
      <c r="B34" s="2735"/>
      <c r="C34" s="2732" t="s">
        <v>441</v>
      </c>
      <c r="D34" s="2750">
        <v>160621</v>
      </c>
      <c r="E34" s="2750">
        <v>191136</v>
      </c>
      <c r="F34" s="2760">
        <v>183084</v>
      </c>
      <c r="G34" s="2751">
        <v>89126</v>
      </c>
      <c r="H34" s="2749"/>
      <c r="I34" s="2749">
        <v>86636</v>
      </c>
      <c r="J34" s="2772"/>
    </row>
    <row r="35" customHeight="1" spans="2:10">
      <c r="B35" s="2735"/>
      <c r="C35" s="2732" t="s">
        <v>442</v>
      </c>
      <c r="D35" s="2750">
        <v>210327</v>
      </c>
      <c r="E35" s="2751">
        <v>224163</v>
      </c>
      <c r="F35" s="2761">
        <v>258697</v>
      </c>
      <c r="G35" s="2749" t="s">
        <v>423</v>
      </c>
      <c r="H35" s="2749" t="s">
        <v>424</v>
      </c>
      <c r="I35" s="2749">
        <v>107950</v>
      </c>
      <c r="J35" s="2772"/>
    </row>
    <row r="36" customHeight="1" spans="2:10">
      <c r="B36" s="2735"/>
      <c r="C36" s="2732" t="s">
        <v>443</v>
      </c>
      <c r="D36" s="2750">
        <v>175189</v>
      </c>
      <c r="E36" s="2750">
        <v>177519</v>
      </c>
      <c r="F36" s="2760">
        <v>213531</v>
      </c>
      <c r="G36" s="2749" t="s">
        <v>423</v>
      </c>
      <c r="H36" s="2749"/>
      <c r="I36" s="2749">
        <v>87559</v>
      </c>
      <c r="J36" s="2772"/>
    </row>
    <row r="37" customHeight="1" spans="2:10">
      <c r="B37" s="2735"/>
      <c r="C37" s="2732" t="s">
        <v>416</v>
      </c>
      <c r="D37" s="2749" t="s">
        <v>421</v>
      </c>
      <c r="E37" s="2749" t="s">
        <v>421</v>
      </c>
      <c r="F37" s="2749" t="s">
        <v>421</v>
      </c>
      <c r="G37" s="2749" t="s">
        <v>423</v>
      </c>
      <c r="H37" s="2753">
        <v>401409</v>
      </c>
      <c r="I37" s="2749" t="s">
        <v>424</v>
      </c>
      <c r="J37" s="2772"/>
    </row>
    <row r="38" customHeight="1" spans="2:10">
      <c r="B38" s="2735"/>
      <c r="C38" s="2756" t="s">
        <v>444</v>
      </c>
      <c r="D38" s="2749"/>
      <c r="E38" s="2749"/>
      <c r="F38" s="2749"/>
      <c r="G38" s="2749"/>
      <c r="H38" s="2753"/>
      <c r="I38" s="2749"/>
      <c r="J38" s="2772"/>
    </row>
    <row r="39" customHeight="1" spans="2:10">
      <c r="B39" s="2742" t="s">
        <v>445</v>
      </c>
      <c r="C39" s="2743" t="s">
        <v>446</v>
      </c>
      <c r="D39" s="2762">
        <v>558248</v>
      </c>
      <c r="E39" s="2762">
        <v>417522</v>
      </c>
      <c r="F39" s="2762" t="s">
        <v>447</v>
      </c>
      <c r="G39" s="2762" t="s">
        <v>448</v>
      </c>
      <c r="H39" s="2762" t="s">
        <v>449</v>
      </c>
      <c r="I39" s="2762" t="s">
        <v>449</v>
      </c>
      <c r="J39" s="2772"/>
    </row>
    <row r="40" customHeight="1" spans="2:10">
      <c r="B40" s="2735"/>
      <c r="C40" s="2732" t="s">
        <v>420</v>
      </c>
      <c r="D40" s="2750" t="s">
        <v>447</v>
      </c>
      <c r="E40" s="2750">
        <v>146774</v>
      </c>
      <c r="F40" s="2750">
        <v>105830</v>
      </c>
      <c r="G40" s="2750" t="s">
        <v>448</v>
      </c>
      <c r="H40" s="2750" t="s">
        <v>449</v>
      </c>
      <c r="I40" s="2750" t="s">
        <v>449</v>
      </c>
      <c r="J40" s="2772"/>
    </row>
    <row r="41" customHeight="1" spans="2:10">
      <c r="B41" s="2735"/>
      <c r="C41" s="2732" t="s">
        <v>450</v>
      </c>
      <c r="D41" s="2750">
        <v>130381</v>
      </c>
      <c r="E41" s="2751">
        <v>117523</v>
      </c>
      <c r="F41" s="2751">
        <v>76022</v>
      </c>
      <c r="G41" s="2750" t="s">
        <v>448</v>
      </c>
      <c r="H41" s="2750" t="s">
        <v>449</v>
      </c>
      <c r="I41" s="2751">
        <v>86210</v>
      </c>
      <c r="J41" s="2772"/>
    </row>
    <row r="42" customHeight="1" spans="2:10">
      <c r="B42" s="2735"/>
      <c r="C42" s="2732" t="s">
        <v>451</v>
      </c>
      <c r="D42" s="2751">
        <v>260570</v>
      </c>
      <c r="E42" s="2751">
        <v>220052</v>
      </c>
      <c r="F42" s="2750">
        <v>118324</v>
      </c>
      <c r="G42" s="2750" t="s">
        <v>448</v>
      </c>
      <c r="H42" s="2750" t="s">
        <v>449</v>
      </c>
      <c r="I42" s="2751">
        <v>175545</v>
      </c>
      <c r="J42" s="2772"/>
    </row>
    <row r="43" customHeight="1" spans="2:10">
      <c r="B43" s="2735"/>
      <c r="C43" s="2732" t="s">
        <v>452</v>
      </c>
      <c r="D43" s="2751">
        <v>223412</v>
      </c>
      <c r="E43" s="2751">
        <v>179621</v>
      </c>
      <c r="F43" s="2750">
        <v>113322</v>
      </c>
      <c r="G43" s="2750" t="s">
        <v>448</v>
      </c>
      <c r="H43" s="2750" t="s">
        <v>449</v>
      </c>
      <c r="I43" s="2751">
        <v>140317</v>
      </c>
      <c r="J43" s="2772"/>
    </row>
    <row r="44" customHeight="1" spans="2:10">
      <c r="B44" s="2735"/>
      <c r="C44" s="2732" t="s">
        <v>453</v>
      </c>
      <c r="D44" s="2751">
        <v>583415</v>
      </c>
      <c r="E44" s="2750">
        <v>469872</v>
      </c>
      <c r="F44" s="2750" t="s">
        <v>447</v>
      </c>
      <c r="G44" s="2750" t="s">
        <v>448</v>
      </c>
      <c r="H44" s="2750" t="s">
        <v>449</v>
      </c>
      <c r="I44" s="2750" t="s">
        <v>449</v>
      </c>
      <c r="J44" s="2772"/>
    </row>
    <row r="45" customHeight="1" spans="2:10">
      <c r="B45" s="2735"/>
      <c r="C45" s="2732" t="s">
        <v>454</v>
      </c>
      <c r="D45" s="2750">
        <v>398167</v>
      </c>
      <c r="E45" s="2750">
        <v>281350</v>
      </c>
      <c r="F45" s="2750" t="s">
        <v>447</v>
      </c>
      <c r="G45" s="2750" t="s">
        <v>448</v>
      </c>
      <c r="H45" s="2750" t="s">
        <v>449</v>
      </c>
      <c r="I45" s="2750"/>
      <c r="J45" s="2772"/>
    </row>
    <row r="46" customHeight="1" spans="2:10">
      <c r="B46" s="2739"/>
      <c r="C46" s="2740" t="s">
        <v>455</v>
      </c>
      <c r="D46" s="2763">
        <v>206709</v>
      </c>
      <c r="E46" s="2763">
        <v>169031</v>
      </c>
      <c r="F46" s="2764">
        <v>111562</v>
      </c>
      <c r="G46" s="2764">
        <v>78383</v>
      </c>
      <c r="H46" s="2763" t="s">
        <v>449</v>
      </c>
      <c r="I46" s="2763" t="s">
        <v>449</v>
      </c>
      <c r="J46" s="2772"/>
    </row>
    <row r="47" s="2713" customFormat="1" ht="27" customHeight="1" spans="2:10">
      <c r="B47" s="2742" t="s">
        <v>456</v>
      </c>
      <c r="C47" s="2765" t="s">
        <v>457</v>
      </c>
      <c r="D47" s="2766">
        <v>1.57</v>
      </c>
      <c r="E47" s="2767">
        <v>2.19</v>
      </c>
      <c r="F47" s="2767">
        <v>2.24</v>
      </c>
      <c r="G47" s="2767">
        <v>1.724</v>
      </c>
      <c r="H47" s="2767">
        <v>1.249</v>
      </c>
      <c r="I47" s="2767">
        <v>1.781</v>
      </c>
      <c r="J47" s="2777"/>
    </row>
    <row r="48" customHeight="1" spans="2:10">
      <c r="B48" s="2735"/>
      <c r="C48" s="2732" t="s">
        <v>458</v>
      </c>
      <c r="D48" s="2750" t="s">
        <v>447</v>
      </c>
      <c r="E48" s="2750">
        <v>233025</v>
      </c>
      <c r="F48" s="2751">
        <v>190940</v>
      </c>
      <c r="G48" s="2750"/>
      <c r="H48" s="2750">
        <v>132874</v>
      </c>
      <c r="I48" s="2750">
        <v>189546</v>
      </c>
      <c r="J48" s="2772"/>
    </row>
    <row r="49" customHeight="1" spans="2:10">
      <c r="B49" s="2735"/>
      <c r="C49" s="2732" t="s">
        <v>459</v>
      </c>
      <c r="D49" s="2750">
        <v>280021</v>
      </c>
      <c r="E49" s="2751">
        <v>295384</v>
      </c>
      <c r="F49" s="2750">
        <v>228979</v>
      </c>
      <c r="G49" s="2750"/>
      <c r="H49" s="2751">
        <v>168432</v>
      </c>
      <c r="I49" s="2751">
        <v>240270</v>
      </c>
      <c r="J49" s="2772"/>
    </row>
    <row r="50" customHeight="1" spans="2:10">
      <c r="B50" s="2735"/>
      <c r="C50" s="2732" t="s">
        <v>460</v>
      </c>
      <c r="D50" s="2751">
        <v>307687</v>
      </c>
      <c r="E50" s="2750">
        <v>354115</v>
      </c>
      <c r="F50" s="2750">
        <v>270302</v>
      </c>
      <c r="G50" s="2750"/>
      <c r="H50" s="2750">
        <v>201922</v>
      </c>
      <c r="I50" s="2750">
        <v>288043</v>
      </c>
      <c r="J50" s="2772"/>
    </row>
    <row r="51" customHeight="1" spans="2:10">
      <c r="B51" s="2735"/>
      <c r="C51" s="2732" t="s">
        <v>461</v>
      </c>
      <c r="D51" s="2750" t="s">
        <v>447</v>
      </c>
      <c r="E51" s="2750" t="s">
        <v>447</v>
      </c>
      <c r="F51" s="2750" t="s">
        <v>447</v>
      </c>
      <c r="G51" s="2750"/>
      <c r="H51" s="2751">
        <v>263594</v>
      </c>
      <c r="I51" s="2750"/>
      <c r="J51" s="2772"/>
    </row>
    <row r="52" customHeight="1" spans="2:10">
      <c r="B52" s="2735"/>
      <c r="C52" s="2732" t="s">
        <v>462</v>
      </c>
      <c r="D52" s="2750">
        <v>367821</v>
      </c>
      <c r="E52" s="2750">
        <v>343785</v>
      </c>
      <c r="F52" s="2750">
        <v>342649</v>
      </c>
      <c r="G52" s="2750"/>
      <c r="H52" s="2750" t="s">
        <v>449</v>
      </c>
      <c r="I52" s="2750">
        <v>279640</v>
      </c>
      <c r="J52" s="2772"/>
    </row>
    <row r="53" customHeight="1" spans="2:10">
      <c r="B53" s="2735"/>
      <c r="C53" s="2732" t="s">
        <v>463</v>
      </c>
      <c r="D53" s="2750" t="s">
        <v>447</v>
      </c>
      <c r="E53" s="2750" t="s">
        <v>447</v>
      </c>
      <c r="F53" s="2750" t="s">
        <v>447</v>
      </c>
      <c r="G53" s="2751">
        <v>436357</v>
      </c>
      <c r="H53" s="2750"/>
      <c r="I53" s="2750"/>
      <c r="J53" s="2772"/>
    </row>
    <row r="54" customHeight="1" spans="2:10">
      <c r="B54" s="2735"/>
      <c r="C54" s="2736" t="s">
        <v>464</v>
      </c>
      <c r="D54" s="2768">
        <v>646551</v>
      </c>
      <c r="E54" s="2768">
        <v>667928</v>
      </c>
      <c r="F54" s="2768">
        <v>656267</v>
      </c>
      <c r="G54" s="2768"/>
      <c r="H54" s="2768"/>
      <c r="I54" s="2768"/>
      <c r="J54" s="2772"/>
    </row>
    <row r="55" customHeight="1" spans="2:10">
      <c r="B55" s="2731" t="s">
        <v>465</v>
      </c>
      <c r="C55" s="2732" t="s">
        <v>466</v>
      </c>
      <c r="D55" s="2750">
        <v>1231054</v>
      </c>
      <c r="E55" s="2750">
        <v>1458854</v>
      </c>
      <c r="F55" s="2750">
        <v>1114174</v>
      </c>
      <c r="G55" s="2750"/>
      <c r="H55" s="2750" t="s">
        <v>449</v>
      </c>
      <c r="I55" s="2750" t="s">
        <v>449</v>
      </c>
      <c r="J55" s="2772"/>
    </row>
    <row r="56" customHeight="1" spans="2:10">
      <c r="B56" s="2735"/>
      <c r="C56" s="2732" t="s">
        <v>467</v>
      </c>
      <c r="D56" s="2751">
        <v>630341</v>
      </c>
      <c r="E56" s="2750">
        <v>679902</v>
      </c>
      <c r="F56" s="2750">
        <v>475224</v>
      </c>
      <c r="G56" s="2750"/>
      <c r="H56" s="2750">
        <v>267961</v>
      </c>
      <c r="I56" s="2750">
        <v>537725</v>
      </c>
      <c r="J56" s="2772"/>
    </row>
    <row r="57" customHeight="1" spans="2:10">
      <c r="B57" s="2735"/>
      <c r="C57" s="2732" t="s">
        <v>468</v>
      </c>
      <c r="D57" s="2750">
        <v>1621851</v>
      </c>
      <c r="E57" s="2750">
        <v>1562620</v>
      </c>
      <c r="F57" s="2750">
        <v>999935</v>
      </c>
      <c r="G57" s="2750"/>
      <c r="H57" s="2750" t="s">
        <v>449</v>
      </c>
      <c r="I57" s="2750">
        <v>1271059</v>
      </c>
      <c r="J57" s="2772"/>
    </row>
    <row r="58" customHeight="1" spans="2:10">
      <c r="B58" s="2735"/>
      <c r="C58" s="2732" t="s">
        <v>469</v>
      </c>
      <c r="D58" s="2751">
        <v>3264175</v>
      </c>
      <c r="E58" s="2751">
        <v>3639674</v>
      </c>
      <c r="F58" s="2751" t="s">
        <v>447</v>
      </c>
      <c r="G58" s="2751"/>
      <c r="H58" s="2751" t="s">
        <v>449</v>
      </c>
      <c r="I58" s="2751" t="s">
        <v>449</v>
      </c>
      <c r="J58" s="2772"/>
    </row>
    <row r="59" customHeight="1" spans="2:10">
      <c r="B59" s="2735"/>
      <c r="C59" s="2732" t="s">
        <v>470</v>
      </c>
      <c r="D59" s="2751">
        <v>4973057</v>
      </c>
      <c r="E59" s="2751">
        <v>4869853</v>
      </c>
      <c r="F59" s="2750" t="s">
        <v>447</v>
      </c>
      <c r="G59" s="2750"/>
      <c r="H59" s="2750" t="s">
        <v>449</v>
      </c>
      <c r="I59" s="2751" t="s">
        <v>449</v>
      </c>
      <c r="J59" s="2772"/>
    </row>
    <row r="60" customHeight="1" spans="2:10">
      <c r="B60" s="2735"/>
      <c r="C60" s="2732" t="s">
        <v>471</v>
      </c>
      <c r="D60" s="2750">
        <v>2611592</v>
      </c>
      <c r="E60" s="2750">
        <v>2680933</v>
      </c>
      <c r="F60" s="2750" t="s">
        <v>447</v>
      </c>
      <c r="G60" s="2750"/>
      <c r="H60" s="2750" t="s">
        <v>449</v>
      </c>
      <c r="I60" s="2750">
        <v>2180712</v>
      </c>
      <c r="J60" s="2772"/>
    </row>
    <row r="61" customHeight="1" spans="2:10">
      <c r="B61" s="2735"/>
      <c r="C61" s="2732" t="s">
        <v>472</v>
      </c>
      <c r="D61" s="2751">
        <v>1144372</v>
      </c>
      <c r="E61" s="2750">
        <v>1328576</v>
      </c>
      <c r="F61" s="2750">
        <v>930699</v>
      </c>
      <c r="G61" s="2750"/>
      <c r="H61" s="2750" t="s">
        <v>449</v>
      </c>
      <c r="I61" s="2750">
        <v>2489481</v>
      </c>
      <c r="J61" s="2772"/>
    </row>
    <row r="62" customHeight="1" spans="2:10">
      <c r="B62" s="2735"/>
      <c r="C62" s="2732" t="s">
        <v>473</v>
      </c>
      <c r="D62" s="2750">
        <v>2502989</v>
      </c>
      <c r="E62" s="2750">
        <v>3060529</v>
      </c>
      <c r="F62" s="2750">
        <v>2355374</v>
      </c>
      <c r="G62" s="2750"/>
      <c r="H62" s="2750" t="s">
        <v>449</v>
      </c>
      <c r="I62" s="2750" t="s">
        <v>449</v>
      </c>
      <c r="J62" s="2772"/>
    </row>
    <row r="63" customHeight="1" spans="2:10">
      <c r="B63" s="2735"/>
      <c r="C63" s="2732" t="s">
        <v>474</v>
      </c>
      <c r="D63" s="2751"/>
      <c r="E63" s="2750"/>
      <c r="F63" s="2750"/>
      <c r="G63" s="2750"/>
      <c r="H63" s="2750"/>
      <c r="I63" s="2750">
        <v>2564848</v>
      </c>
      <c r="J63" s="2772"/>
    </row>
    <row r="64" customHeight="1" spans="2:10">
      <c r="B64" s="2755"/>
      <c r="C64" s="2756" t="s">
        <v>475</v>
      </c>
      <c r="D64" s="2751"/>
      <c r="E64" s="2750"/>
      <c r="F64" s="2750"/>
      <c r="G64" s="2750"/>
      <c r="H64" s="2750"/>
      <c r="I64" s="2750"/>
      <c r="J64" s="2772"/>
    </row>
    <row r="65" s="2713" customFormat="1" ht="24.75" customHeight="1" spans="2:10">
      <c r="B65" s="2731" t="s">
        <v>476</v>
      </c>
      <c r="C65" s="2746" t="s">
        <v>477</v>
      </c>
      <c r="D65" s="2747">
        <v>0.151</v>
      </c>
      <c r="E65" s="2747">
        <v>0.252</v>
      </c>
      <c r="F65" s="2747">
        <v>0.335</v>
      </c>
      <c r="G65" s="2747">
        <v>0.276</v>
      </c>
      <c r="H65" s="2747">
        <v>0.057</v>
      </c>
      <c r="I65" s="2747">
        <v>0.126</v>
      </c>
      <c r="J65" s="2777"/>
    </row>
    <row r="66" customHeight="1" spans="2:10">
      <c r="B66" s="2735"/>
      <c r="C66" s="2732" t="s">
        <v>478</v>
      </c>
      <c r="D66" s="2751">
        <v>721384</v>
      </c>
      <c r="E66" s="2751">
        <v>431096</v>
      </c>
      <c r="F66" s="2750">
        <v>350809</v>
      </c>
      <c r="G66" s="2750"/>
      <c r="H66" s="2750" t="s">
        <v>449</v>
      </c>
      <c r="I66" s="2750">
        <v>223604</v>
      </c>
      <c r="J66" s="2772"/>
    </row>
    <row r="67" customHeight="1" spans="2:10">
      <c r="B67" s="2735"/>
      <c r="C67" s="2732" t="s">
        <v>479</v>
      </c>
      <c r="D67" s="2760">
        <v>507164</v>
      </c>
      <c r="E67" s="2760">
        <v>320077</v>
      </c>
      <c r="F67" s="2761">
        <v>300776</v>
      </c>
      <c r="G67" s="2751">
        <v>84365</v>
      </c>
      <c r="H67" s="2750"/>
      <c r="I67" s="2751">
        <v>160453</v>
      </c>
      <c r="J67" s="2772"/>
    </row>
    <row r="68" customHeight="1" spans="2:10">
      <c r="B68" s="2735"/>
      <c r="C68" s="2732" t="s">
        <v>480</v>
      </c>
      <c r="D68" s="2760">
        <v>331720</v>
      </c>
      <c r="E68" s="2760">
        <v>393674</v>
      </c>
      <c r="F68" s="2760">
        <v>350897</v>
      </c>
      <c r="G68" s="2750"/>
      <c r="H68" s="2750" t="s">
        <v>449</v>
      </c>
      <c r="I68" s="2751">
        <v>197347</v>
      </c>
      <c r="J68" s="2772"/>
    </row>
    <row r="69" customHeight="1" spans="2:10">
      <c r="B69" s="2735"/>
      <c r="C69" s="2732" t="s">
        <v>481</v>
      </c>
      <c r="D69" s="2751">
        <v>377521</v>
      </c>
      <c r="E69" s="2751">
        <v>240241</v>
      </c>
      <c r="F69" s="2751" t="s">
        <v>447</v>
      </c>
      <c r="G69" s="2751"/>
      <c r="H69" s="2750"/>
      <c r="I69" s="2750"/>
      <c r="J69" s="2772"/>
    </row>
    <row r="70" customHeight="1" spans="2:10">
      <c r="B70" s="2735"/>
      <c r="C70" s="2732" t="s">
        <v>482</v>
      </c>
      <c r="D70" s="2750">
        <v>119140</v>
      </c>
      <c r="E70" s="2750">
        <v>155220</v>
      </c>
      <c r="F70" s="2750">
        <v>87745</v>
      </c>
      <c r="G70" s="2750"/>
      <c r="H70" s="2750"/>
      <c r="I70" s="2751">
        <v>77811</v>
      </c>
      <c r="J70" s="2772"/>
    </row>
    <row r="71" customHeight="1" spans="2:10">
      <c r="B71" s="2735"/>
      <c r="C71" s="2732" t="s">
        <v>483</v>
      </c>
      <c r="D71" s="2750">
        <v>662991</v>
      </c>
      <c r="E71" s="2750">
        <v>302086</v>
      </c>
      <c r="F71" s="2750" t="s">
        <v>447</v>
      </c>
      <c r="G71" s="2750"/>
      <c r="H71" s="2750" t="s">
        <v>449</v>
      </c>
      <c r="I71" s="2751" t="s">
        <v>449</v>
      </c>
      <c r="J71" s="2772"/>
    </row>
    <row r="72" customHeight="1" spans="2:10">
      <c r="B72" s="2735"/>
      <c r="C72" s="2732" t="s">
        <v>484</v>
      </c>
      <c r="D72" s="2750">
        <v>494210</v>
      </c>
      <c r="E72" s="2750">
        <v>317706</v>
      </c>
      <c r="F72" s="2750" t="s">
        <v>447</v>
      </c>
      <c r="G72" s="2750"/>
      <c r="H72" s="2751" t="s">
        <v>449</v>
      </c>
      <c r="I72" s="2750" t="s">
        <v>449</v>
      </c>
      <c r="J72" s="2772"/>
    </row>
    <row r="73" customHeight="1" spans="2:10">
      <c r="B73" s="2735"/>
      <c r="C73" s="2732" t="s">
        <v>485</v>
      </c>
      <c r="D73" s="2750" t="s">
        <v>447</v>
      </c>
      <c r="E73" s="2750" t="s">
        <v>447</v>
      </c>
      <c r="F73" s="2750" t="s">
        <v>447</v>
      </c>
      <c r="G73" s="2750"/>
      <c r="H73" s="2750"/>
      <c r="I73" s="2750">
        <v>57510</v>
      </c>
      <c r="J73" s="2772"/>
    </row>
    <row r="74" customHeight="1" spans="2:10">
      <c r="B74" s="2735"/>
      <c r="C74" s="2732" t="s">
        <v>486</v>
      </c>
      <c r="D74" s="2750"/>
      <c r="E74" s="2750"/>
      <c r="F74" s="2750"/>
      <c r="G74" s="2750"/>
      <c r="H74" s="2750"/>
      <c r="I74" s="2750">
        <v>44623</v>
      </c>
      <c r="J74" s="2772"/>
    </row>
    <row r="75" customHeight="1" spans="2:10">
      <c r="B75" s="2735"/>
      <c r="C75" s="2732" t="s">
        <v>487</v>
      </c>
      <c r="D75" s="2751"/>
      <c r="E75" s="2751"/>
      <c r="F75" s="2751"/>
      <c r="G75" s="2750"/>
      <c r="H75" s="2750">
        <v>80372</v>
      </c>
      <c r="I75" s="2751"/>
      <c r="J75" s="2772"/>
    </row>
    <row r="76" customHeight="1" spans="2:10">
      <c r="B76" s="2735"/>
      <c r="C76" s="2732" t="s">
        <v>488</v>
      </c>
      <c r="D76" s="2751">
        <v>753254</v>
      </c>
      <c r="E76" s="2750">
        <v>446849</v>
      </c>
      <c r="F76" s="2750">
        <v>348715</v>
      </c>
      <c r="G76" s="2750">
        <v>84365</v>
      </c>
      <c r="H76" s="2750" t="s">
        <v>449</v>
      </c>
      <c r="I76" s="2750">
        <v>244168</v>
      </c>
      <c r="J76" s="2772"/>
    </row>
    <row r="77" customHeight="1" spans="2:10">
      <c r="B77" s="2735"/>
      <c r="C77" s="2732" t="s">
        <v>489</v>
      </c>
      <c r="D77" s="2751">
        <v>345573</v>
      </c>
      <c r="E77" s="2750">
        <v>434789</v>
      </c>
      <c r="F77" s="2750">
        <v>362136</v>
      </c>
      <c r="G77" s="2750"/>
      <c r="H77" s="2750"/>
      <c r="I77" s="2750">
        <v>244168</v>
      </c>
      <c r="J77" s="2772"/>
    </row>
    <row r="78" customHeight="1" spans="2:10">
      <c r="B78" s="2735"/>
      <c r="C78" s="2732" t="s">
        <v>490</v>
      </c>
      <c r="D78" s="2751">
        <v>237221</v>
      </c>
      <c r="E78" s="2750">
        <v>210163</v>
      </c>
      <c r="F78" s="2750" t="s">
        <v>447</v>
      </c>
      <c r="G78" s="2750"/>
      <c r="H78" s="2750" t="s">
        <v>449</v>
      </c>
      <c r="I78" s="2750">
        <v>71278</v>
      </c>
      <c r="J78" s="2772"/>
    </row>
    <row r="79" ht="13.8" spans="2:10">
      <c r="B79" s="2735"/>
      <c r="C79" s="2779" t="s">
        <v>491</v>
      </c>
      <c r="D79" s="2751">
        <v>177916</v>
      </c>
      <c r="E79" s="2750">
        <v>133437</v>
      </c>
      <c r="F79" s="2750" t="s">
        <v>447</v>
      </c>
      <c r="G79" s="2750" t="s">
        <v>448</v>
      </c>
      <c r="H79" s="2750" t="s">
        <v>449</v>
      </c>
      <c r="I79" s="2750" t="s">
        <v>449</v>
      </c>
      <c r="J79" s="2772"/>
    </row>
    <row r="80" ht="14.55" spans="2:10">
      <c r="B80" s="2739"/>
      <c r="C80" s="2780" t="s">
        <v>492</v>
      </c>
      <c r="D80" s="2764"/>
      <c r="E80" s="2763"/>
      <c r="F80" s="2763"/>
      <c r="G80" s="2763"/>
      <c r="H80" s="2763"/>
      <c r="I80" s="2763"/>
      <c r="J80" s="2772"/>
    </row>
    <row r="81" customHeight="1" spans="2:10">
      <c r="B81" s="2742" t="s">
        <v>493</v>
      </c>
      <c r="C81" s="2781" t="s">
        <v>494</v>
      </c>
      <c r="D81" s="2782">
        <v>677017</v>
      </c>
      <c r="E81" s="2782">
        <v>508341</v>
      </c>
      <c r="F81" s="2783">
        <v>302515</v>
      </c>
      <c r="G81" s="2783" t="s">
        <v>448</v>
      </c>
      <c r="H81" s="2783"/>
      <c r="I81" s="2783">
        <v>466012</v>
      </c>
      <c r="J81" s="2772"/>
    </row>
    <row r="82" customHeight="1" spans="2:10">
      <c r="B82" s="2735"/>
      <c r="C82" s="2732" t="s">
        <v>495</v>
      </c>
      <c r="D82" s="2750">
        <v>1582787</v>
      </c>
      <c r="E82" s="2750" t="s">
        <v>447</v>
      </c>
      <c r="F82" s="2750" t="s">
        <v>447</v>
      </c>
      <c r="G82" s="2750" t="s">
        <v>448</v>
      </c>
      <c r="H82" s="2750"/>
      <c r="I82" s="2750" t="s">
        <v>449</v>
      </c>
      <c r="J82" s="2772"/>
    </row>
    <row r="83" customHeight="1" spans="2:10">
      <c r="B83" s="2735"/>
      <c r="C83" s="2732" t="s">
        <v>496</v>
      </c>
      <c r="D83" s="2750">
        <v>573674</v>
      </c>
      <c r="E83" s="2750">
        <v>368300</v>
      </c>
      <c r="F83" s="2750">
        <v>192069</v>
      </c>
      <c r="G83" s="2750" t="s">
        <v>448</v>
      </c>
      <c r="H83" s="2750"/>
      <c r="I83" s="2750">
        <v>340640</v>
      </c>
      <c r="J83" s="2772"/>
    </row>
    <row r="84" customHeight="1" spans="2:10">
      <c r="B84" s="2735"/>
      <c r="C84" s="2732" t="s">
        <v>497</v>
      </c>
      <c r="D84" s="2750">
        <v>552006</v>
      </c>
      <c r="E84" s="2751">
        <v>354968</v>
      </c>
      <c r="F84" s="2751">
        <v>217373</v>
      </c>
      <c r="G84" s="2750">
        <v>189195</v>
      </c>
      <c r="H84" s="2750"/>
      <c r="I84" s="2751">
        <v>328705</v>
      </c>
      <c r="J84" s="2772"/>
    </row>
    <row r="85" customHeight="1" spans="2:10">
      <c r="B85" s="2735"/>
      <c r="C85" s="2732" t="s">
        <v>498</v>
      </c>
      <c r="D85" s="2750">
        <v>890431</v>
      </c>
      <c r="E85" s="2750">
        <v>679738</v>
      </c>
      <c r="F85" s="2750" t="s">
        <v>447</v>
      </c>
      <c r="G85" s="2750" t="s">
        <v>448</v>
      </c>
      <c r="H85" s="2750"/>
      <c r="I85" s="2750">
        <v>619456</v>
      </c>
      <c r="J85" s="2772"/>
    </row>
    <row r="86" customHeight="1" spans="2:10">
      <c r="B86" s="2735"/>
      <c r="C86" s="2732" t="s">
        <v>499</v>
      </c>
      <c r="D86" s="2751">
        <v>1465533</v>
      </c>
      <c r="E86" s="2750">
        <v>977848</v>
      </c>
      <c r="F86" s="2750" t="s">
        <v>447</v>
      </c>
      <c r="G86" s="2750" t="s">
        <v>448</v>
      </c>
      <c r="H86" s="2750"/>
      <c r="I86" s="2750" t="s">
        <v>449</v>
      </c>
      <c r="J86" s="2772"/>
    </row>
    <row r="87" customHeight="1" spans="2:10">
      <c r="B87" s="2735"/>
      <c r="C87" s="2732" t="s">
        <v>500</v>
      </c>
      <c r="D87" s="2750">
        <v>853211</v>
      </c>
      <c r="E87" s="2750">
        <v>721079</v>
      </c>
      <c r="F87" s="2750" t="s">
        <v>447</v>
      </c>
      <c r="G87" s="2750" t="s">
        <v>448</v>
      </c>
      <c r="H87" s="2750"/>
      <c r="I87" s="2750" t="s">
        <v>449</v>
      </c>
      <c r="J87" s="2772"/>
    </row>
    <row r="88" customHeight="1" spans="2:10">
      <c r="B88" s="2735"/>
      <c r="C88" s="2732" t="s">
        <v>501</v>
      </c>
      <c r="D88" s="2750">
        <v>73353</v>
      </c>
      <c r="E88" s="2750">
        <v>63050</v>
      </c>
      <c r="F88" s="2750">
        <v>71668</v>
      </c>
      <c r="G88" s="2751">
        <v>48992</v>
      </c>
      <c r="H88" s="2750"/>
      <c r="I88" s="2750">
        <v>104195</v>
      </c>
      <c r="J88" s="2772"/>
    </row>
    <row r="89" customHeight="1" spans="2:10">
      <c r="B89" s="2735"/>
      <c r="C89" s="2732" t="s">
        <v>502</v>
      </c>
      <c r="D89" s="2750">
        <v>758809</v>
      </c>
      <c r="E89" s="2750">
        <v>470461</v>
      </c>
      <c r="F89" s="2750" t="s">
        <v>447</v>
      </c>
      <c r="G89" s="2750" t="s">
        <v>448</v>
      </c>
      <c r="H89" s="2750"/>
      <c r="I89" s="2750">
        <v>432100</v>
      </c>
      <c r="J89" s="2772"/>
    </row>
    <row r="90" customHeight="1" spans="2:10">
      <c r="B90" s="2735"/>
      <c r="C90" s="2732" t="s">
        <v>503</v>
      </c>
      <c r="D90" s="2750">
        <v>730932</v>
      </c>
      <c r="E90" s="2750">
        <v>594523</v>
      </c>
      <c r="F90" s="2750">
        <v>20753</v>
      </c>
      <c r="G90" s="2750" t="s">
        <v>448</v>
      </c>
      <c r="H90" s="2750"/>
      <c r="I90" s="2750" t="s">
        <v>449</v>
      </c>
      <c r="J90" s="2772"/>
    </row>
    <row r="91" customHeight="1" spans="2:10">
      <c r="B91" s="2735"/>
      <c r="C91" s="2732" t="s">
        <v>504</v>
      </c>
      <c r="D91" s="2750">
        <v>456879</v>
      </c>
      <c r="E91" s="2750">
        <v>266819</v>
      </c>
      <c r="F91" s="2750">
        <v>200894</v>
      </c>
      <c r="G91" s="2750" t="s">
        <v>448</v>
      </c>
      <c r="H91" s="2750"/>
      <c r="I91" s="2750">
        <v>249790</v>
      </c>
      <c r="J91" s="2772"/>
    </row>
    <row r="92" customHeight="1" spans="2:10">
      <c r="B92" s="2735"/>
      <c r="C92" s="2732" t="s">
        <v>505</v>
      </c>
      <c r="D92" s="2750" t="s">
        <v>447</v>
      </c>
      <c r="E92" s="2750">
        <v>154171</v>
      </c>
      <c r="F92" s="2750">
        <v>116308</v>
      </c>
      <c r="G92" s="2750">
        <v>91946</v>
      </c>
      <c r="H92" s="2750"/>
      <c r="I92" s="2750"/>
      <c r="J92" s="2772"/>
    </row>
    <row r="93" customHeight="1" spans="2:10">
      <c r="B93" s="2735"/>
      <c r="C93" s="2732" t="s">
        <v>506</v>
      </c>
      <c r="D93" s="2750" t="s">
        <v>447</v>
      </c>
      <c r="E93" s="2750" t="s">
        <v>447</v>
      </c>
      <c r="F93" s="2750" t="s">
        <v>447</v>
      </c>
      <c r="G93" s="2750" t="s">
        <v>448</v>
      </c>
      <c r="H93" s="2750">
        <v>269278</v>
      </c>
      <c r="I93" s="2750" t="s">
        <v>449</v>
      </c>
      <c r="J93" s="2772"/>
    </row>
    <row r="94" customHeight="1" spans="2:10">
      <c r="B94" s="2735"/>
      <c r="C94" s="2732" t="s">
        <v>507</v>
      </c>
      <c r="D94" s="2750" t="s">
        <v>447</v>
      </c>
      <c r="E94" s="2750" t="s">
        <v>447</v>
      </c>
      <c r="F94" s="2750" t="s">
        <v>447</v>
      </c>
      <c r="G94" s="2750" t="s">
        <v>448</v>
      </c>
      <c r="H94" s="2751">
        <v>313755</v>
      </c>
      <c r="I94" s="2750"/>
      <c r="J94" s="2772"/>
    </row>
    <row r="95" customHeight="1" spans="2:10">
      <c r="B95" s="2735"/>
      <c r="C95" s="2732" t="s">
        <v>508</v>
      </c>
      <c r="D95" s="2750" t="s">
        <v>447</v>
      </c>
      <c r="E95" s="2750" t="s">
        <v>447</v>
      </c>
      <c r="F95" s="2750" t="s">
        <v>447</v>
      </c>
      <c r="G95" s="2750" t="s">
        <v>448</v>
      </c>
      <c r="H95" s="2750">
        <v>358233</v>
      </c>
      <c r="I95" s="2750" t="s">
        <v>449</v>
      </c>
      <c r="J95" s="2772"/>
    </row>
    <row r="96" customHeight="1" spans="2:10">
      <c r="B96" s="2735"/>
      <c r="C96" s="2732" t="s">
        <v>509</v>
      </c>
      <c r="D96" s="2750" t="s">
        <v>447</v>
      </c>
      <c r="E96" s="2750" t="s">
        <v>447</v>
      </c>
      <c r="F96" s="2750" t="s">
        <v>447</v>
      </c>
      <c r="G96" s="2750" t="s">
        <v>448</v>
      </c>
      <c r="H96" s="2750">
        <v>442698</v>
      </c>
      <c r="I96" s="2750" t="s">
        <v>449</v>
      </c>
      <c r="J96" s="2772"/>
    </row>
    <row r="97" customHeight="1" spans="2:10">
      <c r="B97" s="2735"/>
      <c r="C97" s="2732" t="s">
        <v>510</v>
      </c>
      <c r="D97" s="2750" t="s">
        <v>447</v>
      </c>
      <c r="E97" s="2750" t="s">
        <v>447</v>
      </c>
      <c r="F97" s="2750" t="s">
        <v>447</v>
      </c>
      <c r="G97" s="2750" t="s">
        <v>448</v>
      </c>
      <c r="H97" s="2750">
        <v>559808</v>
      </c>
      <c r="I97" s="2750" t="s">
        <v>449</v>
      </c>
      <c r="J97" s="2772"/>
    </row>
    <row r="98" customHeight="1" spans="2:10">
      <c r="B98" s="2735"/>
      <c r="C98" s="2740" t="s">
        <v>511</v>
      </c>
      <c r="D98" s="2763" t="s">
        <v>447</v>
      </c>
      <c r="E98" s="2763" t="s">
        <v>447</v>
      </c>
      <c r="F98" s="2763" t="s">
        <v>447</v>
      </c>
      <c r="G98" s="2763" t="s">
        <v>448</v>
      </c>
      <c r="H98" s="2763">
        <v>794027</v>
      </c>
      <c r="I98" s="2763" t="s">
        <v>449</v>
      </c>
      <c r="J98" s="2772"/>
    </row>
    <row r="99" customHeight="1" spans="2:10">
      <c r="B99" s="2735"/>
      <c r="C99" s="2756" t="s">
        <v>512</v>
      </c>
      <c r="D99" s="2750"/>
      <c r="E99" s="2750"/>
      <c r="F99" s="2750"/>
      <c r="G99" s="2750"/>
      <c r="H99" s="2750"/>
      <c r="I99" s="2750"/>
      <c r="J99" s="2772"/>
    </row>
    <row r="100" customHeight="1" spans="2:10">
      <c r="B100" s="2735"/>
      <c r="C100" s="2756" t="s">
        <v>513</v>
      </c>
      <c r="D100" s="2750"/>
      <c r="E100" s="2750"/>
      <c r="F100" s="2750"/>
      <c r="G100" s="2750"/>
      <c r="H100" s="2750"/>
      <c r="I100" s="2750"/>
      <c r="J100" s="2772"/>
    </row>
    <row r="101" customHeight="1" spans="2:10">
      <c r="B101" s="2735"/>
      <c r="C101" s="2756" t="s">
        <v>514</v>
      </c>
      <c r="D101" s="2750"/>
      <c r="E101" s="2750"/>
      <c r="F101" s="2750"/>
      <c r="G101" s="2750"/>
      <c r="H101" s="2750"/>
      <c r="I101" s="2750"/>
      <c r="J101" s="2772"/>
    </row>
    <row r="102" customHeight="1" spans="2:10">
      <c r="B102" s="2735"/>
      <c r="C102" s="2756" t="s">
        <v>515</v>
      </c>
      <c r="D102" s="2750"/>
      <c r="E102" s="2750"/>
      <c r="F102" s="2750"/>
      <c r="G102" s="2750"/>
      <c r="H102" s="2750"/>
      <c r="I102" s="2750"/>
      <c r="J102" s="2772"/>
    </row>
    <row r="103" customHeight="1" spans="2:10">
      <c r="B103" s="2735"/>
      <c r="C103" s="2756" t="s">
        <v>516</v>
      </c>
      <c r="D103" s="2750"/>
      <c r="E103" s="2750"/>
      <c r="F103" s="2750"/>
      <c r="G103" s="2750"/>
      <c r="H103" s="2750"/>
      <c r="I103" s="2750"/>
      <c r="J103" s="2772"/>
    </row>
    <row r="104" customHeight="1" spans="2:10">
      <c r="B104" s="2735"/>
      <c r="C104" s="2756" t="s">
        <v>517</v>
      </c>
      <c r="D104" s="2750"/>
      <c r="E104" s="2750"/>
      <c r="F104" s="2750"/>
      <c r="G104" s="2750"/>
      <c r="H104" s="2750"/>
      <c r="I104" s="2750"/>
      <c r="J104" s="2772"/>
    </row>
    <row r="105" customHeight="1" spans="2:10">
      <c r="B105" s="2735"/>
      <c r="C105" s="2756" t="s">
        <v>518</v>
      </c>
      <c r="D105" s="2750"/>
      <c r="E105" s="2750"/>
      <c r="F105" s="2750"/>
      <c r="G105" s="2750"/>
      <c r="H105" s="2750"/>
      <c r="I105" s="2750"/>
      <c r="J105" s="2772"/>
    </row>
    <row r="106" customHeight="1" spans="2:10">
      <c r="B106" s="2755"/>
      <c r="C106" s="2756" t="s">
        <v>519</v>
      </c>
      <c r="D106" s="2750"/>
      <c r="E106" s="2750"/>
      <c r="F106" s="2750"/>
      <c r="G106" s="2750"/>
      <c r="H106" s="2750"/>
      <c r="I106" s="2750"/>
      <c r="J106" s="2772"/>
    </row>
  </sheetData>
  <mergeCells count="16">
    <mergeCell ref="B2:I2"/>
    <mergeCell ref="D4:F4"/>
    <mergeCell ref="B4:B7"/>
    <mergeCell ref="B8:B12"/>
    <mergeCell ref="B13:B15"/>
    <mergeCell ref="B16:B30"/>
    <mergeCell ref="B31:B38"/>
    <mergeCell ref="B39:B46"/>
    <mergeCell ref="B47:B54"/>
    <mergeCell ref="B55:B64"/>
    <mergeCell ref="B65:B80"/>
    <mergeCell ref="B81:B106"/>
    <mergeCell ref="C4:C7"/>
    <mergeCell ref="G4:G5"/>
    <mergeCell ref="H4:H5"/>
    <mergeCell ref="I4:I5"/>
  </mergeCells>
  <printOptions horizontalCentered="1"/>
  <pageMargins left="0" right="0" top="0.590551181102362" bottom="0.393700787401575" header="0.31496062992126" footer="0.31496062992126"/>
  <pageSetup paperSize="9" scale="98" orientation="landscape"/>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00"/>
  </sheetPr>
  <dimension ref="B2:K561"/>
  <sheetViews>
    <sheetView showGridLines="0" zoomScale="85" zoomScaleNormal="85" topLeftCell="A247" workbookViewId="0">
      <selection activeCell="B262" sqref="B262:E262"/>
    </sheetView>
  </sheetViews>
  <sheetFormatPr defaultColWidth="9.11111111111111" defaultRowHeight="13.8"/>
  <cols>
    <col min="1" max="1" width="4.88888888888889" style="2677" customWidth="1"/>
    <col min="2" max="2" width="5.44444444444444" style="2677" customWidth="1"/>
    <col min="3" max="3" width="7" style="2677" customWidth="1"/>
    <col min="4" max="4" width="42.4444444444444" style="2677" customWidth="1"/>
    <col min="5" max="5" width="11.1111111111111" style="2677" customWidth="1"/>
    <col min="6" max="6" width="3.33333333333333" style="2677" customWidth="1"/>
    <col min="7" max="7" width="35.4444444444444" style="2677" customWidth="1"/>
    <col min="8" max="16384" width="9.11111111111111" style="2677"/>
  </cols>
  <sheetData>
    <row r="2" ht="20.25" customHeight="1" spans="2:6">
      <c r="B2" s="2678" t="s">
        <v>520</v>
      </c>
      <c r="C2" s="2678"/>
      <c r="D2" s="2678"/>
      <c r="E2" s="2678"/>
      <c r="F2" s="2678"/>
    </row>
    <row r="3" ht="18.75" customHeight="1" spans="2:6">
      <c r="B3" s="2679" t="s">
        <v>521</v>
      </c>
      <c r="C3" s="2680"/>
      <c r="D3" s="2680"/>
      <c r="E3" s="2680"/>
      <c r="F3" s="2681"/>
    </row>
    <row r="4" ht="76.5" customHeight="1" spans="2:11">
      <c r="B4" s="2682" t="s">
        <v>522</v>
      </c>
      <c r="C4" s="2683"/>
      <c r="D4" s="2683"/>
      <c r="E4" s="2683"/>
      <c r="F4" s="2684"/>
      <c r="G4" s="2685" t="s">
        <v>523</v>
      </c>
      <c r="H4" s="2685"/>
      <c r="I4" s="2685"/>
      <c r="J4" s="2685"/>
      <c r="K4" s="2685"/>
    </row>
    <row r="5" ht="13.5" customHeight="1" spans="2:7">
      <c r="B5" s="2686"/>
      <c r="C5" s="2686"/>
      <c r="D5" s="2686"/>
      <c r="E5" s="2686"/>
      <c r="F5" s="2686"/>
      <c r="G5" s="2686"/>
    </row>
    <row r="6" ht="15.75" customHeight="1" spans="2:5">
      <c r="B6" s="2687" t="s">
        <v>524</v>
      </c>
      <c r="C6" s="2688" t="s">
        <v>525</v>
      </c>
      <c r="D6" s="2689" t="s">
        <v>526</v>
      </c>
      <c r="E6" s="2690" t="s">
        <v>527</v>
      </c>
    </row>
    <row r="7" ht="10.5" customHeight="1" spans="2:7">
      <c r="B7" s="2691" t="s">
        <v>528</v>
      </c>
      <c r="C7" s="2692">
        <v>1100</v>
      </c>
      <c r="D7" s="2693" t="s">
        <v>529</v>
      </c>
      <c r="E7" s="2694"/>
      <c r="G7" s="2677" t="str">
        <f>D7</f>
        <v>PROV. NANGGROE ACEH DARUSSALAM</v>
      </c>
    </row>
    <row r="8" ht="10.5" customHeight="1" spans="2:7">
      <c r="B8" s="2695">
        <v>1</v>
      </c>
      <c r="C8" s="2695">
        <v>1101</v>
      </c>
      <c r="D8" s="2696" t="s">
        <v>530</v>
      </c>
      <c r="E8" s="2697">
        <v>0.913</v>
      </c>
      <c r="G8" s="2677" t="str">
        <f>D31</f>
        <v>PROV. SUMATERA UTARA</v>
      </c>
    </row>
    <row r="9" ht="10.5" customHeight="1" spans="2:7">
      <c r="B9" s="2695">
        <v>2</v>
      </c>
      <c r="C9" s="2695">
        <v>1102</v>
      </c>
      <c r="D9" s="2696" t="s">
        <v>531</v>
      </c>
      <c r="E9" s="2697">
        <v>0.839</v>
      </c>
      <c r="G9" s="2677" t="str">
        <f>D65</f>
        <v>PROV. SUMATERA BARAT</v>
      </c>
    </row>
    <row r="10" ht="10.5" customHeight="1" spans="2:7">
      <c r="B10" s="2695">
        <v>3</v>
      </c>
      <c r="C10" s="2695">
        <v>1103</v>
      </c>
      <c r="D10" s="2696" t="s">
        <v>532</v>
      </c>
      <c r="E10" s="2697">
        <v>0.848</v>
      </c>
      <c r="G10" s="2677" t="str">
        <f>D85</f>
        <v>PROV. RIAU</v>
      </c>
    </row>
    <row r="11" ht="10.5" customHeight="1" spans="2:7">
      <c r="B11" s="2695">
        <v>4</v>
      </c>
      <c r="C11" s="2695">
        <v>1104</v>
      </c>
      <c r="D11" s="2696" t="s">
        <v>533</v>
      </c>
      <c r="E11" s="2697">
        <v>0.811</v>
      </c>
      <c r="G11" s="2677" t="str">
        <f>D98</f>
        <v>PROV. JAMBI</v>
      </c>
    </row>
    <row r="12" ht="10.5" customHeight="1" spans="2:7">
      <c r="B12" s="2695">
        <v>5</v>
      </c>
      <c r="C12" s="2695">
        <v>1105</v>
      </c>
      <c r="D12" s="2696" t="s">
        <v>534</v>
      </c>
      <c r="E12" s="2697">
        <v>0.85</v>
      </c>
      <c r="G12" s="2677" t="str">
        <f>D110</f>
        <v>PROV. SUMATERA SELATAN</v>
      </c>
    </row>
    <row r="13" ht="10.5" customHeight="1" spans="2:7">
      <c r="B13" s="2695">
        <v>6</v>
      </c>
      <c r="C13" s="2695">
        <v>1106</v>
      </c>
      <c r="D13" s="2696" t="s">
        <v>535</v>
      </c>
      <c r="E13" s="2697">
        <v>0.861</v>
      </c>
      <c r="G13" s="2677" t="str">
        <f>D128</f>
        <v>PROV. BENGKULU</v>
      </c>
    </row>
    <row r="14" ht="10.5" customHeight="1" spans="2:7">
      <c r="B14" s="2695">
        <v>7</v>
      </c>
      <c r="C14" s="2695">
        <v>1107</v>
      </c>
      <c r="D14" s="2696" t="s">
        <v>536</v>
      </c>
      <c r="E14" s="2697">
        <v>0.842</v>
      </c>
      <c r="G14" s="2677" t="str">
        <f>D139</f>
        <v>PROV. LAMPUNG</v>
      </c>
    </row>
    <row r="15" ht="10.5" customHeight="1" spans="2:7">
      <c r="B15" s="2695">
        <v>8</v>
      </c>
      <c r="C15" s="2695">
        <v>1108</v>
      </c>
      <c r="D15" s="2696" t="s">
        <v>537</v>
      </c>
      <c r="E15" s="2697">
        <v>0.792</v>
      </c>
      <c r="G15" s="2677" t="str">
        <f>D155</f>
        <v>PROV. KEPULAUAN BANGKA BELITUNG</v>
      </c>
    </row>
    <row r="16" ht="10.5" customHeight="1" spans="2:7">
      <c r="B16" s="2695">
        <v>9</v>
      </c>
      <c r="C16" s="2695">
        <v>1109</v>
      </c>
      <c r="D16" s="2696" t="s">
        <v>538</v>
      </c>
      <c r="E16" s="2697">
        <v>0.784</v>
      </c>
      <c r="G16" s="2677" t="str">
        <f>D163</f>
        <v>PROV. KEPULAUAN RIAU</v>
      </c>
    </row>
    <row r="17" ht="10.5" customHeight="1" spans="2:7">
      <c r="B17" s="2695">
        <v>10</v>
      </c>
      <c r="C17" s="2695">
        <v>1110</v>
      </c>
      <c r="D17" s="2696" t="s">
        <v>539</v>
      </c>
      <c r="E17" s="2697">
        <v>0.823</v>
      </c>
      <c r="G17" s="2677" t="str">
        <f>D171</f>
        <v>PROV. DKI JAKARTA</v>
      </c>
    </row>
    <row r="18" ht="10.5" customHeight="1" spans="2:7">
      <c r="B18" s="2695">
        <v>11</v>
      </c>
      <c r="C18" s="2695">
        <v>1111</v>
      </c>
      <c r="D18" s="2696" t="s">
        <v>540</v>
      </c>
      <c r="E18" s="2697">
        <v>0.894</v>
      </c>
      <c r="G18" s="2677" t="str">
        <f>D178</f>
        <v>PROV. JAWA BARAT</v>
      </c>
    </row>
    <row r="19" ht="10.5" customHeight="1" spans="2:7">
      <c r="B19" s="2695">
        <v>12</v>
      </c>
      <c r="C19" s="2695">
        <v>1112</v>
      </c>
      <c r="D19" s="2696" t="s">
        <v>541</v>
      </c>
      <c r="E19" s="2697">
        <v>0.79</v>
      </c>
      <c r="G19" s="2677" t="str">
        <f>D206</f>
        <v>PROV. JAWA TENGAH</v>
      </c>
    </row>
    <row r="20" ht="10.5" customHeight="1" spans="2:7">
      <c r="B20" s="2695">
        <v>13</v>
      </c>
      <c r="C20" s="2695">
        <v>1113</v>
      </c>
      <c r="D20" s="2696" t="s">
        <v>542</v>
      </c>
      <c r="E20" s="2697">
        <v>0.841</v>
      </c>
      <c r="G20" s="2677" t="str">
        <f>D242</f>
        <v>PROV. DI YOGYAKARTA</v>
      </c>
    </row>
    <row r="21" ht="10.5" customHeight="1" spans="2:7">
      <c r="B21" s="2695">
        <v>14</v>
      </c>
      <c r="C21" s="2695">
        <v>1114</v>
      </c>
      <c r="D21" s="2696" t="s">
        <v>543</v>
      </c>
      <c r="E21" s="2697">
        <v>0.785</v>
      </c>
      <c r="G21" s="2677" t="str">
        <f>D248</f>
        <v>PROV. JAWA TIMUR</v>
      </c>
    </row>
    <row r="22" ht="10.5" customHeight="1" spans="2:7">
      <c r="B22" s="2695">
        <v>15</v>
      </c>
      <c r="C22" s="2695">
        <v>1115</v>
      </c>
      <c r="D22" s="2696" t="s">
        <v>544</v>
      </c>
      <c r="E22" s="2697">
        <v>0.865</v>
      </c>
      <c r="G22" s="2677" t="str">
        <f>D287</f>
        <v>PROV. BANTEN</v>
      </c>
    </row>
    <row r="23" ht="10.5" customHeight="1" spans="2:7">
      <c r="B23" s="2695">
        <v>16</v>
      </c>
      <c r="C23" s="2695">
        <v>1116</v>
      </c>
      <c r="D23" s="2696" t="s">
        <v>545</v>
      </c>
      <c r="E23" s="2697">
        <v>0.838</v>
      </c>
      <c r="G23" s="2677" t="str">
        <f>D296</f>
        <v>PROV. BALI</v>
      </c>
    </row>
    <row r="24" ht="10.5" customHeight="1" spans="2:7">
      <c r="B24" s="2695">
        <v>17</v>
      </c>
      <c r="C24" s="2695">
        <v>1117</v>
      </c>
      <c r="D24" s="2696" t="s">
        <v>546</v>
      </c>
      <c r="E24" s="2697">
        <v>0.847</v>
      </c>
      <c r="G24" s="2677" t="str">
        <f>D306</f>
        <v>PROV. NUSA TENGGARA BARAT</v>
      </c>
    </row>
    <row r="25" ht="10.5" customHeight="1" spans="2:7">
      <c r="B25" s="2695">
        <v>18</v>
      </c>
      <c r="C25" s="2695">
        <v>1118</v>
      </c>
      <c r="D25" s="2696" t="s">
        <v>547</v>
      </c>
      <c r="E25" s="2697">
        <v>0.829</v>
      </c>
      <c r="G25" s="2677" t="str">
        <f>D317</f>
        <v>PROV. NUSA TENGGARA TIMUR</v>
      </c>
    </row>
    <row r="26" ht="10.5" customHeight="1" spans="2:7">
      <c r="B26" s="2695">
        <v>19</v>
      </c>
      <c r="C26" s="2695">
        <v>1171</v>
      </c>
      <c r="D26" s="2696" t="s">
        <v>548</v>
      </c>
      <c r="E26" s="2697">
        <v>0.802</v>
      </c>
      <c r="G26" s="2677" t="str">
        <f>D340</f>
        <v>PROV. KALIMANTAN BARAT</v>
      </c>
    </row>
    <row r="27" ht="10.5" customHeight="1" spans="2:7">
      <c r="B27" s="2695">
        <v>20</v>
      </c>
      <c r="C27" s="2695">
        <v>1172</v>
      </c>
      <c r="D27" s="2696" t="s">
        <v>549</v>
      </c>
      <c r="E27" s="2697">
        <v>0.842</v>
      </c>
      <c r="G27" s="2677" t="str">
        <f>D355</f>
        <v>PROV. KALIMANTAN TENGAH</v>
      </c>
    </row>
    <row r="28" ht="10.5" customHeight="1" spans="2:7">
      <c r="B28" s="2695">
        <v>21</v>
      </c>
      <c r="C28" s="2695">
        <v>1173</v>
      </c>
      <c r="D28" s="2696" t="s">
        <v>550</v>
      </c>
      <c r="E28" s="2697">
        <v>0.793</v>
      </c>
      <c r="G28" s="2677" t="str">
        <f>D370</f>
        <v>PROV. KALIMANTAN SELATAN</v>
      </c>
    </row>
    <row r="29" ht="10.5" customHeight="1" spans="2:7">
      <c r="B29" s="2695">
        <v>22</v>
      </c>
      <c r="C29" s="2695">
        <v>1174</v>
      </c>
      <c r="D29" s="2696" t="s">
        <v>551</v>
      </c>
      <c r="E29" s="2697">
        <v>0.893</v>
      </c>
      <c r="G29" s="2677" t="str">
        <f>D384</f>
        <v>PROV. KALIMANTAN TIMUR</v>
      </c>
    </row>
    <row r="30" ht="10.5" customHeight="1" spans="2:7">
      <c r="B30" s="2695">
        <v>23</v>
      </c>
      <c r="C30" s="2695">
        <v>1175</v>
      </c>
      <c r="D30" s="2696" t="s">
        <v>552</v>
      </c>
      <c r="E30" s="2697">
        <v>0.822</v>
      </c>
      <c r="G30" s="2677" t="str">
        <f>D395</f>
        <v>PROV. KALIMANTAN UTARA</v>
      </c>
    </row>
    <row r="31" ht="10.5" customHeight="1" spans="2:7">
      <c r="B31" s="2691" t="s">
        <v>553</v>
      </c>
      <c r="C31" s="2692">
        <v>1200</v>
      </c>
      <c r="D31" s="2693" t="s">
        <v>554</v>
      </c>
      <c r="E31" s="2694"/>
      <c r="G31" s="2677" t="str">
        <f>D401</f>
        <v>PROV. SULAWESI UTARA</v>
      </c>
    </row>
    <row r="32" ht="10.5" customHeight="1" spans="2:7">
      <c r="B32" s="2695">
        <v>1</v>
      </c>
      <c r="C32" s="2695">
        <v>1201</v>
      </c>
      <c r="D32" s="2696" t="s">
        <v>555</v>
      </c>
      <c r="E32" s="2697">
        <v>0.94</v>
      </c>
      <c r="G32" s="2677" t="str">
        <f>D417</f>
        <v>PROV. SULAWESI TENGAH</v>
      </c>
    </row>
    <row r="33" ht="10.5" customHeight="1" spans="2:7">
      <c r="B33" s="2695">
        <v>2</v>
      </c>
      <c r="C33" s="2695">
        <v>1202</v>
      </c>
      <c r="D33" s="2696" t="s">
        <v>556</v>
      </c>
      <c r="E33" s="2697">
        <v>0.799</v>
      </c>
      <c r="G33" s="2677" t="str">
        <f>D431</f>
        <v>PROV. SULAWESI SELATAN</v>
      </c>
    </row>
    <row r="34" ht="10.5" customHeight="1" spans="2:7">
      <c r="B34" s="2695">
        <v>3</v>
      </c>
      <c r="C34" s="2695">
        <v>1203</v>
      </c>
      <c r="D34" s="2696" t="s">
        <v>557</v>
      </c>
      <c r="E34" s="2697">
        <v>0.82</v>
      </c>
      <c r="G34" s="2677" t="str">
        <f>D456</f>
        <v>PROV. SULAWESI TENGGARA</v>
      </c>
    </row>
    <row r="35" ht="10.5" customHeight="1" spans="2:7">
      <c r="B35" s="2695">
        <v>4</v>
      </c>
      <c r="C35" s="2695">
        <v>1204</v>
      </c>
      <c r="D35" s="2696" t="s">
        <v>558</v>
      </c>
      <c r="E35" s="2697">
        <v>0.853</v>
      </c>
      <c r="G35" s="2677" t="str">
        <f>D474</f>
        <v>PROV. GORONTALO</v>
      </c>
    </row>
    <row r="36" ht="10.5" customHeight="1" spans="2:7">
      <c r="B36" s="2695">
        <v>5</v>
      </c>
      <c r="C36" s="2695">
        <v>1205</v>
      </c>
      <c r="D36" s="2696" t="s">
        <v>559</v>
      </c>
      <c r="E36" s="2697">
        <v>0.829</v>
      </c>
      <c r="G36" s="2677" t="str">
        <f>D481</f>
        <v>PROV. SULAWESI BARAT</v>
      </c>
    </row>
    <row r="37" ht="10.5" customHeight="1" spans="2:7">
      <c r="B37" s="2695">
        <v>6</v>
      </c>
      <c r="C37" s="2695">
        <v>1206</v>
      </c>
      <c r="D37" s="2696" t="s">
        <v>560</v>
      </c>
      <c r="E37" s="2697">
        <v>0.829</v>
      </c>
      <c r="G37" s="2677" t="str">
        <f>D488</f>
        <v>PROV. MALUKU</v>
      </c>
    </row>
    <row r="38" ht="10.5" customHeight="1" spans="2:7">
      <c r="B38" s="2695">
        <v>7</v>
      </c>
      <c r="C38" s="2695">
        <v>1207</v>
      </c>
      <c r="D38" s="2696" t="s">
        <v>561</v>
      </c>
      <c r="E38" s="2697">
        <v>0.842</v>
      </c>
      <c r="G38" s="2677" t="str">
        <f>D500</f>
        <v>PROV. MALUKU UTARA</v>
      </c>
    </row>
    <row r="39" ht="10.5" customHeight="1" spans="2:7">
      <c r="B39" s="2695">
        <v>8</v>
      </c>
      <c r="C39" s="2695">
        <v>1208</v>
      </c>
      <c r="D39" s="2696" t="s">
        <v>562</v>
      </c>
      <c r="E39" s="2697">
        <v>0.794</v>
      </c>
      <c r="G39" s="2677" t="str">
        <f>D511</f>
        <v>PROV. PAPUA BARAT</v>
      </c>
    </row>
    <row r="40" ht="10.5" customHeight="1" spans="2:7">
      <c r="B40" s="2695">
        <v>9</v>
      </c>
      <c r="C40" s="2695">
        <v>1209</v>
      </c>
      <c r="D40" s="2696" t="s">
        <v>563</v>
      </c>
      <c r="E40" s="2697">
        <v>0.834</v>
      </c>
      <c r="G40" s="2677" t="str">
        <f>D519</f>
        <v>PROV. PAPUA</v>
      </c>
    </row>
    <row r="41" ht="10.5" customHeight="1" spans="2:7">
      <c r="B41" s="2695">
        <v>10</v>
      </c>
      <c r="C41" s="2695">
        <v>1210</v>
      </c>
      <c r="D41" s="2696" t="s">
        <v>564</v>
      </c>
      <c r="E41" s="2697">
        <v>0.88</v>
      </c>
      <c r="G41" s="2677" t="str">
        <f>D532</f>
        <v>PROV. PAPUA BARAT DAYA</v>
      </c>
    </row>
    <row r="42" ht="10.5" customHeight="1" spans="2:7">
      <c r="B42" s="2695">
        <v>11</v>
      </c>
      <c r="C42" s="2695">
        <v>1211</v>
      </c>
      <c r="D42" s="2696" t="s">
        <v>565</v>
      </c>
      <c r="E42" s="2697">
        <v>0.878</v>
      </c>
      <c r="G42" s="2677" t="str">
        <f>D536</f>
        <v>PROV. PAPUA  SELATAN</v>
      </c>
    </row>
    <row r="43" ht="10.5" customHeight="1" spans="2:7">
      <c r="B43" s="2695">
        <v>12</v>
      </c>
      <c r="C43" s="2695">
        <v>1212</v>
      </c>
      <c r="D43" s="2696" t="s">
        <v>566</v>
      </c>
      <c r="E43" s="2697">
        <v>0.805</v>
      </c>
      <c r="G43" s="2677" t="str">
        <f>D541</f>
        <v>PROV. PAPUA TENGAH</v>
      </c>
    </row>
    <row r="44" ht="10.5" customHeight="1" spans="2:7">
      <c r="B44" s="2695">
        <v>13</v>
      </c>
      <c r="C44" s="2695">
        <v>1213</v>
      </c>
      <c r="D44" s="2696" t="s">
        <v>567</v>
      </c>
      <c r="E44" s="2697">
        <v>0.818</v>
      </c>
      <c r="G44" s="2677" t="str">
        <f>D550</f>
        <v>PROV. PAPUA PEGUNUNGAN</v>
      </c>
    </row>
    <row r="45" ht="10.5" customHeight="1" spans="2:5">
      <c r="B45" s="2695">
        <v>14</v>
      </c>
      <c r="C45" s="2695">
        <v>1214</v>
      </c>
      <c r="D45" s="2696" t="s">
        <v>568</v>
      </c>
      <c r="E45" s="2697">
        <v>0.954</v>
      </c>
    </row>
    <row r="46" ht="10.5" customHeight="1" spans="2:5">
      <c r="B46" s="2695">
        <v>15</v>
      </c>
      <c r="C46" s="2695">
        <v>1215</v>
      </c>
      <c r="D46" s="2696" t="s">
        <v>569</v>
      </c>
      <c r="E46" s="2697">
        <v>0.844</v>
      </c>
    </row>
    <row r="47" ht="10.5" customHeight="1" spans="2:5">
      <c r="B47" s="2695">
        <v>16</v>
      </c>
      <c r="C47" s="2695">
        <v>1216</v>
      </c>
      <c r="D47" s="2696" t="s">
        <v>570</v>
      </c>
      <c r="E47" s="2697">
        <v>0.842</v>
      </c>
    </row>
    <row r="48" ht="10.5" customHeight="1" spans="2:5">
      <c r="B48" s="2695">
        <v>17</v>
      </c>
      <c r="C48" s="2695">
        <v>1217</v>
      </c>
      <c r="D48" s="2696" t="s">
        <v>571</v>
      </c>
      <c r="E48" s="2697">
        <v>0.886</v>
      </c>
    </row>
    <row r="49" ht="10.5" customHeight="1" spans="2:5">
      <c r="B49" s="2695">
        <v>18</v>
      </c>
      <c r="C49" s="2695">
        <v>1218</v>
      </c>
      <c r="D49" s="2696" t="s">
        <v>572</v>
      </c>
      <c r="E49" s="2697">
        <v>0.803</v>
      </c>
    </row>
    <row r="50" ht="10.5" customHeight="1" spans="2:5">
      <c r="B50" s="2695">
        <v>19</v>
      </c>
      <c r="C50" s="2695">
        <v>1219</v>
      </c>
      <c r="D50" s="2696" t="s">
        <v>573</v>
      </c>
      <c r="E50" s="2697">
        <v>0.775</v>
      </c>
    </row>
    <row r="51" ht="10.5" customHeight="1" spans="2:5">
      <c r="B51" s="2695">
        <v>20</v>
      </c>
      <c r="C51" s="2695">
        <v>1220</v>
      </c>
      <c r="D51" s="2696" t="s">
        <v>574</v>
      </c>
      <c r="E51" s="2697">
        <v>0.829</v>
      </c>
    </row>
    <row r="52" ht="10.5" customHeight="1" spans="2:5">
      <c r="B52" s="2695">
        <v>21</v>
      </c>
      <c r="C52" s="2695">
        <v>1221</v>
      </c>
      <c r="D52" s="2696" t="s">
        <v>575</v>
      </c>
      <c r="E52" s="2697">
        <v>0.831</v>
      </c>
    </row>
    <row r="53" ht="10.5" customHeight="1" spans="2:5">
      <c r="B53" s="2695">
        <v>23</v>
      </c>
      <c r="C53" s="2695">
        <v>1223</v>
      </c>
      <c r="D53" s="2696" t="s">
        <v>576</v>
      </c>
      <c r="E53" s="2697">
        <v>0.842</v>
      </c>
    </row>
    <row r="54" ht="10.5" customHeight="1" spans="2:5">
      <c r="B54" s="2695">
        <v>22</v>
      </c>
      <c r="C54" s="2695">
        <v>1222</v>
      </c>
      <c r="D54" s="2696" t="s">
        <v>577</v>
      </c>
      <c r="E54" s="2697">
        <v>0.843</v>
      </c>
    </row>
    <row r="55" ht="10.5" customHeight="1" spans="2:5">
      <c r="B55" s="2695">
        <v>24</v>
      </c>
      <c r="C55" s="2695">
        <v>1224</v>
      </c>
      <c r="D55" s="2696" t="s">
        <v>578</v>
      </c>
      <c r="E55" s="2697">
        <v>0.905</v>
      </c>
    </row>
    <row r="56" ht="10.5" customHeight="1" spans="2:5">
      <c r="B56" s="2695">
        <v>25</v>
      </c>
      <c r="C56" s="2695">
        <v>1225</v>
      </c>
      <c r="D56" s="2696" t="s">
        <v>579</v>
      </c>
      <c r="E56" s="2697">
        <v>0.933</v>
      </c>
    </row>
    <row r="57" ht="10.5" customHeight="1" spans="2:5">
      <c r="B57" s="2695">
        <v>26</v>
      </c>
      <c r="C57" s="2695">
        <v>1271</v>
      </c>
      <c r="D57" s="2696" t="s">
        <v>580</v>
      </c>
      <c r="E57" s="2697">
        <v>0.878</v>
      </c>
    </row>
    <row r="58" ht="10.5" customHeight="1" spans="2:5">
      <c r="B58" s="2695">
        <v>27</v>
      </c>
      <c r="C58" s="2695">
        <v>1272</v>
      </c>
      <c r="D58" s="2696" t="s">
        <v>581</v>
      </c>
      <c r="E58" s="2697">
        <v>0.828</v>
      </c>
    </row>
    <row r="59" ht="10.5" customHeight="1" spans="2:5">
      <c r="B59" s="2695">
        <v>28</v>
      </c>
      <c r="C59" s="2695">
        <v>1273</v>
      </c>
      <c r="D59" s="2696" t="s">
        <v>582</v>
      </c>
      <c r="E59" s="2697">
        <v>0.811</v>
      </c>
    </row>
    <row r="60" ht="10.5" customHeight="1" spans="2:5">
      <c r="B60" s="2695">
        <v>29</v>
      </c>
      <c r="C60" s="2695">
        <v>1274</v>
      </c>
      <c r="D60" s="2696" t="s">
        <v>583</v>
      </c>
      <c r="E60" s="2697">
        <v>0.824</v>
      </c>
    </row>
    <row r="61" ht="10.5" customHeight="1" spans="2:5">
      <c r="B61" s="2695">
        <v>30</v>
      </c>
      <c r="C61" s="2695">
        <v>1275</v>
      </c>
      <c r="D61" s="2696" t="s">
        <v>584</v>
      </c>
      <c r="E61" s="2697">
        <v>0.836</v>
      </c>
    </row>
    <row r="62" ht="10.5" customHeight="1" spans="2:5">
      <c r="B62" s="2695">
        <v>31</v>
      </c>
      <c r="C62" s="2695">
        <v>1276</v>
      </c>
      <c r="D62" s="2696" t="s">
        <v>585</v>
      </c>
      <c r="E62" s="2697">
        <v>0.81</v>
      </c>
    </row>
    <row r="63" ht="10.5" customHeight="1" spans="2:5">
      <c r="B63" s="2695">
        <v>32</v>
      </c>
      <c r="C63" s="2695">
        <v>1277</v>
      </c>
      <c r="D63" s="2696" t="s">
        <v>586</v>
      </c>
      <c r="E63" s="2697">
        <v>0.832</v>
      </c>
    </row>
    <row r="64" ht="10.5" customHeight="1" spans="2:5">
      <c r="B64" s="2695">
        <v>33</v>
      </c>
      <c r="C64" s="2695">
        <v>1278</v>
      </c>
      <c r="D64" s="2696" t="s">
        <v>587</v>
      </c>
      <c r="E64" s="2697">
        <v>0.946</v>
      </c>
    </row>
    <row r="65" ht="10.5" customHeight="1" spans="2:5">
      <c r="B65" s="2691" t="s">
        <v>588</v>
      </c>
      <c r="C65" s="2692">
        <v>1300</v>
      </c>
      <c r="D65" s="2693" t="s">
        <v>589</v>
      </c>
      <c r="E65" s="2698"/>
    </row>
    <row r="66" ht="10.5" customHeight="1" spans="2:5">
      <c r="B66" s="2695">
        <v>1</v>
      </c>
      <c r="C66" s="2695">
        <v>1301</v>
      </c>
      <c r="D66" s="2696" t="s">
        <v>590</v>
      </c>
      <c r="E66" s="2697">
        <v>1.039</v>
      </c>
    </row>
    <row r="67" ht="10.5" customHeight="1" spans="2:5">
      <c r="B67" s="2695">
        <v>2</v>
      </c>
      <c r="C67" s="2695">
        <v>1302</v>
      </c>
      <c r="D67" s="2696" t="s">
        <v>591</v>
      </c>
      <c r="E67" s="2697">
        <v>0.794</v>
      </c>
    </row>
    <row r="68" ht="10.5" customHeight="1" spans="2:5">
      <c r="B68" s="2695">
        <v>3</v>
      </c>
      <c r="C68" s="2695">
        <v>1303</v>
      </c>
      <c r="D68" s="2696" t="s">
        <v>592</v>
      </c>
      <c r="E68" s="2697">
        <v>0.825</v>
      </c>
    </row>
    <row r="69" ht="10.5" customHeight="1" spans="2:5">
      <c r="B69" s="2695">
        <v>4</v>
      </c>
      <c r="C69" s="2695">
        <v>1304</v>
      </c>
      <c r="D69" s="2696" t="s">
        <v>593</v>
      </c>
      <c r="E69" s="2697">
        <v>0.795</v>
      </c>
    </row>
    <row r="70" ht="10.5" customHeight="1" spans="2:5">
      <c r="B70" s="2695">
        <v>5</v>
      </c>
      <c r="C70" s="2695">
        <v>1305</v>
      </c>
      <c r="D70" s="2696" t="s">
        <v>594</v>
      </c>
      <c r="E70" s="2697">
        <v>0.804</v>
      </c>
    </row>
    <row r="71" ht="10.5" customHeight="1" spans="2:5">
      <c r="B71" s="2695">
        <v>6</v>
      </c>
      <c r="C71" s="2695">
        <v>1306</v>
      </c>
      <c r="D71" s="2696" t="s">
        <v>595</v>
      </c>
      <c r="E71" s="2697">
        <v>0.76</v>
      </c>
    </row>
    <row r="72" ht="10.5" customHeight="1" spans="2:5">
      <c r="B72" s="2695">
        <v>7</v>
      </c>
      <c r="C72" s="2695">
        <v>1307</v>
      </c>
      <c r="D72" s="2696" t="s">
        <v>596</v>
      </c>
      <c r="E72" s="2697">
        <v>0.779</v>
      </c>
    </row>
    <row r="73" ht="10.5" customHeight="1" spans="2:5">
      <c r="B73" s="2695">
        <v>8</v>
      </c>
      <c r="C73" s="2695">
        <v>1308</v>
      </c>
      <c r="D73" s="2696" t="s">
        <v>597</v>
      </c>
      <c r="E73" s="2697">
        <v>0.775</v>
      </c>
    </row>
    <row r="74" ht="10.5" customHeight="1" spans="2:5">
      <c r="B74" s="2695">
        <v>9</v>
      </c>
      <c r="C74" s="2695">
        <v>1309</v>
      </c>
      <c r="D74" s="2696" t="s">
        <v>598</v>
      </c>
      <c r="E74" s="2697">
        <v>0.772</v>
      </c>
    </row>
    <row r="75" ht="10.5" customHeight="1" spans="2:5">
      <c r="B75" s="2695">
        <v>10</v>
      </c>
      <c r="C75" s="2695">
        <v>1310</v>
      </c>
      <c r="D75" s="2696" t="s">
        <v>599</v>
      </c>
      <c r="E75" s="2697">
        <v>0.796</v>
      </c>
    </row>
    <row r="76" ht="10.5" customHeight="1" spans="2:5">
      <c r="B76" s="2695">
        <v>11</v>
      </c>
      <c r="C76" s="2695">
        <v>1311</v>
      </c>
      <c r="D76" s="2696" t="s">
        <v>600</v>
      </c>
      <c r="E76" s="2697">
        <v>0.8</v>
      </c>
    </row>
    <row r="77" ht="10.5" customHeight="1" spans="2:5">
      <c r="B77" s="2695">
        <v>12</v>
      </c>
      <c r="C77" s="2695">
        <v>1312</v>
      </c>
      <c r="D77" s="2696" t="s">
        <v>601</v>
      </c>
      <c r="E77" s="2697">
        <v>0.815</v>
      </c>
    </row>
    <row r="78" ht="10.5" customHeight="1" spans="2:5">
      <c r="B78" s="2695">
        <v>13</v>
      </c>
      <c r="C78" s="2695">
        <v>1371</v>
      </c>
      <c r="D78" s="2696" t="s">
        <v>602</v>
      </c>
      <c r="E78" s="2697">
        <v>0.832</v>
      </c>
    </row>
    <row r="79" ht="10.5" customHeight="1" spans="2:5">
      <c r="B79" s="2695">
        <v>14</v>
      </c>
      <c r="C79" s="2695">
        <v>1372</v>
      </c>
      <c r="D79" s="2696" t="s">
        <v>603</v>
      </c>
      <c r="E79" s="2697">
        <v>0.799</v>
      </c>
    </row>
    <row r="80" ht="10.5" customHeight="1" spans="2:5">
      <c r="B80" s="2695">
        <v>15</v>
      </c>
      <c r="C80" s="2695">
        <v>1373</v>
      </c>
      <c r="D80" s="2696" t="s">
        <v>604</v>
      </c>
      <c r="E80" s="2697">
        <v>0.799</v>
      </c>
    </row>
    <row r="81" ht="10.5" customHeight="1" spans="2:5">
      <c r="B81" s="2695">
        <v>16</v>
      </c>
      <c r="C81" s="2695">
        <v>1374</v>
      </c>
      <c r="D81" s="2696" t="s">
        <v>605</v>
      </c>
      <c r="E81" s="2697">
        <v>0.783</v>
      </c>
    </row>
    <row r="82" ht="10.5" customHeight="1" spans="2:5">
      <c r="B82" s="2695">
        <v>17</v>
      </c>
      <c r="C82" s="2695">
        <v>1375</v>
      </c>
      <c r="D82" s="2696" t="s">
        <v>606</v>
      </c>
      <c r="E82" s="2697">
        <v>0.821</v>
      </c>
    </row>
    <row r="83" ht="10.5" customHeight="1" spans="2:5">
      <c r="B83" s="2695">
        <v>18</v>
      </c>
      <c r="C83" s="2695">
        <v>1376</v>
      </c>
      <c r="D83" s="2696" t="s">
        <v>607</v>
      </c>
      <c r="E83" s="2697">
        <v>0.788</v>
      </c>
    </row>
    <row r="84" ht="10.5" customHeight="1" spans="2:5">
      <c r="B84" s="2695">
        <v>19</v>
      </c>
      <c r="C84" s="2695">
        <v>1377</v>
      </c>
      <c r="D84" s="2696" t="s">
        <v>608</v>
      </c>
      <c r="E84" s="2697">
        <v>0.784</v>
      </c>
    </row>
    <row r="85" ht="10.5" customHeight="1" spans="2:5">
      <c r="B85" s="2691" t="s">
        <v>609</v>
      </c>
      <c r="C85" s="2692">
        <v>1400</v>
      </c>
      <c r="D85" s="2693" t="s">
        <v>610</v>
      </c>
      <c r="E85" s="2698"/>
    </row>
    <row r="86" ht="10.5" customHeight="1" spans="2:5">
      <c r="B86" s="2695">
        <v>1</v>
      </c>
      <c r="C86" s="2695">
        <v>1401</v>
      </c>
      <c r="D86" s="2696" t="s">
        <v>611</v>
      </c>
      <c r="E86" s="2697">
        <v>0.773</v>
      </c>
    </row>
    <row r="87" ht="10.5" customHeight="1" spans="2:5">
      <c r="B87" s="2695">
        <v>2</v>
      </c>
      <c r="C87" s="2695">
        <v>1402</v>
      </c>
      <c r="D87" s="2696" t="s">
        <v>612</v>
      </c>
      <c r="E87" s="2697">
        <v>0.854</v>
      </c>
    </row>
    <row r="88" ht="10.5" customHeight="1" spans="2:5">
      <c r="B88" s="2695">
        <v>3</v>
      </c>
      <c r="C88" s="2695">
        <v>1403</v>
      </c>
      <c r="D88" s="2696" t="s">
        <v>613</v>
      </c>
      <c r="E88" s="2697">
        <v>0.884</v>
      </c>
    </row>
    <row r="89" ht="10.5" customHeight="1" spans="2:5">
      <c r="B89" s="2695">
        <v>4</v>
      </c>
      <c r="C89" s="2695">
        <v>1404</v>
      </c>
      <c r="D89" s="2696" t="s">
        <v>614</v>
      </c>
      <c r="E89" s="2697">
        <v>0.845</v>
      </c>
    </row>
    <row r="90" ht="10.5" customHeight="1" spans="2:5">
      <c r="B90" s="2695">
        <v>5</v>
      </c>
      <c r="C90" s="2695">
        <v>1405</v>
      </c>
      <c r="D90" s="2696" t="s">
        <v>615</v>
      </c>
      <c r="E90" s="2697">
        <v>0.851</v>
      </c>
    </row>
    <row r="91" ht="10.5" customHeight="1" spans="2:5">
      <c r="B91" s="2695">
        <v>6</v>
      </c>
      <c r="C91" s="2695">
        <v>1406</v>
      </c>
      <c r="D91" s="2696" t="s">
        <v>616</v>
      </c>
      <c r="E91" s="2697">
        <v>0.842</v>
      </c>
    </row>
    <row r="92" ht="10.5" customHeight="1" spans="2:5">
      <c r="B92" s="2695">
        <v>7</v>
      </c>
      <c r="C92" s="2695">
        <v>1407</v>
      </c>
      <c r="D92" s="2696" t="s">
        <v>617</v>
      </c>
      <c r="E92" s="2697">
        <v>0.815</v>
      </c>
    </row>
    <row r="93" ht="10.5" customHeight="1" spans="2:5">
      <c r="B93" s="2695">
        <v>8</v>
      </c>
      <c r="C93" s="2695">
        <v>1408</v>
      </c>
      <c r="D93" s="2696" t="s">
        <v>618</v>
      </c>
      <c r="E93" s="2697">
        <v>0.858</v>
      </c>
    </row>
    <row r="94" ht="10.5" customHeight="1" spans="2:5">
      <c r="B94" s="2695">
        <v>9</v>
      </c>
      <c r="C94" s="2695">
        <v>1409</v>
      </c>
      <c r="D94" s="2696" t="s">
        <v>619</v>
      </c>
      <c r="E94" s="2697">
        <v>0.889</v>
      </c>
    </row>
    <row r="95" ht="10.5" customHeight="1" spans="2:5">
      <c r="B95" s="2695">
        <v>10</v>
      </c>
      <c r="C95" s="2695">
        <v>1410</v>
      </c>
      <c r="D95" s="2696" t="s">
        <v>620</v>
      </c>
      <c r="E95" s="2697">
        <v>0.916</v>
      </c>
    </row>
    <row r="96" ht="10.5" customHeight="1" spans="2:5">
      <c r="B96" s="2695">
        <v>11</v>
      </c>
      <c r="C96" s="2695">
        <v>1471</v>
      </c>
      <c r="D96" s="2696" t="s">
        <v>621</v>
      </c>
      <c r="E96" s="2697">
        <v>0.807</v>
      </c>
    </row>
    <row r="97" ht="10.5" customHeight="1" spans="2:5">
      <c r="B97" s="2695">
        <v>12</v>
      </c>
      <c r="C97" s="2695">
        <v>1473</v>
      </c>
      <c r="D97" s="2696" t="s">
        <v>622</v>
      </c>
      <c r="E97" s="2697">
        <v>0.858</v>
      </c>
    </row>
    <row r="98" ht="10.5" customHeight="1" spans="2:5">
      <c r="B98" s="2691" t="s">
        <v>623</v>
      </c>
      <c r="C98" s="2692">
        <v>1500</v>
      </c>
      <c r="D98" s="2693" t="s">
        <v>624</v>
      </c>
      <c r="E98" s="2698"/>
    </row>
    <row r="99" ht="10.5" customHeight="1" spans="2:5">
      <c r="B99" s="2695">
        <v>1</v>
      </c>
      <c r="C99" s="2695">
        <v>1501</v>
      </c>
      <c r="D99" s="2696" t="s">
        <v>625</v>
      </c>
      <c r="E99" s="2697">
        <v>0.834</v>
      </c>
    </row>
    <row r="100" ht="10.5" customHeight="1" spans="2:5">
      <c r="B100" s="2695">
        <v>2</v>
      </c>
      <c r="C100" s="2695">
        <v>1502</v>
      </c>
      <c r="D100" s="2696" t="s">
        <v>626</v>
      </c>
      <c r="E100" s="2697">
        <v>0.79</v>
      </c>
    </row>
    <row r="101" ht="10.5" customHeight="1" spans="2:5">
      <c r="B101" s="2695">
        <v>3</v>
      </c>
      <c r="C101" s="2695">
        <v>1503</v>
      </c>
      <c r="D101" s="2696" t="s">
        <v>627</v>
      </c>
      <c r="E101" s="2697">
        <v>0.803</v>
      </c>
    </row>
    <row r="102" ht="10.5" customHeight="1" spans="2:5">
      <c r="B102" s="2695">
        <v>4</v>
      </c>
      <c r="C102" s="2695">
        <v>1504</v>
      </c>
      <c r="D102" s="2696" t="s">
        <v>628</v>
      </c>
      <c r="E102" s="2697">
        <v>0.766</v>
      </c>
    </row>
    <row r="103" ht="10.5" customHeight="1" spans="2:5">
      <c r="B103" s="2695">
        <v>5</v>
      </c>
      <c r="C103" s="2695">
        <v>1505</v>
      </c>
      <c r="D103" s="2696" t="s">
        <v>629</v>
      </c>
      <c r="E103" s="2697">
        <v>0.796</v>
      </c>
    </row>
    <row r="104" ht="10.5" customHeight="1" spans="2:5">
      <c r="B104" s="2695">
        <v>6</v>
      </c>
      <c r="C104" s="2695">
        <v>1506</v>
      </c>
      <c r="D104" s="2696" t="s">
        <v>630</v>
      </c>
      <c r="E104" s="2697">
        <v>0.836</v>
      </c>
    </row>
    <row r="105" ht="10.5" customHeight="1" spans="2:5">
      <c r="B105" s="2695">
        <v>7</v>
      </c>
      <c r="C105" s="2695">
        <v>1507</v>
      </c>
      <c r="D105" s="2696" t="s">
        <v>631</v>
      </c>
      <c r="E105" s="2697">
        <v>0.849</v>
      </c>
    </row>
    <row r="106" ht="10.5" customHeight="1" spans="2:5">
      <c r="B106" s="2695">
        <v>8</v>
      </c>
      <c r="C106" s="2695">
        <v>1508</v>
      </c>
      <c r="D106" s="2696" t="s">
        <v>632</v>
      </c>
      <c r="E106" s="2697">
        <v>0.781</v>
      </c>
    </row>
    <row r="107" ht="10.5" customHeight="1" spans="2:5">
      <c r="B107" s="2695">
        <v>9</v>
      </c>
      <c r="C107" s="2695">
        <v>1509</v>
      </c>
      <c r="D107" s="2696" t="s">
        <v>633</v>
      </c>
      <c r="E107" s="2697">
        <v>0.763</v>
      </c>
    </row>
    <row r="108" ht="10.5" customHeight="1" spans="2:5">
      <c r="B108" s="2695">
        <v>10</v>
      </c>
      <c r="C108" s="2695">
        <v>1571</v>
      </c>
      <c r="D108" s="2696" t="s">
        <v>634</v>
      </c>
      <c r="E108" s="2697">
        <v>0.796</v>
      </c>
    </row>
    <row r="109" ht="10.5" customHeight="1" spans="2:5">
      <c r="B109" s="2695">
        <v>11</v>
      </c>
      <c r="C109" s="2695">
        <v>1572</v>
      </c>
      <c r="D109" s="2696" t="s">
        <v>635</v>
      </c>
      <c r="E109" s="2697">
        <v>0.808</v>
      </c>
    </row>
    <row r="110" ht="10.5" customHeight="1" spans="2:5">
      <c r="B110" s="2699" t="s">
        <v>636</v>
      </c>
      <c r="C110" s="2692">
        <v>1600</v>
      </c>
      <c r="D110" s="2693" t="s">
        <v>637</v>
      </c>
      <c r="E110" s="2698"/>
    </row>
    <row r="111" ht="10.5" customHeight="1" spans="2:5">
      <c r="B111" s="2700">
        <v>1</v>
      </c>
      <c r="C111" s="2695">
        <v>1601</v>
      </c>
      <c r="D111" s="2696" t="s">
        <v>638</v>
      </c>
      <c r="E111" s="2697">
        <v>0.72</v>
      </c>
    </row>
    <row r="112" ht="10.5" customHeight="1" spans="2:5">
      <c r="B112" s="2695">
        <v>2</v>
      </c>
      <c r="C112" s="2695">
        <v>1602</v>
      </c>
      <c r="D112" s="2696" t="s">
        <v>639</v>
      </c>
      <c r="E112" s="2697">
        <v>0.784</v>
      </c>
    </row>
    <row r="113" ht="10.5" customHeight="1" spans="2:5">
      <c r="B113" s="2695">
        <v>3</v>
      </c>
      <c r="C113" s="2695">
        <v>1603</v>
      </c>
      <c r="D113" s="2696" t="s">
        <v>640</v>
      </c>
      <c r="E113" s="2697">
        <v>0.827</v>
      </c>
    </row>
    <row r="114" ht="10.5" customHeight="1" spans="2:5">
      <c r="B114" s="2695">
        <v>4</v>
      </c>
      <c r="C114" s="2695">
        <v>1604</v>
      </c>
      <c r="D114" s="2696" t="s">
        <v>641</v>
      </c>
      <c r="E114" s="2697">
        <v>0.733</v>
      </c>
    </row>
    <row r="115" ht="10.5" customHeight="1" spans="2:5">
      <c r="B115" s="2695">
        <v>5</v>
      </c>
      <c r="C115" s="2695">
        <v>1605</v>
      </c>
      <c r="D115" s="2696" t="s">
        <v>642</v>
      </c>
      <c r="E115" s="2697">
        <v>0.786</v>
      </c>
    </row>
    <row r="116" ht="10.5" customHeight="1" spans="2:5">
      <c r="B116" s="2695">
        <v>6</v>
      </c>
      <c r="C116" s="2695">
        <v>1606</v>
      </c>
      <c r="D116" s="2696" t="s">
        <v>643</v>
      </c>
      <c r="E116" s="2697">
        <v>0.814</v>
      </c>
    </row>
    <row r="117" ht="10.5" customHeight="1" spans="2:5">
      <c r="B117" s="2695">
        <v>7</v>
      </c>
      <c r="C117" s="2695">
        <v>1607</v>
      </c>
      <c r="D117" s="2696" t="s">
        <v>644</v>
      </c>
      <c r="E117" s="2697">
        <v>0.806</v>
      </c>
    </row>
    <row r="118" ht="10.5" customHeight="1" spans="2:5">
      <c r="B118" s="2695">
        <v>8</v>
      </c>
      <c r="C118" s="2695">
        <v>1608</v>
      </c>
      <c r="D118" s="2696" t="s">
        <v>645</v>
      </c>
      <c r="E118" s="2697">
        <v>0.777</v>
      </c>
    </row>
    <row r="119" spans="2:5">
      <c r="B119" s="2695">
        <v>9</v>
      </c>
      <c r="C119" s="2695">
        <v>1609</v>
      </c>
      <c r="D119" s="2696" t="s">
        <v>646</v>
      </c>
      <c r="E119" s="2697">
        <v>0.777</v>
      </c>
    </row>
    <row r="120" spans="2:5">
      <c r="B120" s="2695">
        <v>10</v>
      </c>
      <c r="C120" s="2695">
        <v>1610</v>
      </c>
      <c r="D120" s="2696" t="s">
        <v>647</v>
      </c>
      <c r="E120" s="2697">
        <v>0.773</v>
      </c>
    </row>
    <row r="121" spans="2:5">
      <c r="B121" s="2695">
        <v>11</v>
      </c>
      <c r="C121" s="2695">
        <v>1611</v>
      </c>
      <c r="D121" s="2696" t="s">
        <v>648</v>
      </c>
      <c r="E121" s="2697">
        <v>0.758</v>
      </c>
    </row>
    <row r="122" spans="2:5">
      <c r="B122" s="2695">
        <v>12</v>
      </c>
      <c r="C122" s="2695">
        <v>1612</v>
      </c>
      <c r="D122" s="2696" t="s">
        <v>649</v>
      </c>
      <c r="E122" s="2697">
        <v>0.816</v>
      </c>
    </row>
    <row r="123" spans="2:5">
      <c r="B123" s="2695">
        <v>13</v>
      </c>
      <c r="C123" s="2695">
        <v>1613</v>
      </c>
      <c r="D123" s="2696" t="s">
        <v>650</v>
      </c>
      <c r="E123" s="2697">
        <v>0.803</v>
      </c>
    </row>
    <row r="124" spans="2:5">
      <c r="B124" s="2695">
        <v>14</v>
      </c>
      <c r="C124" s="2695">
        <v>1671</v>
      </c>
      <c r="D124" s="2696" t="s">
        <v>651</v>
      </c>
      <c r="E124" s="2697">
        <v>0.771</v>
      </c>
    </row>
    <row r="125" spans="2:5">
      <c r="B125" s="2695">
        <v>15</v>
      </c>
      <c r="C125" s="2695">
        <v>1672</v>
      </c>
      <c r="D125" s="2696" t="s">
        <v>652</v>
      </c>
      <c r="E125" s="2697">
        <v>0.782</v>
      </c>
    </row>
    <row r="126" spans="2:5">
      <c r="B126" s="2695">
        <v>16</v>
      </c>
      <c r="C126" s="2695">
        <v>1673</v>
      </c>
      <c r="D126" s="2696" t="s">
        <v>653</v>
      </c>
      <c r="E126" s="2697">
        <v>0.815</v>
      </c>
    </row>
    <row r="127" spans="2:5">
      <c r="B127" s="2695">
        <v>17</v>
      </c>
      <c r="C127" s="2695">
        <v>1674</v>
      </c>
      <c r="D127" s="2696" t="s">
        <v>654</v>
      </c>
      <c r="E127" s="2697">
        <v>0.778</v>
      </c>
    </row>
    <row r="128" spans="2:5">
      <c r="B128" s="2691" t="s">
        <v>655</v>
      </c>
      <c r="C128" s="2692">
        <v>1700</v>
      </c>
      <c r="D128" s="2693" t="s">
        <v>656</v>
      </c>
      <c r="E128" s="2698"/>
    </row>
    <row r="129" spans="2:5">
      <c r="B129" s="2695">
        <v>1</v>
      </c>
      <c r="C129" s="2695">
        <v>1701</v>
      </c>
      <c r="D129" s="2696" t="s">
        <v>657</v>
      </c>
      <c r="E129" s="2697">
        <v>0.806</v>
      </c>
    </row>
    <row r="130" spans="2:5">
      <c r="B130" s="2695">
        <v>2</v>
      </c>
      <c r="C130" s="2695">
        <v>1702</v>
      </c>
      <c r="D130" s="2696" t="s">
        <v>658</v>
      </c>
      <c r="E130" s="2697">
        <v>0.788</v>
      </c>
    </row>
    <row r="131" spans="2:5">
      <c r="B131" s="2695">
        <v>3</v>
      </c>
      <c r="C131" s="2695">
        <v>1703</v>
      </c>
      <c r="D131" s="2696" t="s">
        <v>659</v>
      </c>
      <c r="E131" s="2697">
        <v>0.787</v>
      </c>
    </row>
    <row r="132" spans="2:5">
      <c r="B132" s="2695">
        <v>4</v>
      </c>
      <c r="C132" s="2695">
        <v>1704</v>
      </c>
      <c r="D132" s="2696" t="s">
        <v>660</v>
      </c>
      <c r="E132" s="2697">
        <v>0.817</v>
      </c>
    </row>
    <row r="133" spans="2:5">
      <c r="B133" s="2695">
        <v>5</v>
      </c>
      <c r="C133" s="2695">
        <v>1705</v>
      </c>
      <c r="D133" s="2696" t="s">
        <v>661</v>
      </c>
      <c r="E133" s="2697">
        <v>0.817</v>
      </c>
    </row>
    <row r="134" spans="2:5">
      <c r="B134" s="2695">
        <v>6</v>
      </c>
      <c r="C134" s="2695">
        <v>1706</v>
      </c>
      <c r="D134" s="2696" t="s">
        <v>662</v>
      </c>
      <c r="E134" s="2697">
        <v>0.798</v>
      </c>
    </row>
    <row r="135" spans="2:5">
      <c r="B135" s="2695">
        <v>7</v>
      </c>
      <c r="C135" s="2695">
        <v>1707</v>
      </c>
      <c r="D135" s="2696" t="s">
        <v>663</v>
      </c>
      <c r="E135" s="2697">
        <v>0.796</v>
      </c>
    </row>
    <row r="136" spans="2:5">
      <c r="B136" s="2695">
        <v>8</v>
      </c>
      <c r="C136" s="2695">
        <v>1708</v>
      </c>
      <c r="D136" s="2696" t="s">
        <v>664</v>
      </c>
      <c r="E136" s="2697">
        <v>0.781</v>
      </c>
    </row>
    <row r="137" spans="2:5">
      <c r="B137" s="2695">
        <v>9</v>
      </c>
      <c r="C137" s="2695">
        <v>1709</v>
      </c>
      <c r="D137" s="2696" t="s">
        <v>665</v>
      </c>
      <c r="E137" s="2697">
        <v>0.796</v>
      </c>
    </row>
    <row r="138" spans="2:5">
      <c r="B138" s="2695">
        <v>10</v>
      </c>
      <c r="C138" s="2695">
        <v>1771</v>
      </c>
      <c r="D138" s="2696" t="s">
        <v>666</v>
      </c>
      <c r="E138" s="2697">
        <v>0.806</v>
      </c>
    </row>
    <row r="139" spans="2:5">
      <c r="B139" s="2691" t="s">
        <v>667</v>
      </c>
      <c r="C139" s="2692">
        <v>1800</v>
      </c>
      <c r="D139" s="2693" t="s">
        <v>668</v>
      </c>
      <c r="E139" s="2698"/>
    </row>
    <row r="140" spans="2:5">
      <c r="B140" s="2695">
        <v>1</v>
      </c>
      <c r="C140" s="2695">
        <v>1801</v>
      </c>
      <c r="D140" s="2696" t="s">
        <v>669</v>
      </c>
      <c r="E140" s="2697">
        <v>0.811</v>
      </c>
    </row>
    <row r="141" spans="2:5">
      <c r="B141" s="2695">
        <v>2</v>
      </c>
      <c r="C141" s="2695">
        <v>1802</v>
      </c>
      <c r="D141" s="2696" t="s">
        <v>670</v>
      </c>
      <c r="E141" s="2697">
        <v>0.748</v>
      </c>
    </row>
    <row r="142" spans="2:5">
      <c r="B142" s="2695">
        <v>3</v>
      </c>
      <c r="C142" s="2695">
        <v>1803</v>
      </c>
      <c r="D142" s="2696" t="s">
        <v>671</v>
      </c>
      <c r="E142" s="2697">
        <v>0.734</v>
      </c>
    </row>
    <row r="143" spans="2:5">
      <c r="B143" s="2695">
        <v>4</v>
      </c>
      <c r="C143" s="2695">
        <v>1804</v>
      </c>
      <c r="D143" s="2696" t="s">
        <v>672</v>
      </c>
      <c r="E143" s="2697">
        <v>0.733</v>
      </c>
    </row>
    <row r="144" spans="2:5">
      <c r="B144" s="2695">
        <v>5</v>
      </c>
      <c r="C144" s="2695">
        <v>1805</v>
      </c>
      <c r="D144" s="2696" t="s">
        <v>673</v>
      </c>
      <c r="E144" s="2697">
        <v>0.73</v>
      </c>
    </row>
    <row r="145" spans="2:5">
      <c r="B145" s="2695">
        <v>6</v>
      </c>
      <c r="C145" s="2695">
        <v>1806</v>
      </c>
      <c r="D145" s="2696" t="s">
        <v>674</v>
      </c>
      <c r="E145" s="2697">
        <v>0.751</v>
      </c>
    </row>
    <row r="146" spans="2:5">
      <c r="B146" s="2695">
        <v>7</v>
      </c>
      <c r="C146" s="2695">
        <v>1807</v>
      </c>
      <c r="D146" s="2696" t="s">
        <v>675</v>
      </c>
      <c r="E146" s="2697">
        <v>0.749</v>
      </c>
    </row>
    <row r="147" spans="2:5">
      <c r="B147" s="2695">
        <v>8</v>
      </c>
      <c r="C147" s="2695">
        <v>1808</v>
      </c>
      <c r="D147" s="2696" t="s">
        <v>676</v>
      </c>
      <c r="E147" s="2697">
        <v>0.757</v>
      </c>
    </row>
    <row r="148" spans="2:5">
      <c r="B148" s="2695">
        <v>9</v>
      </c>
      <c r="C148" s="2695">
        <v>1809</v>
      </c>
      <c r="D148" s="2696" t="s">
        <v>677</v>
      </c>
      <c r="E148" s="2697">
        <v>0.736</v>
      </c>
    </row>
    <row r="149" spans="2:5">
      <c r="B149" s="2695">
        <v>10</v>
      </c>
      <c r="C149" s="2695">
        <v>1810</v>
      </c>
      <c r="D149" s="2696" t="s">
        <v>678</v>
      </c>
      <c r="E149" s="2697">
        <v>0.753</v>
      </c>
    </row>
    <row r="150" spans="2:5">
      <c r="B150" s="2695">
        <v>11</v>
      </c>
      <c r="C150" s="2695">
        <v>1811</v>
      </c>
      <c r="D150" s="2696" t="s">
        <v>679</v>
      </c>
      <c r="E150" s="2697">
        <v>0.81</v>
      </c>
    </row>
    <row r="151" spans="2:5">
      <c r="B151" s="2695">
        <v>12</v>
      </c>
      <c r="C151" s="2695">
        <v>1812</v>
      </c>
      <c r="D151" s="2696" t="s">
        <v>680</v>
      </c>
      <c r="E151" s="2697">
        <v>0.778</v>
      </c>
    </row>
    <row r="152" spans="2:5">
      <c r="B152" s="2695">
        <v>13</v>
      </c>
      <c r="C152" s="2695">
        <v>1813</v>
      </c>
      <c r="D152" s="2696" t="s">
        <v>681</v>
      </c>
      <c r="E152" s="2697">
        <v>0.815</v>
      </c>
    </row>
    <row r="153" spans="2:5">
      <c r="B153" s="2695">
        <v>14</v>
      </c>
      <c r="C153" s="2695">
        <v>1871</v>
      </c>
      <c r="D153" s="2696" t="s">
        <v>682</v>
      </c>
      <c r="E153" s="2697">
        <v>0.749</v>
      </c>
    </row>
    <row r="154" spans="2:5">
      <c r="B154" s="2695">
        <v>15</v>
      </c>
      <c r="C154" s="2695">
        <v>1872</v>
      </c>
      <c r="D154" s="2696" t="s">
        <v>683</v>
      </c>
      <c r="E154" s="2697">
        <v>0.743</v>
      </c>
    </row>
    <row r="155" spans="2:5">
      <c r="B155" s="2691" t="s">
        <v>684</v>
      </c>
      <c r="C155" s="2692">
        <v>1900</v>
      </c>
      <c r="D155" s="2693" t="s">
        <v>685</v>
      </c>
      <c r="E155" s="2698"/>
    </row>
    <row r="156" spans="2:5">
      <c r="B156" s="2695">
        <v>1</v>
      </c>
      <c r="C156" s="2695">
        <v>1901</v>
      </c>
      <c r="D156" s="2696" t="s">
        <v>686</v>
      </c>
      <c r="E156" s="2697">
        <v>0.888</v>
      </c>
    </row>
    <row r="157" spans="2:5">
      <c r="B157" s="2695">
        <v>2</v>
      </c>
      <c r="C157" s="2695">
        <v>1902</v>
      </c>
      <c r="D157" s="2696" t="s">
        <v>687</v>
      </c>
      <c r="E157" s="2697">
        <v>0.889</v>
      </c>
    </row>
    <row r="158" spans="2:5">
      <c r="B158" s="2695">
        <v>3</v>
      </c>
      <c r="C158" s="2695">
        <v>1903</v>
      </c>
      <c r="D158" s="2696" t="s">
        <v>688</v>
      </c>
      <c r="E158" s="2697">
        <v>0.887</v>
      </c>
    </row>
    <row r="159" spans="2:5">
      <c r="B159" s="2701">
        <v>4</v>
      </c>
      <c r="C159" s="2695">
        <v>1904</v>
      </c>
      <c r="D159" s="2696" t="s">
        <v>689</v>
      </c>
      <c r="E159" s="2697">
        <v>0.871</v>
      </c>
    </row>
    <row r="160" spans="2:5">
      <c r="B160" s="2701">
        <v>5</v>
      </c>
      <c r="C160" s="2695">
        <v>1905</v>
      </c>
      <c r="D160" s="2696" t="s">
        <v>690</v>
      </c>
      <c r="E160" s="2697">
        <v>0.902</v>
      </c>
    </row>
    <row r="161" spans="2:5">
      <c r="B161" s="2701">
        <v>6</v>
      </c>
      <c r="C161" s="2695">
        <v>1906</v>
      </c>
      <c r="D161" s="2696" t="s">
        <v>691</v>
      </c>
      <c r="E161" s="2697">
        <v>0.905</v>
      </c>
    </row>
    <row r="162" spans="2:5">
      <c r="B162" s="2701">
        <v>7</v>
      </c>
      <c r="C162" s="2695">
        <v>1971</v>
      </c>
      <c r="D162" s="2696" t="s">
        <v>692</v>
      </c>
      <c r="E162" s="2697">
        <v>0.892</v>
      </c>
    </row>
    <row r="163" spans="2:5">
      <c r="B163" s="2691" t="s">
        <v>693</v>
      </c>
      <c r="C163" s="2692">
        <v>2100</v>
      </c>
      <c r="D163" s="2693" t="s">
        <v>694</v>
      </c>
      <c r="E163" s="2698"/>
    </row>
    <row r="164" spans="2:5">
      <c r="B164" s="2695">
        <v>1</v>
      </c>
      <c r="C164" s="2695">
        <v>2101</v>
      </c>
      <c r="D164" s="2696" t="s">
        <v>695</v>
      </c>
      <c r="E164" s="2697">
        <v>0.879</v>
      </c>
    </row>
    <row r="165" spans="2:5">
      <c r="B165" s="2695">
        <v>2</v>
      </c>
      <c r="C165" s="2695">
        <v>2102</v>
      </c>
      <c r="D165" s="2696" t="s">
        <v>696</v>
      </c>
      <c r="E165" s="2697">
        <v>0.888</v>
      </c>
    </row>
    <row r="166" spans="2:5">
      <c r="B166" s="2695">
        <v>3</v>
      </c>
      <c r="C166" s="2695">
        <v>2103</v>
      </c>
      <c r="D166" s="2696" t="s">
        <v>697</v>
      </c>
      <c r="E166" s="2697">
        <v>0.997</v>
      </c>
    </row>
    <row r="167" spans="2:5">
      <c r="B167" s="2701">
        <v>4</v>
      </c>
      <c r="C167" s="2695">
        <v>2104</v>
      </c>
      <c r="D167" s="2696" t="s">
        <v>698</v>
      </c>
      <c r="E167" s="2697">
        <v>0.957</v>
      </c>
    </row>
    <row r="168" spans="2:5">
      <c r="B168" s="2701">
        <v>5</v>
      </c>
      <c r="C168" s="2695">
        <v>2105</v>
      </c>
      <c r="D168" s="2696" t="s">
        <v>699</v>
      </c>
      <c r="E168" s="2697">
        <v>1.147</v>
      </c>
    </row>
    <row r="169" spans="2:5">
      <c r="B169" s="2701">
        <v>6</v>
      </c>
      <c r="C169" s="2695">
        <v>2171</v>
      </c>
      <c r="D169" s="2696" t="s">
        <v>700</v>
      </c>
      <c r="E169" s="2697">
        <v>0.952</v>
      </c>
    </row>
    <row r="170" spans="2:5">
      <c r="B170" s="2701">
        <v>7</v>
      </c>
      <c r="C170" s="2695">
        <v>2172</v>
      </c>
      <c r="D170" s="2696" t="s">
        <v>701</v>
      </c>
      <c r="E170" s="2697">
        <v>0.883</v>
      </c>
    </row>
    <row r="171" spans="2:5">
      <c r="B171" s="2691" t="s">
        <v>702</v>
      </c>
      <c r="C171" s="2692">
        <v>3100</v>
      </c>
      <c r="D171" s="2702" t="s">
        <v>703</v>
      </c>
      <c r="E171" s="2698"/>
    </row>
    <row r="172" spans="2:5">
      <c r="B172" s="2695">
        <v>1</v>
      </c>
      <c r="C172" s="2695">
        <v>3101</v>
      </c>
      <c r="D172" s="2696" t="s">
        <v>704</v>
      </c>
      <c r="E172" s="2697">
        <v>1.062</v>
      </c>
    </row>
    <row r="173" spans="2:5">
      <c r="B173" s="2695">
        <v>2</v>
      </c>
      <c r="C173" s="2695">
        <v>3102</v>
      </c>
      <c r="D173" s="2696" t="s">
        <v>705</v>
      </c>
      <c r="E173" s="2697">
        <v>1</v>
      </c>
    </row>
    <row r="174" spans="2:5">
      <c r="B174" s="2695">
        <v>3</v>
      </c>
      <c r="C174" s="2695">
        <v>3103</v>
      </c>
      <c r="D174" s="2696" t="s">
        <v>706</v>
      </c>
      <c r="E174" s="2697">
        <v>1</v>
      </c>
    </row>
    <row r="175" spans="2:5">
      <c r="B175" s="2701">
        <v>4</v>
      </c>
      <c r="C175" s="2695">
        <v>3104</v>
      </c>
      <c r="D175" s="2696" t="s">
        <v>707</v>
      </c>
      <c r="E175" s="2697">
        <v>1</v>
      </c>
    </row>
    <row r="176" spans="2:5">
      <c r="B176" s="2701">
        <v>5</v>
      </c>
      <c r="C176" s="2695">
        <v>3105</v>
      </c>
      <c r="D176" s="2696" t="s">
        <v>708</v>
      </c>
      <c r="E176" s="2697">
        <v>1</v>
      </c>
    </row>
    <row r="177" spans="2:5">
      <c r="B177" s="2701">
        <v>6</v>
      </c>
      <c r="C177" s="2695">
        <v>3106</v>
      </c>
      <c r="D177" s="2696" t="s">
        <v>709</v>
      </c>
      <c r="E177" s="2697">
        <v>1</v>
      </c>
    </row>
    <row r="178" spans="2:5">
      <c r="B178" s="2691" t="s">
        <v>710</v>
      </c>
      <c r="C178" s="2692">
        <v>3200</v>
      </c>
      <c r="D178" s="2693" t="s">
        <v>711</v>
      </c>
      <c r="E178" s="2698"/>
    </row>
    <row r="179" spans="2:5">
      <c r="B179" s="2695">
        <v>1</v>
      </c>
      <c r="C179" s="2695">
        <v>3201</v>
      </c>
      <c r="D179" s="2696" t="s">
        <v>712</v>
      </c>
      <c r="E179" s="2697">
        <v>0.968</v>
      </c>
    </row>
    <row r="180" spans="2:5">
      <c r="B180" s="2695">
        <v>2</v>
      </c>
      <c r="C180" s="2695">
        <v>3202</v>
      </c>
      <c r="D180" s="2696" t="s">
        <v>713</v>
      </c>
      <c r="E180" s="2697">
        <v>0.873</v>
      </c>
    </row>
    <row r="181" spans="2:5">
      <c r="B181" s="2695">
        <v>3</v>
      </c>
      <c r="C181" s="2695">
        <v>3203</v>
      </c>
      <c r="D181" s="2696" t="s">
        <v>714</v>
      </c>
      <c r="E181" s="2697">
        <v>0.906</v>
      </c>
    </row>
    <row r="182" spans="2:5">
      <c r="B182" s="2695">
        <v>4</v>
      </c>
      <c r="C182" s="2695">
        <v>3204</v>
      </c>
      <c r="D182" s="2696" t="s">
        <v>715</v>
      </c>
      <c r="E182" s="2697">
        <v>0.943</v>
      </c>
    </row>
    <row r="183" spans="2:5">
      <c r="B183" s="2695">
        <v>5</v>
      </c>
      <c r="C183" s="2695">
        <v>3205</v>
      </c>
      <c r="D183" s="2696" t="s">
        <v>716</v>
      </c>
      <c r="E183" s="2697">
        <v>0.826</v>
      </c>
    </row>
    <row r="184" spans="2:5">
      <c r="B184" s="2695">
        <v>6</v>
      </c>
      <c r="C184" s="2695">
        <v>3206</v>
      </c>
      <c r="D184" s="2696" t="s">
        <v>717</v>
      </c>
      <c r="E184" s="2697">
        <v>0.854</v>
      </c>
    </row>
    <row r="185" spans="2:5">
      <c r="B185" s="2695">
        <v>7</v>
      </c>
      <c r="C185" s="2695">
        <v>3207</v>
      </c>
      <c r="D185" s="2696" t="s">
        <v>718</v>
      </c>
      <c r="E185" s="2697">
        <v>0.836</v>
      </c>
    </row>
    <row r="186" spans="2:5">
      <c r="B186" s="2695">
        <v>8</v>
      </c>
      <c r="C186" s="2695">
        <v>3208</v>
      </c>
      <c r="D186" s="2696" t="s">
        <v>719</v>
      </c>
      <c r="E186" s="2697">
        <v>0.843</v>
      </c>
    </row>
    <row r="187" spans="2:5">
      <c r="B187" s="2695">
        <v>9</v>
      </c>
      <c r="C187" s="2695">
        <v>3209</v>
      </c>
      <c r="D187" s="2696" t="s">
        <v>720</v>
      </c>
      <c r="E187" s="2697">
        <v>0.89</v>
      </c>
    </row>
    <row r="188" spans="2:5">
      <c r="B188" s="2695">
        <v>10</v>
      </c>
      <c r="C188" s="2695">
        <v>3210</v>
      </c>
      <c r="D188" s="2696" t="s">
        <v>721</v>
      </c>
      <c r="E188" s="2697">
        <v>0.846</v>
      </c>
    </row>
    <row r="189" spans="2:5">
      <c r="B189" s="2695">
        <v>11</v>
      </c>
      <c r="C189" s="2695">
        <v>3211</v>
      </c>
      <c r="D189" s="2696" t="s">
        <v>722</v>
      </c>
      <c r="E189" s="2697">
        <v>0.874</v>
      </c>
    </row>
    <row r="190" spans="2:5">
      <c r="B190" s="2695">
        <v>12</v>
      </c>
      <c r="C190" s="2695">
        <v>3212</v>
      </c>
      <c r="D190" s="2696" t="s">
        <v>723</v>
      </c>
      <c r="E190" s="2697">
        <v>0.917</v>
      </c>
    </row>
    <row r="191" spans="2:5">
      <c r="B191" s="2695">
        <v>13</v>
      </c>
      <c r="C191" s="2695">
        <v>3213</v>
      </c>
      <c r="D191" s="2696" t="s">
        <v>724</v>
      </c>
      <c r="E191" s="2697">
        <v>0.907</v>
      </c>
    </row>
    <row r="192" spans="2:5">
      <c r="B192" s="2695">
        <v>14</v>
      </c>
      <c r="C192" s="2695">
        <v>3214</v>
      </c>
      <c r="D192" s="2696" t="s">
        <v>725</v>
      </c>
      <c r="E192" s="2697">
        <v>0.899</v>
      </c>
    </row>
    <row r="193" spans="2:5">
      <c r="B193" s="2695">
        <v>15</v>
      </c>
      <c r="C193" s="2695">
        <v>3215</v>
      </c>
      <c r="D193" s="2696" t="s">
        <v>726</v>
      </c>
      <c r="E193" s="2697">
        <v>0.915</v>
      </c>
    </row>
    <row r="194" spans="2:5">
      <c r="B194" s="2695">
        <v>16</v>
      </c>
      <c r="C194" s="2695">
        <v>3216</v>
      </c>
      <c r="D194" s="2696" t="s">
        <v>727</v>
      </c>
      <c r="E194" s="2697">
        <v>0.904</v>
      </c>
    </row>
    <row r="195" spans="2:5">
      <c r="B195" s="2695">
        <v>17</v>
      </c>
      <c r="C195" s="2695">
        <v>3217</v>
      </c>
      <c r="D195" s="2696" t="s">
        <v>728</v>
      </c>
      <c r="E195" s="2697">
        <v>0.933</v>
      </c>
    </row>
    <row r="196" spans="2:5">
      <c r="B196" s="2695">
        <v>18</v>
      </c>
      <c r="C196" s="2695">
        <v>3218</v>
      </c>
      <c r="D196" s="2696" t="s">
        <v>729</v>
      </c>
      <c r="E196" s="2697">
        <v>0.796</v>
      </c>
    </row>
    <row r="197" spans="2:5">
      <c r="B197" s="2695">
        <v>19</v>
      </c>
      <c r="C197" s="2695">
        <v>3271</v>
      </c>
      <c r="D197" s="2696" t="s">
        <v>730</v>
      </c>
      <c r="E197" s="2697">
        <v>0.967</v>
      </c>
    </row>
    <row r="198" spans="2:5">
      <c r="B198" s="2695">
        <v>20</v>
      </c>
      <c r="C198" s="2695">
        <v>3272</v>
      </c>
      <c r="D198" s="2696" t="s">
        <v>731</v>
      </c>
      <c r="E198" s="2697">
        <v>0.876</v>
      </c>
    </row>
    <row r="199" spans="2:5">
      <c r="B199" s="2695">
        <v>21</v>
      </c>
      <c r="C199" s="2695">
        <v>3273</v>
      </c>
      <c r="D199" s="2696" t="s">
        <v>732</v>
      </c>
      <c r="E199" s="2697">
        <v>0.959</v>
      </c>
    </row>
    <row r="200" spans="2:5">
      <c r="B200" s="2695">
        <v>22</v>
      </c>
      <c r="C200" s="2695">
        <v>3274</v>
      </c>
      <c r="D200" s="2696" t="s">
        <v>733</v>
      </c>
      <c r="E200" s="2697">
        <v>0.86</v>
      </c>
    </row>
    <row r="201" spans="2:5">
      <c r="B201" s="2695">
        <v>23</v>
      </c>
      <c r="C201" s="2695">
        <v>3275</v>
      </c>
      <c r="D201" s="2696" t="s">
        <v>734</v>
      </c>
      <c r="E201" s="2697">
        <v>0.901</v>
      </c>
    </row>
    <row r="202" spans="2:5">
      <c r="B202" s="2695">
        <v>24</v>
      </c>
      <c r="C202" s="2695">
        <v>3276</v>
      </c>
      <c r="D202" s="2696" t="s">
        <v>735</v>
      </c>
      <c r="E202" s="2697">
        <v>0.953</v>
      </c>
    </row>
    <row r="203" spans="2:5">
      <c r="B203" s="2695">
        <v>25</v>
      </c>
      <c r="C203" s="2695">
        <v>3277</v>
      </c>
      <c r="D203" s="2696" t="s">
        <v>736</v>
      </c>
      <c r="E203" s="2697">
        <v>0.925</v>
      </c>
    </row>
    <row r="204" spans="2:5">
      <c r="B204" s="2695">
        <v>26</v>
      </c>
      <c r="C204" s="2695">
        <v>3278</v>
      </c>
      <c r="D204" s="2696" t="s">
        <v>737</v>
      </c>
      <c r="E204" s="2697">
        <v>0.885</v>
      </c>
    </row>
    <row r="205" spans="2:5">
      <c r="B205" s="2695">
        <v>27</v>
      </c>
      <c r="C205" s="2695">
        <v>3279</v>
      </c>
      <c r="D205" s="2696" t="s">
        <v>738</v>
      </c>
      <c r="E205" s="2697">
        <v>0.851</v>
      </c>
    </row>
    <row r="206" spans="2:5">
      <c r="B206" s="2699" t="s">
        <v>739</v>
      </c>
      <c r="C206" s="2692">
        <v>3300</v>
      </c>
      <c r="D206" s="2693" t="s">
        <v>740</v>
      </c>
      <c r="E206" s="2698"/>
    </row>
    <row r="207" spans="2:5">
      <c r="B207" s="2695">
        <v>1</v>
      </c>
      <c r="C207" s="2695">
        <v>3301</v>
      </c>
      <c r="D207" s="2696" t="s">
        <v>741</v>
      </c>
      <c r="E207" s="2697">
        <v>0.841</v>
      </c>
    </row>
    <row r="208" spans="2:5">
      <c r="B208" s="2695">
        <v>2</v>
      </c>
      <c r="C208" s="2695">
        <v>3302</v>
      </c>
      <c r="D208" s="2696" t="s">
        <v>742</v>
      </c>
      <c r="E208" s="2697">
        <v>0.833</v>
      </c>
    </row>
    <row r="209" spans="2:5">
      <c r="B209" s="2695">
        <v>3</v>
      </c>
      <c r="C209" s="2695">
        <v>3303</v>
      </c>
      <c r="D209" s="2696" t="s">
        <v>743</v>
      </c>
      <c r="E209" s="2697">
        <v>0.825</v>
      </c>
    </row>
    <row r="210" spans="2:5">
      <c r="B210" s="2695">
        <v>4</v>
      </c>
      <c r="C210" s="2695">
        <v>3304</v>
      </c>
      <c r="D210" s="2696" t="s">
        <v>744</v>
      </c>
      <c r="E210" s="2697">
        <v>0.844</v>
      </c>
    </row>
    <row r="211" spans="2:5">
      <c r="B211" s="2695">
        <v>5</v>
      </c>
      <c r="C211" s="2695">
        <v>3305</v>
      </c>
      <c r="D211" s="2696" t="s">
        <v>745</v>
      </c>
      <c r="E211" s="2697">
        <v>0.825</v>
      </c>
    </row>
    <row r="212" spans="2:5">
      <c r="B212" s="2695">
        <v>6</v>
      </c>
      <c r="C212" s="2695">
        <v>3306</v>
      </c>
      <c r="D212" s="2696" t="s">
        <v>746</v>
      </c>
      <c r="E212" s="2697">
        <v>0.826</v>
      </c>
    </row>
    <row r="213" spans="2:5">
      <c r="B213" s="2695">
        <v>7</v>
      </c>
      <c r="C213" s="2695">
        <v>3307</v>
      </c>
      <c r="D213" s="2696" t="s">
        <v>747</v>
      </c>
      <c r="E213" s="2697">
        <v>0.839</v>
      </c>
    </row>
    <row r="214" spans="2:5">
      <c r="B214" s="2695">
        <v>8</v>
      </c>
      <c r="C214" s="2695">
        <v>3308</v>
      </c>
      <c r="D214" s="2696" t="s">
        <v>748</v>
      </c>
      <c r="E214" s="2697">
        <v>0.834</v>
      </c>
    </row>
    <row r="215" spans="2:5">
      <c r="B215" s="2695">
        <v>9</v>
      </c>
      <c r="C215" s="2695">
        <v>3309</v>
      </c>
      <c r="D215" s="2696" t="s">
        <v>749</v>
      </c>
      <c r="E215" s="2697">
        <v>0.845</v>
      </c>
    </row>
    <row r="216" spans="2:5">
      <c r="B216" s="2695">
        <v>10</v>
      </c>
      <c r="C216" s="2695">
        <v>3310</v>
      </c>
      <c r="D216" s="2696" t="s">
        <v>750</v>
      </c>
      <c r="E216" s="2697">
        <v>0.837</v>
      </c>
    </row>
    <row r="217" spans="2:5">
      <c r="B217" s="2703">
        <v>11</v>
      </c>
      <c r="C217" s="2703">
        <v>3311</v>
      </c>
      <c r="D217" s="2704" t="s">
        <v>751</v>
      </c>
      <c r="E217" s="2705">
        <v>0.853</v>
      </c>
    </row>
    <row r="218" spans="2:5">
      <c r="B218" s="2695">
        <v>12</v>
      </c>
      <c r="C218" s="2695">
        <v>3312</v>
      </c>
      <c r="D218" s="2696" t="s">
        <v>752</v>
      </c>
      <c r="E218" s="2697">
        <v>0.833</v>
      </c>
    </row>
    <row r="219" spans="2:5">
      <c r="B219" s="2695">
        <v>13</v>
      </c>
      <c r="C219" s="2695">
        <v>3313</v>
      </c>
      <c r="D219" s="2696" t="s">
        <v>753</v>
      </c>
      <c r="E219" s="2697">
        <v>0.852</v>
      </c>
    </row>
    <row r="220" spans="2:5">
      <c r="B220" s="2695">
        <v>14</v>
      </c>
      <c r="C220" s="2695">
        <v>3314</v>
      </c>
      <c r="D220" s="2696" t="s">
        <v>754</v>
      </c>
      <c r="E220" s="2697">
        <v>0.838</v>
      </c>
    </row>
    <row r="221" spans="2:5">
      <c r="B221" s="2695">
        <v>15</v>
      </c>
      <c r="C221" s="2695">
        <v>3315</v>
      </c>
      <c r="D221" s="2696" t="s">
        <v>755</v>
      </c>
      <c r="E221" s="2697">
        <v>0.873</v>
      </c>
    </row>
    <row r="222" spans="2:5">
      <c r="B222" s="2695">
        <v>16</v>
      </c>
      <c r="C222" s="2695">
        <v>3316</v>
      </c>
      <c r="D222" s="2696" t="s">
        <v>756</v>
      </c>
      <c r="E222" s="2697">
        <v>0.867</v>
      </c>
    </row>
    <row r="223" spans="2:5">
      <c r="B223" s="2695">
        <v>17</v>
      </c>
      <c r="C223" s="2695">
        <v>3317</v>
      </c>
      <c r="D223" s="2696" t="s">
        <v>757</v>
      </c>
      <c r="E223" s="2697">
        <v>0.874</v>
      </c>
    </row>
    <row r="224" spans="2:5">
      <c r="B224" s="2695">
        <v>18</v>
      </c>
      <c r="C224" s="2695">
        <v>3318</v>
      </c>
      <c r="D224" s="2696" t="s">
        <v>758</v>
      </c>
      <c r="E224" s="2697">
        <v>0.886</v>
      </c>
    </row>
    <row r="225" spans="2:5">
      <c r="B225" s="2695">
        <v>19</v>
      </c>
      <c r="C225" s="2695">
        <v>3319</v>
      </c>
      <c r="D225" s="2696" t="s">
        <v>759</v>
      </c>
      <c r="E225" s="2697">
        <v>0.889</v>
      </c>
    </row>
    <row r="226" spans="2:5">
      <c r="B226" s="2695">
        <v>20</v>
      </c>
      <c r="C226" s="2695">
        <v>3320</v>
      </c>
      <c r="D226" s="2696" t="s">
        <v>760</v>
      </c>
      <c r="E226" s="2697">
        <v>0.881</v>
      </c>
    </row>
    <row r="227" spans="2:5">
      <c r="B227" s="2695">
        <v>21</v>
      </c>
      <c r="C227" s="2695">
        <v>3321</v>
      </c>
      <c r="D227" s="2696" t="s">
        <v>761</v>
      </c>
      <c r="E227" s="2697">
        <v>0.881</v>
      </c>
    </row>
    <row r="228" spans="2:5">
      <c r="B228" s="2695">
        <v>22</v>
      </c>
      <c r="C228" s="2695">
        <v>3322</v>
      </c>
      <c r="D228" s="2696" t="s">
        <v>762</v>
      </c>
      <c r="E228" s="2697">
        <v>0.903</v>
      </c>
    </row>
    <row r="229" spans="2:5">
      <c r="B229" s="2695">
        <v>23</v>
      </c>
      <c r="C229" s="2695">
        <v>3323</v>
      </c>
      <c r="D229" s="2696" t="s">
        <v>763</v>
      </c>
      <c r="E229" s="2697">
        <v>0.843</v>
      </c>
    </row>
    <row r="230" spans="2:5">
      <c r="B230" s="2695">
        <v>24</v>
      </c>
      <c r="C230" s="2695">
        <v>3324</v>
      </c>
      <c r="D230" s="2696" t="s">
        <v>764</v>
      </c>
      <c r="E230" s="2697">
        <v>0.858</v>
      </c>
    </row>
    <row r="231" spans="2:5">
      <c r="B231" s="2695">
        <v>25</v>
      </c>
      <c r="C231" s="2695">
        <v>3325</v>
      </c>
      <c r="D231" s="2696" t="s">
        <v>765</v>
      </c>
      <c r="E231" s="2697">
        <v>0.871</v>
      </c>
    </row>
    <row r="232" spans="2:5">
      <c r="B232" s="2695">
        <v>26</v>
      </c>
      <c r="C232" s="2695">
        <v>3326</v>
      </c>
      <c r="D232" s="2696" t="s">
        <v>766</v>
      </c>
      <c r="E232" s="2697">
        <v>0.864</v>
      </c>
    </row>
    <row r="233" spans="2:5">
      <c r="B233" s="2695">
        <v>27</v>
      </c>
      <c r="C233" s="2695">
        <v>3327</v>
      </c>
      <c r="D233" s="2696" t="s">
        <v>767</v>
      </c>
      <c r="E233" s="2697">
        <v>0.879</v>
      </c>
    </row>
    <row r="234" spans="2:5">
      <c r="B234" s="2695">
        <v>28</v>
      </c>
      <c r="C234" s="2695">
        <v>3328</v>
      </c>
      <c r="D234" s="2696" t="s">
        <v>768</v>
      </c>
      <c r="E234" s="2697">
        <v>0.867</v>
      </c>
    </row>
    <row r="235" spans="2:5">
      <c r="B235" s="2695">
        <v>29</v>
      </c>
      <c r="C235" s="2695">
        <v>3329</v>
      </c>
      <c r="D235" s="2696" t="s">
        <v>769</v>
      </c>
      <c r="E235" s="2697">
        <v>0.875</v>
      </c>
    </row>
    <row r="236" spans="2:5">
      <c r="B236" s="2695">
        <v>30</v>
      </c>
      <c r="C236" s="2695">
        <v>3371</v>
      </c>
      <c r="D236" s="2696" t="s">
        <v>770</v>
      </c>
      <c r="E236" s="2697">
        <v>0.845</v>
      </c>
    </row>
    <row r="237" spans="2:5">
      <c r="B237" s="2695">
        <v>31</v>
      </c>
      <c r="C237" s="2695">
        <v>3372</v>
      </c>
      <c r="D237" s="2696" t="s">
        <v>771</v>
      </c>
      <c r="E237" s="2697">
        <v>0.854</v>
      </c>
    </row>
    <row r="238" spans="2:5">
      <c r="B238" s="2695">
        <v>32</v>
      </c>
      <c r="C238" s="2695">
        <v>3373</v>
      </c>
      <c r="D238" s="2696" t="s">
        <v>772</v>
      </c>
      <c r="E238" s="2697">
        <v>0.879</v>
      </c>
    </row>
    <row r="239" spans="2:5">
      <c r="B239" s="2695">
        <v>33</v>
      </c>
      <c r="C239" s="2695">
        <v>3374</v>
      </c>
      <c r="D239" s="2696" t="s">
        <v>773</v>
      </c>
      <c r="E239" s="2697">
        <v>0.882</v>
      </c>
    </row>
    <row r="240" spans="2:5">
      <c r="B240" s="2695">
        <v>34</v>
      </c>
      <c r="C240" s="2695">
        <v>3375</v>
      </c>
      <c r="D240" s="2696" t="s">
        <v>774</v>
      </c>
      <c r="E240" s="2697">
        <v>0.87</v>
      </c>
    </row>
    <row r="241" spans="2:5">
      <c r="B241" s="2695">
        <v>35</v>
      </c>
      <c r="C241" s="2695">
        <v>3376</v>
      </c>
      <c r="D241" s="2696" t="s">
        <v>775</v>
      </c>
      <c r="E241" s="2697">
        <v>0.884</v>
      </c>
    </row>
    <row r="242" spans="2:5">
      <c r="B242" s="2691" t="s">
        <v>776</v>
      </c>
      <c r="C242" s="2692">
        <v>3400</v>
      </c>
      <c r="D242" s="2693" t="s">
        <v>777</v>
      </c>
      <c r="E242" s="2698"/>
    </row>
    <row r="243" spans="2:5">
      <c r="B243" s="2695">
        <v>1</v>
      </c>
      <c r="C243" s="2695">
        <v>3401</v>
      </c>
      <c r="D243" s="2696" t="s">
        <v>778</v>
      </c>
      <c r="E243" s="2697">
        <v>0.874</v>
      </c>
    </row>
    <row r="244" spans="2:5">
      <c r="B244" s="2695">
        <v>2</v>
      </c>
      <c r="C244" s="2695">
        <v>3402</v>
      </c>
      <c r="D244" s="2696" t="s">
        <v>779</v>
      </c>
      <c r="E244" s="2697">
        <v>0.891</v>
      </c>
    </row>
    <row r="245" spans="2:5">
      <c r="B245" s="2701">
        <v>3</v>
      </c>
      <c r="C245" s="2695">
        <v>3403</v>
      </c>
      <c r="D245" s="2696" t="s">
        <v>780</v>
      </c>
      <c r="E245" s="2697">
        <v>0.926</v>
      </c>
    </row>
    <row r="246" spans="2:5">
      <c r="B246" s="2701">
        <v>4</v>
      </c>
      <c r="C246" s="2695">
        <v>3404</v>
      </c>
      <c r="D246" s="2696" t="s">
        <v>781</v>
      </c>
      <c r="E246" s="2697">
        <v>0.91</v>
      </c>
    </row>
    <row r="247" spans="2:5">
      <c r="B247" s="2701">
        <v>5</v>
      </c>
      <c r="C247" s="2695">
        <v>3471</v>
      </c>
      <c r="D247" s="2696" t="s">
        <v>782</v>
      </c>
      <c r="E247" s="2697">
        <v>0.873</v>
      </c>
    </row>
    <row r="248" spans="2:5">
      <c r="B248" s="2691" t="s">
        <v>783</v>
      </c>
      <c r="C248" s="2692">
        <v>3500</v>
      </c>
      <c r="D248" s="2693" t="s">
        <v>784</v>
      </c>
      <c r="E248" s="2698">
        <v>0.823</v>
      </c>
    </row>
    <row r="249" spans="2:5">
      <c r="B249" s="2695">
        <v>1</v>
      </c>
      <c r="C249" s="2695">
        <v>3501</v>
      </c>
      <c r="D249" s="2696" t="s">
        <v>785</v>
      </c>
      <c r="E249" s="2697">
        <v>0.804</v>
      </c>
    </row>
    <row r="250" spans="2:5">
      <c r="B250" s="2695">
        <v>2</v>
      </c>
      <c r="C250" s="2695">
        <v>3502</v>
      </c>
      <c r="D250" s="2696" t="s">
        <v>786</v>
      </c>
      <c r="E250" s="2697">
        <v>0.848</v>
      </c>
    </row>
    <row r="251" spans="2:5">
      <c r="B251" s="2695">
        <v>3</v>
      </c>
      <c r="C251" s="2695">
        <v>3503</v>
      </c>
      <c r="D251" s="2696" t="s">
        <v>787</v>
      </c>
      <c r="E251" s="2697">
        <v>0.844</v>
      </c>
    </row>
    <row r="252" spans="2:5">
      <c r="B252" s="2703">
        <v>4</v>
      </c>
      <c r="C252" s="2703">
        <v>3504</v>
      </c>
      <c r="D252" s="2704" t="s">
        <v>788</v>
      </c>
      <c r="E252" s="2705">
        <v>0.826</v>
      </c>
    </row>
    <row r="253" spans="2:5">
      <c r="B253" s="2695">
        <v>5</v>
      </c>
      <c r="C253" s="2695">
        <v>3505</v>
      </c>
      <c r="D253" s="2696" t="s">
        <v>789</v>
      </c>
      <c r="E253" s="2697">
        <v>0.798</v>
      </c>
    </row>
    <row r="254" spans="2:5">
      <c r="B254" s="2695">
        <v>6</v>
      </c>
      <c r="C254" s="2695">
        <v>3506</v>
      </c>
      <c r="D254" s="2696" t="s">
        <v>790</v>
      </c>
      <c r="E254" s="2697">
        <v>0.826</v>
      </c>
    </row>
    <row r="255" spans="2:5">
      <c r="B255" s="2695">
        <v>7</v>
      </c>
      <c r="C255" s="2695">
        <v>3507</v>
      </c>
      <c r="D255" s="2696" t="s">
        <v>791</v>
      </c>
      <c r="E255" s="2697">
        <v>0.881</v>
      </c>
    </row>
    <row r="256" spans="2:5">
      <c r="B256" s="2695">
        <v>8</v>
      </c>
      <c r="C256" s="2695">
        <v>3508</v>
      </c>
      <c r="D256" s="2696" t="s">
        <v>792</v>
      </c>
      <c r="E256" s="2697">
        <v>0.808</v>
      </c>
    </row>
    <row r="257" spans="2:5">
      <c r="B257" s="2695">
        <v>9</v>
      </c>
      <c r="C257" s="2695">
        <v>3509</v>
      </c>
      <c r="D257" s="2696" t="s">
        <v>793</v>
      </c>
      <c r="E257" s="2697">
        <v>0.821</v>
      </c>
    </row>
    <row r="258" spans="2:5">
      <c r="B258" s="2695">
        <v>10</v>
      </c>
      <c r="C258" s="2695">
        <v>3510</v>
      </c>
      <c r="D258" s="2696" t="s">
        <v>794</v>
      </c>
      <c r="E258" s="2697">
        <v>0.849</v>
      </c>
    </row>
    <row r="259" spans="2:5">
      <c r="B259" s="2695">
        <v>11</v>
      </c>
      <c r="C259" s="2695">
        <v>3511</v>
      </c>
      <c r="D259" s="2696" t="s">
        <v>795</v>
      </c>
      <c r="E259" s="2697">
        <v>0.81</v>
      </c>
    </row>
    <row r="260" spans="2:5">
      <c r="B260" s="2695">
        <v>12</v>
      </c>
      <c r="C260" s="2695">
        <v>3512</v>
      </c>
      <c r="D260" s="2696" t="s">
        <v>796</v>
      </c>
      <c r="E260" s="2697">
        <v>0.81</v>
      </c>
    </row>
    <row r="261" spans="2:5">
      <c r="B261" s="2695">
        <v>13</v>
      </c>
      <c r="C261" s="2695">
        <v>3513</v>
      </c>
      <c r="D261" s="2696" t="s">
        <v>797</v>
      </c>
      <c r="E261" s="2697">
        <v>0.81</v>
      </c>
    </row>
    <row r="262" spans="2:5">
      <c r="B262" s="2706">
        <v>14</v>
      </c>
      <c r="C262" s="2706">
        <v>3514</v>
      </c>
      <c r="D262" s="2707" t="s">
        <v>798</v>
      </c>
      <c r="E262" s="2708">
        <v>0.831</v>
      </c>
    </row>
    <row r="263" spans="2:5">
      <c r="B263" s="2695">
        <v>15</v>
      </c>
      <c r="C263" s="2695">
        <v>3515</v>
      </c>
      <c r="D263" s="2696" t="s">
        <v>799</v>
      </c>
      <c r="E263" s="2697">
        <v>0.935</v>
      </c>
    </row>
    <row r="264" spans="2:5">
      <c r="B264" s="2695">
        <v>16</v>
      </c>
      <c r="C264" s="2695">
        <v>3516</v>
      </c>
      <c r="D264" s="2696" t="s">
        <v>800</v>
      </c>
      <c r="E264" s="2697">
        <v>0.866</v>
      </c>
    </row>
    <row r="265" spans="2:5">
      <c r="B265" s="2695">
        <v>17</v>
      </c>
      <c r="C265" s="2695">
        <v>3517</v>
      </c>
      <c r="D265" s="2696" t="s">
        <v>801</v>
      </c>
      <c r="E265" s="2697">
        <v>0.848</v>
      </c>
    </row>
    <row r="266" spans="2:5">
      <c r="B266" s="2695">
        <v>18</v>
      </c>
      <c r="C266" s="2695">
        <v>3518</v>
      </c>
      <c r="D266" s="2696" t="s">
        <v>802</v>
      </c>
      <c r="E266" s="2697">
        <v>0.818</v>
      </c>
    </row>
    <row r="267" spans="2:5">
      <c r="B267" s="2695">
        <v>19</v>
      </c>
      <c r="C267" s="2695">
        <v>3519</v>
      </c>
      <c r="D267" s="2696" t="s">
        <v>803</v>
      </c>
      <c r="E267" s="2697">
        <v>0.824</v>
      </c>
    </row>
    <row r="268" spans="2:5">
      <c r="B268" s="2695">
        <v>20</v>
      </c>
      <c r="C268" s="2695">
        <v>3520</v>
      </c>
      <c r="D268" s="2696" t="s">
        <v>804</v>
      </c>
      <c r="E268" s="2697">
        <v>0.842</v>
      </c>
    </row>
    <row r="269" spans="2:5">
      <c r="B269" s="2695">
        <v>21</v>
      </c>
      <c r="C269" s="2695">
        <v>3521</v>
      </c>
      <c r="D269" s="2696" t="s">
        <v>805</v>
      </c>
      <c r="E269" s="2697">
        <v>0.78</v>
      </c>
    </row>
    <row r="270" spans="2:5">
      <c r="B270" s="2695">
        <v>22</v>
      </c>
      <c r="C270" s="2695">
        <v>3522</v>
      </c>
      <c r="D270" s="2696" t="s">
        <v>806</v>
      </c>
      <c r="E270" s="2697">
        <v>0.853</v>
      </c>
    </row>
    <row r="271" spans="2:5">
      <c r="B271" s="2695">
        <v>23</v>
      </c>
      <c r="C271" s="2695">
        <v>3523</v>
      </c>
      <c r="D271" s="2696" t="s">
        <v>807</v>
      </c>
      <c r="E271" s="2697">
        <v>0.863</v>
      </c>
    </row>
    <row r="272" spans="2:5">
      <c r="B272" s="2695">
        <v>24</v>
      </c>
      <c r="C272" s="2695">
        <v>3524</v>
      </c>
      <c r="D272" s="2696" t="s">
        <v>808</v>
      </c>
      <c r="E272" s="2697">
        <v>0.872</v>
      </c>
    </row>
    <row r="273" spans="2:5">
      <c r="B273" s="2695">
        <v>25</v>
      </c>
      <c r="C273" s="2695">
        <v>3525</v>
      </c>
      <c r="D273" s="2696" t="s">
        <v>809</v>
      </c>
      <c r="E273" s="2697">
        <v>0.964</v>
      </c>
    </row>
    <row r="274" spans="2:5">
      <c r="B274" s="2695">
        <v>26</v>
      </c>
      <c r="C274" s="2695">
        <v>3526</v>
      </c>
      <c r="D274" s="2696" t="s">
        <v>810</v>
      </c>
      <c r="E274" s="2697">
        <v>0.854</v>
      </c>
    </row>
    <row r="275" spans="2:5">
      <c r="B275" s="2695">
        <v>27</v>
      </c>
      <c r="C275" s="2695">
        <v>3527</v>
      </c>
      <c r="D275" s="2696" t="s">
        <v>811</v>
      </c>
      <c r="E275" s="2697">
        <v>0.833</v>
      </c>
    </row>
    <row r="276" spans="2:5">
      <c r="B276" s="2695">
        <v>28</v>
      </c>
      <c r="C276" s="2695">
        <v>3528</v>
      </c>
      <c r="D276" s="2696" t="s">
        <v>812</v>
      </c>
      <c r="E276" s="2697">
        <v>0.866</v>
      </c>
    </row>
    <row r="277" spans="2:5">
      <c r="B277" s="2695">
        <v>29</v>
      </c>
      <c r="C277" s="2695">
        <v>3529</v>
      </c>
      <c r="D277" s="2696" t="s">
        <v>813</v>
      </c>
      <c r="E277" s="2697">
        <v>0.884</v>
      </c>
    </row>
    <row r="278" spans="2:5">
      <c r="B278" s="2695">
        <v>30</v>
      </c>
      <c r="C278" s="2695">
        <v>3571</v>
      </c>
      <c r="D278" s="2696" t="s">
        <v>814</v>
      </c>
      <c r="E278" s="2697">
        <v>0.81</v>
      </c>
    </row>
    <row r="279" spans="2:5">
      <c r="B279" s="2695">
        <v>31</v>
      </c>
      <c r="C279" s="2695">
        <v>3572</v>
      </c>
      <c r="D279" s="2696" t="s">
        <v>815</v>
      </c>
      <c r="E279" s="2697">
        <v>0.809</v>
      </c>
    </row>
    <row r="280" spans="2:5">
      <c r="B280" s="2695">
        <v>32</v>
      </c>
      <c r="C280" s="2695">
        <v>3573</v>
      </c>
      <c r="D280" s="2696" t="s">
        <v>816</v>
      </c>
      <c r="E280" s="2697">
        <v>0.88</v>
      </c>
    </row>
    <row r="281" spans="2:5">
      <c r="B281" s="2695">
        <v>33</v>
      </c>
      <c r="C281" s="2695">
        <v>3574</v>
      </c>
      <c r="D281" s="2696" t="s">
        <v>817</v>
      </c>
      <c r="E281" s="2697">
        <v>0.81</v>
      </c>
    </row>
    <row r="282" spans="2:5">
      <c r="B282" s="2695">
        <v>34</v>
      </c>
      <c r="C282" s="2695">
        <v>3575</v>
      </c>
      <c r="D282" s="2696" t="s">
        <v>818</v>
      </c>
      <c r="E282" s="2697">
        <v>0.823</v>
      </c>
    </row>
    <row r="283" spans="2:5">
      <c r="B283" s="2695">
        <v>35</v>
      </c>
      <c r="C283" s="2695">
        <v>3576</v>
      </c>
      <c r="D283" s="2696" t="s">
        <v>819</v>
      </c>
      <c r="E283" s="2697">
        <v>0.862</v>
      </c>
    </row>
    <row r="284" spans="2:5">
      <c r="B284" s="2695">
        <v>36</v>
      </c>
      <c r="C284" s="2695">
        <v>3577</v>
      </c>
      <c r="D284" s="2696" t="s">
        <v>820</v>
      </c>
      <c r="E284" s="2697">
        <v>0.853</v>
      </c>
    </row>
    <row r="285" spans="2:5">
      <c r="B285" s="2703">
        <v>37</v>
      </c>
      <c r="C285" s="2703">
        <v>3578</v>
      </c>
      <c r="D285" s="2704" t="s">
        <v>821</v>
      </c>
      <c r="E285" s="2705">
        <v>0.9</v>
      </c>
    </row>
    <row r="286" spans="2:5">
      <c r="B286" s="2703">
        <v>38</v>
      </c>
      <c r="C286" s="2703">
        <v>3579</v>
      </c>
      <c r="D286" s="2704" t="s">
        <v>822</v>
      </c>
      <c r="E286" s="2705">
        <v>0.869</v>
      </c>
    </row>
    <row r="287" spans="2:5">
      <c r="B287" s="2691" t="s">
        <v>823</v>
      </c>
      <c r="C287" s="2692">
        <v>3600</v>
      </c>
      <c r="D287" s="2693" t="s">
        <v>824</v>
      </c>
      <c r="E287" s="2698"/>
    </row>
    <row r="288" spans="2:5">
      <c r="B288" s="2695">
        <v>1</v>
      </c>
      <c r="C288" s="2695">
        <v>3601</v>
      </c>
      <c r="D288" s="2696" t="s">
        <v>825</v>
      </c>
      <c r="E288" s="2697">
        <v>0.73</v>
      </c>
    </row>
    <row r="289" spans="2:5">
      <c r="B289" s="2695">
        <v>2</v>
      </c>
      <c r="C289" s="2695">
        <v>3602</v>
      </c>
      <c r="D289" s="2696" t="s">
        <v>826</v>
      </c>
      <c r="E289" s="2697">
        <v>0.749</v>
      </c>
    </row>
    <row r="290" spans="2:5">
      <c r="B290" s="2695">
        <v>3</v>
      </c>
      <c r="C290" s="2695">
        <v>3603</v>
      </c>
      <c r="D290" s="2696" t="s">
        <v>827</v>
      </c>
      <c r="E290" s="2697">
        <v>0.854</v>
      </c>
    </row>
    <row r="291" spans="2:5">
      <c r="B291" s="2695">
        <v>4</v>
      </c>
      <c r="C291" s="2695">
        <v>3604</v>
      </c>
      <c r="D291" s="2696" t="s">
        <v>828</v>
      </c>
      <c r="E291" s="2697">
        <v>0.814</v>
      </c>
    </row>
    <row r="292" spans="2:5">
      <c r="B292" s="2709">
        <v>5</v>
      </c>
      <c r="C292" s="2703">
        <v>3671</v>
      </c>
      <c r="D292" s="2704" t="s">
        <v>829</v>
      </c>
      <c r="E292" s="2705">
        <v>0.871</v>
      </c>
    </row>
    <row r="293" spans="2:5">
      <c r="B293" s="2701">
        <v>6</v>
      </c>
      <c r="C293" s="2695">
        <v>3672</v>
      </c>
      <c r="D293" s="2696" t="s">
        <v>830</v>
      </c>
      <c r="E293" s="2697">
        <v>0.824</v>
      </c>
    </row>
    <row r="294" spans="2:5">
      <c r="B294" s="2701">
        <v>7</v>
      </c>
      <c r="C294" s="2695">
        <v>3673</v>
      </c>
      <c r="D294" s="2696" t="s">
        <v>831</v>
      </c>
      <c r="E294" s="2697">
        <v>0.852</v>
      </c>
    </row>
    <row r="295" spans="2:5">
      <c r="B295" s="2701">
        <v>8</v>
      </c>
      <c r="C295" s="2695">
        <v>3674</v>
      </c>
      <c r="D295" s="2696" t="s">
        <v>832</v>
      </c>
      <c r="E295" s="2697">
        <v>0.881</v>
      </c>
    </row>
    <row r="296" spans="2:5">
      <c r="B296" s="2691" t="s">
        <v>833</v>
      </c>
      <c r="C296" s="2692">
        <v>5100</v>
      </c>
      <c r="D296" s="2693" t="s">
        <v>834</v>
      </c>
      <c r="E296" s="2698"/>
    </row>
    <row r="297" spans="2:5">
      <c r="B297" s="2703">
        <v>1</v>
      </c>
      <c r="C297" s="2703">
        <v>5101</v>
      </c>
      <c r="D297" s="2704" t="s">
        <v>835</v>
      </c>
      <c r="E297" s="2705">
        <v>0.857</v>
      </c>
    </row>
    <row r="298" spans="2:5">
      <c r="B298" s="2695">
        <v>2</v>
      </c>
      <c r="C298" s="2695">
        <v>5102</v>
      </c>
      <c r="D298" s="2696" t="s">
        <v>836</v>
      </c>
      <c r="E298" s="2697">
        <v>0.861</v>
      </c>
    </row>
    <row r="299" spans="2:5">
      <c r="B299" s="2695">
        <v>3</v>
      </c>
      <c r="C299" s="2695">
        <v>5103</v>
      </c>
      <c r="D299" s="2696" t="s">
        <v>837</v>
      </c>
      <c r="E299" s="2697">
        <v>0.906</v>
      </c>
    </row>
    <row r="300" spans="2:5">
      <c r="B300" s="2695">
        <v>4</v>
      </c>
      <c r="C300" s="2695">
        <v>5104</v>
      </c>
      <c r="D300" s="2696" t="s">
        <v>838</v>
      </c>
      <c r="E300" s="2697">
        <v>0.859</v>
      </c>
    </row>
    <row r="301" spans="2:5">
      <c r="B301" s="2701">
        <v>5</v>
      </c>
      <c r="C301" s="2695">
        <v>5105</v>
      </c>
      <c r="D301" s="2696" t="s">
        <v>839</v>
      </c>
      <c r="E301" s="2697">
        <v>0.926</v>
      </c>
    </row>
    <row r="302" spans="2:5">
      <c r="B302" s="2701">
        <v>6</v>
      </c>
      <c r="C302" s="2695">
        <v>5106</v>
      </c>
      <c r="D302" s="2696" t="s">
        <v>840</v>
      </c>
      <c r="E302" s="2697">
        <v>0.893</v>
      </c>
    </row>
    <row r="303" spans="2:5">
      <c r="B303" s="2701">
        <v>7</v>
      </c>
      <c r="C303" s="2695">
        <v>5107</v>
      </c>
      <c r="D303" s="2696" t="s">
        <v>841</v>
      </c>
      <c r="E303" s="2697">
        <v>0.873</v>
      </c>
    </row>
    <row r="304" spans="2:5">
      <c r="B304" s="2701">
        <v>8</v>
      </c>
      <c r="C304" s="2695">
        <v>5108</v>
      </c>
      <c r="D304" s="2696" t="s">
        <v>842</v>
      </c>
      <c r="E304" s="2697">
        <v>0.86</v>
      </c>
    </row>
    <row r="305" spans="2:5">
      <c r="B305" s="2701">
        <v>9</v>
      </c>
      <c r="C305" s="2695">
        <v>5171</v>
      </c>
      <c r="D305" s="2696" t="s">
        <v>843</v>
      </c>
      <c r="E305" s="2697">
        <v>0.943</v>
      </c>
    </row>
    <row r="306" spans="2:5">
      <c r="B306" s="2691" t="s">
        <v>844</v>
      </c>
      <c r="C306" s="2692">
        <v>5200</v>
      </c>
      <c r="D306" s="2693" t="s">
        <v>845</v>
      </c>
      <c r="E306" s="2698"/>
    </row>
    <row r="307" spans="2:5">
      <c r="B307" s="2695">
        <v>1</v>
      </c>
      <c r="C307" s="2695">
        <v>5201</v>
      </c>
      <c r="D307" s="2696" t="s">
        <v>846</v>
      </c>
      <c r="E307" s="2697">
        <v>0.877</v>
      </c>
    </row>
    <row r="308" spans="2:5">
      <c r="B308" s="2695">
        <v>2</v>
      </c>
      <c r="C308" s="2695">
        <v>5202</v>
      </c>
      <c r="D308" s="2696" t="s">
        <v>847</v>
      </c>
      <c r="E308" s="2697">
        <v>0.858</v>
      </c>
    </row>
    <row r="309" spans="2:5">
      <c r="B309" s="2695">
        <v>3</v>
      </c>
      <c r="C309" s="2695">
        <v>5203</v>
      </c>
      <c r="D309" s="2696" t="s">
        <v>848</v>
      </c>
      <c r="E309" s="2697">
        <v>0.871</v>
      </c>
    </row>
    <row r="310" spans="2:5">
      <c r="B310" s="2695">
        <v>4</v>
      </c>
      <c r="C310" s="2695">
        <v>5204</v>
      </c>
      <c r="D310" s="2696" t="s">
        <v>849</v>
      </c>
      <c r="E310" s="2697">
        <v>0.842</v>
      </c>
    </row>
    <row r="311" spans="2:5">
      <c r="B311" s="2695">
        <v>5</v>
      </c>
      <c r="C311" s="2695">
        <v>5205</v>
      </c>
      <c r="D311" s="2696" t="s">
        <v>850</v>
      </c>
      <c r="E311" s="2697">
        <v>0.897</v>
      </c>
    </row>
    <row r="312" spans="2:5">
      <c r="B312" s="2695">
        <v>6</v>
      </c>
      <c r="C312" s="2695">
        <v>5206</v>
      </c>
      <c r="D312" s="2696" t="s">
        <v>851</v>
      </c>
      <c r="E312" s="2697">
        <v>0.941</v>
      </c>
    </row>
    <row r="313" spans="2:5">
      <c r="B313" s="2695">
        <v>7</v>
      </c>
      <c r="C313" s="2695">
        <v>5207</v>
      </c>
      <c r="D313" s="2696" t="s">
        <v>852</v>
      </c>
      <c r="E313" s="2697">
        <v>0.833</v>
      </c>
    </row>
    <row r="314" spans="2:5">
      <c r="B314" s="2695">
        <v>8</v>
      </c>
      <c r="C314" s="2695">
        <v>5208</v>
      </c>
      <c r="D314" s="2696" t="s">
        <v>853</v>
      </c>
      <c r="E314" s="2697">
        <v>0.84</v>
      </c>
    </row>
    <row r="315" spans="2:5">
      <c r="B315" s="2695">
        <v>9</v>
      </c>
      <c r="C315" s="2695">
        <v>5271</v>
      </c>
      <c r="D315" s="2696" t="s">
        <v>854</v>
      </c>
      <c r="E315" s="2697">
        <v>0.862</v>
      </c>
    </row>
    <row r="316" spans="2:5">
      <c r="B316" s="2695">
        <v>10</v>
      </c>
      <c r="C316" s="2695">
        <v>5272</v>
      </c>
      <c r="D316" s="2696" t="s">
        <v>855</v>
      </c>
      <c r="E316" s="2697">
        <v>0.926</v>
      </c>
    </row>
    <row r="317" spans="2:5">
      <c r="B317" s="2691" t="s">
        <v>856</v>
      </c>
      <c r="C317" s="2692">
        <v>5300</v>
      </c>
      <c r="D317" s="2693" t="s">
        <v>857</v>
      </c>
      <c r="E317" s="2698"/>
    </row>
    <row r="318" spans="2:5">
      <c r="B318" s="2695">
        <v>1</v>
      </c>
      <c r="C318" s="2695">
        <v>5301</v>
      </c>
      <c r="D318" s="2696" t="s">
        <v>858</v>
      </c>
      <c r="E318" s="2697">
        <v>0.811</v>
      </c>
    </row>
    <row r="319" spans="2:5">
      <c r="B319" s="2695">
        <v>2</v>
      </c>
      <c r="C319" s="2695">
        <v>5302</v>
      </c>
      <c r="D319" s="2696" t="s">
        <v>859</v>
      </c>
      <c r="E319" s="2697">
        <v>0.815</v>
      </c>
    </row>
    <row r="320" spans="2:5">
      <c r="B320" s="2695">
        <v>3</v>
      </c>
      <c r="C320" s="2695">
        <v>5303</v>
      </c>
      <c r="D320" s="2696" t="s">
        <v>860</v>
      </c>
      <c r="E320" s="2697">
        <v>0.717</v>
      </c>
    </row>
    <row r="321" spans="2:5">
      <c r="B321" s="2695">
        <v>4</v>
      </c>
      <c r="C321" s="2695">
        <v>5304</v>
      </c>
      <c r="D321" s="2696" t="s">
        <v>861</v>
      </c>
      <c r="E321" s="2697">
        <v>0.754</v>
      </c>
    </row>
    <row r="322" spans="2:5">
      <c r="B322" s="2695">
        <v>5</v>
      </c>
      <c r="C322" s="2695">
        <v>5305</v>
      </c>
      <c r="D322" s="2696" t="s">
        <v>862</v>
      </c>
      <c r="E322" s="2697">
        <v>0.711</v>
      </c>
    </row>
    <row r="323" spans="2:5">
      <c r="B323" s="2695">
        <v>6</v>
      </c>
      <c r="C323" s="2695">
        <v>5306</v>
      </c>
      <c r="D323" s="2696" t="s">
        <v>863</v>
      </c>
      <c r="E323" s="2697">
        <v>0.697</v>
      </c>
    </row>
    <row r="324" spans="2:5">
      <c r="B324" s="2695">
        <v>7</v>
      </c>
      <c r="C324" s="2695">
        <v>5307</v>
      </c>
      <c r="D324" s="2696" t="s">
        <v>864</v>
      </c>
      <c r="E324" s="2697">
        <v>0.875</v>
      </c>
    </row>
    <row r="325" spans="2:5">
      <c r="B325" s="2695">
        <v>8</v>
      </c>
      <c r="C325" s="2695">
        <v>5308</v>
      </c>
      <c r="D325" s="2696" t="s">
        <v>865</v>
      </c>
      <c r="E325" s="2697">
        <v>0.796</v>
      </c>
    </row>
    <row r="326" spans="2:5">
      <c r="B326" s="2695">
        <v>9</v>
      </c>
      <c r="C326" s="2695">
        <v>5309</v>
      </c>
      <c r="D326" s="2696" t="s">
        <v>866</v>
      </c>
      <c r="E326" s="2697">
        <v>0.806</v>
      </c>
    </row>
    <row r="327" spans="2:5">
      <c r="B327" s="2695">
        <v>10</v>
      </c>
      <c r="C327" s="2695">
        <v>5310</v>
      </c>
      <c r="D327" s="2696" t="s">
        <v>867</v>
      </c>
      <c r="E327" s="2697">
        <v>0.747</v>
      </c>
    </row>
    <row r="328" spans="2:5">
      <c r="B328" s="2695">
        <v>11</v>
      </c>
      <c r="C328" s="2695">
        <v>5311</v>
      </c>
      <c r="D328" s="2696" t="s">
        <v>868</v>
      </c>
      <c r="E328" s="2697">
        <v>0.75</v>
      </c>
    </row>
    <row r="329" spans="2:5">
      <c r="B329" s="2695">
        <v>12</v>
      </c>
      <c r="C329" s="2695">
        <v>5312</v>
      </c>
      <c r="D329" s="2696" t="s">
        <v>869</v>
      </c>
      <c r="E329" s="2697">
        <v>0.766</v>
      </c>
    </row>
    <row r="330" spans="2:5">
      <c r="B330" s="2695">
        <v>13</v>
      </c>
      <c r="C330" s="2695">
        <v>5313</v>
      </c>
      <c r="D330" s="2696" t="s">
        <v>870</v>
      </c>
      <c r="E330" s="2697">
        <v>0.889</v>
      </c>
    </row>
    <row r="331" spans="2:5">
      <c r="B331" s="2695">
        <v>14</v>
      </c>
      <c r="C331" s="2695">
        <v>5314</v>
      </c>
      <c r="D331" s="2696" t="s">
        <v>871</v>
      </c>
      <c r="E331" s="2697">
        <v>0.87</v>
      </c>
    </row>
    <row r="332" spans="2:5">
      <c r="B332" s="2695">
        <v>15</v>
      </c>
      <c r="C332" s="2695">
        <v>5315</v>
      </c>
      <c r="D332" s="2696" t="s">
        <v>872</v>
      </c>
      <c r="E332" s="2697">
        <v>0.843</v>
      </c>
    </row>
    <row r="333" spans="2:5">
      <c r="B333" s="2695">
        <v>17</v>
      </c>
      <c r="C333" s="2695">
        <v>5317</v>
      </c>
      <c r="D333" s="2696" t="s">
        <v>873</v>
      </c>
      <c r="E333" s="2697">
        <v>0.815</v>
      </c>
    </row>
    <row r="334" spans="2:5">
      <c r="B334" s="2695">
        <v>16</v>
      </c>
      <c r="C334" s="2695">
        <v>5316</v>
      </c>
      <c r="D334" s="2696" t="s">
        <v>874</v>
      </c>
      <c r="E334" s="2697">
        <v>0.81</v>
      </c>
    </row>
    <row r="335" spans="2:5">
      <c r="B335" s="2695">
        <v>18</v>
      </c>
      <c r="C335" s="2695">
        <v>5318</v>
      </c>
      <c r="D335" s="2696" t="s">
        <v>875</v>
      </c>
      <c r="E335" s="2697">
        <v>0.748</v>
      </c>
    </row>
    <row r="336" spans="2:5">
      <c r="B336" s="2695">
        <v>19</v>
      </c>
      <c r="C336" s="2695">
        <v>5319</v>
      </c>
      <c r="D336" s="2696" t="s">
        <v>876</v>
      </c>
      <c r="E336" s="2697">
        <v>0.815</v>
      </c>
    </row>
    <row r="337" spans="2:5">
      <c r="B337" s="2695">
        <v>20</v>
      </c>
      <c r="C337" s="2695">
        <v>5320</v>
      </c>
      <c r="D337" s="2696" t="s">
        <v>877</v>
      </c>
      <c r="E337" s="2697">
        <v>0.954</v>
      </c>
    </row>
    <row r="338" spans="2:5">
      <c r="B338" s="2695">
        <v>21</v>
      </c>
      <c r="C338" s="2695">
        <v>5321</v>
      </c>
      <c r="D338" s="2696" t="s">
        <v>878</v>
      </c>
      <c r="E338" s="2697">
        <v>0.721</v>
      </c>
    </row>
    <row r="339" spans="2:5">
      <c r="B339" s="2695">
        <v>22</v>
      </c>
      <c r="C339" s="2695">
        <v>5371</v>
      </c>
      <c r="D339" s="2696" t="s">
        <v>879</v>
      </c>
      <c r="E339" s="2697">
        <v>0.766</v>
      </c>
    </row>
    <row r="340" spans="2:5">
      <c r="B340" s="2691" t="s">
        <v>880</v>
      </c>
      <c r="C340" s="2692">
        <v>6100</v>
      </c>
      <c r="D340" s="2693" t="s">
        <v>881</v>
      </c>
      <c r="E340" s="2698"/>
    </row>
    <row r="341" spans="2:5">
      <c r="B341" s="2695">
        <v>1</v>
      </c>
      <c r="C341" s="2695">
        <v>6101</v>
      </c>
      <c r="D341" s="2696" t="s">
        <v>882</v>
      </c>
      <c r="E341" s="2697">
        <v>0.928</v>
      </c>
    </row>
    <row r="342" spans="2:5">
      <c r="B342" s="2695">
        <v>2</v>
      </c>
      <c r="C342" s="2695">
        <v>6102</v>
      </c>
      <c r="D342" s="2696" t="s">
        <v>883</v>
      </c>
      <c r="E342" s="2697">
        <v>0.9</v>
      </c>
    </row>
    <row r="343" spans="2:5">
      <c r="B343" s="2695">
        <v>3</v>
      </c>
      <c r="C343" s="2695">
        <v>6103</v>
      </c>
      <c r="D343" s="2696" t="s">
        <v>884</v>
      </c>
      <c r="E343" s="2697">
        <v>0.928</v>
      </c>
    </row>
    <row r="344" spans="2:5">
      <c r="B344" s="2695">
        <v>4</v>
      </c>
      <c r="C344" s="2695">
        <v>6104</v>
      </c>
      <c r="D344" s="2696" t="s">
        <v>885</v>
      </c>
      <c r="E344" s="2697">
        <v>0.872</v>
      </c>
    </row>
    <row r="345" spans="2:5">
      <c r="B345" s="2695">
        <v>5</v>
      </c>
      <c r="C345" s="2695">
        <v>6105</v>
      </c>
      <c r="D345" s="2696" t="s">
        <v>886</v>
      </c>
      <c r="E345" s="2697">
        <v>0.946</v>
      </c>
    </row>
    <row r="346" spans="2:5">
      <c r="B346" s="2695">
        <v>6</v>
      </c>
      <c r="C346" s="2695">
        <v>6106</v>
      </c>
      <c r="D346" s="2696" t="s">
        <v>887</v>
      </c>
      <c r="E346" s="2697">
        <v>0.896</v>
      </c>
    </row>
    <row r="347" spans="2:5">
      <c r="B347" s="2695">
        <v>7</v>
      </c>
      <c r="C347" s="2695">
        <v>6107</v>
      </c>
      <c r="D347" s="2696" t="s">
        <v>888</v>
      </c>
      <c r="E347" s="2697">
        <v>0.967</v>
      </c>
    </row>
    <row r="348" spans="2:5">
      <c r="B348" s="2695">
        <v>8</v>
      </c>
      <c r="C348" s="2695">
        <v>6108</v>
      </c>
      <c r="D348" s="2696" t="s">
        <v>889</v>
      </c>
      <c r="E348" s="2697">
        <v>0.99</v>
      </c>
    </row>
    <row r="349" spans="2:5">
      <c r="B349" s="2695">
        <v>9</v>
      </c>
      <c r="C349" s="2695">
        <v>6109</v>
      </c>
      <c r="D349" s="2696" t="s">
        <v>890</v>
      </c>
      <c r="E349" s="2697">
        <v>0.94</v>
      </c>
    </row>
    <row r="350" spans="2:5">
      <c r="B350" s="2695">
        <v>10</v>
      </c>
      <c r="C350" s="2695">
        <v>6110</v>
      </c>
      <c r="D350" s="2696" t="s">
        <v>891</v>
      </c>
      <c r="E350" s="2697">
        <v>0.965</v>
      </c>
    </row>
    <row r="351" spans="2:5">
      <c r="B351" s="2695">
        <v>11</v>
      </c>
      <c r="C351" s="2695">
        <v>6111</v>
      </c>
      <c r="D351" s="2696" t="s">
        <v>892</v>
      </c>
      <c r="E351" s="2697">
        <v>0.897</v>
      </c>
    </row>
    <row r="352" spans="2:5">
      <c r="B352" s="2695">
        <v>12</v>
      </c>
      <c r="C352" s="2695">
        <v>6112</v>
      </c>
      <c r="D352" s="2696" t="s">
        <v>893</v>
      </c>
      <c r="E352" s="2697">
        <v>0.889</v>
      </c>
    </row>
    <row r="353" spans="2:5">
      <c r="B353" s="2695">
        <v>13</v>
      </c>
      <c r="C353" s="2695">
        <v>6171</v>
      </c>
      <c r="D353" s="2696" t="s">
        <v>894</v>
      </c>
      <c r="E353" s="2697">
        <v>0.87</v>
      </c>
    </row>
    <row r="354" spans="2:5">
      <c r="B354" s="2695">
        <v>14</v>
      </c>
      <c r="C354" s="2695">
        <v>6172</v>
      </c>
      <c r="D354" s="2696" t="s">
        <v>895</v>
      </c>
      <c r="E354" s="2697">
        <v>0.908</v>
      </c>
    </row>
    <row r="355" spans="2:5">
      <c r="B355" s="2691" t="s">
        <v>896</v>
      </c>
      <c r="C355" s="2692">
        <v>6200</v>
      </c>
      <c r="D355" s="2693" t="s">
        <v>897</v>
      </c>
      <c r="E355" s="2698"/>
    </row>
    <row r="356" spans="2:5">
      <c r="B356" s="2695">
        <v>1</v>
      </c>
      <c r="C356" s="2695">
        <v>6201</v>
      </c>
      <c r="D356" s="2696" t="s">
        <v>898</v>
      </c>
      <c r="E356" s="2697">
        <v>0.887</v>
      </c>
    </row>
    <row r="357" spans="2:5">
      <c r="B357" s="2695">
        <v>2</v>
      </c>
      <c r="C357" s="2695">
        <v>6202</v>
      </c>
      <c r="D357" s="2696" t="s">
        <v>899</v>
      </c>
      <c r="E357" s="2697">
        <v>0.885</v>
      </c>
    </row>
    <row r="358" spans="2:5">
      <c r="B358" s="2695">
        <v>3</v>
      </c>
      <c r="C358" s="2695">
        <v>6203</v>
      </c>
      <c r="D358" s="2696" t="s">
        <v>900</v>
      </c>
      <c r="E358" s="2697">
        <v>0.877</v>
      </c>
    </row>
    <row r="359" spans="2:5">
      <c r="B359" s="2695">
        <v>4</v>
      </c>
      <c r="C359" s="2695">
        <v>6204</v>
      </c>
      <c r="D359" s="2696" t="s">
        <v>901</v>
      </c>
      <c r="E359" s="2697">
        <v>0.871</v>
      </c>
    </row>
    <row r="360" spans="2:5">
      <c r="B360" s="2695">
        <v>5</v>
      </c>
      <c r="C360" s="2695">
        <v>6205</v>
      </c>
      <c r="D360" s="2696" t="s">
        <v>902</v>
      </c>
      <c r="E360" s="2697">
        <v>0.879</v>
      </c>
    </row>
    <row r="361" spans="2:5">
      <c r="B361" s="2695">
        <v>6</v>
      </c>
      <c r="C361" s="2695">
        <v>6206</v>
      </c>
      <c r="D361" s="2696" t="s">
        <v>903</v>
      </c>
      <c r="E361" s="2697">
        <v>0.955</v>
      </c>
    </row>
    <row r="362" spans="2:5">
      <c r="B362" s="2695">
        <v>7</v>
      </c>
      <c r="C362" s="2695">
        <v>6207</v>
      </c>
      <c r="D362" s="2696" t="s">
        <v>904</v>
      </c>
      <c r="E362" s="2697">
        <v>0.954</v>
      </c>
    </row>
    <row r="363" spans="2:5">
      <c r="B363" s="2695">
        <v>8</v>
      </c>
      <c r="C363" s="2695">
        <v>6208</v>
      </c>
      <c r="D363" s="2696" t="s">
        <v>905</v>
      </c>
      <c r="E363" s="2697">
        <v>0.916</v>
      </c>
    </row>
    <row r="364" spans="2:5">
      <c r="B364" s="2695">
        <v>9</v>
      </c>
      <c r="C364" s="2695">
        <v>6209</v>
      </c>
      <c r="D364" s="2696" t="s">
        <v>906</v>
      </c>
      <c r="E364" s="2697">
        <v>0.862</v>
      </c>
    </row>
    <row r="365" spans="2:5">
      <c r="B365" s="2695">
        <v>10</v>
      </c>
      <c r="C365" s="2695">
        <v>6210</v>
      </c>
      <c r="D365" s="2696" t="s">
        <v>907</v>
      </c>
      <c r="E365" s="2697">
        <v>0.866</v>
      </c>
    </row>
    <row r="366" spans="2:5">
      <c r="B366" s="2695">
        <v>11</v>
      </c>
      <c r="C366" s="2695">
        <v>6211</v>
      </c>
      <c r="D366" s="2696" t="s">
        <v>908</v>
      </c>
      <c r="E366" s="2697">
        <v>0.955</v>
      </c>
    </row>
    <row r="367" spans="2:5">
      <c r="B367" s="2695">
        <v>12</v>
      </c>
      <c r="C367" s="2695">
        <v>6212</v>
      </c>
      <c r="D367" s="2696" t="s">
        <v>909</v>
      </c>
      <c r="E367" s="2697">
        <v>0.861</v>
      </c>
    </row>
    <row r="368" spans="2:5">
      <c r="B368" s="2695">
        <v>13</v>
      </c>
      <c r="C368" s="2695">
        <v>6213</v>
      </c>
      <c r="D368" s="2696" t="s">
        <v>910</v>
      </c>
      <c r="E368" s="2697">
        <v>0.972</v>
      </c>
    </row>
    <row r="369" spans="2:5">
      <c r="B369" s="2695">
        <v>14</v>
      </c>
      <c r="C369" s="2695">
        <v>6271</v>
      </c>
      <c r="D369" s="2696" t="s">
        <v>911</v>
      </c>
      <c r="E369" s="2697">
        <v>0.853</v>
      </c>
    </row>
    <row r="370" spans="2:5">
      <c r="B370" s="2691" t="s">
        <v>912</v>
      </c>
      <c r="C370" s="2692">
        <v>6300</v>
      </c>
      <c r="D370" s="2693" t="s">
        <v>913</v>
      </c>
      <c r="E370" s="2698"/>
    </row>
    <row r="371" spans="2:5">
      <c r="B371" s="2695">
        <v>1</v>
      </c>
      <c r="C371" s="2695">
        <v>6301</v>
      </c>
      <c r="D371" s="2696" t="s">
        <v>914</v>
      </c>
      <c r="E371" s="2697">
        <v>0.851</v>
      </c>
    </row>
    <row r="372" spans="2:5">
      <c r="B372" s="2695">
        <v>2</v>
      </c>
      <c r="C372" s="2695">
        <v>6302</v>
      </c>
      <c r="D372" s="2696" t="s">
        <v>915</v>
      </c>
      <c r="E372" s="2697">
        <v>0.834</v>
      </c>
    </row>
    <row r="373" spans="2:5">
      <c r="B373" s="2695">
        <v>3</v>
      </c>
      <c r="C373" s="2695">
        <v>6303</v>
      </c>
      <c r="D373" s="2696" t="s">
        <v>916</v>
      </c>
      <c r="E373" s="2697">
        <v>0.879</v>
      </c>
    </row>
    <row r="374" spans="2:5">
      <c r="B374" s="2695">
        <v>4</v>
      </c>
      <c r="C374" s="2695">
        <v>6304</v>
      </c>
      <c r="D374" s="2696" t="s">
        <v>917</v>
      </c>
      <c r="E374" s="2697">
        <v>0.968</v>
      </c>
    </row>
    <row r="375" spans="2:5">
      <c r="B375" s="2695">
        <v>5</v>
      </c>
      <c r="C375" s="2695">
        <v>6305</v>
      </c>
      <c r="D375" s="2696" t="s">
        <v>918</v>
      </c>
      <c r="E375" s="2697">
        <v>0.881</v>
      </c>
    </row>
    <row r="376" spans="2:5">
      <c r="B376" s="2695">
        <v>6</v>
      </c>
      <c r="C376" s="2695">
        <v>6306</v>
      </c>
      <c r="D376" s="2696" t="s">
        <v>919</v>
      </c>
      <c r="E376" s="2697">
        <v>0.862</v>
      </c>
    </row>
    <row r="377" spans="2:5">
      <c r="B377" s="2695">
        <v>7</v>
      </c>
      <c r="C377" s="2695">
        <v>6307</v>
      </c>
      <c r="D377" s="2696" t="s">
        <v>920</v>
      </c>
      <c r="E377" s="2697">
        <v>0.872</v>
      </c>
    </row>
    <row r="378" spans="2:5">
      <c r="B378" s="2695">
        <v>8</v>
      </c>
      <c r="C378" s="2695">
        <v>6308</v>
      </c>
      <c r="D378" s="2696" t="s">
        <v>921</v>
      </c>
      <c r="E378" s="2697">
        <v>0.901</v>
      </c>
    </row>
    <row r="379" spans="2:5">
      <c r="B379" s="2695">
        <v>9</v>
      </c>
      <c r="C379" s="2695">
        <v>6309</v>
      </c>
      <c r="D379" s="2696" t="s">
        <v>922</v>
      </c>
      <c r="E379" s="2697">
        <v>0.896</v>
      </c>
    </row>
    <row r="380" spans="2:5">
      <c r="B380" s="2695">
        <v>10</v>
      </c>
      <c r="C380" s="2695">
        <v>6310</v>
      </c>
      <c r="D380" s="2696" t="s">
        <v>923</v>
      </c>
      <c r="E380" s="2697">
        <v>0.841</v>
      </c>
    </row>
    <row r="381" spans="2:5">
      <c r="B381" s="2695">
        <v>11</v>
      </c>
      <c r="C381" s="2695">
        <v>6311</v>
      </c>
      <c r="D381" s="2696" t="s">
        <v>924</v>
      </c>
      <c r="E381" s="2697">
        <v>0.975</v>
      </c>
    </row>
    <row r="382" spans="2:5">
      <c r="B382" s="2695">
        <v>12</v>
      </c>
      <c r="C382" s="2695">
        <v>6371</v>
      </c>
      <c r="D382" s="2696" t="s">
        <v>925</v>
      </c>
      <c r="E382" s="2697">
        <v>0.87</v>
      </c>
    </row>
    <row r="383" spans="2:5">
      <c r="B383" s="2695">
        <v>13</v>
      </c>
      <c r="C383" s="2695">
        <v>6372</v>
      </c>
      <c r="D383" s="2696" t="s">
        <v>926</v>
      </c>
      <c r="E383" s="2697">
        <v>0.88</v>
      </c>
    </row>
    <row r="384" spans="2:5">
      <c r="B384" s="2691" t="s">
        <v>927</v>
      </c>
      <c r="C384" s="2692">
        <v>6400</v>
      </c>
      <c r="D384" s="2693" t="s">
        <v>928</v>
      </c>
      <c r="E384" s="2698"/>
    </row>
    <row r="385" spans="2:5">
      <c r="B385" s="2695">
        <v>1</v>
      </c>
      <c r="C385" s="2695">
        <v>6401</v>
      </c>
      <c r="D385" s="2696" t="s">
        <v>929</v>
      </c>
      <c r="E385" s="2697">
        <v>0.968</v>
      </c>
    </row>
    <row r="386" spans="2:5">
      <c r="B386" s="2695">
        <v>2</v>
      </c>
      <c r="C386" s="2695">
        <v>6402</v>
      </c>
      <c r="D386" s="2696" t="s">
        <v>930</v>
      </c>
      <c r="E386" s="2697">
        <v>1.036</v>
      </c>
    </row>
    <row r="387" spans="2:5">
      <c r="B387" s="2695">
        <v>3</v>
      </c>
      <c r="C387" s="2695">
        <v>6403</v>
      </c>
      <c r="D387" s="2696" t="s">
        <v>931</v>
      </c>
      <c r="E387" s="2697">
        <v>0.946</v>
      </c>
    </row>
    <row r="388" spans="2:5">
      <c r="B388" s="2695">
        <v>4</v>
      </c>
      <c r="C388" s="2695">
        <v>6404</v>
      </c>
      <c r="D388" s="2696" t="s">
        <v>932</v>
      </c>
      <c r="E388" s="2697">
        <v>1.027</v>
      </c>
    </row>
    <row r="389" spans="2:5">
      <c r="B389" s="2695">
        <v>5</v>
      </c>
      <c r="C389" s="2695">
        <v>6405</v>
      </c>
      <c r="D389" s="2696" t="s">
        <v>933</v>
      </c>
      <c r="E389" s="2697">
        <v>0.971</v>
      </c>
    </row>
    <row r="390" spans="2:5">
      <c r="B390" s="2695">
        <v>6</v>
      </c>
      <c r="C390" s="2695">
        <v>6409</v>
      </c>
      <c r="D390" s="2696" t="s">
        <v>934</v>
      </c>
      <c r="E390" s="2697">
        <v>0.999</v>
      </c>
    </row>
    <row r="391" spans="2:5">
      <c r="B391" s="2695">
        <v>7</v>
      </c>
      <c r="C391" s="2695">
        <v>6411</v>
      </c>
      <c r="D391" s="2696" t="s">
        <v>935</v>
      </c>
      <c r="E391" s="2697">
        <v>1.11</v>
      </c>
    </row>
    <row r="392" spans="2:5">
      <c r="B392" s="2695">
        <v>8</v>
      </c>
      <c r="C392" s="2695">
        <v>6471</v>
      </c>
      <c r="D392" s="2696" t="s">
        <v>936</v>
      </c>
      <c r="E392" s="2697">
        <v>0.948</v>
      </c>
    </row>
    <row r="393" spans="2:5">
      <c r="B393" s="2695">
        <v>9</v>
      </c>
      <c r="C393" s="2695">
        <v>6472</v>
      </c>
      <c r="D393" s="2696" t="s">
        <v>937</v>
      </c>
      <c r="E393" s="2697">
        <v>0.93</v>
      </c>
    </row>
    <row r="394" spans="2:5">
      <c r="B394" s="2695">
        <v>10</v>
      </c>
      <c r="C394" s="2695">
        <v>6474</v>
      </c>
      <c r="D394" s="2696" t="s">
        <v>938</v>
      </c>
      <c r="E394" s="2697">
        <v>0.977</v>
      </c>
    </row>
    <row r="395" spans="2:5">
      <c r="B395" s="2691" t="s">
        <v>939</v>
      </c>
      <c r="C395" s="2692">
        <v>6500</v>
      </c>
      <c r="D395" s="2693" t="s">
        <v>940</v>
      </c>
      <c r="E395" s="2698"/>
    </row>
    <row r="396" spans="2:5">
      <c r="B396" s="2695">
        <v>1</v>
      </c>
      <c r="C396" s="2695">
        <v>6501</v>
      </c>
      <c r="D396" s="2696" t="s">
        <v>941</v>
      </c>
      <c r="E396" s="2697">
        <v>0.857</v>
      </c>
    </row>
    <row r="397" spans="2:5">
      <c r="B397" s="2695">
        <v>2</v>
      </c>
      <c r="C397" s="2695">
        <v>6502</v>
      </c>
      <c r="D397" s="2696" t="s">
        <v>942</v>
      </c>
      <c r="E397" s="2697">
        <v>0.882</v>
      </c>
    </row>
    <row r="398" spans="2:5">
      <c r="B398" s="2701">
        <v>4</v>
      </c>
      <c r="C398" s="2695">
        <v>6504</v>
      </c>
      <c r="D398" s="2696" t="s">
        <v>943</v>
      </c>
      <c r="E398" s="2697">
        <v>0.962</v>
      </c>
    </row>
    <row r="399" spans="2:5">
      <c r="B399" s="2701">
        <v>3</v>
      </c>
      <c r="C399" s="2695">
        <v>6503</v>
      </c>
      <c r="D399" s="2696" t="s">
        <v>944</v>
      </c>
      <c r="E399" s="2697">
        <v>0.891</v>
      </c>
    </row>
    <row r="400" spans="2:5">
      <c r="B400" s="2701">
        <v>5</v>
      </c>
      <c r="C400" s="2695">
        <v>6571</v>
      </c>
      <c r="D400" s="2696" t="s">
        <v>945</v>
      </c>
      <c r="E400" s="2697">
        <v>0.919</v>
      </c>
    </row>
    <row r="401" spans="2:5">
      <c r="B401" s="2691" t="s">
        <v>946</v>
      </c>
      <c r="C401" s="2692">
        <v>7100</v>
      </c>
      <c r="D401" s="2693" t="s">
        <v>947</v>
      </c>
      <c r="E401" s="2698"/>
    </row>
    <row r="402" spans="2:5">
      <c r="B402" s="2695">
        <v>1</v>
      </c>
      <c r="C402" s="2695">
        <v>7101</v>
      </c>
      <c r="D402" s="2696" t="s">
        <v>948</v>
      </c>
      <c r="E402" s="2697">
        <v>0.834</v>
      </c>
    </row>
    <row r="403" spans="2:5">
      <c r="B403" s="2695">
        <v>2</v>
      </c>
      <c r="C403" s="2695">
        <v>7102</v>
      </c>
      <c r="D403" s="2696" t="s">
        <v>949</v>
      </c>
      <c r="E403" s="2697">
        <v>0.859</v>
      </c>
    </row>
    <row r="404" spans="2:5">
      <c r="B404" s="2695">
        <v>3</v>
      </c>
      <c r="C404" s="2695">
        <v>7103</v>
      </c>
      <c r="D404" s="2696" t="s">
        <v>950</v>
      </c>
      <c r="E404" s="2697">
        <v>0.915</v>
      </c>
    </row>
    <row r="405" spans="2:5">
      <c r="B405" s="2695">
        <v>4</v>
      </c>
      <c r="C405" s="2695">
        <v>7104</v>
      </c>
      <c r="D405" s="2696" t="s">
        <v>951</v>
      </c>
      <c r="E405" s="2697">
        <v>1.051</v>
      </c>
    </row>
    <row r="406" spans="2:5">
      <c r="B406" s="2695">
        <v>5</v>
      </c>
      <c r="C406" s="2695">
        <v>7105</v>
      </c>
      <c r="D406" s="2696" t="s">
        <v>952</v>
      </c>
      <c r="E406" s="2697">
        <v>0.839</v>
      </c>
    </row>
    <row r="407" spans="2:5">
      <c r="B407" s="2695">
        <v>6</v>
      </c>
      <c r="C407" s="2695">
        <v>7106</v>
      </c>
      <c r="D407" s="2696" t="s">
        <v>953</v>
      </c>
      <c r="E407" s="2697">
        <v>0.911</v>
      </c>
    </row>
    <row r="408" spans="2:5">
      <c r="B408" s="2695">
        <v>7</v>
      </c>
      <c r="C408" s="2695">
        <v>7107</v>
      </c>
      <c r="D408" s="2696" t="s">
        <v>954</v>
      </c>
      <c r="E408" s="2697">
        <v>0.799</v>
      </c>
    </row>
    <row r="409" spans="2:5">
      <c r="B409" s="2695">
        <v>8</v>
      </c>
      <c r="C409" s="2695">
        <v>7108</v>
      </c>
      <c r="D409" s="2696" t="s">
        <v>955</v>
      </c>
      <c r="E409" s="2697">
        <v>0.918</v>
      </c>
    </row>
    <row r="410" spans="2:5">
      <c r="B410" s="2695">
        <v>9</v>
      </c>
      <c r="C410" s="2695">
        <v>7109</v>
      </c>
      <c r="D410" s="2696" t="s">
        <v>956</v>
      </c>
      <c r="E410" s="2697">
        <v>0.831</v>
      </c>
    </row>
    <row r="411" spans="2:5">
      <c r="B411" s="2695">
        <v>10</v>
      </c>
      <c r="C411" s="2695">
        <v>7110</v>
      </c>
      <c r="D411" s="2696" t="s">
        <v>957</v>
      </c>
      <c r="E411" s="2697">
        <v>0.802</v>
      </c>
    </row>
    <row r="412" spans="2:5">
      <c r="B412" s="2695">
        <v>11</v>
      </c>
      <c r="C412" s="2695">
        <v>7111</v>
      </c>
      <c r="D412" s="2696" t="s">
        <v>958</v>
      </c>
      <c r="E412" s="2697">
        <v>0.876</v>
      </c>
    </row>
    <row r="413" spans="2:5">
      <c r="B413" s="2695">
        <v>12</v>
      </c>
      <c r="C413" s="2695">
        <v>7171</v>
      </c>
      <c r="D413" s="2696" t="s">
        <v>959</v>
      </c>
      <c r="E413" s="2697">
        <v>0.908</v>
      </c>
    </row>
    <row r="414" spans="2:5">
      <c r="B414" s="2695">
        <v>13</v>
      </c>
      <c r="C414" s="2695">
        <v>7172</v>
      </c>
      <c r="D414" s="2696" t="s">
        <v>960</v>
      </c>
      <c r="E414" s="2697">
        <v>0.836</v>
      </c>
    </row>
    <row r="415" spans="2:5">
      <c r="B415" s="2695">
        <v>14</v>
      </c>
      <c r="C415" s="2695">
        <v>7173</v>
      </c>
      <c r="D415" s="2696" t="s">
        <v>961</v>
      </c>
      <c r="E415" s="2697">
        <v>0.858</v>
      </c>
    </row>
    <row r="416" spans="2:5">
      <c r="B416" s="2695">
        <v>15</v>
      </c>
      <c r="C416" s="2695">
        <v>7174</v>
      </c>
      <c r="D416" s="2696" t="s">
        <v>962</v>
      </c>
      <c r="E416" s="2697">
        <v>0.851</v>
      </c>
    </row>
    <row r="417" spans="2:5">
      <c r="B417" s="2699" t="s">
        <v>963</v>
      </c>
      <c r="C417" s="2692">
        <v>7200</v>
      </c>
      <c r="D417" s="2693" t="s">
        <v>964</v>
      </c>
      <c r="E417" s="2698"/>
    </row>
    <row r="418" spans="2:5">
      <c r="B418" s="2700">
        <v>1</v>
      </c>
      <c r="C418" s="2695">
        <v>7201</v>
      </c>
      <c r="D418" s="2696" t="s">
        <v>965</v>
      </c>
      <c r="E418" s="2697">
        <v>0.806</v>
      </c>
    </row>
    <row r="419" spans="2:5">
      <c r="B419" s="2695">
        <v>2</v>
      </c>
      <c r="C419" s="2695">
        <v>7202</v>
      </c>
      <c r="D419" s="2696" t="s">
        <v>966</v>
      </c>
      <c r="E419" s="2697">
        <v>0.798</v>
      </c>
    </row>
    <row r="420" spans="2:5">
      <c r="B420" s="2695">
        <v>3</v>
      </c>
      <c r="C420" s="2695">
        <v>7203</v>
      </c>
      <c r="D420" s="2696" t="s">
        <v>967</v>
      </c>
      <c r="E420" s="2697">
        <v>0.882</v>
      </c>
    </row>
    <row r="421" spans="2:5">
      <c r="B421" s="2695">
        <v>4</v>
      </c>
      <c r="C421" s="2695">
        <v>7204</v>
      </c>
      <c r="D421" s="2696" t="s">
        <v>968</v>
      </c>
      <c r="E421" s="2697">
        <v>0.775</v>
      </c>
    </row>
    <row r="422" spans="2:5">
      <c r="B422" s="2695">
        <v>5</v>
      </c>
      <c r="C422" s="2695">
        <v>7205</v>
      </c>
      <c r="D422" s="2696" t="s">
        <v>969</v>
      </c>
      <c r="E422" s="2697">
        <v>0.746</v>
      </c>
    </row>
    <row r="423" spans="2:5">
      <c r="B423" s="2695">
        <v>6</v>
      </c>
      <c r="C423" s="2695">
        <v>7206</v>
      </c>
      <c r="D423" s="2696" t="s">
        <v>970</v>
      </c>
      <c r="E423" s="2697">
        <v>0.776</v>
      </c>
    </row>
    <row r="424" spans="2:5">
      <c r="B424" s="2695">
        <v>7</v>
      </c>
      <c r="C424" s="2695">
        <v>7207</v>
      </c>
      <c r="D424" s="2696" t="s">
        <v>971</v>
      </c>
      <c r="E424" s="2697">
        <v>0.785</v>
      </c>
    </row>
    <row r="425" spans="2:5">
      <c r="B425" s="2695">
        <v>8</v>
      </c>
      <c r="C425" s="2695">
        <v>7208</v>
      </c>
      <c r="D425" s="2696" t="s">
        <v>972</v>
      </c>
      <c r="E425" s="2697">
        <v>0.744</v>
      </c>
    </row>
    <row r="426" spans="2:5">
      <c r="B426" s="2695">
        <v>9</v>
      </c>
      <c r="C426" s="2695">
        <v>7209</v>
      </c>
      <c r="D426" s="2696" t="s">
        <v>973</v>
      </c>
      <c r="E426" s="2697">
        <v>0.747</v>
      </c>
    </row>
    <row r="427" spans="2:5">
      <c r="B427" s="2695">
        <v>10</v>
      </c>
      <c r="C427" s="2695">
        <v>7210</v>
      </c>
      <c r="D427" s="2696" t="s">
        <v>974</v>
      </c>
      <c r="E427" s="2697">
        <v>0.727</v>
      </c>
    </row>
    <row r="428" spans="2:5">
      <c r="B428" s="2695">
        <v>11</v>
      </c>
      <c r="C428" s="2695">
        <v>7211</v>
      </c>
      <c r="D428" s="2696" t="s">
        <v>975</v>
      </c>
      <c r="E428" s="2697">
        <v>0.849</v>
      </c>
    </row>
    <row r="429" spans="2:5">
      <c r="B429" s="2695">
        <v>12</v>
      </c>
      <c r="C429" s="2695">
        <v>7212</v>
      </c>
      <c r="D429" s="2696" t="s">
        <v>976</v>
      </c>
      <c r="E429" s="2697">
        <v>0.883</v>
      </c>
    </row>
    <row r="430" spans="2:5">
      <c r="B430" s="2695">
        <v>13</v>
      </c>
      <c r="C430" s="2695">
        <v>7271</v>
      </c>
      <c r="D430" s="2696" t="s">
        <v>977</v>
      </c>
      <c r="E430" s="2697">
        <v>0.742</v>
      </c>
    </row>
    <row r="431" spans="2:5">
      <c r="B431" s="2710" t="s">
        <v>978</v>
      </c>
      <c r="C431" s="2692">
        <v>7300</v>
      </c>
      <c r="D431" s="2693" t="s">
        <v>979</v>
      </c>
      <c r="E431" s="2698"/>
    </row>
    <row r="432" spans="2:5">
      <c r="B432" s="2695">
        <v>1</v>
      </c>
      <c r="C432" s="2695">
        <v>7301</v>
      </c>
      <c r="D432" s="2696" t="s">
        <v>980</v>
      </c>
      <c r="E432" s="2697">
        <v>0.878</v>
      </c>
    </row>
    <row r="433" spans="2:5">
      <c r="B433" s="2695">
        <v>2</v>
      </c>
      <c r="C433" s="2695">
        <v>7302</v>
      </c>
      <c r="D433" s="2696" t="s">
        <v>981</v>
      </c>
      <c r="E433" s="2697">
        <v>0.797</v>
      </c>
    </row>
    <row r="434" spans="2:5">
      <c r="B434" s="2695">
        <v>3</v>
      </c>
      <c r="C434" s="2695">
        <v>7303</v>
      </c>
      <c r="D434" s="2696" t="s">
        <v>982</v>
      </c>
      <c r="E434" s="2697">
        <v>0.783</v>
      </c>
    </row>
    <row r="435" spans="2:5">
      <c r="B435" s="2695">
        <v>4</v>
      </c>
      <c r="C435" s="2695">
        <v>7304</v>
      </c>
      <c r="D435" s="2696" t="s">
        <v>983</v>
      </c>
      <c r="E435" s="2697">
        <v>0.829</v>
      </c>
    </row>
    <row r="436" spans="2:5">
      <c r="B436" s="2695">
        <v>5</v>
      </c>
      <c r="C436" s="2695">
        <v>7305</v>
      </c>
      <c r="D436" s="2696" t="s">
        <v>984</v>
      </c>
      <c r="E436" s="2697">
        <v>0.797</v>
      </c>
    </row>
    <row r="437" spans="2:5">
      <c r="B437" s="2695">
        <v>6</v>
      </c>
      <c r="C437" s="2695">
        <v>7306</v>
      </c>
      <c r="D437" s="2696" t="s">
        <v>985</v>
      </c>
      <c r="E437" s="2697">
        <v>0.815</v>
      </c>
    </row>
    <row r="438" spans="2:5">
      <c r="B438" s="2695">
        <v>7</v>
      </c>
      <c r="C438" s="2695">
        <v>7307</v>
      </c>
      <c r="D438" s="2696" t="s">
        <v>986</v>
      </c>
      <c r="E438" s="2697">
        <v>0.787</v>
      </c>
    </row>
    <row r="439" spans="2:5">
      <c r="B439" s="2695">
        <v>8</v>
      </c>
      <c r="C439" s="2695">
        <v>7308</v>
      </c>
      <c r="D439" s="2696" t="s">
        <v>987</v>
      </c>
      <c r="E439" s="2697">
        <v>0.802</v>
      </c>
    </row>
    <row r="440" spans="2:5">
      <c r="B440" s="2695">
        <v>9</v>
      </c>
      <c r="C440" s="2695">
        <v>7309</v>
      </c>
      <c r="D440" s="2696" t="s">
        <v>988</v>
      </c>
      <c r="E440" s="2697">
        <v>0.765</v>
      </c>
    </row>
    <row r="441" spans="2:5">
      <c r="B441" s="2701">
        <v>10</v>
      </c>
      <c r="C441" s="2695">
        <v>7310</v>
      </c>
      <c r="D441" s="2696" t="s">
        <v>989</v>
      </c>
      <c r="E441" s="2697">
        <v>0.754</v>
      </c>
    </row>
    <row r="442" spans="2:5">
      <c r="B442" s="2701">
        <v>11</v>
      </c>
      <c r="C442" s="2695">
        <v>7311</v>
      </c>
      <c r="D442" s="2696" t="s">
        <v>990</v>
      </c>
      <c r="E442" s="2697">
        <v>0.847</v>
      </c>
    </row>
    <row r="443" spans="2:5">
      <c r="B443" s="2701">
        <v>12</v>
      </c>
      <c r="C443" s="2695">
        <v>7312</v>
      </c>
      <c r="D443" s="2696" t="s">
        <v>991</v>
      </c>
      <c r="E443" s="2697">
        <v>0.808</v>
      </c>
    </row>
    <row r="444" spans="2:5">
      <c r="B444" s="2695">
        <v>13</v>
      </c>
      <c r="C444" s="2695">
        <v>7313</v>
      </c>
      <c r="D444" s="2696" t="s">
        <v>992</v>
      </c>
      <c r="E444" s="2697">
        <v>0.822</v>
      </c>
    </row>
    <row r="445" spans="2:5">
      <c r="B445" s="2695">
        <v>14</v>
      </c>
      <c r="C445" s="2695">
        <v>7314</v>
      </c>
      <c r="D445" s="2696" t="s">
        <v>993</v>
      </c>
      <c r="E445" s="2697">
        <v>0.806</v>
      </c>
    </row>
    <row r="446" spans="2:5">
      <c r="B446" s="2695">
        <v>15</v>
      </c>
      <c r="C446" s="2695">
        <v>7315</v>
      </c>
      <c r="D446" s="2696" t="s">
        <v>994</v>
      </c>
      <c r="E446" s="2697">
        <v>0.78</v>
      </c>
    </row>
    <row r="447" spans="2:5">
      <c r="B447" s="2695">
        <v>16</v>
      </c>
      <c r="C447" s="2695">
        <v>7316</v>
      </c>
      <c r="D447" s="2696" t="s">
        <v>995</v>
      </c>
      <c r="E447" s="2697">
        <v>0.812</v>
      </c>
    </row>
    <row r="448" spans="2:5">
      <c r="B448" s="2695">
        <v>17</v>
      </c>
      <c r="C448" s="2695">
        <v>7317</v>
      </c>
      <c r="D448" s="2696" t="s">
        <v>996</v>
      </c>
      <c r="E448" s="2697">
        <v>0.86</v>
      </c>
    </row>
    <row r="449" spans="2:5">
      <c r="B449" s="2695">
        <v>18</v>
      </c>
      <c r="C449" s="2695">
        <v>7318</v>
      </c>
      <c r="D449" s="2696" t="s">
        <v>997</v>
      </c>
      <c r="E449" s="2697">
        <v>0.862</v>
      </c>
    </row>
    <row r="450" spans="2:5">
      <c r="B450" s="2695">
        <v>21</v>
      </c>
      <c r="C450" s="2695">
        <v>7326</v>
      </c>
      <c r="D450" s="2696" t="s">
        <v>998</v>
      </c>
      <c r="E450" s="2697">
        <v>0.861</v>
      </c>
    </row>
    <row r="451" spans="2:5">
      <c r="B451" s="2695">
        <v>19</v>
      </c>
      <c r="C451" s="2695">
        <v>7322</v>
      </c>
      <c r="D451" s="2696" t="s">
        <v>999</v>
      </c>
      <c r="E451" s="2697">
        <v>0.874</v>
      </c>
    </row>
    <row r="452" spans="2:5">
      <c r="B452" s="2695">
        <v>20</v>
      </c>
      <c r="C452" s="2695">
        <v>7325</v>
      </c>
      <c r="D452" s="2696" t="s">
        <v>1000</v>
      </c>
      <c r="E452" s="2697">
        <v>0.879</v>
      </c>
    </row>
    <row r="453" spans="2:5">
      <c r="B453" s="2695">
        <v>22</v>
      </c>
      <c r="C453" s="2695">
        <v>7371</v>
      </c>
      <c r="D453" s="2696" t="s">
        <v>1001</v>
      </c>
      <c r="E453" s="2697">
        <v>0.857</v>
      </c>
    </row>
    <row r="454" spans="2:5">
      <c r="B454" s="2695">
        <v>23</v>
      </c>
      <c r="C454" s="2695">
        <v>7372</v>
      </c>
      <c r="D454" s="2696" t="s">
        <v>1002</v>
      </c>
      <c r="E454" s="2697">
        <v>0.79</v>
      </c>
    </row>
    <row r="455" spans="2:5">
      <c r="B455" s="2695">
        <v>24</v>
      </c>
      <c r="C455" s="2695">
        <v>7373</v>
      </c>
      <c r="D455" s="2696" t="s">
        <v>1003</v>
      </c>
      <c r="E455" s="2697">
        <v>0.868</v>
      </c>
    </row>
    <row r="456" spans="2:5">
      <c r="B456" s="2691" t="s">
        <v>1004</v>
      </c>
      <c r="C456" s="2692">
        <v>7400</v>
      </c>
      <c r="D456" s="2693" t="s">
        <v>1005</v>
      </c>
      <c r="E456" s="2698">
        <v>0.807</v>
      </c>
    </row>
    <row r="457" spans="2:5">
      <c r="B457" s="2695">
        <v>1</v>
      </c>
      <c r="C457" s="2695">
        <v>7401</v>
      </c>
      <c r="D457" s="2696" t="s">
        <v>1006</v>
      </c>
      <c r="E457" s="2697">
        <v>0.886</v>
      </c>
    </row>
    <row r="458" spans="2:5">
      <c r="B458" s="2695">
        <v>2</v>
      </c>
      <c r="C458" s="2695">
        <v>7402</v>
      </c>
      <c r="D458" s="2696" t="s">
        <v>1007</v>
      </c>
      <c r="E458" s="2697">
        <v>0.832</v>
      </c>
    </row>
    <row r="459" spans="2:5">
      <c r="B459" s="2695">
        <v>3</v>
      </c>
      <c r="C459" s="2695">
        <v>7403</v>
      </c>
      <c r="D459" s="2696" t="s">
        <v>1008</v>
      </c>
      <c r="E459" s="2697">
        <v>0.78</v>
      </c>
    </row>
    <row r="460" spans="2:5">
      <c r="B460" s="2695">
        <v>4</v>
      </c>
      <c r="C460" s="2695">
        <v>7404</v>
      </c>
      <c r="D460" s="2696" t="s">
        <v>1009</v>
      </c>
      <c r="E460" s="2697">
        <v>0.782</v>
      </c>
    </row>
    <row r="461" spans="2:5">
      <c r="B461" s="2695">
        <v>5</v>
      </c>
      <c r="C461" s="2695">
        <v>7405</v>
      </c>
      <c r="D461" s="2696" t="s">
        <v>1010</v>
      </c>
      <c r="E461" s="2697">
        <v>0.818</v>
      </c>
    </row>
    <row r="462" spans="2:5">
      <c r="B462" s="2695">
        <v>6</v>
      </c>
      <c r="C462" s="2695">
        <v>7406</v>
      </c>
      <c r="D462" s="2696" t="s">
        <v>1011</v>
      </c>
      <c r="E462" s="2697">
        <v>0.839</v>
      </c>
    </row>
    <row r="463" spans="2:5">
      <c r="B463" s="2695">
        <v>7</v>
      </c>
      <c r="C463" s="2695">
        <v>7407</v>
      </c>
      <c r="D463" s="2696" t="s">
        <v>1012</v>
      </c>
      <c r="E463" s="2697">
        <v>0.95</v>
      </c>
    </row>
    <row r="464" spans="2:5">
      <c r="B464" s="2695">
        <v>8</v>
      </c>
      <c r="C464" s="2695">
        <v>7408</v>
      </c>
      <c r="D464" s="2696" t="s">
        <v>1013</v>
      </c>
      <c r="E464" s="2697">
        <v>0.799</v>
      </c>
    </row>
    <row r="465" spans="2:5">
      <c r="B465" s="2695">
        <v>9</v>
      </c>
      <c r="C465" s="2695">
        <v>7409</v>
      </c>
      <c r="D465" s="2696" t="s">
        <v>1014</v>
      </c>
      <c r="E465" s="2697">
        <v>0.895</v>
      </c>
    </row>
    <row r="466" spans="2:5">
      <c r="B466" s="2695">
        <v>10</v>
      </c>
      <c r="C466" s="2695">
        <v>7410</v>
      </c>
      <c r="D466" s="2696" t="s">
        <v>1015</v>
      </c>
      <c r="E466" s="2697">
        <v>0.825</v>
      </c>
    </row>
    <row r="467" spans="2:5">
      <c r="B467" s="2695">
        <v>12</v>
      </c>
      <c r="C467" s="2695">
        <v>7412</v>
      </c>
      <c r="D467" s="2696" t="s">
        <v>1016</v>
      </c>
      <c r="E467" s="2697">
        <v>0.84</v>
      </c>
    </row>
    <row r="468" spans="2:5">
      <c r="B468" s="2695">
        <v>11</v>
      </c>
      <c r="C468" s="2695">
        <v>7411</v>
      </c>
      <c r="D468" s="2696" t="s">
        <v>1017</v>
      </c>
      <c r="E468" s="2697">
        <v>0.782</v>
      </c>
    </row>
    <row r="469" spans="2:5">
      <c r="B469" s="2695">
        <v>13</v>
      </c>
      <c r="C469" s="2695">
        <v>7413</v>
      </c>
      <c r="D469" s="2696" t="s">
        <v>1018</v>
      </c>
      <c r="E469" s="2697">
        <v>0.834</v>
      </c>
    </row>
    <row r="470" spans="2:5">
      <c r="B470" s="2695">
        <v>14</v>
      </c>
      <c r="C470" s="2695">
        <v>7414</v>
      </c>
      <c r="D470" s="2696" t="s">
        <v>1019</v>
      </c>
      <c r="E470" s="2697">
        <v>0.922</v>
      </c>
    </row>
    <row r="471" spans="2:5">
      <c r="B471" s="2695">
        <v>15</v>
      </c>
      <c r="C471" s="2695">
        <v>7415</v>
      </c>
      <c r="D471" s="2696" t="s">
        <v>1020</v>
      </c>
      <c r="E471" s="2697">
        <v>0.91</v>
      </c>
    </row>
    <row r="472" spans="2:5">
      <c r="B472" s="2695">
        <v>16</v>
      </c>
      <c r="C472" s="2695">
        <v>7471</v>
      </c>
      <c r="D472" s="2696" t="s">
        <v>1021</v>
      </c>
      <c r="E472" s="2697">
        <v>0.768</v>
      </c>
    </row>
    <row r="473" spans="2:5">
      <c r="B473" s="2695">
        <v>17</v>
      </c>
      <c r="C473" s="2695">
        <v>7472</v>
      </c>
      <c r="D473" s="2696" t="s">
        <v>1022</v>
      </c>
      <c r="E473" s="2697">
        <v>0.867</v>
      </c>
    </row>
    <row r="474" spans="2:5">
      <c r="B474" s="2691" t="s">
        <v>1023</v>
      </c>
      <c r="C474" s="2692">
        <v>7500</v>
      </c>
      <c r="D474" s="2693" t="s">
        <v>1024</v>
      </c>
      <c r="E474" s="2698">
        <v>0.784</v>
      </c>
    </row>
    <row r="475" spans="2:5">
      <c r="B475" s="2695">
        <v>1</v>
      </c>
      <c r="C475" s="2695">
        <v>7501</v>
      </c>
      <c r="D475" s="2696" t="s">
        <v>1025</v>
      </c>
      <c r="E475" s="2697">
        <v>0.834</v>
      </c>
    </row>
    <row r="476" spans="2:5">
      <c r="B476" s="2695">
        <v>2</v>
      </c>
      <c r="C476" s="2695">
        <v>7502</v>
      </c>
      <c r="D476" s="2696" t="s">
        <v>1026</v>
      </c>
      <c r="E476" s="2697">
        <v>0.83</v>
      </c>
    </row>
    <row r="477" spans="2:5">
      <c r="B477" s="2695">
        <v>3</v>
      </c>
      <c r="C477" s="2695">
        <v>7503</v>
      </c>
      <c r="D477" s="2696" t="s">
        <v>1027</v>
      </c>
      <c r="E477" s="2697">
        <v>0.818</v>
      </c>
    </row>
    <row r="478" spans="2:5">
      <c r="B478" s="2701">
        <v>4</v>
      </c>
      <c r="C478" s="2695">
        <v>7504</v>
      </c>
      <c r="D478" s="2696" t="s">
        <v>1028</v>
      </c>
      <c r="E478" s="2697">
        <v>0.812</v>
      </c>
    </row>
    <row r="479" spans="2:5">
      <c r="B479" s="2701">
        <v>5</v>
      </c>
      <c r="C479" s="2695">
        <v>7505</v>
      </c>
      <c r="D479" s="2696" t="s">
        <v>1029</v>
      </c>
      <c r="E479" s="2697">
        <v>0.831</v>
      </c>
    </row>
    <row r="480" spans="2:5">
      <c r="B480" s="2701">
        <v>6</v>
      </c>
      <c r="C480" s="2695">
        <v>7571</v>
      </c>
      <c r="D480" s="2696" t="s">
        <v>1030</v>
      </c>
      <c r="E480" s="2697">
        <v>0.809</v>
      </c>
    </row>
    <row r="481" spans="2:5">
      <c r="B481" s="2691" t="s">
        <v>1031</v>
      </c>
      <c r="C481" s="2692">
        <v>7600</v>
      </c>
      <c r="D481" s="2693" t="s">
        <v>1032</v>
      </c>
      <c r="E481" s="2698">
        <v>0.72</v>
      </c>
    </row>
    <row r="482" spans="2:5">
      <c r="B482" s="2695">
        <v>1</v>
      </c>
      <c r="C482" s="2695">
        <v>7601</v>
      </c>
      <c r="D482" s="2696" t="s">
        <v>1033</v>
      </c>
      <c r="E482" s="2697">
        <v>0.734</v>
      </c>
    </row>
    <row r="483" spans="2:5">
      <c r="B483" s="2695">
        <v>2</v>
      </c>
      <c r="C483" s="2695">
        <v>7602</v>
      </c>
      <c r="D483" s="2696" t="s">
        <v>1034</v>
      </c>
      <c r="E483" s="2697">
        <v>0.718</v>
      </c>
    </row>
    <row r="484" spans="2:5">
      <c r="B484" s="2695">
        <v>3</v>
      </c>
      <c r="C484" s="2695">
        <v>7603</v>
      </c>
      <c r="D484" s="2696" t="s">
        <v>1035</v>
      </c>
      <c r="E484" s="2697">
        <v>0.887</v>
      </c>
    </row>
    <row r="485" spans="2:5">
      <c r="B485" s="2701">
        <v>4</v>
      </c>
      <c r="C485" s="2695">
        <v>7604</v>
      </c>
      <c r="D485" s="2696" t="s">
        <v>1036</v>
      </c>
      <c r="E485" s="2697">
        <v>0.797</v>
      </c>
    </row>
    <row r="486" spans="2:5">
      <c r="B486" s="2701">
        <v>5</v>
      </c>
      <c r="C486" s="2695">
        <v>7605</v>
      </c>
      <c r="D486" s="2696" t="s">
        <v>1037</v>
      </c>
      <c r="E486" s="2697">
        <v>0.823</v>
      </c>
    </row>
    <row r="487" spans="2:5">
      <c r="B487" s="2701">
        <v>6</v>
      </c>
      <c r="C487" s="2695">
        <v>7606</v>
      </c>
      <c r="D487" s="2696" t="s">
        <v>1038</v>
      </c>
      <c r="E487" s="2697">
        <v>0.778</v>
      </c>
    </row>
    <row r="488" spans="2:5">
      <c r="B488" s="2691" t="s">
        <v>1039</v>
      </c>
      <c r="C488" s="2692">
        <v>8100</v>
      </c>
      <c r="D488" s="2693" t="s">
        <v>1040</v>
      </c>
      <c r="E488" s="2698">
        <v>0.889</v>
      </c>
    </row>
    <row r="489" spans="2:5">
      <c r="B489" s="2695">
        <v>1</v>
      </c>
      <c r="C489" s="2695">
        <v>8101</v>
      </c>
      <c r="D489" s="2696" t="s">
        <v>1041</v>
      </c>
      <c r="E489" s="2697">
        <v>0.985</v>
      </c>
    </row>
    <row r="490" spans="2:5">
      <c r="B490" s="2695">
        <v>2</v>
      </c>
      <c r="C490" s="2695">
        <v>8102</v>
      </c>
      <c r="D490" s="2696" t="s">
        <v>1042</v>
      </c>
      <c r="E490" s="2697">
        <v>0.964</v>
      </c>
    </row>
    <row r="491" spans="2:5">
      <c r="B491" s="2695">
        <v>3</v>
      </c>
      <c r="C491" s="2695">
        <v>8103</v>
      </c>
      <c r="D491" s="2696" t="s">
        <v>1043</v>
      </c>
      <c r="E491" s="2697">
        <v>0.886</v>
      </c>
    </row>
    <row r="492" spans="2:5">
      <c r="B492" s="2695">
        <v>4</v>
      </c>
      <c r="C492" s="2695">
        <v>8104</v>
      </c>
      <c r="D492" s="2696" t="s">
        <v>1044</v>
      </c>
      <c r="E492" s="2697">
        <v>0.88</v>
      </c>
    </row>
    <row r="493" spans="2:5">
      <c r="B493" s="2695">
        <v>5</v>
      </c>
      <c r="C493" s="2695">
        <v>8105</v>
      </c>
      <c r="D493" s="2696" t="s">
        <v>1045</v>
      </c>
      <c r="E493" s="2697">
        <v>0.938</v>
      </c>
    </row>
    <row r="494" spans="2:5">
      <c r="B494" s="2695">
        <v>6</v>
      </c>
      <c r="C494" s="2695">
        <v>8106</v>
      </c>
      <c r="D494" s="2696" t="s">
        <v>1046</v>
      </c>
      <c r="E494" s="2697">
        <v>0.883</v>
      </c>
    </row>
    <row r="495" spans="2:5">
      <c r="B495" s="2695">
        <v>7</v>
      </c>
      <c r="C495" s="2695">
        <v>8107</v>
      </c>
      <c r="D495" s="2696" t="s">
        <v>1047</v>
      </c>
      <c r="E495" s="2697">
        <v>0.889</v>
      </c>
    </row>
    <row r="496" spans="2:5">
      <c r="B496" s="2695">
        <v>9</v>
      </c>
      <c r="C496" s="2695">
        <v>8109</v>
      </c>
      <c r="D496" s="2696" t="s">
        <v>1048</v>
      </c>
      <c r="E496" s="2697">
        <v>0.93</v>
      </c>
    </row>
    <row r="497" spans="2:5">
      <c r="B497" s="2695">
        <v>8</v>
      </c>
      <c r="C497" s="2695">
        <v>8108</v>
      </c>
      <c r="D497" s="2696" t="s">
        <v>1049</v>
      </c>
      <c r="E497" s="2697">
        <v>1.018</v>
      </c>
    </row>
    <row r="498" spans="2:5">
      <c r="B498" s="2695">
        <v>10</v>
      </c>
      <c r="C498" s="2695">
        <v>8171</v>
      </c>
      <c r="D498" s="2696" t="s">
        <v>1050</v>
      </c>
      <c r="E498" s="2697">
        <v>0.866</v>
      </c>
    </row>
    <row r="499" spans="2:5">
      <c r="B499" s="2695">
        <v>11</v>
      </c>
      <c r="C499" s="2695">
        <v>8172</v>
      </c>
      <c r="D499" s="2696" t="s">
        <v>1051</v>
      </c>
      <c r="E499" s="2697">
        <v>0.964</v>
      </c>
    </row>
    <row r="500" spans="2:5">
      <c r="B500" s="2691" t="s">
        <v>1052</v>
      </c>
      <c r="C500" s="2692">
        <v>8200</v>
      </c>
      <c r="D500" s="2693" t="s">
        <v>1053</v>
      </c>
      <c r="E500" s="2698"/>
    </row>
    <row r="501" spans="2:5">
      <c r="B501" s="2695">
        <v>1</v>
      </c>
      <c r="C501" s="2695">
        <v>8201</v>
      </c>
      <c r="D501" s="2696" t="s">
        <v>1054</v>
      </c>
      <c r="E501" s="2697">
        <v>0.916</v>
      </c>
    </row>
    <row r="502" spans="2:5">
      <c r="B502" s="2695">
        <v>2</v>
      </c>
      <c r="C502" s="2695">
        <v>8202</v>
      </c>
      <c r="D502" s="2696" t="s">
        <v>1055</v>
      </c>
      <c r="E502" s="2697">
        <v>0.959</v>
      </c>
    </row>
    <row r="503" spans="2:5">
      <c r="B503" s="2695">
        <v>3</v>
      </c>
      <c r="C503" s="2695">
        <v>8203</v>
      </c>
      <c r="D503" s="2696" t="s">
        <v>1056</v>
      </c>
      <c r="E503" s="2697">
        <v>1.032</v>
      </c>
    </row>
    <row r="504" spans="2:5">
      <c r="B504" s="2695">
        <v>4</v>
      </c>
      <c r="C504" s="2695">
        <v>8204</v>
      </c>
      <c r="D504" s="2696" t="s">
        <v>1057</v>
      </c>
      <c r="E504" s="2697">
        <v>0.917</v>
      </c>
    </row>
    <row r="505" spans="2:5">
      <c r="B505" s="2695">
        <v>5</v>
      </c>
      <c r="C505" s="2695">
        <v>8205</v>
      </c>
      <c r="D505" s="2696" t="s">
        <v>1058</v>
      </c>
      <c r="E505" s="2697">
        <v>0.941</v>
      </c>
    </row>
    <row r="506" spans="2:5">
      <c r="B506" s="2695">
        <v>6</v>
      </c>
      <c r="C506" s="2695">
        <v>8206</v>
      </c>
      <c r="D506" s="2696" t="s">
        <v>1059</v>
      </c>
      <c r="E506" s="2697">
        <v>0.943</v>
      </c>
    </row>
    <row r="507" spans="2:5">
      <c r="B507" s="2695">
        <v>7</v>
      </c>
      <c r="C507" s="2695">
        <v>8207</v>
      </c>
      <c r="D507" s="2696" t="s">
        <v>1060</v>
      </c>
      <c r="E507" s="2697">
        <v>0.98</v>
      </c>
    </row>
    <row r="508" spans="2:5">
      <c r="B508" s="2695">
        <v>8</v>
      </c>
      <c r="C508" s="2695">
        <v>8208</v>
      </c>
      <c r="D508" s="2696" t="s">
        <v>1061</v>
      </c>
      <c r="E508" s="2697">
        <v>1.01</v>
      </c>
    </row>
    <row r="509" spans="2:5">
      <c r="B509" s="2695">
        <v>9</v>
      </c>
      <c r="C509" s="2695">
        <v>8271</v>
      </c>
      <c r="D509" s="2696" t="s">
        <v>1062</v>
      </c>
      <c r="E509" s="2697">
        <v>0.997</v>
      </c>
    </row>
    <row r="510" spans="2:5">
      <c r="B510" s="2695">
        <v>10</v>
      </c>
      <c r="C510" s="2695">
        <v>8272</v>
      </c>
      <c r="D510" s="2696" t="s">
        <v>1063</v>
      </c>
      <c r="E510" s="2697">
        <v>0.967</v>
      </c>
    </row>
    <row r="511" spans="2:5">
      <c r="B511" s="2699" t="s">
        <v>1064</v>
      </c>
      <c r="C511" s="2692">
        <v>9100</v>
      </c>
      <c r="D511" s="2693" t="s">
        <v>1065</v>
      </c>
      <c r="E511" s="2698"/>
    </row>
    <row r="512" spans="2:5">
      <c r="B512" s="2700">
        <v>1</v>
      </c>
      <c r="C512" s="2695">
        <v>9101</v>
      </c>
      <c r="D512" s="2696" t="s">
        <v>1066</v>
      </c>
      <c r="E512" s="2697">
        <v>1.012</v>
      </c>
    </row>
    <row r="513" spans="2:5">
      <c r="B513" s="2695">
        <v>2</v>
      </c>
      <c r="C513" s="2695">
        <v>9102</v>
      </c>
      <c r="D513" s="2696" t="s">
        <v>1067</v>
      </c>
      <c r="E513" s="2697">
        <v>0.992</v>
      </c>
    </row>
    <row r="514" spans="2:5">
      <c r="B514" s="2695">
        <v>3</v>
      </c>
      <c r="C514" s="2695">
        <v>9103</v>
      </c>
      <c r="D514" s="2696" t="s">
        <v>1068</v>
      </c>
      <c r="E514" s="2697">
        <v>0.987</v>
      </c>
    </row>
    <row r="515" spans="2:5">
      <c r="B515" s="2695">
        <v>4</v>
      </c>
      <c r="C515" s="2695">
        <v>9104</v>
      </c>
      <c r="D515" s="2696" t="s">
        <v>1069</v>
      </c>
      <c r="E515" s="2697">
        <v>1.186</v>
      </c>
    </row>
    <row r="516" spans="2:5">
      <c r="B516" s="2695">
        <v>5</v>
      </c>
      <c r="C516" s="2695">
        <v>9105</v>
      </c>
      <c r="D516" s="2696" t="s">
        <v>1070</v>
      </c>
      <c r="E516" s="2697">
        <v>0.978</v>
      </c>
    </row>
    <row r="517" spans="2:5">
      <c r="B517" s="2695">
        <v>6</v>
      </c>
      <c r="C517" s="2695">
        <v>9111</v>
      </c>
      <c r="D517" s="2696" t="s">
        <v>1071</v>
      </c>
      <c r="E517" s="2697">
        <v>1.088</v>
      </c>
    </row>
    <row r="518" spans="2:5">
      <c r="B518" s="2695">
        <v>7</v>
      </c>
      <c r="C518" s="2695">
        <v>9112</v>
      </c>
      <c r="D518" s="2696" t="s">
        <v>1072</v>
      </c>
      <c r="E518" s="2697">
        <v>1.239</v>
      </c>
    </row>
    <row r="519" spans="2:5">
      <c r="B519" s="2691" t="s">
        <v>1073</v>
      </c>
      <c r="C519" s="2692">
        <v>9400</v>
      </c>
      <c r="D519" s="2693" t="s">
        <v>1074</v>
      </c>
      <c r="E519" s="2698">
        <v>1.585</v>
      </c>
    </row>
    <row r="520" spans="2:5">
      <c r="B520" s="2695">
        <v>1</v>
      </c>
      <c r="C520" s="2695">
        <v>9403</v>
      </c>
      <c r="D520" s="2696" t="s">
        <v>1075</v>
      </c>
      <c r="E520" s="2697">
        <v>0.982</v>
      </c>
    </row>
    <row r="521" spans="2:5">
      <c r="B521" s="2695">
        <v>2</v>
      </c>
      <c r="C521" s="2695">
        <v>9408</v>
      </c>
      <c r="D521" s="2696" t="s">
        <v>1076</v>
      </c>
      <c r="E521" s="2697">
        <v>1.107</v>
      </c>
    </row>
    <row r="522" spans="2:5">
      <c r="B522" s="2695">
        <v>3</v>
      </c>
      <c r="C522" s="2695">
        <v>9409</v>
      </c>
      <c r="D522" s="2696" t="s">
        <v>1077</v>
      </c>
      <c r="E522" s="2697">
        <v>1.103</v>
      </c>
    </row>
    <row r="523" spans="2:5">
      <c r="B523" s="2695">
        <v>4</v>
      </c>
      <c r="C523" s="2695">
        <v>9419</v>
      </c>
      <c r="D523" s="2696" t="s">
        <v>1078</v>
      </c>
      <c r="E523" s="2697">
        <v>1.193</v>
      </c>
    </row>
    <row r="524" spans="2:5">
      <c r="B524" s="2695">
        <v>5</v>
      </c>
      <c r="C524" s="2695">
        <v>9420</v>
      </c>
      <c r="D524" s="2696" t="s">
        <v>1079</v>
      </c>
      <c r="E524" s="2697">
        <v>1.169</v>
      </c>
    </row>
    <row r="525" spans="2:5">
      <c r="B525" s="2695">
        <v>6</v>
      </c>
      <c r="C525" s="2695">
        <v>9426</v>
      </c>
      <c r="D525" s="2696" t="s">
        <v>1080</v>
      </c>
      <c r="E525" s="2697">
        <v>1.201</v>
      </c>
    </row>
    <row r="526" spans="2:5">
      <c r="B526" s="2695">
        <v>7</v>
      </c>
      <c r="C526" s="2695">
        <v>9427</v>
      </c>
      <c r="D526" s="2696" t="s">
        <v>1081</v>
      </c>
      <c r="E526" s="2697">
        <v>1.173</v>
      </c>
    </row>
    <row r="527" spans="2:5">
      <c r="B527" s="2695">
        <v>8</v>
      </c>
      <c r="C527" s="2695">
        <v>9428</v>
      </c>
      <c r="D527" s="2696" t="s">
        <v>1082</v>
      </c>
      <c r="E527" s="2697">
        <v>1.5</v>
      </c>
    </row>
    <row r="528" spans="2:5">
      <c r="B528" s="2695">
        <v>9</v>
      </c>
      <c r="C528" s="2695">
        <v>9471</v>
      </c>
      <c r="D528" s="2696" t="s">
        <v>1083</v>
      </c>
      <c r="E528" s="2697">
        <v>1.088</v>
      </c>
    </row>
    <row r="529" spans="2:5">
      <c r="B529" s="2695">
        <v>10</v>
      </c>
      <c r="C529" s="2695">
        <v>9204</v>
      </c>
      <c r="D529" s="2696" t="s">
        <v>1084</v>
      </c>
      <c r="E529" s="2697">
        <v>1.099</v>
      </c>
    </row>
    <row r="530" spans="2:5">
      <c r="B530" s="2695">
        <v>11</v>
      </c>
      <c r="C530" s="2695">
        <v>9205</v>
      </c>
      <c r="D530" s="2696" t="s">
        <v>1085</v>
      </c>
      <c r="E530" s="2697">
        <v>1.146</v>
      </c>
    </row>
    <row r="531" spans="2:5">
      <c r="B531" s="2695">
        <v>12</v>
      </c>
      <c r="C531" s="2695">
        <v>9271</v>
      </c>
      <c r="D531" s="2696" t="s">
        <v>1086</v>
      </c>
      <c r="E531" s="2697">
        <v>0.986</v>
      </c>
    </row>
    <row r="532" spans="2:5">
      <c r="B532" s="2699" t="s">
        <v>1087</v>
      </c>
      <c r="C532" s="2692">
        <v>9200</v>
      </c>
      <c r="D532" s="2693" t="s">
        <v>1088</v>
      </c>
      <c r="E532" s="2698"/>
    </row>
    <row r="533" spans="2:5">
      <c r="B533" s="2695">
        <v>1</v>
      </c>
      <c r="C533" s="2695">
        <v>9201</v>
      </c>
      <c r="D533" s="2696" t="s">
        <v>1089</v>
      </c>
      <c r="E533" s="2697">
        <v>1.011</v>
      </c>
    </row>
    <row r="534" spans="2:5">
      <c r="B534" s="2695">
        <v>2</v>
      </c>
      <c r="C534" s="2695">
        <v>9202</v>
      </c>
      <c r="D534" s="2696" t="s">
        <v>1090</v>
      </c>
      <c r="E534" s="2697">
        <v>1.009</v>
      </c>
    </row>
    <row r="535" spans="2:5">
      <c r="B535" s="2695">
        <v>3</v>
      </c>
      <c r="C535" s="2695">
        <v>9203</v>
      </c>
      <c r="D535" s="2696" t="s">
        <v>1091</v>
      </c>
      <c r="E535" s="2697">
        <v>1.023</v>
      </c>
    </row>
    <row r="536" spans="2:5">
      <c r="B536" s="2699" t="s">
        <v>1092</v>
      </c>
      <c r="C536" s="2692">
        <v>9500</v>
      </c>
      <c r="D536" s="2693" t="s">
        <v>1093</v>
      </c>
      <c r="E536" s="2698"/>
    </row>
    <row r="537" spans="2:5">
      <c r="B537" s="2695">
        <v>1</v>
      </c>
      <c r="C537" s="2695">
        <v>9501</v>
      </c>
      <c r="D537" s="2696" t="s">
        <v>1094</v>
      </c>
      <c r="E537" s="2697">
        <v>1.135</v>
      </c>
    </row>
    <row r="538" spans="2:5">
      <c r="B538" s="2695">
        <v>2</v>
      </c>
      <c r="C538" s="2695">
        <v>9502</v>
      </c>
      <c r="D538" s="2696" t="s">
        <v>1095</v>
      </c>
      <c r="E538" s="2697">
        <v>1.15</v>
      </c>
    </row>
    <row r="539" spans="2:5">
      <c r="B539" s="2695">
        <v>3</v>
      </c>
      <c r="C539" s="2695">
        <v>9503</v>
      </c>
      <c r="D539" s="2696" t="s">
        <v>1096</v>
      </c>
      <c r="E539" s="2697">
        <v>1.262</v>
      </c>
    </row>
    <row r="540" spans="2:5">
      <c r="B540" s="2695">
        <v>4</v>
      </c>
      <c r="C540" s="2695">
        <v>9504</v>
      </c>
      <c r="D540" s="2696" t="s">
        <v>1097</v>
      </c>
      <c r="E540" s="2697">
        <v>1.2</v>
      </c>
    </row>
    <row r="541" spans="2:5">
      <c r="B541" s="2699" t="s">
        <v>1098</v>
      </c>
      <c r="C541" s="2692">
        <v>9600</v>
      </c>
      <c r="D541" s="2693" t="s">
        <v>1099</v>
      </c>
      <c r="E541" s="2698"/>
    </row>
    <row r="542" spans="2:5">
      <c r="B542" s="2695">
        <v>1</v>
      </c>
      <c r="C542" s="2695">
        <v>9601</v>
      </c>
      <c r="D542" s="2696" t="s">
        <v>1100</v>
      </c>
      <c r="E542" s="2697">
        <v>1.035</v>
      </c>
    </row>
    <row r="543" spans="2:5">
      <c r="B543" s="2695">
        <v>2</v>
      </c>
      <c r="C543" s="2695">
        <v>9602</v>
      </c>
      <c r="D543" s="2696" t="s">
        <v>1101</v>
      </c>
      <c r="E543" s="2697">
        <v>1.467</v>
      </c>
    </row>
    <row r="544" spans="2:5">
      <c r="B544" s="2695">
        <v>3</v>
      </c>
      <c r="C544" s="2695">
        <v>9603</v>
      </c>
      <c r="D544" s="2696" t="s">
        <v>1102</v>
      </c>
      <c r="E544" s="2697">
        <v>1.62</v>
      </c>
    </row>
    <row r="545" spans="2:5">
      <c r="B545" s="2695">
        <v>4</v>
      </c>
      <c r="C545" s="2695">
        <v>9604</v>
      </c>
      <c r="D545" s="2696" t="s">
        <v>1103</v>
      </c>
      <c r="E545" s="2697">
        <v>1.085</v>
      </c>
    </row>
    <row r="546" spans="2:5">
      <c r="B546" s="2695">
        <v>5</v>
      </c>
      <c r="C546" s="2695">
        <v>9605</v>
      </c>
      <c r="D546" s="2696" t="s">
        <v>1104</v>
      </c>
      <c r="E546" s="2697">
        <v>1.607</v>
      </c>
    </row>
    <row r="547" spans="2:5">
      <c r="B547" s="2695">
        <v>6</v>
      </c>
      <c r="C547" s="2695">
        <v>9606</v>
      </c>
      <c r="D547" s="2696" t="s">
        <v>1105</v>
      </c>
      <c r="E547" s="2697">
        <v>3.221</v>
      </c>
    </row>
    <row r="548" spans="2:5">
      <c r="B548" s="2695">
        <v>7</v>
      </c>
      <c r="C548" s="2695">
        <v>9607</v>
      </c>
      <c r="D548" s="2696" t="s">
        <v>1106</v>
      </c>
      <c r="E548" s="2697">
        <v>3.286</v>
      </c>
    </row>
    <row r="549" spans="2:5">
      <c r="B549" s="2695">
        <v>8</v>
      </c>
      <c r="C549" s="2695">
        <v>9608</v>
      </c>
      <c r="D549" s="2696" t="s">
        <v>1107</v>
      </c>
      <c r="E549" s="2697">
        <v>3.011</v>
      </c>
    </row>
    <row r="550" spans="2:5">
      <c r="B550" s="2699" t="s">
        <v>1108</v>
      </c>
      <c r="C550" s="2692">
        <v>9700</v>
      </c>
      <c r="D550" s="2693" t="s">
        <v>1109</v>
      </c>
      <c r="E550" s="2698"/>
    </row>
    <row r="551" spans="2:5">
      <c r="B551" s="2695">
        <v>1</v>
      </c>
      <c r="C551" s="2695">
        <v>9701</v>
      </c>
      <c r="D551" s="2696" t="s">
        <v>1110</v>
      </c>
      <c r="E551" s="2697">
        <v>2.063</v>
      </c>
    </row>
    <row r="552" spans="2:5">
      <c r="B552" s="2695">
        <v>2</v>
      </c>
      <c r="C552" s="2695">
        <v>9702</v>
      </c>
      <c r="D552" s="2696" t="s">
        <v>1111</v>
      </c>
      <c r="E552" s="2697">
        <v>2.074</v>
      </c>
    </row>
    <row r="553" spans="2:5">
      <c r="B553" s="2695">
        <v>3</v>
      </c>
      <c r="C553" s="2695">
        <v>9703</v>
      </c>
      <c r="D553" s="2696" t="s">
        <v>1112</v>
      </c>
      <c r="E553" s="2697">
        <v>2.305</v>
      </c>
    </row>
    <row r="554" spans="2:5">
      <c r="B554" s="2695">
        <v>4</v>
      </c>
      <c r="C554" s="2695">
        <v>9704</v>
      </c>
      <c r="D554" s="2696" t="s">
        <v>1113</v>
      </c>
      <c r="E554" s="2697">
        <v>2.266</v>
      </c>
    </row>
    <row r="555" spans="2:5">
      <c r="B555" s="2695">
        <v>5</v>
      </c>
      <c r="C555" s="2695">
        <v>9705</v>
      </c>
      <c r="D555" s="2696" t="s">
        <v>1114</v>
      </c>
      <c r="E555" s="2697">
        <v>2.581</v>
      </c>
    </row>
    <row r="556" spans="2:5">
      <c r="B556" s="2695">
        <v>6</v>
      </c>
      <c r="C556" s="2695">
        <v>9706</v>
      </c>
      <c r="D556" s="2696" t="s">
        <v>1115</v>
      </c>
      <c r="E556" s="2697">
        <v>2.18</v>
      </c>
    </row>
    <row r="557" spans="2:5">
      <c r="B557" s="2695">
        <v>7</v>
      </c>
      <c r="C557" s="2695">
        <v>9707</v>
      </c>
      <c r="D557" s="2696" t="s">
        <v>1116</v>
      </c>
      <c r="E557" s="2697">
        <v>1.351</v>
      </c>
    </row>
    <row r="558" spans="2:5">
      <c r="B558" s="2695">
        <v>8</v>
      </c>
      <c r="C558" s="2695">
        <v>9708</v>
      </c>
      <c r="D558" s="2696" t="s">
        <v>1117</v>
      </c>
      <c r="E558" s="2697">
        <v>2.712</v>
      </c>
    </row>
    <row r="559" ht="12.75" customHeight="1" spans="2:6">
      <c r="B559" s="2711" t="s">
        <v>1118</v>
      </c>
      <c r="C559" s="2712"/>
      <c r="D559" s="2712"/>
      <c r="E559" s="2712"/>
      <c r="F559" s="2684"/>
    </row>
    <row r="560" ht="27" customHeight="1" spans="2:5">
      <c r="B560" s="2683"/>
      <c r="C560" s="2683"/>
      <c r="D560" s="2683"/>
      <c r="E560" s="2683"/>
    </row>
    <row r="561" spans="2:5">
      <c r="B561" s="2683"/>
      <c r="C561" s="2683"/>
      <c r="D561" s="2683"/>
      <c r="E561" s="2683"/>
    </row>
  </sheetData>
  <mergeCells count="5">
    <mergeCell ref="B2:E2"/>
    <mergeCell ref="B3:E3"/>
    <mergeCell ref="B4:E4"/>
    <mergeCell ref="G4:K4"/>
    <mergeCell ref="B559:E561"/>
  </mergeCells>
  <pageMargins left="0.7" right="0.7" top="0.75" bottom="0.75" header="0.3" footer="0.3"/>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B1:H48"/>
  <sheetViews>
    <sheetView showGridLines="0" zoomScale="90" zoomScaleNormal="90" workbookViewId="0">
      <selection activeCell="K44" sqref="K44"/>
    </sheetView>
  </sheetViews>
  <sheetFormatPr defaultColWidth="9.11111111111111" defaultRowHeight="13.2" outlineLevelCol="7"/>
  <cols>
    <col min="1" max="1" width="4.66666666666667" style="2650" customWidth="1"/>
    <col min="2" max="2" width="12.6666666666667" style="2650" customWidth="1"/>
    <col min="3" max="3" width="11" style="2650" customWidth="1"/>
    <col min="4" max="4" width="13.3333333333333" style="2650" customWidth="1"/>
    <col min="5" max="5" width="13" style="2650" customWidth="1"/>
    <col min="6" max="6" width="18.6666666666667" style="2650" customWidth="1"/>
    <col min="7" max="7" width="18.1111111111111" style="2650" customWidth="1"/>
    <col min="8" max="8" width="18.6666666666667" style="2650" customWidth="1"/>
    <col min="9" max="16384" width="9.11111111111111" style="2650"/>
  </cols>
  <sheetData>
    <row r="1" ht="13.8" spans="2:8">
      <c r="B1" s="2651"/>
      <c r="C1" s="2652"/>
      <c r="D1" s="2653"/>
      <c r="E1" s="2654"/>
      <c r="F1" s="2655"/>
      <c r="G1" s="2656"/>
      <c r="H1" s="2651"/>
    </row>
    <row r="2" ht="17.4" spans="2:8">
      <c r="B2" s="2657" t="s">
        <v>1119</v>
      </c>
      <c r="C2" s="2657"/>
      <c r="D2" s="2657"/>
      <c r="E2" s="2657"/>
      <c r="F2" s="2657"/>
      <c r="G2" s="2657"/>
      <c r="H2" s="2657"/>
    </row>
    <row r="3" ht="15" spans="2:8">
      <c r="B3" s="2658" t="s">
        <v>1120</v>
      </c>
      <c r="C3" s="2659"/>
      <c r="D3" s="2658"/>
      <c r="E3" s="2658"/>
      <c r="F3" s="2658"/>
      <c r="G3" s="2658"/>
      <c r="H3" s="2658"/>
    </row>
    <row r="5" ht="42.75" customHeight="1" spans="2:8">
      <c r="B5" s="2660" t="s">
        <v>1121</v>
      </c>
      <c r="C5" s="2661" t="s">
        <v>1122</v>
      </c>
      <c r="D5" s="2662"/>
      <c r="E5" s="2663"/>
      <c r="F5" s="2664" t="s">
        <v>1123</v>
      </c>
      <c r="G5" s="2664" t="s">
        <v>1124</v>
      </c>
      <c r="H5" s="2664" t="s">
        <v>1125</v>
      </c>
    </row>
    <row r="6" s="2649" customFormat="1" ht="30" customHeight="1" spans="2:8">
      <c r="B6" s="2665"/>
      <c r="C6" s="2666" t="s">
        <v>1126</v>
      </c>
      <c r="D6" s="2666" t="s">
        <v>1127</v>
      </c>
      <c r="E6" s="2666" t="s">
        <v>1128</v>
      </c>
      <c r="F6" s="2666" t="s">
        <v>1129</v>
      </c>
      <c r="G6" s="2666" t="s">
        <v>1130</v>
      </c>
      <c r="H6" s="2667" t="s">
        <v>1131</v>
      </c>
    </row>
    <row r="7" ht="15" customHeight="1" spans="2:8">
      <c r="B7" s="2668" t="s">
        <v>1132</v>
      </c>
      <c r="C7" s="2669">
        <v>0.9174</v>
      </c>
      <c r="D7" s="2669">
        <v>0.9174</v>
      </c>
      <c r="E7" s="2670">
        <v>1</v>
      </c>
      <c r="F7" s="2669">
        <v>0.8929</v>
      </c>
      <c r="G7" s="2671"/>
      <c r="H7" s="2671"/>
    </row>
    <row r="8" ht="15" customHeight="1" spans="2:8">
      <c r="B8" s="2668" t="s">
        <v>1133</v>
      </c>
      <c r="C8" s="2670">
        <v>1</v>
      </c>
      <c r="D8" s="2670">
        <v>1</v>
      </c>
      <c r="E8" s="2669">
        <v>1.09</v>
      </c>
      <c r="F8" s="2669">
        <v>0.9732</v>
      </c>
      <c r="G8" s="2671"/>
      <c r="H8" s="2671"/>
    </row>
    <row r="9" ht="15" customHeight="1" spans="2:8">
      <c r="B9" s="2668" t="s">
        <v>1134</v>
      </c>
      <c r="C9" s="2669">
        <v>1.0275</v>
      </c>
      <c r="D9" s="2669">
        <v>1.0275</v>
      </c>
      <c r="E9" s="2669">
        <v>1.12</v>
      </c>
      <c r="F9" s="2670">
        <v>1</v>
      </c>
      <c r="G9" s="2671"/>
      <c r="H9" s="2671"/>
    </row>
    <row r="10" ht="15" customHeight="1" spans="2:8">
      <c r="B10" s="2668" t="s">
        <v>1135</v>
      </c>
      <c r="C10" s="2669">
        <v>1.0413</v>
      </c>
      <c r="D10" s="2669">
        <v>1.0413</v>
      </c>
      <c r="E10" s="2669">
        <v>1.135</v>
      </c>
      <c r="F10" s="2669">
        <v>1.0134</v>
      </c>
      <c r="G10" s="2671"/>
      <c r="H10" s="2671"/>
    </row>
    <row r="11" ht="15" customHeight="1" spans="2:8">
      <c r="B11" s="2668" t="s">
        <v>1136</v>
      </c>
      <c r="C11" s="2671"/>
      <c r="D11" s="2671"/>
      <c r="E11" s="2671"/>
      <c r="F11" s="2671"/>
      <c r="G11" s="2669">
        <v>0.9186</v>
      </c>
      <c r="H11" s="2671"/>
    </row>
    <row r="12" ht="15" customHeight="1" spans="2:8">
      <c r="B12" s="2668" t="s">
        <v>1137</v>
      </c>
      <c r="C12" s="2671"/>
      <c r="D12" s="2671"/>
      <c r="E12" s="2671"/>
      <c r="F12" s="2671"/>
      <c r="G12" s="2669">
        <v>0.9462</v>
      </c>
      <c r="H12" s="2671"/>
    </row>
    <row r="13" ht="15" customHeight="1" spans="2:8">
      <c r="B13" s="2668" t="s">
        <v>1138</v>
      </c>
      <c r="C13" s="2671"/>
      <c r="D13" s="2671"/>
      <c r="E13" s="2671"/>
      <c r="F13" s="2671"/>
      <c r="G13" s="2669">
        <v>0.9771</v>
      </c>
      <c r="H13" s="2671"/>
    </row>
    <row r="14" ht="15" customHeight="1" spans="2:8">
      <c r="B14" s="2668" t="s">
        <v>1139</v>
      </c>
      <c r="C14" s="2671"/>
      <c r="D14" s="2671"/>
      <c r="E14" s="2671"/>
      <c r="F14" s="2671"/>
      <c r="G14" s="2670">
        <v>1</v>
      </c>
      <c r="H14" s="2671"/>
    </row>
    <row r="15" ht="15" customHeight="1" spans="2:8">
      <c r="B15" s="2668" t="s">
        <v>1140</v>
      </c>
      <c r="C15" s="2671"/>
      <c r="D15" s="2671"/>
      <c r="E15" s="2671"/>
      <c r="F15" s="2671"/>
      <c r="G15" s="2671"/>
      <c r="H15" s="2672">
        <v>0.8899</v>
      </c>
    </row>
    <row r="16" ht="15" customHeight="1" spans="2:8">
      <c r="B16" s="2668" t="s">
        <v>1141</v>
      </c>
      <c r="C16" s="2671"/>
      <c r="D16" s="2671"/>
      <c r="E16" s="2671"/>
      <c r="F16" s="2671"/>
      <c r="G16" s="2671"/>
      <c r="H16" s="2672">
        <v>0.8947</v>
      </c>
    </row>
    <row r="17" ht="15" customHeight="1" spans="2:8">
      <c r="B17" s="2668" t="s">
        <v>1142</v>
      </c>
      <c r="C17" s="2671"/>
      <c r="D17" s="2671"/>
      <c r="E17" s="2671"/>
      <c r="F17" s="2671"/>
      <c r="G17" s="2671"/>
      <c r="H17" s="2672">
        <v>0.8995</v>
      </c>
    </row>
    <row r="18" ht="15" customHeight="1" spans="2:8">
      <c r="B18" s="2668" t="s">
        <v>1143</v>
      </c>
      <c r="C18" s="2671"/>
      <c r="D18" s="2671"/>
      <c r="E18" s="2671"/>
      <c r="F18" s="2671"/>
      <c r="G18" s="2671"/>
      <c r="H18" s="2672">
        <v>0.9043</v>
      </c>
    </row>
    <row r="19" ht="15" customHeight="1" spans="2:8">
      <c r="B19" s="2668" t="s">
        <v>1144</v>
      </c>
      <c r="C19" s="2671"/>
      <c r="D19" s="2671"/>
      <c r="E19" s="2671"/>
      <c r="F19" s="2671"/>
      <c r="G19" s="2671"/>
      <c r="H19" s="2672">
        <v>0.9091</v>
      </c>
    </row>
    <row r="20" ht="15" customHeight="1" spans="2:8">
      <c r="B20" s="2668" t="s">
        <v>1145</v>
      </c>
      <c r="C20" s="2671"/>
      <c r="D20" s="2671"/>
      <c r="E20" s="2671"/>
      <c r="F20" s="2671"/>
      <c r="G20" s="2671"/>
      <c r="H20" s="2672">
        <v>0.9138</v>
      </c>
    </row>
    <row r="21" ht="15" customHeight="1" spans="2:8">
      <c r="B21" s="2668" t="s">
        <v>1146</v>
      </c>
      <c r="C21" s="2671"/>
      <c r="D21" s="2671"/>
      <c r="E21" s="2671"/>
      <c r="F21" s="2671"/>
      <c r="G21" s="2671"/>
      <c r="H21" s="2672">
        <v>0.9186</v>
      </c>
    </row>
    <row r="22" ht="15" customHeight="1" spans="2:8">
      <c r="B22" s="2668" t="s">
        <v>1147</v>
      </c>
      <c r="C22" s="2671"/>
      <c r="D22" s="2671"/>
      <c r="E22" s="2671"/>
      <c r="F22" s="2671"/>
      <c r="G22" s="2671"/>
      <c r="H22" s="2673">
        <v>0.9234</v>
      </c>
    </row>
    <row r="23" ht="15" customHeight="1" spans="2:8">
      <c r="B23" s="2668" t="s">
        <v>1148</v>
      </c>
      <c r="C23" s="2671"/>
      <c r="D23" s="2671"/>
      <c r="E23" s="2671"/>
      <c r="F23" s="2671"/>
      <c r="G23" s="2671"/>
      <c r="H23" s="2672">
        <v>0.9282</v>
      </c>
    </row>
    <row r="24" ht="15" customHeight="1" spans="2:8">
      <c r="B24" s="2668" t="s">
        <v>1149</v>
      </c>
      <c r="C24" s="2671"/>
      <c r="D24" s="2671"/>
      <c r="E24" s="2671"/>
      <c r="F24" s="2671"/>
      <c r="G24" s="2671"/>
      <c r="H24" s="2672">
        <v>0.933</v>
      </c>
    </row>
    <row r="25" ht="15" customHeight="1" spans="2:8">
      <c r="B25" s="2668" t="s">
        <v>1150</v>
      </c>
      <c r="C25" s="2671"/>
      <c r="D25" s="2671"/>
      <c r="E25" s="2671"/>
      <c r="F25" s="2671"/>
      <c r="G25" s="2671"/>
      <c r="H25" s="2672">
        <v>0.9378</v>
      </c>
    </row>
    <row r="26" ht="15" customHeight="1" spans="2:8">
      <c r="B26" s="2668" t="s">
        <v>1151</v>
      </c>
      <c r="C26" s="2671"/>
      <c r="D26" s="2671"/>
      <c r="E26" s="2671"/>
      <c r="F26" s="2671"/>
      <c r="G26" s="2671"/>
      <c r="H26" s="2672">
        <v>0.9426</v>
      </c>
    </row>
    <row r="27" ht="15" customHeight="1" spans="2:8">
      <c r="B27" s="2668" t="s">
        <v>1152</v>
      </c>
      <c r="C27" s="2671"/>
      <c r="D27" s="2671"/>
      <c r="E27" s="2671"/>
      <c r="F27" s="2671"/>
      <c r="G27" s="2671"/>
      <c r="H27" s="2672">
        <v>0.9473</v>
      </c>
    </row>
    <row r="28" ht="15" customHeight="1" spans="2:8">
      <c r="B28" s="2668" t="s">
        <v>1153</v>
      </c>
      <c r="C28" s="2671"/>
      <c r="D28" s="2671"/>
      <c r="E28" s="2671"/>
      <c r="F28" s="2671"/>
      <c r="G28" s="2671"/>
      <c r="H28" s="2672">
        <v>0.9573</v>
      </c>
    </row>
    <row r="29" ht="15" customHeight="1" spans="2:8">
      <c r="B29" s="2668" t="s">
        <v>1154</v>
      </c>
      <c r="C29" s="2671"/>
      <c r="D29" s="2671"/>
      <c r="E29" s="2671"/>
      <c r="F29" s="2671"/>
      <c r="G29" s="2671"/>
      <c r="H29" s="2672">
        <v>0.9569</v>
      </c>
    </row>
    <row r="30" ht="15" customHeight="1" spans="2:8">
      <c r="B30" s="2668" t="s">
        <v>1155</v>
      </c>
      <c r="C30" s="2671"/>
      <c r="D30" s="2671"/>
      <c r="E30" s="2671"/>
      <c r="F30" s="2671"/>
      <c r="G30" s="2671"/>
      <c r="H30" s="2672">
        <v>0.9617</v>
      </c>
    </row>
    <row r="31" ht="15" customHeight="1" spans="2:8">
      <c r="B31" s="2668" t="s">
        <v>1156</v>
      </c>
      <c r="C31" s="2671"/>
      <c r="D31" s="2671"/>
      <c r="E31" s="2671"/>
      <c r="F31" s="2671"/>
      <c r="G31" s="2671"/>
      <c r="H31" s="2672">
        <v>0.9665</v>
      </c>
    </row>
    <row r="32" ht="15" customHeight="1" spans="2:8">
      <c r="B32" s="2668" t="s">
        <v>1157</v>
      </c>
      <c r="C32" s="2671"/>
      <c r="D32" s="2671"/>
      <c r="E32" s="2671"/>
      <c r="F32" s="2671"/>
      <c r="G32" s="2671"/>
      <c r="H32" s="2672">
        <v>0.9713</v>
      </c>
    </row>
    <row r="33" ht="15" customHeight="1" spans="2:8">
      <c r="B33" s="2668" t="s">
        <v>1158</v>
      </c>
      <c r="C33" s="2671"/>
      <c r="D33" s="2671"/>
      <c r="E33" s="2671"/>
      <c r="F33" s="2671"/>
      <c r="G33" s="2671"/>
      <c r="H33" s="2672">
        <v>0.9761</v>
      </c>
    </row>
    <row r="34" ht="15" customHeight="1" spans="2:8">
      <c r="B34" s="2668" t="s">
        <v>1159</v>
      </c>
      <c r="C34" s="2671"/>
      <c r="D34" s="2671"/>
      <c r="E34" s="2671"/>
      <c r="F34" s="2671"/>
      <c r="G34" s="2671"/>
      <c r="H34" s="2672">
        <v>0.9809</v>
      </c>
    </row>
    <row r="35" ht="15" customHeight="1" spans="2:8">
      <c r="B35" s="2668" t="s">
        <v>1160</v>
      </c>
      <c r="C35" s="2671"/>
      <c r="D35" s="2671"/>
      <c r="E35" s="2671"/>
      <c r="F35" s="2671"/>
      <c r="G35" s="2671"/>
      <c r="H35" s="2672">
        <v>0.9856</v>
      </c>
    </row>
    <row r="36" ht="15" customHeight="1" spans="2:8">
      <c r="B36" s="2668" t="s">
        <v>1161</v>
      </c>
      <c r="C36" s="2671"/>
      <c r="D36" s="2671"/>
      <c r="E36" s="2671"/>
      <c r="F36" s="2671"/>
      <c r="G36" s="2671"/>
      <c r="H36" s="2672">
        <v>0.9904</v>
      </c>
    </row>
    <row r="37" ht="15" customHeight="1" spans="2:8">
      <c r="B37" s="2668" t="s">
        <v>1162</v>
      </c>
      <c r="C37" s="2671"/>
      <c r="D37" s="2671"/>
      <c r="E37" s="2671"/>
      <c r="F37" s="2671"/>
      <c r="G37" s="2671"/>
      <c r="H37" s="2672">
        <v>0.9952</v>
      </c>
    </row>
    <row r="38" ht="15" customHeight="1" spans="2:8">
      <c r="B38" s="2668" t="s">
        <v>1163</v>
      </c>
      <c r="C38" s="2671"/>
      <c r="D38" s="2671"/>
      <c r="E38" s="2671"/>
      <c r="F38" s="2671"/>
      <c r="G38" s="2671"/>
      <c r="H38" s="2670">
        <v>1</v>
      </c>
    </row>
    <row r="39" ht="15" customHeight="1" spans="2:8">
      <c r="B39" s="2668" t="s">
        <v>1164</v>
      </c>
      <c r="C39" s="2671"/>
      <c r="D39" s="2671"/>
      <c r="E39" s="2671"/>
      <c r="F39" s="2671"/>
      <c r="G39" s="2671"/>
      <c r="H39" s="2672">
        <v>1.0048</v>
      </c>
    </row>
    <row r="40" ht="15" customHeight="1" spans="2:8">
      <c r="B40" s="2668" t="s">
        <v>1165</v>
      </c>
      <c r="C40" s="2671"/>
      <c r="D40" s="2671"/>
      <c r="E40" s="2671"/>
      <c r="F40" s="2671"/>
      <c r="G40" s="2671"/>
      <c r="H40" s="2672">
        <v>1.0096</v>
      </c>
    </row>
    <row r="41" ht="15" customHeight="1" spans="2:8">
      <c r="B41" s="2668" t="s">
        <v>1166</v>
      </c>
      <c r="C41" s="2671"/>
      <c r="D41" s="2671"/>
      <c r="E41" s="2671"/>
      <c r="F41" s="2671"/>
      <c r="G41" s="2671"/>
      <c r="H41" s="2672">
        <v>1.0144</v>
      </c>
    </row>
    <row r="42" ht="15" customHeight="1" spans="2:8">
      <c r="B42" s="2668" t="s">
        <v>1167</v>
      </c>
      <c r="C42" s="2671"/>
      <c r="D42" s="2671"/>
      <c r="E42" s="2671"/>
      <c r="F42" s="2671"/>
      <c r="G42" s="2671"/>
      <c r="H42" s="2672">
        <v>1.0191</v>
      </c>
    </row>
    <row r="43" ht="15" customHeight="1" spans="2:8">
      <c r="B43" s="2668" t="s">
        <v>1168</v>
      </c>
      <c r="C43" s="2671"/>
      <c r="D43" s="2671"/>
      <c r="E43" s="2671"/>
      <c r="F43" s="2671"/>
      <c r="G43" s="2671"/>
      <c r="H43" s="2672">
        <v>1.0239</v>
      </c>
    </row>
    <row r="44" ht="15" customHeight="1" spans="2:8">
      <c r="B44" s="2668" t="s">
        <v>1169</v>
      </c>
      <c r="C44" s="2671"/>
      <c r="D44" s="2671"/>
      <c r="E44" s="2671"/>
      <c r="F44" s="2671"/>
      <c r="G44" s="2671"/>
      <c r="H44" s="2672">
        <v>1.0287</v>
      </c>
    </row>
    <row r="45" ht="15" customHeight="1" spans="2:8">
      <c r="B45" s="2668" t="s">
        <v>1170</v>
      </c>
      <c r="C45" s="2671"/>
      <c r="D45" s="2671"/>
      <c r="E45" s="2671"/>
      <c r="F45" s="2671"/>
      <c r="G45" s="2671"/>
      <c r="H45" s="2672">
        <v>1.0335</v>
      </c>
    </row>
    <row r="46" ht="15" customHeight="1" spans="2:8">
      <c r="B46" s="2674" t="s">
        <v>1171</v>
      </c>
      <c r="C46" s="2675"/>
      <c r="D46" s="2675"/>
      <c r="E46" s="2675"/>
      <c r="F46" s="2675"/>
      <c r="G46" s="2675"/>
      <c r="H46" s="2672">
        <v>1.0383</v>
      </c>
    </row>
    <row r="48" ht="13.8" spans="2:8">
      <c r="B48" s="2676" t="s">
        <v>1172</v>
      </c>
      <c r="C48" s="2676"/>
      <c r="D48" s="2676"/>
      <c r="E48" s="2676"/>
      <c r="F48" s="2676"/>
      <c r="G48" s="2676"/>
      <c r="H48" s="2676"/>
    </row>
  </sheetData>
  <mergeCells count="3">
    <mergeCell ref="B2:H2"/>
    <mergeCell ref="C5:E5"/>
    <mergeCell ref="B5:B6"/>
  </mergeCells>
  <pageMargins left="0.7" right="0.7" top="0.75" bottom="0.75" header="0.3" footer="0.3"/>
  <pageSetup paperSize="9" orientation="portrait"/>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6" tint="0.599993896298105"/>
  </sheetPr>
  <dimension ref="A1:AR64023"/>
  <sheetViews>
    <sheetView showGridLines="0" showZeros="0" view="pageBreakPreview" zoomScale="85" zoomScaleNormal="55" workbookViewId="0">
      <selection activeCell="C21" sqref="C21:E21"/>
    </sheetView>
  </sheetViews>
  <sheetFormatPr defaultColWidth="9.11111111111111" defaultRowHeight="15.6"/>
  <cols>
    <col min="1" max="1" width="3.44444444444444" style="2251" customWidth="1"/>
    <col min="2" max="2" width="32.3333333333333" style="2251" customWidth="1"/>
    <col min="3" max="3" width="25.1111111111111" style="2252" customWidth="1"/>
    <col min="4" max="4" width="10.4444444444444" style="2252" customWidth="1"/>
    <col min="5" max="5" width="15.6666666666667" style="2251" customWidth="1"/>
    <col min="6" max="6" width="12.8888888888889" style="2251" customWidth="1"/>
    <col min="7" max="7" width="20.6666666666667" style="2253" customWidth="1"/>
    <col min="8" max="8" width="27.8888888888889" style="2253" customWidth="1"/>
    <col min="9" max="9" width="17" style="2254" customWidth="1"/>
    <col min="10" max="10" width="42.8888888888889" style="2255" customWidth="1"/>
    <col min="11" max="11" width="18.8888888888889" style="2255" customWidth="1"/>
    <col min="12" max="12" width="17.6666666666667" style="2255" customWidth="1"/>
    <col min="13" max="13" width="28.6666666666667" style="2251" customWidth="1"/>
    <col min="14" max="14" width="11.3333333333333" style="2251" customWidth="1"/>
    <col min="15" max="15" width="23.4444444444444" style="2251" customWidth="1"/>
    <col min="16" max="16" width="16" style="2251" customWidth="1"/>
    <col min="17" max="17" width="9.11111111111111" style="2251" customWidth="1"/>
    <col min="18" max="18" width="53.6666666666667" style="2256" customWidth="1"/>
    <col min="19" max="19" width="12.4444444444444" style="2256" customWidth="1"/>
    <col min="20" max="20" width="16.8888888888889" style="2256" customWidth="1"/>
    <col min="21" max="21" width="27.1111111111111" style="2256" customWidth="1"/>
    <col min="22" max="22" width="15" style="2256" customWidth="1"/>
    <col min="23" max="23" width="14.3333333333333" style="2256" customWidth="1"/>
    <col min="24" max="24" width="27" style="2256" customWidth="1"/>
    <col min="25" max="25" width="12.4444444444444" style="2256" customWidth="1"/>
    <col min="26" max="26" width="10.4444444444444" style="2256" customWidth="1"/>
    <col min="27" max="27" width="24.4444444444444" style="2256" customWidth="1"/>
    <col min="28" max="28" width="13.4444444444444" style="2256" customWidth="1"/>
    <col min="29" max="29" width="59.8888888888889" style="2257" customWidth="1"/>
    <col min="30" max="30" width="4.44444444444444" style="864" customWidth="1"/>
    <col min="31" max="31" width="6" style="864" customWidth="1"/>
    <col min="32" max="32" width="69.8888888888889" style="864" customWidth="1"/>
    <col min="33" max="33" width="10.4444444444444" style="864" customWidth="1"/>
    <col min="34" max="34" width="38" style="2256" customWidth="1"/>
    <col min="35" max="35" width="10.3333333333333" style="2256" customWidth="1"/>
    <col min="36" max="36" width="35.3333333333333" style="2256" customWidth="1"/>
    <col min="37" max="37" width="13.4444444444444" style="2256" customWidth="1"/>
    <col min="38" max="38" width="27.6666666666667" style="2256" customWidth="1"/>
    <col min="39" max="39" width="12.3333333333333" style="2256" customWidth="1"/>
    <col min="40" max="40" width="9.11111111111111" style="2256" customWidth="1"/>
    <col min="41" max="41" width="15.3333333333333" style="2256" customWidth="1"/>
    <col min="42" max="16384" width="9.11111111111111" style="2251"/>
  </cols>
  <sheetData>
    <row r="1" spans="2:33">
      <c r="B1" s="2258" t="s">
        <v>1173</v>
      </c>
      <c r="F1" s="2259"/>
      <c r="I1" s="2401"/>
      <c r="J1" s="2401"/>
      <c r="K1" s="2401"/>
      <c r="AD1" s="2459"/>
      <c r="AE1" s="2459"/>
      <c r="AF1" s="2459"/>
      <c r="AG1" s="2459"/>
    </row>
    <row r="2" ht="23.4" spans="2:44">
      <c r="B2" s="2260" t="e">
        <f>[343]Indikasi!E3</f>
        <v>#REF!</v>
      </c>
      <c r="I2" s="2401"/>
      <c r="J2" s="2401"/>
      <c r="K2" s="2401"/>
      <c r="R2" s="2413"/>
      <c r="S2" s="2414"/>
      <c r="T2" s="2415"/>
      <c r="U2" s="2416"/>
      <c r="V2" s="2417"/>
      <c r="W2" s="2418"/>
      <c r="X2" s="2416"/>
      <c r="Y2" s="2416"/>
      <c r="Z2" s="2416"/>
      <c r="AA2" s="2416"/>
      <c r="AD2" s="2460" t="s">
        <v>1174</v>
      </c>
      <c r="AE2" s="2460"/>
      <c r="AF2" s="2460"/>
      <c r="AG2" s="2460"/>
      <c r="AH2" s="2416"/>
      <c r="AI2" s="2487"/>
      <c r="AJ2" s="2416"/>
      <c r="AK2" s="2487"/>
      <c r="AL2" s="2416"/>
      <c r="AM2" s="2487"/>
      <c r="AN2" s="2416"/>
      <c r="AO2" s="2487"/>
      <c r="AP2" s="2506"/>
      <c r="AQ2" s="2268"/>
      <c r="AR2" s="2507"/>
    </row>
    <row r="3" ht="23.4" spans="2:44">
      <c r="B3" s="2260" t="e">
        <f>+[343]Cvr!A12</f>
        <v>#REF!</v>
      </c>
      <c r="I3" s="2401"/>
      <c r="J3" s="2401"/>
      <c r="K3" s="2401"/>
      <c r="R3" s="3131" t="s">
        <v>1175</v>
      </c>
      <c r="S3" s="2420"/>
      <c r="T3" s="2420"/>
      <c r="U3" s="2420"/>
      <c r="V3" s="2420"/>
      <c r="W3" s="2420"/>
      <c r="X3" s="2420"/>
      <c r="Y3" s="2420"/>
      <c r="Z3" s="2420"/>
      <c r="AA3" s="2420"/>
      <c r="AD3" s="2461" t="s">
        <v>1176</v>
      </c>
      <c r="AE3" s="2461"/>
      <c r="AF3" s="2461"/>
      <c r="AG3" s="2461"/>
      <c r="AH3" s="2420"/>
      <c r="AI3" s="2444"/>
      <c r="AJ3" s="2420"/>
      <c r="AK3" s="2444"/>
      <c r="AL3" s="2420"/>
      <c r="AM3" s="2444"/>
      <c r="AN3" s="2420"/>
      <c r="AO3" s="2444"/>
      <c r="AP3" s="2508"/>
      <c r="AQ3" s="2268"/>
      <c r="AR3" s="2507"/>
    </row>
    <row r="4" ht="31.2" spans="2:44">
      <c r="B4" s="2260" t="e">
        <f>+[343]Cvr!A13</f>
        <v>#REF!</v>
      </c>
      <c r="I4" s="2401"/>
      <c r="J4" s="2401"/>
      <c r="K4" s="2401"/>
      <c r="U4" s="2420"/>
      <c r="V4" s="2420"/>
      <c r="W4" s="2420"/>
      <c r="X4" s="2420"/>
      <c r="Y4" s="2420"/>
      <c r="Z4" s="2420"/>
      <c r="AA4" s="2420"/>
      <c r="AD4" s="2462" t="s">
        <v>0</v>
      </c>
      <c r="AE4" s="2463" t="s">
        <v>1177</v>
      </c>
      <c r="AF4" s="2463" t="s">
        <v>1178</v>
      </c>
      <c r="AG4" s="2488" t="s">
        <v>1179</v>
      </c>
      <c r="AH4" s="2420"/>
      <c r="AI4" s="2444"/>
      <c r="AJ4" s="2420"/>
      <c r="AK4" s="2444"/>
      <c r="AL4" s="2420"/>
      <c r="AM4" s="2444"/>
      <c r="AN4" s="2420"/>
      <c r="AO4" s="2444"/>
      <c r="AP4" s="2509"/>
      <c r="AQ4" s="2510"/>
      <c r="AR4" s="864"/>
    </row>
    <row r="5" ht="25.2" spans="2:44">
      <c r="B5" s="2260" t="e">
        <f>+[343]Cvr!A14</f>
        <v>#REF!</v>
      </c>
      <c r="I5" s="2401"/>
      <c r="J5" s="2401"/>
      <c r="K5" s="2401"/>
      <c r="R5" s="2421" t="s">
        <v>1180</v>
      </c>
      <c r="S5" s="2421"/>
      <c r="T5" s="2421"/>
      <c r="U5" s="2421"/>
      <c r="V5" s="2421"/>
      <c r="W5" s="2422"/>
      <c r="X5" s="2421" t="s">
        <v>1180</v>
      </c>
      <c r="Y5" s="2421"/>
      <c r="Z5" s="2421"/>
      <c r="AA5" s="2421"/>
      <c r="AB5" s="2421"/>
      <c r="AD5" s="2464">
        <v>11</v>
      </c>
      <c r="AE5" s="2465">
        <v>3100</v>
      </c>
      <c r="AF5" s="2466" t="s">
        <v>703</v>
      </c>
      <c r="AG5" s="2489">
        <v>100</v>
      </c>
      <c r="AH5" s="2422"/>
      <c r="AI5" s="2422"/>
      <c r="AJ5" s="2422"/>
      <c r="AK5" s="2422"/>
      <c r="AL5" s="2422"/>
      <c r="AM5" s="2422"/>
      <c r="AN5" s="2422"/>
      <c r="AO5" s="2422"/>
      <c r="AP5" s="2509"/>
      <c r="AQ5" s="2510"/>
      <c r="AR5" s="864"/>
    </row>
    <row r="6" ht="21.75" spans="2:41">
      <c r="B6" s="2261"/>
      <c r="I6" s="2401"/>
      <c r="J6" s="2401"/>
      <c r="K6" s="2401"/>
      <c r="R6" s="2423" t="s">
        <v>1181</v>
      </c>
      <c r="S6" s="2424"/>
      <c r="U6" s="2420"/>
      <c r="V6" s="2420"/>
      <c r="W6" s="2420"/>
      <c r="X6" s="2420"/>
      <c r="Y6" s="2420"/>
      <c r="Z6" s="2420"/>
      <c r="AA6" s="2420"/>
      <c r="AD6" s="2467">
        <v>1</v>
      </c>
      <c r="AE6" s="2468">
        <v>1100</v>
      </c>
      <c r="AF6" s="2469" t="s">
        <v>1182</v>
      </c>
      <c r="AG6" s="2490">
        <v>97.1668974331665</v>
      </c>
      <c r="AH6" s="2420"/>
      <c r="AI6" s="2444"/>
      <c r="AJ6" s="2420"/>
      <c r="AK6" s="2444"/>
      <c r="AL6" s="2420"/>
      <c r="AM6" s="2444"/>
      <c r="AN6" s="2420"/>
      <c r="AO6" s="2444"/>
    </row>
    <row r="7" ht="16.95" spans="2:37">
      <c r="B7" s="2262"/>
      <c r="I7" s="2401"/>
      <c r="J7" s="2401"/>
      <c r="K7" s="2401"/>
      <c r="R7" s="2425" t="s">
        <v>1183</v>
      </c>
      <c r="S7" s="2426">
        <v>780</v>
      </c>
      <c r="T7" s="2416"/>
      <c r="U7" s="2427" t="s">
        <v>1184</v>
      </c>
      <c r="V7" s="2428"/>
      <c r="X7" s="2427" t="s">
        <v>1185</v>
      </c>
      <c r="Y7" s="2428"/>
      <c r="AA7" s="2427" t="s">
        <v>1186</v>
      </c>
      <c r="AB7" s="2428"/>
      <c r="AC7" s="2470"/>
      <c r="AD7" s="2471">
        <v>1</v>
      </c>
      <c r="AE7" s="2472">
        <v>1101</v>
      </c>
      <c r="AF7" s="2473" t="s">
        <v>530</v>
      </c>
      <c r="AG7" s="2491">
        <v>119.9275748216</v>
      </c>
      <c r="AI7" s="2492"/>
      <c r="AJ7" s="2493"/>
      <c r="AK7" s="2494"/>
    </row>
    <row r="8" ht="46.5" customHeight="1" spans="2:37">
      <c r="B8" s="2263" t="s">
        <v>266</v>
      </c>
      <c r="C8" s="2264" t="e">
        <f>#REF!</f>
        <v>#REF!</v>
      </c>
      <c r="D8" s="2264"/>
      <c r="E8" s="2265" t="s">
        <v>214</v>
      </c>
      <c r="F8" s="2266" t="s">
        <v>1187</v>
      </c>
      <c r="G8" s="2267" t="s">
        <v>1188</v>
      </c>
      <c r="H8" s="2268"/>
      <c r="I8" s="2402"/>
      <c r="J8" s="2403"/>
      <c r="K8" s="2403"/>
      <c r="R8" s="2429" t="s">
        <v>1189</v>
      </c>
      <c r="S8" s="2430">
        <v>710</v>
      </c>
      <c r="T8" s="2431"/>
      <c r="U8" s="2432" t="s">
        <v>1190</v>
      </c>
      <c r="V8" s="2433" t="s">
        <v>1191</v>
      </c>
      <c r="X8" s="2432" t="s">
        <v>1190</v>
      </c>
      <c r="Y8" s="2433" t="s">
        <v>1191</v>
      </c>
      <c r="AA8" s="2474" t="s">
        <v>1190</v>
      </c>
      <c r="AB8" s="2475" t="s">
        <v>1191</v>
      </c>
      <c r="AC8" s="2470"/>
      <c r="AD8" s="2471">
        <v>2</v>
      </c>
      <c r="AE8" s="2472">
        <v>1102</v>
      </c>
      <c r="AF8" s="2473" t="s">
        <v>531</v>
      </c>
      <c r="AG8" s="2491">
        <v>101.395249760358</v>
      </c>
      <c r="AI8" s="2495"/>
      <c r="AJ8" s="2495"/>
      <c r="AK8" s="2495"/>
    </row>
    <row r="9" ht="16.5" customHeight="1" spans="2:37">
      <c r="B9" s="2269" t="s">
        <v>267</v>
      </c>
      <c r="C9" s="2270" t="e">
        <f>[343]Isian!F180</f>
        <v>#REF!</v>
      </c>
      <c r="D9" s="2271"/>
      <c r="E9" s="2272" t="s">
        <v>214</v>
      </c>
      <c r="F9" s="2273">
        <v>1</v>
      </c>
      <c r="G9" s="2274" t="s">
        <v>1179</v>
      </c>
      <c r="H9" s="2268"/>
      <c r="I9" s="2402"/>
      <c r="J9" s="2403"/>
      <c r="K9" s="2403"/>
      <c r="R9" s="2429" t="s">
        <v>1192</v>
      </c>
      <c r="S9" s="2430">
        <v>660</v>
      </c>
      <c r="T9" s="2420"/>
      <c r="U9" s="2434" t="s">
        <v>1193</v>
      </c>
      <c r="V9" s="2435">
        <v>380</v>
      </c>
      <c r="X9" s="2436" t="s">
        <v>1194</v>
      </c>
      <c r="Y9" s="2476">
        <v>350</v>
      </c>
      <c r="AA9" s="2434" t="s">
        <v>1195</v>
      </c>
      <c r="AB9" s="2435">
        <v>305</v>
      </c>
      <c r="AC9" s="2470"/>
      <c r="AD9" s="2471">
        <v>3</v>
      </c>
      <c r="AE9" s="2472">
        <v>1103</v>
      </c>
      <c r="AF9" s="2473" t="s">
        <v>532</v>
      </c>
      <c r="AG9" s="2491">
        <v>95.2497603578656</v>
      </c>
      <c r="AI9" s="2496"/>
      <c r="AJ9" s="2496"/>
      <c r="AK9" s="2496"/>
    </row>
    <row r="10" ht="16.2" spans="2:40">
      <c r="B10" s="2269" t="s">
        <v>1196</v>
      </c>
      <c r="C10" s="2271" t="e">
        <f>[343]Isian!G180</f>
        <v>#REF!</v>
      </c>
      <c r="D10" s="2271"/>
      <c r="E10" s="2272" t="s">
        <v>214</v>
      </c>
      <c r="F10" s="2275">
        <f>G10</f>
        <v>1.011</v>
      </c>
      <c r="G10" s="2276">
        <f>VLOOKUP(H10,AF584:AG1116,2,FALSE)</f>
        <v>1.011</v>
      </c>
      <c r="H10" s="2277" t="s">
        <v>841</v>
      </c>
      <c r="I10" s="2402"/>
      <c r="J10" s="2403"/>
      <c r="K10" s="2403"/>
      <c r="R10" s="2429" t="s">
        <v>1197</v>
      </c>
      <c r="S10" s="2430">
        <v>970</v>
      </c>
      <c r="T10" s="2420"/>
      <c r="U10" s="2437" t="s">
        <v>1198</v>
      </c>
      <c r="V10" s="2438">
        <v>329</v>
      </c>
      <c r="X10" s="2439" t="s">
        <v>1199</v>
      </c>
      <c r="Y10" s="2438">
        <v>280</v>
      </c>
      <c r="AA10" s="2437" t="s">
        <v>1200</v>
      </c>
      <c r="AB10" s="2438">
        <v>237</v>
      </c>
      <c r="AC10" s="2470"/>
      <c r="AD10" s="2471">
        <v>4</v>
      </c>
      <c r="AE10" s="2472">
        <v>1104</v>
      </c>
      <c r="AF10" s="2473" t="s">
        <v>533</v>
      </c>
      <c r="AG10" s="2491">
        <v>97.1988497177548</v>
      </c>
      <c r="AI10" s="2497"/>
      <c r="AJ10" s="2497"/>
      <c r="AK10" s="2498"/>
      <c r="AM10" s="2499"/>
      <c r="AN10" s="2500"/>
    </row>
    <row r="11" ht="16.95" spans="2:40">
      <c r="B11" s="2269" t="s">
        <v>1201</v>
      </c>
      <c r="C11" s="2271" t="e">
        <f>'[343]Lap. 3'!Q17</f>
        <v>#REF!</v>
      </c>
      <c r="D11" s="2271"/>
      <c r="E11" s="2272" t="str">
        <f>E10</f>
        <v>m²</v>
      </c>
      <c r="G11" s="2276">
        <f>VLOOKUP(H11,AF544:AG577,2,FALSE)</f>
        <v>0.9708</v>
      </c>
      <c r="H11" s="2277" t="s">
        <v>1202</v>
      </c>
      <c r="I11" s="2402"/>
      <c r="J11" s="2403"/>
      <c r="K11" s="2403"/>
      <c r="R11" s="2429" t="s">
        <v>1203</v>
      </c>
      <c r="S11" s="2430">
        <v>880</v>
      </c>
      <c r="T11" s="2420"/>
      <c r="U11" s="2437" t="s">
        <v>1204</v>
      </c>
      <c r="V11" s="2438">
        <v>301</v>
      </c>
      <c r="X11" s="2439" t="s">
        <v>1205</v>
      </c>
      <c r="Y11" s="2438">
        <v>230</v>
      </c>
      <c r="AA11" s="2437" t="s">
        <v>1206</v>
      </c>
      <c r="AB11" s="2438">
        <v>345</v>
      </c>
      <c r="AC11" s="2470"/>
      <c r="AD11" s="2471">
        <v>5</v>
      </c>
      <c r="AE11" s="2472">
        <v>1105</v>
      </c>
      <c r="AF11" s="2473" t="s">
        <v>534</v>
      </c>
      <c r="AG11" s="2491">
        <v>106.028331025668</v>
      </c>
      <c r="AI11" s="2501"/>
      <c r="AJ11" s="2502"/>
      <c r="AK11" s="2503"/>
      <c r="AM11" s="2499"/>
      <c r="AN11" s="2500"/>
    </row>
    <row r="12" ht="16.95" spans="2:40">
      <c r="B12" s="2278" t="s">
        <v>1207</v>
      </c>
      <c r="C12" s="2279" t="e">
        <f>SUM(C8:C11)</f>
        <v>#REF!</v>
      </c>
      <c r="D12" s="2279"/>
      <c r="E12" s="2280" t="s">
        <v>214</v>
      </c>
      <c r="G12" s="2281"/>
      <c r="H12" s="2251"/>
      <c r="I12" s="2402"/>
      <c r="J12" s="2403"/>
      <c r="K12" s="2403"/>
      <c r="R12" s="2429" t="s">
        <v>1208</v>
      </c>
      <c r="S12" s="2430">
        <v>820</v>
      </c>
      <c r="T12" s="2420"/>
      <c r="U12" s="2437" t="s">
        <v>1209</v>
      </c>
      <c r="V12" s="2438">
        <v>171</v>
      </c>
      <c r="X12" s="2439" t="s">
        <v>1210</v>
      </c>
      <c r="Y12" s="2438">
        <v>386</v>
      </c>
      <c r="AA12" s="2437" t="s">
        <v>1211</v>
      </c>
      <c r="AB12" s="2438">
        <v>188</v>
      </c>
      <c r="AC12" s="2470"/>
      <c r="AD12" s="2471">
        <v>6</v>
      </c>
      <c r="AE12" s="2472">
        <v>1106</v>
      </c>
      <c r="AF12" s="2473" t="s">
        <v>535</v>
      </c>
      <c r="AG12" s="2491">
        <v>102.32186601342</v>
      </c>
      <c r="AI12" s="2501"/>
      <c r="AJ12" s="2502"/>
      <c r="AK12" s="2503"/>
      <c r="AM12" s="2499"/>
      <c r="AN12" s="2500"/>
    </row>
    <row r="13" ht="16.95" spans="2:40">
      <c r="B13" s="2282" t="s">
        <v>1212</v>
      </c>
      <c r="G13" s="2281"/>
      <c r="I13" s="2402"/>
      <c r="J13" s="2403"/>
      <c r="K13" s="2403"/>
      <c r="R13" s="2429" t="s">
        <v>1213</v>
      </c>
      <c r="S13" s="2430">
        <v>1010</v>
      </c>
      <c r="T13" s="2420"/>
      <c r="U13" s="2437" t="s">
        <v>1214</v>
      </c>
      <c r="V13" s="2438">
        <v>270</v>
      </c>
      <c r="X13" s="2439" t="s">
        <v>1215</v>
      </c>
      <c r="Y13" s="2438">
        <v>313</v>
      </c>
      <c r="AA13" s="2437" t="s">
        <v>1216</v>
      </c>
      <c r="AB13" s="2438">
        <v>56</v>
      </c>
      <c r="AC13" s="2470"/>
      <c r="AD13" s="2471">
        <v>7</v>
      </c>
      <c r="AE13" s="2472">
        <v>1107</v>
      </c>
      <c r="AF13" s="2473" t="s">
        <v>536</v>
      </c>
      <c r="AG13" s="2491">
        <v>110.160826499095</v>
      </c>
      <c r="AI13" s="2501"/>
      <c r="AJ13" s="2502"/>
      <c r="AK13" s="2503"/>
      <c r="AM13" s="2499"/>
      <c r="AN13" s="2500"/>
    </row>
    <row r="14" ht="16.2" spans="2:40">
      <c r="B14" s="2283" t="s">
        <v>1217</v>
      </c>
      <c r="C14" s="2284" t="s">
        <v>1189</v>
      </c>
      <c r="D14" s="2285"/>
      <c r="E14" s="2286"/>
      <c r="F14" s="2287">
        <v>1</v>
      </c>
      <c r="G14" s="2288">
        <f>VLOOKUP(C14,R7:S230,2,FALSE)*F14*1000</f>
        <v>710000</v>
      </c>
      <c r="H14" s="2289"/>
      <c r="I14" s="2402"/>
      <c r="J14" s="2402"/>
      <c r="K14" s="2404"/>
      <c r="R14" s="2429" t="s">
        <v>1218</v>
      </c>
      <c r="S14" s="2430">
        <v>920</v>
      </c>
      <c r="T14" s="2420"/>
      <c r="U14" s="2437" t="s">
        <v>1219</v>
      </c>
      <c r="V14" s="2438">
        <v>139</v>
      </c>
      <c r="X14" s="2439" t="s">
        <v>1220</v>
      </c>
      <c r="Y14" s="2438">
        <v>736</v>
      </c>
      <c r="AA14" s="2437" t="s">
        <v>1221</v>
      </c>
      <c r="AB14" s="2438">
        <v>201</v>
      </c>
      <c r="AC14" s="2470"/>
      <c r="AD14" s="2471">
        <v>8</v>
      </c>
      <c r="AE14" s="2472">
        <v>1108</v>
      </c>
      <c r="AF14" s="2473" t="s">
        <v>537</v>
      </c>
      <c r="AG14" s="2491">
        <v>97.2201512408137</v>
      </c>
      <c r="AI14" s="2501"/>
      <c r="AJ14" s="2502"/>
      <c r="AK14" s="2503"/>
      <c r="AM14" s="2499"/>
      <c r="AN14" s="2500"/>
    </row>
    <row r="15" ht="16.2" spans="2:40">
      <c r="B15" s="2290" t="s">
        <v>456</v>
      </c>
      <c r="C15" s="2291" t="s">
        <v>1211</v>
      </c>
      <c r="D15" s="2292"/>
      <c r="E15" s="2293"/>
      <c r="F15" s="2294">
        <v>1</v>
      </c>
      <c r="G15" s="2295">
        <f>VLOOKUP(C15,AA9:AB21,2,FALSE)*F15*1000</f>
        <v>188000</v>
      </c>
      <c r="H15" s="2289"/>
      <c r="I15" s="2403"/>
      <c r="J15" s="2403"/>
      <c r="K15" s="2404"/>
      <c r="R15" s="2429" t="s">
        <v>1222</v>
      </c>
      <c r="S15" s="2430">
        <v>860</v>
      </c>
      <c r="T15" s="2420"/>
      <c r="U15" s="2437" t="s">
        <v>1223</v>
      </c>
      <c r="V15" s="2438">
        <v>450</v>
      </c>
      <c r="X15" s="2439" t="s">
        <v>1224</v>
      </c>
      <c r="Y15" s="2438">
        <v>406</v>
      </c>
      <c r="AA15" s="2437" t="s">
        <v>1225</v>
      </c>
      <c r="AB15" s="2438">
        <v>117</v>
      </c>
      <c r="AC15" s="2470"/>
      <c r="AD15" s="2471">
        <v>9</v>
      </c>
      <c r="AE15" s="2472">
        <v>1109</v>
      </c>
      <c r="AF15" s="2473" t="s">
        <v>538</v>
      </c>
      <c r="AG15" s="2491">
        <v>102.790499520716</v>
      </c>
      <c r="AI15" s="2501"/>
      <c r="AJ15" s="2502"/>
      <c r="AK15" s="2503"/>
      <c r="AM15" s="2499"/>
      <c r="AN15" s="2500"/>
    </row>
    <row r="16" ht="16.2" spans="2:39">
      <c r="B16" s="2290" t="s">
        <v>493</v>
      </c>
      <c r="C16" s="2291" t="s">
        <v>1226</v>
      </c>
      <c r="D16" s="2292"/>
      <c r="E16" s="2293"/>
      <c r="F16" s="2294">
        <v>1</v>
      </c>
      <c r="G16" s="2295">
        <f>VLOOKUP(C16,X9:Y36,2,FALSE)*F16*1000</f>
        <v>67000</v>
      </c>
      <c r="H16" s="2289"/>
      <c r="I16" s="2401"/>
      <c r="J16" s="2405"/>
      <c r="K16" s="2405"/>
      <c r="R16" s="2429" t="s">
        <v>1227</v>
      </c>
      <c r="S16" s="2430">
        <v>1070</v>
      </c>
      <c r="T16" s="2420"/>
      <c r="U16" s="2437" t="s">
        <v>1228</v>
      </c>
      <c r="V16" s="2438">
        <v>365</v>
      </c>
      <c r="X16" s="2439" t="s">
        <v>1229</v>
      </c>
      <c r="Y16" s="2438">
        <v>1007</v>
      </c>
      <c r="AA16" s="2437" t="s">
        <v>1230</v>
      </c>
      <c r="AB16" s="2438">
        <v>99</v>
      </c>
      <c r="AC16" s="2470"/>
      <c r="AD16" s="2471">
        <v>10</v>
      </c>
      <c r="AE16" s="2472">
        <v>1110</v>
      </c>
      <c r="AF16" s="2473" t="s">
        <v>539</v>
      </c>
      <c r="AG16" s="2491">
        <v>104.792842688252</v>
      </c>
      <c r="AI16" s="2501"/>
      <c r="AJ16" s="2502"/>
      <c r="AK16" s="2503"/>
      <c r="AM16" s="2504"/>
    </row>
    <row r="17" ht="16.2" spans="2:39">
      <c r="B17" s="2290" t="s">
        <v>1231</v>
      </c>
      <c r="C17" s="2291" t="s">
        <v>30</v>
      </c>
      <c r="D17" s="2292"/>
      <c r="E17" s="2293"/>
      <c r="F17" s="2294">
        <v>1</v>
      </c>
      <c r="G17" s="2295">
        <f>VLOOKUP(C17,X40:Y51,2,FALSE)*F17*1000</f>
        <v>0</v>
      </c>
      <c r="H17" s="2289"/>
      <c r="I17" s="2401"/>
      <c r="J17" s="2405"/>
      <c r="K17" s="2405"/>
      <c r="R17" s="2429" t="s">
        <v>1232</v>
      </c>
      <c r="S17" s="2430">
        <v>970</v>
      </c>
      <c r="T17" s="2420"/>
      <c r="U17" s="2437" t="s">
        <v>1233</v>
      </c>
      <c r="V17" s="2438">
        <v>362</v>
      </c>
      <c r="X17" s="2439" t="s">
        <v>1234</v>
      </c>
      <c r="Y17" s="2438">
        <v>3326</v>
      </c>
      <c r="AA17" s="2437" t="s">
        <v>1235</v>
      </c>
      <c r="AB17" s="2438">
        <v>53</v>
      </c>
      <c r="AC17" s="2470"/>
      <c r="AD17" s="2471">
        <v>11</v>
      </c>
      <c r="AE17" s="2472">
        <v>1111</v>
      </c>
      <c r="AF17" s="2473" t="s">
        <v>540</v>
      </c>
      <c r="AG17" s="2491">
        <v>113.121738204282</v>
      </c>
      <c r="AI17" s="2501"/>
      <c r="AJ17" s="2502"/>
      <c r="AK17" s="2503"/>
      <c r="AM17" s="2504"/>
    </row>
    <row r="18" ht="16.2" spans="2:39">
      <c r="B18" s="2290" t="s">
        <v>1236</v>
      </c>
      <c r="C18" s="2291" t="s">
        <v>30</v>
      </c>
      <c r="D18" s="2292"/>
      <c r="E18" s="2293"/>
      <c r="F18" s="2294">
        <v>1</v>
      </c>
      <c r="G18" s="2295">
        <f>VLOOKUP(C18,U45:V56,2,FALSE)*F18*1000</f>
        <v>0</v>
      </c>
      <c r="H18" s="2289"/>
      <c r="I18" s="2402"/>
      <c r="J18" s="2402"/>
      <c r="K18" s="2402"/>
      <c r="R18" s="2429" t="s">
        <v>1237</v>
      </c>
      <c r="S18" s="2430">
        <v>900</v>
      </c>
      <c r="T18" s="2420"/>
      <c r="U18" s="2437" t="s">
        <v>1238</v>
      </c>
      <c r="V18" s="2438">
        <v>298</v>
      </c>
      <c r="X18" s="2439" t="s">
        <v>1239</v>
      </c>
      <c r="Y18" s="2438">
        <v>501</v>
      </c>
      <c r="AA18" s="2437" t="s">
        <v>1240</v>
      </c>
      <c r="AB18" s="2438">
        <v>320</v>
      </c>
      <c r="AC18" s="2470"/>
      <c r="AD18" s="2471">
        <v>12</v>
      </c>
      <c r="AE18" s="2472">
        <v>1112</v>
      </c>
      <c r="AF18" s="2473" t="s">
        <v>541</v>
      </c>
      <c r="AG18" s="2491">
        <v>98.9668761316434</v>
      </c>
      <c r="AI18" s="2501"/>
      <c r="AJ18" s="2502"/>
      <c r="AK18" s="2503"/>
      <c r="AM18" s="2504"/>
    </row>
    <row r="19" ht="16.2" spans="2:39">
      <c r="B19" s="2290" t="s">
        <v>1241</v>
      </c>
      <c r="C19" s="2291" t="s">
        <v>1242</v>
      </c>
      <c r="D19" s="2292"/>
      <c r="E19" s="2293"/>
      <c r="F19" s="2294">
        <v>1</v>
      </c>
      <c r="G19" s="2295">
        <f>VLOOKUP(C19,U9:V40,2,FALSE)*F19*1000</f>
        <v>153000</v>
      </c>
      <c r="H19" s="2289"/>
      <c r="I19" s="2402"/>
      <c r="J19" s="2406"/>
      <c r="K19" s="2406"/>
      <c r="R19" s="2429" t="s">
        <v>1243</v>
      </c>
      <c r="S19" s="2430">
        <v>1070</v>
      </c>
      <c r="T19" s="2420"/>
      <c r="U19" s="2437" t="s">
        <v>1244</v>
      </c>
      <c r="V19" s="2438">
        <v>272</v>
      </c>
      <c r="X19" s="2439" t="s">
        <v>1245</v>
      </c>
      <c r="Y19" s="2438">
        <v>481</v>
      </c>
      <c r="AA19" s="2437" t="s">
        <v>1246</v>
      </c>
      <c r="AB19" s="2438">
        <v>290</v>
      </c>
      <c r="AC19" s="2470"/>
      <c r="AD19" s="2471">
        <v>13</v>
      </c>
      <c r="AE19" s="2472">
        <v>1113</v>
      </c>
      <c r="AF19" s="2473" t="s">
        <v>542</v>
      </c>
      <c r="AG19" s="2491">
        <v>110.725316860156</v>
      </c>
      <c r="AI19" s="2501"/>
      <c r="AJ19" s="2502"/>
      <c r="AK19" s="2503"/>
      <c r="AM19" s="2504"/>
    </row>
    <row r="20" ht="16.2" spans="2:39">
      <c r="B20" s="2290" t="s">
        <v>1247</v>
      </c>
      <c r="C20" s="2291" t="s">
        <v>30</v>
      </c>
      <c r="D20" s="2292"/>
      <c r="E20" s="2293"/>
      <c r="F20" s="2294">
        <v>1</v>
      </c>
      <c r="G20" s="2295">
        <f>VLOOKUP(C20,AA27:AB34,2,FALSE)*F20*1000</f>
        <v>0</v>
      </c>
      <c r="H20" s="2289"/>
      <c r="I20" s="2402"/>
      <c r="J20" s="2402"/>
      <c r="K20" s="2402"/>
      <c r="R20" s="2429" t="s">
        <v>1248</v>
      </c>
      <c r="S20" s="2430">
        <v>970</v>
      </c>
      <c r="T20" s="2420"/>
      <c r="U20" s="2437" t="s">
        <v>1249</v>
      </c>
      <c r="V20" s="2438">
        <v>224</v>
      </c>
      <c r="X20" s="2439" t="s">
        <v>1250</v>
      </c>
      <c r="Y20" s="2438">
        <v>619</v>
      </c>
      <c r="AA20" s="2437" t="s">
        <v>1251</v>
      </c>
      <c r="AB20" s="2438">
        <v>140</v>
      </c>
      <c r="AC20" s="2470"/>
      <c r="AD20" s="2471">
        <v>14</v>
      </c>
      <c r="AE20" s="2472">
        <v>1114</v>
      </c>
      <c r="AF20" s="2473" t="s">
        <v>543</v>
      </c>
      <c r="AG20" s="2491">
        <v>102.098200021302</v>
      </c>
      <c r="AI20" s="2501"/>
      <c r="AJ20" s="2502"/>
      <c r="AK20" s="2503"/>
      <c r="AM20" s="2504"/>
    </row>
    <row r="21" ht="16.95" spans="2:39">
      <c r="B21" s="2296" t="s">
        <v>1252</v>
      </c>
      <c r="C21" s="2297" t="s">
        <v>1253</v>
      </c>
      <c r="D21" s="2298"/>
      <c r="E21" s="2299"/>
      <c r="F21" s="2300">
        <v>1</v>
      </c>
      <c r="G21" s="2301">
        <f>VLOOKUP(C21,AA38:AB43,2,FALSE)*F21*1000</f>
        <v>120000</v>
      </c>
      <c r="H21" s="2289"/>
      <c r="I21" s="2402"/>
      <c r="J21" s="2402"/>
      <c r="K21" s="2407"/>
      <c r="R21" s="2429" t="s">
        <v>1254</v>
      </c>
      <c r="S21" s="2430">
        <v>900</v>
      </c>
      <c r="T21" s="2420"/>
      <c r="U21" s="2437" t="s">
        <v>1255</v>
      </c>
      <c r="V21" s="2438">
        <v>430</v>
      </c>
      <c r="X21" s="2439" t="s">
        <v>1256</v>
      </c>
      <c r="Y21" s="2438">
        <v>298</v>
      </c>
      <c r="AA21" s="3132" t="s">
        <v>30</v>
      </c>
      <c r="AB21" s="2477">
        <v>0</v>
      </c>
      <c r="AC21" s="2470"/>
      <c r="AD21" s="2471">
        <v>15</v>
      </c>
      <c r="AE21" s="2472">
        <v>1115</v>
      </c>
      <c r="AF21" s="2473" t="s">
        <v>544</v>
      </c>
      <c r="AG21" s="2491">
        <v>112.503994035574</v>
      </c>
      <c r="AI21" s="2501"/>
      <c r="AJ21" s="2502"/>
      <c r="AK21" s="2503"/>
      <c r="AM21" s="2504"/>
    </row>
    <row r="22" ht="16.95" spans="2:39">
      <c r="B22" s="2296" t="s">
        <v>1257</v>
      </c>
      <c r="C22" s="2297" t="s">
        <v>30</v>
      </c>
      <c r="D22" s="2298"/>
      <c r="E22" s="2299"/>
      <c r="F22" s="2300">
        <v>1</v>
      </c>
      <c r="G22" s="2301">
        <f>VLOOKUP(C22,X55:Y60,2,FALSE)*F22</f>
        <v>0</v>
      </c>
      <c r="H22" s="2289"/>
      <c r="I22" s="2402"/>
      <c r="J22" s="2402"/>
      <c r="K22" s="2407"/>
      <c r="R22" s="2429" t="s">
        <v>1254</v>
      </c>
      <c r="S22" s="2430">
        <v>900</v>
      </c>
      <c r="T22" s="2420"/>
      <c r="U22" s="2437" t="s">
        <v>1255</v>
      </c>
      <c r="V22" s="2438">
        <v>430</v>
      </c>
      <c r="X22" s="2439" t="s">
        <v>1256</v>
      </c>
      <c r="Y22" s="2438">
        <v>298</v>
      </c>
      <c r="AA22" s="3132" t="s">
        <v>30</v>
      </c>
      <c r="AB22" s="2477">
        <v>0</v>
      </c>
      <c r="AC22" s="2470"/>
      <c r="AD22" s="2471">
        <v>16</v>
      </c>
      <c r="AE22" s="2472">
        <v>1116</v>
      </c>
      <c r="AF22" s="2473" t="s">
        <v>545</v>
      </c>
      <c r="AG22" s="2491">
        <v>98.8177654702311</v>
      </c>
      <c r="AI22" s="2501"/>
      <c r="AJ22" s="2502"/>
      <c r="AK22" s="2503"/>
      <c r="AM22" s="2504"/>
    </row>
    <row r="23" ht="16.95" spans="2:39">
      <c r="B23" s="2302" t="s">
        <v>40</v>
      </c>
      <c r="C23" s="2303"/>
      <c r="D23" s="2303"/>
      <c r="E23" s="2304"/>
      <c r="F23" s="2305"/>
      <c r="G23" s="2306">
        <f>SUM(G14:G22)</f>
        <v>1238000</v>
      </c>
      <c r="H23" s="2289"/>
      <c r="I23" s="2402"/>
      <c r="J23" s="2402"/>
      <c r="K23" s="2407"/>
      <c r="R23" s="2429" t="s">
        <v>1258</v>
      </c>
      <c r="S23" s="2430">
        <v>1110</v>
      </c>
      <c r="T23" s="2420"/>
      <c r="U23" s="2437" t="s">
        <v>1259</v>
      </c>
      <c r="V23" s="2438">
        <v>344</v>
      </c>
      <c r="X23" s="2439" t="s">
        <v>1260</v>
      </c>
      <c r="Y23" s="2438">
        <v>248</v>
      </c>
      <c r="AC23" s="2470"/>
      <c r="AD23" s="2471">
        <v>17</v>
      </c>
      <c r="AE23" s="2472">
        <v>1117</v>
      </c>
      <c r="AF23" s="2473" t="s">
        <v>546</v>
      </c>
      <c r="AG23" s="2491">
        <v>98.7645116625839</v>
      </c>
      <c r="AI23" s="2501"/>
      <c r="AJ23" s="2502"/>
      <c r="AK23" s="2503"/>
      <c r="AM23" s="2504"/>
    </row>
    <row r="24" ht="16.95" spans="2:39">
      <c r="B24" s="2302" t="s">
        <v>1261</v>
      </c>
      <c r="C24" s="2303"/>
      <c r="D24" s="2303"/>
      <c r="E24" s="2304"/>
      <c r="F24" s="2305"/>
      <c r="G24" s="2306">
        <f>$F$10/$F$9*$G$23</f>
        <v>1251618</v>
      </c>
      <c r="H24" s="2289"/>
      <c r="I24" s="2402"/>
      <c r="J24" s="2402"/>
      <c r="K24" s="2407"/>
      <c r="R24" s="2429" t="s">
        <v>1262</v>
      </c>
      <c r="S24" s="2430">
        <v>1010</v>
      </c>
      <c r="T24" s="2420"/>
      <c r="U24" s="2437" t="s">
        <v>1263</v>
      </c>
      <c r="V24" s="2438">
        <v>325</v>
      </c>
      <c r="X24" s="2439" t="s">
        <v>1264</v>
      </c>
      <c r="Y24" s="2438">
        <v>155</v>
      </c>
      <c r="AC24" s="2470"/>
      <c r="AD24" s="2471">
        <v>18</v>
      </c>
      <c r="AE24" s="2472">
        <v>1118</v>
      </c>
      <c r="AF24" s="2473" t="s">
        <v>547</v>
      </c>
      <c r="AG24" s="2491">
        <v>101.203536052828</v>
      </c>
      <c r="AI24" s="2501"/>
      <c r="AJ24" s="2502"/>
      <c r="AK24" s="2503"/>
      <c r="AM24" s="2504"/>
    </row>
    <row r="25" ht="16.95" spans="2:39">
      <c r="B25" s="2302" t="s">
        <v>1265</v>
      </c>
      <c r="C25" s="2303"/>
      <c r="D25" s="2303"/>
      <c r="E25" s="2304"/>
      <c r="F25" s="2305"/>
      <c r="G25" s="2306">
        <f>$G$10/$G$11*$G$24</f>
        <v>1303446.43386897</v>
      </c>
      <c r="H25" s="2289"/>
      <c r="I25" s="2402"/>
      <c r="J25" s="2402"/>
      <c r="K25" s="2407"/>
      <c r="R25" s="2429" t="s">
        <v>1266</v>
      </c>
      <c r="S25" s="2430">
        <v>940</v>
      </c>
      <c r="T25" s="2420"/>
      <c r="U25" s="2437" t="s">
        <v>1267</v>
      </c>
      <c r="V25" s="2438">
        <v>262</v>
      </c>
      <c r="X25" s="2439" t="s">
        <v>1268</v>
      </c>
      <c r="Y25" s="2438">
        <v>263</v>
      </c>
      <c r="AA25" s="2441" t="s">
        <v>1269</v>
      </c>
      <c r="AB25" s="2478"/>
      <c r="AD25" s="2479">
        <v>19</v>
      </c>
      <c r="AE25" s="2480">
        <v>1171</v>
      </c>
      <c r="AF25" s="2481" t="s">
        <v>548</v>
      </c>
      <c r="AG25" s="2505">
        <v>109.47917776121</v>
      </c>
      <c r="AI25" s="2501"/>
      <c r="AJ25" s="2502"/>
      <c r="AK25" s="2503"/>
      <c r="AM25" s="2504"/>
    </row>
    <row r="26" ht="16.2" spans="2:39">
      <c r="B26" s="2307"/>
      <c r="C26" s="2251"/>
      <c r="D26" s="2251"/>
      <c r="G26" s="2308"/>
      <c r="H26" s="2289"/>
      <c r="I26" s="2402"/>
      <c r="J26" s="2402"/>
      <c r="K26" s="2407"/>
      <c r="R26" s="2429" t="s">
        <v>1270</v>
      </c>
      <c r="S26" s="2430">
        <v>1250</v>
      </c>
      <c r="T26" s="2420"/>
      <c r="U26" s="2437" t="s">
        <v>1271</v>
      </c>
      <c r="V26" s="2438">
        <v>244</v>
      </c>
      <c r="X26" s="2439" t="s">
        <v>1272</v>
      </c>
      <c r="Y26" s="2438">
        <v>208</v>
      </c>
      <c r="AA26" s="2442" t="s">
        <v>1190</v>
      </c>
      <c r="AB26" s="2482" t="s">
        <v>1191</v>
      </c>
      <c r="AC26" s="2470"/>
      <c r="AD26" s="2479">
        <v>20</v>
      </c>
      <c r="AE26" s="2480">
        <v>1172</v>
      </c>
      <c r="AF26" s="2481" t="s">
        <v>549</v>
      </c>
      <c r="AG26" s="2505">
        <v>110.214080306742</v>
      </c>
      <c r="AI26" s="2501"/>
      <c r="AJ26" s="2502"/>
      <c r="AK26" s="2503"/>
      <c r="AM26" s="2504"/>
    </row>
    <row r="27" ht="16.2" spans="2:39">
      <c r="B27" s="2309" t="s">
        <v>1273</v>
      </c>
      <c r="C27" s="2310" t="s">
        <v>1274</v>
      </c>
      <c r="D27" s="2311"/>
      <c r="G27" s="2312"/>
      <c r="H27" s="2289"/>
      <c r="I27" s="2402"/>
      <c r="J27" s="2402"/>
      <c r="K27" s="2407"/>
      <c r="R27" s="2429" t="s">
        <v>1275</v>
      </c>
      <c r="S27" s="2430">
        <v>1140</v>
      </c>
      <c r="T27" s="2420"/>
      <c r="U27" s="2437" t="s">
        <v>1276</v>
      </c>
      <c r="V27" s="2438">
        <v>197</v>
      </c>
      <c r="X27" s="2439" t="s">
        <v>1277</v>
      </c>
      <c r="Y27" s="2438">
        <v>201</v>
      </c>
      <c r="AA27" s="2437" t="s">
        <v>1278</v>
      </c>
      <c r="AB27" s="2438">
        <v>317</v>
      </c>
      <c r="AC27" s="2470"/>
      <c r="AD27" s="2479">
        <v>21</v>
      </c>
      <c r="AE27" s="2480">
        <v>1173</v>
      </c>
      <c r="AF27" s="2481" t="s">
        <v>550</v>
      </c>
      <c r="AG27" s="2505">
        <v>102.598785813186</v>
      </c>
      <c r="AI27" s="2501"/>
      <c r="AJ27" s="2502"/>
      <c r="AK27" s="2503"/>
      <c r="AM27" s="2504"/>
    </row>
    <row r="28" ht="16.2" spans="1:39">
      <c r="A28" s="2251" t="s">
        <v>1279</v>
      </c>
      <c r="B28" s="2307"/>
      <c r="G28" s="2312"/>
      <c r="H28" s="2289"/>
      <c r="I28" s="2402"/>
      <c r="J28" s="2402"/>
      <c r="K28" s="2407"/>
      <c r="R28" s="2429" t="s">
        <v>1280</v>
      </c>
      <c r="S28" s="2430">
        <v>1060</v>
      </c>
      <c r="T28" s="2420"/>
      <c r="U28" s="2437" t="s">
        <v>1281</v>
      </c>
      <c r="V28" s="2438">
        <v>279</v>
      </c>
      <c r="X28" s="2439" t="s">
        <v>1282</v>
      </c>
      <c r="Y28" s="2438">
        <v>146</v>
      </c>
      <c r="AA28" s="2437" t="s">
        <v>1283</v>
      </c>
      <c r="AB28" s="2438">
        <v>149</v>
      </c>
      <c r="AC28" s="2470"/>
      <c r="AD28" s="2479">
        <v>22</v>
      </c>
      <c r="AE28" s="2480">
        <v>1174</v>
      </c>
      <c r="AF28" s="2481" t="s">
        <v>551</v>
      </c>
      <c r="AG28" s="2505">
        <v>111.375013313452</v>
      </c>
      <c r="AI28" s="2501"/>
      <c r="AJ28" s="2502"/>
      <c r="AK28" s="2503"/>
      <c r="AM28" s="2504"/>
    </row>
    <row r="29" ht="16.95" spans="2:39">
      <c r="B29" s="2313" t="s">
        <v>1284</v>
      </c>
      <c r="G29" s="2281"/>
      <c r="I29" s="2402"/>
      <c r="J29" s="2402"/>
      <c r="K29" s="2407"/>
      <c r="N29" s="2251">
        <v>1</v>
      </c>
      <c r="O29" s="2251">
        <v>2</v>
      </c>
      <c r="P29" s="2251">
        <v>3</v>
      </c>
      <c r="R29" s="2429" t="s">
        <v>1285</v>
      </c>
      <c r="S29" s="2430">
        <v>1350</v>
      </c>
      <c r="T29" s="2420"/>
      <c r="U29" s="2437" t="s">
        <v>1286</v>
      </c>
      <c r="V29" s="2438">
        <v>215</v>
      </c>
      <c r="X29" s="2439" t="s">
        <v>1287</v>
      </c>
      <c r="Y29" s="2438">
        <v>144</v>
      </c>
      <c r="AA29" s="2437" t="s">
        <v>1288</v>
      </c>
      <c r="AB29" s="2438">
        <v>121</v>
      </c>
      <c r="AC29" s="2470"/>
      <c r="AD29" s="2479">
        <v>23</v>
      </c>
      <c r="AE29" s="2480">
        <v>1175</v>
      </c>
      <c r="AF29" s="2481" t="s">
        <v>552</v>
      </c>
      <c r="AG29" s="2505">
        <v>86.4522313345404</v>
      </c>
      <c r="AI29" s="2501"/>
      <c r="AJ29" s="2502"/>
      <c r="AK29" s="2503"/>
      <c r="AM29" s="2504"/>
    </row>
    <row r="30" ht="16.2" spans="2:39">
      <c r="B30" s="2314" t="s">
        <v>1289</v>
      </c>
      <c r="C30" s="2315" t="s">
        <v>1290</v>
      </c>
      <c r="D30" s="2316"/>
      <c r="E30" s="2317" t="s">
        <v>1291</v>
      </c>
      <c r="F30" s="2318" t="s">
        <v>1292</v>
      </c>
      <c r="G30" s="2319" t="s">
        <v>40</v>
      </c>
      <c r="H30" s="2320"/>
      <c r="I30" s="2402"/>
      <c r="J30" s="2402"/>
      <c r="K30" s="2407"/>
      <c r="M30" s="2255" t="s">
        <v>1274</v>
      </c>
      <c r="N30" s="2251">
        <v>1.25</v>
      </c>
      <c r="O30" s="2251">
        <f>+O31*1.25</f>
        <v>1.4375</v>
      </c>
      <c r="P30" s="2251">
        <f>+P31*1.25</f>
        <v>1.625</v>
      </c>
      <c r="R30" s="2429" t="s">
        <v>1293</v>
      </c>
      <c r="S30" s="2430">
        <v>1230</v>
      </c>
      <c r="T30" s="2420"/>
      <c r="U30" s="2437" t="s">
        <v>1242</v>
      </c>
      <c r="V30" s="2438">
        <v>153</v>
      </c>
      <c r="X30" s="2439" t="s">
        <v>1226</v>
      </c>
      <c r="Y30" s="2438">
        <v>67</v>
      </c>
      <c r="AA30" s="2437" t="s">
        <v>1294</v>
      </c>
      <c r="AB30" s="2438">
        <v>85</v>
      </c>
      <c r="AC30" s="2470"/>
      <c r="AD30" s="2467">
        <v>2</v>
      </c>
      <c r="AE30" s="2468">
        <v>1200</v>
      </c>
      <c r="AF30" s="2469" t="s">
        <v>1295</v>
      </c>
      <c r="AG30" s="2490">
        <v>98.5088933858771</v>
      </c>
      <c r="AI30" s="2501"/>
      <c r="AJ30" s="2502"/>
      <c r="AK30" s="2503"/>
      <c r="AM30" s="2504"/>
    </row>
    <row r="31" ht="16.2" spans="2:39">
      <c r="B31" s="2321" t="s">
        <v>266</v>
      </c>
      <c r="C31" s="2322">
        <f>G25</f>
        <v>1303446.43386897</v>
      </c>
      <c r="D31" s="2323"/>
      <c r="E31" s="2324" t="e">
        <f>C8</f>
        <v>#REF!</v>
      </c>
      <c r="F31" s="2325">
        <f>VLOOKUP($C$27,$M$30:$P$32,2,FALSE)</f>
        <v>1.25</v>
      </c>
      <c r="G31" s="2326" t="e">
        <f>C31*E31*F31</f>
        <v>#REF!</v>
      </c>
      <c r="H31" s="2289"/>
      <c r="I31" s="2402"/>
      <c r="J31" s="2402"/>
      <c r="K31" s="2407"/>
      <c r="M31" s="2255" t="s">
        <v>1296</v>
      </c>
      <c r="N31" s="2251">
        <v>1</v>
      </c>
      <c r="O31" s="2251">
        <v>1.15</v>
      </c>
      <c r="P31" s="2251">
        <v>1.3</v>
      </c>
      <c r="R31" s="2429" t="s">
        <v>1297</v>
      </c>
      <c r="S31" s="2430">
        <v>1140</v>
      </c>
      <c r="T31" s="2420"/>
      <c r="U31" s="2437" t="s">
        <v>1298</v>
      </c>
      <c r="V31" s="2438">
        <v>252</v>
      </c>
      <c r="X31" s="2439" t="s">
        <v>1299</v>
      </c>
      <c r="Y31" s="2438">
        <v>157</v>
      </c>
      <c r="AA31" s="2437" t="s">
        <v>1300</v>
      </c>
      <c r="AB31" s="2438">
        <v>77</v>
      </c>
      <c r="AC31" s="2470"/>
      <c r="AD31" s="2471">
        <v>1</v>
      </c>
      <c r="AE31" s="2472">
        <v>1201</v>
      </c>
      <c r="AF31" s="2473" t="s">
        <v>555</v>
      </c>
      <c r="AG31" s="2491">
        <v>95.803599957397</v>
      </c>
      <c r="AI31" s="2501"/>
      <c r="AJ31" s="2502"/>
      <c r="AK31" s="2503"/>
      <c r="AM31" s="2504"/>
    </row>
    <row r="32" ht="16.2" spans="2:39">
      <c r="B32" s="2327" t="s">
        <v>267</v>
      </c>
      <c r="C32" s="2328">
        <f>C31</f>
        <v>1303446.43386897</v>
      </c>
      <c r="D32" s="2329"/>
      <c r="E32" s="2330" t="e">
        <f>C9</f>
        <v>#REF!</v>
      </c>
      <c r="F32" s="2331">
        <f>VLOOKUP($C$27,$M$30:$P$32,3,FALSE)</f>
        <v>1.4375</v>
      </c>
      <c r="G32" s="2295" t="e">
        <f>C32*E32*F32</f>
        <v>#REF!</v>
      </c>
      <c r="H32" s="2289"/>
      <c r="I32" s="2402"/>
      <c r="J32" s="2402"/>
      <c r="K32" s="2407"/>
      <c r="M32" s="2255" t="s">
        <v>1301</v>
      </c>
      <c r="N32" s="2251">
        <v>0.75</v>
      </c>
      <c r="O32" s="2251">
        <f>+O31*0.75</f>
        <v>0.8625</v>
      </c>
      <c r="P32" s="2251">
        <f>+P31*0.75</f>
        <v>0.975</v>
      </c>
      <c r="R32" s="2429" t="s">
        <v>1302</v>
      </c>
      <c r="S32" s="2430">
        <v>1060</v>
      </c>
      <c r="T32" s="2420"/>
      <c r="U32" s="2437" t="s">
        <v>1303</v>
      </c>
      <c r="V32" s="2438">
        <v>139</v>
      </c>
      <c r="X32" s="2439" t="s">
        <v>1304</v>
      </c>
      <c r="Y32" s="2438">
        <v>71</v>
      </c>
      <c r="AA32" s="2437" t="s">
        <v>1305</v>
      </c>
      <c r="AB32" s="2438">
        <v>174</v>
      </c>
      <c r="AD32" s="2471">
        <v>2</v>
      </c>
      <c r="AE32" s="2472">
        <v>1202</v>
      </c>
      <c r="AF32" s="2473" t="s">
        <v>556</v>
      </c>
      <c r="AG32" s="2491">
        <v>104.920651826606</v>
      </c>
      <c r="AI32" s="2501"/>
      <c r="AJ32" s="2502"/>
      <c r="AK32" s="2503"/>
      <c r="AM32" s="2504"/>
    </row>
    <row r="33" ht="16.2" spans="2:39">
      <c r="B33" s="2327" t="s">
        <v>1196</v>
      </c>
      <c r="C33" s="2328">
        <f>C32</f>
        <v>1303446.43386897</v>
      </c>
      <c r="D33" s="2329"/>
      <c r="E33" s="2330" t="e">
        <f>C10</f>
        <v>#REF!</v>
      </c>
      <c r="F33" s="2332">
        <f>VLOOKUP($C$27,$M$30:$P$32,4,FALSE)</f>
        <v>1.625</v>
      </c>
      <c r="G33" s="2333" t="e">
        <f>C33*E33*F33</f>
        <v>#REF!</v>
      </c>
      <c r="H33" s="2289"/>
      <c r="I33" s="2402"/>
      <c r="J33" s="2402"/>
      <c r="K33" s="2407"/>
      <c r="R33" s="2429" t="s">
        <v>1306</v>
      </c>
      <c r="S33" s="2430">
        <v>960</v>
      </c>
      <c r="T33" s="2420"/>
      <c r="U33" s="2437" t="s">
        <v>1307</v>
      </c>
      <c r="V33" s="2438">
        <v>257</v>
      </c>
      <c r="X33" s="2439" t="s">
        <v>1308</v>
      </c>
      <c r="Y33" s="2438">
        <v>41</v>
      </c>
      <c r="AA33" s="2437" t="s">
        <v>1309</v>
      </c>
      <c r="AB33" s="2438">
        <v>33</v>
      </c>
      <c r="AC33" s="2470"/>
      <c r="AD33" s="2471">
        <v>3</v>
      </c>
      <c r="AE33" s="2472">
        <v>1203</v>
      </c>
      <c r="AF33" s="2473" t="s">
        <v>557</v>
      </c>
      <c r="AG33" s="2491">
        <v>113.654276280754</v>
      </c>
      <c r="AI33" s="2501"/>
      <c r="AJ33" s="2502"/>
      <c r="AK33" s="2503"/>
      <c r="AM33" s="2504"/>
    </row>
    <row r="34" ht="16.95" spans="2:39">
      <c r="B34" s="2334"/>
      <c r="C34" s="2335"/>
      <c r="D34" s="2336"/>
      <c r="E34" s="2337" t="e">
        <f>C11</f>
        <v>#REF!</v>
      </c>
      <c r="F34" s="2338">
        <v>0</v>
      </c>
      <c r="G34" s="2301" t="e">
        <f>C34*E34*F34</f>
        <v>#REF!</v>
      </c>
      <c r="H34" s="2289"/>
      <c r="I34" s="2402"/>
      <c r="J34" s="2402"/>
      <c r="K34" s="2407"/>
      <c r="R34" s="2429" t="s">
        <v>1310</v>
      </c>
      <c r="S34" s="2430">
        <v>890</v>
      </c>
      <c r="T34" s="2420"/>
      <c r="U34" s="2437" t="s">
        <v>1311</v>
      </c>
      <c r="V34" s="2438">
        <v>156</v>
      </c>
      <c r="X34" s="2439" t="s">
        <v>1312</v>
      </c>
      <c r="Y34" s="2438">
        <v>203</v>
      </c>
      <c r="AA34" s="3132" t="s">
        <v>30</v>
      </c>
      <c r="AB34" s="2477">
        <v>0</v>
      </c>
      <c r="AC34" s="2470"/>
      <c r="AD34" s="2471">
        <v>4</v>
      </c>
      <c r="AE34" s="2472">
        <v>1204</v>
      </c>
      <c r="AF34" s="2473" t="s">
        <v>558</v>
      </c>
      <c r="AG34" s="2491">
        <v>103.695814250719</v>
      </c>
      <c r="AI34" s="2501"/>
      <c r="AJ34" s="2502"/>
      <c r="AK34" s="2503"/>
      <c r="AM34" s="2504"/>
    </row>
    <row r="35" ht="16.95" spans="2:39">
      <c r="B35" s="2302" t="s">
        <v>40</v>
      </c>
      <c r="C35" s="2304"/>
      <c r="D35" s="2339"/>
      <c r="E35" s="2340" t="e">
        <f>SUM(E31:E34)</f>
        <v>#REF!</v>
      </c>
      <c r="F35" s="2341"/>
      <c r="G35" s="2342" t="e">
        <f>SUM(G31:G34)</f>
        <v>#REF!</v>
      </c>
      <c r="I35" s="2402"/>
      <c r="J35" s="2402"/>
      <c r="K35" s="2407"/>
      <c r="R35" s="2429" t="s">
        <v>1313</v>
      </c>
      <c r="S35" s="2430">
        <v>1100</v>
      </c>
      <c r="T35" s="2420"/>
      <c r="U35" s="2437" t="s">
        <v>1314</v>
      </c>
      <c r="V35" s="2438">
        <v>183</v>
      </c>
      <c r="X35" s="2439" t="s">
        <v>1315</v>
      </c>
      <c r="Y35" s="2438">
        <v>235</v>
      </c>
      <c r="AC35" s="2470"/>
      <c r="AD35" s="2471">
        <v>5</v>
      </c>
      <c r="AE35" s="2472">
        <v>1205</v>
      </c>
      <c r="AF35" s="2473" t="s">
        <v>559</v>
      </c>
      <c r="AG35" s="2491">
        <v>110.320587922036</v>
      </c>
      <c r="AI35" s="2501"/>
      <c r="AJ35" s="2502"/>
      <c r="AK35" s="2503"/>
      <c r="AM35" s="2504"/>
    </row>
    <row r="36" ht="16.95" spans="2:39">
      <c r="B36" s="2313" t="s">
        <v>1316</v>
      </c>
      <c r="F36" s="2343"/>
      <c r="G36" s="2344"/>
      <c r="I36" s="2402"/>
      <c r="J36" s="2402"/>
      <c r="K36" s="2407"/>
      <c r="R36" s="2429" t="s">
        <v>1317</v>
      </c>
      <c r="S36" s="2430">
        <v>1000</v>
      </c>
      <c r="T36" s="2420"/>
      <c r="U36" s="2437" t="s">
        <v>1318</v>
      </c>
      <c r="V36" s="2438">
        <v>122</v>
      </c>
      <c r="X36" s="3132" t="s">
        <v>30</v>
      </c>
      <c r="Y36" s="2451">
        <v>0</v>
      </c>
      <c r="AA36" s="2441" t="s">
        <v>1319</v>
      </c>
      <c r="AB36" s="2478"/>
      <c r="AC36" s="2470"/>
      <c r="AD36" s="2471">
        <v>6</v>
      </c>
      <c r="AE36" s="2472">
        <v>1206</v>
      </c>
      <c r="AF36" s="2473" t="s">
        <v>560</v>
      </c>
      <c r="AG36" s="2491">
        <v>91.0959633613803</v>
      </c>
      <c r="AI36" s="2501"/>
      <c r="AJ36" s="2502"/>
      <c r="AK36" s="2503"/>
      <c r="AM36" s="2504"/>
    </row>
    <row r="37" ht="16.95" spans="2:39">
      <c r="B37" s="2345" t="s">
        <v>1320</v>
      </c>
      <c r="C37" s="2346" t="e">
        <f>G35</f>
        <v>#REF!</v>
      </c>
      <c r="D37" s="2347"/>
      <c r="E37" s="2348">
        <v>0.03</v>
      </c>
      <c r="F37" s="2349"/>
      <c r="G37" s="2350" t="e">
        <f>C37*E37</f>
        <v>#REF!</v>
      </c>
      <c r="I37" s="2402"/>
      <c r="J37" s="2402"/>
      <c r="K37" s="2407"/>
      <c r="R37" s="2429" t="s">
        <v>1321</v>
      </c>
      <c r="S37" s="2430">
        <v>940</v>
      </c>
      <c r="T37" s="2420"/>
      <c r="U37" s="2437" t="s">
        <v>1322</v>
      </c>
      <c r="V37" s="2438">
        <v>82</v>
      </c>
      <c r="AA37" s="2442" t="s">
        <v>1190</v>
      </c>
      <c r="AB37" s="2482" t="s">
        <v>1191</v>
      </c>
      <c r="AC37" s="2470"/>
      <c r="AD37" s="2471">
        <v>7</v>
      </c>
      <c r="AE37" s="2472">
        <v>1207</v>
      </c>
      <c r="AF37" s="2473" t="s">
        <v>561</v>
      </c>
      <c r="AG37" s="2491">
        <v>102.098200021302</v>
      </c>
      <c r="AI37" s="2501"/>
      <c r="AJ37" s="2502"/>
      <c r="AK37" s="2503"/>
      <c r="AM37" s="2504"/>
    </row>
    <row r="38" s="2249" customFormat="1" ht="16.2" spans="2:41">
      <c r="B38" s="2351" t="s">
        <v>1323</v>
      </c>
      <c r="C38" s="2352" t="e">
        <f>C37</f>
        <v>#REF!</v>
      </c>
      <c r="D38" s="2353"/>
      <c r="E38" s="2354">
        <v>0.015</v>
      </c>
      <c r="F38" s="2355"/>
      <c r="G38" s="2356" t="e">
        <f>C38*E38</f>
        <v>#REF!</v>
      </c>
      <c r="H38" s="2357"/>
      <c r="I38" s="2401"/>
      <c r="J38" s="2401"/>
      <c r="K38" s="2408"/>
      <c r="L38" s="2409"/>
      <c r="R38" s="2429" t="s">
        <v>1324</v>
      </c>
      <c r="S38" s="2430">
        <v>1170</v>
      </c>
      <c r="T38" s="2420"/>
      <c r="U38" s="2437" t="s">
        <v>1235</v>
      </c>
      <c r="V38" s="2438">
        <v>123</v>
      </c>
      <c r="W38" s="2256"/>
      <c r="X38" s="2441" t="s">
        <v>1325</v>
      </c>
      <c r="Y38" s="2478"/>
      <c r="Z38" s="2256"/>
      <c r="AA38" s="2437" t="s">
        <v>1326</v>
      </c>
      <c r="AB38" s="2438">
        <v>205</v>
      </c>
      <c r="AC38" s="2470"/>
      <c r="AD38" s="2471">
        <v>8</v>
      </c>
      <c r="AE38" s="2472">
        <v>1208</v>
      </c>
      <c r="AF38" s="2473" t="s">
        <v>562</v>
      </c>
      <c r="AG38" s="2491">
        <v>114.943018425817</v>
      </c>
      <c r="AH38" s="2256"/>
      <c r="AI38" s="2501"/>
      <c r="AJ38" s="2502"/>
      <c r="AK38" s="2503"/>
      <c r="AL38" s="2256"/>
      <c r="AM38" s="2504"/>
      <c r="AN38" s="2256"/>
      <c r="AO38" s="2256"/>
    </row>
    <row r="39" ht="16.2" spans="2:39">
      <c r="B39" s="2358" t="s">
        <v>1327</v>
      </c>
      <c r="C39" s="2359" t="e">
        <f>C38</f>
        <v>#REF!</v>
      </c>
      <c r="D39" s="2360"/>
      <c r="E39" s="2361">
        <v>0.05</v>
      </c>
      <c r="F39" s="2362"/>
      <c r="G39" s="2363" t="e">
        <f>C39*E39</f>
        <v>#REF!</v>
      </c>
      <c r="I39" s="2402"/>
      <c r="J39" s="2402"/>
      <c r="K39" s="2407"/>
      <c r="R39" s="2429" t="s">
        <v>1328</v>
      </c>
      <c r="S39" s="2430">
        <v>1060</v>
      </c>
      <c r="T39" s="2420"/>
      <c r="U39" s="2437" t="s">
        <v>1329</v>
      </c>
      <c r="V39" s="2438">
        <v>84</v>
      </c>
      <c r="X39" s="2442" t="s">
        <v>1190</v>
      </c>
      <c r="Y39" s="2482" t="s">
        <v>1191</v>
      </c>
      <c r="AA39" s="2437" t="s">
        <v>1330</v>
      </c>
      <c r="AB39" s="2438">
        <v>170</v>
      </c>
      <c r="AC39" s="2470"/>
      <c r="AD39" s="2471">
        <v>9</v>
      </c>
      <c r="AE39" s="2472">
        <v>1209</v>
      </c>
      <c r="AF39" s="2473" t="s">
        <v>563</v>
      </c>
      <c r="AG39" s="2491">
        <v>92.1290872297369</v>
      </c>
      <c r="AI39" s="2501"/>
      <c r="AJ39" s="2502"/>
      <c r="AK39" s="2503"/>
      <c r="AM39" s="2504"/>
    </row>
    <row r="40" ht="16.95" spans="2:39">
      <c r="B40" s="2364" t="s">
        <v>1331</v>
      </c>
      <c r="C40" s="2365"/>
      <c r="D40" s="2366"/>
      <c r="E40" s="2366"/>
      <c r="F40" s="2367"/>
      <c r="G40" s="2368" t="e">
        <f>SUM(G37:G39)</f>
        <v>#REF!</v>
      </c>
      <c r="I40" s="2402"/>
      <c r="J40" s="2402"/>
      <c r="K40" s="2407"/>
      <c r="R40" s="2429" t="s">
        <v>1332</v>
      </c>
      <c r="S40" s="2430">
        <v>980</v>
      </c>
      <c r="T40" s="2420"/>
      <c r="U40" s="3132" t="s">
        <v>30</v>
      </c>
      <c r="V40" s="2443">
        <v>0</v>
      </c>
      <c r="X40" s="2437" t="s">
        <v>1195</v>
      </c>
      <c r="Y40" s="2438">
        <v>305</v>
      </c>
      <c r="AA40" s="2437" t="s">
        <v>1253</v>
      </c>
      <c r="AB40" s="2438">
        <v>120</v>
      </c>
      <c r="AC40" s="2470"/>
      <c r="AD40" s="2471">
        <v>10</v>
      </c>
      <c r="AE40" s="2472">
        <v>1210</v>
      </c>
      <c r="AF40" s="2473" t="s">
        <v>564</v>
      </c>
      <c r="AG40" s="2491">
        <v>97.0390882948131</v>
      </c>
      <c r="AI40" s="2501"/>
      <c r="AJ40" s="2502"/>
      <c r="AK40" s="2503"/>
      <c r="AM40" s="2504"/>
    </row>
    <row r="41" ht="16.2" spans="2:39">
      <c r="B41" s="2307"/>
      <c r="E41" s="2369"/>
      <c r="G41" s="2344"/>
      <c r="I41" s="2402"/>
      <c r="J41" s="2402"/>
      <c r="K41" s="2407"/>
      <c r="R41" s="2429" t="s">
        <v>1333</v>
      </c>
      <c r="S41" s="2430">
        <v>1170</v>
      </c>
      <c r="T41" s="2420"/>
      <c r="U41" s="2420"/>
      <c r="V41" s="2444"/>
      <c r="X41" s="2437" t="s">
        <v>1200</v>
      </c>
      <c r="Y41" s="2438">
        <v>237</v>
      </c>
      <c r="AA41" s="2437" t="s">
        <v>1300</v>
      </c>
      <c r="AB41" s="2438">
        <v>49</v>
      </c>
      <c r="AC41" s="2470"/>
      <c r="AD41" s="2471">
        <v>11</v>
      </c>
      <c r="AE41" s="2472">
        <v>1211</v>
      </c>
      <c r="AF41" s="2473" t="s">
        <v>565</v>
      </c>
      <c r="AG41" s="2491">
        <v>101.512408137182</v>
      </c>
      <c r="AI41" s="2501"/>
      <c r="AJ41" s="2502"/>
      <c r="AK41" s="2503"/>
      <c r="AM41" s="2504"/>
    </row>
    <row r="42" ht="16.95" spans="2:39">
      <c r="B42" s="2313" t="s">
        <v>1334</v>
      </c>
      <c r="F42" s="2343"/>
      <c r="G42" s="2344"/>
      <c r="I42" s="2402"/>
      <c r="J42" s="2402"/>
      <c r="K42" s="2407"/>
      <c r="R42" s="2429" t="s">
        <v>1335</v>
      </c>
      <c r="S42" s="2430">
        <v>1060</v>
      </c>
      <c r="T42" s="2420"/>
      <c r="X42" s="2437" t="s">
        <v>1206</v>
      </c>
      <c r="Y42" s="2438">
        <v>231</v>
      </c>
      <c r="AA42" s="2437" t="s">
        <v>1336</v>
      </c>
      <c r="AB42" s="2438">
        <v>33</v>
      </c>
      <c r="AC42" s="2470"/>
      <c r="AD42" s="2471">
        <v>12</v>
      </c>
      <c r="AE42" s="2472">
        <v>1212</v>
      </c>
      <c r="AF42" s="2473" t="s">
        <v>566</v>
      </c>
      <c r="AG42" s="2491">
        <v>109.138353392268</v>
      </c>
      <c r="AI42" s="2501"/>
      <c r="AJ42" s="2502"/>
      <c r="AK42" s="2503"/>
      <c r="AM42" s="2504"/>
    </row>
    <row r="43" ht="16.95" spans="2:39">
      <c r="B43" s="2314" t="s">
        <v>1337</v>
      </c>
      <c r="C43" s="2370" t="s">
        <v>1338</v>
      </c>
      <c r="D43" s="2316"/>
      <c r="E43" s="2317" t="s">
        <v>1291</v>
      </c>
      <c r="F43" s="2318" t="s">
        <v>1339</v>
      </c>
      <c r="G43" s="2371" t="s">
        <v>40</v>
      </c>
      <c r="H43" s="2320"/>
      <c r="I43" s="2402"/>
      <c r="J43" s="2402"/>
      <c r="K43" s="2407"/>
      <c r="R43" s="2429" t="s">
        <v>1340</v>
      </c>
      <c r="S43" s="2430">
        <v>980</v>
      </c>
      <c r="T43" s="2420"/>
      <c r="U43" s="2427" t="s">
        <v>1341</v>
      </c>
      <c r="V43" s="2428"/>
      <c r="X43" s="2437" t="s">
        <v>1211</v>
      </c>
      <c r="Y43" s="2438">
        <v>188</v>
      </c>
      <c r="AA43" s="3132" t="s">
        <v>30</v>
      </c>
      <c r="AB43" s="2477">
        <v>0</v>
      </c>
      <c r="AC43" s="2470"/>
      <c r="AD43" s="2471">
        <v>13</v>
      </c>
      <c r="AE43" s="2472">
        <v>1213</v>
      </c>
      <c r="AF43" s="2473" t="s">
        <v>567</v>
      </c>
      <c r="AG43" s="2491">
        <v>99.1905421237618</v>
      </c>
      <c r="AI43" s="2501"/>
      <c r="AJ43" s="2502"/>
      <c r="AK43" s="2503"/>
      <c r="AM43" s="2504"/>
    </row>
    <row r="44" ht="16.95" spans="2:39">
      <c r="B44" s="2358" t="s">
        <v>1342</v>
      </c>
      <c r="C44" s="2359">
        <v>1000</v>
      </c>
      <c r="D44" s="2360"/>
      <c r="E44" s="2372">
        <v>0</v>
      </c>
      <c r="F44" s="2362" t="e">
        <f>'[343]Lap. 3'!G50</f>
        <v>#REF!</v>
      </c>
      <c r="G44" s="2363">
        <f>C44*E44</f>
        <v>0</v>
      </c>
      <c r="I44" s="2402"/>
      <c r="J44" s="2402"/>
      <c r="K44" s="2407"/>
      <c r="R44" s="2429" t="s">
        <v>1343</v>
      </c>
      <c r="S44" s="2430">
        <v>1210</v>
      </c>
      <c r="T44" s="2420"/>
      <c r="U44" s="2432" t="s">
        <v>1190</v>
      </c>
      <c r="V44" s="2433" t="s">
        <v>1191</v>
      </c>
      <c r="X44" s="2437" t="s">
        <v>1216</v>
      </c>
      <c r="Y44" s="2438">
        <v>56</v>
      </c>
      <c r="AC44" s="2470"/>
      <c r="AD44" s="2471">
        <v>14</v>
      </c>
      <c r="AE44" s="2472">
        <v>1214</v>
      </c>
      <c r="AF44" s="2473" t="s">
        <v>568</v>
      </c>
      <c r="AG44" s="2491">
        <v>129.97124294387</v>
      </c>
      <c r="AI44" s="2501"/>
      <c r="AJ44" s="2502"/>
      <c r="AK44" s="2503"/>
      <c r="AM44" s="2504"/>
    </row>
    <row r="45" s="2249" customFormat="1" ht="16.2" spans="2:41">
      <c r="B45" s="2351" t="s">
        <v>1344</v>
      </c>
      <c r="C45" s="2352">
        <v>4000000</v>
      </c>
      <c r="D45" s="2353"/>
      <c r="E45" s="2373">
        <v>0</v>
      </c>
      <c r="F45" s="2355" t="s">
        <v>1345</v>
      </c>
      <c r="G45" s="2356">
        <f>C45*E45</f>
        <v>0</v>
      </c>
      <c r="H45" s="2357"/>
      <c r="I45" s="2401"/>
      <c r="J45" s="2401"/>
      <c r="K45" s="2408"/>
      <c r="L45" s="2409"/>
      <c r="R45" s="2429" t="s">
        <v>1346</v>
      </c>
      <c r="S45" s="2430">
        <v>1100</v>
      </c>
      <c r="T45" s="2420"/>
      <c r="U45" s="2445" t="s">
        <v>1347</v>
      </c>
      <c r="V45" s="2435">
        <v>154</v>
      </c>
      <c r="W45" s="2256"/>
      <c r="X45" s="2437" t="s">
        <v>1348</v>
      </c>
      <c r="Y45" s="2438">
        <v>219</v>
      </c>
      <c r="Z45" s="2256"/>
      <c r="AA45" s="2256"/>
      <c r="AB45" s="2256"/>
      <c r="AC45" s="2470"/>
      <c r="AD45" s="2471">
        <v>15</v>
      </c>
      <c r="AE45" s="2472">
        <v>1215</v>
      </c>
      <c r="AF45" s="2473" t="s">
        <v>569</v>
      </c>
      <c r="AG45" s="2491">
        <v>105.99637874108</v>
      </c>
      <c r="AH45" s="2256"/>
      <c r="AI45" s="2501"/>
      <c r="AJ45" s="2502"/>
      <c r="AK45" s="2503"/>
      <c r="AL45" s="2256"/>
      <c r="AM45" s="2504"/>
      <c r="AN45" s="2256"/>
      <c r="AO45" s="2256"/>
    </row>
    <row r="46" ht="16.2" spans="2:39">
      <c r="B46" s="2358" t="s">
        <v>1349</v>
      </c>
      <c r="C46" s="2359">
        <v>3800000</v>
      </c>
      <c r="D46" s="2360"/>
      <c r="E46" s="2372">
        <v>0</v>
      </c>
      <c r="F46" s="2362" t="e">
        <f>[343]Isian!F254</f>
        <v>#REF!</v>
      </c>
      <c r="G46" s="2363">
        <f>C46*E46</f>
        <v>0</v>
      </c>
      <c r="I46" s="2402"/>
      <c r="J46" s="2402"/>
      <c r="K46" s="2407"/>
      <c r="R46" s="2429" t="s">
        <v>1350</v>
      </c>
      <c r="S46" s="2430">
        <v>1020</v>
      </c>
      <c r="T46" s="2444"/>
      <c r="U46" s="2439" t="s">
        <v>1351</v>
      </c>
      <c r="V46" s="2438">
        <v>176</v>
      </c>
      <c r="X46" s="2437" t="s">
        <v>1352</v>
      </c>
      <c r="Y46" s="2438">
        <v>247</v>
      </c>
      <c r="AC46" s="2470"/>
      <c r="AD46" s="2471">
        <v>16</v>
      </c>
      <c r="AE46" s="2472">
        <v>1216</v>
      </c>
      <c r="AF46" s="2473" t="s">
        <v>570</v>
      </c>
      <c r="AG46" s="2491">
        <v>108.020023431675</v>
      </c>
      <c r="AI46" s="2501"/>
      <c r="AJ46" s="2502"/>
      <c r="AK46" s="2503"/>
      <c r="AM46" s="2504"/>
    </row>
    <row r="47" ht="16.2" spans="2:39">
      <c r="B47" s="2358" t="s">
        <v>1353</v>
      </c>
      <c r="C47" s="2359" t="e">
        <f>G35</f>
        <v>#REF!</v>
      </c>
      <c r="D47" s="2360"/>
      <c r="E47" s="2361">
        <v>0.02</v>
      </c>
      <c r="F47" s="2362" t="s">
        <v>1354</v>
      </c>
      <c r="G47" s="2363" t="e">
        <f>E47*C47</f>
        <v>#REF!</v>
      </c>
      <c r="I47" s="2402"/>
      <c r="J47" s="2402"/>
      <c r="K47" s="2407"/>
      <c r="R47" s="2429" t="s">
        <v>1355</v>
      </c>
      <c r="S47" s="2430">
        <v>1360</v>
      </c>
      <c r="T47" s="2444"/>
      <c r="U47" s="2439" t="s">
        <v>1356</v>
      </c>
      <c r="V47" s="2438">
        <v>184</v>
      </c>
      <c r="X47" s="2437" t="s">
        <v>1221</v>
      </c>
      <c r="Y47" s="2438">
        <v>255</v>
      </c>
      <c r="AC47" s="2470"/>
      <c r="AD47" s="2471">
        <v>17</v>
      </c>
      <c r="AE47" s="2472">
        <v>1217</v>
      </c>
      <c r="AF47" s="2473" t="s">
        <v>571</v>
      </c>
      <c r="AG47" s="2491">
        <v>112.525295558632</v>
      </c>
      <c r="AI47" s="2501"/>
      <c r="AJ47" s="2502"/>
      <c r="AK47" s="2503"/>
      <c r="AM47" s="2504"/>
    </row>
    <row r="48" ht="16.95" spans="2:39">
      <c r="B48" s="2374" t="s">
        <v>1357</v>
      </c>
      <c r="C48" s="2375">
        <v>20000</v>
      </c>
      <c r="D48" s="2360"/>
      <c r="E48" s="2376">
        <v>0</v>
      </c>
      <c r="F48" s="2377" t="s">
        <v>279</v>
      </c>
      <c r="G48" s="2363">
        <f>C48*E48</f>
        <v>0</v>
      </c>
      <c r="I48" s="2402"/>
      <c r="J48" s="2402"/>
      <c r="K48" s="2407"/>
      <c r="R48" s="2429" t="s">
        <v>1358</v>
      </c>
      <c r="S48" s="2430">
        <v>1240</v>
      </c>
      <c r="T48" s="2444"/>
      <c r="U48" s="2439" t="s">
        <v>1359</v>
      </c>
      <c r="V48" s="2438">
        <v>144</v>
      </c>
      <c r="X48" s="2437" t="s">
        <v>1225</v>
      </c>
      <c r="Y48" s="2438">
        <v>148</v>
      </c>
      <c r="AC48" s="2470"/>
      <c r="AD48" s="2471">
        <v>18</v>
      </c>
      <c r="AE48" s="2472">
        <v>1218</v>
      </c>
      <c r="AF48" s="2473" t="s">
        <v>572</v>
      </c>
      <c r="AG48" s="2491">
        <v>99.2970497390563</v>
      </c>
      <c r="AI48" s="2501"/>
      <c r="AJ48" s="2502"/>
      <c r="AK48" s="2503"/>
      <c r="AM48" s="2504"/>
    </row>
    <row r="49" ht="16.95" spans="2:39">
      <c r="B49" s="2378" t="s">
        <v>1360</v>
      </c>
      <c r="C49" s="2379"/>
      <c r="D49" s="2380"/>
      <c r="E49" s="2381"/>
      <c r="F49" s="2305"/>
      <c r="G49" s="2382" t="e">
        <f>SUM(G44:G48)</f>
        <v>#REF!</v>
      </c>
      <c r="H49" s="2383"/>
      <c r="I49" s="2402"/>
      <c r="J49" s="2402"/>
      <c r="K49" s="2407"/>
      <c r="R49" s="2429" t="s">
        <v>1361</v>
      </c>
      <c r="S49" s="2430">
        <v>1160</v>
      </c>
      <c r="T49" s="2444"/>
      <c r="U49" s="2439" t="s">
        <v>1362</v>
      </c>
      <c r="V49" s="2438">
        <v>92</v>
      </c>
      <c r="X49" s="2437" t="s">
        <v>1363</v>
      </c>
      <c r="Y49" s="2438">
        <v>348</v>
      </c>
      <c r="AC49" s="2470"/>
      <c r="AD49" s="2471">
        <v>19</v>
      </c>
      <c r="AE49" s="2472">
        <v>1219</v>
      </c>
      <c r="AF49" s="2473" t="s">
        <v>573</v>
      </c>
      <c r="AG49" s="2491">
        <v>100.276919799766</v>
      </c>
      <c r="AI49" s="2501"/>
      <c r="AJ49" s="2502"/>
      <c r="AK49" s="2503"/>
      <c r="AM49" s="2504"/>
    </row>
    <row r="50" ht="16.2" spans="2:39">
      <c r="B50" s="2307"/>
      <c r="E50" s="2384" t="s">
        <v>1364</v>
      </c>
      <c r="G50" s="2344" t="e">
        <f>G49+G40+G35</f>
        <v>#REF!</v>
      </c>
      <c r="H50" s="2385"/>
      <c r="I50" s="2402"/>
      <c r="J50" s="2402"/>
      <c r="K50" s="2407"/>
      <c r="R50" s="2429" t="s">
        <v>1365</v>
      </c>
      <c r="S50" s="2430">
        <v>1470</v>
      </c>
      <c r="T50" s="2444"/>
      <c r="U50" s="2439" t="s">
        <v>1366</v>
      </c>
      <c r="V50" s="2438">
        <v>189</v>
      </c>
      <c r="X50" s="2437" t="s">
        <v>1367</v>
      </c>
      <c r="Y50" s="2438">
        <v>328</v>
      </c>
      <c r="AC50" s="2470"/>
      <c r="AD50" s="2471">
        <v>20</v>
      </c>
      <c r="AE50" s="2472">
        <v>1220</v>
      </c>
      <c r="AF50" s="2473" t="s">
        <v>574</v>
      </c>
      <c r="AG50" s="2491">
        <v>96.7089146874002</v>
      </c>
      <c r="AI50" s="2501"/>
      <c r="AJ50" s="2502"/>
      <c r="AK50" s="2503"/>
      <c r="AM50" s="2504"/>
    </row>
    <row r="51" ht="16.95" spans="2:39">
      <c r="B51" s="2307"/>
      <c r="E51" s="2386" t="s">
        <v>1368</v>
      </c>
      <c r="G51" s="2387" t="e">
        <f>G50</f>
        <v>#REF!</v>
      </c>
      <c r="H51" s="2385"/>
      <c r="I51" s="2402"/>
      <c r="J51" s="2402"/>
      <c r="K51" s="2407"/>
      <c r="R51" s="2429" t="s">
        <v>1369</v>
      </c>
      <c r="S51" s="2430">
        <v>1340</v>
      </c>
      <c r="T51" s="2444"/>
      <c r="U51" s="2439" t="s">
        <v>1370</v>
      </c>
      <c r="V51" s="2438">
        <v>134</v>
      </c>
      <c r="X51" s="3132" t="s">
        <v>30</v>
      </c>
      <c r="Y51" s="2477">
        <v>0</v>
      </c>
      <c r="AC51" s="2470"/>
      <c r="AD51" s="2471">
        <v>21</v>
      </c>
      <c r="AE51" s="2472">
        <v>1221</v>
      </c>
      <c r="AF51" s="2473" t="s">
        <v>575</v>
      </c>
      <c r="AG51" s="2491">
        <v>89.4237938012568</v>
      </c>
      <c r="AI51" s="2501"/>
      <c r="AJ51" s="2502"/>
      <c r="AK51" s="2503"/>
      <c r="AM51" s="2504"/>
    </row>
    <row r="52" ht="16.95" spans="2:42">
      <c r="B52" s="2388"/>
      <c r="C52" s="2389"/>
      <c r="D52" s="2389"/>
      <c r="E52" s="2390" t="s">
        <v>1371</v>
      </c>
      <c r="F52" s="2391"/>
      <c r="G52" s="2392" t="e">
        <f>IF(C12=0,0,ROUND((G51/C12),-5))</f>
        <v>#REF!</v>
      </c>
      <c r="H52" s="2393"/>
      <c r="I52" s="2402"/>
      <c r="J52" s="2402"/>
      <c r="K52" s="2407"/>
      <c r="R52" s="2429" t="s">
        <v>1372</v>
      </c>
      <c r="S52" s="2430">
        <v>1240</v>
      </c>
      <c r="T52" s="2420"/>
      <c r="U52" s="2439" t="s">
        <v>1373</v>
      </c>
      <c r="V52" s="2438">
        <v>187</v>
      </c>
      <c r="AC52" s="2470"/>
      <c r="AD52" s="2471">
        <v>22</v>
      </c>
      <c r="AE52" s="2472">
        <v>1222</v>
      </c>
      <c r="AF52" s="2473" t="s">
        <v>576</v>
      </c>
      <c r="AG52" s="2491">
        <v>100.841410160827</v>
      </c>
      <c r="AI52" s="2501"/>
      <c r="AJ52" s="2502"/>
      <c r="AK52" s="2503"/>
      <c r="AM52" s="2504"/>
      <c r="AP52" s="2511"/>
    </row>
    <row r="53" s="2250" customFormat="1" ht="16.2" spans="2:42">
      <c r="B53" s="2394"/>
      <c r="C53" s="2395"/>
      <c r="D53" s="2395"/>
      <c r="E53" s="2396"/>
      <c r="G53" s="2397"/>
      <c r="H53" s="2398">
        <v>0</v>
      </c>
      <c r="I53" s="2410"/>
      <c r="J53" s="2410"/>
      <c r="K53" s="2411"/>
      <c r="L53" s="2412"/>
      <c r="R53" s="2429" t="s">
        <v>1374</v>
      </c>
      <c r="S53" s="2446">
        <v>1940</v>
      </c>
      <c r="T53" s="2420"/>
      <c r="U53" s="2439" t="s">
        <v>1375</v>
      </c>
      <c r="V53" s="2438">
        <v>129</v>
      </c>
      <c r="W53" s="2256"/>
      <c r="X53" s="2447" t="s">
        <v>1376</v>
      </c>
      <c r="Y53" s="2483"/>
      <c r="Z53" s="2256"/>
      <c r="AA53" s="2256"/>
      <c r="AB53" s="2256"/>
      <c r="AC53" s="2470"/>
      <c r="AD53" s="2471">
        <v>23</v>
      </c>
      <c r="AE53" s="2472">
        <v>1223</v>
      </c>
      <c r="AF53" s="2473" t="s">
        <v>577</v>
      </c>
      <c r="AG53" s="2491">
        <v>128.789008414102</v>
      </c>
      <c r="AH53" s="2256"/>
      <c r="AI53" s="2501"/>
      <c r="AJ53" s="2502"/>
      <c r="AK53" s="2503"/>
      <c r="AL53" s="2256"/>
      <c r="AM53" s="2504"/>
      <c r="AN53" s="2256"/>
      <c r="AO53" s="2256"/>
      <c r="AP53" s="2512"/>
    </row>
    <row r="54" ht="16.2" spans="9:39">
      <c r="I54" s="2402"/>
      <c r="J54" s="2402"/>
      <c r="K54" s="2407"/>
      <c r="R54" s="2429" t="s">
        <v>1377</v>
      </c>
      <c r="S54" s="2446">
        <v>1490</v>
      </c>
      <c r="U54" s="2439" t="s">
        <v>1318</v>
      </c>
      <c r="V54" s="2438">
        <v>101</v>
      </c>
      <c r="X54" s="2448" t="s">
        <v>1190</v>
      </c>
      <c r="Y54" s="2484" t="s">
        <v>1191</v>
      </c>
      <c r="AC54" s="2470"/>
      <c r="AD54" s="2471">
        <v>24</v>
      </c>
      <c r="AE54" s="2472">
        <v>1224</v>
      </c>
      <c r="AF54" s="2473" t="s">
        <v>578</v>
      </c>
      <c r="AG54" s="2491">
        <v>101.799978698477</v>
      </c>
      <c r="AI54" s="2501"/>
      <c r="AJ54" s="2502"/>
      <c r="AK54" s="2503"/>
      <c r="AM54" s="2504"/>
    </row>
    <row r="55" ht="16.2" spans="4:39">
      <c r="D55" s="2399"/>
      <c r="I55" s="2402"/>
      <c r="J55" s="2406"/>
      <c r="K55" s="2407"/>
      <c r="R55" s="2429" t="s">
        <v>1378</v>
      </c>
      <c r="S55" s="2446">
        <v>2130</v>
      </c>
      <c r="T55" s="2420"/>
      <c r="U55" s="2439" t="s">
        <v>1305</v>
      </c>
      <c r="V55" s="2438">
        <v>290</v>
      </c>
      <c r="X55" s="2449" t="s">
        <v>1379</v>
      </c>
      <c r="Y55" s="2485">
        <v>9590</v>
      </c>
      <c r="AC55" s="2470"/>
      <c r="AD55" s="2471">
        <v>25</v>
      </c>
      <c r="AE55" s="2472">
        <v>1225</v>
      </c>
      <c r="AF55" s="2473" t="s">
        <v>579</v>
      </c>
      <c r="AG55" s="2491">
        <v>103.759718819896</v>
      </c>
      <c r="AI55" s="2501"/>
      <c r="AJ55" s="2502"/>
      <c r="AK55" s="2503"/>
      <c r="AM55" s="2504"/>
    </row>
    <row r="56" ht="16.95" spans="9:39">
      <c r="I56" s="2402"/>
      <c r="J56" s="2402"/>
      <c r="K56" s="2407"/>
      <c r="R56" s="2429" t="s">
        <v>1380</v>
      </c>
      <c r="S56" s="2446">
        <v>1640</v>
      </c>
      <c r="T56" s="2420"/>
      <c r="U56" s="3133" t="s">
        <v>30</v>
      </c>
      <c r="V56" s="2451">
        <v>0</v>
      </c>
      <c r="X56" s="2449" t="s">
        <v>1381</v>
      </c>
      <c r="Y56" s="2485">
        <v>5780</v>
      </c>
      <c r="AC56" s="2470"/>
      <c r="AD56" s="2479">
        <v>26</v>
      </c>
      <c r="AE56" s="2480">
        <v>1271</v>
      </c>
      <c r="AF56" s="2481" t="s">
        <v>580</v>
      </c>
      <c r="AG56" s="2505">
        <v>107.74310363191</v>
      </c>
      <c r="AI56" s="2501"/>
      <c r="AJ56" s="2502"/>
      <c r="AK56" s="2503"/>
      <c r="AM56" s="2504"/>
    </row>
    <row r="57" ht="16.2" spans="9:39">
      <c r="I57" s="2402"/>
      <c r="J57" s="2402"/>
      <c r="K57" s="2407"/>
      <c r="R57" s="2429" t="s">
        <v>1382</v>
      </c>
      <c r="S57" s="2446">
        <v>2990</v>
      </c>
      <c r="T57" s="2420"/>
      <c r="X57" s="2449" t="s">
        <v>1330</v>
      </c>
      <c r="Y57" s="2485">
        <v>1730</v>
      </c>
      <c r="AC57" s="2470"/>
      <c r="AD57" s="2479">
        <v>27</v>
      </c>
      <c r="AE57" s="2480">
        <v>1272</v>
      </c>
      <c r="AF57" s="2481" t="s">
        <v>581</v>
      </c>
      <c r="AG57" s="2505">
        <v>115.134732133348</v>
      </c>
      <c r="AI57" s="2501"/>
      <c r="AJ57" s="2502"/>
      <c r="AK57" s="2503"/>
      <c r="AM57" s="2504"/>
    </row>
    <row r="58" ht="16.2" spans="9:39">
      <c r="I58" s="2402"/>
      <c r="J58" s="2402"/>
      <c r="K58" s="2407"/>
      <c r="R58" s="2429" t="s">
        <v>1383</v>
      </c>
      <c r="S58" s="2452">
        <v>2690</v>
      </c>
      <c r="T58" s="2420"/>
      <c r="U58" s="2453" t="s">
        <v>1384</v>
      </c>
      <c r="V58" s="2454"/>
      <c r="X58" s="2449" t="s">
        <v>1253</v>
      </c>
      <c r="Y58" s="2485">
        <v>1500</v>
      </c>
      <c r="AC58" s="2470"/>
      <c r="AD58" s="2479">
        <v>28</v>
      </c>
      <c r="AE58" s="2480">
        <v>1273</v>
      </c>
      <c r="AF58" s="2481" t="s">
        <v>582</v>
      </c>
      <c r="AG58" s="2505">
        <v>110.075620406859</v>
      </c>
      <c r="AI58" s="2501"/>
      <c r="AJ58" s="2502"/>
      <c r="AK58" s="2503"/>
      <c r="AM58" s="2504"/>
    </row>
    <row r="59" ht="16.2" spans="9:39">
      <c r="I59" s="2402"/>
      <c r="J59" s="2402"/>
      <c r="K59" s="2407"/>
      <c r="R59" s="2429" t="s">
        <v>1385</v>
      </c>
      <c r="S59" s="2430">
        <v>1560</v>
      </c>
      <c r="T59" s="2420"/>
      <c r="U59" s="2455" t="s">
        <v>1386</v>
      </c>
      <c r="V59" s="2455" t="s">
        <v>1387</v>
      </c>
      <c r="X59" s="2449" t="s">
        <v>1300</v>
      </c>
      <c r="Y59" s="2485">
        <v>490</v>
      </c>
      <c r="AC59" s="2470"/>
      <c r="AD59" s="2479">
        <v>29</v>
      </c>
      <c r="AE59" s="2480">
        <v>1274</v>
      </c>
      <c r="AF59" s="2481" t="s">
        <v>583</v>
      </c>
      <c r="AG59" s="2505">
        <v>115.816380871232</v>
      </c>
      <c r="AI59" s="2501"/>
      <c r="AJ59" s="2502"/>
      <c r="AK59" s="2503"/>
      <c r="AM59" s="2504"/>
    </row>
    <row r="60" ht="16.95" spans="4:39">
      <c r="D60" s="2400"/>
      <c r="I60" s="2402"/>
      <c r="J60" s="2402"/>
      <c r="K60" s="2407"/>
      <c r="R60" s="2429" t="s">
        <v>1388</v>
      </c>
      <c r="S60" s="2430">
        <v>1340</v>
      </c>
      <c r="T60" s="2420"/>
      <c r="U60" s="2456" t="s">
        <v>1389</v>
      </c>
      <c r="V60" s="2456">
        <v>50</v>
      </c>
      <c r="X60" s="3134" t="s">
        <v>30</v>
      </c>
      <c r="Y60" s="2486">
        <v>0</v>
      </c>
      <c r="AC60" s="2470"/>
      <c r="AD60" s="2479">
        <v>30</v>
      </c>
      <c r="AE60" s="2480">
        <v>1275</v>
      </c>
      <c r="AF60" s="2481" t="s">
        <v>584</v>
      </c>
      <c r="AG60" s="2505">
        <v>100.031952284588</v>
      </c>
      <c r="AI60" s="2501"/>
      <c r="AJ60" s="2502"/>
      <c r="AK60" s="2503"/>
      <c r="AM60" s="2504"/>
    </row>
    <row r="61" ht="16.2" spans="9:39">
      <c r="I61" s="2402"/>
      <c r="J61" s="2402"/>
      <c r="K61" s="2407"/>
      <c r="R61" s="2429" t="s">
        <v>1390</v>
      </c>
      <c r="S61" s="2430">
        <v>1250</v>
      </c>
      <c r="T61" s="2420"/>
      <c r="U61" s="2456" t="s">
        <v>1391</v>
      </c>
      <c r="V61" s="2456">
        <v>40</v>
      </c>
      <c r="AC61" s="2470"/>
      <c r="AD61" s="2479">
        <v>31</v>
      </c>
      <c r="AE61" s="2480">
        <v>1276</v>
      </c>
      <c r="AF61" s="2481" t="s">
        <v>585</v>
      </c>
      <c r="AG61" s="2505">
        <v>99.8721908616466</v>
      </c>
      <c r="AI61" s="2501"/>
      <c r="AJ61" s="2502"/>
      <c r="AK61" s="2503"/>
      <c r="AM61" s="2504"/>
    </row>
    <row r="62" ht="16.2" spans="9:39">
      <c r="I62" s="2402"/>
      <c r="J62" s="2402"/>
      <c r="K62" s="2407"/>
      <c r="R62" s="2429" t="s">
        <v>1392</v>
      </c>
      <c r="S62" s="2430">
        <v>1610</v>
      </c>
      <c r="T62" s="2420"/>
      <c r="U62" s="2456" t="s">
        <v>1393</v>
      </c>
      <c r="V62" s="2456">
        <v>40</v>
      </c>
      <c r="AC62" s="2470"/>
      <c r="AD62" s="2479">
        <v>32</v>
      </c>
      <c r="AE62" s="2480">
        <v>1277</v>
      </c>
      <c r="AF62" s="2481" t="s">
        <v>586</v>
      </c>
      <c r="AG62" s="2505">
        <v>109.47917776121</v>
      </c>
      <c r="AI62" s="2501"/>
      <c r="AJ62" s="2502"/>
      <c r="AK62" s="2503"/>
      <c r="AM62" s="2504"/>
    </row>
    <row r="63" ht="16.2" spans="9:39">
      <c r="I63" s="2402"/>
      <c r="J63" s="2402"/>
      <c r="K63" s="2407"/>
      <c r="R63" s="2429" t="s">
        <v>1394</v>
      </c>
      <c r="S63" s="2430">
        <v>1380</v>
      </c>
      <c r="T63" s="2420"/>
      <c r="U63" s="2456" t="s">
        <v>1395</v>
      </c>
      <c r="V63" s="2456">
        <v>30</v>
      </c>
      <c r="AC63" s="2470"/>
      <c r="AD63" s="2479">
        <v>33</v>
      </c>
      <c r="AE63" s="2480">
        <v>1278</v>
      </c>
      <c r="AF63" s="2481" t="s">
        <v>587</v>
      </c>
      <c r="AG63" s="2505">
        <v>102.300564490361</v>
      </c>
      <c r="AI63" s="2501"/>
      <c r="AJ63" s="2502"/>
      <c r="AK63" s="2503"/>
      <c r="AM63" s="2504"/>
    </row>
    <row r="64" ht="16.2" spans="9:39">
      <c r="I64" s="2402"/>
      <c r="J64" s="2402"/>
      <c r="K64" s="2407"/>
      <c r="R64" s="2429" t="s">
        <v>1396</v>
      </c>
      <c r="S64" s="2430">
        <v>1280</v>
      </c>
      <c r="T64" s="2420"/>
      <c r="U64" s="2458" t="s">
        <v>1397</v>
      </c>
      <c r="V64" s="2458">
        <v>20</v>
      </c>
      <c r="AC64" s="2470"/>
      <c r="AD64" s="2467">
        <v>3</v>
      </c>
      <c r="AE64" s="2468">
        <v>1300</v>
      </c>
      <c r="AF64" s="2469" t="s">
        <v>1398</v>
      </c>
      <c r="AG64" s="2490">
        <v>93.8971136436255</v>
      </c>
      <c r="AI64" s="2501"/>
      <c r="AJ64" s="2502"/>
      <c r="AK64" s="2503"/>
      <c r="AM64" s="2504"/>
    </row>
    <row r="65" ht="16.2" spans="9:39">
      <c r="I65" s="2402"/>
      <c r="J65" s="2402"/>
      <c r="K65" s="2407"/>
      <c r="R65" s="2429" t="s">
        <v>1399</v>
      </c>
      <c r="S65" s="2430">
        <v>1680</v>
      </c>
      <c r="T65" s="2420"/>
      <c r="U65" s="3135" t="s">
        <v>30</v>
      </c>
      <c r="V65" s="2514">
        <v>0</v>
      </c>
      <c r="AC65" s="2470"/>
      <c r="AD65" s="2471">
        <v>1</v>
      </c>
      <c r="AE65" s="2472">
        <v>1301</v>
      </c>
      <c r="AF65" s="2473" t="s">
        <v>590</v>
      </c>
      <c r="AG65" s="2491">
        <v>187.549259772074</v>
      </c>
      <c r="AI65" s="2501"/>
      <c r="AJ65" s="2502"/>
      <c r="AK65" s="2503"/>
      <c r="AM65" s="2504"/>
    </row>
    <row r="66" ht="19.8" spans="9:39">
      <c r="I66" s="2402"/>
      <c r="J66" s="2402"/>
      <c r="K66" s="2407"/>
      <c r="R66" s="2429" t="s">
        <v>1400</v>
      </c>
      <c r="S66" s="2430">
        <v>1440</v>
      </c>
      <c r="T66" s="2515"/>
      <c r="AC66" s="2470"/>
      <c r="AD66" s="2471">
        <v>2</v>
      </c>
      <c r="AE66" s="2472">
        <v>1302</v>
      </c>
      <c r="AF66" s="2473" t="s">
        <v>591</v>
      </c>
      <c r="AG66" s="2491">
        <v>100.905314730003</v>
      </c>
      <c r="AI66" s="2501"/>
      <c r="AJ66" s="2502"/>
      <c r="AK66" s="2503"/>
      <c r="AM66" s="2504"/>
    </row>
    <row r="67" ht="16.8" spans="9:39">
      <c r="I67" s="2402"/>
      <c r="J67" s="2402"/>
      <c r="K67" s="2407"/>
      <c r="R67" s="2429" t="s">
        <v>1401</v>
      </c>
      <c r="S67" s="2430">
        <v>1340</v>
      </c>
      <c r="T67" s="2516"/>
      <c r="AC67" s="2470"/>
      <c r="AD67" s="2471">
        <v>3</v>
      </c>
      <c r="AE67" s="2472">
        <v>1303</v>
      </c>
      <c r="AF67" s="2473" t="s">
        <v>592</v>
      </c>
      <c r="AG67" s="2491">
        <v>91.0107572691447</v>
      </c>
      <c r="AI67" s="2501"/>
      <c r="AJ67" s="2502"/>
      <c r="AK67" s="2503"/>
      <c r="AM67" s="2504"/>
    </row>
    <row r="68" ht="16.8" spans="9:39">
      <c r="I68" s="2402"/>
      <c r="J68" s="2402"/>
      <c r="K68" s="2407"/>
      <c r="R68" s="2429" t="s">
        <v>1402</v>
      </c>
      <c r="S68" s="2430">
        <v>2240</v>
      </c>
      <c r="T68" s="2516"/>
      <c r="AC68" s="2470"/>
      <c r="AD68" s="2471">
        <v>4</v>
      </c>
      <c r="AE68" s="2472">
        <v>1304</v>
      </c>
      <c r="AF68" s="2473" t="s">
        <v>593</v>
      </c>
      <c r="AG68" s="2491">
        <v>102.822451805304</v>
      </c>
      <c r="AI68" s="2501"/>
      <c r="AJ68" s="2502"/>
      <c r="AK68" s="2503"/>
      <c r="AM68" s="2504"/>
    </row>
    <row r="69" ht="16.2" spans="9:39">
      <c r="I69" s="2402"/>
      <c r="J69" s="2402"/>
      <c r="K69" s="2407"/>
      <c r="R69" s="2429" t="s">
        <v>1403</v>
      </c>
      <c r="S69" s="2430">
        <v>2300</v>
      </c>
      <c r="T69" s="2420"/>
      <c r="AC69" s="2470"/>
      <c r="AD69" s="2471">
        <v>5</v>
      </c>
      <c r="AE69" s="2472">
        <v>1305</v>
      </c>
      <c r="AF69" s="2473" t="s">
        <v>594</v>
      </c>
      <c r="AG69" s="2491">
        <v>93.8438598359783</v>
      </c>
      <c r="AI69" s="2501"/>
      <c r="AJ69" s="2502"/>
      <c r="AK69" s="2503"/>
      <c r="AM69" s="2504"/>
    </row>
    <row r="70" ht="16.2" spans="9:39">
      <c r="I70" s="2402"/>
      <c r="J70" s="2402"/>
      <c r="K70" s="2407"/>
      <c r="R70" s="2429" t="s">
        <v>1404</v>
      </c>
      <c r="S70" s="2430">
        <v>2460</v>
      </c>
      <c r="T70" s="2420"/>
      <c r="AC70" s="2470"/>
      <c r="AD70" s="2471">
        <v>6</v>
      </c>
      <c r="AE70" s="2472">
        <v>1306</v>
      </c>
      <c r="AF70" s="2473" t="s">
        <v>595</v>
      </c>
      <c r="AG70" s="2491">
        <v>97.6887847481095</v>
      </c>
      <c r="AI70" s="2501"/>
      <c r="AJ70" s="2502"/>
      <c r="AK70" s="2503"/>
      <c r="AM70" s="2504"/>
    </row>
    <row r="71" ht="16.2" spans="9:39">
      <c r="I71" s="2402"/>
      <c r="J71" s="2402"/>
      <c r="K71" s="2407"/>
      <c r="R71" s="2429" t="s">
        <v>1405</v>
      </c>
      <c r="S71" s="2430">
        <v>2530</v>
      </c>
      <c r="T71" s="2420"/>
      <c r="AD71" s="2471">
        <v>7</v>
      </c>
      <c r="AE71" s="2472">
        <v>1307</v>
      </c>
      <c r="AF71" s="2473" t="s">
        <v>596</v>
      </c>
      <c r="AG71" s="2491">
        <v>105.101714772606</v>
      </c>
      <c r="AI71" s="2501"/>
      <c r="AJ71" s="2502"/>
      <c r="AK71" s="2503"/>
      <c r="AM71" s="2504"/>
    </row>
    <row r="72" ht="16.2" spans="9:39">
      <c r="I72" s="2402"/>
      <c r="J72" s="2402"/>
      <c r="K72" s="2407"/>
      <c r="R72" s="2429" t="s">
        <v>1406</v>
      </c>
      <c r="S72" s="2430">
        <v>2510</v>
      </c>
      <c r="T72" s="2420"/>
      <c r="AC72" s="2517"/>
      <c r="AD72" s="2471">
        <v>8</v>
      </c>
      <c r="AE72" s="2472">
        <v>1308</v>
      </c>
      <c r="AF72" s="2473" t="s">
        <v>597</v>
      </c>
      <c r="AG72" s="2491">
        <v>100.660347214826</v>
      </c>
      <c r="AI72" s="2501"/>
      <c r="AJ72" s="2502"/>
      <c r="AK72" s="2503"/>
      <c r="AM72" s="2504"/>
    </row>
    <row r="73" ht="16.2" spans="9:39">
      <c r="I73" s="2402"/>
      <c r="J73" s="2402"/>
      <c r="K73" s="2407"/>
      <c r="R73" s="2429" t="s">
        <v>1407</v>
      </c>
      <c r="S73" s="2430">
        <v>2570</v>
      </c>
      <c r="T73" s="2420"/>
      <c r="AC73" s="2517"/>
      <c r="AD73" s="2471">
        <v>9</v>
      </c>
      <c r="AE73" s="2472">
        <v>1309</v>
      </c>
      <c r="AF73" s="2473" t="s">
        <v>598</v>
      </c>
      <c r="AG73" s="2491">
        <v>92.3527532218554</v>
      </c>
      <c r="AI73" s="2501"/>
      <c r="AJ73" s="2502"/>
      <c r="AK73" s="2503"/>
      <c r="AM73" s="2504"/>
    </row>
    <row r="74" ht="16.2" spans="9:39">
      <c r="I74" s="2402"/>
      <c r="J74" s="2402"/>
      <c r="K74" s="2407"/>
      <c r="R74" s="2429" t="s">
        <v>1408</v>
      </c>
      <c r="S74" s="2430">
        <v>2360</v>
      </c>
      <c r="T74" s="2420"/>
      <c r="AC74" s="2517"/>
      <c r="AD74" s="2471">
        <v>10</v>
      </c>
      <c r="AE74" s="2472">
        <v>1310</v>
      </c>
      <c r="AF74" s="2473" t="s">
        <v>599</v>
      </c>
      <c r="AG74" s="2491">
        <v>86.1859622963042</v>
      </c>
      <c r="AI74" s="2501"/>
      <c r="AJ74" s="2502"/>
      <c r="AK74" s="2503"/>
      <c r="AM74" s="2504"/>
    </row>
    <row r="75" ht="16.2" spans="9:39">
      <c r="I75" s="2402"/>
      <c r="J75" s="2402"/>
      <c r="K75" s="2407"/>
      <c r="R75" s="2429" t="s">
        <v>1409</v>
      </c>
      <c r="S75" s="2430">
        <v>2420</v>
      </c>
      <c r="T75" s="2420"/>
      <c r="AC75" s="2517"/>
      <c r="AD75" s="2471">
        <v>11</v>
      </c>
      <c r="AE75" s="2472">
        <v>1311</v>
      </c>
      <c r="AF75" s="2473" t="s">
        <v>600</v>
      </c>
      <c r="AG75" s="2491">
        <v>92.4273085525615</v>
      </c>
      <c r="AI75" s="2501"/>
      <c r="AJ75" s="2502"/>
      <c r="AK75" s="2503"/>
      <c r="AM75" s="2504"/>
    </row>
    <row r="76" ht="16.2" spans="9:39">
      <c r="I76" s="2402"/>
      <c r="J76" s="2402"/>
      <c r="K76" s="2407"/>
      <c r="R76" s="2429" t="s">
        <v>1410</v>
      </c>
      <c r="S76" s="2430">
        <v>2590</v>
      </c>
      <c r="T76" s="2420"/>
      <c r="AC76" s="2517"/>
      <c r="AD76" s="2471">
        <v>12</v>
      </c>
      <c r="AE76" s="2472">
        <v>1312</v>
      </c>
      <c r="AF76" s="2473" t="s">
        <v>601</v>
      </c>
      <c r="AG76" s="2491">
        <v>99.0414314623495</v>
      </c>
      <c r="AI76" s="2501"/>
      <c r="AJ76" s="2502"/>
      <c r="AK76" s="2503"/>
      <c r="AM76" s="2504"/>
    </row>
    <row r="77" ht="16.2" spans="9:39">
      <c r="I77" s="2402"/>
      <c r="J77" s="2402"/>
      <c r="K77" s="2407"/>
      <c r="R77" s="2429" t="s">
        <v>1411</v>
      </c>
      <c r="S77" s="2430">
        <v>2660</v>
      </c>
      <c r="AC77" s="2517"/>
      <c r="AD77" s="2479">
        <v>13</v>
      </c>
      <c r="AE77" s="2480">
        <v>1371</v>
      </c>
      <c r="AF77" s="2481" t="s">
        <v>602</v>
      </c>
      <c r="AG77" s="2505">
        <v>111.641282351688</v>
      </c>
      <c r="AI77" s="2501"/>
      <c r="AJ77" s="2502"/>
      <c r="AK77" s="2503"/>
      <c r="AL77" s="2504"/>
      <c r="AM77" s="2493"/>
    </row>
    <row r="78" ht="16.2" spans="9:39">
      <c r="I78" s="2402"/>
      <c r="J78" s="2402"/>
      <c r="K78" s="2407"/>
      <c r="R78" s="2429" t="s">
        <v>1412</v>
      </c>
      <c r="S78" s="2430">
        <v>2640</v>
      </c>
      <c r="AC78" s="2517"/>
      <c r="AD78" s="2479">
        <v>14</v>
      </c>
      <c r="AE78" s="2480">
        <v>1372</v>
      </c>
      <c r="AF78" s="2481" t="s">
        <v>603</v>
      </c>
      <c r="AG78" s="2505">
        <v>97.3586111406966</v>
      </c>
      <c r="AI78" s="2501"/>
      <c r="AJ78" s="2502"/>
      <c r="AK78" s="2503"/>
      <c r="AL78" s="2504"/>
      <c r="AM78" s="2493"/>
    </row>
    <row r="79" ht="16.2" spans="9:39">
      <c r="I79" s="2402"/>
      <c r="J79" s="2402"/>
      <c r="K79" s="2407"/>
      <c r="R79" s="2429" t="s">
        <v>1413</v>
      </c>
      <c r="S79" s="2430">
        <v>2640</v>
      </c>
      <c r="T79" s="2420"/>
      <c r="AC79" s="2517"/>
      <c r="AD79" s="2479">
        <v>15</v>
      </c>
      <c r="AE79" s="2480">
        <v>1373</v>
      </c>
      <c r="AF79" s="2481" t="s">
        <v>604</v>
      </c>
      <c r="AG79" s="2505">
        <v>85.802534881244</v>
      </c>
      <c r="AI79" s="2501"/>
      <c r="AJ79" s="2502"/>
      <c r="AK79" s="2503"/>
      <c r="AL79" s="2504"/>
      <c r="AM79" s="2493"/>
    </row>
    <row r="80" ht="16.2" spans="9:39">
      <c r="I80" s="2402"/>
      <c r="J80" s="2402"/>
      <c r="K80" s="2407"/>
      <c r="R80" s="2429" t="s">
        <v>1414</v>
      </c>
      <c r="S80" s="2430">
        <v>3640</v>
      </c>
      <c r="T80" s="2420"/>
      <c r="AC80" s="2517"/>
      <c r="AD80" s="2479">
        <v>16</v>
      </c>
      <c r="AE80" s="2480">
        <v>1374</v>
      </c>
      <c r="AF80" s="2481" t="s">
        <v>605</v>
      </c>
      <c r="AG80" s="2505">
        <v>92.7148791138566</v>
      </c>
      <c r="AI80" s="2501"/>
      <c r="AJ80" s="2502"/>
      <c r="AK80" s="2503"/>
      <c r="AL80" s="2504"/>
      <c r="AM80" s="2493"/>
    </row>
    <row r="81" ht="16.2" spans="9:39">
      <c r="I81" s="2402"/>
      <c r="J81" s="2402"/>
      <c r="K81" s="2407"/>
      <c r="R81" s="2429" t="s">
        <v>1415</v>
      </c>
      <c r="S81" s="2430">
        <v>3550</v>
      </c>
      <c r="T81" s="2420"/>
      <c r="AC81" s="2517"/>
      <c r="AD81" s="2479">
        <v>17</v>
      </c>
      <c r="AE81" s="2480">
        <v>1375</v>
      </c>
      <c r="AF81" s="2481" t="s">
        <v>606</v>
      </c>
      <c r="AG81" s="2505">
        <v>100.873362445415</v>
      </c>
      <c r="AI81" s="2501"/>
      <c r="AJ81" s="2502"/>
      <c r="AK81" s="2503"/>
      <c r="AL81" s="2504"/>
      <c r="AM81" s="2493"/>
    </row>
    <row r="82" ht="16.2" spans="9:39">
      <c r="I82" s="2402"/>
      <c r="J82" s="2402"/>
      <c r="K82" s="2407"/>
      <c r="R82" s="2429" t="s">
        <v>1416</v>
      </c>
      <c r="S82" s="2430">
        <v>3720</v>
      </c>
      <c r="T82" s="2420"/>
      <c r="AC82" s="2517"/>
      <c r="AD82" s="2479">
        <v>18</v>
      </c>
      <c r="AE82" s="2480">
        <v>1376</v>
      </c>
      <c r="AF82" s="2481" t="s">
        <v>607</v>
      </c>
      <c r="AG82" s="2505">
        <v>94.4829055277452</v>
      </c>
      <c r="AI82" s="2501"/>
      <c r="AJ82" s="2502"/>
      <c r="AK82" s="2503"/>
      <c r="AL82" s="2504"/>
      <c r="AM82" s="2493"/>
    </row>
    <row r="83" ht="16.2" spans="9:39">
      <c r="I83" s="2402"/>
      <c r="J83" s="2402"/>
      <c r="K83" s="2407"/>
      <c r="R83" s="2429" t="s">
        <v>1417</v>
      </c>
      <c r="S83" s="2430">
        <v>3630</v>
      </c>
      <c r="T83" s="2420"/>
      <c r="AC83" s="2517"/>
      <c r="AD83" s="2479">
        <v>19</v>
      </c>
      <c r="AE83" s="2480">
        <v>1377</v>
      </c>
      <c r="AF83" s="2481" t="s">
        <v>608</v>
      </c>
      <c r="AG83" s="2505">
        <v>95.6651400575141</v>
      </c>
      <c r="AI83" s="2501"/>
      <c r="AJ83" s="2502"/>
      <c r="AK83" s="2503"/>
      <c r="AL83" s="2504"/>
      <c r="AM83" s="2493"/>
    </row>
    <row r="84" ht="16.2" spans="9:39">
      <c r="I84" s="2402"/>
      <c r="J84" s="2402"/>
      <c r="K84" s="2407"/>
      <c r="R84" s="2429" t="s">
        <v>1418</v>
      </c>
      <c r="S84" s="2430">
        <v>3840</v>
      </c>
      <c r="T84" s="2420"/>
      <c r="AC84" s="2517"/>
      <c r="AD84" s="2467">
        <v>4</v>
      </c>
      <c r="AE84" s="2468">
        <v>1400</v>
      </c>
      <c r="AF84" s="2469" t="s">
        <v>1419</v>
      </c>
      <c r="AG84" s="2490">
        <v>107.380977739908</v>
      </c>
      <c r="AI84" s="2501"/>
      <c r="AJ84" s="2502"/>
      <c r="AK84" s="2503"/>
      <c r="AL84" s="2504"/>
      <c r="AM84" s="2493"/>
    </row>
    <row r="85" ht="16.2" spans="9:39">
      <c r="I85" s="2402"/>
      <c r="J85" s="2402"/>
      <c r="K85" s="2407"/>
      <c r="R85" s="2429" t="s">
        <v>1420</v>
      </c>
      <c r="S85" s="2430">
        <v>3740</v>
      </c>
      <c r="T85" s="2420"/>
      <c r="AC85" s="2517"/>
      <c r="AD85" s="2471">
        <v>1</v>
      </c>
      <c r="AE85" s="2472">
        <v>1401</v>
      </c>
      <c r="AF85" s="2473" t="s">
        <v>611</v>
      </c>
      <c r="AG85" s="2491">
        <v>100.670997976355</v>
      </c>
      <c r="AI85" s="2501"/>
      <c r="AJ85" s="2502"/>
      <c r="AK85" s="2503"/>
      <c r="AL85" s="2504"/>
      <c r="AM85" s="2493"/>
    </row>
    <row r="86" ht="16.2" spans="9:39">
      <c r="I86" s="2402"/>
      <c r="J86" s="2402"/>
      <c r="K86" s="2407"/>
      <c r="R86" s="2429" t="s">
        <v>1421</v>
      </c>
      <c r="S86" s="2430">
        <v>3960</v>
      </c>
      <c r="T86" s="2420"/>
      <c r="AC86" s="2517"/>
      <c r="AD86" s="2471">
        <v>2</v>
      </c>
      <c r="AE86" s="2472">
        <v>1402</v>
      </c>
      <c r="AF86" s="2473" t="s">
        <v>612</v>
      </c>
      <c r="AG86" s="2491">
        <v>112.855469166045</v>
      </c>
      <c r="AI86" s="2501"/>
      <c r="AJ86" s="2502"/>
      <c r="AK86" s="2503"/>
      <c r="AL86" s="2504"/>
      <c r="AM86" s="2493"/>
    </row>
    <row r="87" ht="16.2" spans="9:39">
      <c r="I87" s="2402"/>
      <c r="J87" s="2402"/>
      <c r="K87" s="2407"/>
      <c r="R87" s="2429" t="s">
        <v>1422</v>
      </c>
      <c r="S87" s="2430">
        <v>3860</v>
      </c>
      <c r="T87" s="2420"/>
      <c r="AC87" s="2517"/>
      <c r="AD87" s="2471">
        <v>3</v>
      </c>
      <c r="AE87" s="2472">
        <v>1403</v>
      </c>
      <c r="AF87" s="2473" t="s">
        <v>613</v>
      </c>
      <c r="AG87" s="2491">
        <v>115.337096602407</v>
      </c>
      <c r="AI87" s="2501"/>
      <c r="AJ87" s="2502"/>
      <c r="AK87" s="2503"/>
      <c r="AL87" s="2504"/>
      <c r="AM87" s="2493"/>
    </row>
    <row r="88" ht="16.2" spans="9:39">
      <c r="I88" s="2402"/>
      <c r="J88" s="2402"/>
      <c r="K88" s="2407"/>
      <c r="R88" s="2429" t="s">
        <v>1423</v>
      </c>
      <c r="S88" s="2430">
        <v>4050</v>
      </c>
      <c r="T88" s="2420"/>
      <c r="AC88" s="2517"/>
      <c r="AD88" s="2471">
        <v>4</v>
      </c>
      <c r="AE88" s="2472">
        <v>1404</v>
      </c>
      <c r="AF88" s="2473" t="s">
        <v>614</v>
      </c>
      <c r="AG88" s="2491">
        <v>101.373948237299</v>
      </c>
      <c r="AI88" s="2501"/>
      <c r="AJ88" s="2502"/>
      <c r="AK88" s="2503"/>
      <c r="AL88" s="2504"/>
      <c r="AM88" s="2493"/>
    </row>
    <row r="89" ht="16.2" spans="9:39">
      <c r="I89" s="2402"/>
      <c r="J89" s="2402"/>
      <c r="K89" s="2407"/>
      <c r="R89" s="2429" t="s">
        <v>1424</v>
      </c>
      <c r="S89" s="2430">
        <v>3950</v>
      </c>
      <c r="T89" s="2420"/>
      <c r="AC89" s="2517"/>
      <c r="AD89" s="2471">
        <v>5</v>
      </c>
      <c r="AE89" s="2472">
        <v>1405</v>
      </c>
      <c r="AF89" s="2473" t="s">
        <v>615</v>
      </c>
      <c r="AG89" s="2491">
        <v>117.509851954415</v>
      </c>
      <c r="AI89" s="2501"/>
      <c r="AJ89" s="2502"/>
      <c r="AK89" s="2503"/>
      <c r="AL89" s="2504"/>
      <c r="AM89" s="2493"/>
    </row>
    <row r="90" ht="16.2" spans="9:39">
      <c r="I90" s="2402"/>
      <c r="J90" s="2402"/>
      <c r="K90" s="2407"/>
      <c r="R90" s="2429" t="s">
        <v>1425</v>
      </c>
      <c r="S90" s="2430">
        <v>4130</v>
      </c>
      <c r="T90" s="2420"/>
      <c r="AC90" s="2517"/>
      <c r="AD90" s="2471">
        <v>6</v>
      </c>
      <c r="AE90" s="2472">
        <v>1406</v>
      </c>
      <c r="AF90" s="2473" t="s">
        <v>616</v>
      </c>
      <c r="AG90" s="2491">
        <v>101.54436042177</v>
      </c>
      <c r="AI90" s="2501"/>
      <c r="AJ90" s="2502"/>
      <c r="AK90" s="2503"/>
      <c r="AL90" s="2504"/>
      <c r="AM90" s="2493"/>
    </row>
    <row r="91" ht="16.2" spans="9:39">
      <c r="I91" s="2402"/>
      <c r="J91" s="2402"/>
      <c r="K91" s="2407"/>
      <c r="R91" s="2429" t="s">
        <v>1426</v>
      </c>
      <c r="S91" s="2430">
        <v>4030</v>
      </c>
      <c r="T91" s="2420"/>
      <c r="AC91" s="2517"/>
      <c r="AD91" s="2471">
        <v>7</v>
      </c>
      <c r="AE91" s="2472">
        <v>1407</v>
      </c>
      <c r="AF91" s="2473" t="s">
        <v>617</v>
      </c>
      <c r="AG91" s="2491">
        <v>108.680370646501</v>
      </c>
      <c r="AI91" s="2501"/>
      <c r="AJ91" s="2502"/>
      <c r="AK91" s="2503"/>
      <c r="AL91" s="2504"/>
      <c r="AM91" s="2493"/>
    </row>
    <row r="92" ht="16.2" spans="9:39">
      <c r="I92" s="2402"/>
      <c r="J92" s="2402"/>
      <c r="K92" s="2407"/>
      <c r="R92" s="2429" t="s">
        <v>1427</v>
      </c>
      <c r="S92" s="2430">
        <v>4210</v>
      </c>
      <c r="T92" s="2420"/>
      <c r="AC92" s="2517"/>
      <c r="AD92" s="2471">
        <v>8</v>
      </c>
      <c r="AE92" s="2472">
        <v>1408</v>
      </c>
      <c r="AF92" s="2473" t="s">
        <v>618</v>
      </c>
      <c r="AG92" s="2491">
        <v>122.419853019491</v>
      </c>
      <c r="AI92" s="2501"/>
      <c r="AJ92" s="2502"/>
      <c r="AK92" s="2503"/>
      <c r="AL92" s="2504"/>
      <c r="AM92" s="2493"/>
    </row>
    <row r="93" ht="16.2" spans="9:39">
      <c r="I93" s="2402"/>
      <c r="J93" s="2402"/>
      <c r="K93" s="2407"/>
      <c r="R93" s="2429" t="s">
        <v>1428</v>
      </c>
      <c r="S93" s="2430">
        <v>4110</v>
      </c>
      <c r="T93" s="2420"/>
      <c r="AC93" s="2517"/>
      <c r="AD93" s="2471">
        <v>9</v>
      </c>
      <c r="AE93" s="2472">
        <v>1409</v>
      </c>
      <c r="AF93" s="2473" t="s">
        <v>619</v>
      </c>
      <c r="AG93" s="2491">
        <v>129.673021621046</v>
      </c>
      <c r="AI93" s="2501"/>
      <c r="AJ93" s="2502"/>
      <c r="AK93" s="2503"/>
      <c r="AL93" s="2504"/>
      <c r="AM93" s="2493"/>
    </row>
    <row r="94" ht="16.2" spans="9:39">
      <c r="I94" s="2402"/>
      <c r="J94" s="2402"/>
      <c r="K94" s="2407"/>
      <c r="R94" s="2429" t="s">
        <v>1429</v>
      </c>
      <c r="S94" s="2430">
        <v>4310</v>
      </c>
      <c r="T94" s="2420"/>
      <c r="AC94" s="2517"/>
      <c r="AD94" s="2471">
        <v>10</v>
      </c>
      <c r="AE94" s="2472">
        <v>1410</v>
      </c>
      <c r="AF94" s="2473" t="s">
        <v>620</v>
      </c>
      <c r="AG94" s="2491">
        <v>135.509638939184</v>
      </c>
      <c r="AI94" s="2501"/>
      <c r="AJ94" s="2502"/>
      <c r="AK94" s="2503"/>
      <c r="AL94" s="2504"/>
      <c r="AM94" s="2493"/>
    </row>
    <row r="95" ht="16.2" spans="9:39">
      <c r="I95" s="2402"/>
      <c r="J95" s="2402"/>
      <c r="K95" s="2407"/>
      <c r="R95" s="2429" t="s">
        <v>1430</v>
      </c>
      <c r="S95" s="2430">
        <v>4200</v>
      </c>
      <c r="T95" s="2420"/>
      <c r="AC95" s="2517"/>
      <c r="AD95" s="2479">
        <v>11</v>
      </c>
      <c r="AE95" s="2480">
        <v>1471</v>
      </c>
      <c r="AF95" s="2481" t="s">
        <v>621</v>
      </c>
      <c r="AG95" s="2505">
        <v>122.142933219725</v>
      </c>
      <c r="AI95" s="2501"/>
      <c r="AJ95" s="2502"/>
      <c r="AK95" s="2503"/>
      <c r="AL95" s="2504"/>
      <c r="AM95" s="2493"/>
    </row>
    <row r="96" ht="16.2" spans="9:39">
      <c r="I96" s="2402"/>
      <c r="J96" s="2406"/>
      <c r="K96" s="2407"/>
      <c r="R96" s="2429" t="s">
        <v>1431</v>
      </c>
      <c r="S96" s="2430">
        <v>4410</v>
      </c>
      <c r="T96" s="2420"/>
      <c r="AC96" s="2517"/>
      <c r="AD96" s="2479">
        <v>12</v>
      </c>
      <c r="AE96" s="2480">
        <v>1473</v>
      </c>
      <c r="AF96" s="2481" t="s">
        <v>622</v>
      </c>
      <c r="AG96" s="2505">
        <v>121.610395143253</v>
      </c>
      <c r="AI96" s="2501"/>
      <c r="AJ96" s="2502"/>
      <c r="AK96" s="2503"/>
      <c r="AL96" s="2504"/>
      <c r="AM96" s="2493"/>
    </row>
    <row r="97" ht="16.2" spans="9:39">
      <c r="I97" s="2402"/>
      <c r="J97" s="2402"/>
      <c r="K97" s="2407"/>
      <c r="R97" s="2429" t="s">
        <v>1432</v>
      </c>
      <c r="S97" s="2430">
        <v>4300</v>
      </c>
      <c r="T97" s="2420"/>
      <c r="AC97" s="2517"/>
      <c r="AD97" s="2467">
        <v>5</v>
      </c>
      <c r="AE97" s="2468">
        <v>1500</v>
      </c>
      <c r="AF97" s="2469" t="s">
        <v>1433</v>
      </c>
      <c r="AG97" s="2490">
        <v>102.51357972095</v>
      </c>
      <c r="AI97" s="2501"/>
      <c r="AJ97" s="2502"/>
      <c r="AK97" s="2503"/>
      <c r="AL97" s="2504"/>
      <c r="AM97" s="2493"/>
    </row>
    <row r="98" ht="16.2" spans="9:39">
      <c r="I98" s="2402"/>
      <c r="J98" s="2406"/>
      <c r="K98" s="2407"/>
      <c r="R98" s="2429" t="s">
        <v>1434</v>
      </c>
      <c r="S98" s="2430">
        <v>4540</v>
      </c>
      <c r="T98" s="2420"/>
      <c r="AC98" s="2517"/>
      <c r="AD98" s="2471">
        <v>1</v>
      </c>
      <c r="AE98" s="2472">
        <v>1501</v>
      </c>
      <c r="AF98" s="2473" t="s">
        <v>625</v>
      </c>
      <c r="AG98" s="2491">
        <v>107.636596016615</v>
      </c>
      <c r="AI98" s="2501"/>
      <c r="AJ98" s="2502"/>
      <c r="AK98" s="2503"/>
      <c r="AL98" s="2504"/>
      <c r="AM98" s="2493"/>
    </row>
    <row r="99" ht="16.2" spans="9:39">
      <c r="I99" s="2402"/>
      <c r="J99" s="2406"/>
      <c r="K99" s="2407"/>
      <c r="R99" s="2429" t="s">
        <v>1435</v>
      </c>
      <c r="S99" s="2430">
        <v>4420</v>
      </c>
      <c r="AC99" s="2517"/>
      <c r="AD99" s="2471">
        <v>2</v>
      </c>
      <c r="AE99" s="2472">
        <v>1502</v>
      </c>
      <c r="AF99" s="2473" t="s">
        <v>626</v>
      </c>
      <c r="AG99" s="2491">
        <v>99.4248588774097</v>
      </c>
      <c r="AI99" s="2501"/>
      <c r="AJ99" s="2502"/>
      <c r="AK99" s="2503"/>
      <c r="AL99" s="2504"/>
      <c r="AM99" s="2493"/>
    </row>
    <row r="100" ht="16.2" spans="9:39">
      <c r="I100" s="2402"/>
      <c r="J100" s="2406"/>
      <c r="K100" s="2407"/>
      <c r="R100" s="2429" t="s">
        <v>1436</v>
      </c>
      <c r="S100" s="2430">
        <v>4640</v>
      </c>
      <c r="AC100" s="2517"/>
      <c r="AD100" s="2471">
        <v>3</v>
      </c>
      <c r="AE100" s="2472">
        <v>1503</v>
      </c>
      <c r="AF100" s="2473" t="s">
        <v>627</v>
      </c>
      <c r="AG100" s="2491">
        <v>106.496964532964</v>
      </c>
      <c r="AI100" s="2501"/>
      <c r="AJ100" s="2502"/>
      <c r="AK100" s="2503"/>
      <c r="AL100" s="2504"/>
      <c r="AM100" s="2493"/>
    </row>
    <row r="101" ht="16.2" spans="9:39">
      <c r="I101" s="2402"/>
      <c r="J101" s="2406"/>
      <c r="K101" s="2407"/>
      <c r="R101" s="2429" t="s">
        <v>1437</v>
      </c>
      <c r="S101" s="2430">
        <v>4520</v>
      </c>
      <c r="T101" s="2420"/>
      <c r="AC101" s="2517"/>
      <c r="AD101" s="2471">
        <v>4</v>
      </c>
      <c r="AE101" s="2472">
        <v>1504</v>
      </c>
      <c r="AF101" s="2473" t="s">
        <v>628</v>
      </c>
      <c r="AG101" s="2491">
        <v>120.151240813718</v>
      </c>
      <c r="AI101" s="2501"/>
      <c r="AJ101" s="2502"/>
      <c r="AK101" s="2503"/>
      <c r="AL101" s="2504"/>
      <c r="AM101" s="2493"/>
    </row>
    <row r="102" ht="16.2" spans="9:39">
      <c r="I102" s="2402"/>
      <c r="J102" s="2406"/>
      <c r="K102" s="2407"/>
      <c r="R102" s="2429" t="s">
        <v>1438</v>
      </c>
      <c r="S102" s="2430">
        <v>3070</v>
      </c>
      <c r="T102" s="2420"/>
      <c r="AC102" s="2517"/>
      <c r="AD102" s="2471">
        <v>5</v>
      </c>
      <c r="AE102" s="2472">
        <v>1505</v>
      </c>
      <c r="AF102" s="2473" t="s">
        <v>629</v>
      </c>
      <c r="AG102" s="2491">
        <v>118.670784961125</v>
      </c>
      <c r="AI102" s="2501"/>
      <c r="AJ102" s="2502"/>
      <c r="AK102" s="2503"/>
      <c r="AL102" s="2504"/>
      <c r="AM102" s="2493"/>
    </row>
    <row r="103" ht="16.2" spans="9:39">
      <c r="I103" s="2402"/>
      <c r="J103" s="2406"/>
      <c r="K103" s="2407"/>
      <c r="R103" s="2429" t="s">
        <v>1439</v>
      </c>
      <c r="S103" s="2430">
        <v>2990</v>
      </c>
      <c r="T103" s="2420"/>
      <c r="AC103" s="2517"/>
      <c r="AD103" s="2471">
        <v>6</v>
      </c>
      <c r="AE103" s="2472">
        <v>1506</v>
      </c>
      <c r="AF103" s="2473" t="s">
        <v>630</v>
      </c>
      <c r="AG103" s="2491">
        <v>127.542869315156</v>
      </c>
      <c r="AI103" s="2501"/>
      <c r="AJ103" s="2502"/>
      <c r="AK103" s="2503"/>
      <c r="AL103" s="2504"/>
      <c r="AM103" s="2493"/>
    </row>
    <row r="104" ht="16.2" spans="9:39">
      <c r="I104" s="2402"/>
      <c r="J104" s="2406"/>
      <c r="K104" s="2407"/>
      <c r="R104" s="2429" t="s">
        <v>1440</v>
      </c>
      <c r="S104" s="2430">
        <v>3140</v>
      </c>
      <c r="T104" s="2420"/>
      <c r="AC104" s="2517"/>
      <c r="AD104" s="2471">
        <v>7</v>
      </c>
      <c r="AE104" s="2472">
        <v>1507</v>
      </c>
      <c r="AF104" s="2473" t="s">
        <v>631</v>
      </c>
      <c r="AG104" s="2491">
        <v>128.522739375865</v>
      </c>
      <c r="AI104" s="2501"/>
      <c r="AJ104" s="2502"/>
      <c r="AK104" s="2503"/>
      <c r="AL104" s="2504"/>
      <c r="AM104" s="2493"/>
    </row>
    <row r="105" ht="16.2" spans="9:39">
      <c r="I105" s="2402"/>
      <c r="J105" s="2406"/>
      <c r="K105" s="2407"/>
      <c r="R105" s="2429" t="s">
        <v>1441</v>
      </c>
      <c r="S105" s="2430">
        <v>3060</v>
      </c>
      <c r="T105" s="2420"/>
      <c r="AC105" s="2517"/>
      <c r="AD105" s="2471">
        <v>8</v>
      </c>
      <c r="AE105" s="2472">
        <v>1508</v>
      </c>
      <c r="AF105" s="2473" t="s">
        <v>632</v>
      </c>
      <c r="AG105" s="2491">
        <v>100.457982745766</v>
      </c>
      <c r="AI105" s="2501"/>
      <c r="AJ105" s="2502"/>
      <c r="AK105" s="2503"/>
      <c r="AL105" s="2504"/>
      <c r="AM105" s="2493"/>
    </row>
    <row r="106" ht="16.2" spans="9:39">
      <c r="I106" s="2402"/>
      <c r="J106" s="2406"/>
      <c r="K106" s="2407"/>
      <c r="R106" s="2429" t="s">
        <v>1442</v>
      </c>
      <c r="S106" s="2430">
        <v>3230</v>
      </c>
      <c r="T106" s="2420"/>
      <c r="AC106" s="2517"/>
      <c r="AD106" s="2471">
        <v>9</v>
      </c>
      <c r="AE106" s="2472">
        <v>1509</v>
      </c>
      <c r="AF106" s="2473" t="s">
        <v>633</v>
      </c>
      <c r="AG106" s="2491">
        <v>101.35264671424</v>
      </c>
      <c r="AI106" s="2501"/>
      <c r="AJ106" s="2502"/>
      <c r="AK106" s="2503"/>
      <c r="AL106" s="2504"/>
      <c r="AM106" s="2493"/>
    </row>
    <row r="107" ht="16.2" spans="9:39">
      <c r="I107" s="2402"/>
      <c r="J107" s="2406"/>
      <c r="K107" s="2407"/>
      <c r="R107" s="2429" t="s">
        <v>1443</v>
      </c>
      <c r="S107" s="2430">
        <v>3150</v>
      </c>
      <c r="T107" s="2420"/>
      <c r="AC107" s="2517"/>
      <c r="AD107" s="2479">
        <v>10</v>
      </c>
      <c r="AE107" s="2480">
        <v>1571</v>
      </c>
      <c r="AF107" s="2481" t="s">
        <v>634</v>
      </c>
      <c r="AG107" s="2505">
        <v>114.559591010757</v>
      </c>
      <c r="AI107" s="2501"/>
      <c r="AJ107" s="2502"/>
      <c r="AK107" s="2503"/>
      <c r="AL107" s="2504"/>
      <c r="AM107" s="2493"/>
    </row>
    <row r="108" ht="16.2" spans="9:39">
      <c r="I108" s="2402"/>
      <c r="J108" s="2406"/>
      <c r="K108" s="2407"/>
      <c r="R108" s="2429" t="s">
        <v>1444</v>
      </c>
      <c r="S108" s="2430">
        <v>3340</v>
      </c>
      <c r="T108" s="2420"/>
      <c r="AC108" s="2517"/>
      <c r="AD108" s="2479">
        <v>11</v>
      </c>
      <c r="AE108" s="2480">
        <v>1572</v>
      </c>
      <c r="AF108" s="2481" t="s">
        <v>635</v>
      </c>
      <c r="AG108" s="2505">
        <v>112.418787943338</v>
      </c>
      <c r="AI108" s="2501"/>
      <c r="AJ108" s="2502"/>
      <c r="AK108" s="2503"/>
      <c r="AL108" s="2504"/>
      <c r="AM108" s="2493"/>
    </row>
    <row r="109" ht="16.2" spans="9:39">
      <c r="I109" s="2402"/>
      <c r="J109" s="2406"/>
      <c r="K109" s="2407"/>
      <c r="R109" s="2429" t="s">
        <v>1445</v>
      </c>
      <c r="S109" s="2430">
        <v>3250</v>
      </c>
      <c r="T109" s="2420"/>
      <c r="AC109" s="2517"/>
      <c r="AD109" s="2467">
        <v>6</v>
      </c>
      <c r="AE109" s="2468">
        <v>1600</v>
      </c>
      <c r="AF109" s="2469" t="s">
        <v>1446</v>
      </c>
      <c r="AG109" s="2490">
        <v>100.564490361061</v>
      </c>
      <c r="AI109" s="2501"/>
      <c r="AJ109" s="2502"/>
      <c r="AK109" s="2503"/>
      <c r="AL109" s="2504"/>
      <c r="AM109" s="2493"/>
    </row>
    <row r="110" ht="16.2" spans="9:39">
      <c r="I110" s="2402"/>
      <c r="J110" s="2406"/>
      <c r="K110" s="2407"/>
      <c r="R110" s="2429" t="s">
        <v>1447</v>
      </c>
      <c r="S110" s="2430">
        <v>3420</v>
      </c>
      <c r="T110" s="2420"/>
      <c r="AC110" s="2517"/>
      <c r="AD110" s="2471">
        <v>1</v>
      </c>
      <c r="AE110" s="2472">
        <v>1601</v>
      </c>
      <c r="AF110" s="2473" t="s">
        <v>638</v>
      </c>
      <c r="AG110" s="2491">
        <v>97.7739908403451</v>
      </c>
      <c r="AI110" s="2501"/>
      <c r="AJ110" s="2502"/>
      <c r="AK110" s="2503"/>
      <c r="AL110" s="2504"/>
      <c r="AM110" s="2493"/>
    </row>
    <row r="111" ht="16.2" spans="9:39">
      <c r="I111" s="2402"/>
      <c r="J111" s="2406"/>
      <c r="K111" s="2407"/>
      <c r="R111" s="2429" t="s">
        <v>1448</v>
      </c>
      <c r="S111" s="2430">
        <v>3330</v>
      </c>
      <c r="T111" s="2420"/>
      <c r="AC111" s="2517"/>
      <c r="AD111" s="2471">
        <v>2</v>
      </c>
      <c r="AE111" s="2472">
        <v>1602</v>
      </c>
      <c r="AF111" s="2473" t="s">
        <v>639</v>
      </c>
      <c r="AG111" s="2491">
        <v>98.2639258706998</v>
      </c>
      <c r="AI111" s="2501"/>
      <c r="AJ111" s="2502"/>
      <c r="AK111" s="2503"/>
      <c r="AL111" s="2504"/>
      <c r="AM111" s="2493"/>
    </row>
    <row r="112" ht="16.2" spans="9:39">
      <c r="I112" s="2402"/>
      <c r="J112" s="2406"/>
      <c r="K112" s="2407"/>
      <c r="R112" s="2429" t="s">
        <v>1449</v>
      </c>
      <c r="S112" s="2430">
        <v>3480</v>
      </c>
      <c r="T112" s="2420"/>
      <c r="AC112" s="2517"/>
      <c r="AD112" s="2471">
        <v>3</v>
      </c>
      <c r="AE112" s="2472">
        <v>1603</v>
      </c>
      <c r="AF112" s="2473" t="s">
        <v>640</v>
      </c>
      <c r="AG112" s="2491">
        <v>105.069762488018</v>
      </c>
      <c r="AI112" s="2501"/>
      <c r="AJ112" s="2502"/>
      <c r="AK112" s="2503"/>
      <c r="AL112" s="2504"/>
      <c r="AM112" s="2493"/>
    </row>
    <row r="113" ht="16.2" spans="9:39">
      <c r="I113" s="2402"/>
      <c r="J113" s="2406"/>
      <c r="K113" s="2407"/>
      <c r="R113" s="2429" t="s">
        <v>1450</v>
      </c>
      <c r="S113" s="2430">
        <v>3400</v>
      </c>
      <c r="T113" s="2420"/>
      <c r="AC113" s="2517"/>
      <c r="AD113" s="2471">
        <v>4</v>
      </c>
      <c r="AE113" s="2472">
        <v>1604</v>
      </c>
      <c r="AF113" s="2473" t="s">
        <v>641</v>
      </c>
      <c r="AG113" s="2491">
        <v>91.3515816380871</v>
      </c>
      <c r="AI113" s="2501"/>
      <c r="AJ113" s="2502"/>
      <c r="AK113" s="2503"/>
      <c r="AL113" s="2504"/>
      <c r="AM113" s="2493"/>
    </row>
    <row r="114" ht="16.2" spans="9:39">
      <c r="I114" s="2402"/>
      <c r="J114" s="2406"/>
      <c r="K114" s="2407"/>
      <c r="R114" s="2429" t="s">
        <v>1451</v>
      </c>
      <c r="S114" s="2430">
        <v>3550</v>
      </c>
      <c r="T114" s="2420"/>
      <c r="AC114" s="2517"/>
      <c r="AD114" s="2471">
        <v>5</v>
      </c>
      <c r="AE114" s="2472">
        <v>1605</v>
      </c>
      <c r="AF114" s="2473" t="s">
        <v>642</v>
      </c>
      <c r="AG114" s="2491">
        <v>107.902865054851</v>
      </c>
      <c r="AI114" s="2501"/>
      <c r="AJ114" s="2502"/>
      <c r="AK114" s="2503"/>
      <c r="AL114" s="2504"/>
      <c r="AM114" s="2493"/>
    </row>
    <row r="115" ht="16.2" spans="9:39">
      <c r="I115" s="2402"/>
      <c r="J115" s="2402"/>
      <c r="K115" s="2407"/>
      <c r="R115" s="2429" t="s">
        <v>1452</v>
      </c>
      <c r="S115" s="2430">
        <v>3460</v>
      </c>
      <c r="T115" s="2420"/>
      <c r="AC115" s="2517"/>
      <c r="AD115" s="2471">
        <v>6</v>
      </c>
      <c r="AE115" s="2472">
        <v>1606</v>
      </c>
      <c r="AF115" s="2473" t="s">
        <v>643</v>
      </c>
      <c r="AG115" s="2491">
        <v>154.382788369368</v>
      </c>
      <c r="AI115" s="2501"/>
      <c r="AJ115" s="2502"/>
      <c r="AK115" s="2503"/>
      <c r="AL115" s="2504"/>
      <c r="AM115" s="2493"/>
    </row>
    <row r="116" ht="16.2" spans="9:39">
      <c r="I116" s="2402"/>
      <c r="J116" s="2402"/>
      <c r="K116" s="2407"/>
      <c r="R116" s="2429" t="s">
        <v>1453</v>
      </c>
      <c r="S116" s="2430">
        <v>3630</v>
      </c>
      <c r="T116" s="2420"/>
      <c r="AC116" s="2517"/>
      <c r="AD116" s="2471">
        <v>7</v>
      </c>
      <c r="AE116" s="2472">
        <v>1607</v>
      </c>
      <c r="AF116" s="2473" t="s">
        <v>644</v>
      </c>
      <c r="AG116" s="2491">
        <v>136.233890723187</v>
      </c>
      <c r="AI116" s="2501"/>
      <c r="AJ116" s="2502"/>
      <c r="AK116" s="2503"/>
      <c r="AL116" s="2504"/>
      <c r="AM116" s="2493"/>
    </row>
    <row r="117" ht="16.2" spans="9:39">
      <c r="I117" s="2402"/>
      <c r="J117" s="2402"/>
      <c r="K117" s="2407"/>
      <c r="R117" s="2429" t="s">
        <v>1454</v>
      </c>
      <c r="S117" s="2430">
        <v>3540</v>
      </c>
      <c r="T117" s="2420"/>
      <c r="AC117" s="2517"/>
      <c r="AD117" s="2471">
        <v>8</v>
      </c>
      <c r="AE117" s="2472">
        <v>1608</v>
      </c>
      <c r="AF117" s="2473" t="s">
        <v>645</v>
      </c>
      <c r="AG117" s="2491">
        <v>96.5704547875173</v>
      </c>
      <c r="AI117" s="2501"/>
      <c r="AJ117" s="2502"/>
      <c r="AK117" s="2503"/>
      <c r="AL117" s="2504"/>
      <c r="AM117" s="2493"/>
    </row>
    <row r="118" ht="16.2" spans="9:39">
      <c r="I118" s="2402"/>
      <c r="J118" s="2402"/>
      <c r="K118" s="2407"/>
      <c r="R118" s="2429" t="s">
        <v>1455</v>
      </c>
      <c r="S118" s="2430">
        <v>3710</v>
      </c>
      <c r="T118" s="2420"/>
      <c r="AC118" s="2517"/>
      <c r="AD118" s="2471">
        <v>9</v>
      </c>
      <c r="AE118" s="2472">
        <v>1609</v>
      </c>
      <c r="AF118" s="2473" t="s">
        <v>646</v>
      </c>
      <c r="AG118" s="2491">
        <v>93.172861859623</v>
      </c>
      <c r="AI118" s="2501"/>
      <c r="AJ118" s="2502"/>
      <c r="AK118" s="2503"/>
      <c r="AL118" s="2504"/>
      <c r="AM118" s="2493"/>
    </row>
    <row r="119" ht="16.2" spans="9:39">
      <c r="I119" s="2402"/>
      <c r="J119" s="2402"/>
      <c r="K119" s="2407"/>
      <c r="R119" s="2429" t="s">
        <v>1456</v>
      </c>
      <c r="S119" s="2430">
        <v>3620</v>
      </c>
      <c r="T119" s="2420"/>
      <c r="AC119" s="2517"/>
      <c r="AD119" s="2471">
        <v>10</v>
      </c>
      <c r="AE119" s="2472">
        <v>1610</v>
      </c>
      <c r="AF119" s="2473" t="s">
        <v>647</v>
      </c>
      <c r="AG119" s="2491">
        <v>117.01991692406</v>
      </c>
      <c r="AI119" s="2501"/>
      <c r="AJ119" s="2502"/>
      <c r="AK119" s="2503"/>
      <c r="AL119" s="2504"/>
      <c r="AM119" s="2493"/>
    </row>
    <row r="120" ht="16.2" spans="9:39">
      <c r="I120" s="2402"/>
      <c r="J120" s="2402"/>
      <c r="K120" s="2407"/>
      <c r="R120" s="2429" t="s">
        <v>1457</v>
      </c>
      <c r="S120" s="2430">
        <v>3810</v>
      </c>
      <c r="T120" s="2420"/>
      <c r="AC120" s="2517"/>
      <c r="AD120" s="2471">
        <v>11</v>
      </c>
      <c r="AE120" s="2472">
        <v>1611</v>
      </c>
      <c r="AF120" s="2473" t="s">
        <v>648</v>
      </c>
      <c r="AG120" s="2491">
        <v>90.7018851847907</v>
      </c>
      <c r="AI120" s="2501"/>
      <c r="AJ120" s="2502"/>
      <c r="AK120" s="2503"/>
      <c r="AL120" s="2504"/>
      <c r="AM120" s="2493"/>
    </row>
    <row r="121" ht="16.2" spans="9:39">
      <c r="I121" s="2402"/>
      <c r="J121" s="2402"/>
      <c r="K121" s="2407"/>
      <c r="R121" s="2429" t="s">
        <v>1458</v>
      </c>
      <c r="S121" s="2430">
        <v>3720</v>
      </c>
      <c r="T121" s="2420"/>
      <c r="AC121" s="2517"/>
      <c r="AD121" s="2479">
        <v>12</v>
      </c>
      <c r="AE121" s="2480">
        <v>1671</v>
      </c>
      <c r="AF121" s="2481" t="s">
        <v>651</v>
      </c>
      <c r="AG121" s="2505">
        <v>112.589200127809</v>
      </c>
      <c r="AI121" s="2501"/>
      <c r="AJ121" s="2502"/>
      <c r="AK121" s="2503"/>
      <c r="AL121" s="2504"/>
      <c r="AM121" s="2493"/>
    </row>
    <row r="122" ht="16.2" spans="9:39">
      <c r="I122" s="2402"/>
      <c r="J122" s="2402"/>
      <c r="K122" s="2407"/>
      <c r="R122" s="2429" t="s">
        <v>1459</v>
      </c>
      <c r="S122" s="2430">
        <v>3890</v>
      </c>
      <c r="T122" s="2420"/>
      <c r="AC122" s="2517"/>
      <c r="AD122" s="2479">
        <v>13</v>
      </c>
      <c r="AE122" s="2480">
        <v>1672</v>
      </c>
      <c r="AF122" s="2481" t="s">
        <v>652</v>
      </c>
      <c r="AG122" s="2505">
        <v>113.079135158164</v>
      </c>
      <c r="AI122" s="2501"/>
      <c r="AJ122" s="2502"/>
      <c r="AK122" s="2503"/>
      <c r="AL122" s="2504"/>
      <c r="AM122" s="2493"/>
    </row>
    <row r="123" ht="16.2" spans="9:38">
      <c r="I123" s="2402"/>
      <c r="J123" s="2402"/>
      <c r="K123" s="2407"/>
      <c r="R123" s="2429" t="s">
        <v>1460</v>
      </c>
      <c r="S123" s="2430">
        <v>3800</v>
      </c>
      <c r="T123" s="2420"/>
      <c r="AC123" s="2517"/>
      <c r="AD123" s="2479">
        <v>14</v>
      </c>
      <c r="AE123" s="2480">
        <v>1673</v>
      </c>
      <c r="AF123" s="2481" t="s">
        <v>653</v>
      </c>
      <c r="AG123" s="2505">
        <v>111.151347321333</v>
      </c>
      <c r="AI123" s="2501"/>
      <c r="AJ123" s="2502"/>
      <c r="AK123" s="2503"/>
      <c r="AL123" s="2504"/>
    </row>
    <row r="124" ht="16.2" spans="9:38">
      <c r="I124" s="2402"/>
      <c r="J124" s="2402"/>
      <c r="K124" s="2407"/>
      <c r="R124" s="2429" t="s">
        <v>1461</v>
      </c>
      <c r="S124" s="2430">
        <v>3550</v>
      </c>
      <c r="T124" s="2420"/>
      <c r="AC124" s="2517"/>
      <c r="AD124" s="2479">
        <v>15</v>
      </c>
      <c r="AE124" s="2480">
        <v>1674</v>
      </c>
      <c r="AF124" s="2481" t="s">
        <v>654</v>
      </c>
      <c r="AG124" s="2505">
        <v>107.093407178613</v>
      </c>
      <c r="AI124" s="2501"/>
      <c r="AJ124" s="2502"/>
      <c r="AK124" s="2503"/>
      <c r="AL124" s="2504"/>
    </row>
    <row r="125" ht="16.2" spans="9:38">
      <c r="I125" s="2402"/>
      <c r="J125" s="2402"/>
      <c r="K125" s="2407"/>
      <c r="R125" s="2429" t="s">
        <v>1462</v>
      </c>
      <c r="S125" s="2430">
        <v>3460</v>
      </c>
      <c r="T125" s="2420"/>
      <c r="AC125" s="2470"/>
      <c r="AD125" s="2467">
        <v>7</v>
      </c>
      <c r="AE125" s="2468">
        <v>1700</v>
      </c>
      <c r="AF125" s="2469" t="s">
        <v>1463</v>
      </c>
      <c r="AG125" s="2490">
        <v>93.1622110980935</v>
      </c>
      <c r="AI125" s="2501"/>
      <c r="AJ125" s="2502"/>
      <c r="AK125" s="2503"/>
      <c r="AL125" s="2504"/>
    </row>
    <row r="126" ht="16.2" spans="9:38">
      <c r="I126" s="2402"/>
      <c r="J126" s="2402"/>
      <c r="K126" s="2407"/>
      <c r="R126" s="2429" t="s">
        <v>1464</v>
      </c>
      <c r="S126" s="2430">
        <v>3630</v>
      </c>
      <c r="T126" s="2420"/>
      <c r="AC126" s="2470"/>
      <c r="AD126" s="2471">
        <v>1</v>
      </c>
      <c r="AE126" s="2472">
        <v>1701</v>
      </c>
      <c r="AF126" s="2473" t="s">
        <v>657</v>
      </c>
      <c r="AG126" s="2491">
        <v>98.3278304398764</v>
      </c>
      <c r="AI126" s="2501"/>
      <c r="AJ126" s="2502"/>
      <c r="AK126" s="2503"/>
      <c r="AL126" s="2504"/>
    </row>
    <row r="127" ht="16.2" spans="9:38">
      <c r="I127" s="2402"/>
      <c r="J127" s="2406"/>
      <c r="K127" s="2407"/>
      <c r="R127" s="2429" t="s">
        <v>1465</v>
      </c>
      <c r="S127" s="2430">
        <v>3540</v>
      </c>
      <c r="T127" s="2420"/>
      <c r="AC127" s="2470"/>
      <c r="AD127" s="2471">
        <v>2</v>
      </c>
      <c r="AE127" s="2472">
        <v>1702</v>
      </c>
      <c r="AF127" s="2473" t="s">
        <v>658</v>
      </c>
      <c r="AG127" s="2491">
        <v>92.5551176909149</v>
      </c>
      <c r="AI127" s="2501"/>
      <c r="AJ127" s="2502"/>
      <c r="AK127" s="2503"/>
      <c r="AL127" s="2504"/>
    </row>
    <row r="128" ht="16.2" spans="9:38">
      <c r="I128" s="2402"/>
      <c r="J128" s="2402"/>
      <c r="K128" s="2407"/>
      <c r="R128" s="2429" t="s">
        <v>1466</v>
      </c>
      <c r="S128" s="2430">
        <v>3740</v>
      </c>
      <c r="T128" s="2420"/>
      <c r="AC128" s="2470"/>
      <c r="AD128" s="2471">
        <v>3</v>
      </c>
      <c r="AE128" s="2472">
        <v>1703</v>
      </c>
      <c r="AF128" s="2473" t="s">
        <v>659</v>
      </c>
      <c r="AG128" s="2491">
        <v>96.9538822025775</v>
      </c>
      <c r="AI128" s="2501"/>
      <c r="AJ128" s="2502"/>
      <c r="AK128" s="2503"/>
      <c r="AL128" s="2504"/>
    </row>
    <row r="129" ht="16.2" spans="9:38">
      <c r="I129" s="2402"/>
      <c r="J129" s="2402"/>
      <c r="K129" s="2407"/>
      <c r="R129" s="2429" t="s">
        <v>1467</v>
      </c>
      <c r="S129" s="2430">
        <v>3650</v>
      </c>
      <c r="T129" s="2420"/>
      <c r="AC129" s="2470"/>
      <c r="AD129" s="2471">
        <v>4</v>
      </c>
      <c r="AE129" s="2472">
        <v>1704</v>
      </c>
      <c r="AF129" s="2473" t="s">
        <v>660</v>
      </c>
      <c r="AG129" s="2491">
        <v>96.8899776334008</v>
      </c>
      <c r="AI129" s="2501"/>
      <c r="AJ129" s="2502"/>
      <c r="AK129" s="2503"/>
      <c r="AL129" s="2504"/>
    </row>
    <row r="130" ht="16.2" spans="9:38">
      <c r="I130" s="2402"/>
      <c r="J130" s="2402"/>
      <c r="K130" s="2407"/>
      <c r="R130" s="2429" t="s">
        <v>1468</v>
      </c>
      <c r="S130" s="2430">
        <v>3860</v>
      </c>
      <c r="T130" s="2420"/>
      <c r="AC130" s="2470"/>
      <c r="AD130" s="2471">
        <v>5</v>
      </c>
      <c r="AE130" s="2472">
        <v>1705</v>
      </c>
      <c r="AF130" s="2473" t="s">
        <v>661</v>
      </c>
      <c r="AG130" s="2491">
        <v>102.758547236127</v>
      </c>
      <c r="AI130" s="2501"/>
      <c r="AJ130" s="2502"/>
      <c r="AK130" s="2503"/>
      <c r="AL130" s="2504"/>
    </row>
    <row r="131" ht="16.2" spans="9:38">
      <c r="I131" s="2402"/>
      <c r="J131" s="2402"/>
      <c r="K131" s="2407"/>
      <c r="R131" s="2429" t="s">
        <v>1469</v>
      </c>
      <c r="S131" s="2430">
        <v>3770</v>
      </c>
      <c r="T131" s="2420"/>
      <c r="AC131" s="2470"/>
      <c r="AD131" s="2471">
        <v>6</v>
      </c>
      <c r="AE131" s="2472">
        <v>1706</v>
      </c>
      <c r="AF131" s="2473" t="s">
        <v>662</v>
      </c>
      <c r="AG131" s="2491">
        <v>103.759718819896</v>
      </c>
      <c r="AI131" s="2501"/>
      <c r="AJ131" s="2502"/>
      <c r="AK131" s="2503"/>
      <c r="AL131" s="2504"/>
    </row>
    <row r="132" ht="16.2" spans="9:38">
      <c r="I132" s="2402"/>
      <c r="J132" s="2402"/>
      <c r="K132" s="2407"/>
      <c r="R132" s="2429" t="s">
        <v>1470</v>
      </c>
      <c r="S132" s="2430">
        <v>3950</v>
      </c>
      <c r="T132" s="2420"/>
      <c r="AC132" s="2470"/>
      <c r="AD132" s="2471">
        <v>7</v>
      </c>
      <c r="AE132" s="2472">
        <v>1707</v>
      </c>
      <c r="AF132" s="2473" t="s">
        <v>663</v>
      </c>
      <c r="AG132" s="2491">
        <v>98.7112578549366</v>
      </c>
      <c r="AI132" s="2501"/>
      <c r="AJ132" s="2502"/>
      <c r="AK132" s="2503"/>
      <c r="AL132" s="2504"/>
    </row>
    <row r="133" ht="16.2" spans="9:38">
      <c r="I133" s="2402"/>
      <c r="J133" s="2402"/>
      <c r="K133" s="2407"/>
      <c r="R133" s="2429" t="s">
        <v>1471</v>
      </c>
      <c r="S133" s="2430">
        <v>3850</v>
      </c>
      <c r="T133" s="2420"/>
      <c r="AC133" s="2470"/>
      <c r="AD133" s="2471">
        <v>8</v>
      </c>
      <c r="AE133" s="2472">
        <v>1708</v>
      </c>
      <c r="AF133" s="2473" t="s">
        <v>664</v>
      </c>
      <c r="AG133" s="2491">
        <v>95.8781552881031</v>
      </c>
      <c r="AI133" s="2501"/>
      <c r="AJ133" s="2502"/>
      <c r="AK133" s="2503"/>
      <c r="AL133" s="2504"/>
    </row>
    <row r="134" ht="16.2" spans="9:38">
      <c r="I134" s="2402"/>
      <c r="J134" s="2402"/>
      <c r="K134" s="2407"/>
      <c r="R134" s="2429" t="s">
        <v>1472</v>
      </c>
      <c r="S134" s="2430">
        <v>4030</v>
      </c>
      <c r="T134" s="2420"/>
      <c r="AC134" s="2470"/>
      <c r="AD134" s="2471">
        <v>9</v>
      </c>
      <c r="AE134" s="2472">
        <v>1709</v>
      </c>
      <c r="AF134" s="2473" t="s">
        <v>665</v>
      </c>
      <c r="AG134" s="2491">
        <v>102.811801043775</v>
      </c>
      <c r="AI134" s="2501"/>
      <c r="AJ134" s="2502"/>
      <c r="AK134" s="2503"/>
      <c r="AL134" s="2504"/>
    </row>
    <row r="135" ht="16.2" spans="9:38">
      <c r="I135" s="2402"/>
      <c r="J135" s="2402"/>
      <c r="K135" s="2407"/>
      <c r="R135" s="2429" t="s">
        <v>1473</v>
      </c>
      <c r="S135" s="2430">
        <v>3930</v>
      </c>
      <c r="T135" s="2420"/>
      <c r="AC135" s="2470"/>
      <c r="AD135" s="2479">
        <v>10</v>
      </c>
      <c r="AE135" s="2480">
        <v>1771</v>
      </c>
      <c r="AF135" s="2481" t="s">
        <v>666</v>
      </c>
      <c r="AG135" s="2505">
        <v>102.71594419001</v>
      </c>
      <c r="AI135" s="2501"/>
      <c r="AJ135" s="2502"/>
      <c r="AK135" s="2503"/>
      <c r="AL135" s="2504"/>
    </row>
    <row r="136" ht="16.2" spans="9:38">
      <c r="I136" s="2402"/>
      <c r="J136" s="2402"/>
      <c r="K136" s="2407"/>
      <c r="R136" s="2429" t="s">
        <v>1474</v>
      </c>
      <c r="S136" s="2430">
        <v>3460</v>
      </c>
      <c r="T136" s="2420"/>
      <c r="AC136" s="2470"/>
      <c r="AD136" s="2467">
        <v>8</v>
      </c>
      <c r="AE136" s="2468">
        <v>1800</v>
      </c>
      <c r="AF136" s="2469" t="s">
        <v>1475</v>
      </c>
      <c r="AG136" s="2490">
        <v>95.6970923421025</v>
      </c>
      <c r="AI136" s="2501"/>
      <c r="AJ136" s="2502"/>
      <c r="AK136" s="2503"/>
      <c r="AL136" s="2504"/>
    </row>
    <row r="137" ht="16.2" spans="9:38">
      <c r="I137" s="2402"/>
      <c r="J137" s="2402"/>
      <c r="K137" s="2407"/>
      <c r="R137" s="2429" t="s">
        <v>1476</v>
      </c>
      <c r="S137" s="2430">
        <v>3380</v>
      </c>
      <c r="T137" s="2420"/>
      <c r="AC137" s="2470"/>
      <c r="AD137" s="2471">
        <v>1</v>
      </c>
      <c r="AE137" s="2472">
        <v>1801</v>
      </c>
      <c r="AF137" s="2473" t="s">
        <v>669</v>
      </c>
      <c r="AG137" s="2491">
        <v>111.854297582277</v>
      </c>
      <c r="AI137" s="2501"/>
      <c r="AJ137" s="2502"/>
      <c r="AK137" s="2503"/>
      <c r="AL137" s="2504"/>
    </row>
    <row r="138" ht="16.2" spans="9:38">
      <c r="I138" s="2402"/>
      <c r="J138" s="2402"/>
      <c r="K138" s="2407"/>
      <c r="R138" s="2429" t="s">
        <v>1477</v>
      </c>
      <c r="S138" s="2430">
        <v>4200</v>
      </c>
      <c r="T138" s="2420"/>
      <c r="U138" s="2420"/>
      <c r="V138" s="2420"/>
      <c r="X138" s="2420"/>
      <c r="Y138" s="2420"/>
      <c r="AC138" s="2470"/>
      <c r="AD138" s="2471">
        <v>2</v>
      </c>
      <c r="AE138" s="2472">
        <v>1802</v>
      </c>
      <c r="AF138" s="2473" t="s">
        <v>670</v>
      </c>
      <c r="AG138" s="2491">
        <v>103.599957396954</v>
      </c>
      <c r="AI138" s="2501"/>
      <c r="AJ138" s="2502"/>
      <c r="AK138" s="2503"/>
      <c r="AL138" s="2504"/>
    </row>
    <row r="139" ht="16.2" spans="9:38">
      <c r="I139" s="2402"/>
      <c r="J139" s="2402"/>
      <c r="K139" s="2407"/>
      <c r="R139" s="2429" t="s">
        <v>1478</v>
      </c>
      <c r="S139" s="2430">
        <v>4100</v>
      </c>
      <c r="T139" s="2420"/>
      <c r="X139" s="2420"/>
      <c r="Y139" s="2420"/>
      <c r="AC139" s="2470"/>
      <c r="AD139" s="2471">
        <v>3</v>
      </c>
      <c r="AE139" s="2472">
        <v>1803</v>
      </c>
      <c r="AF139" s="2473" t="s">
        <v>671</v>
      </c>
      <c r="AG139" s="2491">
        <v>98.3597827244648</v>
      </c>
      <c r="AI139" s="2501"/>
      <c r="AJ139" s="2502"/>
      <c r="AK139" s="2503"/>
      <c r="AL139" s="2518"/>
    </row>
    <row r="140" ht="16.2" spans="9:38">
      <c r="I140" s="2402"/>
      <c r="J140" s="2406"/>
      <c r="K140" s="2407"/>
      <c r="R140" s="2429" t="s">
        <v>1479</v>
      </c>
      <c r="S140" s="2430">
        <v>4300</v>
      </c>
      <c r="T140" s="2420"/>
      <c r="U140" s="2420"/>
      <c r="V140" s="2420"/>
      <c r="X140" s="2420"/>
      <c r="Y140" s="2420"/>
      <c r="AC140" s="2470"/>
      <c r="AD140" s="2471">
        <v>4</v>
      </c>
      <c r="AE140" s="2472">
        <v>1804</v>
      </c>
      <c r="AF140" s="2473" t="s">
        <v>672</v>
      </c>
      <c r="AG140" s="2491">
        <v>98.8603685163489</v>
      </c>
      <c r="AI140" s="2501"/>
      <c r="AJ140" s="2502"/>
      <c r="AK140" s="2503"/>
      <c r="AL140" s="2518"/>
    </row>
    <row r="141" ht="16.2" spans="9:38">
      <c r="I141" s="2402"/>
      <c r="J141" s="2402"/>
      <c r="K141" s="2407"/>
      <c r="R141" s="2429" t="s">
        <v>1480</v>
      </c>
      <c r="S141" s="2430">
        <v>4190</v>
      </c>
      <c r="T141" s="2420"/>
      <c r="U141" s="2420"/>
      <c r="V141" s="2420"/>
      <c r="X141" s="2420"/>
      <c r="Y141" s="2420"/>
      <c r="AC141" s="2470"/>
      <c r="AD141" s="2471">
        <v>5</v>
      </c>
      <c r="AE141" s="2472">
        <v>1805</v>
      </c>
      <c r="AF141" s="2473" t="s">
        <v>673</v>
      </c>
      <c r="AG141" s="2491">
        <v>99.2863989775269</v>
      </c>
      <c r="AI141" s="2501"/>
      <c r="AJ141" s="2502"/>
      <c r="AK141" s="2503"/>
      <c r="AL141" s="2518"/>
    </row>
    <row r="142" ht="16.2" spans="9:38">
      <c r="I142" s="2402"/>
      <c r="J142" s="2402"/>
      <c r="K142" s="2407"/>
      <c r="R142" s="2429" t="s">
        <v>1481</v>
      </c>
      <c r="S142" s="2430">
        <v>4420</v>
      </c>
      <c r="T142" s="2420"/>
      <c r="U142" s="2420"/>
      <c r="V142" s="2420"/>
      <c r="X142" s="2420"/>
      <c r="Y142" s="2420"/>
      <c r="AC142" s="2470"/>
      <c r="AD142" s="2471">
        <v>6</v>
      </c>
      <c r="AE142" s="2472">
        <v>1806</v>
      </c>
      <c r="AF142" s="2473" t="s">
        <v>674</v>
      </c>
      <c r="AG142" s="2491">
        <v>104.047289381191</v>
      </c>
      <c r="AI142" s="2501"/>
      <c r="AJ142" s="2502"/>
      <c r="AK142" s="2503"/>
      <c r="AL142" s="2518"/>
    </row>
    <row r="143" ht="16.2" spans="9:38">
      <c r="I143" s="2402"/>
      <c r="J143" s="2402"/>
      <c r="K143" s="2407"/>
      <c r="R143" s="2429" t="s">
        <v>1482</v>
      </c>
      <c r="S143" s="2430">
        <v>4310</v>
      </c>
      <c r="T143" s="2420"/>
      <c r="U143" s="2420"/>
      <c r="V143" s="2420"/>
      <c r="X143" s="2420"/>
      <c r="Y143" s="2420"/>
      <c r="AC143" s="2470"/>
      <c r="AD143" s="2471">
        <v>7</v>
      </c>
      <c r="AE143" s="2472">
        <v>1807</v>
      </c>
      <c r="AF143" s="2473" t="s">
        <v>675</v>
      </c>
      <c r="AG143" s="2491">
        <v>106.709979763553</v>
      </c>
      <c r="AI143" s="2501"/>
      <c r="AJ143" s="2502"/>
      <c r="AK143" s="2503"/>
      <c r="AL143" s="2518"/>
    </row>
    <row r="144" ht="16.2" spans="9:38">
      <c r="I144" s="2402"/>
      <c r="J144" s="2402"/>
      <c r="K144" s="2407"/>
      <c r="R144" s="2429" t="s">
        <v>1483</v>
      </c>
      <c r="S144" s="2430">
        <v>4520</v>
      </c>
      <c r="T144" s="2420"/>
      <c r="U144" s="2420"/>
      <c r="V144" s="2420"/>
      <c r="X144" s="2420"/>
      <c r="Y144" s="2420"/>
      <c r="AC144" s="2470"/>
      <c r="AD144" s="2471">
        <v>8</v>
      </c>
      <c r="AE144" s="2472">
        <v>1808</v>
      </c>
      <c r="AF144" s="2473" t="s">
        <v>676</v>
      </c>
      <c r="AG144" s="2491">
        <v>109.820002130152</v>
      </c>
      <c r="AI144" s="2501"/>
      <c r="AJ144" s="2502"/>
      <c r="AK144" s="2503"/>
      <c r="AL144" s="2518"/>
    </row>
    <row r="145" ht="16.2" spans="9:38">
      <c r="I145" s="2402"/>
      <c r="J145" s="2402"/>
      <c r="K145" s="2407"/>
      <c r="R145" s="2429" t="s">
        <v>1484</v>
      </c>
      <c r="S145" s="2430">
        <v>4410</v>
      </c>
      <c r="T145" s="2420"/>
      <c r="U145" s="2420"/>
      <c r="V145" s="2420"/>
      <c r="X145" s="2420"/>
      <c r="Y145" s="2420"/>
      <c r="AC145" s="2470"/>
      <c r="AD145" s="2471">
        <v>9</v>
      </c>
      <c r="AE145" s="2472">
        <v>1809</v>
      </c>
      <c r="AF145" s="2473" t="s">
        <v>677</v>
      </c>
      <c r="AG145" s="2491">
        <v>93.2367664287997</v>
      </c>
      <c r="AI145" s="2501"/>
      <c r="AJ145" s="2502"/>
      <c r="AK145" s="2503"/>
      <c r="AL145" s="2518"/>
    </row>
    <row r="146" ht="16.2" spans="9:38">
      <c r="I146" s="2402"/>
      <c r="J146" s="2402"/>
      <c r="K146" s="2407"/>
      <c r="R146" s="2429" t="s">
        <v>1485</v>
      </c>
      <c r="S146" s="2430">
        <v>2990</v>
      </c>
      <c r="T146" s="2420"/>
      <c r="U146" s="2420"/>
      <c r="V146" s="2420"/>
      <c r="X146" s="2420"/>
      <c r="Y146" s="2420"/>
      <c r="AC146" s="2470"/>
      <c r="AD146" s="2471">
        <v>10</v>
      </c>
      <c r="AE146" s="2472">
        <v>1810</v>
      </c>
      <c r="AF146" s="2473" t="s">
        <v>678</v>
      </c>
      <c r="AG146" s="2491">
        <v>98.3384812014059</v>
      </c>
      <c r="AI146" s="2501"/>
      <c r="AJ146" s="2502"/>
      <c r="AK146" s="2503"/>
      <c r="AL146" s="2518"/>
    </row>
    <row r="147" ht="16.2" spans="9:38">
      <c r="I147" s="2402"/>
      <c r="J147" s="2406"/>
      <c r="K147" s="2407"/>
      <c r="R147" s="2429" t="s">
        <v>1486</v>
      </c>
      <c r="S147" s="2430">
        <v>2910</v>
      </c>
      <c r="T147" s="2420"/>
      <c r="U147" s="2420"/>
      <c r="V147" s="2420"/>
      <c r="X147" s="2420"/>
      <c r="Y147" s="2420"/>
      <c r="AC147" s="2470"/>
      <c r="AD147" s="2471">
        <v>11</v>
      </c>
      <c r="AE147" s="2472">
        <v>1811</v>
      </c>
      <c r="AF147" s="2473" t="s">
        <v>679</v>
      </c>
      <c r="AG147" s="2491">
        <v>118.787943337949</v>
      </c>
      <c r="AI147" s="2501"/>
      <c r="AJ147" s="2502"/>
      <c r="AK147" s="2503"/>
      <c r="AL147" s="2518"/>
    </row>
    <row r="148" ht="16.2" spans="9:38">
      <c r="I148" s="2402"/>
      <c r="J148" s="2402"/>
      <c r="K148" s="2407"/>
      <c r="R148" s="2429" t="s">
        <v>1487</v>
      </c>
      <c r="S148" s="2430">
        <v>3060</v>
      </c>
      <c r="T148" s="2420"/>
      <c r="U148" s="2420"/>
      <c r="V148" s="2420"/>
      <c r="X148" s="2420"/>
      <c r="Y148" s="2420"/>
      <c r="AC148" s="2470"/>
      <c r="AD148" s="2471">
        <v>12</v>
      </c>
      <c r="AE148" s="2472">
        <v>1812</v>
      </c>
      <c r="AF148" s="2473" t="s">
        <v>680</v>
      </c>
      <c r="AG148" s="2491">
        <v>112.450740227926</v>
      </c>
      <c r="AI148" s="2501"/>
      <c r="AJ148" s="2502"/>
      <c r="AK148" s="2503"/>
      <c r="AL148" s="2518"/>
    </row>
    <row r="149" ht="16.2" spans="9:38">
      <c r="I149" s="2402"/>
      <c r="J149" s="2402"/>
      <c r="K149" s="2407"/>
      <c r="R149" s="2429" t="s">
        <v>1488</v>
      </c>
      <c r="S149" s="2430">
        <v>2980</v>
      </c>
      <c r="T149" s="2420"/>
      <c r="U149" s="2420"/>
      <c r="V149" s="2420"/>
      <c r="X149" s="2420"/>
      <c r="Y149" s="2420"/>
      <c r="AC149" s="2470"/>
      <c r="AD149" s="2479">
        <v>13</v>
      </c>
      <c r="AE149" s="2480">
        <v>1871</v>
      </c>
      <c r="AF149" s="2481" t="s">
        <v>682</v>
      </c>
      <c r="AG149" s="2505">
        <v>102.439024390244</v>
      </c>
      <c r="AI149" s="2501"/>
      <c r="AJ149" s="2502"/>
      <c r="AK149" s="2503"/>
      <c r="AL149" s="2518"/>
    </row>
    <row r="150" ht="16.2" spans="9:38">
      <c r="I150" s="2402"/>
      <c r="J150" s="2402"/>
      <c r="K150" s="2407"/>
      <c r="R150" s="2429" t="s">
        <v>1489</v>
      </c>
      <c r="S150" s="2430">
        <v>3150</v>
      </c>
      <c r="T150" s="2420"/>
      <c r="U150" s="2420"/>
      <c r="V150" s="2420"/>
      <c r="X150" s="2420"/>
      <c r="Y150" s="2420"/>
      <c r="AC150" s="2470"/>
      <c r="AD150" s="2479">
        <v>14</v>
      </c>
      <c r="AE150" s="2480">
        <v>1872</v>
      </c>
      <c r="AF150" s="2481" t="s">
        <v>683</v>
      </c>
      <c r="AG150" s="2505">
        <v>98.008307593993</v>
      </c>
      <c r="AI150" s="2501"/>
      <c r="AJ150" s="2502"/>
      <c r="AK150" s="2503"/>
      <c r="AL150" s="2518"/>
    </row>
    <row r="151" ht="16.2" spans="9:38">
      <c r="I151" s="2402"/>
      <c r="J151" s="2402"/>
      <c r="K151" s="2407"/>
      <c r="R151" s="2429" t="s">
        <v>1490</v>
      </c>
      <c r="S151" s="2430">
        <v>3070</v>
      </c>
      <c r="T151" s="2420"/>
      <c r="U151" s="2420"/>
      <c r="V151" s="2420"/>
      <c r="X151" s="2420"/>
      <c r="Y151" s="2420"/>
      <c r="AC151" s="2470"/>
      <c r="AD151" s="2467">
        <v>9</v>
      </c>
      <c r="AE151" s="2468">
        <v>1900</v>
      </c>
      <c r="AF151" s="2469" t="s">
        <v>1491</v>
      </c>
      <c r="AG151" s="2490">
        <v>111.087442752157</v>
      </c>
      <c r="AI151" s="2501"/>
      <c r="AJ151" s="2502"/>
      <c r="AK151" s="2503"/>
      <c r="AL151" s="2518"/>
    </row>
    <row r="152" ht="16.2" spans="9:40">
      <c r="I152" s="2402"/>
      <c r="J152" s="2402"/>
      <c r="K152" s="2407"/>
      <c r="R152" s="2429" t="s">
        <v>1492</v>
      </c>
      <c r="S152" s="2430">
        <v>3250</v>
      </c>
      <c r="T152" s="2420"/>
      <c r="U152" s="2420"/>
      <c r="V152" s="2420"/>
      <c r="X152" s="2420"/>
      <c r="Y152" s="2420"/>
      <c r="AC152" s="2470"/>
      <c r="AD152" s="2471">
        <v>1</v>
      </c>
      <c r="AE152" s="2472">
        <v>1901</v>
      </c>
      <c r="AF152" s="2473" t="s">
        <v>686</v>
      </c>
      <c r="AG152" s="2491">
        <v>117.999786984769</v>
      </c>
      <c r="AI152" s="2501"/>
      <c r="AJ152" s="2502"/>
      <c r="AK152" s="2503"/>
      <c r="AL152" s="2420"/>
      <c r="AM152" s="2444"/>
      <c r="AN152" s="2420"/>
    </row>
    <row r="153" ht="16.2" spans="9:40">
      <c r="I153" s="2402"/>
      <c r="J153" s="2402"/>
      <c r="K153" s="2407"/>
      <c r="R153" s="2429" t="s">
        <v>1493</v>
      </c>
      <c r="S153" s="2430">
        <v>3170</v>
      </c>
      <c r="T153" s="2420"/>
      <c r="U153" s="2420"/>
      <c r="V153" s="2420"/>
      <c r="X153" s="2420"/>
      <c r="Y153" s="2420"/>
      <c r="AC153" s="2470"/>
      <c r="AD153" s="2471">
        <v>2</v>
      </c>
      <c r="AE153" s="2472">
        <v>1902</v>
      </c>
      <c r="AF153" s="2473" t="s">
        <v>687</v>
      </c>
      <c r="AG153" s="2491">
        <v>111.481520928746</v>
      </c>
      <c r="AI153" s="2501"/>
      <c r="AJ153" s="2502"/>
      <c r="AK153" s="2503"/>
      <c r="AL153" s="2420"/>
      <c r="AM153" s="2444"/>
      <c r="AN153" s="2420"/>
    </row>
    <row r="154" ht="16.2" spans="9:40">
      <c r="I154" s="2402"/>
      <c r="J154" s="2402"/>
      <c r="K154" s="2407"/>
      <c r="R154" s="2429" t="s">
        <v>1494</v>
      </c>
      <c r="S154" s="2430">
        <v>3330</v>
      </c>
      <c r="T154" s="2420"/>
      <c r="U154" s="2420"/>
      <c r="V154" s="2420"/>
      <c r="X154" s="2420"/>
      <c r="Y154" s="2420"/>
      <c r="AC154" s="2470"/>
      <c r="AD154" s="2471">
        <v>3</v>
      </c>
      <c r="AE154" s="2472">
        <v>1903</v>
      </c>
      <c r="AF154" s="2473" t="s">
        <v>688</v>
      </c>
      <c r="AG154" s="2491">
        <v>118.915752476302</v>
      </c>
      <c r="AI154" s="2501"/>
      <c r="AJ154" s="2502"/>
      <c r="AK154" s="2503"/>
      <c r="AL154" s="2420"/>
      <c r="AM154" s="2444"/>
      <c r="AN154" s="2420"/>
    </row>
    <row r="155" ht="16.2" spans="9:40">
      <c r="I155" s="2402"/>
      <c r="J155" s="2402"/>
      <c r="K155" s="2407"/>
      <c r="R155" s="2429" t="s">
        <v>1495</v>
      </c>
      <c r="S155" s="2430">
        <v>3250</v>
      </c>
      <c r="T155" s="2420"/>
      <c r="U155" s="2420"/>
      <c r="V155" s="2420"/>
      <c r="X155" s="2420"/>
      <c r="Y155" s="2420"/>
      <c r="AC155" s="2470"/>
      <c r="AD155" s="2471">
        <v>4</v>
      </c>
      <c r="AE155" s="2472">
        <v>1904</v>
      </c>
      <c r="AF155" s="2473" t="s">
        <v>689</v>
      </c>
      <c r="AG155" s="2491">
        <v>124.773671317499</v>
      </c>
      <c r="AI155" s="2501"/>
      <c r="AJ155" s="2502"/>
      <c r="AK155" s="2503"/>
      <c r="AL155" s="2420"/>
      <c r="AM155" s="2444"/>
      <c r="AN155" s="2420"/>
    </row>
    <row r="156" ht="16.2" spans="9:40">
      <c r="I156" s="2402"/>
      <c r="J156" s="2402"/>
      <c r="K156" s="2407"/>
      <c r="R156" s="2429" t="s">
        <v>1496</v>
      </c>
      <c r="S156" s="2430">
        <v>3400</v>
      </c>
      <c r="T156" s="2420"/>
      <c r="U156" s="2420"/>
      <c r="V156" s="2420"/>
      <c r="X156" s="2420"/>
      <c r="Y156" s="2420"/>
      <c r="AC156" s="2470"/>
      <c r="AD156" s="2471">
        <v>5</v>
      </c>
      <c r="AE156" s="2472">
        <v>1905</v>
      </c>
      <c r="AF156" s="2473" t="s">
        <v>690</v>
      </c>
      <c r="AG156" s="2491">
        <v>118.724038768772</v>
      </c>
      <c r="AI156" s="2501"/>
      <c r="AJ156" s="2502"/>
      <c r="AK156" s="2503"/>
      <c r="AL156" s="2420"/>
      <c r="AM156" s="2444"/>
      <c r="AN156" s="2420"/>
    </row>
    <row r="157" ht="16.2" spans="9:40">
      <c r="I157" s="2402"/>
      <c r="J157" s="2402"/>
      <c r="K157" s="2407"/>
      <c r="R157" s="2429" t="s">
        <v>1497</v>
      </c>
      <c r="S157" s="2430">
        <v>3310</v>
      </c>
      <c r="T157" s="2420"/>
      <c r="U157" s="2420"/>
      <c r="V157" s="2420"/>
      <c r="X157" s="2420"/>
      <c r="Y157" s="2420"/>
      <c r="AC157" s="2470"/>
      <c r="AD157" s="2471">
        <v>6</v>
      </c>
      <c r="AE157" s="2472">
        <v>1906</v>
      </c>
      <c r="AF157" s="2473" t="s">
        <v>691</v>
      </c>
      <c r="AG157" s="2491">
        <v>130.067099797636</v>
      </c>
      <c r="AI157" s="2501"/>
      <c r="AJ157" s="2502"/>
      <c r="AK157" s="2503"/>
      <c r="AL157" s="2420"/>
      <c r="AM157" s="2444"/>
      <c r="AN157" s="2420"/>
    </row>
    <row r="158" ht="16.2" spans="9:40">
      <c r="I158" s="2402"/>
      <c r="J158" s="2402"/>
      <c r="K158" s="2407"/>
      <c r="R158" s="2429" t="s">
        <v>1498</v>
      </c>
      <c r="S158" s="2430">
        <v>3460</v>
      </c>
      <c r="T158" s="2420"/>
      <c r="U158" s="2420"/>
      <c r="V158" s="2420"/>
      <c r="X158" s="2420"/>
      <c r="Y158" s="2420"/>
      <c r="AC158" s="2470"/>
      <c r="AD158" s="2479">
        <v>7</v>
      </c>
      <c r="AE158" s="2480">
        <v>1971</v>
      </c>
      <c r="AF158" s="2481" t="s">
        <v>692</v>
      </c>
      <c r="AG158" s="2505">
        <v>115.166684417936</v>
      </c>
      <c r="AI158" s="2501"/>
      <c r="AJ158" s="2502"/>
      <c r="AK158" s="2503"/>
      <c r="AL158" s="2420"/>
      <c r="AM158" s="2444"/>
      <c r="AN158" s="2420"/>
    </row>
    <row r="159" ht="16.2" spans="9:40">
      <c r="I159" s="2402"/>
      <c r="J159" s="2402"/>
      <c r="K159" s="2407"/>
      <c r="R159" s="2429" t="s">
        <v>1499</v>
      </c>
      <c r="S159" s="2430">
        <v>3380</v>
      </c>
      <c r="T159" s="2420"/>
      <c r="U159" s="2420"/>
      <c r="V159" s="2420"/>
      <c r="X159" s="2420"/>
      <c r="Y159" s="2420"/>
      <c r="AC159" s="2470"/>
      <c r="AD159" s="2467">
        <v>10</v>
      </c>
      <c r="AE159" s="2468">
        <v>2100</v>
      </c>
      <c r="AF159" s="2469" t="s">
        <v>1500</v>
      </c>
      <c r="AG159" s="2490">
        <v>116.956012354883</v>
      </c>
      <c r="AI159" s="2501"/>
      <c r="AJ159" s="2502"/>
      <c r="AK159" s="2503"/>
      <c r="AL159" s="2420"/>
      <c r="AM159" s="2444"/>
      <c r="AN159" s="2420"/>
    </row>
    <row r="160" ht="16.2" spans="9:40">
      <c r="I160" s="2402"/>
      <c r="J160" s="2402"/>
      <c r="K160" s="2407"/>
      <c r="R160" s="2429" t="s">
        <v>1501</v>
      </c>
      <c r="S160" s="2430">
        <v>3540</v>
      </c>
      <c r="T160" s="2420"/>
      <c r="U160" s="2420"/>
      <c r="V160" s="2420"/>
      <c r="X160" s="2420"/>
      <c r="Y160" s="2420"/>
      <c r="AC160" s="2470"/>
      <c r="AD160" s="2471">
        <v>1</v>
      </c>
      <c r="AE160" s="2472">
        <v>2101</v>
      </c>
      <c r="AF160" s="2473" t="s">
        <v>695</v>
      </c>
      <c r="AG160" s="2491">
        <v>108.179784854617</v>
      </c>
      <c r="AI160" s="2501"/>
      <c r="AJ160" s="2502"/>
      <c r="AK160" s="2503"/>
      <c r="AL160" s="2420"/>
      <c r="AM160" s="2444"/>
      <c r="AN160" s="2420"/>
    </row>
    <row r="161" ht="16.2" spans="9:40">
      <c r="I161" s="2402"/>
      <c r="J161" s="2402"/>
      <c r="K161" s="2407"/>
      <c r="R161" s="2429" t="s">
        <v>1502</v>
      </c>
      <c r="S161" s="2430">
        <v>3450</v>
      </c>
      <c r="T161" s="2420"/>
      <c r="U161" s="2420"/>
      <c r="V161" s="2420"/>
      <c r="X161" s="2420"/>
      <c r="Y161" s="2420"/>
      <c r="AC161" s="2470"/>
      <c r="AD161" s="2471">
        <v>2</v>
      </c>
      <c r="AE161" s="2472">
        <v>2102</v>
      </c>
      <c r="AF161" s="2473" t="s">
        <v>696</v>
      </c>
      <c r="AG161" s="2491">
        <v>109.894557460858</v>
      </c>
      <c r="AI161" s="2501"/>
      <c r="AJ161" s="2502"/>
      <c r="AK161" s="2503"/>
      <c r="AL161" s="2420"/>
      <c r="AM161" s="2444"/>
      <c r="AN161" s="2420"/>
    </row>
    <row r="162" ht="16.2" spans="9:40">
      <c r="I162" s="2402"/>
      <c r="J162" s="2402"/>
      <c r="K162" s="2407"/>
      <c r="R162" s="2429" t="s">
        <v>1503</v>
      </c>
      <c r="S162" s="2430">
        <v>3620</v>
      </c>
      <c r="T162" s="2420"/>
      <c r="U162" s="2420"/>
      <c r="V162" s="2420"/>
      <c r="X162" s="2420"/>
      <c r="Y162" s="2420"/>
      <c r="AC162" s="2470"/>
      <c r="AD162" s="2471">
        <v>3</v>
      </c>
      <c r="AE162" s="2472">
        <v>2103</v>
      </c>
      <c r="AF162" s="2473" t="s">
        <v>697</v>
      </c>
      <c r="AG162" s="2491">
        <v>147.076365960166</v>
      </c>
      <c r="AI162" s="2501"/>
      <c r="AJ162" s="2502"/>
      <c r="AK162" s="2503"/>
      <c r="AL162" s="2420"/>
      <c r="AM162" s="2444"/>
      <c r="AN162" s="2420"/>
    </row>
    <row r="163" ht="16.2" spans="9:40">
      <c r="I163" s="2402"/>
      <c r="J163" s="2402"/>
      <c r="K163" s="2407"/>
      <c r="R163" s="2429" t="s">
        <v>1504</v>
      </c>
      <c r="S163" s="2430">
        <v>3530</v>
      </c>
      <c r="T163" s="2420"/>
      <c r="U163" s="2420"/>
      <c r="V163" s="2420"/>
      <c r="X163" s="2420"/>
      <c r="Y163" s="2420"/>
      <c r="AC163" s="2470"/>
      <c r="AD163" s="2471">
        <v>4</v>
      </c>
      <c r="AE163" s="2472">
        <v>2104</v>
      </c>
      <c r="AF163" s="2473" t="s">
        <v>698</v>
      </c>
      <c r="AG163" s="2491">
        <v>118.425817445947</v>
      </c>
      <c r="AI163" s="2501"/>
      <c r="AJ163" s="2502"/>
      <c r="AK163" s="2503"/>
      <c r="AL163" s="2420"/>
      <c r="AM163" s="2444"/>
      <c r="AN163" s="2420"/>
    </row>
    <row r="164" ht="16.2" spans="9:40">
      <c r="I164" s="2402"/>
      <c r="J164" s="2402"/>
      <c r="K164" s="2407"/>
      <c r="R164" s="2429" t="s">
        <v>1505</v>
      </c>
      <c r="S164" s="2430">
        <v>3720</v>
      </c>
      <c r="T164" s="2420"/>
      <c r="U164" s="2420"/>
      <c r="V164" s="2420"/>
      <c r="X164" s="2420"/>
      <c r="Y164" s="2420"/>
      <c r="AC164" s="2470"/>
      <c r="AD164" s="2471">
        <v>5</v>
      </c>
      <c r="AE164" s="2472">
        <v>2105</v>
      </c>
      <c r="AF164" s="2473" t="s">
        <v>699</v>
      </c>
      <c r="AG164" s="2491">
        <v>168.143572265417</v>
      </c>
      <c r="AI164" s="2501"/>
      <c r="AJ164" s="2502"/>
      <c r="AK164" s="2503"/>
      <c r="AL164" s="2420"/>
      <c r="AM164" s="2444"/>
      <c r="AN164" s="2420"/>
    </row>
    <row r="165" ht="16.2" spans="9:40">
      <c r="I165" s="2402"/>
      <c r="J165" s="2402"/>
      <c r="K165" s="2407"/>
      <c r="R165" s="2429" t="s">
        <v>1506</v>
      </c>
      <c r="S165" s="2430">
        <v>3620</v>
      </c>
      <c r="T165" s="2420"/>
      <c r="U165" s="2420"/>
      <c r="V165" s="2420"/>
      <c r="X165" s="2420"/>
      <c r="Y165" s="2420"/>
      <c r="AC165" s="2470"/>
      <c r="AD165" s="2479">
        <v>6</v>
      </c>
      <c r="AE165" s="2480">
        <v>2171</v>
      </c>
      <c r="AF165" s="2481" t="s">
        <v>700</v>
      </c>
      <c r="AG165" s="2505">
        <v>128.906166790926</v>
      </c>
      <c r="AI165" s="2501"/>
      <c r="AJ165" s="2502"/>
      <c r="AK165" s="2503"/>
      <c r="AL165" s="2420"/>
      <c r="AM165" s="2444"/>
      <c r="AN165" s="2420"/>
    </row>
    <row r="166" ht="16.2" spans="9:40">
      <c r="I166" s="2402"/>
      <c r="J166" s="2406"/>
      <c r="K166" s="2407"/>
      <c r="R166" s="2429" t="s">
        <v>1507</v>
      </c>
      <c r="S166" s="2430">
        <v>3800</v>
      </c>
      <c r="T166" s="2420"/>
      <c r="U166" s="2420"/>
      <c r="V166" s="2420"/>
      <c r="X166" s="2420"/>
      <c r="Y166" s="2420"/>
      <c r="AC166" s="2470"/>
      <c r="AD166" s="2479">
        <v>7</v>
      </c>
      <c r="AE166" s="2480">
        <v>2172</v>
      </c>
      <c r="AF166" s="2481" t="s">
        <v>701</v>
      </c>
      <c r="AG166" s="2505">
        <v>111.130045798275</v>
      </c>
      <c r="AI166" s="2501"/>
      <c r="AJ166" s="2502"/>
      <c r="AK166" s="2503"/>
      <c r="AL166" s="2420"/>
      <c r="AM166" s="2444"/>
      <c r="AN166" s="2420"/>
    </row>
    <row r="167" ht="16.2" spans="9:40">
      <c r="I167" s="2402"/>
      <c r="J167" s="2402"/>
      <c r="K167" s="2407"/>
      <c r="R167" s="2429" t="s">
        <v>1508</v>
      </c>
      <c r="S167" s="2430">
        <v>3700</v>
      </c>
      <c r="T167" s="2420"/>
      <c r="U167" s="2420"/>
      <c r="V167" s="2420"/>
      <c r="X167" s="2420"/>
      <c r="Y167" s="2420"/>
      <c r="AC167" s="2470"/>
      <c r="AD167" s="2467">
        <v>12</v>
      </c>
      <c r="AE167" s="2468">
        <v>3200</v>
      </c>
      <c r="AF167" s="2469" t="s">
        <v>1509</v>
      </c>
      <c r="AG167" s="2490">
        <v>88.5184790712536</v>
      </c>
      <c r="AI167" s="2501"/>
      <c r="AJ167" s="2502"/>
      <c r="AK167" s="2503"/>
      <c r="AL167" s="2420"/>
      <c r="AM167" s="2444"/>
      <c r="AN167" s="2420"/>
    </row>
    <row r="168" ht="16.2" spans="9:40">
      <c r="I168" s="2402"/>
      <c r="J168" s="2402"/>
      <c r="K168" s="2407"/>
      <c r="R168" s="2429" t="s">
        <v>1510</v>
      </c>
      <c r="S168" s="2446">
        <v>600</v>
      </c>
      <c r="T168" s="2420"/>
      <c r="U168" s="2420"/>
      <c r="V168" s="2420"/>
      <c r="X168" s="2420"/>
      <c r="Y168" s="2420"/>
      <c r="AC168" s="2470"/>
      <c r="AD168" s="2471">
        <v>1</v>
      </c>
      <c r="AE168" s="2472">
        <v>3201</v>
      </c>
      <c r="AF168" s="2473" t="s">
        <v>712</v>
      </c>
      <c r="AG168" s="2491">
        <v>110.501650868037</v>
      </c>
      <c r="AI168" s="2501"/>
      <c r="AJ168" s="2502"/>
      <c r="AK168" s="2503"/>
      <c r="AL168" s="2420"/>
      <c r="AM168" s="2444"/>
      <c r="AN168" s="2420"/>
    </row>
    <row r="169" ht="16.2" spans="9:40">
      <c r="I169" s="2402"/>
      <c r="J169" s="2402"/>
      <c r="K169" s="2407"/>
      <c r="R169" s="2429" t="s">
        <v>1511</v>
      </c>
      <c r="S169" s="2446">
        <v>510</v>
      </c>
      <c r="T169" s="2420"/>
      <c r="U169" s="2420"/>
      <c r="V169" s="2420"/>
      <c r="X169" s="2420"/>
      <c r="Y169" s="2420"/>
      <c r="AC169" s="2470"/>
      <c r="AD169" s="2471">
        <v>2</v>
      </c>
      <c r="AE169" s="2472">
        <v>3202</v>
      </c>
      <c r="AF169" s="2473" t="s">
        <v>713</v>
      </c>
      <c r="AG169" s="2491">
        <v>92.3634039833848</v>
      </c>
      <c r="AI169" s="2501"/>
      <c r="AJ169" s="2502"/>
      <c r="AK169" s="2503"/>
      <c r="AL169" s="2420"/>
      <c r="AM169" s="2444"/>
      <c r="AN169" s="2420"/>
    </row>
    <row r="170" ht="16.2" spans="9:40">
      <c r="I170" s="2402"/>
      <c r="J170" s="2402"/>
      <c r="K170" s="2407"/>
      <c r="R170" s="2429" t="s">
        <v>1512</v>
      </c>
      <c r="S170" s="2446">
        <v>600</v>
      </c>
      <c r="T170" s="2420"/>
      <c r="U170" s="2420"/>
      <c r="V170" s="2420"/>
      <c r="X170" s="2420"/>
      <c r="Y170" s="2420"/>
      <c r="AC170" s="2470"/>
      <c r="AD170" s="2471">
        <v>3</v>
      </c>
      <c r="AE170" s="2472">
        <v>3203</v>
      </c>
      <c r="AF170" s="2473" t="s">
        <v>714</v>
      </c>
      <c r="AG170" s="2491">
        <v>83.0972414527639</v>
      </c>
      <c r="AI170" s="2501"/>
      <c r="AJ170" s="2502"/>
      <c r="AK170" s="2503"/>
      <c r="AL170" s="2420"/>
      <c r="AM170" s="2444"/>
      <c r="AN170" s="2420"/>
    </row>
    <row r="171" ht="16.2" spans="9:40">
      <c r="I171" s="2402"/>
      <c r="J171" s="2402"/>
      <c r="K171" s="2407"/>
      <c r="R171" s="2429" t="s">
        <v>1513</v>
      </c>
      <c r="S171" s="2446">
        <v>510</v>
      </c>
      <c r="T171" s="2420"/>
      <c r="U171" s="2420"/>
      <c r="V171" s="2420"/>
      <c r="X171" s="2420"/>
      <c r="Y171" s="2420"/>
      <c r="AC171" s="2470"/>
      <c r="AD171" s="2471">
        <v>4</v>
      </c>
      <c r="AE171" s="2472">
        <v>3204</v>
      </c>
      <c r="AF171" s="2473" t="s">
        <v>715</v>
      </c>
      <c r="AG171" s="2491">
        <v>103.546703589307</v>
      </c>
      <c r="AI171" s="2501"/>
      <c r="AJ171" s="2502"/>
      <c r="AK171" s="2503"/>
      <c r="AL171" s="2420"/>
      <c r="AM171" s="2444"/>
      <c r="AN171" s="2420"/>
    </row>
    <row r="172" ht="16.2" spans="9:40">
      <c r="I172" s="2402"/>
      <c r="J172" s="2402"/>
      <c r="K172" s="2407"/>
      <c r="R172" s="2429" t="s">
        <v>1514</v>
      </c>
      <c r="S172" s="2430">
        <v>3020</v>
      </c>
      <c r="T172" s="2420"/>
      <c r="U172" s="2420"/>
      <c r="V172" s="2420"/>
      <c r="X172" s="2420"/>
      <c r="Y172" s="2420"/>
      <c r="AC172" s="2470"/>
      <c r="AD172" s="2471">
        <v>5</v>
      </c>
      <c r="AE172" s="2472">
        <v>3205</v>
      </c>
      <c r="AF172" s="2473" t="s">
        <v>716</v>
      </c>
      <c r="AG172" s="2491">
        <v>86.6013419959527</v>
      </c>
      <c r="AI172" s="2501"/>
      <c r="AJ172" s="2502"/>
      <c r="AK172" s="2503"/>
      <c r="AL172" s="2420"/>
      <c r="AM172" s="2444"/>
      <c r="AN172" s="2420"/>
    </row>
    <row r="173" ht="16.2" spans="9:40">
      <c r="I173" s="2402"/>
      <c r="J173" s="2402"/>
      <c r="K173" s="2407"/>
      <c r="R173" s="2429" t="s">
        <v>1515</v>
      </c>
      <c r="S173" s="2430">
        <v>2870</v>
      </c>
      <c r="T173" s="2420"/>
      <c r="U173" s="2420"/>
      <c r="V173" s="2420"/>
      <c r="X173" s="2420"/>
      <c r="Y173" s="2420"/>
      <c r="AC173" s="2470"/>
      <c r="AD173" s="2471">
        <v>6</v>
      </c>
      <c r="AE173" s="2472">
        <v>3206</v>
      </c>
      <c r="AF173" s="2473" t="s">
        <v>717</v>
      </c>
      <c r="AG173" s="2491">
        <v>85.2912983278304</v>
      </c>
      <c r="AI173" s="2501"/>
      <c r="AJ173" s="2502"/>
      <c r="AK173" s="2503"/>
      <c r="AL173" s="2420"/>
      <c r="AM173" s="2444"/>
      <c r="AN173" s="2420"/>
    </row>
    <row r="174" ht="16.2" spans="9:40">
      <c r="I174" s="2402"/>
      <c r="J174" s="2402"/>
      <c r="K174" s="2407"/>
      <c r="R174" s="2429" t="s">
        <v>1516</v>
      </c>
      <c r="S174" s="2430">
        <v>1030</v>
      </c>
      <c r="T174" s="2420"/>
      <c r="U174" s="2420"/>
      <c r="V174" s="2420"/>
      <c r="X174" s="2420"/>
      <c r="Y174" s="2420"/>
      <c r="AC174" s="2470"/>
      <c r="AD174" s="2471">
        <v>7</v>
      </c>
      <c r="AE174" s="2472">
        <v>3207</v>
      </c>
      <c r="AF174" s="2473" t="s">
        <v>718</v>
      </c>
      <c r="AG174" s="2491">
        <v>90.424965385025</v>
      </c>
      <c r="AI174" s="2501"/>
      <c r="AJ174" s="2502"/>
      <c r="AK174" s="2503"/>
      <c r="AL174" s="2420"/>
      <c r="AM174" s="2444"/>
      <c r="AN174" s="2420"/>
    </row>
    <row r="175" ht="16.2" spans="9:40">
      <c r="I175" s="2402"/>
      <c r="J175" s="2402"/>
      <c r="K175" s="2407"/>
      <c r="R175" s="2429" t="s">
        <v>1517</v>
      </c>
      <c r="S175" s="2430">
        <v>980</v>
      </c>
      <c r="T175" s="2420"/>
      <c r="U175" s="2420"/>
      <c r="V175" s="2420"/>
      <c r="X175" s="2420"/>
      <c r="Y175" s="2420"/>
      <c r="AC175" s="2470"/>
      <c r="AD175" s="2471">
        <v>8</v>
      </c>
      <c r="AE175" s="2472">
        <v>3208</v>
      </c>
      <c r="AF175" s="2473" t="s">
        <v>719</v>
      </c>
      <c r="AG175" s="2491">
        <v>82.745766322292</v>
      </c>
      <c r="AI175" s="2501"/>
      <c r="AJ175" s="2502"/>
      <c r="AK175" s="2503"/>
      <c r="AL175" s="2420"/>
      <c r="AM175" s="2444"/>
      <c r="AN175" s="2420"/>
    </row>
    <row r="176" ht="16.2" spans="9:40">
      <c r="I176" s="2402"/>
      <c r="J176" s="2402"/>
      <c r="K176" s="2407"/>
      <c r="R176" s="2429" t="s">
        <v>1518</v>
      </c>
      <c r="S176" s="2430">
        <v>490</v>
      </c>
      <c r="T176" s="2420"/>
      <c r="U176" s="2420"/>
      <c r="V176" s="2420"/>
      <c r="X176" s="2420"/>
      <c r="Y176" s="2420"/>
      <c r="AC176" s="2470"/>
      <c r="AD176" s="2471">
        <v>9</v>
      </c>
      <c r="AE176" s="2472">
        <v>3209</v>
      </c>
      <c r="AF176" s="2473" t="s">
        <v>720</v>
      </c>
      <c r="AG176" s="2491">
        <v>96.5065502183406</v>
      </c>
      <c r="AI176" s="2501"/>
      <c r="AJ176" s="2502"/>
      <c r="AK176" s="2503"/>
      <c r="AL176" s="2420"/>
      <c r="AM176" s="2444"/>
      <c r="AN176" s="2420"/>
    </row>
    <row r="177" ht="16.2" spans="9:40">
      <c r="I177" s="2402"/>
      <c r="J177" s="2402"/>
      <c r="K177" s="2407"/>
      <c r="R177" s="2429" t="s">
        <v>1519</v>
      </c>
      <c r="S177" s="2430">
        <v>540</v>
      </c>
      <c r="T177" s="2420"/>
      <c r="U177" s="2420"/>
      <c r="V177" s="2420"/>
      <c r="X177" s="2420"/>
      <c r="Y177" s="2420"/>
      <c r="AC177" s="2470"/>
      <c r="AD177" s="2471">
        <v>10</v>
      </c>
      <c r="AE177" s="2472">
        <v>3210</v>
      </c>
      <c r="AF177" s="2473" t="s">
        <v>721</v>
      </c>
      <c r="AG177" s="2491">
        <v>81.5635317925232</v>
      </c>
      <c r="AI177" s="2501"/>
      <c r="AJ177" s="2502"/>
      <c r="AK177" s="2503"/>
      <c r="AL177" s="2420"/>
      <c r="AM177" s="2444"/>
      <c r="AN177" s="2420"/>
    </row>
    <row r="178" ht="16.2" spans="9:40">
      <c r="I178" s="2402"/>
      <c r="J178" s="2402"/>
      <c r="K178" s="2407"/>
      <c r="R178" s="2429" t="s">
        <v>1520</v>
      </c>
      <c r="S178" s="2430">
        <v>600</v>
      </c>
      <c r="T178" s="2420"/>
      <c r="U178" s="2420"/>
      <c r="V178" s="2420"/>
      <c r="X178" s="2420"/>
      <c r="Y178" s="2420"/>
      <c r="AC178" s="2470"/>
      <c r="AD178" s="2471">
        <v>11</v>
      </c>
      <c r="AE178" s="2472">
        <v>3211</v>
      </c>
      <c r="AF178" s="2473" t="s">
        <v>722</v>
      </c>
      <c r="AG178" s="2491">
        <v>96.3467887953989</v>
      </c>
      <c r="AI178" s="2501"/>
      <c r="AJ178" s="2502"/>
      <c r="AK178" s="2503"/>
      <c r="AL178" s="2420"/>
      <c r="AM178" s="2444"/>
      <c r="AN178" s="2420"/>
    </row>
    <row r="179" ht="16.2" spans="9:40">
      <c r="I179" s="2402"/>
      <c r="J179" s="2402"/>
      <c r="K179" s="2407"/>
      <c r="R179" s="2429" t="s">
        <v>1521</v>
      </c>
      <c r="S179" s="2430">
        <v>540</v>
      </c>
      <c r="T179" s="2420"/>
      <c r="U179" s="2420"/>
      <c r="V179" s="2420"/>
      <c r="X179" s="2420"/>
      <c r="Y179" s="2420"/>
      <c r="AC179" s="2470"/>
      <c r="AD179" s="2471">
        <v>12</v>
      </c>
      <c r="AE179" s="2472">
        <v>3212</v>
      </c>
      <c r="AF179" s="2473" t="s">
        <v>723</v>
      </c>
      <c r="AG179" s="2491">
        <v>75.6949621897966</v>
      </c>
      <c r="AI179" s="2501"/>
      <c r="AJ179" s="2502"/>
      <c r="AK179" s="2503"/>
      <c r="AL179" s="2420"/>
      <c r="AM179" s="2444"/>
      <c r="AN179" s="2420"/>
    </row>
    <row r="180" ht="16.2" spans="9:40">
      <c r="I180" s="2402"/>
      <c r="J180" s="2402"/>
      <c r="K180" s="2407"/>
      <c r="R180" s="2429" t="s">
        <v>1522</v>
      </c>
      <c r="S180" s="2430">
        <v>600</v>
      </c>
      <c r="T180" s="2420"/>
      <c r="U180" s="2420"/>
      <c r="V180" s="2420"/>
      <c r="X180" s="2420"/>
      <c r="Y180" s="2420"/>
      <c r="AC180" s="2470"/>
      <c r="AD180" s="2471">
        <v>13</v>
      </c>
      <c r="AE180" s="2472">
        <v>3213</v>
      </c>
      <c r="AF180" s="2473" t="s">
        <v>724</v>
      </c>
      <c r="AG180" s="2491">
        <v>82.223879007349</v>
      </c>
      <c r="AI180" s="2501"/>
      <c r="AJ180" s="2502"/>
      <c r="AK180" s="2503"/>
      <c r="AL180" s="2420"/>
      <c r="AM180" s="2444"/>
      <c r="AN180" s="2420"/>
    </row>
    <row r="181" ht="16.2" spans="9:40">
      <c r="I181" s="2402"/>
      <c r="J181" s="2402"/>
      <c r="K181" s="2407"/>
      <c r="R181" s="2429" t="s">
        <v>1523</v>
      </c>
      <c r="S181" s="2430">
        <v>670</v>
      </c>
      <c r="T181" s="2420"/>
      <c r="U181" s="2420"/>
      <c r="V181" s="2420"/>
      <c r="X181" s="2420"/>
      <c r="Y181" s="2420"/>
      <c r="AC181" s="2470"/>
      <c r="AD181" s="2471">
        <v>14</v>
      </c>
      <c r="AE181" s="2472">
        <v>3214</v>
      </c>
      <c r="AF181" s="2473" t="s">
        <v>725</v>
      </c>
      <c r="AG181" s="2491">
        <v>90.4569176696134</v>
      </c>
      <c r="AI181" s="2501"/>
      <c r="AJ181" s="2502"/>
      <c r="AK181" s="2503"/>
      <c r="AL181" s="2420"/>
      <c r="AM181" s="2444"/>
      <c r="AN181" s="2420"/>
    </row>
    <row r="182" ht="16.2" spans="9:40">
      <c r="I182" s="2402"/>
      <c r="J182" s="2402"/>
      <c r="K182" s="2407"/>
      <c r="R182" s="2429" t="s">
        <v>1524</v>
      </c>
      <c r="S182" s="2430">
        <v>600</v>
      </c>
      <c r="T182" s="2420"/>
      <c r="U182" s="2420"/>
      <c r="V182" s="2420"/>
      <c r="X182" s="2420"/>
      <c r="Y182" s="2420"/>
      <c r="AC182" s="2470"/>
      <c r="AD182" s="2471">
        <v>15</v>
      </c>
      <c r="AE182" s="2472">
        <v>3215</v>
      </c>
      <c r="AF182" s="2473" t="s">
        <v>726</v>
      </c>
      <c r="AG182" s="2491">
        <v>103.205879220364</v>
      </c>
      <c r="AI182" s="2501"/>
      <c r="AJ182" s="2502"/>
      <c r="AK182" s="2503"/>
      <c r="AL182" s="2420"/>
      <c r="AM182" s="2444"/>
      <c r="AN182" s="2420"/>
    </row>
    <row r="183" ht="16.2" spans="9:40">
      <c r="I183" s="2402"/>
      <c r="J183" s="2402"/>
      <c r="K183" s="2407"/>
      <c r="R183" s="2429" t="s">
        <v>1525</v>
      </c>
      <c r="S183" s="2430">
        <v>670</v>
      </c>
      <c r="T183" s="2420"/>
      <c r="U183" s="2420"/>
      <c r="V183" s="2420"/>
      <c r="X183" s="2420"/>
      <c r="Y183" s="2420"/>
      <c r="AC183" s="2470"/>
      <c r="AD183" s="2471">
        <v>16</v>
      </c>
      <c r="AE183" s="2472">
        <v>3216</v>
      </c>
      <c r="AF183" s="2473" t="s">
        <v>727</v>
      </c>
      <c r="AG183" s="2491">
        <v>100.77750559165</v>
      </c>
      <c r="AI183" s="2501"/>
      <c r="AJ183" s="2502"/>
      <c r="AK183" s="2503"/>
      <c r="AL183" s="2420"/>
      <c r="AM183" s="2444"/>
      <c r="AN183" s="2420"/>
    </row>
    <row r="184" ht="16.2" spans="9:40">
      <c r="I184" s="2402"/>
      <c r="J184" s="2406"/>
      <c r="K184" s="2407"/>
      <c r="R184" s="2429" t="s">
        <v>1526</v>
      </c>
      <c r="S184" s="2430">
        <v>740</v>
      </c>
      <c r="T184" s="2420"/>
      <c r="U184" s="2420"/>
      <c r="V184" s="2420"/>
      <c r="X184" s="2420"/>
      <c r="Y184" s="2420"/>
      <c r="AC184" s="2470"/>
      <c r="AD184" s="2471">
        <v>17</v>
      </c>
      <c r="AE184" s="2472">
        <v>3217</v>
      </c>
      <c r="AF184" s="2473" t="s">
        <v>728</v>
      </c>
      <c r="AG184" s="2491">
        <v>95.803599957397</v>
      </c>
      <c r="AI184" s="2501"/>
      <c r="AJ184" s="2502"/>
      <c r="AK184" s="2503"/>
      <c r="AL184" s="2420"/>
      <c r="AM184" s="2444"/>
      <c r="AN184" s="2420"/>
    </row>
    <row r="185" ht="16.2" spans="9:40">
      <c r="I185" s="2402"/>
      <c r="J185" s="2402"/>
      <c r="K185" s="2407"/>
      <c r="R185" s="2429" t="s">
        <v>1527</v>
      </c>
      <c r="S185" s="2430">
        <v>660</v>
      </c>
      <c r="T185" s="2420"/>
      <c r="U185" s="2420"/>
      <c r="V185" s="2420"/>
      <c r="X185" s="2420"/>
      <c r="Y185" s="2420"/>
      <c r="AC185" s="2470"/>
      <c r="AD185" s="2479">
        <v>18</v>
      </c>
      <c r="AE185" s="2480">
        <v>3271</v>
      </c>
      <c r="AF185" s="2481" t="s">
        <v>730</v>
      </c>
      <c r="AG185" s="2505">
        <v>108.584513792736</v>
      </c>
      <c r="AI185" s="2501"/>
      <c r="AJ185" s="2502"/>
      <c r="AK185" s="2503"/>
      <c r="AL185" s="2420"/>
      <c r="AM185" s="2444"/>
      <c r="AN185" s="2420"/>
    </row>
    <row r="186" ht="16.2" spans="9:40">
      <c r="I186" s="2402"/>
      <c r="J186" s="2402"/>
      <c r="K186" s="2407"/>
      <c r="R186" s="2429" t="s">
        <v>1528</v>
      </c>
      <c r="S186" s="2430">
        <v>730</v>
      </c>
      <c r="T186" s="2420"/>
      <c r="U186" s="2420"/>
      <c r="V186" s="2420"/>
      <c r="X186" s="2420"/>
      <c r="Y186" s="2420"/>
      <c r="AC186" s="2470"/>
      <c r="AD186" s="2479">
        <v>19</v>
      </c>
      <c r="AE186" s="2480">
        <v>3272</v>
      </c>
      <c r="AF186" s="2481" t="s">
        <v>731</v>
      </c>
      <c r="AG186" s="2505">
        <v>94.0568750665673</v>
      </c>
      <c r="AI186" s="2501"/>
      <c r="AJ186" s="2502"/>
      <c r="AK186" s="2503"/>
      <c r="AL186" s="2420"/>
      <c r="AM186" s="2444"/>
      <c r="AN186" s="2420"/>
    </row>
    <row r="187" ht="16.2" spans="9:40">
      <c r="I187" s="2402"/>
      <c r="J187" s="2402"/>
      <c r="K187" s="2407"/>
      <c r="R187" s="2429" t="s">
        <v>1529</v>
      </c>
      <c r="S187" s="2430">
        <v>780</v>
      </c>
      <c r="T187" s="2420"/>
      <c r="U187" s="2420"/>
      <c r="V187" s="2420"/>
      <c r="X187" s="2420"/>
      <c r="Y187" s="2420"/>
      <c r="AC187" s="2470"/>
      <c r="AD187" s="2479">
        <v>20</v>
      </c>
      <c r="AE187" s="2480">
        <v>3273</v>
      </c>
      <c r="AF187" s="2481" t="s">
        <v>732</v>
      </c>
      <c r="AG187" s="2505">
        <v>89.2959846629034</v>
      </c>
      <c r="AI187" s="2501"/>
      <c r="AJ187" s="2502"/>
      <c r="AK187" s="2503"/>
      <c r="AL187" s="2420"/>
      <c r="AM187" s="2444"/>
      <c r="AN187" s="2420"/>
    </row>
    <row r="188" ht="16.2" spans="9:40">
      <c r="I188" s="2402"/>
      <c r="J188" s="2406"/>
      <c r="K188" s="2407"/>
      <c r="R188" s="2429" t="s">
        <v>1530</v>
      </c>
      <c r="S188" s="2430">
        <v>840</v>
      </c>
      <c r="T188" s="2420"/>
      <c r="U188" s="2420"/>
      <c r="V188" s="2420"/>
      <c r="X188" s="2420"/>
      <c r="Y188" s="2420"/>
      <c r="AC188" s="2470"/>
      <c r="AD188" s="2479">
        <v>21</v>
      </c>
      <c r="AE188" s="2480">
        <v>3274</v>
      </c>
      <c r="AF188" s="2481" t="s">
        <v>733</v>
      </c>
      <c r="AG188" s="2505">
        <v>81.4250718926403</v>
      </c>
      <c r="AI188" s="2501"/>
      <c r="AJ188" s="2502"/>
      <c r="AK188" s="2503"/>
      <c r="AL188" s="2420"/>
      <c r="AM188" s="2444"/>
      <c r="AN188" s="2420"/>
    </row>
    <row r="189" ht="16.2" spans="9:40">
      <c r="I189" s="2402"/>
      <c r="J189" s="2406"/>
      <c r="K189" s="2407"/>
      <c r="R189" s="2429" t="s">
        <v>1531</v>
      </c>
      <c r="S189" s="2430">
        <v>900</v>
      </c>
      <c r="T189" s="2420"/>
      <c r="U189" s="2420"/>
      <c r="V189" s="2420"/>
      <c r="X189" s="2420"/>
      <c r="Y189" s="2420"/>
      <c r="AC189" s="2470"/>
      <c r="AD189" s="2479">
        <v>22</v>
      </c>
      <c r="AE189" s="2480">
        <v>3275</v>
      </c>
      <c r="AF189" s="2481" t="s">
        <v>734</v>
      </c>
      <c r="AG189" s="2505">
        <v>104.83544573437</v>
      </c>
      <c r="AI189" s="2501"/>
      <c r="AJ189" s="2502"/>
      <c r="AK189" s="2503"/>
      <c r="AL189" s="2420"/>
      <c r="AM189" s="2444"/>
      <c r="AN189" s="2420"/>
    </row>
    <row r="190" ht="16.2" spans="9:40">
      <c r="I190" s="2402"/>
      <c r="J190" s="2406"/>
      <c r="K190" s="2407"/>
      <c r="R190" s="2429" t="s">
        <v>1532</v>
      </c>
      <c r="S190" s="2430">
        <v>900</v>
      </c>
      <c r="T190" s="2420"/>
      <c r="U190" s="2420"/>
      <c r="V190" s="2420"/>
      <c r="X190" s="2420"/>
      <c r="Y190" s="2420"/>
      <c r="AC190" s="2470"/>
      <c r="AD190" s="2479">
        <v>23</v>
      </c>
      <c r="AE190" s="2480">
        <v>3276</v>
      </c>
      <c r="AF190" s="2481" t="s">
        <v>735</v>
      </c>
      <c r="AG190" s="2505">
        <v>105.975077218021</v>
      </c>
      <c r="AI190" s="2501"/>
      <c r="AJ190" s="2502"/>
      <c r="AK190" s="2503"/>
      <c r="AL190" s="2420"/>
      <c r="AM190" s="2444"/>
      <c r="AN190" s="2420"/>
    </row>
    <row r="191" ht="16.2" spans="9:40">
      <c r="I191" s="2402"/>
      <c r="J191" s="2406"/>
      <c r="K191" s="2407"/>
      <c r="R191" s="2429" t="s">
        <v>1533</v>
      </c>
      <c r="S191" s="2430">
        <v>940</v>
      </c>
      <c r="T191" s="2420"/>
      <c r="U191" s="2420"/>
      <c r="V191" s="2420"/>
      <c r="X191" s="2420"/>
      <c r="Y191" s="2420"/>
      <c r="AC191" s="2470"/>
      <c r="AD191" s="2479">
        <v>24</v>
      </c>
      <c r="AE191" s="2480">
        <v>3277</v>
      </c>
      <c r="AF191" s="2481" t="s">
        <v>736</v>
      </c>
      <c r="AG191" s="2505">
        <v>87.485355202897</v>
      </c>
      <c r="AI191" s="2501"/>
      <c r="AJ191" s="2502"/>
      <c r="AK191" s="2503"/>
      <c r="AL191" s="2420"/>
      <c r="AM191" s="2444"/>
      <c r="AN191" s="2420"/>
    </row>
    <row r="192" ht="16.2" spans="9:40">
      <c r="I192" s="2402"/>
      <c r="J192" s="2406"/>
      <c r="K192" s="2407"/>
      <c r="R192" s="2429" t="s">
        <v>1534</v>
      </c>
      <c r="S192" s="2430">
        <v>740</v>
      </c>
      <c r="T192" s="2420"/>
      <c r="U192" s="2420"/>
      <c r="V192" s="2420"/>
      <c r="X192" s="2420"/>
      <c r="Y192" s="2420"/>
      <c r="AC192" s="2470"/>
      <c r="AD192" s="2479">
        <v>25</v>
      </c>
      <c r="AE192" s="2480">
        <v>3278</v>
      </c>
      <c r="AF192" s="2481" t="s">
        <v>737</v>
      </c>
      <c r="AG192" s="2505">
        <v>80.8925338161679</v>
      </c>
      <c r="AI192" s="2501"/>
      <c r="AJ192" s="2502"/>
      <c r="AK192" s="2503"/>
      <c r="AL192" s="2420"/>
      <c r="AM192" s="2444"/>
      <c r="AN192" s="2420"/>
    </row>
    <row r="193" ht="16.2" spans="9:40">
      <c r="I193" s="2402"/>
      <c r="J193" s="2406"/>
      <c r="K193" s="2407"/>
      <c r="R193" s="2429" t="s">
        <v>1535</v>
      </c>
      <c r="S193" s="2430">
        <v>790</v>
      </c>
      <c r="T193" s="2420"/>
      <c r="U193" s="2420"/>
      <c r="V193" s="2420"/>
      <c r="X193" s="2420"/>
      <c r="Y193" s="2420"/>
      <c r="AC193" s="2470"/>
      <c r="AD193" s="2479">
        <v>26</v>
      </c>
      <c r="AE193" s="2480">
        <v>3279</v>
      </c>
      <c r="AF193" s="2481" t="s">
        <v>738</v>
      </c>
      <c r="AG193" s="2505">
        <v>94.2379380125679</v>
      </c>
      <c r="AI193" s="2501"/>
      <c r="AJ193" s="2502"/>
      <c r="AK193" s="2503"/>
      <c r="AL193" s="2420"/>
      <c r="AM193" s="2444"/>
      <c r="AN193" s="2420"/>
    </row>
    <row r="194" ht="16.2" spans="9:40">
      <c r="I194" s="2402"/>
      <c r="J194" s="2402"/>
      <c r="K194" s="2407"/>
      <c r="R194" s="2429" t="s">
        <v>1536</v>
      </c>
      <c r="S194" s="2430">
        <v>1030</v>
      </c>
      <c r="T194" s="2420"/>
      <c r="U194" s="2420"/>
      <c r="V194" s="2420"/>
      <c r="X194" s="2420"/>
      <c r="Y194" s="2420"/>
      <c r="AC194" s="2470"/>
      <c r="AD194" s="2467">
        <v>13</v>
      </c>
      <c r="AE194" s="2468">
        <v>3300</v>
      </c>
      <c r="AF194" s="2469" t="s">
        <v>1537</v>
      </c>
      <c r="AG194" s="2490">
        <v>84.7161572052402</v>
      </c>
      <c r="AI194" s="2501"/>
      <c r="AJ194" s="2502"/>
      <c r="AK194" s="2503"/>
      <c r="AL194" s="2420"/>
      <c r="AM194" s="2444"/>
      <c r="AN194" s="2420"/>
    </row>
    <row r="195" ht="16.2" spans="9:40">
      <c r="I195" s="2402"/>
      <c r="J195" s="2406"/>
      <c r="K195" s="2407"/>
      <c r="R195" s="2429" t="s">
        <v>1538</v>
      </c>
      <c r="S195" s="2430">
        <v>1210</v>
      </c>
      <c r="T195" s="2420"/>
      <c r="U195" s="2420"/>
      <c r="V195" s="2420"/>
      <c r="X195" s="2420"/>
      <c r="Y195" s="2420"/>
      <c r="AC195" s="2470"/>
      <c r="AD195" s="2471">
        <v>1</v>
      </c>
      <c r="AE195" s="2472">
        <v>3301</v>
      </c>
      <c r="AF195" s="2473" t="s">
        <v>741</v>
      </c>
      <c r="AG195" s="2491">
        <v>93.7480029822132</v>
      </c>
      <c r="AI195" s="2501"/>
      <c r="AJ195" s="2502"/>
      <c r="AK195" s="2503"/>
      <c r="AL195" s="2420"/>
      <c r="AM195" s="2444"/>
      <c r="AN195" s="2420"/>
    </row>
    <row r="196" ht="16.2" spans="9:40">
      <c r="I196" s="2402"/>
      <c r="J196" s="2406"/>
      <c r="K196" s="2407"/>
      <c r="R196" s="2429" t="s">
        <v>1539</v>
      </c>
      <c r="S196" s="2430">
        <v>1200</v>
      </c>
      <c r="T196" s="2420"/>
      <c r="U196" s="2420"/>
      <c r="V196" s="2420"/>
      <c r="X196" s="2420"/>
      <c r="Y196" s="2420"/>
      <c r="AC196" s="2470"/>
      <c r="AD196" s="2471">
        <v>2</v>
      </c>
      <c r="AE196" s="2472">
        <v>3302</v>
      </c>
      <c r="AF196" s="2473" t="s">
        <v>742</v>
      </c>
      <c r="AG196" s="2491">
        <v>84.3433805517094</v>
      </c>
      <c r="AI196" s="2501"/>
      <c r="AJ196" s="2502"/>
      <c r="AK196" s="2503"/>
      <c r="AL196" s="2420"/>
      <c r="AM196" s="2444"/>
      <c r="AN196" s="2420"/>
    </row>
    <row r="197" ht="16.2" spans="9:40">
      <c r="I197" s="2403"/>
      <c r="J197" s="2406"/>
      <c r="K197" s="2407"/>
      <c r="R197" s="2429" t="s">
        <v>1540</v>
      </c>
      <c r="S197" s="2430">
        <v>1240</v>
      </c>
      <c r="T197" s="2420"/>
      <c r="U197" s="2420"/>
      <c r="V197" s="2420"/>
      <c r="X197" s="2420"/>
      <c r="Y197" s="2420"/>
      <c r="AC197" s="2470"/>
      <c r="AD197" s="2471">
        <v>3</v>
      </c>
      <c r="AE197" s="2472">
        <v>3303</v>
      </c>
      <c r="AF197" s="2473" t="s">
        <v>743</v>
      </c>
      <c r="AG197" s="2491">
        <v>90.0947917776121</v>
      </c>
      <c r="AI197" s="2501"/>
      <c r="AJ197" s="2502"/>
      <c r="AK197" s="2503"/>
      <c r="AL197" s="2420"/>
      <c r="AM197" s="2444"/>
      <c r="AN197" s="2420"/>
    </row>
    <row r="198" ht="16.2" spans="9:40">
      <c r="I198" s="2403"/>
      <c r="J198" s="2406"/>
      <c r="K198" s="2407"/>
      <c r="R198" s="2429" t="s">
        <v>1541</v>
      </c>
      <c r="S198" s="2430">
        <v>990</v>
      </c>
      <c r="T198" s="2420"/>
      <c r="U198" s="2420"/>
      <c r="V198" s="2420"/>
      <c r="X198" s="2420"/>
      <c r="Y198" s="2420"/>
      <c r="AC198" s="2470"/>
      <c r="AD198" s="2471">
        <v>4</v>
      </c>
      <c r="AE198" s="2472">
        <v>3304</v>
      </c>
      <c r="AF198" s="2473" t="s">
        <v>744</v>
      </c>
      <c r="AG198" s="2491">
        <v>83.6723825753541</v>
      </c>
      <c r="AI198" s="2501"/>
      <c r="AJ198" s="2502"/>
      <c r="AK198" s="2503"/>
      <c r="AN198" s="2420"/>
    </row>
    <row r="199" spans="9:37">
      <c r="I199" s="2403"/>
      <c r="J199" s="2402"/>
      <c r="K199" s="2407"/>
      <c r="R199" s="2429" t="s">
        <v>1542</v>
      </c>
      <c r="S199" s="2430">
        <v>1160</v>
      </c>
      <c r="AD199" s="2471">
        <v>5</v>
      </c>
      <c r="AE199" s="2472">
        <v>3305</v>
      </c>
      <c r="AF199" s="2473" t="s">
        <v>745</v>
      </c>
      <c r="AG199" s="2491">
        <v>93.1622110980935</v>
      </c>
      <c r="AI199" s="2501"/>
      <c r="AJ199" s="2502"/>
      <c r="AK199" s="2503"/>
    </row>
    <row r="200" spans="9:37">
      <c r="I200" s="2403"/>
      <c r="J200" s="2406"/>
      <c r="K200" s="2407"/>
      <c r="R200" s="2429" t="s">
        <v>1543</v>
      </c>
      <c r="S200" s="2430">
        <v>1100</v>
      </c>
      <c r="AD200" s="2471">
        <v>6</v>
      </c>
      <c r="AE200" s="2472">
        <v>3306</v>
      </c>
      <c r="AF200" s="2473" t="s">
        <v>746</v>
      </c>
      <c r="AG200" s="2491">
        <v>85.8131856427734</v>
      </c>
      <c r="AI200" s="2501"/>
      <c r="AJ200" s="2502"/>
      <c r="AK200" s="2503"/>
    </row>
    <row r="201" spans="9:37">
      <c r="I201" s="2403"/>
      <c r="J201" s="2406"/>
      <c r="K201" s="2407"/>
      <c r="R201" s="2429" t="s">
        <v>1544</v>
      </c>
      <c r="S201" s="2430">
        <v>1190</v>
      </c>
      <c r="AD201" s="2471">
        <v>7</v>
      </c>
      <c r="AE201" s="2472">
        <v>3307</v>
      </c>
      <c r="AF201" s="2473" t="s">
        <v>747</v>
      </c>
      <c r="AG201" s="2491">
        <v>96.9858344871658</v>
      </c>
      <c r="AI201" s="2501"/>
      <c r="AJ201" s="2502"/>
      <c r="AK201" s="2503"/>
    </row>
    <row r="202" spans="9:37">
      <c r="I202" s="2403"/>
      <c r="J202" s="2406"/>
      <c r="K202" s="2407"/>
      <c r="R202" s="2429" t="s">
        <v>1545</v>
      </c>
      <c r="S202" s="2520">
        <v>630</v>
      </c>
      <c r="AD202" s="2471">
        <v>8</v>
      </c>
      <c r="AE202" s="2472">
        <v>3308</v>
      </c>
      <c r="AF202" s="2473" t="s">
        <v>748</v>
      </c>
      <c r="AG202" s="2491">
        <v>80.0724251784003</v>
      </c>
      <c r="AI202" s="2501"/>
      <c r="AJ202" s="2502"/>
      <c r="AK202" s="2503"/>
    </row>
    <row r="203" ht="16.2" spans="9:40">
      <c r="I203" s="2403"/>
      <c r="J203" s="2406"/>
      <c r="K203" s="2407"/>
      <c r="R203" s="2429" t="s">
        <v>1546</v>
      </c>
      <c r="S203" s="2520">
        <v>740</v>
      </c>
      <c r="T203" s="2521"/>
      <c r="U203" s="2420"/>
      <c r="V203" s="2420"/>
      <c r="X203" s="2420"/>
      <c r="Y203" s="2420"/>
      <c r="AA203" s="2420"/>
      <c r="AB203" s="2420"/>
      <c r="AC203" s="2470"/>
      <c r="AD203" s="2471">
        <v>9</v>
      </c>
      <c r="AE203" s="2472">
        <v>3309</v>
      </c>
      <c r="AF203" s="2473" t="s">
        <v>749</v>
      </c>
      <c r="AG203" s="2491">
        <v>84.3007775055917</v>
      </c>
      <c r="AI203" s="2501"/>
      <c r="AJ203" s="2502"/>
      <c r="AK203" s="2503"/>
      <c r="AN203" s="2420"/>
    </row>
    <row r="204" ht="16.2" spans="9:40">
      <c r="I204" s="2403"/>
      <c r="J204" s="2406"/>
      <c r="K204" s="2407"/>
      <c r="R204" s="2429" t="s">
        <v>1547</v>
      </c>
      <c r="S204" s="2520">
        <v>460</v>
      </c>
      <c r="T204" s="2521"/>
      <c r="U204" s="2420"/>
      <c r="V204" s="2420"/>
      <c r="X204" s="2420"/>
      <c r="Y204" s="2420"/>
      <c r="AA204" s="2420"/>
      <c r="AB204" s="2420"/>
      <c r="AC204" s="2470"/>
      <c r="AD204" s="2471">
        <v>10</v>
      </c>
      <c r="AE204" s="2472">
        <v>3310</v>
      </c>
      <c r="AF204" s="2473" t="s">
        <v>750</v>
      </c>
      <c r="AG204" s="2491">
        <v>83.3635104910001</v>
      </c>
      <c r="AI204" s="2501"/>
      <c r="AJ204" s="2502"/>
      <c r="AK204" s="2503"/>
      <c r="AN204" s="2420"/>
    </row>
    <row r="205" ht="16.2" spans="9:40">
      <c r="I205" s="2403"/>
      <c r="J205" s="2406"/>
      <c r="K205" s="2407"/>
      <c r="R205" s="2429" t="s">
        <v>1548</v>
      </c>
      <c r="S205" s="2520">
        <v>770</v>
      </c>
      <c r="T205" s="2521"/>
      <c r="U205" s="2420"/>
      <c r="V205" s="2420"/>
      <c r="X205" s="2420"/>
      <c r="Y205" s="2420"/>
      <c r="AA205" s="2420"/>
      <c r="AB205" s="2420"/>
      <c r="AC205" s="2470"/>
      <c r="AD205" s="2471">
        <v>11</v>
      </c>
      <c r="AE205" s="2472">
        <v>3311</v>
      </c>
      <c r="AF205" s="2473" t="s">
        <v>751</v>
      </c>
      <c r="AG205" s="2491">
        <v>84.9185216742997</v>
      </c>
      <c r="AI205" s="2501"/>
      <c r="AJ205" s="2502"/>
      <c r="AK205" s="2503"/>
      <c r="AN205" s="2420"/>
    </row>
    <row r="206" ht="16.2" spans="9:40">
      <c r="I206" s="2403"/>
      <c r="J206" s="2402"/>
      <c r="K206" s="2407"/>
      <c r="R206" s="2429" t="s">
        <v>1549</v>
      </c>
      <c r="S206" s="2522">
        <v>360</v>
      </c>
      <c r="T206" s="2521"/>
      <c r="U206" s="2420"/>
      <c r="V206" s="2420"/>
      <c r="X206" s="2420"/>
      <c r="Y206" s="2420"/>
      <c r="AA206" s="2420"/>
      <c r="AB206" s="2420"/>
      <c r="AC206" s="2470"/>
      <c r="AD206" s="2471">
        <v>12</v>
      </c>
      <c r="AE206" s="2472">
        <v>3312</v>
      </c>
      <c r="AF206" s="2473" t="s">
        <v>752</v>
      </c>
      <c r="AG206" s="2491">
        <v>79.8274576632229</v>
      </c>
      <c r="AI206" s="2501"/>
      <c r="AJ206" s="2502"/>
      <c r="AK206" s="2503"/>
      <c r="AN206" s="2420"/>
    </row>
    <row r="207" ht="16.2" spans="9:40">
      <c r="I207" s="2403"/>
      <c r="J207" s="2406"/>
      <c r="K207" s="2407"/>
      <c r="R207" s="2429" t="s">
        <v>1550</v>
      </c>
      <c r="S207" s="2522">
        <v>540</v>
      </c>
      <c r="T207" s="2521"/>
      <c r="U207" s="2420"/>
      <c r="V207" s="2420"/>
      <c r="X207" s="2420"/>
      <c r="Y207" s="2420"/>
      <c r="AA207" s="2420"/>
      <c r="AB207" s="2420"/>
      <c r="AC207" s="2470"/>
      <c r="AD207" s="2471">
        <v>13</v>
      </c>
      <c r="AE207" s="2472">
        <v>3313</v>
      </c>
      <c r="AF207" s="2473" t="s">
        <v>753</v>
      </c>
      <c r="AG207" s="2491">
        <v>86.3989775268932</v>
      </c>
      <c r="AI207" s="2501"/>
      <c r="AJ207" s="2502"/>
      <c r="AK207" s="2503"/>
      <c r="AN207" s="2420"/>
    </row>
    <row r="208" ht="16.2" spans="9:40">
      <c r="I208" s="2403"/>
      <c r="J208" s="2406"/>
      <c r="K208" s="2407"/>
      <c r="R208" s="2429" t="s">
        <v>1551</v>
      </c>
      <c r="S208" s="2522">
        <v>790</v>
      </c>
      <c r="T208" s="2521"/>
      <c r="U208" s="2420"/>
      <c r="V208" s="2420"/>
      <c r="X208" s="2420"/>
      <c r="Y208" s="2420"/>
      <c r="AA208" s="2420"/>
      <c r="AB208" s="2420"/>
      <c r="AC208" s="2470"/>
      <c r="AD208" s="2471">
        <v>14</v>
      </c>
      <c r="AE208" s="2472">
        <v>3314</v>
      </c>
      <c r="AF208" s="2473" t="s">
        <v>754</v>
      </c>
      <c r="AG208" s="2491">
        <v>88.0817978485462</v>
      </c>
      <c r="AI208" s="2501"/>
      <c r="AJ208" s="2502"/>
      <c r="AK208" s="2503"/>
      <c r="AN208" s="2420"/>
    </row>
    <row r="209" ht="16.2" spans="9:40">
      <c r="I209" s="2403"/>
      <c r="J209" s="2406"/>
      <c r="K209" s="2407"/>
      <c r="R209" s="2429" t="s">
        <v>1552</v>
      </c>
      <c r="S209" s="2522">
        <v>370</v>
      </c>
      <c r="T209" s="2521"/>
      <c r="U209" s="2420"/>
      <c r="V209" s="2420"/>
      <c r="W209" s="2420"/>
      <c r="X209" s="2420"/>
      <c r="Y209" s="2420"/>
      <c r="AA209" s="2420"/>
      <c r="AB209" s="2420"/>
      <c r="AC209" s="2470"/>
      <c r="AD209" s="2471">
        <v>15</v>
      </c>
      <c r="AE209" s="2472">
        <v>3315</v>
      </c>
      <c r="AF209" s="2473" t="s">
        <v>755</v>
      </c>
      <c r="AG209" s="2491">
        <v>95.3030141655128</v>
      </c>
      <c r="AI209" s="2501"/>
      <c r="AJ209" s="2502"/>
      <c r="AK209" s="2503"/>
      <c r="AN209" s="2420"/>
    </row>
    <row r="210" ht="16.2" spans="9:40">
      <c r="I210" s="2403"/>
      <c r="J210" s="2406"/>
      <c r="K210" s="2407"/>
      <c r="R210" s="2429" t="s">
        <v>1553</v>
      </c>
      <c r="S210" s="2522">
        <v>560</v>
      </c>
      <c r="T210" s="2521"/>
      <c r="U210" s="2420"/>
      <c r="V210" s="2420"/>
      <c r="W210" s="2420"/>
      <c r="X210" s="2420"/>
      <c r="Y210" s="2420"/>
      <c r="AA210" s="2420"/>
      <c r="AB210" s="2420"/>
      <c r="AC210" s="2470"/>
      <c r="AD210" s="2471">
        <v>16</v>
      </c>
      <c r="AE210" s="2472">
        <v>3316</v>
      </c>
      <c r="AF210" s="2473" t="s">
        <v>756</v>
      </c>
      <c r="AG210" s="2491">
        <v>90.1799978698477</v>
      </c>
      <c r="AI210" s="2501"/>
      <c r="AJ210" s="2502"/>
      <c r="AK210" s="2503"/>
      <c r="AN210" s="2420"/>
    </row>
    <row r="211" ht="16.2" spans="9:40">
      <c r="I211" s="2403"/>
      <c r="J211" s="2406"/>
      <c r="K211" s="2407"/>
      <c r="R211" s="2429" t="s">
        <v>1554</v>
      </c>
      <c r="S211" s="2522">
        <v>820</v>
      </c>
      <c r="T211" s="2521"/>
      <c r="U211" s="2420"/>
      <c r="V211" s="2420"/>
      <c r="W211" s="2420"/>
      <c r="X211" s="2420"/>
      <c r="Y211" s="2420"/>
      <c r="AA211" s="2420"/>
      <c r="AB211" s="2420"/>
      <c r="AC211" s="2470"/>
      <c r="AD211" s="2471">
        <v>17</v>
      </c>
      <c r="AE211" s="2472">
        <v>3317</v>
      </c>
      <c r="AF211" s="2473" t="s">
        <v>757</v>
      </c>
      <c r="AG211" s="2491">
        <v>92.2568963680903</v>
      </c>
      <c r="AI211" s="2501"/>
      <c r="AJ211" s="2502"/>
      <c r="AK211" s="2503"/>
      <c r="AN211" s="2420"/>
    </row>
    <row r="212" ht="16.2" spans="9:40">
      <c r="I212" s="2403"/>
      <c r="J212" s="2406"/>
      <c r="K212" s="2407"/>
      <c r="R212" s="2429" t="s">
        <v>1555</v>
      </c>
      <c r="S212" s="2522">
        <v>380</v>
      </c>
      <c r="T212" s="2521"/>
      <c r="U212" s="2420"/>
      <c r="V212" s="2420"/>
      <c r="W212" s="2420"/>
      <c r="X212" s="2420"/>
      <c r="Y212" s="2420"/>
      <c r="AA212" s="2420"/>
      <c r="AB212" s="2420"/>
      <c r="AC212" s="2470"/>
      <c r="AD212" s="2471">
        <v>18</v>
      </c>
      <c r="AE212" s="2472">
        <v>3318</v>
      </c>
      <c r="AF212" s="2473" t="s">
        <v>758</v>
      </c>
      <c r="AG212" s="2491">
        <v>97.8591969325807</v>
      </c>
      <c r="AI212" s="2501"/>
      <c r="AJ212" s="2502"/>
      <c r="AK212" s="2503"/>
      <c r="AN212" s="2420"/>
    </row>
    <row r="213" ht="16.2" spans="9:40">
      <c r="I213" s="2403"/>
      <c r="J213" s="2406"/>
      <c r="K213" s="2407"/>
      <c r="R213" s="2429" t="s">
        <v>1556</v>
      </c>
      <c r="S213" s="2522">
        <v>580</v>
      </c>
      <c r="T213" s="2521"/>
      <c r="U213" s="2420"/>
      <c r="V213" s="2420"/>
      <c r="W213" s="2420"/>
      <c r="X213" s="2420"/>
      <c r="Y213" s="2420"/>
      <c r="AA213" s="2420"/>
      <c r="AB213" s="2420"/>
      <c r="AC213" s="2470"/>
      <c r="AD213" s="2471">
        <v>19</v>
      </c>
      <c r="AE213" s="2472">
        <v>3319</v>
      </c>
      <c r="AF213" s="2473" t="s">
        <v>759</v>
      </c>
      <c r="AG213" s="2491">
        <v>93.8012567898605</v>
      </c>
      <c r="AI213" s="2501"/>
      <c r="AJ213" s="2502"/>
      <c r="AK213" s="2503"/>
      <c r="AN213" s="2420"/>
    </row>
    <row r="214" ht="16.2" spans="9:40">
      <c r="I214" s="2403"/>
      <c r="J214" s="2405"/>
      <c r="K214" s="2407"/>
      <c r="R214" s="2429" t="s">
        <v>1557</v>
      </c>
      <c r="S214" s="2522">
        <v>850</v>
      </c>
      <c r="T214" s="2521"/>
      <c r="U214" s="2420"/>
      <c r="V214" s="2420"/>
      <c r="W214" s="2420"/>
      <c r="X214" s="2420"/>
      <c r="Y214" s="2420"/>
      <c r="AA214" s="2420"/>
      <c r="AB214" s="2420"/>
      <c r="AC214" s="2470"/>
      <c r="AD214" s="2471">
        <v>20</v>
      </c>
      <c r="AE214" s="2472">
        <v>3320</v>
      </c>
      <c r="AF214" s="2473" t="s">
        <v>760</v>
      </c>
      <c r="AG214" s="2491">
        <v>102.854404089892</v>
      </c>
      <c r="AI214" s="2501"/>
      <c r="AJ214" s="2502"/>
      <c r="AK214" s="2503"/>
      <c r="AN214" s="2420"/>
    </row>
    <row r="215" ht="16.2" spans="9:40">
      <c r="I215" s="2403"/>
      <c r="J215" s="2406"/>
      <c r="K215" s="2407"/>
      <c r="R215" s="2429" t="s">
        <v>1558</v>
      </c>
      <c r="S215" s="2522">
        <v>390</v>
      </c>
      <c r="T215" s="2521"/>
      <c r="U215" s="2420"/>
      <c r="V215" s="2420"/>
      <c r="W215" s="2420"/>
      <c r="X215" s="2420"/>
      <c r="Y215" s="2420"/>
      <c r="AA215" s="2420"/>
      <c r="AB215" s="2420"/>
      <c r="AC215" s="2470"/>
      <c r="AD215" s="2471">
        <v>21</v>
      </c>
      <c r="AE215" s="2472">
        <v>3321</v>
      </c>
      <c r="AF215" s="2473" t="s">
        <v>761</v>
      </c>
      <c r="AG215" s="2491">
        <v>93.1196080519757</v>
      </c>
      <c r="AI215" s="2501"/>
      <c r="AJ215" s="2502"/>
      <c r="AK215" s="2503"/>
      <c r="AN215" s="2420"/>
    </row>
    <row r="216" ht="16.2" spans="9:40">
      <c r="I216" s="2403"/>
      <c r="J216" s="2406"/>
      <c r="K216" s="2407"/>
      <c r="R216" s="2429" t="s">
        <v>1559</v>
      </c>
      <c r="S216" s="2522">
        <v>600</v>
      </c>
      <c r="T216" s="2521"/>
      <c r="U216" s="2420"/>
      <c r="V216" s="2420"/>
      <c r="W216" s="2420"/>
      <c r="X216" s="2420"/>
      <c r="Y216" s="2420"/>
      <c r="AA216" s="2420"/>
      <c r="AB216" s="2420"/>
      <c r="AC216" s="2470"/>
      <c r="AD216" s="2471">
        <v>22</v>
      </c>
      <c r="AE216" s="2472">
        <v>3322</v>
      </c>
      <c r="AF216" s="2473" t="s">
        <v>762</v>
      </c>
      <c r="AG216" s="2491">
        <v>90.637980615614</v>
      </c>
      <c r="AI216" s="2501"/>
      <c r="AJ216" s="2502"/>
      <c r="AK216" s="2503"/>
      <c r="AN216" s="2420"/>
    </row>
    <row r="217" ht="16.2" spans="9:40">
      <c r="I217" s="2403"/>
      <c r="J217" s="2406"/>
      <c r="K217" s="2407"/>
      <c r="R217" s="2429" t="s">
        <v>1560</v>
      </c>
      <c r="S217" s="2522">
        <v>880</v>
      </c>
      <c r="T217" s="2521"/>
      <c r="U217" s="2420"/>
      <c r="V217" s="2420"/>
      <c r="W217" s="2420"/>
      <c r="X217" s="2420"/>
      <c r="Y217" s="2420"/>
      <c r="AA217" s="2420"/>
      <c r="AB217" s="2420"/>
      <c r="AC217" s="2470"/>
      <c r="AD217" s="2471">
        <v>23</v>
      </c>
      <c r="AE217" s="2472">
        <v>3323</v>
      </c>
      <c r="AF217" s="2473" t="s">
        <v>763</v>
      </c>
      <c r="AG217" s="2491">
        <v>88.6356374480775</v>
      </c>
      <c r="AI217" s="2501"/>
      <c r="AJ217" s="2502"/>
      <c r="AK217" s="2503"/>
      <c r="AN217" s="2420"/>
    </row>
    <row r="218" ht="16.2" spans="9:40">
      <c r="I218" s="2403"/>
      <c r="J218" s="2406"/>
      <c r="K218" s="2407"/>
      <c r="R218" s="2429" t="s">
        <v>1561</v>
      </c>
      <c r="S218" s="2522">
        <v>400</v>
      </c>
      <c r="T218" s="2521"/>
      <c r="U218" s="2420"/>
      <c r="V218" s="2420"/>
      <c r="W218" s="2420"/>
      <c r="X218" s="2420"/>
      <c r="Y218" s="2420"/>
      <c r="AA218" s="2420"/>
      <c r="AB218" s="2420"/>
      <c r="AC218" s="2470"/>
      <c r="AD218" s="2471">
        <v>24</v>
      </c>
      <c r="AE218" s="2472">
        <v>3324</v>
      </c>
      <c r="AF218" s="2473" t="s">
        <v>764</v>
      </c>
      <c r="AG218" s="2491">
        <v>86.6013419959527</v>
      </c>
      <c r="AI218" s="2501"/>
      <c r="AJ218" s="2502"/>
      <c r="AK218" s="2503"/>
      <c r="AN218" s="2420"/>
    </row>
    <row r="219" ht="16.2" spans="9:40">
      <c r="I219" s="2403"/>
      <c r="J219" s="2406"/>
      <c r="K219" s="2407"/>
      <c r="R219" s="2429" t="s">
        <v>1562</v>
      </c>
      <c r="S219" s="2522">
        <v>620</v>
      </c>
      <c r="T219" s="2521"/>
      <c r="U219" s="2420"/>
      <c r="V219" s="2420"/>
      <c r="W219" s="2420"/>
      <c r="X219" s="2420"/>
      <c r="Y219" s="2420"/>
      <c r="AA219" s="2420"/>
      <c r="AB219" s="2420"/>
      <c r="AC219" s="2470"/>
      <c r="AD219" s="2471">
        <v>25</v>
      </c>
      <c r="AE219" s="2472">
        <v>3325</v>
      </c>
      <c r="AF219" s="2473" t="s">
        <v>765</v>
      </c>
      <c r="AG219" s="2491">
        <v>86.4948343806582</v>
      </c>
      <c r="AI219" s="2501"/>
      <c r="AJ219" s="2502"/>
      <c r="AK219" s="2503"/>
      <c r="AN219" s="2420"/>
    </row>
    <row r="220" ht="16.2" spans="9:40">
      <c r="I220" s="2403"/>
      <c r="J220" s="2406"/>
      <c r="K220" s="2407"/>
      <c r="R220" s="2429" t="s">
        <v>1563</v>
      </c>
      <c r="S220" s="2522">
        <v>910</v>
      </c>
      <c r="T220" s="2521"/>
      <c r="U220" s="2420"/>
      <c r="V220" s="2420"/>
      <c r="W220" s="2420"/>
      <c r="X220" s="2420"/>
      <c r="Y220" s="2420"/>
      <c r="AA220" s="2420"/>
      <c r="AB220" s="2420"/>
      <c r="AC220" s="2470"/>
      <c r="AD220" s="2471">
        <v>26</v>
      </c>
      <c r="AE220" s="2472">
        <v>3326</v>
      </c>
      <c r="AF220" s="2473" t="s">
        <v>766</v>
      </c>
      <c r="AG220" s="2491">
        <v>94.9621897965705</v>
      </c>
      <c r="AI220" s="2501"/>
      <c r="AJ220" s="2502"/>
      <c r="AK220" s="2503"/>
      <c r="AN220" s="2420"/>
    </row>
    <row r="221" ht="16.2" spans="9:40">
      <c r="I221" s="2403"/>
      <c r="J221" s="2406"/>
      <c r="K221" s="2407"/>
      <c r="R221" s="2429" t="s">
        <v>1564</v>
      </c>
      <c r="S221" s="2522">
        <v>410</v>
      </c>
      <c r="T221" s="2521"/>
      <c r="U221" s="2420"/>
      <c r="V221" s="2420"/>
      <c r="W221" s="2420"/>
      <c r="X221" s="2420"/>
      <c r="Y221" s="2420"/>
      <c r="Z221" s="2420"/>
      <c r="AA221" s="2420"/>
      <c r="AB221" s="2420"/>
      <c r="AC221" s="2470"/>
      <c r="AD221" s="2471">
        <v>27</v>
      </c>
      <c r="AE221" s="2472">
        <v>3327</v>
      </c>
      <c r="AF221" s="2473" t="s">
        <v>767</v>
      </c>
      <c r="AG221" s="2491">
        <v>89.7113643625519</v>
      </c>
      <c r="AH221" s="2420"/>
      <c r="AI221" s="2501"/>
      <c r="AJ221" s="2502"/>
      <c r="AK221" s="2503"/>
      <c r="AN221" s="2420"/>
    </row>
    <row r="222" ht="16.2" spans="9:40">
      <c r="I222" s="2403"/>
      <c r="J222" s="2406"/>
      <c r="K222" s="2407"/>
      <c r="R222" s="2429" t="s">
        <v>1565</v>
      </c>
      <c r="S222" s="2522">
        <v>640</v>
      </c>
      <c r="T222" s="2521"/>
      <c r="U222" s="2420"/>
      <c r="V222" s="2420"/>
      <c r="W222" s="2420"/>
      <c r="X222" s="2420"/>
      <c r="Y222" s="2420"/>
      <c r="Z222" s="2420"/>
      <c r="AA222" s="2420"/>
      <c r="AB222" s="2420"/>
      <c r="AC222" s="2470"/>
      <c r="AD222" s="2471">
        <v>28</v>
      </c>
      <c r="AE222" s="2472">
        <v>3328</v>
      </c>
      <c r="AF222" s="2473" t="s">
        <v>768</v>
      </c>
      <c r="AG222" s="2491">
        <v>79.1245074022793</v>
      </c>
      <c r="AH222" s="2420"/>
      <c r="AI222" s="2501"/>
      <c r="AJ222" s="2502"/>
      <c r="AK222" s="2503"/>
      <c r="AN222" s="2420"/>
    </row>
    <row r="223" ht="16.2" spans="9:40">
      <c r="I223" s="2403"/>
      <c r="J223" s="2406"/>
      <c r="K223" s="2407"/>
      <c r="R223" s="2429" t="s">
        <v>1566</v>
      </c>
      <c r="S223" s="2522">
        <v>940</v>
      </c>
      <c r="T223" s="2521"/>
      <c r="U223" s="2420"/>
      <c r="V223" s="2420"/>
      <c r="W223" s="2420"/>
      <c r="X223" s="2420"/>
      <c r="Y223" s="2420"/>
      <c r="Z223" s="2420"/>
      <c r="AA223" s="2420"/>
      <c r="AB223" s="2420"/>
      <c r="AC223" s="2470"/>
      <c r="AD223" s="2471">
        <v>29</v>
      </c>
      <c r="AE223" s="2472">
        <v>3329</v>
      </c>
      <c r="AF223" s="2473" t="s">
        <v>769</v>
      </c>
      <c r="AG223" s="2491">
        <v>93.7480029822132</v>
      </c>
      <c r="AH223" s="2420"/>
      <c r="AI223" s="2501"/>
      <c r="AJ223" s="2502"/>
      <c r="AK223" s="2503"/>
      <c r="AN223" s="2420"/>
    </row>
    <row r="224" ht="16.2" spans="9:40">
      <c r="I224" s="2403"/>
      <c r="J224" s="2406"/>
      <c r="K224" s="2407"/>
      <c r="R224" s="2429" t="s">
        <v>1567</v>
      </c>
      <c r="S224" s="2522">
        <v>420</v>
      </c>
      <c r="T224" s="2521"/>
      <c r="U224" s="2420"/>
      <c r="V224" s="2420"/>
      <c r="W224" s="2420"/>
      <c r="X224" s="2420"/>
      <c r="Y224" s="2420"/>
      <c r="Z224" s="2420"/>
      <c r="AA224" s="2420"/>
      <c r="AB224" s="2420"/>
      <c r="AC224" s="2470"/>
      <c r="AD224" s="2479">
        <v>30</v>
      </c>
      <c r="AE224" s="2480">
        <v>3371</v>
      </c>
      <c r="AF224" s="2481" t="s">
        <v>770</v>
      </c>
      <c r="AG224" s="2505">
        <v>90.9255511769092</v>
      </c>
      <c r="AH224" s="2420"/>
      <c r="AI224" s="2501"/>
      <c r="AJ224" s="2502"/>
      <c r="AK224" s="2503"/>
      <c r="AN224" s="2420"/>
    </row>
    <row r="225" ht="16.2" spans="9:40">
      <c r="I225" s="2403"/>
      <c r="J225" s="2406"/>
      <c r="K225" s="2407"/>
      <c r="R225" s="2429" t="s">
        <v>1568</v>
      </c>
      <c r="S225" s="2522">
        <v>660</v>
      </c>
      <c r="T225" s="2521"/>
      <c r="U225" s="2420"/>
      <c r="V225" s="2420"/>
      <c r="W225" s="2420"/>
      <c r="X225" s="2420"/>
      <c r="Y225" s="2420"/>
      <c r="Z225" s="2420"/>
      <c r="AA225" s="2420"/>
      <c r="AB225" s="2420"/>
      <c r="AC225" s="2470"/>
      <c r="AD225" s="2479">
        <v>31</v>
      </c>
      <c r="AE225" s="2480">
        <v>3372</v>
      </c>
      <c r="AF225" s="2481" t="s">
        <v>771</v>
      </c>
      <c r="AG225" s="2505">
        <v>90.2439024390244</v>
      </c>
      <c r="AH225" s="2420"/>
      <c r="AI225" s="2501"/>
      <c r="AJ225" s="2502"/>
      <c r="AK225" s="2503"/>
      <c r="AN225" s="2420"/>
    </row>
    <row r="226" ht="16.2" spans="9:40">
      <c r="I226" s="2403"/>
      <c r="J226" s="2406"/>
      <c r="K226" s="2407"/>
      <c r="R226" s="2429" t="s">
        <v>1569</v>
      </c>
      <c r="S226" s="2522">
        <v>970</v>
      </c>
      <c r="T226" s="2521"/>
      <c r="U226" s="2420"/>
      <c r="V226" s="2420"/>
      <c r="W226" s="2420"/>
      <c r="X226" s="2420"/>
      <c r="Y226" s="2420"/>
      <c r="Z226" s="2420"/>
      <c r="AA226" s="2420"/>
      <c r="AB226" s="2420"/>
      <c r="AC226" s="2470"/>
      <c r="AD226" s="2479">
        <v>32</v>
      </c>
      <c r="AE226" s="2480">
        <v>3373</v>
      </c>
      <c r="AF226" s="2481" t="s">
        <v>772</v>
      </c>
      <c r="AG226" s="2505">
        <v>87.4747044413675</v>
      </c>
      <c r="AH226" s="2420"/>
      <c r="AI226" s="2501"/>
      <c r="AJ226" s="2502"/>
      <c r="AK226" s="2503"/>
      <c r="AN226" s="2420"/>
    </row>
    <row r="227" ht="16.2" spans="9:40">
      <c r="I227" s="2403"/>
      <c r="J227" s="2406"/>
      <c r="K227" s="2407"/>
      <c r="R227" s="2429" t="s">
        <v>1570</v>
      </c>
      <c r="S227" s="2522">
        <v>430</v>
      </c>
      <c r="T227" s="2523"/>
      <c r="Z227" s="2420"/>
      <c r="AA227" s="2420"/>
      <c r="AB227" s="2420"/>
      <c r="AC227" s="2470"/>
      <c r="AD227" s="2479">
        <v>33</v>
      </c>
      <c r="AE227" s="2480">
        <v>3374</v>
      </c>
      <c r="AF227" s="2481" t="s">
        <v>773</v>
      </c>
      <c r="AG227" s="2505">
        <v>88.5610821173714</v>
      </c>
      <c r="AH227" s="2420"/>
      <c r="AI227" s="2501"/>
      <c r="AJ227" s="2502"/>
      <c r="AK227" s="2503"/>
      <c r="AN227" s="2420"/>
    </row>
    <row r="228" ht="16.2" spans="9:40">
      <c r="I228" s="2403"/>
      <c r="J228" s="2406"/>
      <c r="K228" s="2407"/>
      <c r="R228" s="2429" t="s">
        <v>1571</v>
      </c>
      <c r="S228" s="2522">
        <v>680</v>
      </c>
      <c r="T228" s="2524"/>
      <c r="U228" s="2420"/>
      <c r="V228" s="2420"/>
      <c r="W228" s="2420"/>
      <c r="X228" s="2420"/>
      <c r="Y228" s="2420"/>
      <c r="Z228" s="2420"/>
      <c r="AA228" s="2420"/>
      <c r="AB228" s="2420"/>
      <c r="AC228" s="2470"/>
      <c r="AD228" s="2479">
        <v>34</v>
      </c>
      <c r="AE228" s="2480">
        <v>3375</v>
      </c>
      <c r="AF228" s="2481" t="s">
        <v>774</v>
      </c>
      <c r="AG228" s="2505">
        <v>93.4710831824475</v>
      </c>
      <c r="AH228" s="2420"/>
      <c r="AI228" s="2501"/>
      <c r="AJ228" s="2502"/>
      <c r="AK228" s="2503"/>
      <c r="AN228" s="2420"/>
    </row>
    <row r="229" ht="16.2" spans="9:40">
      <c r="I229" s="2403"/>
      <c r="J229" s="2406"/>
      <c r="K229" s="2407"/>
      <c r="R229" s="2429" t="s">
        <v>1572</v>
      </c>
      <c r="S229" s="2522">
        <v>1000</v>
      </c>
      <c r="T229" s="2524"/>
      <c r="V229" s="2420"/>
      <c r="W229" s="2420"/>
      <c r="X229" s="2420"/>
      <c r="Y229" s="2420"/>
      <c r="Z229" s="2420"/>
      <c r="AA229" s="2420"/>
      <c r="AB229" s="2420"/>
      <c r="AC229" s="2470"/>
      <c r="AD229" s="2479">
        <v>35</v>
      </c>
      <c r="AE229" s="2480">
        <v>3376</v>
      </c>
      <c r="AF229" s="2481" t="s">
        <v>775</v>
      </c>
      <c r="AG229" s="2505">
        <v>88.7847481094898</v>
      </c>
      <c r="AH229" s="2420"/>
      <c r="AI229" s="2501"/>
      <c r="AJ229" s="2502"/>
      <c r="AK229" s="2503"/>
      <c r="AN229" s="2420"/>
    </row>
    <row r="230" ht="16.95" spans="9:40">
      <c r="I230" s="2403"/>
      <c r="J230" s="2406"/>
      <c r="K230" s="2407"/>
      <c r="R230" s="3136" t="s">
        <v>30</v>
      </c>
      <c r="S230" s="2526">
        <v>0</v>
      </c>
      <c r="T230" s="2524"/>
      <c r="U230" s="2420">
        <v>260</v>
      </c>
      <c r="V230" s="2420"/>
      <c r="W230" s="2420"/>
      <c r="X230" s="2420"/>
      <c r="Y230" s="2420"/>
      <c r="Z230" s="2420"/>
      <c r="AA230" s="2420"/>
      <c r="AB230" s="2420"/>
      <c r="AC230" s="2470"/>
      <c r="AD230" s="2467">
        <v>14</v>
      </c>
      <c r="AE230" s="2468">
        <v>3400</v>
      </c>
      <c r="AF230" s="2469" t="s">
        <v>1573</v>
      </c>
      <c r="AG230" s="2490">
        <v>80.7221216316967</v>
      </c>
      <c r="AH230" s="2420"/>
      <c r="AI230" s="2501"/>
      <c r="AJ230" s="2502"/>
      <c r="AK230" s="2503"/>
      <c r="AN230" s="2420"/>
    </row>
    <row r="231" ht="16.2" spans="9:40">
      <c r="I231" s="2403"/>
      <c r="J231" s="2406"/>
      <c r="K231" s="2407"/>
      <c r="S231" s="2527">
        <v>0.5</v>
      </c>
      <c r="U231" s="2256">
        <f>7*9</f>
        <v>63</v>
      </c>
      <c r="V231" s="2420"/>
      <c r="W231" s="2420"/>
      <c r="X231" s="2420"/>
      <c r="Y231" s="2420"/>
      <c r="Z231" s="2420"/>
      <c r="AA231" s="2420"/>
      <c r="AB231" s="2420"/>
      <c r="AC231" s="2470"/>
      <c r="AD231" s="2471">
        <v>1</v>
      </c>
      <c r="AE231" s="2472">
        <v>3401</v>
      </c>
      <c r="AF231" s="2473" t="s">
        <v>778</v>
      </c>
      <c r="AG231" s="2491">
        <v>85.3658536585366</v>
      </c>
      <c r="AH231" s="2420"/>
      <c r="AI231" s="2501"/>
      <c r="AJ231" s="2502"/>
      <c r="AK231" s="2503"/>
      <c r="AN231" s="2420"/>
    </row>
    <row r="232" ht="16.2" spans="9:40">
      <c r="I232" s="2403"/>
      <c r="J232" s="2406"/>
      <c r="K232" s="2407"/>
      <c r="R232" s="2256" t="s">
        <v>1574</v>
      </c>
      <c r="S232" s="2528">
        <f>U232/U233/U231</f>
        <v>0.11304347826087</v>
      </c>
      <c r="T232" s="2529">
        <f>[489]N!$F$280</f>
        <v>3200000</v>
      </c>
      <c r="U232" s="2530">
        <f>U230*U231*1000</f>
        <v>16380000</v>
      </c>
      <c r="V232" s="2420"/>
      <c r="W232" s="2420"/>
      <c r="X232" s="2420"/>
      <c r="Y232" s="2420"/>
      <c r="Z232" s="2420"/>
      <c r="AA232" s="2420"/>
      <c r="AB232" s="2420"/>
      <c r="AC232" s="2470"/>
      <c r="AD232" s="2471">
        <v>2</v>
      </c>
      <c r="AE232" s="2472">
        <v>3402</v>
      </c>
      <c r="AF232" s="2473" t="s">
        <v>779</v>
      </c>
      <c r="AG232" s="2491">
        <v>89.3385877090212</v>
      </c>
      <c r="AH232" s="2420"/>
      <c r="AI232" s="2501"/>
      <c r="AJ232" s="2502"/>
      <c r="AK232" s="2503"/>
      <c r="AN232" s="2420"/>
    </row>
    <row r="233" ht="16.2" spans="9:40">
      <c r="I233" s="2403"/>
      <c r="J233" s="2402"/>
      <c r="K233" s="2407"/>
      <c r="R233" s="2256" t="s">
        <v>1575</v>
      </c>
      <c r="S233" s="2528">
        <f>S232</f>
        <v>0.11304347826087</v>
      </c>
      <c r="T233" s="2529">
        <f>[489]N!$F$266</f>
        <v>4800000</v>
      </c>
      <c r="U233" s="2531">
        <f>[489]N!$F$296</f>
        <v>2300000</v>
      </c>
      <c r="V233" s="2420"/>
      <c r="W233" s="2420"/>
      <c r="X233" s="2420"/>
      <c r="Y233" s="2420"/>
      <c r="Z233" s="2420"/>
      <c r="AA233" s="2420"/>
      <c r="AB233" s="2420"/>
      <c r="AC233" s="2470"/>
      <c r="AD233" s="2471">
        <v>3</v>
      </c>
      <c r="AE233" s="2472">
        <v>3403</v>
      </c>
      <c r="AF233" s="2473" t="s">
        <v>780</v>
      </c>
      <c r="AG233" s="2491">
        <v>96.1976781339866</v>
      </c>
      <c r="AH233" s="2420"/>
      <c r="AI233" s="2501"/>
      <c r="AJ233" s="2502"/>
      <c r="AK233" s="2503"/>
      <c r="AN233" s="2420"/>
    </row>
    <row r="234" ht="16.2" spans="9:40">
      <c r="I234" s="2403"/>
      <c r="J234" s="2402"/>
      <c r="K234" s="2407"/>
      <c r="R234" s="2256" t="s">
        <v>1576</v>
      </c>
      <c r="S234" s="2528">
        <f>S232</f>
        <v>0.11304347826087</v>
      </c>
      <c r="T234" s="2529">
        <f>[489]N!$F$238</f>
        <v>7000000</v>
      </c>
      <c r="U234" s="2420"/>
      <c r="V234" s="2420"/>
      <c r="W234" s="2420"/>
      <c r="X234" s="2420"/>
      <c r="Y234" s="2420"/>
      <c r="Z234" s="2420"/>
      <c r="AA234" s="2420"/>
      <c r="AB234" s="2420"/>
      <c r="AC234" s="2470"/>
      <c r="AD234" s="2471">
        <v>4</v>
      </c>
      <c r="AE234" s="2472">
        <v>3404</v>
      </c>
      <c r="AF234" s="2473" t="s">
        <v>781</v>
      </c>
      <c r="AG234" s="2491">
        <v>84.8972201512408</v>
      </c>
      <c r="AH234" s="2420"/>
      <c r="AI234" s="2501"/>
      <c r="AJ234" s="2502"/>
      <c r="AK234" s="2503"/>
      <c r="AN234" s="2420"/>
    </row>
    <row r="235" ht="16.2" spans="9:40">
      <c r="I235" s="2403"/>
      <c r="J235" s="2402"/>
      <c r="K235" s="2407"/>
      <c r="T235" s="2420"/>
      <c r="U235" s="2420"/>
      <c r="V235" s="2420"/>
      <c r="W235" s="2420"/>
      <c r="X235" s="2420"/>
      <c r="Y235" s="2420"/>
      <c r="Z235" s="2420"/>
      <c r="AA235" s="2420"/>
      <c r="AB235" s="2256" t="s">
        <v>1577</v>
      </c>
      <c r="AC235" s="2470"/>
      <c r="AD235" s="2479">
        <v>5</v>
      </c>
      <c r="AE235" s="2480">
        <v>3471</v>
      </c>
      <c r="AF235" s="2481" t="s">
        <v>782</v>
      </c>
      <c r="AG235" s="2505">
        <v>89.0297156246672</v>
      </c>
      <c r="AH235" s="2420"/>
      <c r="AI235" s="2501"/>
      <c r="AJ235" s="2502"/>
      <c r="AK235" s="2503"/>
      <c r="AN235" s="2420"/>
    </row>
    <row r="236" ht="16.2" spans="9:40">
      <c r="I236" s="2403"/>
      <c r="J236" s="2402"/>
      <c r="K236" s="2407"/>
      <c r="T236" s="2420"/>
      <c r="U236" s="2420"/>
      <c r="V236" s="2420"/>
      <c r="W236" s="2420"/>
      <c r="X236" s="2420"/>
      <c r="Y236" s="2420"/>
      <c r="Z236" s="2420"/>
      <c r="AA236" s="2420"/>
      <c r="AC236" s="2470"/>
      <c r="AD236" s="2467">
        <v>15</v>
      </c>
      <c r="AE236" s="2468">
        <v>3500</v>
      </c>
      <c r="AF236" s="2469" t="s">
        <v>1578</v>
      </c>
      <c r="AG236" s="2490">
        <v>86.4202790499521</v>
      </c>
      <c r="AH236" s="2420"/>
      <c r="AI236" s="2501"/>
      <c r="AJ236" s="2502"/>
      <c r="AK236" s="2503"/>
      <c r="AN236" s="2420"/>
    </row>
    <row r="237" ht="16.2" spans="9:40">
      <c r="I237" s="2403"/>
      <c r="J237" s="2402"/>
      <c r="K237" s="2407"/>
      <c r="S237" s="2420"/>
      <c r="T237" s="2420"/>
      <c r="U237" s="2420"/>
      <c r="V237" s="2420"/>
      <c r="W237" s="2420"/>
      <c r="X237" s="2420"/>
      <c r="Y237" s="2420"/>
      <c r="Z237" s="2420"/>
      <c r="AA237" s="2420"/>
      <c r="AC237" s="2470"/>
      <c r="AD237" s="2471">
        <v>1</v>
      </c>
      <c r="AE237" s="2472">
        <v>3501</v>
      </c>
      <c r="AF237" s="2473" t="s">
        <v>785</v>
      </c>
      <c r="AG237" s="2491">
        <v>80.3386942166365</v>
      </c>
      <c r="AH237" s="2420"/>
      <c r="AI237" s="2501"/>
      <c r="AJ237" s="2502"/>
      <c r="AK237" s="2503"/>
      <c r="AN237" s="2420"/>
    </row>
    <row r="238" ht="36" spans="9:40">
      <c r="I238" s="2403"/>
      <c r="J238" s="2406"/>
      <c r="K238" s="2407"/>
      <c r="R238" s="2532" t="s">
        <v>1579</v>
      </c>
      <c r="S238" s="2431"/>
      <c r="T238" s="2431"/>
      <c r="U238" s="2431"/>
      <c r="V238" s="2431"/>
      <c r="W238" s="2431"/>
      <c r="X238" s="2431"/>
      <c r="Y238" s="2431"/>
      <c r="Z238" s="2431"/>
      <c r="AA238" s="2431"/>
      <c r="AB238" s="2431"/>
      <c r="AC238" s="2564"/>
      <c r="AD238" s="2471">
        <v>2</v>
      </c>
      <c r="AE238" s="2472">
        <v>3502</v>
      </c>
      <c r="AF238" s="2473" t="s">
        <v>786</v>
      </c>
      <c r="AG238" s="2491">
        <v>90.8296943231441</v>
      </c>
      <c r="AH238" s="2420"/>
      <c r="AI238" s="2501"/>
      <c r="AJ238" s="2502"/>
      <c r="AK238" s="2503"/>
      <c r="AL238" s="2420"/>
      <c r="AM238" s="2420"/>
      <c r="AN238" s="2420"/>
    </row>
    <row r="239" ht="21" spans="9:40">
      <c r="I239" s="2403"/>
      <c r="J239" s="2406"/>
      <c r="K239" s="2407"/>
      <c r="R239" s="2419" t="str">
        <f>R3</f>
        <v>Daftar Harga Bahan &amp; Upah Berdasarkan Jurnal tahun 2014</v>
      </c>
      <c r="S239" s="2419"/>
      <c r="T239" s="2419"/>
      <c r="U239" s="2419"/>
      <c r="V239" s="2419"/>
      <c r="W239" s="2419"/>
      <c r="X239" s="2419"/>
      <c r="Y239" s="2419"/>
      <c r="Z239" s="2419"/>
      <c r="AA239" s="2419"/>
      <c r="AB239" s="2419"/>
      <c r="AC239" s="2564"/>
      <c r="AD239" s="2471">
        <v>3</v>
      </c>
      <c r="AE239" s="2472">
        <v>3503</v>
      </c>
      <c r="AF239" s="2473" t="s">
        <v>787</v>
      </c>
      <c r="AG239" s="2491">
        <v>87.5173074874854</v>
      </c>
      <c r="AH239" s="2420"/>
      <c r="AI239" s="2501"/>
      <c r="AJ239" s="2502"/>
      <c r="AK239" s="2503"/>
      <c r="AL239" s="2420"/>
      <c r="AM239" s="2420"/>
      <c r="AN239" s="2420"/>
    </row>
    <row r="240" ht="16.2" spans="9:40">
      <c r="I240" s="2403"/>
      <c r="J240" s="2402"/>
      <c r="K240" s="2407"/>
      <c r="R240" s="2420"/>
      <c r="S240" s="2420"/>
      <c r="T240" s="2420"/>
      <c r="U240" s="2420"/>
      <c r="V240" s="2420"/>
      <c r="W240" s="2420"/>
      <c r="X240" s="2420"/>
      <c r="Y240" s="2420"/>
      <c r="Z240" s="2420"/>
      <c r="AA240" s="2420"/>
      <c r="AB240" s="2565" t="s">
        <v>1580</v>
      </c>
      <c r="AC240" s="2493"/>
      <c r="AD240" s="2471">
        <v>4</v>
      </c>
      <c r="AE240" s="2472">
        <v>3504</v>
      </c>
      <c r="AF240" s="2473" t="s">
        <v>788</v>
      </c>
      <c r="AG240" s="2491">
        <v>93.694749174566</v>
      </c>
      <c r="AH240" s="2493"/>
      <c r="AI240" s="2501"/>
      <c r="AJ240" s="2502"/>
      <c r="AK240" s="2503"/>
      <c r="AL240" s="2420"/>
      <c r="AM240" s="2420"/>
      <c r="AN240" s="2420"/>
    </row>
    <row r="241" ht="25.2" spans="9:40">
      <c r="I241" s="2403"/>
      <c r="J241" s="2402"/>
      <c r="K241" s="2407"/>
      <c r="R241" s="2533" t="s">
        <v>1581</v>
      </c>
      <c r="S241" s="2533"/>
      <c r="T241" s="2533"/>
      <c r="U241" s="2533"/>
      <c r="V241" s="2533"/>
      <c r="W241" s="2533"/>
      <c r="X241" s="2533"/>
      <c r="Y241" s="2566"/>
      <c r="AB241" s="2565"/>
      <c r="AC241" s="2493"/>
      <c r="AD241" s="2471">
        <v>5</v>
      </c>
      <c r="AE241" s="2472">
        <v>3505</v>
      </c>
      <c r="AF241" s="2473" t="s">
        <v>789</v>
      </c>
      <c r="AG241" s="2491">
        <v>86.4628820960699</v>
      </c>
      <c r="AH241" s="2493"/>
      <c r="AI241" s="2501"/>
      <c r="AJ241" s="2502"/>
      <c r="AK241" s="2503"/>
      <c r="AL241" s="2420"/>
      <c r="AM241" s="2420"/>
      <c r="AN241" s="2420"/>
    </row>
    <row r="242" ht="17.55" spans="9:40">
      <c r="I242" s="2403"/>
      <c r="J242" s="2402"/>
      <c r="K242" s="2407"/>
      <c r="R242" s="2534" t="s">
        <v>1582</v>
      </c>
      <c r="U242" s="2535" t="s">
        <v>1580</v>
      </c>
      <c r="V242" s="2535"/>
      <c r="W242" s="2516"/>
      <c r="AB242" s="2567" t="s">
        <v>1583</v>
      </c>
      <c r="AC242" s="2493"/>
      <c r="AD242" s="2471">
        <v>6</v>
      </c>
      <c r="AE242" s="2472">
        <v>3506</v>
      </c>
      <c r="AF242" s="2473" t="s">
        <v>790</v>
      </c>
      <c r="AG242" s="2491">
        <v>96.6450101182235</v>
      </c>
      <c r="AH242" s="2493"/>
      <c r="AI242" s="2501"/>
      <c r="AJ242" s="2502"/>
      <c r="AK242" s="2503"/>
      <c r="AL242" s="2420"/>
      <c r="AM242" s="2420"/>
      <c r="AN242" s="2420"/>
    </row>
    <row r="243" ht="16.8" spans="9:40">
      <c r="I243" s="2403"/>
      <c r="J243" s="2402"/>
      <c r="K243" s="2407"/>
      <c r="R243" s="2536" t="s">
        <v>1584</v>
      </c>
      <c r="S243" s="2537">
        <v>9</v>
      </c>
      <c r="U243" s="2538" t="s">
        <v>1585</v>
      </c>
      <c r="V243" s="2539"/>
      <c r="W243" s="2540"/>
      <c r="AB243" s="2568" t="s">
        <v>1586</v>
      </c>
      <c r="AC243" s="2493" t="s">
        <v>1587</v>
      </c>
      <c r="AD243" s="2471">
        <v>7</v>
      </c>
      <c r="AE243" s="2472">
        <v>3507</v>
      </c>
      <c r="AF243" s="2473" t="s">
        <v>791</v>
      </c>
      <c r="AG243" s="2491">
        <v>88.0711470870167</v>
      </c>
      <c r="AH243" s="2571"/>
      <c r="AI243" s="2501"/>
      <c r="AJ243" s="2502"/>
      <c r="AK243" s="2503"/>
      <c r="AL243" s="2420"/>
      <c r="AM243" s="2420"/>
      <c r="AN243" s="2420"/>
    </row>
    <row r="244" ht="16.95" spans="9:40">
      <c r="I244" s="2403"/>
      <c r="J244" s="2402"/>
      <c r="K244" s="2407"/>
      <c r="R244" s="2541" t="s">
        <v>1588</v>
      </c>
      <c r="S244" s="2542">
        <v>8.5</v>
      </c>
      <c r="U244" s="2543" t="s">
        <v>1589</v>
      </c>
      <c r="V244" s="2544"/>
      <c r="W244" s="2540"/>
      <c r="AB244" s="2565"/>
      <c r="AC244" s="2493" t="s">
        <v>1590</v>
      </c>
      <c r="AD244" s="2471">
        <v>8</v>
      </c>
      <c r="AE244" s="2472">
        <v>3508</v>
      </c>
      <c r="AF244" s="2473" t="s">
        <v>792</v>
      </c>
      <c r="AG244" s="2491">
        <v>86.0368516348919</v>
      </c>
      <c r="AH244" s="2571"/>
      <c r="AI244" s="2501"/>
      <c r="AJ244" s="2502"/>
      <c r="AK244" s="2503"/>
      <c r="AL244" s="2420"/>
      <c r="AM244" s="2420"/>
      <c r="AN244" s="2420"/>
    </row>
    <row r="245" ht="16.2" spans="9:40">
      <c r="I245" s="2403"/>
      <c r="J245" s="2402"/>
      <c r="K245" s="2407"/>
      <c r="R245" s="2541" t="s">
        <v>1591</v>
      </c>
      <c r="S245" s="2545">
        <v>80</v>
      </c>
      <c r="U245" s="2546" t="s">
        <v>1592</v>
      </c>
      <c r="V245" s="2547">
        <v>600</v>
      </c>
      <c r="W245" s="2548"/>
      <c r="AB245" s="2565"/>
      <c r="AC245" s="2493" t="s">
        <v>1593</v>
      </c>
      <c r="AD245" s="2471">
        <v>9</v>
      </c>
      <c r="AE245" s="2472">
        <v>3509</v>
      </c>
      <c r="AF245" s="2473" t="s">
        <v>793</v>
      </c>
      <c r="AG245" s="2491">
        <v>75.1730748748536</v>
      </c>
      <c r="AH245" s="2571"/>
      <c r="AI245" s="2501"/>
      <c r="AJ245" s="2502"/>
      <c r="AK245" s="2503"/>
      <c r="AL245" s="2420"/>
      <c r="AM245" s="2420"/>
      <c r="AN245" s="2420"/>
    </row>
    <row r="246" ht="16.2" spans="9:40">
      <c r="I246" s="2403"/>
      <c r="J246" s="2519"/>
      <c r="K246" s="2407"/>
      <c r="R246" s="2541" t="s">
        <v>1594</v>
      </c>
      <c r="S246" s="2545">
        <v>160</v>
      </c>
      <c r="U246" s="2549" t="s">
        <v>1595</v>
      </c>
      <c r="V246" s="2550">
        <v>1000</v>
      </c>
      <c r="W246" s="2551"/>
      <c r="AB246" s="2565"/>
      <c r="AC246" s="2493" t="s">
        <v>1596</v>
      </c>
      <c r="AD246" s="2471">
        <v>10</v>
      </c>
      <c r="AE246" s="2472">
        <v>3510</v>
      </c>
      <c r="AF246" s="2473" t="s">
        <v>794</v>
      </c>
      <c r="AG246" s="2491">
        <v>77.9635743955693</v>
      </c>
      <c r="AH246" s="2571"/>
      <c r="AI246" s="2501"/>
      <c r="AJ246" s="2502"/>
      <c r="AK246" s="2503"/>
      <c r="AL246" s="2420"/>
      <c r="AM246" s="2420"/>
      <c r="AN246" s="2420"/>
    </row>
    <row r="247" ht="16.2" spans="9:41">
      <c r="I247" s="2403"/>
      <c r="J247" s="2519"/>
      <c r="K247" s="2407"/>
      <c r="R247" s="2541" t="s">
        <v>1597</v>
      </c>
      <c r="S247" s="2545">
        <v>230</v>
      </c>
      <c r="U247" s="2552" t="s">
        <v>1598</v>
      </c>
      <c r="V247" s="2550">
        <v>3150</v>
      </c>
      <c r="W247" s="2420"/>
      <c r="AB247" s="2565"/>
      <c r="AC247" s="2493" t="s">
        <v>1599</v>
      </c>
      <c r="AD247" s="2471">
        <v>11</v>
      </c>
      <c r="AE247" s="2472">
        <v>3511</v>
      </c>
      <c r="AF247" s="2473" t="s">
        <v>795</v>
      </c>
      <c r="AG247" s="2491">
        <v>84.2901267440622</v>
      </c>
      <c r="AH247" s="2571"/>
      <c r="AI247" s="2501"/>
      <c r="AJ247" s="2502"/>
      <c r="AK247" s="2503"/>
      <c r="AL247" s="2420"/>
      <c r="AM247" s="2420"/>
      <c r="AN247" s="2420"/>
      <c r="AO247" s="2420"/>
    </row>
    <row r="248" ht="16.95" spans="9:41">
      <c r="I248" s="2403"/>
      <c r="J248" s="2519"/>
      <c r="K248" s="2407"/>
      <c r="R248" s="3137" t="s">
        <v>30</v>
      </c>
      <c r="S248" s="2554">
        <v>0</v>
      </c>
      <c r="U248" s="2552" t="s">
        <v>1600</v>
      </c>
      <c r="V248" s="2550">
        <v>2520</v>
      </c>
      <c r="W248" s="2420"/>
      <c r="AB248" s="2565"/>
      <c r="AC248" s="3138" t="s">
        <v>30</v>
      </c>
      <c r="AD248" s="2471">
        <v>12</v>
      </c>
      <c r="AE248" s="2472">
        <v>3512</v>
      </c>
      <c r="AF248" s="2473" t="s">
        <v>796</v>
      </c>
      <c r="AG248" s="2491">
        <v>83.4380658217063</v>
      </c>
      <c r="AH248" s="2572"/>
      <c r="AI248" s="2501"/>
      <c r="AJ248" s="2502"/>
      <c r="AK248" s="2503"/>
      <c r="AL248" s="2420"/>
      <c r="AM248" s="2420"/>
      <c r="AN248" s="2420"/>
      <c r="AO248" s="2420"/>
    </row>
    <row r="249" ht="16.95" spans="9:41">
      <c r="I249" s="2403"/>
      <c r="J249" s="2403"/>
      <c r="K249" s="2407"/>
      <c r="U249" s="3139" t="s">
        <v>30</v>
      </c>
      <c r="V249" s="2556">
        <v>0</v>
      </c>
      <c r="W249" s="2420"/>
      <c r="Z249" s="2420"/>
      <c r="AA249" s="2420"/>
      <c r="AB249" s="2568" t="s">
        <v>1601</v>
      </c>
      <c r="AC249" s="2493" t="s">
        <v>1602</v>
      </c>
      <c r="AD249" s="2471">
        <v>13</v>
      </c>
      <c r="AE249" s="2472">
        <v>3513</v>
      </c>
      <c r="AF249" s="2473" t="s">
        <v>797</v>
      </c>
      <c r="AG249" s="2491">
        <v>80.7114708701672</v>
      </c>
      <c r="AH249" s="2571"/>
      <c r="AI249" s="2501"/>
      <c r="AJ249" s="2502"/>
      <c r="AK249" s="2503"/>
      <c r="AL249" s="2420"/>
      <c r="AM249" s="2420"/>
      <c r="AN249" s="2420"/>
      <c r="AO249" s="2420"/>
    </row>
    <row r="250" ht="16.2" spans="9:41">
      <c r="I250" s="2403"/>
      <c r="J250" s="2403"/>
      <c r="K250" s="2407"/>
      <c r="R250" s="2431"/>
      <c r="S250" s="2557"/>
      <c r="T250" s="2558"/>
      <c r="U250" s="2558"/>
      <c r="V250" s="2558"/>
      <c r="W250" s="2420"/>
      <c r="Z250" s="2420"/>
      <c r="AA250" s="2420"/>
      <c r="AB250" s="2569"/>
      <c r="AC250" s="2493" t="s">
        <v>1603</v>
      </c>
      <c r="AD250" s="2471">
        <v>14</v>
      </c>
      <c r="AE250" s="2472">
        <v>3514</v>
      </c>
      <c r="AF250" s="2473" t="s">
        <v>798</v>
      </c>
      <c r="AG250" s="2491">
        <v>86.8143572265417</v>
      </c>
      <c r="AH250" s="2571"/>
      <c r="AI250" s="2501"/>
      <c r="AJ250" s="2502"/>
      <c r="AK250" s="2503"/>
      <c r="AL250" s="2420"/>
      <c r="AM250" s="2420"/>
      <c r="AN250" s="2420"/>
      <c r="AO250" s="2420"/>
    </row>
    <row r="251" ht="19.8" spans="9:41">
      <c r="I251" s="2403"/>
      <c r="J251" s="2406"/>
      <c r="K251" s="2407"/>
      <c r="R251" s="2422" t="s">
        <v>1604</v>
      </c>
      <c r="S251" s="2422"/>
      <c r="T251" s="2422"/>
      <c r="U251" s="2422"/>
      <c r="V251" s="2422"/>
      <c r="W251" s="2420"/>
      <c r="X251" s="2420"/>
      <c r="Y251" s="2420"/>
      <c r="Z251" s="2420"/>
      <c r="AA251" s="2420"/>
      <c r="AB251" s="2565"/>
      <c r="AC251" s="2493" t="s">
        <v>1605</v>
      </c>
      <c r="AD251" s="2471">
        <v>15</v>
      </c>
      <c r="AE251" s="2472">
        <v>3515</v>
      </c>
      <c r="AF251" s="2473" t="s">
        <v>799</v>
      </c>
      <c r="AG251" s="2491">
        <v>92.107785706678</v>
      </c>
      <c r="AH251" s="2571"/>
      <c r="AI251" s="2501"/>
      <c r="AJ251" s="2502"/>
      <c r="AK251" s="2503"/>
      <c r="AL251" s="2420"/>
      <c r="AM251" s="2420"/>
      <c r="AN251" s="2420"/>
      <c r="AO251" s="2420"/>
    </row>
    <row r="252" ht="16.95" spans="9:41">
      <c r="I252" s="2403"/>
      <c r="J252" s="2406"/>
      <c r="K252" s="2407"/>
      <c r="R252" s="2420"/>
      <c r="W252" s="2420"/>
      <c r="AB252" s="2565"/>
      <c r="AC252" s="2493" t="s">
        <v>1606</v>
      </c>
      <c r="AD252" s="2471">
        <v>16</v>
      </c>
      <c r="AE252" s="2472">
        <v>3516</v>
      </c>
      <c r="AF252" s="2473" t="s">
        <v>800</v>
      </c>
      <c r="AG252" s="2491">
        <v>91.7137075300884</v>
      </c>
      <c r="AH252" s="2571"/>
      <c r="AI252" s="2501"/>
      <c r="AJ252" s="2502"/>
      <c r="AK252" s="2503"/>
      <c r="AL252" s="2420"/>
      <c r="AM252" s="2420"/>
      <c r="AN252" s="2420"/>
      <c r="AO252" s="2420"/>
    </row>
    <row r="253" ht="16.2" spans="9:41">
      <c r="I253" s="2403"/>
      <c r="J253" s="2402"/>
      <c r="K253" s="2407"/>
      <c r="R253" s="2559" t="s">
        <v>1607</v>
      </c>
      <c r="S253" s="2560"/>
      <c r="T253" s="2561"/>
      <c r="W253" s="2420"/>
      <c r="AB253" s="2565"/>
      <c r="AC253" s="2493" t="s">
        <v>1608</v>
      </c>
      <c r="AD253" s="2471">
        <v>17</v>
      </c>
      <c r="AE253" s="2472">
        <v>3517</v>
      </c>
      <c r="AF253" s="2473" t="s">
        <v>801</v>
      </c>
      <c r="AG253" s="2491">
        <v>92.2462456065609</v>
      </c>
      <c r="AH253" s="2571"/>
      <c r="AI253" s="2501"/>
      <c r="AJ253" s="2502"/>
      <c r="AK253" s="2503"/>
      <c r="AL253" s="2420"/>
      <c r="AM253" s="2420"/>
      <c r="AN253" s="2420"/>
      <c r="AO253" s="2420"/>
    </row>
    <row r="254" ht="16.2" spans="9:41">
      <c r="I254" s="2403"/>
      <c r="J254" s="2402"/>
      <c r="K254" s="2407"/>
      <c r="R254" s="2562" t="s">
        <v>1609</v>
      </c>
      <c r="S254" s="2563">
        <f>[489]SPL!$G$72/1000</f>
        <v>320</v>
      </c>
      <c r="T254" s="2561"/>
      <c r="AB254" s="2565"/>
      <c r="AC254" s="2493" t="s">
        <v>1610</v>
      </c>
      <c r="AD254" s="2471">
        <v>18</v>
      </c>
      <c r="AE254" s="2472">
        <v>3518</v>
      </c>
      <c r="AF254" s="2473" t="s">
        <v>802</v>
      </c>
      <c r="AG254" s="2491">
        <v>95.3562679731601</v>
      </c>
      <c r="AH254" s="2571"/>
      <c r="AI254" s="2501"/>
      <c r="AJ254" s="2502"/>
      <c r="AK254" s="2503"/>
      <c r="AL254" s="2420"/>
      <c r="AM254" s="2420"/>
      <c r="AN254" s="2420"/>
      <c r="AO254" s="2420"/>
    </row>
    <row r="255" ht="19.8" spans="9:41">
      <c r="I255" s="2403"/>
      <c r="J255" s="2402"/>
      <c r="K255" s="2407"/>
      <c r="R255" s="2562" t="s">
        <v>1611</v>
      </c>
      <c r="S255" s="2563">
        <f>[489]SPL!$G$73/1000</f>
        <v>410</v>
      </c>
      <c r="T255" s="2561"/>
      <c r="W255" s="2422"/>
      <c r="Z255" s="2570"/>
      <c r="AB255" s="2565"/>
      <c r="AC255" s="3138" t="s">
        <v>30</v>
      </c>
      <c r="AD255" s="2471">
        <v>19</v>
      </c>
      <c r="AE255" s="2472">
        <v>3519</v>
      </c>
      <c r="AF255" s="2473" t="s">
        <v>803</v>
      </c>
      <c r="AG255" s="2491">
        <v>94.7172222813931</v>
      </c>
      <c r="AH255" s="2493"/>
      <c r="AI255" s="2501"/>
      <c r="AJ255" s="2502"/>
      <c r="AK255" s="2503"/>
      <c r="AL255" s="2420"/>
      <c r="AM255" s="2420"/>
      <c r="AN255" s="2420"/>
      <c r="AO255" s="2420"/>
    </row>
    <row r="256" ht="16.2" spans="9:41">
      <c r="I256" s="2403"/>
      <c r="J256" s="2402"/>
      <c r="K256" s="2407"/>
      <c r="R256" s="2562" t="s">
        <v>1612</v>
      </c>
      <c r="S256" s="2563">
        <f>[489]SPL!$G$74/1000</f>
        <v>610</v>
      </c>
      <c r="Z256" s="2570"/>
      <c r="AB256" s="2565" t="s">
        <v>1613</v>
      </c>
      <c r="AC256" s="2493" t="s">
        <v>1614</v>
      </c>
      <c r="AD256" s="2471">
        <v>20</v>
      </c>
      <c r="AE256" s="2472">
        <v>3520</v>
      </c>
      <c r="AF256" s="2473" t="s">
        <v>804</v>
      </c>
      <c r="AG256" s="2491">
        <v>86.5906912344233</v>
      </c>
      <c r="AH256" s="2572"/>
      <c r="AI256" s="2501"/>
      <c r="AJ256" s="2502"/>
      <c r="AK256" s="2503"/>
      <c r="AL256" s="2420"/>
      <c r="AM256" s="2420"/>
      <c r="AN256" s="2420"/>
      <c r="AO256" s="2420"/>
    </row>
    <row r="257" ht="16.2" spans="9:41">
      <c r="I257" s="2403"/>
      <c r="J257" s="2402"/>
      <c r="K257" s="2407"/>
      <c r="R257" s="2562" t="s">
        <v>1615</v>
      </c>
      <c r="S257" s="2563">
        <f>[489]SPL!$G$75/1000</f>
        <v>730</v>
      </c>
      <c r="X257" s="2420"/>
      <c r="Y257" s="2420"/>
      <c r="Z257" s="2531"/>
      <c r="AA257" s="2420"/>
      <c r="AB257" s="2565"/>
      <c r="AC257" s="2493" t="s">
        <v>1616</v>
      </c>
      <c r="AD257" s="2471">
        <v>21</v>
      </c>
      <c r="AE257" s="2472">
        <v>3521</v>
      </c>
      <c r="AF257" s="2473" t="s">
        <v>805</v>
      </c>
      <c r="AG257" s="2491">
        <v>93.0663542443285</v>
      </c>
      <c r="AH257" s="2572"/>
      <c r="AI257" s="2501"/>
      <c r="AJ257" s="2502"/>
      <c r="AK257" s="2503"/>
      <c r="AL257" s="2420"/>
      <c r="AM257" s="2420"/>
      <c r="AN257" s="2420"/>
      <c r="AO257" s="2420"/>
    </row>
    <row r="258" ht="19.35" spans="9:41">
      <c r="I258" s="2403"/>
      <c r="J258" s="2402"/>
      <c r="K258" s="2407"/>
      <c r="R258" s="3140" t="s">
        <v>30</v>
      </c>
      <c r="S258" s="2574">
        <v>0</v>
      </c>
      <c r="T258" s="2431"/>
      <c r="U258" s="2431"/>
      <c r="V258" s="2431"/>
      <c r="X258" s="2420"/>
      <c r="Y258" s="2420"/>
      <c r="Z258" s="2420"/>
      <c r="AA258" s="2420"/>
      <c r="AB258" s="2565"/>
      <c r="AC258" s="3138" t="s">
        <v>30</v>
      </c>
      <c r="AD258" s="2471">
        <v>22</v>
      </c>
      <c r="AE258" s="2472">
        <v>3522</v>
      </c>
      <c r="AF258" s="2473" t="s">
        <v>806</v>
      </c>
      <c r="AG258" s="2491">
        <v>102.769197997657</v>
      </c>
      <c r="AH258" s="2572"/>
      <c r="AI258" s="2501"/>
      <c r="AJ258" s="2502"/>
      <c r="AK258" s="2503"/>
      <c r="AL258" s="2420"/>
      <c r="AM258" s="2420"/>
      <c r="AN258" s="2420"/>
      <c r="AO258" s="2420"/>
    </row>
    <row r="259" ht="19.8" spans="9:41">
      <c r="I259" s="2403"/>
      <c r="J259" s="2402"/>
      <c r="K259" s="2407"/>
      <c r="R259" s="2422"/>
      <c r="S259" s="2575"/>
      <c r="T259" s="2420"/>
      <c r="V259" s="2576"/>
      <c r="X259" s="2420"/>
      <c r="Y259" s="2420"/>
      <c r="Z259" s="2420"/>
      <c r="AA259" s="2420"/>
      <c r="AB259" s="2565" t="s">
        <v>1617</v>
      </c>
      <c r="AC259" s="2493" t="s">
        <v>1618</v>
      </c>
      <c r="AD259" s="2471">
        <v>23</v>
      </c>
      <c r="AE259" s="2472">
        <v>3523</v>
      </c>
      <c r="AF259" s="2473" t="s">
        <v>807</v>
      </c>
      <c r="AG259" s="2491">
        <v>85.5788688891256</v>
      </c>
      <c r="AH259" s="2571"/>
      <c r="AI259" s="2501"/>
      <c r="AJ259" s="2502"/>
      <c r="AK259" s="2503"/>
      <c r="AL259" s="2420"/>
      <c r="AM259" s="2420"/>
      <c r="AN259" s="2420"/>
      <c r="AO259" s="2420"/>
    </row>
    <row r="260" ht="20.55" spans="9:41">
      <c r="I260" s="2403"/>
      <c r="J260" s="2402"/>
      <c r="K260" s="2407"/>
      <c r="R260" s="2422" t="s">
        <v>1619</v>
      </c>
      <c r="S260" s="2420"/>
      <c r="T260" s="2577"/>
      <c r="U260" s="2566" t="s">
        <v>1620</v>
      </c>
      <c r="V260" s="2578"/>
      <c r="X260" s="2420" t="s">
        <v>1621</v>
      </c>
      <c r="Y260" s="2420"/>
      <c r="Z260" s="2420"/>
      <c r="AA260" s="2420"/>
      <c r="AB260" s="2565"/>
      <c r="AC260" s="2493" t="s">
        <v>1622</v>
      </c>
      <c r="AD260" s="2471">
        <v>24</v>
      </c>
      <c r="AE260" s="2472">
        <v>3524</v>
      </c>
      <c r="AF260" s="2473" t="s">
        <v>808</v>
      </c>
      <c r="AG260" s="2491">
        <v>97.060389817872</v>
      </c>
      <c r="AH260" s="2571"/>
      <c r="AI260" s="2501"/>
      <c r="AJ260" s="2502"/>
      <c r="AK260" s="2503"/>
      <c r="AL260" s="2420"/>
      <c r="AM260" s="2420"/>
      <c r="AN260" s="2420"/>
      <c r="AO260" s="2420"/>
    </row>
    <row r="261" ht="18.3" spans="9:41">
      <c r="I261" s="2403"/>
      <c r="J261" s="2402"/>
      <c r="K261" s="2407"/>
      <c r="R261" s="2579" t="s">
        <v>1623</v>
      </c>
      <c r="S261" s="2580" t="s">
        <v>1624</v>
      </c>
      <c r="T261" s="2444"/>
      <c r="U261" s="2581" t="s">
        <v>1623</v>
      </c>
      <c r="V261" s="2582" t="s">
        <v>1625</v>
      </c>
      <c r="X261" s="2581" t="s">
        <v>1623</v>
      </c>
      <c r="Y261" s="2582" t="s">
        <v>1625</v>
      </c>
      <c r="Z261" s="2420"/>
      <c r="AA261" s="2420"/>
      <c r="AB261" s="2565"/>
      <c r="AC261" s="2493" t="s">
        <v>1626</v>
      </c>
      <c r="AD261" s="2471">
        <v>25</v>
      </c>
      <c r="AE261" s="2472">
        <v>3525</v>
      </c>
      <c r="AF261" s="2473" t="s">
        <v>809</v>
      </c>
      <c r="AG261" s="2491">
        <v>100.170412184471</v>
      </c>
      <c r="AH261" s="2571"/>
      <c r="AI261" s="2501"/>
      <c r="AJ261" s="2502"/>
      <c r="AK261" s="2503"/>
      <c r="AL261" s="2420"/>
      <c r="AM261" s="2420"/>
      <c r="AN261" s="2420"/>
      <c r="AO261" s="2420"/>
    </row>
    <row r="262" ht="18.3" spans="9:41">
      <c r="I262" s="2403"/>
      <c r="J262" s="2402"/>
      <c r="K262" s="2407"/>
      <c r="R262" s="2583" t="s">
        <v>1627</v>
      </c>
      <c r="S262" s="2584" t="s">
        <v>1628</v>
      </c>
      <c r="T262" s="2444"/>
      <c r="U262" s="2585" t="s">
        <v>1629</v>
      </c>
      <c r="V262" s="2586">
        <f>[489]SPL!$G$4/1000</f>
        <v>570</v>
      </c>
      <c r="X262" s="2585" t="s">
        <v>1630</v>
      </c>
      <c r="Y262" s="2586">
        <f>[489]SPL!$G$310/1000</f>
        <v>42</v>
      </c>
      <c r="Z262" s="2420"/>
      <c r="AA262" s="2420"/>
      <c r="AB262" s="2565"/>
      <c r="AC262" s="2493" t="s">
        <v>1631</v>
      </c>
      <c r="AD262" s="2471">
        <v>26</v>
      </c>
      <c r="AE262" s="2472">
        <v>3526</v>
      </c>
      <c r="AF262" s="2473" t="s">
        <v>810</v>
      </c>
      <c r="AG262" s="2491">
        <v>95.0154436042177</v>
      </c>
      <c r="AH262" s="2571"/>
      <c r="AI262" s="2501"/>
      <c r="AJ262" s="2502"/>
      <c r="AK262" s="2503"/>
      <c r="AL262" s="2420"/>
      <c r="AM262" s="2420"/>
      <c r="AN262" s="2420"/>
      <c r="AO262" s="2420"/>
    </row>
    <row r="263" ht="16.2" spans="9:41">
      <c r="I263" s="2403"/>
      <c r="J263" s="2402"/>
      <c r="K263" s="2407"/>
      <c r="R263" s="2587" t="s">
        <v>1632</v>
      </c>
      <c r="S263" s="2588">
        <f>[489]SPL!$G$44/1000</f>
        <v>910</v>
      </c>
      <c r="U263" s="2585" t="s">
        <v>1633</v>
      </c>
      <c r="V263" s="2586">
        <f>[489]SPL!$G$5/1000</f>
        <v>490</v>
      </c>
      <c r="X263" s="2585" t="s">
        <v>1634</v>
      </c>
      <c r="Y263" s="2586">
        <v>47</v>
      </c>
      <c r="AB263" s="2565"/>
      <c r="AC263" s="2493" t="s">
        <v>1635</v>
      </c>
      <c r="AD263" s="2471">
        <v>27</v>
      </c>
      <c r="AE263" s="2472">
        <v>3527</v>
      </c>
      <c r="AF263" s="2473" t="s">
        <v>811</v>
      </c>
      <c r="AG263" s="2491">
        <v>93.7053999360954</v>
      </c>
      <c r="AH263" s="2571"/>
      <c r="AI263" s="2501"/>
      <c r="AJ263" s="2502"/>
      <c r="AK263" s="2503"/>
      <c r="AL263" s="2420"/>
      <c r="AM263" s="2420"/>
      <c r="AN263" s="2420"/>
      <c r="AO263" s="2420"/>
    </row>
    <row r="264" ht="16.2" spans="9:41">
      <c r="I264" s="2403"/>
      <c r="J264" s="2402"/>
      <c r="K264" s="2407"/>
      <c r="R264" s="2589" t="s">
        <v>1636</v>
      </c>
      <c r="S264" s="2590">
        <f>[489]SPL!$G$45/1000</f>
        <v>1070</v>
      </c>
      <c r="U264" s="2585" t="s">
        <v>1637</v>
      </c>
      <c r="V264" s="2586">
        <v>400</v>
      </c>
      <c r="X264" s="2585" t="s">
        <v>1638</v>
      </c>
      <c r="Y264" s="2586">
        <v>16</v>
      </c>
      <c r="AB264" s="2565"/>
      <c r="AC264" s="3138" t="s">
        <v>30</v>
      </c>
      <c r="AD264" s="2471">
        <v>28</v>
      </c>
      <c r="AE264" s="2472">
        <v>3528</v>
      </c>
      <c r="AF264" s="2473" t="s">
        <v>812</v>
      </c>
      <c r="AG264" s="2491">
        <v>90.2439024390244</v>
      </c>
      <c r="AH264" s="2572"/>
      <c r="AI264" s="2501"/>
      <c r="AJ264" s="2502"/>
      <c r="AK264" s="2503"/>
      <c r="AL264" s="2420"/>
      <c r="AM264" s="2420"/>
      <c r="AN264" s="2420"/>
      <c r="AO264" s="2420"/>
    </row>
    <row r="265" ht="16.2" spans="9:41">
      <c r="I265" s="2403"/>
      <c r="J265" s="2402"/>
      <c r="K265" s="2407"/>
      <c r="R265" s="2589" t="s">
        <v>1639</v>
      </c>
      <c r="S265" s="2590">
        <f>[489]SPL!$G$46/1000</f>
        <v>730</v>
      </c>
      <c r="U265" s="2585" t="s">
        <v>1640</v>
      </c>
      <c r="V265" s="2586">
        <v>290</v>
      </c>
      <c r="X265" s="2585" t="s">
        <v>1641</v>
      </c>
      <c r="Y265" s="2586">
        <v>105</v>
      </c>
      <c r="AB265" s="2565"/>
      <c r="AC265" s="2493" t="s">
        <v>1642</v>
      </c>
      <c r="AD265" s="2471">
        <v>29</v>
      </c>
      <c r="AE265" s="2472">
        <v>3529</v>
      </c>
      <c r="AF265" s="2473" t="s">
        <v>813</v>
      </c>
      <c r="AG265" s="2491">
        <v>97.7739908403451</v>
      </c>
      <c r="AH265" s="2627"/>
      <c r="AI265" s="2501"/>
      <c r="AJ265" s="2502"/>
      <c r="AK265" s="2503"/>
      <c r="AL265" s="2420"/>
      <c r="AM265" s="2420"/>
      <c r="AN265" s="2420"/>
      <c r="AO265" s="2420"/>
    </row>
    <row r="266" ht="16.2" spans="9:41">
      <c r="I266" s="2403"/>
      <c r="J266" s="2402"/>
      <c r="K266" s="2407"/>
      <c r="R266" s="2589" t="s">
        <v>1643</v>
      </c>
      <c r="S266" s="2590">
        <f>[489]SPL!$G$47/1000</f>
        <v>2020</v>
      </c>
      <c r="U266" s="2585" t="s">
        <v>1644</v>
      </c>
      <c r="V266" s="2586">
        <v>970</v>
      </c>
      <c r="X266" s="2585" t="s">
        <v>1645</v>
      </c>
      <c r="Y266" s="2586">
        <v>600</v>
      </c>
      <c r="AB266" s="2623"/>
      <c r="AC266" s="2493" t="s">
        <v>1646</v>
      </c>
      <c r="AD266" s="2479">
        <v>30</v>
      </c>
      <c r="AE266" s="2480">
        <v>3571</v>
      </c>
      <c r="AF266" s="2481" t="s">
        <v>814</v>
      </c>
      <c r="AG266" s="2505">
        <v>100.074555330706</v>
      </c>
      <c r="AH266" s="2571"/>
      <c r="AI266" s="2501"/>
      <c r="AJ266" s="2502"/>
      <c r="AK266" s="2503"/>
      <c r="AL266" s="2420"/>
      <c r="AM266" s="2420"/>
      <c r="AN266" s="2420"/>
      <c r="AO266" s="2420"/>
    </row>
    <row r="267" ht="16.2" spans="9:41">
      <c r="I267" s="2403"/>
      <c r="J267" s="2402"/>
      <c r="K267" s="2407"/>
      <c r="R267" s="2589" t="s">
        <v>1647</v>
      </c>
      <c r="S267" s="2590">
        <f>[489]SPL!$G$48/1000</f>
        <v>810</v>
      </c>
      <c r="U267" s="2585" t="s">
        <v>1648</v>
      </c>
      <c r="V267" s="2586">
        <v>750</v>
      </c>
      <c r="X267" s="2585" t="s">
        <v>1649</v>
      </c>
      <c r="Y267" s="2586">
        <v>920</v>
      </c>
      <c r="AB267" s="2565"/>
      <c r="AC267" s="2493" t="s">
        <v>1650</v>
      </c>
      <c r="AD267" s="2479">
        <v>31</v>
      </c>
      <c r="AE267" s="2480">
        <v>3572</v>
      </c>
      <c r="AF267" s="2481" t="s">
        <v>815</v>
      </c>
      <c r="AG267" s="2505">
        <v>91.064011076792</v>
      </c>
      <c r="AH267" s="2571"/>
      <c r="AI267" s="2501"/>
      <c r="AJ267" s="2502"/>
      <c r="AK267" s="2503"/>
      <c r="AL267" s="2420"/>
      <c r="AM267" s="2420"/>
      <c r="AN267" s="2420"/>
      <c r="AO267" s="2420"/>
    </row>
    <row r="268" ht="18.6" spans="9:41">
      <c r="I268" s="2403"/>
      <c r="J268" s="2402"/>
      <c r="K268" s="2407"/>
      <c r="R268" s="2589" t="s">
        <v>1651</v>
      </c>
      <c r="S268" s="2590">
        <f>[489]SPL!$G$49/1000</f>
        <v>700</v>
      </c>
      <c r="T268" s="2575"/>
      <c r="U268" s="2585" t="s">
        <v>1652</v>
      </c>
      <c r="V268" s="2586">
        <v>560</v>
      </c>
      <c r="X268" s="2585" t="s">
        <v>1653</v>
      </c>
      <c r="Y268" s="2586">
        <v>1500</v>
      </c>
      <c r="AB268" s="2565"/>
      <c r="AC268" s="2493" t="s">
        <v>1654</v>
      </c>
      <c r="AD268" s="2479">
        <v>32</v>
      </c>
      <c r="AE268" s="2480">
        <v>3573</v>
      </c>
      <c r="AF268" s="2481" t="s">
        <v>816</v>
      </c>
      <c r="AG268" s="2505">
        <v>89.6155075087869</v>
      </c>
      <c r="AH268" s="2571"/>
      <c r="AI268" s="2501"/>
      <c r="AJ268" s="2502"/>
      <c r="AK268" s="2503"/>
      <c r="AL268" s="2420"/>
      <c r="AM268" s="2420"/>
      <c r="AN268" s="2420"/>
      <c r="AO268" s="2420"/>
    </row>
    <row r="269" ht="16.2" spans="9:41">
      <c r="I269" s="2403"/>
      <c r="J269" s="2402"/>
      <c r="K269" s="2407"/>
      <c r="R269" s="2589" t="s">
        <v>1655</v>
      </c>
      <c r="S269" s="2590">
        <f>[489]SPL!$G$50/1000</f>
        <v>840</v>
      </c>
      <c r="T269" s="2420"/>
      <c r="U269" s="2585" t="s">
        <v>1656</v>
      </c>
      <c r="V269" s="2586">
        <v>360</v>
      </c>
      <c r="X269" s="2585" t="s">
        <v>1657</v>
      </c>
      <c r="Y269" s="2586">
        <v>6190</v>
      </c>
      <c r="AB269" s="2565"/>
      <c r="AC269" s="2493" t="s">
        <v>1658</v>
      </c>
      <c r="AD269" s="2479">
        <v>33</v>
      </c>
      <c r="AE269" s="2480">
        <v>3574</v>
      </c>
      <c r="AF269" s="2481" t="s">
        <v>817</v>
      </c>
      <c r="AG269" s="2505">
        <v>85.6853765044201</v>
      </c>
      <c r="AH269" s="2571"/>
      <c r="AI269" s="2501"/>
      <c r="AJ269" s="2502"/>
      <c r="AK269" s="2503"/>
      <c r="AL269" s="2420"/>
      <c r="AM269" s="2420"/>
      <c r="AN269" s="2420"/>
      <c r="AO269" s="2420"/>
    </row>
    <row r="270" ht="19.8" spans="9:41">
      <c r="I270" s="2403"/>
      <c r="J270" s="2406"/>
      <c r="K270" s="2407"/>
      <c r="R270" s="2589" t="s">
        <v>1659</v>
      </c>
      <c r="S270" s="2590">
        <f>[489]SPL!$G$51/1000</f>
        <v>650</v>
      </c>
      <c r="T270" s="2591"/>
      <c r="U270" s="2585" t="s">
        <v>1660</v>
      </c>
      <c r="V270" s="2586">
        <v>300</v>
      </c>
      <c r="W270" s="2422"/>
      <c r="X270" s="2585" t="s">
        <v>1661</v>
      </c>
      <c r="Y270" s="2586">
        <v>21750</v>
      </c>
      <c r="Z270" s="2420"/>
      <c r="AA270" s="2420"/>
      <c r="AB270" s="2565"/>
      <c r="AC270" s="3138" t="s">
        <v>30</v>
      </c>
      <c r="AD270" s="2479">
        <v>34</v>
      </c>
      <c r="AE270" s="2480">
        <v>3575</v>
      </c>
      <c r="AF270" s="2481" t="s">
        <v>818</v>
      </c>
      <c r="AG270" s="2505">
        <v>82.1493236766429</v>
      </c>
      <c r="AH270" s="2571"/>
      <c r="AI270" s="2501"/>
      <c r="AJ270" s="2502"/>
      <c r="AK270" s="2503"/>
      <c r="AL270" s="2420"/>
      <c r="AM270" s="2420"/>
      <c r="AN270" s="2420"/>
      <c r="AO270" s="2420"/>
    </row>
    <row r="271" ht="16.2" spans="9:41">
      <c r="I271" s="2403"/>
      <c r="J271" s="2406"/>
      <c r="K271" s="2407"/>
      <c r="R271" s="2589" t="s">
        <v>1662</v>
      </c>
      <c r="S271" s="2590">
        <f>[489]SPL!$G$52/1000</f>
        <v>780</v>
      </c>
      <c r="T271" s="2431"/>
      <c r="U271" s="2585" t="s">
        <v>1663</v>
      </c>
      <c r="V271" s="2586">
        <v>210</v>
      </c>
      <c r="W271" s="2420"/>
      <c r="X271" s="2585" t="s">
        <v>1664</v>
      </c>
      <c r="Y271" s="2586">
        <v>41640</v>
      </c>
      <c r="Z271" s="2420"/>
      <c r="AA271" s="2420"/>
      <c r="AB271" s="2565"/>
      <c r="AC271" s="2493" t="s">
        <v>1665</v>
      </c>
      <c r="AD271" s="2479">
        <v>35</v>
      </c>
      <c r="AE271" s="2480">
        <v>3576</v>
      </c>
      <c r="AF271" s="2481" t="s">
        <v>819</v>
      </c>
      <c r="AG271" s="2505">
        <v>98.9455746085845</v>
      </c>
      <c r="AH271" s="2571"/>
      <c r="AI271" s="2501"/>
      <c r="AJ271" s="2502"/>
      <c r="AK271" s="2503"/>
      <c r="AL271" s="2420"/>
      <c r="AM271" s="2420"/>
      <c r="AN271" s="2420"/>
      <c r="AO271" s="2420"/>
    </row>
    <row r="272" ht="16.95" spans="9:41">
      <c r="I272" s="2403"/>
      <c r="J272" s="2402"/>
      <c r="K272" s="2407"/>
      <c r="R272" s="2589" t="s">
        <v>1666</v>
      </c>
      <c r="S272" s="2590">
        <f>[489]SPL!$G$53/1000</f>
        <v>550</v>
      </c>
      <c r="T272" s="2592"/>
      <c r="U272" s="2585" t="s">
        <v>1667</v>
      </c>
      <c r="V272" s="2586">
        <v>200</v>
      </c>
      <c r="W272" s="2420"/>
      <c r="X272" s="3141" t="s">
        <v>30</v>
      </c>
      <c r="Y272" s="2594">
        <v>0</v>
      </c>
      <c r="Z272" s="2420"/>
      <c r="AA272" s="2420"/>
      <c r="AB272" s="2565"/>
      <c r="AC272" s="2493" t="s">
        <v>1668</v>
      </c>
      <c r="AD272" s="2479">
        <v>36</v>
      </c>
      <c r="AE272" s="2480">
        <v>3577</v>
      </c>
      <c r="AF272" s="2481" t="s">
        <v>820</v>
      </c>
      <c r="AG272" s="2505">
        <v>100.681648737885</v>
      </c>
      <c r="AH272" s="2571"/>
      <c r="AI272" s="2501"/>
      <c r="AJ272" s="2502"/>
      <c r="AK272" s="2503"/>
      <c r="AL272" s="2420"/>
      <c r="AM272" s="2420"/>
      <c r="AN272" s="2420"/>
      <c r="AO272" s="2420"/>
    </row>
    <row r="273" ht="16.95" spans="9:41">
      <c r="I273" s="2403"/>
      <c r="J273" s="2402"/>
      <c r="K273" s="2407"/>
      <c r="R273" s="2589" t="s">
        <v>1669</v>
      </c>
      <c r="S273" s="2590">
        <f>[489]SPL!$G$54/1000</f>
        <v>660</v>
      </c>
      <c r="T273" s="2592"/>
      <c r="U273" s="2585" t="s">
        <v>1670</v>
      </c>
      <c r="V273" s="2586">
        <v>80</v>
      </c>
      <c r="W273" s="2558"/>
      <c r="X273" s="2558"/>
      <c r="Y273" s="2420"/>
      <c r="Z273" s="2420"/>
      <c r="AA273" s="2420"/>
      <c r="AB273" s="2565"/>
      <c r="AC273" s="2493" t="s">
        <v>1671</v>
      </c>
      <c r="AD273" s="2479">
        <v>37</v>
      </c>
      <c r="AE273" s="2480">
        <v>3578</v>
      </c>
      <c r="AF273" s="2481" t="s">
        <v>821</v>
      </c>
      <c r="AG273" s="2505">
        <v>97.6887847481095</v>
      </c>
      <c r="AH273" s="2571"/>
      <c r="AI273" s="2501"/>
      <c r="AJ273" s="2502"/>
      <c r="AK273" s="2503"/>
      <c r="AL273" s="2420"/>
      <c r="AM273" s="2420"/>
      <c r="AN273" s="2420"/>
      <c r="AO273" s="2420"/>
    </row>
    <row r="274" ht="16.2" spans="9:41">
      <c r="I274" s="2403"/>
      <c r="J274" s="2402"/>
      <c r="K274" s="2407"/>
      <c r="R274" s="2589" t="s">
        <v>1672</v>
      </c>
      <c r="S274" s="2590">
        <f>[489]SPL!$G$55/1000</f>
        <v>240</v>
      </c>
      <c r="T274" s="2592"/>
      <c r="U274" s="2585" t="s">
        <v>1673</v>
      </c>
      <c r="V274" s="2586">
        <v>340</v>
      </c>
      <c r="Y274" s="2420"/>
      <c r="Z274" s="2420"/>
      <c r="AA274" s="2420"/>
      <c r="AB274" s="2565"/>
      <c r="AC274" s="2493" t="s">
        <v>1674</v>
      </c>
      <c r="AD274" s="2479">
        <v>38</v>
      </c>
      <c r="AE274" s="2480">
        <v>3579</v>
      </c>
      <c r="AF274" s="2481" t="s">
        <v>822</v>
      </c>
      <c r="AG274" s="2505">
        <v>93.7267014591543</v>
      </c>
      <c r="AH274" s="2571"/>
      <c r="AI274" s="2501"/>
      <c r="AJ274" s="2502"/>
      <c r="AK274" s="2503"/>
      <c r="AL274" s="2420"/>
      <c r="AM274" s="2420"/>
      <c r="AN274" s="2420"/>
      <c r="AO274" s="2420"/>
    </row>
    <row r="275" ht="16.95" spans="9:41">
      <c r="I275" s="2403"/>
      <c r="J275" s="2402"/>
      <c r="K275" s="2407"/>
      <c r="R275" s="2589" t="s">
        <v>1675</v>
      </c>
      <c r="S275" s="2590">
        <f>[489]SPL!$G$56/1000</f>
        <v>150</v>
      </c>
      <c r="T275" s="2592"/>
      <c r="U275" s="3141" t="s">
        <v>30</v>
      </c>
      <c r="V275" s="2594">
        <v>0</v>
      </c>
      <c r="W275" s="2558"/>
      <c r="X275" s="2558"/>
      <c r="Y275" s="2420"/>
      <c r="Z275" s="2420"/>
      <c r="AA275" s="2420"/>
      <c r="AB275" s="2565"/>
      <c r="AC275" s="2493" t="s">
        <v>1676</v>
      </c>
      <c r="AD275" s="2467">
        <v>16</v>
      </c>
      <c r="AE275" s="2468">
        <v>3600</v>
      </c>
      <c r="AF275" s="2469" t="s">
        <v>1677</v>
      </c>
      <c r="AG275" s="2490">
        <v>92.959846629034</v>
      </c>
      <c r="AH275" s="2571"/>
      <c r="AI275" s="2501"/>
      <c r="AJ275" s="2502"/>
      <c r="AK275" s="2503"/>
      <c r="AL275" s="2420"/>
      <c r="AM275" s="2420"/>
      <c r="AN275" s="2420"/>
      <c r="AO275" s="2420"/>
    </row>
    <row r="276" ht="16.95" spans="9:41">
      <c r="I276" s="2403"/>
      <c r="J276" s="2402"/>
      <c r="K276" s="2407"/>
      <c r="R276" s="2589" t="s">
        <v>1678</v>
      </c>
      <c r="S276" s="2590">
        <f>[489]SPL!$G$57/1000</f>
        <v>135</v>
      </c>
      <c r="T276" s="2592"/>
      <c r="U276" s="2595"/>
      <c r="V276" s="2596"/>
      <c r="Y276" s="2420"/>
      <c r="Z276" s="2420"/>
      <c r="AA276" s="2420"/>
      <c r="AB276" s="2565"/>
      <c r="AC276" s="2493" t="s">
        <v>1679</v>
      </c>
      <c r="AD276" s="2471">
        <v>1</v>
      </c>
      <c r="AE276" s="2472">
        <v>3601</v>
      </c>
      <c r="AF276" s="2473" t="s">
        <v>825</v>
      </c>
      <c r="AG276" s="2491">
        <v>93.0131004366812</v>
      </c>
      <c r="AH276" s="2628"/>
      <c r="AI276" s="2501"/>
      <c r="AJ276" s="2502"/>
      <c r="AK276" s="2503"/>
      <c r="AL276" s="2420"/>
      <c r="AM276" s="2420"/>
      <c r="AN276" s="2420"/>
      <c r="AO276" s="2420"/>
    </row>
    <row r="277" ht="16.2" spans="9:41">
      <c r="I277" s="2403"/>
      <c r="J277" s="2402"/>
      <c r="K277" s="2407"/>
      <c r="R277" s="2589" t="s">
        <v>1680</v>
      </c>
      <c r="S277" s="2590">
        <f>[489]SPL!$G$58/1000</f>
        <v>190</v>
      </c>
      <c r="T277" s="2592"/>
      <c r="Y277" s="2420"/>
      <c r="Z277" s="2420"/>
      <c r="AA277" s="2420"/>
      <c r="AB277" s="2569"/>
      <c r="AC277" s="2493" t="s">
        <v>1681</v>
      </c>
      <c r="AD277" s="2471">
        <v>2</v>
      </c>
      <c r="AE277" s="2472">
        <v>3602</v>
      </c>
      <c r="AF277" s="2473" t="s">
        <v>826</v>
      </c>
      <c r="AG277" s="2491">
        <v>91.2237724997337</v>
      </c>
      <c r="AH277" s="2628"/>
      <c r="AI277" s="2501"/>
      <c r="AJ277" s="2502"/>
      <c r="AK277" s="2503"/>
      <c r="AL277" s="2420"/>
      <c r="AM277" s="2420"/>
      <c r="AN277" s="2420"/>
      <c r="AO277" s="2420"/>
    </row>
    <row r="278" ht="16.2" spans="9:41">
      <c r="I278" s="2403"/>
      <c r="J278" s="2402"/>
      <c r="K278" s="2407"/>
      <c r="R278" s="2589" t="s">
        <v>1682</v>
      </c>
      <c r="S278" s="2590">
        <f>[489]SPL!$G$59/1000</f>
        <v>250</v>
      </c>
      <c r="T278" s="2592"/>
      <c r="W278" s="2558"/>
      <c r="X278" s="2558"/>
      <c r="Y278" s="2420"/>
      <c r="Z278" s="2420"/>
      <c r="AA278" s="2420"/>
      <c r="AB278" s="2569"/>
      <c r="AC278" s="3138" t="s">
        <v>30</v>
      </c>
      <c r="AD278" s="2471">
        <v>3</v>
      </c>
      <c r="AE278" s="2472">
        <v>3603</v>
      </c>
      <c r="AF278" s="2473" t="s">
        <v>827</v>
      </c>
      <c r="AG278" s="2491">
        <v>99.5207157311748</v>
      </c>
      <c r="AH278" s="2572"/>
      <c r="AI278" s="2501"/>
      <c r="AJ278" s="2502"/>
      <c r="AK278" s="2503"/>
      <c r="AL278" s="2420"/>
      <c r="AM278" s="2420"/>
      <c r="AN278" s="2420"/>
      <c r="AO278" s="2420"/>
    </row>
    <row r="279" ht="16.95" spans="9:41">
      <c r="I279" s="2403"/>
      <c r="J279" s="2402"/>
      <c r="K279" s="2407"/>
      <c r="R279" s="2589" t="s">
        <v>1683</v>
      </c>
      <c r="S279" s="2590">
        <f>[489]SPL!$G$60/1000</f>
        <v>270</v>
      </c>
      <c r="T279" s="2592"/>
      <c r="U279" s="2597" t="s">
        <v>1684</v>
      </c>
      <c r="V279" s="2597"/>
      <c r="Y279" s="2420"/>
      <c r="Z279" s="2420"/>
      <c r="AA279" s="2420"/>
      <c r="AB279" s="2565" t="s">
        <v>1685</v>
      </c>
      <c r="AC279" s="2493" t="s">
        <v>1686</v>
      </c>
      <c r="AD279" s="2471">
        <v>4</v>
      </c>
      <c r="AE279" s="2472">
        <v>3604</v>
      </c>
      <c r="AF279" s="2473" t="s">
        <v>828</v>
      </c>
      <c r="AG279" s="2491">
        <v>90.3078070082011</v>
      </c>
      <c r="AH279" s="2571"/>
      <c r="AI279" s="2501"/>
      <c r="AJ279" s="2502"/>
      <c r="AK279" s="2503"/>
      <c r="AL279" s="2420"/>
      <c r="AM279" s="2420"/>
      <c r="AN279" s="2420"/>
      <c r="AO279" s="2420"/>
    </row>
    <row r="280" ht="16.95" spans="9:41">
      <c r="I280" s="2403"/>
      <c r="J280" s="2402"/>
      <c r="K280" s="2407"/>
      <c r="R280" s="2589" t="s">
        <v>1687</v>
      </c>
      <c r="S280" s="2590">
        <f>[489]SPL!$G$62/1000</f>
        <v>30</v>
      </c>
      <c r="T280" s="2592"/>
      <c r="U280" s="2598" t="s">
        <v>1688</v>
      </c>
      <c r="V280" s="2599">
        <v>80</v>
      </c>
      <c r="X280" s="2420" t="s">
        <v>1689</v>
      </c>
      <c r="Y280" s="2420"/>
      <c r="Z280" s="2420"/>
      <c r="AA280" s="2420"/>
      <c r="AB280" s="2565"/>
      <c r="AC280" s="2493" t="s">
        <v>1690</v>
      </c>
      <c r="AD280" s="2479">
        <v>5</v>
      </c>
      <c r="AE280" s="2480">
        <v>3671</v>
      </c>
      <c r="AF280" s="2481" t="s">
        <v>829</v>
      </c>
      <c r="AG280" s="2505">
        <v>104.803493449782</v>
      </c>
      <c r="AH280" s="2571"/>
      <c r="AI280" s="2501"/>
      <c r="AJ280" s="2502"/>
      <c r="AK280" s="2503"/>
      <c r="AL280" s="2420"/>
      <c r="AM280" s="2420"/>
      <c r="AN280" s="2420"/>
      <c r="AO280" s="2420"/>
    </row>
    <row r="281" ht="17.7" spans="9:41">
      <c r="I281" s="2403"/>
      <c r="J281" s="2402"/>
      <c r="K281" s="2407"/>
      <c r="R281" s="2589" t="s">
        <v>1691</v>
      </c>
      <c r="S281" s="2590">
        <f>[489]SPL!$G$63/1000</f>
        <v>40</v>
      </c>
      <c r="T281" s="2592"/>
      <c r="U281" s="2600" t="s">
        <v>1692</v>
      </c>
      <c r="V281" s="2601">
        <v>380</v>
      </c>
      <c r="W281" s="2558"/>
      <c r="X281" s="2581" t="s">
        <v>1623</v>
      </c>
      <c r="Y281" s="2582" t="s">
        <v>1625</v>
      </c>
      <c r="Z281" s="2420"/>
      <c r="AA281" s="2420"/>
      <c r="AB281" s="2565"/>
      <c r="AC281" s="2493" t="s">
        <v>1693</v>
      </c>
      <c r="AD281" s="2479">
        <v>6</v>
      </c>
      <c r="AE281" s="2480">
        <v>3672</v>
      </c>
      <c r="AF281" s="2481" t="s">
        <v>830</v>
      </c>
      <c r="AG281" s="2505">
        <v>99.6165725849398</v>
      </c>
      <c r="AH281" s="2571"/>
      <c r="AI281" s="2501"/>
      <c r="AJ281" s="2502"/>
      <c r="AK281" s="2503"/>
      <c r="AL281" s="2420"/>
      <c r="AM281" s="2420"/>
      <c r="AN281" s="2420"/>
      <c r="AO281" s="2420"/>
    </row>
    <row r="282" ht="16.95" spans="9:41">
      <c r="I282" s="2403"/>
      <c r="J282" s="2402"/>
      <c r="K282" s="2407"/>
      <c r="R282" s="2589" t="s">
        <v>1694</v>
      </c>
      <c r="S282" s="2590">
        <f>[489]SPL!$G$64/1000</f>
        <v>50</v>
      </c>
      <c r="T282" s="2592"/>
      <c r="U282" s="2600" t="s">
        <v>1695</v>
      </c>
      <c r="V282" s="2601">
        <v>240</v>
      </c>
      <c r="X282" s="2585" t="s">
        <v>1696</v>
      </c>
      <c r="Y282" s="2586">
        <f>[489]SPL!$G$155/1000</f>
        <v>1260</v>
      </c>
      <c r="Z282" s="2420"/>
      <c r="AA282" s="2420"/>
      <c r="AB282" s="2565"/>
      <c r="AC282" s="2493" t="s">
        <v>1697</v>
      </c>
      <c r="AD282" s="2479">
        <v>7</v>
      </c>
      <c r="AE282" s="2480">
        <v>3673</v>
      </c>
      <c r="AF282" s="2481" t="s">
        <v>831</v>
      </c>
      <c r="AG282" s="2505">
        <v>98.2532751091703</v>
      </c>
      <c r="AH282" s="2571"/>
      <c r="AI282" s="2501"/>
      <c r="AJ282" s="2502"/>
      <c r="AK282" s="2503"/>
      <c r="AL282" s="2420"/>
      <c r="AM282" s="2420"/>
      <c r="AN282" s="2420"/>
      <c r="AO282" s="2420"/>
    </row>
    <row r="283" ht="16.2" spans="9:41">
      <c r="I283" s="2403"/>
      <c r="J283" s="2402"/>
      <c r="K283" s="2407"/>
      <c r="R283" s="2589" t="s">
        <v>1698</v>
      </c>
      <c r="S283" s="2590">
        <f>[489]SPL!$G$65/1000</f>
        <v>330</v>
      </c>
      <c r="T283" s="2602"/>
      <c r="U283" s="2600" t="s">
        <v>1699</v>
      </c>
      <c r="V283" s="2601">
        <v>250</v>
      </c>
      <c r="X283" s="2585" t="s">
        <v>1700</v>
      </c>
      <c r="Y283" s="2586">
        <f>[489]SPL!$G$156/1000</f>
        <v>1180</v>
      </c>
      <c r="Z283" s="2420"/>
      <c r="AA283" s="2420"/>
      <c r="AB283" s="2565"/>
      <c r="AC283" s="2493" t="s">
        <v>1701</v>
      </c>
      <c r="AD283" s="2479">
        <v>8</v>
      </c>
      <c r="AE283" s="2480">
        <v>3674</v>
      </c>
      <c r="AF283" s="2481" t="s">
        <v>832</v>
      </c>
      <c r="AG283" s="2505">
        <v>110.235381829801</v>
      </c>
      <c r="AH283" s="2571"/>
      <c r="AI283" s="2501"/>
      <c r="AJ283" s="2502"/>
      <c r="AK283" s="2503"/>
      <c r="AL283" s="2420"/>
      <c r="AM283" s="2420"/>
      <c r="AN283" s="2420"/>
      <c r="AO283" s="2420"/>
    </row>
    <row r="284" ht="16.2" spans="9:41">
      <c r="I284" s="2403"/>
      <c r="J284" s="2402"/>
      <c r="K284" s="2407"/>
      <c r="R284" s="2589" t="s">
        <v>1702</v>
      </c>
      <c r="S284" s="2590">
        <f>[489]SPL!$G$66/1000</f>
        <v>400</v>
      </c>
      <c r="T284" s="2420"/>
      <c r="U284" s="2600" t="s">
        <v>1703</v>
      </c>
      <c r="V284" s="2601">
        <v>393</v>
      </c>
      <c r="X284" s="2585" t="s">
        <v>1704</v>
      </c>
      <c r="Y284" s="2586">
        <v>800</v>
      </c>
      <c r="Z284" s="2420"/>
      <c r="AA284" s="2420"/>
      <c r="AB284" s="2569"/>
      <c r="AC284" s="2624"/>
      <c r="AD284" s="2467">
        <v>17</v>
      </c>
      <c r="AE284" s="2468">
        <v>5100</v>
      </c>
      <c r="AF284" s="2469" t="s">
        <v>1202</v>
      </c>
      <c r="AG284" s="2490">
        <v>97.0816913409309</v>
      </c>
      <c r="AH284" s="2597"/>
      <c r="AI284" s="2501"/>
      <c r="AJ284" s="2502"/>
      <c r="AK284" s="2503"/>
      <c r="AL284" s="2420"/>
      <c r="AM284" s="2420"/>
      <c r="AN284" s="2420"/>
      <c r="AO284" s="2420"/>
    </row>
    <row r="285" ht="16.2" spans="9:41">
      <c r="I285" s="2403"/>
      <c r="J285" s="2402"/>
      <c r="K285" s="2407"/>
      <c r="R285" s="2589" t="s">
        <v>1705</v>
      </c>
      <c r="S285" s="2590">
        <f>[489]SPL!$G$67/1000</f>
        <v>550</v>
      </c>
      <c r="T285" s="2420"/>
      <c r="U285" s="2600" t="s">
        <v>1706</v>
      </c>
      <c r="V285" s="2601">
        <v>576</v>
      </c>
      <c r="X285" s="2585" t="s">
        <v>1707</v>
      </c>
      <c r="Y285" s="2586">
        <v>650</v>
      </c>
      <c r="AC285" s="2625"/>
      <c r="AD285" s="2471">
        <v>1</v>
      </c>
      <c r="AE285" s="2472">
        <v>5101</v>
      </c>
      <c r="AF285" s="2473" t="s">
        <v>835</v>
      </c>
      <c r="AG285" s="2491">
        <v>105.282777718607</v>
      </c>
      <c r="AH285" s="2493"/>
      <c r="AI285" s="2501"/>
      <c r="AJ285" s="2502"/>
      <c r="AK285" s="2503"/>
      <c r="AL285" s="2420"/>
      <c r="AM285" s="2420"/>
      <c r="AN285" s="2420"/>
      <c r="AO285" s="2420"/>
    </row>
    <row r="286" ht="16.2" spans="9:41">
      <c r="I286" s="2403"/>
      <c r="J286" s="2402"/>
      <c r="K286" s="2407"/>
      <c r="R286" s="2589" t="s">
        <v>1708</v>
      </c>
      <c r="S286" s="2590">
        <f>[489]SPL!$G$68/1000</f>
        <v>250</v>
      </c>
      <c r="T286" s="2420"/>
      <c r="U286" s="2600" t="s">
        <v>1709</v>
      </c>
      <c r="V286" s="2601">
        <v>778</v>
      </c>
      <c r="X286" s="2585" t="s">
        <v>1710</v>
      </c>
      <c r="Y286" s="2586">
        <v>500</v>
      </c>
      <c r="AC286" s="2625"/>
      <c r="AD286" s="2471">
        <v>2</v>
      </c>
      <c r="AE286" s="2472">
        <v>5102</v>
      </c>
      <c r="AF286" s="2473" t="s">
        <v>836</v>
      </c>
      <c r="AG286" s="2491">
        <v>104.409415273192</v>
      </c>
      <c r="AH286" s="2493"/>
      <c r="AI286" s="2501"/>
      <c r="AJ286" s="2502"/>
      <c r="AK286" s="2503"/>
      <c r="AL286" s="2420"/>
      <c r="AM286" s="2420"/>
      <c r="AN286" s="2420"/>
      <c r="AO286" s="2420"/>
    </row>
    <row r="287" ht="16.2" spans="9:41">
      <c r="I287" s="2403"/>
      <c r="J287" s="2402"/>
      <c r="K287" s="2407"/>
      <c r="R287" s="2589" t="s">
        <v>1711</v>
      </c>
      <c r="S287" s="2590">
        <f>[489]SPL!$G$69/1000</f>
        <v>260</v>
      </c>
      <c r="T287" s="2603"/>
      <c r="U287" s="2600" t="s">
        <v>1712</v>
      </c>
      <c r="V287" s="2601">
        <v>1042</v>
      </c>
      <c r="X287" s="2585" t="s">
        <v>1700</v>
      </c>
      <c r="Y287" s="2586">
        <f>[489]SPL!$G$156/1000</f>
        <v>1180</v>
      </c>
      <c r="AC287" s="2625"/>
      <c r="AD287" s="2471">
        <v>3</v>
      </c>
      <c r="AE287" s="2472">
        <v>5103</v>
      </c>
      <c r="AF287" s="2473" t="s">
        <v>837</v>
      </c>
      <c r="AG287" s="2491">
        <v>100.852060922356</v>
      </c>
      <c r="AH287" s="2493"/>
      <c r="AI287" s="2501"/>
      <c r="AJ287" s="2502"/>
      <c r="AK287" s="2503"/>
      <c r="AL287" s="2420"/>
      <c r="AM287" s="2420"/>
      <c r="AN287" s="2420"/>
      <c r="AO287" s="2420"/>
    </row>
    <row r="288" ht="16.2" spans="9:41">
      <c r="I288" s="2403"/>
      <c r="J288" s="2406"/>
      <c r="K288" s="2407"/>
      <c r="R288" s="2589" t="s">
        <v>1713</v>
      </c>
      <c r="S288" s="2590">
        <f>[489]SPL!$G$70/1000</f>
        <v>270</v>
      </c>
      <c r="T288" s="2603"/>
      <c r="U288" s="2600" t="s">
        <v>1714</v>
      </c>
      <c r="V288" s="2601">
        <v>507</v>
      </c>
      <c r="X288" s="2604" t="s">
        <v>1715</v>
      </c>
      <c r="Y288" s="2586">
        <v>9010</v>
      </c>
      <c r="AC288" s="2625"/>
      <c r="AD288" s="2471">
        <v>4</v>
      </c>
      <c r="AE288" s="2472">
        <v>5104</v>
      </c>
      <c r="AF288" s="2473" t="s">
        <v>838</v>
      </c>
      <c r="AG288" s="2491">
        <v>103.365640643306</v>
      </c>
      <c r="AH288" s="2493"/>
      <c r="AI288" s="2501"/>
      <c r="AJ288" s="2502"/>
      <c r="AK288" s="2503"/>
      <c r="AL288" s="2420"/>
      <c r="AM288" s="2420"/>
      <c r="AN288" s="2420"/>
      <c r="AO288" s="2420"/>
    </row>
    <row r="289" ht="16.95" spans="9:41">
      <c r="I289" s="2403"/>
      <c r="J289" s="2406"/>
      <c r="K289" s="2407"/>
      <c r="R289" s="3142" t="s">
        <v>30</v>
      </c>
      <c r="S289" s="2606">
        <v>0</v>
      </c>
      <c r="T289" s="2603"/>
      <c r="U289" s="2600" t="s">
        <v>1716</v>
      </c>
      <c r="V289" s="2601">
        <v>731</v>
      </c>
      <c r="W289" s="2420"/>
      <c r="X289" s="2604" t="s">
        <v>1717</v>
      </c>
      <c r="Y289" s="2586">
        <v>11610</v>
      </c>
      <c r="Z289" s="2420"/>
      <c r="AA289" s="2420"/>
      <c r="AB289" s="2420"/>
      <c r="AC289" s="2625"/>
      <c r="AD289" s="2471">
        <v>5</v>
      </c>
      <c r="AE289" s="2472">
        <v>5105</v>
      </c>
      <c r="AF289" s="2473" t="s">
        <v>839</v>
      </c>
      <c r="AG289" s="2491">
        <v>100.617744168708</v>
      </c>
      <c r="AH289" s="2493"/>
      <c r="AI289" s="2501"/>
      <c r="AJ289" s="2502"/>
      <c r="AK289" s="2503"/>
      <c r="AL289" s="2420"/>
      <c r="AM289" s="2420"/>
      <c r="AN289" s="2420"/>
      <c r="AO289" s="2420"/>
    </row>
    <row r="290" ht="16.2" spans="9:41">
      <c r="I290" s="2403"/>
      <c r="J290" s="2406"/>
      <c r="K290" s="2407"/>
      <c r="T290" s="2603"/>
      <c r="U290" s="2600" t="s">
        <v>1718</v>
      </c>
      <c r="V290" s="2601">
        <v>1000</v>
      </c>
      <c r="W290" s="2420"/>
      <c r="X290" s="2604" t="s">
        <v>1719</v>
      </c>
      <c r="Y290" s="2586">
        <v>5330</v>
      </c>
      <c r="Z290" s="2420"/>
      <c r="AA290" s="2420"/>
      <c r="AB290" s="2420"/>
      <c r="AC290" s="2625"/>
      <c r="AD290" s="2471">
        <v>6</v>
      </c>
      <c r="AE290" s="2472">
        <v>5106</v>
      </c>
      <c r="AF290" s="2473" t="s">
        <v>840</v>
      </c>
      <c r="AG290" s="2491">
        <v>99.4994142081159</v>
      </c>
      <c r="AH290" s="2493"/>
      <c r="AI290" s="2501"/>
      <c r="AJ290" s="2502"/>
      <c r="AK290" s="2503"/>
      <c r="AL290" s="2420"/>
      <c r="AM290" s="2420"/>
      <c r="AN290" s="2420"/>
      <c r="AO290" s="2420"/>
    </row>
    <row r="291" ht="16.95" spans="9:41">
      <c r="I291" s="2403"/>
      <c r="J291" s="2402"/>
      <c r="K291" s="2407"/>
      <c r="R291" s="2597" t="s">
        <v>1720</v>
      </c>
      <c r="S291" s="2597"/>
      <c r="T291" s="2603"/>
      <c r="U291" s="2607" t="s">
        <v>1721</v>
      </c>
      <c r="V291" s="2601">
        <v>40</v>
      </c>
      <c r="W291" s="2420"/>
      <c r="X291" s="2604" t="s">
        <v>1722</v>
      </c>
      <c r="Y291" s="2586">
        <v>7020</v>
      </c>
      <c r="Z291" s="2420"/>
      <c r="AA291" s="2420"/>
      <c r="AB291" s="2420"/>
      <c r="AC291" s="2625"/>
      <c r="AD291" s="2471">
        <v>7</v>
      </c>
      <c r="AE291" s="2472">
        <v>5107</v>
      </c>
      <c r="AF291" s="2473" t="s">
        <v>841</v>
      </c>
      <c r="AG291" s="2491">
        <v>101.097028437533</v>
      </c>
      <c r="AH291" s="2493"/>
      <c r="AI291" s="2501"/>
      <c r="AJ291" s="2502"/>
      <c r="AK291" s="2503"/>
      <c r="AL291" s="2420"/>
      <c r="AM291" s="2420"/>
      <c r="AN291" s="2420"/>
      <c r="AO291" s="2420"/>
    </row>
    <row r="292" ht="16.2" spans="9:41">
      <c r="I292" s="2403"/>
      <c r="J292" s="2402"/>
      <c r="K292" s="2407"/>
      <c r="R292" s="2608" t="s">
        <v>1723</v>
      </c>
      <c r="S292" s="2609">
        <f>[489]SPL!$G$174</f>
        <v>750</v>
      </c>
      <c r="U292" s="2607" t="s">
        <v>1721</v>
      </c>
      <c r="V292" s="2601">
        <v>70</v>
      </c>
      <c r="W292" s="2420"/>
      <c r="X292" s="2604" t="s">
        <v>1724</v>
      </c>
      <c r="Y292" s="2586">
        <v>4810</v>
      </c>
      <c r="Z292" s="2420"/>
      <c r="AA292" s="2420"/>
      <c r="AB292" s="2420"/>
      <c r="AC292" s="2625"/>
      <c r="AD292" s="2471">
        <v>8</v>
      </c>
      <c r="AE292" s="2472">
        <v>5108</v>
      </c>
      <c r="AF292" s="2473" t="s">
        <v>842</v>
      </c>
      <c r="AG292" s="2491">
        <v>120.907444882309</v>
      </c>
      <c r="AH292" s="2493"/>
      <c r="AI292" s="2501"/>
      <c r="AJ292" s="2502"/>
      <c r="AK292" s="2503"/>
      <c r="AL292" s="2420"/>
      <c r="AM292" s="2420"/>
      <c r="AN292" s="2420"/>
      <c r="AO292" s="2420"/>
    </row>
    <row r="293" ht="16.2" spans="9:41">
      <c r="I293" s="2403"/>
      <c r="J293" s="2402"/>
      <c r="K293" s="2407"/>
      <c r="R293" s="2610" t="s">
        <v>1725</v>
      </c>
      <c r="S293" s="2611">
        <f>[489]SPL!$G$175</f>
        <v>775</v>
      </c>
      <c r="U293" s="2607" t="s">
        <v>1721</v>
      </c>
      <c r="V293" s="2601">
        <v>80</v>
      </c>
      <c r="W293" s="2420"/>
      <c r="X293" s="2604" t="s">
        <v>1726</v>
      </c>
      <c r="Y293" s="2586">
        <v>8620</v>
      </c>
      <c r="Z293" s="2420"/>
      <c r="AA293" s="2420"/>
      <c r="AB293" s="2420"/>
      <c r="AC293" s="2626"/>
      <c r="AD293" s="2479">
        <v>9</v>
      </c>
      <c r="AE293" s="2480">
        <v>5171</v>
      </c>
      <c r="AF293" s="2481" t="s">
        <v>843</v>
      </c>
      <c r="AG293" s="2505">
        <v>105.03781020343</v>
      </c>
      <c r="AH293" s="2493"/>
      <c r="AI293" s="2501"/>
      <c r="AJ293" s="2502"/>
      <c r="AK293" s="2503"/>
      <c r="AL293" s="2420"/>
      <c r="AM293" s="2420"/>
      <c r="AN293" s="2420"/>
      <c r="AO293" s="2420"/>
    </row>
    <row r="294" ht="16.2" spans="9:41">
      <c r="I294" s="2403"/>
      <c r="J294" s="2402"/>
      <c r="K294" s="2407"/>
      <c r="R294" s="2610" t="s">
        <v>1727</v>
      </c>
      <c r="S294" s="2611">
        <f>[489]SPL!$G$176</f>
        <v>775</v>
      </c>
      <c r="U294" s="2607" t="s">
        <v>1728</v>
      </c>
      <c r="V294" s="2601">
        <v>110</v>
      </c>
      <c r="W294" s="2420"/>
      <c r="X294" s="2604" t="s">
        <v>1729</v>
      </c>
      <c r="Y294" s="2586">
        <v>9380</v>
      </c>
      <c r="Z294" s="2420"/>
      <c r="AA294" s="2420"/>
      <c r="AB294" s="2420"/>
      <c r="AC294" s="2565"/>
      <c r="AD294" s="2467">
        <v>18</v>
      </c>
      <c r="AE294" s="2468">
        <v>5200</v>
      </c>
      <c r="AF294" s="2469" t="s">
        <v>1730</v>
      </c>
      <c r="AG294" s="2490">
        <v>83.8001917137075</v>
      </c>
      <c r="AH294" s="2493"/>
      <c r="AI294" s="2501"/>
      <c r="AJ294" s="2502"/>
      <c r="AK294" s="2503"/>
      <c r="AL294" s="2420"/>
      <c r="AM294" s="2420"/>
      <c r="AN294" s="2420"/>
      <c r="AO294" s="2420"/>
    </row>
    <row r="295" ht="16.95" spans="9:41">
      <c r="I295" s="2403"/>
      <c r="J295" s="2402"/>
      <c r="K295" s="2407"/>
      <c r="R295" s="2610" t="s">
        <v>1731</v>
      </c>
      <c r="S295" s="2611">
        <f>[489]SPL!$G$177</f>
        <v>750</v>
      </c>
      <c r="T295" s="2603"/>
      <c r="U295" s="2607" t="s">
        <v>1732</v>
      </c>
      <c r="V295" s="2601">
        <v>125</v>
      </c>
      <c r="W295" s="2420"/>
      <c r="X295" s="3141" t="s">
        <v>30</v>
      </c>
      <c r="Y295" s="2594">
        <v>0</v>
      </c>
      <c r="Z295" s="2420"/>
      <c r="AA295" s="2420"/>
      <c r="AB295" s="2420"/>
      <c r="AC295" s="2565"/>
      <c r="AD295" s="2471">
        <v>1</v>
      </c>
      <c r="AE295" s="2472">
        <v>5201</v>
      </c>
      <c r="AF295" s="2473" t="s">
        <v>846</v>
      </c>
      <c r="AG295" s="2491">
        <v>91.1172648844392</v>
      </c>
      <c r="AH295" s="2493"/>
      <c r="AI295" s="2501"/>
      <c r="AJ295" s="2502"/>
      <c r="AK295" s="2503"/>
      <c r="AL295" s="2420"/>
      <c r="AM295" s="2420"/>
      <c r="AN295" s="2420"/>
      <c r="AO295" s="2420"/>
    </row>
    <row r="296" ht="16.95" spans="9:41">
      <c r="I296" s="2403"/>
      <c r="J296" s="2402"/>
      <c r="K296" s="2407"/>
      <c r="R296" s="2610" t="s">
        <v>1733</v>
      </c>
      <c r="S296" s="2611">
        <f>[489]SPL!$G$178</f>
        <v>775</v>
      </c>
      <c r="T296" s="2603"/>
      <c r="U296" s="2607" t="s">
        <v>1734</v>
      </c>
      <c r="V296" s="2601">
        <v>140</v>
      </c>
      <c r="W296" s="2420"/>
      <c r="Z296" s="2420"/>
      <c r="AA296" s="2420"/>
      <c r="AB296" s="2420"/>
      <c r="AC296" s="2565"/>
      <c r="AD296" s="2471">
        <v>2</v>
      </c>
      <c r="AE296" s="2472">
        <v>5202</v>
      </c>
      <c r="AF296" s="2473" t="s">
        <v>847</v>
      </c>
      <c r="AG296" s="2491">
        <v>85.6960272659495</v>
      </c>
      <c r="AH296" s="2493"/>
      <c r="AI296" s="2501"/>
      <c r="AJ296" s="2502"/>
      <c r="AK296" s="2503"/>
      <c r="AL296" s="2420"/>
      <c r="AM296" s="2420"/>
      <c r="AN296" s="2420"/>
      <c r="AO296" s="2420"/>
    </row>
    <row r="297" ht="16.2" spans="9:41">
      <c r="I297" s="2403"/>
      <c r="J297" s="2402"/>
      <c r="K297" s="2407"/>
      <c r="R297" s="2610" t="s">
        <v>1735</v>
      </c>
      <c r="S297" s="2611">
        <f>[489]SPL!$G$179</f>
        <v>505</v>
      </c>
      <c r="T297" s="2603"/>
      <c r="U297" s="2607" t="s">
        <v>1736</v>
      </c>
      <c r="V297" s="2601">
        <v>160</v>
      </c>
      <c r="W297" s="2420"/>
      <c r="X297" s="2420"/>
      <c r="Y297" s="2420"/>
      <c r="Z297" s="2420"/>
      <c r="AA297" s="2420"/>
      <c r="AB297" s="2420"/>
      <c r="AC297" s="2565"/>
      <c r="AD297" s="2471">
        <v>3</v>
      </c>
      <c r="AE297" s="2472">
        <v>5203</v>
      </c>
      <c r="AF297" s="2473" t="s">
        <v>848</v>
      </c>
      <c r="AG297" s="2491">
        <v>78.7304292256896</v>
      </c>
      <c r="AH297" s="2493"/>
      <c r="AI297" s="2501"/>
      <c r="AJ297" s="2502"/>
      <c r="AK297" s="2503"/>
      <c r="AL297" s="2420"/>
      <c r="AM297" s="2420"/>
      <c r="AN297" s="2420"/>
      <c r="AO297" s="2420"/>
    </row>
    <row r="298" ht="16.2" spans="9:41">
      <c r="I298" s="2403"/>
      <c r="J298" s="2402"/>
      <c r="K298" s="2407"/>
      <c r="R298" s="2610" t="s">
        <v>1737</v>
      </c>
      <c r="S298" s="2611">
        <f>[489]SPL!$G$180</f>
        <v>750</v>
      </c>
      <c r="T298" s="2603"/>
      <c r="U298" s="2607" t="s">
        <v>1738</v>
      </c>
      <c r="V298" s="2601">
        <v>180</v>
      </c>
      <c r="W298" s="2420"/>
      <c r="X298" s="2420"/>
      <c r="Y298" s="2420"/>
      <c r="Z298" s="2420"/>
      <c r="AA298" s="2420"/>
      <c r="AB298" s="2420"/>
      <c r="AC298" s="2565"/>
      <c r="AD298" s="2471">
        <v>4</v>
      </c>
      <c r="AE298" s="2472">
        <v>5204</v>
      </c>
      <c r="AF298" s="2473" t="s">
        <v>849</v>
      </c>
      <c r="AG298" s="2491">
        <v>85.6214719352434</v>
      </c>
      <c r="AH298" s="2493"/>
      <c r="AI298" s="2501"/>
      <c r="AJ298" s="2502"/>
      <c r="AK298" s="2503"/>
      <c r="AL298" s="2420"/>
      <c r="AM298" s="2420"/>
      <c r="AN298" s="2420"/>
      <c r="AO298" s="2420"/>
    </row>
    <row r="299" ht="16.2" spans="9:41">
      <c r="I299" s="2403"/>
      <c r="J299" s="2402"/>
      <c r="K299" s="2407"/>
      <c r="R299" s="2610" t="s">
        <v>1739</v>
      </c>
      <c r="S299" s="2611">
        <f>[489]SPL!$G$181</f>
        <v>775</v>
      </c>
      <c r="T299" s="2603"/>
      <c r="U299" s="2607" t="s">
        <v>1740</v>
      </c>
      <c r="V299" s="2612">
        <v>21</v>
      </c>
      <c r="W299" s="2420"/>
      <c r="X299" s="2420"/>
      <c r="Y299" s="2420"/>
      <c r="Z299" s="2420"/>
      <c r="AA299" s="2420"/>
      <c r="AB299" s="2420"/>
      <c r="AC299" s="2565"/>
      <c r="AD299" s="2471">
        <v>5</v>
      </c>
      <c r="AE299" s="2472">
        <v>5205</v>
      </c>
      <c r="AF299" s="2473" t="s">
        <v>850</v>
      </c>
      <c r="AG299" s="2491">
        <v>87.6451166258388</v>
      </c>
      <c r="AH299" s="2493"/>
      <c r="AI299" s="2501"/>
      <c r="AJ299" s="2502"/>
      <c r="AK299" s="2503"/>
      <c r="AL299" s="2420"/>
      <c r="AM299" s="2420"/>
      <c r="AN299" s="2420"/>
      <c r="AO299" s="2420"/>
    </row>
    <row r="300" ht="16.2" spans="9:41">
      <c r="I300" s="2403"/>
      <c r="J300" s="2402"/>
      <c r="K300" s="2407"/>
      <c r="R300" s="2610" t="s">
        <v>1741</v>
      </c>
      <c r="S300" s="2611">
        <f>[489]SPL!$G$182</f>
        <v>505</v>
      </c>
      <c r="T300" s="2444"/>
      <c r="U300" s="2607" t="s">
        <v>1742</v>
      </c>
      <c r="V300" s="2612">
        <f t="shared" ref="V300:V305" si="0">ROUND(V292*0.525,-0.5)</f>
        <v>37</v>
      </c>
      <c r="W300" s="2420"/>
      <c r="X300" s="2420"/>
      <c r="Y300" s="2420"/>
      <c r="Z300" s="2420"/>
      <c r="AA300" s="2420"/>
      <c r="AB300" s="2420"/>
      <c r="AC300" s="2470"/>
      <c r="AD300" s="2471">
        <v>6</v>
      </c>
      <c r="AE300" s="2472">
        <v>5206</v>
      </c>
      <c r="AF300" s="2473" t="s">
        <v>851</v>
      </c>
      <c r="AG300" s="2491">
        <v>90.4036638619661</v>
      </c>
      <c r="AH300" s="2420"/>
      <c r="AI300" s="2501"/>
      <c r="AJ300" s="2502"/>
      <c r="AK300" s="2503"/>
      <c r="AL300" s="2420"/>
      <c r="AM300" s="2420"/>
      <c r="AN300" s="2420"/>
      <c r="AO300" s="2420"/>
    </row>
    <row r="301" ht="16.2" spans="9:41">
      <c r="I301" s="2403"/>
      <c r="J301" s="2406"/>
      <c r="K301" s="2407"/>
      <c r="R301" s="2610" t="s">
        <v>1743</v>
      </c>
      <c r="S301" s="2611">
        <f>[489]SPL!$G$183</f>
        <v>395</v>
      </c>
      <c r="T301" s="2444"/>
      <c r="U301" s="2607" t="s">
        <v>1744</v>
      </c>
      <c r="V301" s="2612">
        <f t="shared" si="0"/>
        <v>42</v>
      </c>
      <c r="W301" s="2420"/>
      <c r="X301" s="2420"/>
      <c r="Y301" s="2420"/>
      <c r="Z301" s="2420"/>
      <c r="AA301" s="2420"/>
      <c r="AB301" s="2420"/>
      <c r="AC301" s="2470"/>
      <c r="AD301" s="2471">
        <v>7</v>
      </c>
      <c r="AE301" s="2472">
        <v>5207</v>
      </c>
      <c r="AF301" s="2473" t="s">
        <v>852</v>
      </c>
      <c r="AG301" s="2491">
        <v>85.1954414740654</v>
      </c>
      <c r="AH301" s="2420"/>
      <c r="AI301" s="2501"/>
      <c r="AJ301" s="2502"/>
      <c r="AK301" s="2503"/>
      <c r="AL301" s="2420"/>
      <c r="AM301" s="2420"/>
      <c r="AN301" s="2420"/>
      <c r="AO301" s="2420"/>
    </row>
    <row r="302" ht="16.2" spans="9:41">
      <c r="I302" s="2403"/>
      <c r="J302" s="2406"/>
      <c r="K302" s="2407"/>
      <c r="R302" s="2256" t="s">
        <v>1745</v>
      </c>
      <c r="S302" s="2611">
        <f>[489]SPL!$G$184</f>
        <v>150</v>
      </c>
      <c r="T302" s="2444"/>
      <c r="U302" s="2607" t="s">
        <v>1746</v>
      </c>
      <c r="V302" s="2612">
        <f t="shared" si="0"/>
        <v>58</v>
      </c>
      <c r="W302" s="2420"/>
      <c r="X302" s="2420"/>
      <c r="Y302" s="2420"/>
      <c r="Z302" s="2420"/>
      <c r="AA302" s="2420"/>
      <c r="AB302" s="2420"/>
      <c r="AC302" s="2470"/>
      <c r="AD302" s="2471">
        <v>8</v>
      </c>
      <c r="AE302" s="2472">
        <v>5208</v>
      </c>
      <c r="AF302" s="2473" t="s">
        <v>853</v>
      </c>
      <c r="AG302" s="2491">
        <v>86.1646607732453</v>
      </c>
      <c r="AH302" s="2420"/>
      <c r="AI302" s="2501"/>
      <c r="AJ302" s="2502"/>
      <c r="AK302" s="2503"/>
      <c r="AL302" s="2420"/>
      <c r="AM302" s="2420"/>
      <c r="AN302" s="2420"/>
      <c r="AO302" s="2420"/>
    </row>
    <row r="303" ht="16.2" spans="9:41">
      <c r="I303" s="2403"/>
      <c r="J303" s="2406"/>
      <c r="K303" s="2407"/>
      <c r="R303" s="2256" t="s">
        <v>1747</v>
      </c>
      <c r="S303" s="2611">
        <f>[489]SPL!$G$185</f>
        <v>200</v>
      </c>
      <c r="T303" s="2444"/>
      <c r="U303" s="2607" t="s">
        <v>1748</v>
      </c>
      <c r="V303" s="2612">
        <f t="shared" si="0"/>
        <v>66</v>
      </c>
      <c r="W303" s="2420"/>
      <c r="X303" s="2420"/>
      <c r="Y303" s="2420"/>
      <c r="Z303" s="2420"/>
      <c r="AA303" s="2420"/>
      <c r="AB303" s="2420"/>
      <c r="AC303" s="2470"/>
      <c r="AD303" s="2479">
        <v>9</v>
      </c>
      <c r="AE303" s="2480">
        <v>5271</v>
      </c>
      <c r="AF303" s="2481" t="s">
        <v>854</v>
      </c>
      <c r="AG303" s="2505">
        <v>94.5042070508041</v>
      </c>
      <c r="AH303" s="2420"/>
      <c r="AI303" s="2501"/>
      <c r="AJ303" s="2502"/>
      <c r="AK303" s="2503"/>
      <c r="AL303" s="2420"/>
      <c r="AM303" s="2420"/>
      <c r="AN303" s="2420"/>
      <c r="AO303" s="2420"/>
    </row>
    <row r="304" ht="16.95" spans="9:41">
      <c r="I304" s="2403"/>
      <c r="J304" s="2406"/>
      <c r="K304" s="2407"/>
      <c r="R304" s="3143" t="s">
        <v>30</v>
      </c>
      <c r="S304" s="2614">
        <v>0</v>
      </c>
      <c r="T304" s="2444"/>
      <c r="U304" s="2607" t="s">
        <v>1749</v>
      </c>
      <c r="V304" s="2612">
        <f t="shared" si="0"/>
        <v>74</v>
      </c>
      <c r="W304" s="2420"/>
      <c r="X304" s="2420"/>
      <c r="Y304" s="2420"/>
      <c r="Z304" s="2420"/>
      <c r="AA304" s="2420"/>
      <c r="AB304" s="2420"/>
      <c r="AC304" s="2470"/>
      <c r="AD304" s="2479">
        <v>10</v>
      </c>
      <c r="AE304" s="2480">
        <v>5272</v>
      </c>
      <c r="AF304" s="2481" t="s">
        <v>855</v>
      </c>
      <c r="AG304" s="2505">
        <v>95.5373309191607</v>
      </c>
      <c r="AH304" s="2420"/>
      <c r="AI304" s="2501"/>
      <c r="AJ304" s="2502"/>
      <c r="AK304" s="2503"/>
      <c r="AL304" s="2420"/>
      <c r="AM304" s="2420"/>
      <c r="AN304" s="2420"/>
      <c r="AO304" s="2420"/>
    </row>
    <row r="305" ht="16.2" spans="9:41">
      <c r="I305" s="2403"/>
      <c r="J305" s="2406"/>
      <c r="K305" s="2407"/>
      <c r="T305" s="2444"/>
      <c r="U305" s="2607" t="s">
        <v>1750</v>
      </c>
      <c r="V305" s="2612">
        <f t="shared" si="0"/>
        <v>84</v>
      </c>
      <c r="W305" s="2420"/>
      <c r="X305" s="2420"/>
      <c r="Y305" s="2420"/>
      <c r="Z305" s="2420"/>
      <c r="AA305" s="2420"/>
      <c r="AB305" s="2420"/>
      <c r="AC305" s="2470"/>
      <c r="AD305" s="2467">
        <v>19</v>
      </c>
      <c r="AE305" s="2468">
        <v>5300</v>
      </c>
      <c r="AF305" s="2469" t="s">
        <v>1751</v>
      </c>
      <c r="AG305" s="2490">
        <v>91.3089785919693</v>
      </c>
      <c r="AH305" s="2420"/>
      <c r="AI305" s="2501"/>
      <c r="AJ305" s="2502"/>
      <c r="AK305" s="2503"/>
      <c r="AL305" s="2420"/>
      <c r="AM305" s="2420"/>
      <c r="AN305" s="2420"/>
      <c r="AO305" s="2420"/>
    </row>
    <row r="306" ht="16.95" spans="9:41">
      <c r="I306" s="2403"/>
      <c r="J306" s="2406"/>
      <c r="K306" s="2407"/>
      <c r="R306" s="2256" t="s">
        <v>1752</v>
      </c>
      <c r="T306" s="2444"/>
      <c r="U306" s="3144" t="s">
        <v>30</v>
      </c>
      <c r="V306" s="2616">
        <v>0</v>
      </c>
      <c r="W306" s="2420"/>
      <c r="X306" s="2420"/>
      <c r="Y306" s="2420"/>
      <c r="Z306" s="2420"/>
      <c r="AA306" s="2420"/>
      <c r="AB306" s="2420"/>
      <c r="AC306" s="2470"/>
      <c r="AD306" s="2471">
        <v>1</v>
      </c>
      <c r="AE306" s="2472">
        <v>5301</v>
      </c>
      <c r="AF306" s="2473" t="s">
        <v>858</v>
      </c>
      <c r="AG306" s="2491">
        <v>88.3587176483119</v>
      </c>
      <c r="AH306" s="2420"/>
      <c r="AI306" s="2501"/>
      <c r="AJ306" s="2502"/>
      <c r="AK306" s="2503"/>
      <c r="AL306" s="2420"/>
      <c r="AM306" s="2420"/>
      <c r="AN306" s="2420"/>
      <c r="AO306" s="2420"/>
    </row>
    <row r="307" ht="16.2" spans="9:41">
      <c r="I307" s="2403"/>
      <c r="J307" s="2406"/>
      <c r="K307" s="2407"/>
      <c r="R307" s="2617" t="s">
        <v>1753</v>
      </c>
      <c r="S307" s="2618">
        <f>[489]SPL!$G$220/1000</f>
        <v>3281</v>
      </c>
      <c r="T307" s="2444"/>
      <c r="W307" s="2420"/>
      <c r="X307" s="2420"/>
      <c r="Y307" s="2420"/>
      <c r="Z307" s="2420"/>
      <c r="AA307" s="2420"/>
      <c r="AB307" s="2420"/>
      <c r="AC307" s="2470"/>
      <c r="AD307" s="2471">
        <v>2</v>
      </c>
      <c r="AE307" s="2472">
        <v>5302</v>
      </c>
      <c r="AF307" s="2473" t="s">
        <v>859</v>
      </c>
      <c r="AG307" s="2491">
        <v>94.7598253275109</v>
      </c>
      <c r="AH307" s="2420"/>
      <c r="AI307" s="2501"/>
      <c r="AJ307" s="2502"/>
      <c r="AK307" s="2503"/>
      <c r="AL307" s="2420"/>
      <c r="AM307" s="2420"/>
      <c r="AN307" s="2420"/>
      <c r="AO307" s="2420"/>
    </row>
    <row r="308" ht="16.2" spans="9:41">
      <c r="I308" s="2403"/>
      <c r="J308" s="2406"/>
      <c r="K308" s="2407"/>
      <c r="R308" s="2619" t="s">
        <v>1754</v>
      </c>
      <c r="S308" s="2620">
        <f>[489]SPL!$G$221/1000</f>
        <v>6888</v>
      </c>
      <c r="T308" s="2444"/>
      <c r="U308" s="2621"/>
      <c r="V308" s="2622"/>
      <c r="W308" s="2420"/>
      <c r="X308" s="2420"/>
      <c r="Y308" s="2420"/>
      <c r="Z308" s="2420"/>
      <c r="AA308" s="2420"/>
      <c r="AB308" s="2420"/>
      <c r="AC308" s="2470"/>
      <c r="AD308" s="2471">
        <v>3</v>
      </c>
      <c r="AE308" s="2472">
        <v>5303</v>
      </c>
      <c r="AF308" s="2473" t="s">
        <v>860</v>
      </c>
      <c r="AG308" s="2491">
        <v>91.2983278304399</v>
      </c>
      <c r="AH308" s="2420"/>
      <c r="AI308" s="2501"/>
      <c r="AJ308" s="2502"/>
      <c r="AK308" s="2503"/>
      <c r="AL308" s="2420"/>
      <c r="AM308" s="2420"/>
      <c r="AN308" s="2420"/>
      <c r="AO308" s="2420"/>
    </row>
    <row r="309" ht="16.2" spans="9:41">
      <c r="I309" s="2403"/>
      <c r="J309" s="2406"/>
      <c r="K309" s="2407"/>
      <c r="R309" s="2619" t="s">
        <v>1755</v>
      </c>
      <c r="S309" s="2620">
        <f>[489]SPL!$G$222/1000</f>
        <v>3675</v>
      </c>
      <c r="T309" s="2444"/>
      <c r="U309" s="2621"/>
      <c r="V309" s="2622"/>
      <c r="W309" s="2420"/>
      <c r="X309" s="2420"/>
      <c r="Y309" s="2420"/>
      <c r="Z309" s="2420"/>
      <c r="AA309" s="2420"/>
      <c r="AB309" s="2420"/>
      <c r="AC309" s="2470"/>
      <c r="AD309" s="2471">
        <v>4</v>
      </c>
      <c r="AE309" s="2472">
        <v>5304</v>
      </c>
      <c r="AF309" s="2473" t="s">
        <v>861</v>
      </c>
      <c r="AG309" s="2491">
        <v>99.9041431462349</v>
      </c>
      <c r="AH309" s="2420"/>
      <c r="AI309" s="2501"/>
      <c r="AJ309" s="2502"/>
      <c r="AK309" s="2503"/>
      <c r="AL309" s="2420"/>
      <c r="AM309" s="2420"/>
      <c r="AN309" s="2420"/>
      <c r="AO309" s="2420"/>
    </row>
    <row r="310" ht="16.95" spans="9:41">
      <c r="I310" s="2403"/>
      <c r="J310" s="2406"/>
      <c r="K310" s="2407"/>
      <c r="R310" s="3139" t="s">
        <v>30</v>
      </c>
      <c r="S310" s="2614">
        <v>0</v>
      </c>
      <c r="T310" s="2420"/>
      <c r="U310" s="2621"/>
      <c r="V310" s="2622"/>
      <c r="W310" s="2420"/>
      <c r="X310" s="2420"/>
      <c r="Y310" s="2420"/>
      <c r="Z310" s="2420"/>
      <c r="AA310" s="2420"/>
      <c r="AB310" s="2420"/>
      <c r="AC310" s="2470"/>
      <c r="AD310" s="2471">
        <v>5</v>
      </c>
      <c r="AE310" s="2472">
        <v>5305</v>
      </c>
      <c r="AF310" s="2473" t="s">
        <v>862</v>
      </c>
      <c r="AG310" s="2491">
        <v>95.047395888806</v>
      </c>
      <c r="AH310" s="2420"/>
      <c r="AI310" s="2501"/>
      <c r="AJ310" s="2502"/>
      <c r="AK310" s="2503"/>
      <c r="AL310" s="2420"/>
      <c r="AM310" s="2420"/>
      <c r="AN310" s="2420"/>
      <c r="AO310" s="2420"/>
    </row>
    <row r="311" ht="16.2" spans="9:41">
      <c r="I311" s="2403"/>
      <c r="J311" s="2406"/>
      <c r="K311" s="2407"/>
      <c r="T311" s="2420"/>
      <c r="U311" s="2621"/>
      <c r="V311" s="2622"/>
      <c r="W311" s="2420"/>
      <c r="X311" s="2420"/>
      <c r="Y311" s="2420"/>
      <c r="Z311" s="2420"/>
      <c r="AA311" s="2420"/>
      <c r="AB311" s="2420"/>
      <c r="AC311" s="2470"/>
      <c r="AD311" s="2471">
        <v>6</v>
      </c>
      <c r="AE311" s="2472">
        <v>5306</v>
      </c>
      <c r="AF311" s="2473" t="s">
        <v>863</v>
      </c>
      <c r="AG311" s="2491">
        <v>94.216636489509</v>
      </c>
      <c r="AH311" s="2420"/>
      <c r="AI311" s="2501"/>
      <c r="AJ311" s="2502"/>
      <c r="AK311" s="2503"/>
      <c r="AL311" s="2420"/>
      <c r="AM311" s="2420"/>
      <c r="AN311" s="2420"/>
      <c r="AO311" s="2420"/>
    </row>
    <row r="312" ht="16.2" spans="9:41">
      <c r="I312" s="2403"/>
      <c r="J312" s="2406"/>
      <c r="K312" s="2407"/>
      <c r="T312" s="2420"/>
      <c r="U312" s="2621"/>
      <c r="V312" s="2622"/>
      <c r="W312" s="2420"/>
      <c r="X312" s="2420"/>
      <c r="Y312" s="2420"/>
      <c r="Z312" s="2420"/>
      <c r="AA312" s="2420"/>
      <c r="AB312" s="2420"/>
      <c r="AC312" s="2470"/>
      <c r="AD312" s="2471">
        <v>7</v>
      </c>
      <c r="AE312" s="2472">
        <v>5307</v>
      </c>
      <c r="AF312" s="2473" t="s">
        <v>864</v>
      </c>
      <c r="AG312" s="2491">
        <v>111.854297582277</v>
      </c>
      <c r="AH312" s="2420"/>
      <c r="AI312" s="2501"/>
      <c r="AJ312" s="2502"/>
      <c r="AK312" s="2503"/>
      <c r="AL312" s="2420"/>
      <c r="AM312" s="2420"/>
      <c r="AN312" s="2420"/>
      <c r="AO312" s="2420"/>
    </row>
    <row r="313" ht="16.2" spans="9:41">
      <c r="I313" s="2403"/>
      <c r="J313" s="2406"/>
      <c r="K313" s="2407"/>
      <c r="T313" s="2420"/>
      <c r="W313" s="2420"/>
      <c r="X313" s="2420"/>
      <c r="Y313" s="2420"/>
      <c r="Z313" s="2420"/>
      <c r="AA313" s="2420"/>
      <c r="AB313" s="2420"/>
      <c r="AC313" s="2470"/>
      <c r="AD313" s="2471">
        <v>8</v>
      </c>
      <c r="AE313" s="2472">
        <v>5308</v>
      </c>
      <c r="AF313" s="2473" t="s">
        <v>865</v>
      </c>
      <c r="AG313" s="2491">
        <v>98.3704334859942</v>
      </c>
      <c r="AH313" s="2420"/>
      <c r="AI313" s="2501"/>
      <c r="AJ313" s="2502"/>
      <c r="AK313" s="2503"/>
      <c r="AL313" s="2420"/>
      <c r="AM313" s="2420"/>
      <c r="AN313" s="2420"/>
      <c r="AO313" s="2420"/>
    </row>
    <row r="314" ht="16.95" spans="9:41">
      <c r="I314" s="2403"/>
      <c r="J314" s="2406"/>
      <c r="K314" s="2407"/>
      <c r="R314" s="2597" t="s">
        <v>1756</v>
      </c>
      <c r="S314" s="2597"/>
      <c r="T314" s="2420"/>
      <c r="U314" s="2420"/>
      <c r="V314" s="2420"/>
      <c r="W314" s="2420"/>
      <c r="X314" s="2420"/>
      <c r="Y314" s="2420"/>
      <c r="Z314" s="2420"/>
      <c r="AA314" s="2420"/>
      <c r="AB314" s="2420"/>
      <c r="AC314" s="2470"/>
      <c r="AD314" s="2471">
        <v>9</v>
      </c>
      <c r="AE314" s="2472">
        <v>5309</v>
      </c>
      <c r="AF314" s="2473" t="s">
        <v>866</v>
      </c>
      <c r="AG314" s="2491">
        <v>97.5503248482267</v>
      </c>
      <c r="AH314" s="2420"/>
      <c r="AI314" s="2501"/>
      <c r="AJ314" s="2502"/>
      <c r="AK314" s="2503"/>
      <c r="AL314" s="2420"/>
      <c r="AM314" s="2420"/>
      <c r="AN314" s="2420"/>
      <c r="AO314" s="2420"/>
    </row>
    <row r="315" ht="16.2" spans="9:41">
      <c r="I315" s="2403"/>
      <c r="J315" s="2406"/>
      <c r="K315" s="2407"/>
      <c r="R315" s="2617" t="s">
        <v>1757</v>
      </c>
      <c r="S315" s="2618">
        <f>[489]SPL!$G$235</f>
        <v>45155.5</v>
      </c>
      <c r="T315" s="2420"/>
      <c r="W315" s="2420"/>
      <c r="X315" s="2420"/>
      <c r="Y315" s="2420"/>
      <c r="Z315" s="2420"/>
      <c r="AA315" s="2420"/>
      <c r="AB315" s="2420"/>
      <c r="AC315" s="2470"/>
      <c r="AD315" s="2471">
        <v>10</v>
      </c>
      <c r="AE315" s="2472">
        <v>5310</v>
      </c>
      <c r="AF315" s="2473" t="s">
        <v>867</v>
      </c>
      <c r="AG315" s="2491">
        <v>96.421344126105</v>
      </c>
      <c r="AH315" s="2420"/>
      <c r="AI315" s="2501"/>
      <c r="AJ315" s="2502"/>
      <c r="AK315" s="2503"/>
      <c r="AL315" s="2420"/>
      <c r="AM315" s="2420"/>
      <c r="AN315" s="2420"/>
      <c r="AO315" s="2420"/>
    </row>
    <row r="316" ht="16.2" spans="9:41">
      <c r="I316" s="2403"/>
      <c r="J316" s="2406"/>
      <c r="K316" s="2407"/>
      <c r="R316" s="2619" t="s">
        <v>1758</v>
      </c>
      <c r="S316" s="2620">
        <v>962</v>
      </c>
      <c r="T316" s="2420"/>
      <c r="U316" s="2420"/>
      <c r="V316" s="2420"/>
      <c r="W316" s="2420"/>
      <c r="X316" s="2420"/>
      <c r="Y316" s="2420"/>
      <c r="Z316" s="2420"/>
      <c r="AA316" s="2420"/>
      <c r="AB316" s="2420"/>
      <c r="AC316" s="2470"/>
      <c r="AD316" s="2471">
        <v>11</v>
      </c>
      <c r="AE316" s="2472">
        <v>5311</v>
      </c>
      <c r="AF316" s="2473" t="s">
        <v>868</v>
      </c>
      <c r="AG316" s="2491">
        <v>92.7042283523272</v>
      </c>
      <c r="AH316" s="2420"/>
      <c r="AI316" s="2501"/>
      <c r="AJ316" s="2502"/>
      <c r="AK316" s="2503"/>
      <c r="AL316" s="2420"/>
      <c r="AM316" s="2420"/>
      <c r="AN316" s="2420"/>
      <c r="AO316" s="2420"/>
    </row>
    <row r="317" ht="16.2" spans="9:41">
      <c r="I317" s="2403"/>
      <c r="J317" s="2406"/>
      <c r="K317" s="2407"/>
      <c r="R317" s="2619" t="s">
        <v>1759</v>
      </c>
      <c r="S317" s="2620">
        <v>1743</v>
      </c>
      <c r="T317" s="2420"/>
      <c r="U317" s="2420"/>
      <c r="V317" s="2420"/>
      <c r="W317" s="2420"/>
      <c r="X317" s="2420"/>
      <c r="Y317" s="2420"/>
      <c r="Z317" s="2420"/>
      <c r="AA317" s="2420"/>
      <c r="AB317" s="2420"/>
      <c r="AC317" s="2470"/>
      <c r="AD317" s="2471">
        <v>12</v>
      </c>
      <c r="AE317" s="2472">
        <v>5312</v>
      </c>
      <c r="AF317" s="2473" t="s">
        <v>869</v>
      </c>
      <c r="AG317" s="2491">
        <v>91.277026307381</v>
      </c>
      <c r="AH317" s="2420"/>
      <c r="AI317" s="2501"/>
      <c r="AJ317" s="2502"/>
      <c r="AK317" s="2503"/>
      <c r="AL317" s="2420"/>
      <c r="AM317" s="2420"/>
      <c r="AN317" s="2420"/>
      <c r="AO317" s="2420"/>
    </row>
    <row r="318" ht="16.2" spans="9:41">
      <c r="I318" s="2403"/>
      <c r="J318" s="2406"/>
      <c r="K318" s="2407"/>
      <c r="R318" s="2619" t="s">
        <v>1760</v>
      </c>
      <c r="S318" s="2620">
        <v>2069</v>
      </c>
      <c r="T318" s="2420"/>
      <c r="U318" s="2420"/>
      <c r="V318" s="2420"/>
      <c r="W318" s="2420"/>
      <c r="X318" s="2420"/>
      <c r="Y318" s="2420"/>
      <c r="Z318" s="2420"/>
      <c r="AA318" s="2420"/>
      <c r="AB318" s="2420"/>
      <c r="AC318" s="2470"/>
      <c r="AD318" s="2471">
        <v>13</v>
      </c>
      <c r="AE318" s="2472">
        <v>5313</v>
      </c>
      <c r="AF318" s="2473" t="s">
        <v>870</v>
      </c>
      <c r="AG318" s="2491">
        <v>110.533603152625</v>
      </c>
      <c r="AH318" s="2420"/>
      <c r="AI318" s="2501"/>
      <c r="AJ318" s="2502"/>
      <c r="AK318" s="2503"/>
      <c r="AL318" s="2420"/>
      <c r="AM318" s="2420"/>
      <c r="AN318" s="2420"/>
      <c r="AO318" s="2420"/>
    </row>
    <row r="319" ht="16.2" spans="9:41">
      <c r="I319" s="2403"/>
      <c r="J319" s="2406"/>
      <c r="K319" s="2407"/>
      <c r="R319" s="2619" t="s">
        <v>1761</v>
      </c>
      <c r="S319" s="2620">
        <v>3134</v>
      </c>
      <c r="T319" s="2420"/>
      <c r="U319" s="2420"/>
      <c r="V319" s="2420"/>
      <c r="W319" s="2420"/>
      <c r="X319" s="2420"/>
      <c r="Y319" s="2420"/>
      <c r="Z319" s="2420"/>
      <c r="AA319" s="2420"/>
      <c r="AB319" s="2420"/>
      <c r="AC319" s="2470"/>
      <c r="AD319" s="2471">
        <v>14</v>
      </c>
      <c r="AE319" s="2472">
        <v>5314</v>
      </c>
      <c r="AF319" s="2473" t="s">
        <v>871</v>
      </c>
      <c r="AG319" s="2491">
        <v>122.856534242198</v>
      </c>
      <c r="AH319" s="2420"/>
      <c r="AI319" s="2501"/>
      <c r="AJ319" s="2502"/>
      <c r="AK319" s="2503"/>
      <c r="AL319" s="2420"/>
      <c r="AM319" s="2420"/>
      <c r="AN319" s="2420"/>
      <c r="AO319" s="2420"/>
    </row>
    <row r="320" ht="16.2" spans="9:41">
      <c r="I320" s="2403"/>
      <c r="J320" s="2402"/>
      <c r="K320" s="2407"/>
      <c r="R320" s="2619" t="s">
        <v>1762</v>
      </c>
      <c r="S320" s="2620">
        <v>32105</v>
      </c>
      <c r="T320" s="2420"/>
      <c r="U320" s="2420"/>
      <c r="V320" s="2420"/>
      <c r="W320" s="2420"/>
      <c r="X320" s="2420"/>
      <c r="Y320" s="2420"/>
      <c r="Z320" s="2420"/>
      <c r="AA320" s="2420"/>
      <c r="AB320" s="2420"/>
      <c r="AC320" s="2470"/>
      <c r="AD320" s="2471">
        <v>15</v>
      </c>
      <c r="AE320" s="2472">
        <v>5315</v>
      </c>
      <c r="AF320" s="2473" t="s">
        <v>872</v>
      </c>
      <c r="AG320" s="2491">
        <v>88.0178932793695</v>
      </c>
      <c r="AH320" s="2420"/>
      <c r="AI320" s="2501"/>
      <c r="AJ320" s="2502"/>
      <c r="AK320" s="2503"/>
      <c r="AL320" s="2420"/>
      <c r="AM320" s="2420"/>
      <c r="AN320" s="2420"/>
      <c r="AO320" s="2420"/>
    </row>
    <row r="321" ht="16.2" spans="9:41">
      <c r="I321" s="2403"/>
      <c r="J321" s="2402"/>
      <c r="K321" s="2407"/>
      <c r="R321" s="2619" t="s">
        <v>1763</v>
      </c>
      <c r="S321" s="2620">
        <v>36116</v>
      </c>
      <c r="T321" s="2420"/>
      <c r="U321" s="2420"/>
      <c r="V321" s="2420"/>
      <c r="W321" s="2420"/>
      <c r="X321" s="2420"/>
      <c r="Y321" s="2420"/>
      <c r="Z321" s="2420"/>
      <c r="AA321" s="2420"/>
      <c r="AB321" s="2420"/>
      <c r="AC321" s="2470"/>
      <c r="AD321" s="2471">
        <v>16</v>
      </c>
      <c r="AE321" s="2472">
        <v>5316</v>
      </c>
      <c r="AF321" s="2473" t="s">
        <v>873</v>
      </c>
      <c r="AG321" s="2491">
        <v>96.9858344871658</v>
      </c>
      <c r="AH321" s="2420"/>
      <c r="AI321" s="2501"/>
      <c r="AJ321" s="2502"/>
      <c r="AK321" s="2503"/>
      <c r="AL321" s="2420"/>
      <c r="AM321" s="2420"/>
      <c r="AN321" s="2420"/>
      <c r="AO321" s="2420"/>
    </row>
    <row r="322" ht="16.2" spans="9:41">
      <c r="I322" s="2403"/>
      <c r="J322" s="2402"/>
      <c r="K322" s="2407"/>
      <c r="R322" s="2619" t="s">
        <v>1764</v>
      </c>
      <c r="S322" s="2620">
        <v>39760</v>
      </c>
      <c r="T322" s="2420"/>
      <c r="U322" s="2420"/>
      <c r="V322" s="2420"/>
      <c r="W322" s="2420"/>
      <c r="X322" s="2420"/>
      <c r="Y322" s="2420"/>
      <c r="Z322" s="2420"/>
      <c r="AA322" s="2420"/>
      <c r="AB322" s="2420"/>
      <c r="AC322" s="2470"/>
      <c r="AD322" s="2471">
        <v>17</v>
      </c>
      <c r="AE322" s="2472">
        <v>5317</v>
      </c>
      <c r="AF322" s="2473" t="s">
        <v>874</v>
      </c>
      <c r="AG322" s="2491">
        <v>87.485355202897</v>
      </c>
      <c r="AH322" s="2420"/>
      <c r="AI322" s="2501"/>
      <c r="AJ322" s="2502"/>
      <c r="AK322" s="2503"/>
      <c r="AL322" s="2420"/>
      <c r="AM322" s="2420"/>
      <c r="AN322" s="2420"/>
      <c r="AO322" s="2420"/>
    </row>
    <row r="323" ht="16.2" spans="9:41">
      <c r="I323" s="2403"/>
      <c r="J323" s="2402"/>
      <c r="K323" s="2629"/>
      <c r="R323" s="2619" t="s">
        <v>1765</v>
      </c>
      <c r="S323" s="2620">
        <v>55324</v>
      </c>
      <c r="T323" s="2420"/>
      <c r="U323" s="2420"/>
      <c r="V323" s="2420"/>
      <c r="W323" s="2420"/>
      <c r="X323" s="2420"/>
      <c r="Y323" s="2420"/>
      <c r="Z323" s="2420"/>
      <c r="AA323" s="2420"/>
      <c r="AB323" s="2420"/>
      <c r="AC323" s="2470"/>
      <c r="AD323" s="2471">
        <v>18</v>
      </c>
      <c r="AE323" s="2472">
        <v>5318</v>
      </c>
      <c r="AF323" s="2473" t="s">
        <v>875</v>
      </c>
      <c r="AG323" s="2491">
        <v>95.16455426563</v>
      </c>
      <c r="AH323" s="2420"/>
      <c r="AI323" s="2501"/>
      <c r="AJ323" s="2502"/>
      <c r="AK323" s="2503"/>
      <c r="AL323" s="2420"/>
      <c r="AM323" s="2420"/>
      <c r="AN323" s="2420"/>
      <c r="AO323" s="2420"/>
    </row>
    <row r="324" ht="16.2" spans="18:41">
      <c r="R324" s="2619" t="s">
        <v>1766</v>
      </c>
      <c r="S324" s="2620">
        <v>1167</v>
      </c>
      <c r="T324" s="2420"/>
      <c r="U324" s="2420"/>
      <c r="V324" s="2420"/>
      <c r="W324" s="2420"/>
      <c r="X324" s="2420"/>
      <c r="Y324" s="2420"/>
      <c r="Z324" s="2420"/>
      <c r="AA324" s="2420"/>
      <c r="AB324" s="2420"/>
      <c r="AC324" s="2470"/>
      <c r="AD324" s="2471">
        <v>19</v>
      </c>
      <c r="AE324" s="2472">
        <v>5319</v>
      </c>
      <c r="AF324" s="2473" t="s">
        <v>876</v>
      </c>
      <c r="AG324" s="2491">
        <v>97.4970710405794</v>
      </c>
      <c r="AH324" s="2420"/>
      <c r="AI324" s="2501"/>
      <c r="AJ324" s="2502"/>
      <c r="AK324" s="2503"/>
      <c r="AL324" s="2420"/>
      <c r="AM324" s="2420"/>
      <c r="AN324" s="2420"/>
      <c r="AO324" s="2420"/>
    </row>
    <row r="325" ht="16.2" spans="18:41">
      <c r="R325" s="2619" t="s">
        <v>1767</v>
      </c>
      <c r="S325" s="2620">
        <v>1948</v>
      </c>
      <c r="T325" s="2420"/>
      <c r="U325" s="2420"/>
      <c r="V325" s="2420"/>
      <c r="W325" s="2420"/>
      <c r="X325" s="2420"/>
      <c r="Y325" s="2420"/>
      <c r="Z325" s="2420"/>
      <c r="AA325" s="2420"/>
      <c r="AB325" s="2420"/>
      <c r="AC325" s="2470"/>
      <c r="AD325" s="2471">
        <v>20</v>
      </c>
      <c r="AE325" s="2472">
        <v>5320</v>
      </c>
      <c r="AF325" s="2473" t="s">
        <v>877</v>
      </c>
      <c r="AG325" s="2491">
        <v>120.321652998189</v>
      </c>
      <c r="AH325" s="2420"/>
      <c r="AI325" s="2501"/>
      <c r="AJ325" s="2502"/>
      <c r="AK325" s="2503"/>
      <c r="AL325" s="2420"/>
      <c r="AM325" s="2420"/>
      <c r="AN325" s="2420"/>
      <c r="AO325" s="2420"/>
    </row>
    <row r="326" ht="16.2" spans="18:41">
      <c r="R326" s="2619" t="s">
        <v>1768</v>
      </c>
      <c r="S326" s="2620">
        <v>2274</v>
      </c>
      <c r="T326" s="2420"/>
      <c r="U326" s="2420"/>
      <c r="V326" s="2420"/>
      <c r="W326" s="2420"/>
      <c r="X326" s="2420"/>
      <c r="Y326" s="2420"/>
      <c r="Z326" s="2420"/>
      <c r="AA326" s="2420"/>
      <c r="AB326" s="2420"/>
      <c r="AC326" s="2470"/>
      <c r="AD326" s="2479">
        <v>21</v>
      </c>
      <c r="AE326" s="2480">
        <v>5371</v>
      </c>
      <c r="AF326" s="2481" t="s">
        <v>879</v>
      </c>
      <c r="AG326" s="2505">
        <v>111.140696559804</v>
      </c>
      <c r="AH326" s="2420"/>
      <c r="AI326" s="2501"/>
      <c r="AJ326" s="2502"/>
      <c r="AK326" s="2503"/>
      <c r="AL326" s="2420"/>
      <c r="AM326" s="2420"/>
      <c r="AN326" s="2420"/>
      <c r="AO326" s="2420"/>
    </row>
    <row r="327" ht="16.2" spans="18:41">
      <c r="R327" s="2619" t="s">
        <v>1769</v>
      </c>
      <c r="S327" s="2620">
        <v>3339</v>
      </c>
      <c r="T327" s="2420"/>
      <c r="U327" s="2420"/>
      <c r="V327" s="2420"/>
      <c r="W327" s="2420"/>
      <c r="X327" s="2420"/>
      <c r="Y327" s="2420"/>
      <c r="Z327" s="2420"/>
      <c r="AA327" s="2420"/>
      <c r="AB327" s="2420"/>
      <c r="AC327" s="2470"/>
      <c r="AD327" s="2467">
        <v>20</v>
      </c>
      <c r="AE327" s="2468">
        <v>6100</v>
      </c>
      <c r="AF327" s="2469" t="s">
        <v>1770</v>
      </c>
      <c r="AG327" s="2490">
        <v>115.305144317819</v>
      </c>
      <c r="AH327" s="2420"/>
      <c r="AI327" s="2501"/>
      <c r="AJ327" s="2502"/>
      <c r="AK327" s="2503"/>
      <c r="AL327" s="2420"/>
      <c r="AM327" s="2420"/>
      <c r="AN327" s="2420"/>
      <c r="AO327" s="2420"/>
    </row>
    <row r="328" ht="16.2" spans="18:41">
      <c r="R328" s="2619" t="s">
        <v>1771</v>
      </c>
      <c r="S328" s="2620">
        <v>32310</v>
      </c>
      <c r="T328" s="2420"/>
      <c r="U328" s="2420"/>
      <c r="V328" s="2420"/>
      <c r="W328" s="2420"/>
      <c r="X328" s="2420"/>
      <c r="Y328" s="2420"/>
      <c r="Z328" s="2420"/>
      <c r="AA328" s="2420"/>
      <c r="AB328" s="2420"/>
      <c r="AC328" s="2470"/>
      <c r="AD328" s="2471">
        <v>1</v>
      </c>
      <c r="AE328" s="2472">
        <v>6101</v>
      </c>
      <c r="AF328" s="2473" t="s">
        <v>882</v>
      </c>
      <c r="AG328" s="2491">
        <v>112.344232612632</v>
      </c>
      <c r="AH328" s="2420"/>
      <c r="AI328" s="2501"/>
      <c r="AJ328" s="2502"/>
      <c r="AK328" s="2503"/>
      <c r="AL328" s="2420"/>
      <c r="AM328" s="2420"/>
      <c r="AN328" s="2420"/>
      <c r="AO328" s="2420"/>
    </row>
    <row r="329" ht="16.2" spans="18:41">
      <c r="R329" s="2619" t="s">
        <v>1772</v>
      </c>
      <c r="S329" s="2620">
        <v>36321</v>
      </c>
      <c r="T329" s="2420"/>
      <c r="U329" s="2420"/>
      <c r="V329" s="2420"/>
      <c r="W329" s="2420"/>
      <c r="X329" s="2420"/>
      <c r="Y329" s="2420"/>
      <c r="Z329" s="2420"/>
      <c r="AA329" s="2420"/>
      <c r="AB329" s="2420"/>
      <c r="AC329" s="2470"/>
      <c r="AD329" s="2471">
        <v>2</v>
      </c>
      <c r="AE329" s="2472">
        <v>6102</v>
      </c>
      <c r="AF329" s="2473" t="s">
        <v>883</v>
      </c>
      <c r="AG329" s="2491">
        <v>110.959633613803</v>
      </c>
      <c r="AH329" s="2420"/>
      <c r="AI329" s="2501"/>
      <c r="AJ329" s="2502"/>
      <c r="AK329" s="2503"/>
      <c r="AL329" s="2420"/>
      <c r="AM329" s="2420"/>
      <c r="AN329" s="2420"/>
      <c r="AO329" s="2420"/>
    </row>
    <row r="330" ht="16.2" spans="18:41">
      <c r="R330" s="2619" t="s">
        <v>1773</v>
      </c>
      <c r="S330" s="2620">
        <v>39965</v>
      </c>
      <c r="T330" s="2420"/>
      <c r="U330" s="2420"/>
      <c r="V330" s="2420"/>
      <c r="W330" s="2420"/>
      <c r="X330" s="2420"/>
      <c r="Y330" s="2420"/>
      <c r="Z330" s="2420"/>
      <c r="AA330" s="2420"/>
      <c r="AB330" s="2420"/>
      <c r="AC330" s="2470"/>
      <c r="AD330" s="2471">
        <v>3</v>
      </c>
      <c r="AE330" s="2472">
        <v>6103</v>
      </c>
      <c r="AF330" s="2473" t="s">
        <v>884</v>
      </c>
      <c r="AG330" s="2491">
        <v>110.725316860156</v>
      </c>
      <c r="AH330" s="2420"/>
      <c r="AI330" s="2501"/>
      <c r="AJ330" s="2502"/>
      <c r="AK330" s="2503"/>
      <c r="AL330" s="2420"/>
      <c r="AM330" s="2420"/>
      <c r="AN330" s="2420"/>
      <c r="AO330" s="2420"/>
    </row>
    <row r="331" ht="16.2" spans="18:41">
      <c r="R331" s="2619" t="s">
        <v>1774</v>
      </c>
      <c r="S331" s="2620">
        <v>55529</v>
      </c>
      <c r="T331" s="2420"/>
      <c r="U331" s="2420"/>
      <c r="V331" s="2420"/>
      <c r="W331" s="2420"/>
      <c r="X331" s="2420"/>
      <c r="Y331" s="2420"/>
      <c r="Z331" s="2420"/>
      <c r="AA331" s="2420"/>
      <c r="AB331" s="2420"/>
      <c r="AC331" s="2470"/>
      <c r="AD331" s="2471">
        <v>4</v>
      </c>
      <c r="AE331" s="2472">
        <v>6104</v>
      </c>
      <c r="AF331" s="2473" t="s">
        <v>885</v>
      </c>
      <c r="AG331" s="2491">
        <v>110.885078283097</v>
      </c>
      <c r="AH331" s="2420"/>
      <c r="AI331" s="2501"/>
      <c r="AJ331" s="2502"/>
      <c r="AK331" s="2503"/>
      <c r="AL331" s="2420"/>
      <c r="AM331" s="2420"/>
      <c r="AN331" s="2420"/>
      <c r="AO331" s="2420"/>
    </row>
    <row r="332" ht="16.2" spans="18:41">
      <c r="R332" s="2619" t="s">
        <v>1775</v>
      </c>
      <c r="S332" s="2620">
        <v>1167</v>
      </c>
      <c r="T332" s="2420"/>
      <c r="U332" s="2420"/>
      <c r="V332" s="2420"/>
      <c r="W332" s="2420"/>
      <c r="X332" s="2420"/>
      <c r="Y332" s="2420"/>
      <c r="Z332" s="2420"/>
      <c r="AA332" s="2420"/>
      <c r="AB332" s="2420"/>
      <c r="AC332" s="2470"/>
      <c r="AD332" s="2471">
        <v>5</v>
      </c>
      <c r="AE332" s="2472">
        <v>6105</v>
      </c>
      <c r="AF332" s="2473" t="s">
        <v>886</v>
      </c>
      <c r="AG332" s="2491">
        <v>124.57130684844</v>
      </c>
      <c r="AH332" s="2420"/>
      <c r="AI332" s="2501"/>
      <c r="AJ332" s="2502"/>
      <c r="AK332" s="2503"/>
      <c r="AL332" s="2420"/>
      <c r="AM332" s="2420"/>
      <c r="AN332" s="2420"/>
      <c r="AO332" s="2420"/>
    </row>
    <row r="333" ht="16.2" spans="18:41">
      <c r="R333" s="2619" t="s">
        <v>1776</v>
      </c>
      <c r="S333" s="2620">
        <v>1948</v>
      </c>
      <c r="T333" s="2420"/>
      <c r="U333" s="2420"/>
      <c r="V333" s="2420"/>
      <c r="W333" s="2420"/>
      <c r="X333" s="2420"/>
      <c r="Y333" s="2420"/>
      <c r="Z333" s="2420"/>
      <c r="AA333" s="2420"/>
      <c r="AB333" s="2420"/>
      <c r="AC333" s="2470"/>
      <c r="AD333" s="2471">
        <v>6</v>
      </c>
      <c r="AE333" s="2472">
        <v>6106</v>
      </c>
      <c r="AF333" s="2473" t="s">
        <v>887</v>
      </c>
      <c r="AG333" s="2491">
        <v>151.123655341357</v>
      </c>
      <c r="AH333" s="2420"/>
      <c r="AI333" s="2501"/>
      <c r="AJ333" s="2502"/>
      <c r="AK333" s="2503"/>
      <c r="AL333" s="2420"/>
      <c r="AM333" s="2420"/>
      <c r="AN333" s="2420"/>
      <c r="AO333" s="2420"/>
    </row>
    <row r="334" ht="16.2" spans="18:41">
      <c r="R334" s="2619" t="s">
        <v>1777</v>
      </c>
      <c r="S334" s="2620">
        <v>2274</v>
      </c>
      <c r="T334" s="2420"/>
      <c r="U334" s="2420"/>
      <c r="V334" s="2420"/>
      <c r="W334" s="2420"/>
      <c r="X334" s="2420"/>
      <c r="Y334" s="2420"/>
      <c r="Z334" s="2420"/>
      <c r="AA334" s="2420"/>
      <c r="AB334" s="2420"/>
      <c r="AC334" s="2470"/>
      <c r="AD334" s="2471">
        <v>7</v>
      </c>
      <c r="AE334" s="2472">
        <v>6107</v>
      </c>
      <c r="AF334" s="2473" t="s">
        <v>888</v>
      </c>
      <c r="AG334" s="2491">
        <v>135.541591223772</v>
      </c>
      <c r="AH334" s="2420"/>
      <c r="AI334" s="2501"/>
      <c r="AJ334" s="2502"/>
      <c r="AK334" s="2503"/>
      <c r="AL334" s="2420"/>
      <c r="AM334" s="2420"/>
      <c r="AN334" s="2420"/>
      <c r="AO334" s="2420"/>
    </row>
    <row r="335" ht="16.2" spans="18:41">
      <c r="R335" s="2619" t="s">
        <v>1778</v>
      </c>
      <c r="S335" s="2620">
        <v>3339</v>
      </c>
      <c r="T335" s="2420"/>
      <c r="U335" s="2420"/>
      <c r="V335" s="2420"/>
      <c r="W335" s="2420"/>
      <c r="X335" s="2420"/>
      <c r="Y335" s="2420"/>
      <c r="Z335" s="2420"/>
      <c r="AA335" s="2420"/>
      <c r="AB335" s="2420"/>
      <c r="AC335" s="2470"/>
      <c r="AD335" s="2471">
        <v>8</v>
      </c>
      <c r="AE335" s="2472">
        <v>6108</v>
      </c>
      <c r="AF335" s="2473" t="s">
        <v>889</v>
      </c>
      <c r="AG335" s="2491">
        <v>137.245713068484</v>
      </c>
      <c r="AH335" s="2420"/>
      <c r="AI335" s="2501"/>
      <c r="AJ335" s="2502"/>
      <c r="AK335" s="2503"/>
      <c r="AL335" s="2420"/>
      <c r="AM335" s="2420"/>
      <c r="AN335" s="2420"/>
      <c r="AO335" s="2420"/>
    </row>
    <row r="336" ht="16.2" spans="18:41">
      <c r="R336" s="2619" t="s">
        <v>1779</v>
      </c>
      <c r="S336" s="2620">
        <v>32310</v>
      </c>
      <c r="T336" s="2420"/>
      <c r="U336" s="2420"/>
      <c r="V336" s="2420"/>
      <c r="W336" s="2420"/>
      <c r="X336" s="2420"/>
      <c r="Y336" s="2420"/>
      <c r="Z336" s="2420"/>
      <c r="AA336" s="2420"/>
      <c r="AB336" s="2420"/>
      <c r="AC336" s="2470"/>
      <c r="AD336" s="2471">
        <v>9</v>
      </c>
      <c r="AE336" s="2472">
        <v>6109</v>
      </c>
      <c r="AF336" s="2473" t="s">
        <v>890</v>
      </c>
      <c r="AG336" s="2491">
        <v>117.658962615827</v>
      </c>
      <c r="AH336" s="2420"/>
      <c r="AI336" s="2501"/>
      <c r="AJ336" s="2502"/>
      <c r="AK336" s="2503"/>
      <c r="AL336" s="2420"/>
      <c r="AM336" s="2420"/>
      <c r="AN336" s="2420"/>
      <c r="AO336" s="2420"/>
    </row>
    <row r="337" ht="16.2" spans="18:41">
      <c r="R337" s="2619" t="s">
        <v>1780</v>
      </c>
      <c r="S337" s="2620">
        <v>36321</v>
      </c>
      <c r="T337" s="2420"/>
      <c r="U337" s="2420"/>
      <c r="V337" s="2420"/>
      <c r="W337" s="2420"/>
      <c r="X337" s="2420"/>
      <c r="Y337" s="2420"/>
      <c r="Z337" s="2420"/>
      <c r="AA337" s="2420"/>
      <c r="AB337" s="2420"/>
      <c r="AC337" s="2470"/>
      <c r="AD337" s="2471">
        <v>10</v>
      </c>
      <c r="AE337" s="2472">
        <v>6110</v>
      </c>
      <c r="AF337" s="2473" t="s">
        <v>891</v>
      </c>
      <c r="AG337" s="2491">
        <v>138.151027798488</v>
      </c>
      <c r="AH337" s="2420"/>
      <c r="AI337" s="2501"/>
      <c r="AJ337" s="2502"/>
      <c r="AK337" s="2503"/>
      <c r="AL337" s="2420"/>
      <c r="AM337" s="2420"/>
      <c r="AN337" s="2420"/>
      <c r="AO337" s="2420"/>
    </row>
    <row r="338" ht="16.2" spans="18:41">
      <c r="R338" s="2619" t="s">
        <v>1781</v>
      </c>
      <c r="S338" s="2620">
        <v>39965</v>
      </c>
      <c r="T338" s="2420"/>
      <c r="U338" s="2420"/>
      <c r="V338" s="2420"/>
      <c r="W338" s="2420"/>
      <c r="X338" s="2420"/>
      <c r="Y338" s="2420"/>
      <c r="Z338" s="2420"/>
      <c r="AA338" s="2420"/>
      <c r="AB338" s="2420"/>
      <c r="AC338" s="2470"/>
      <c r="AD338" s="2471">
        <v>11</v>
      </c>
      <c r="AE338" s="2472">
        <v>6111</v>
      </c>
      <c r="AF338" s="2473" t="s">
        <v>892</v>
      </c>
      <c r="AG338" s="2491">
        <v>109.606986899563</v>
      </c>
      <c r="AH338" s="2420"/>
      <c r="AI338" s="2501"/>
      <c r="AJ338" s="2502"/>
      <c r="AK338" s="2503"/>
      <c r="AL338" s="2420"/>
      <c r="AM338" s="2420"/>
      <c r="AN338" s="2420"/>
      <c r="AO338" s="2420"/>
    </row>
    <row r="339" ht="16.2" spans="18:41">
      <c r="R339" s="2619" t="s">
        <v>1782</v>
      </c>
      <c r="S339" s="2620">
        <v>55529</v>
      </c>
      <c r="T339" s="2420"/>
      <c r="U339" s="2420"/>
      <c r="V339" s="2420"/>
      <c r="W339" s="2420"/>
      <c r="X339" s="2420"/>
      <c r="Y339" s="2420"/>
      <c r="Z339" s="2420"/>
      <c r="AA339" s="2420"/>
      <c r="AB339" s="2420"/>
      <c r="AC339" s="2470"/>
      <c r="AD339" s="2471">
        <v>12</v>
      </c>
      <c r="AE339" s="2472">
        <v>6112</v>
      </c>
      <c r="AF339" s="2473" t="s">
        <v>893</v>
      </c>
      <c r="AG339" s="2491">
        <v>137.884758760251</v>
      </c>
      <c r="AH339" s="2420"/>
      <c r="AI339" s="2501"/>
      <c r="AJ339" s="2502"/>
      <c r="AK339" s="2503"/>
      <c r="AL339" s="2420"/>
      <c r="AM339" s="2420"/>
      <c r="AN339" s="2420"/>
      <c r="AO339" s="2420"/>
    </row>
    <row r="340" ht="16.2" spans="18:41">
      <c r="R340" s="2619" t="s">
        <v>1783</v>
      </c>
      <c r="S340" s="2630">
        <f>2400</f>
        <v>2400</v>
      </c>
      <c r="T340" s="2420"/>
      <c r="U340" s="2420"/>
      <c r="V340" s="2420"/>
      <c r="W340" s="2420"/>
      <c r="X340" s="2420"/>
      <c r="Y340" s="2420"/>
      <c r="Z340" s="2420"/>
      <c r="AA340" s="2420"/>
      <c r="AB340" s="2420"/>
      <c r="AC340" s="2470"/>
      <c r="AD340" s="2479">
        <v>13</v>
      </c>
      <c r="AE340" s="2480">
        <v>6171</v>
      </c>
      <c r="AF340" s="2481" t="s">
        <v>894</v>
      </c>
      <c r="AG340" s="2505">
        <v>126.062413462563</v>
      </c>
      <c r="AH340" s="2420"/>
      <c r="AI340" s="2501"/>
      <c r="AJ340" s="2502"/>
      <c r="AK340" s="2503"/>
      <c r="AL340" s="2420"/>
      <c r="AM340" s="2420"/>
      <c r="AN340" s="2420"/>
      <c r="AO340" s="2420"/>
    </row>
    <row r="341" ht="16.2" spans="18:41">
      <c r="R341" s="2619" t="s">
        <v>1784</v>
      </c>
      <c r="S341" s="2631">
        <f>[489]SPL!$G$265</f>
        <v>5000</v>
      </c>
      <c r="T341" s="2420"/>
      <c r="U341" s="2420"/>
      <c r="V341" s="2420"/>
      <c r="W341" s="2420"/>
      <c r="X341" s="2420"/>
      <c r="Y341" s="2420"/>
      <c r="Z341" s="2420"/>
      <c r="AA341" s="2420"/>
      <c r="AB341" s="2420"/>
      <c r="AC341" s="2470"/>
      <c r="AD341" s="2479">
        <v>14</v>
      </c>
      <c r="AE341" s="2480">
        <v>6172</v>
      </c>
      <c r="AF341" s="2481" t="s">
        <v>895</v>
      </c>
      <c r="AG341" s="2505">
        <v>126.29673021621</v>
      </c>
      <c r="AH341" s="2420"/>
      <c r="AI341" s="2501"/>
      <c r="AJ341" s="2502"/>
      <c r="AK341" s="2503"/>
      <c r="AL341" s="2420"/>
      <c r="AM341" s="2420"/>
      <c r="AN341" s="2420"/>
      <c r="AO341" s="2420"/>
    </row>
    <row r="342" ht="16.2" spans="18:41">
      <c r="R342" s="2604" t="s">
        <v>1704</v>
      </c>
      <c r="S342" s="2631">
        <v>800000</v>
      </c>
      <c r="T342" s="2420"/>
      <c r="U342" s="2531"/>
      <c r="V342" s="2420"/>
      <c r="W342" s="2420"/>
      <c r="X342" s="2420"/>
      <c r="Y342" s="2420"/>
      <c r="Z342" s="2420"/>
      <c r="AA342" s="2420"/>
      <c r="AB342" s="2420"/>
      <c r="AC342" s="2470"/>
      <c r="AD342" s="2467">
        <v>21</v>
      </c>
      <c r="AE342" s="2468">
        <v>6200</v>
      </c>
      <c r="AF342" s="2469" t="s">
        <v>1785</v>
      </c>
      <c r="AG342" s="2490">
        <v>112.930024496752</v>
      </c>
      <c r="AH342" s="2420"/>
      <c r="AI342" s="2501"/>
      <c r="AJ342" s="2502"/>
      <c r="AK342" s="2503"/>
      <c r="AL342" s="2420"/>
      <c r="AM342" s="2420"/>
      <c r="AN342" s="2420"/>
      <c r="AO342" s="2420"/>
    </row>
    <row r="343" ht="16.2" spans="18:41">
      <c r="R343" s="2604" t="s">
        <v>1707</v>
      </c>
      <c r="S343" s="2631">
        <v>650000</v>
      </c>
      <c r="T343" s="2420"/>
      <c r="U343" s="2531"/>
      <c r="V343" s="2420"/>
      <c r="W343" s="2420"/>
      <c r="X343" s="2420"/>
      <c r="Y343" s="2420"/>
      <c r="Z343" s="2420"/>
      <c r="AA343" s="2420"/>
      <c r="AB343" s="2420"/>
      <c r="AC343" s="2470"/>
      <c r="AD343" s="2471">
        <v>1</v>
      </c>
      <c r="AE343" s="2472">
        <v>6201</v>
      </c>
      <c r="AF343" s="2473" t="s">
        <v>898</v>
      </c>
      <c r="AG343" s="2491">
        <v>132.623282564703</v>
      </c>
      <c r="AH343" s="2420"/>
      <c r="AI343" s="2501"/>
      <c r="AJ343" s="2502"/>
      <c r="AK343" s="2503"/>
      <c r="AL343" s="2420"/>
      <c r="AM343" s="2420"/>
      <c r="AN343" s="2420"/>
      <c r="AO343" s="2420"/>
    </row>
    <row r="344" ht="16.2" spans="18:41">
      <c r="R344" s="2604" t="s">
        <v>1710</v>
      </c>
      <c r="S344" s="2631">
        <v>500</v>
      </c>
      <c r="T344" s="2420"/>
      <c r="U344" s="2531"/>
      <c r="V344" s="2420"/>
      <c r="W344" s="2420"/>
      <c r="X344" s="2420"/>
      <c r="Y344" s="2420"/>
      <c r="Z344" s="2420"/>
      <c r="AA344" s="2420"/>
      <c r="AB344" s="2420"/>
      <c r="AC344" s="2470"/>
      <c r="AD344" s="2471">
        <v>2</v>
      </c>
      <c r="AE344" s="2472">
        <v>6202</v>
      </c>
      <c r="AF344" s="2473" t="s">
        <v>899</v>
      </c>
      <c r="AG344" s="2491">
        <v>122.654169773139</v>
      </c>
      <c r="AH344" s="2420"/>
      <c r="AI344" s="2501"/>
      <c r="AJ344" s="2502"/>
      <c r="AK344" s="2503"/>
      <c r="AL344" s="2420"/>
      <c r="AM344" s="2420"/>
      <c r="AN344" s="2420"/>
      <c r="AO344" s="2420"/>
    </row>
    <row r="345" ht="16.2" spans="18:41">
      <c r="R345" s="2604" t="s">
        <v>1786</v>
      </c>
      <c r="S345" s="2631">
        <v>2160</v>
      </c>
      <c r="T345" s="2420"/>
      <c r="U345" s="2420"/>
      <c r="V345" s="2420"/>
      <c r="W345" s="2420"/>
      <c r="X345" s="2420"/>
      <c r="Y345" s="2420"/>
      <c r="Z345" s="2420"/>
      <c r="AA345" s="2420"/>
      <c r="AB345" s="2420"/>
      <c r="AC345" s="2470"/>
      <c r="AD345" s="2471">
        <v>3</v>
      </c>
      <c r="AE345" s="2472">
        <v>6203</v>
      </c>
      <c r="AF345" s="2473" t="s">
        <v>900</v>
      </c>
      <c r="AG345" s="2491">
        <v>113.15369048887</v>
      </c>
      <c r="AH345" s="2420"/>
      <c r="AI345" s="2501"/>
      <c r="AJ345" s="2502"/>
      <c r="AK345" s="2503"/>
      <c r="AL345" s="2420"/>
      <c r="AM345" s="2420"/>
      <c r="AN345" s="2420"/>
      <c r="AO345" s="2420"/>
    </row>
    <row r="346" ht="16.2" spans="18:41">
      <c r="R346" s="2604" t="s">
        <v>1787</v>
      </c>
      <c r="S346" s="2631">
        <v>3770</v>
      </c>
      <c r="T346" s="2420"/>
      <c r="U346" s="2420"/>
      <c r="V346" s="2420"/>
      <c r="W346" s="2420"/>
      <c r="X346" s="2420"/>
      <c r="Y346" s="2420"/>
      <c r="Z346" s="2420"/>
      <c r="AA346" s="2420"/>
      <c r="AB346" s="2420"/>
      <c r="AC346" s="2470"/>
      <c r="AD346" s="2471">
        <v>4</v>
      </c>
      <c r="AE346" s="2472">
        <v>6204</v>
      </c>
      <c r="AF346" s="2473" t="s">
        <v>901</v>
      </c>
      <c r="AG346" s="2491">
        <v>115.922888486527</v>
      </c>
      <c r="AH346" s="2420"/>
      <c r="AI346" s="2501"/>
      <c r="AJ346" s="2502"/>
      <c r="AK346" s="2503"/>
      <c r="AL346" s="2420"/>
      <c r="AM346" s="2420"/>
      <c r="AN346" s="2420"/>
      <c r="AO346" s="2420"/>
    </row>
    <row r="347" ht="16.2" spans="18:41">
      <c r="R347" s="2604" t="s">
        <v>1788</v>
      </c>
      <c r="S347" s="2631">
        <v>5280</v>
      </c>
      <c r="T347" s="2420"/>
      <c r="U347" s="2420"/>
      <c r="V347" s="2420"/>
      <c r="W347" s="2420"/>
      <c r="X347" s="2420"/>
      <c r="Y347" s="2420"/>
      <c r="Z347" s="2420"/>
      <c r="AA347" s="2420"/>
      <c r="AB347" s="2420"/>
      <c r="AC347" s="2470"/>
      <c r="AD347" s="2471">
        <v>5</v>
      </c>
      <c r="AE347" s="2472">
        <v>6205</v>
      </c>
      <c r="AF347" s="2473" t="s">
        <v>902</v>
      </c>
      <c r="AG347" s="2491">
        <v>118.084993077005</v>
      </c>
      <c r="AH347" s="2420"/>
      <c r="AI347" s="2501"/>
      <c r="AJ347" s="2502"/>
      <c r="AK347" s="2503"/>
      <c r="AL347" s="2420"/>
      <c r="AM347" s="2420"/>
      <c r="AN347" s="2420"/>
      <c r="AO347" s="2420"/>
    </row>
    <row r="348" ht="16.2" spans="18:41">
      <c r="R348" s="2604" t="s">
        <v>1789</v>
      </c>
      <c r="S348" s="2631">
        <v>7390</v>
      </c>
      <c r="T348" s="2420"/>
      <c r="U348" s="2420"/>
      <c r="V348" s="2420"/>
      <c r="W348" s="2420"/>
      <c r="X348" s="2420"/>
      <c r="Y348" s="2420"/>
      <c r="Z348" s="2420"/>
      <c r="AA348" s="2420"/>
      <c r="AB348" s="2420"/>
      <c r="AC348" s="2470"/>
      <c r="AD348" s="2471">
        <v>6</v>
      </c>
      <c r="AE348" s="2472">
        <v>6206</v>
      </c>
      <c r="AF348" s="2473" t="s">
        <v>903</v>
      </c>
      <c r="AG348" s="2491">
        <v>151.315369048887</v>
      </c>
      <c r="AH348" s="2420"/>
      <c r="AI348" s="2501"/>
      <c r="AJ348" s="2502"/>
      <c r="AK348" s="2503"/>
      <c r="AL348" s="2420"/>
      <c r="AM348" s="2420"/>
      <c r="AN348" s="2420"/>
      <c r="AO348" s="2420"/>
    </row>
    <row r="349" ht="16.2" spans="18:41">
      <c r="R349" s="2604" t="s">
        <v>1790</v>
      </c>
      <c r="S349" s="2631">
        <v>10350</v>
      </c>
      <c r="T349" s="2420"/>
      <c r="U349" s="2420"/>
      <c r="V349" s="2420"/>
      <c r="W349" s="2420"/>
      <c r="X349" s="2420"/>
      <c r="Y349" s="2420"/>
      <c r="Z349" s="2420"/>
      <c r="AA349" s="2420"/>
      <c r="AB349" s="2420"/>
      <c r="AC349" s="2470"/>
      <c r="AD349" s="2471">
        <v>7</v>
      </c>
      <c r="AE349" s="2472">
        <v>6207</v>
      </c>
      <c r="AF349" s="2473" t="s">
        <v>904</v>
      </c>
      <c r="AG349" s="2491">
        <v>116.231760570881</v>
      </c>
      <c r="AH349" s="2420"/>
      <c r="AI349" s="2501"/>
      <c r="AJ349" s="2502"/>
      <c r="AK349" s="2503"/>
      <c r="AL349" s="2420"/>
      <c r="AM349" s="2420"/>
      <c r="AN349" s="2420"/>
      <c r="AO349" s="2420"/>
    </row>
    <row r="350" ht="16.2" spans="18:41">
      <c r="R350" s="2604" t="s">
        <v>1791</v>
      </c>
      <c r="S350" s="2631">
        <v>820</v>
      </c>
      <c r="T350" s="2420"/>
      <c r="U350" s="2420"/>
      <c r="V350" s="2420"/>
      <c r="W350" s="2420"/>
      <c r="X350" s="2420"/>
      <c r="Y350" s="2420"/>
      <c r="Z350" s="2420"/>
      <c r="AA350" s="2420"/>
      <c r="AB350" s="2420"/>
      <c r="AC350" s="2470"/>
      <c r="AD350" s="2471">
        <v>8</v>
      </c>
      <c r="AE350" s="2472">
        <v>6208</v>
      </c>
      <c r="AF350" s="2473" t="s">
        <v>905</v>
      </c>
      <c r="AG350" s="2491">
        <v>130.535733304931</v>
      </c>
      <c r="AH350" s="2420"/>
      <c r="AI350" s="2501"/>
      <c r="AJ350" s="2502"/>
      <c r="AK350" s="2503"/>
      <c r="AL350" s="2420"/>
      <c r="AM350" s="2420"/>
      <c r="AN350" s="2420"/>
      <c r="AO350" s="2420"/>
    </row>
    <row r="351" ht="16.2" spans="18:41">
      <c r="R351" s="2604" t="s">
        <v>1792</v>
      </c>
      <c r="S351" s="2631">
        <v>1650</v>
      </c>
      <c r="T351" s="2420"/>
      <c r="U351" s="2420"/>
      <c r="V351" s="2420"/>
      <c r="W351" s="2420"/>
      <c r="X351" s="2420"/>
      <c r="Y351" s="2420"/>
      <c r="Z351" s="2420"/>
      <c r="AA351" s="2420"/>
      <c r="AB351" s="2420"/>
      <c r="AC351" s="2470"/>
      <c r="AD351" s="2471">
        <v>9</v>
      </c>
      <c r="AE351" s="2472">
        <v>6209</v>
      </c>
      <c r="AF351" s="2473" t="s">
        <v>906</v>
      </c>
      <c r="AG351" s="2491">
        <v>115.901586963468</v>
      </c>
      <c r="AH351" s="2420"/>
      <c r="AI351" s="2501"/>
      <c r="AJ351" s="2502"/>
      <c r="AK351" s="2503"/>
      <c r="AL351" s="2420"/>
      <c r="AM351" s="2420"/>
      <c r="AN351" s="2420"/>
      <c r="AO351" s="2420"/>
    </row>
    <row r="352" ht="16.2" spans="18:41">
      <c r="R352" s="2604" t="s">
        <v>1793</v>
      </c>
      <c r="S352" s="2631">
        <v>1950</v>
      </c>
      <c r="T352" s="2420"/>
      <c r="U352" s="2420"/>
      <c r="V352" s="2420"/>
      <c r="W352" s="2420"/>
      <c r="X352" s="2420"/>
      <c r="Y352" s="2420"/>
      <c r="Z352" s="2420"/>
      <c r="AA352" s="2420"/>
      <c r="AB352" s="2420"/>
      <c r="AC352" s="2470"/>
      <c r="AD352" s="2471">
        <v>10</v>
      </c>
      <c r="AE352" s="2472">
        <v>6210</v>
      </c>
      <c r="AF352" s="2473" t="s">
        <v>907</v>
      </c>
      <c r="AG352" s="2491">
        <v>115.486207263819</v>
      </c>
      <c r="AH352" s="2420"/>
      <c r="AI352" s="2501"/>
      <c r="AJ352" s="2502"/>
      <c r="AK352" s="2503"/>
      <c r="AL352" s="2420"/>
      <c r="AM352" s="2420"/>
      <c r="AN352" s="2420"/>
      <c r="AO352" s="2420"/>
    </row>
    <row r="353" ht="16.2" spans="18:41">
      <c r="R353" s="2604" t="s">
        <v>1794</v>
      </c>
      <c r="S353" s="2631">
        <v>2415</v>
      </c>
      <c r="T353" s="2420"/>
      <c r="U353" s="2420"/>
      <c r="V353" s="2420"/>
      <c r="W353" s="2420"/>
      <c r="X353" s="2420"/>
      <c r="Y353" s="2420"/>
      <c r="Z353" s="2420"/>
      <c r="AA353" s="2420"/>
      <c r="AB353" s="2420"/>
      <c r="AC353" s="2470"/>
      <c r="AD353" s="2471">
        <v>11</v>
      </c>
      <c r="AE353" s="2472">
        <v>6211</v>
      </c>
      <c r="AF353" s="2473" t="s">
        <v>908</v>
      </c>
      <c r="AG353" s="2491">
        <v>134.274150601768</v>
      </c>
      <c r="AH353" s="2420"/>
      <c r="AI353" s="2501"/>
      <c r="AJ353" s="2502"/>
      <c r="AK353" s="2503"/>
      <c r="AL353" s="2420"/>
      <c r="AM353" s="2420"/>
      <c r="AN353" s="2420"/>
      <c r="AO353" s="2420"/>
    </row>
    <row r="354" ht="16.2" spans="18:41">
      <c r="R354" s="2604" t="s">
        <v>1795</v>
      </c>
      <c r="S354" s="2631">
        <v>5335</v>
      </c>
      <c r="T354" s="2420"/>
      <c r="U354" s="2420"/>
      <c r="V354" s="2420"/>
      <c r="W354" s="2420"/>
      <c r="X354" s="2420"/>
      <c r="Y354" s="2420"/>
      <c r="Z354" s="2420"/>
      <c r="AA354" s="2420"/>
      <c r="AB354" s="2420"/>
      <c r="AC354" s="2470"/>
      <c r="AD354" s="2471">
        <v>12</v>
      </c>
      <c r="AE354" s="2472">
        <v>6212</v>
      </c>
      <c r="AF354" s="2473" t="s">
        <v>909</v>
      </c>
      <c r="AG354" s="2491">
        <v>121.408030674193</v>
      </c>
      <c r="AH354" s="2420"/>
      <c r="AI354" s="2501"/>
      <c r="AJ354" s="2502"/>
      <c r="AK354" s="2503"/>
      <c r="AL354" s="2420"/>
      <c r="AM354" s="2420"/>
      <c r="AN354" s="2420"/>
      <c r="AO354" s="2420"/>
    </row>
    <row r="355" ht="16.2" spans="18:41">
      <c r="R355" s="2604" t="s">
        <v>1796</v>
      </c>
      <c r="S355" s="2631">
        <v>2600</v>
      </c>
      <c r="T355" s="2420"/>
      <c r="U355" s="2420"/>
      <c r="V355" s="2420"/>
      <c r="W355" s="2420"/>
      <c r="X355" s="2420"/>
      <c r="Y355" s="2420"/>
      <c r="Z355" s="2420"/>
      <c r="AA355" s="2420"/>
      <c r="AB355" s="2420"/>
      <c r="AC355" s="2470"/>
      <c r="AD355" s="2471">
        <v>13</v>
      </c>
      <c r="AE355" s="2472">
        <v>6213</v>
      </c>
      <c r="AF355" s="2473" t="s">
        <v>910</v>
      </c>
      <c r="AG355" s="2491">
        <v>110.83182447545</v>
      </c>
      <c r="AH355" s="2420"/>
      <c r="AI355" s="2501"/>
      <c r="AJ355" s="2502"/>
      <c r="AK355" s="2503"/>
      <c r="AL355" s="2420"/>
      <c r="AM355" s="2420"/>
      <c r="AN355" s="2420"/>
      <c r="AO355" s="2420"/>
    </row>
    <row r="356" ht="16.2" spans="18:41">
      <c r="R356" s="2604" t="s">
        <v>1797</v>
      </c>
      <c r="S356" s="2631">
        <v>7000</v>
      </c>
      <c r="T356" s="2420"/>
      <c r="U356" s="2420"/>
      <c r="V356" s="2420"/>
      <c r="W356" s="2420"/>
      <c r="X356" s="2420"/>
      <c r="Y356" s="2420"/>
      <c r="Z356" s="2420"/>
      <c r="AA356" s="2420"/>
      <c r="AB356" s="2420"/>
      <c r="AC356" s="2470"/>
      <c r="AD356" s="2479">
        <v>14</v>
      </c>
      <c r="AE356" s="2480">
        <v>6271</v>
      </c>
      <c r="AF356" s="2481" t="s">
        <v>911</v>
      </c>
      <c r="AG356" s="2505">
        <v>121.844711896901</v>
      </c>
      <c r="AH356" s="2420"/>
      <c r="AI356" s="2501"/>
      <c r="AJ356" s="2502"/>
      <c r="AK356" s="2503"/>
      <c r="AL356" s="2420"/>
      <c r="AM356" s="2420"/>
      <c r="AN356" s="2420"/>
      <c r="AO356" s="2420"/>
    </row>
    <row r="357" ht="16.2" spans="18:41">
      <c r="R357" s="2604" t="s">
        <v>1798</v>
      </c>
      <c r="S357" s="2631">
        <v>1740</v>
      </c>
      <c r="T357" s="2420"/>
      <c r="U357" s="2420"/>
      <c r="V357" s="2420"/>
      <c r="W357" s="2420"/>
      <c r="X357" s="2420"/>
      <c r="Y357" s="2420"/>
      <c r="Z357" s="2420"/>
      <c r="AA357" s="2420"/>
      <c r="AB357" s="2420"/>
      <c r="AC357" s="2470"/>
      <c r="AD357" s="2467">
        <v>22</v>
      </c>
      <c r="AE357" s="2468">
        <v>6300</v>
      </c>
      <c r="AF357" s="2469" t="s">
        <v>1799</v>
      </c>
      <c r="AG357" s="2490">
        <v>104.079241665779</v>
      </c>
      <c r="AH357" s="2420"/>
      <c r="AI357" s="2501"/>
      <c r="AJ357" s="2502"/>
      <c r="AK357" s="2503"/>
      <c r="AL357" s="2420"/>
      <c r="AM357" s="2420"/>
      <c r="AN357" s="2420"/>
      <c r="AO357" s="2420"/>
    </row>
    <row r="358" ht="16.2" spans="18:41">
      <c r="R358" s="2604" t="s">
        <v>1800</v>
      </c>
      <c r="S358" s="2631">
        <v>220</v>
      </c>
      <c r="T358" s="2420"/>
      <c r="U358" s="2420"/>
      <c r="V358" s="2420"/>
      <c r="W358" s="2420"/>
      <c r="X358" s="2420"/>
      <c r="Y358" s="2420"/>
      <c r="Z358" s="2420"/>
      <c r="AA358" s="2420"/>
      <c r="AB358" s="2420"/>
      <c r="AC358" s="2470"/>
      <c r="AD358" s="2471">
        <v>1</v>
      </c>
      <c r="AE358" s="2472">
        <v>6301</v>
      </c>
      <c r="AF358" s="2473" t="s">
        <v>914</v>
      </c>
      <c r="AG358" s="2491">
        <v>102.843753328363</v>
      </c>
      <c r="AH358" s="2420"/>
      <c r="AI358" s="2501"/>
      <c r="AJ358" s="2502"/>
      <c r="AK358" s="2503"/>
      <c r="AL358" s="2420"/>
      <c r="AM358" s="2420"/>
      <c r="AN358" s="2420"/>
      <c r="AO358" s="2420"/>
    </row>
    <row r="359" ht="16.2" spans="18:41">
      <c r="R359" s="2604" t="s">
        <v>1801</v>
      </c>
      <c r="S359" s="2631">
        <v>2520</v>
      </c>
      <c r="T359" s="2420"/>
      <c r="U359" s="2420"/>
      <c r="V359" s="2420"/>
      <c r="W359" s="2420"/>
      <c r="X359" s="2420"/>
      <c r="Y359" s="2420"/>
      <c r="Z359" s="2420"/>
      <c r="AA359" s="2420"/>
      <c r="AB359" s="2420"/>
      <c r="AC359" s="2470"/>
      <c r="AD359" s="2471">
        <v>2</v>
      </c>
      <c r="AE359" s="2472">
        <v>6302</v>
      </c>
      <c r="AF359" s="2473" t="s">
        <v>915</v>
      </c>
      <c r="AG359" s="2491">
        <v>109.031845776973</v>
      </c>
      <c r="AH359" s="2420"/>
      <c r="AI359" s="2501"/>
      <c r="AJ359" s="2502"/>
      <c r="AK359" s="2503"/>
      <c r="AL359" s="2420"/>
      <c r="AM359" s="2420"/>
      <c r="AN359" s="2420"/>
      <c r="AO359" s="2420"/>
    </row>
    <row r="360" ht="16.2" spans="18:41">
      <c r="R360" s="2604" t="s">
        <v>1802</v>
      </c>
      <c r="S360" s="2631">
        <v>3060</v>
      </c>
      <c r="Z360" s="2420"/>
      <c r="AA360" s="2420"/>
      <c r="AB360" s="2420"/>
      <c r="AC360" s="2470"/>
      <c r="AD360" s="2471">
        <v>3</v>
      </c>
      <c r="AE360" s="2472">
        <v>6303</v>
      </c>
      <c r="AF360" s="2473" t="s">
        <v>916</v>
      </c>
      <c r="AG360" s="2491">
        <v>97.8591969325807</v>
      </c>
      <c r="AH360" s="2420"/>
      <c r="AI360" s="2501"/>
      <c r="AJ360" s="2502"/>
      <c r="AK360" s="2503"/>
      <c r="AL360" s="2420"/>
      <c r="AM360" s="2420"/>
      <c r="AN360" s="2420"/>
      <c r="AO360" s="2420"/>
    </row>
    <row r="361" spans="18:37">
      <c r="R361" s="2604" t="s">
        <v>1803</v>
      </c>
      <c r="S361" s="2631">
        <v>3450</v>
      </c>
      <c r="AD361" s="2471">
        <v>4</v>
      </c>
      <c r="AE361" s="2472">
        <v>6304</v>
      </c>
      <c r="AF361" s="2473" t="s">
        <v>917</v>
      </c>
      <c r="AG361" s="2491">
        <v>126.200873362445</v>
      </c>
      <c r="AI361" s="2501"/>
      <c r="AJ361" s="2502"/>
      <c r="AK361" s="2503"/>
    </row>
    <row r="362" spans="18:37">
      <c r="R362" s="2604" t="s">
        <v>1804</v>
      </c>
      <c r="S362" s="2631">
        <v>7080</v>
      </c>
      <c r="AD362" s="2471">
        <v>5</v>
      </c>
      <c r="AE362" s="2472">
        <v>6305</v>
      </c>
      <c r="AF362" s="2473" t="s">
        <v>918</v>
      </c>
      <c r="AG362" s="2491">
        <v>107.338374693791</v>
      </c>
      <c r="AI362" s="2501"/>
      <c r="AJ362" s="2502"/>
      <c r="AK362" s="2503"/>
    </row>
    <row r="363" spans="18:37">
      <c r="R363" s="2604" t="s">
        <v>1715</v>
      </c>
      <c r="S363" s="2631">
        <v>9010</v>
      </c>
      <c r="AD363" s="2471">
        <v>6</v>
      </c>
      <c r="AE363" s="2472">
        <v>6306</v>
      </c>
      <c r="AF363" s="2473" t="s">
        <v>919</v>
      </c>
      <c r="AG363" s="2491">
        <v>112.866119927575</v>
      </c>
      <c r="AI363" s="2501"/>
      <c r="AJ363" s="2502"/>
      <c r="AK363" s="2503"/>
    </row>
    <row r="364" spans="18:37">
      <c r="R364" s="2604" t="s">
        <v>1717</v>
      </c>
      <c r="S364" s="2631">
        <v>11610</v>
      </c>
      <c r="AD364" s="2471">
        <v>7</v>
      </c>
      <c r="AE364" s="2472">
        <v>6307</v>
      </c>
      <c r="AF364" s="2473" t="s">
        <v>920</v>
      </c>
      <c r="AG364" s="2491">
        <v>114.634146341463</v>
      </c>
      <c r="AI364" s="2501"/>
      <c r="AJ364" s="2502"/>
      <c r="AK364" s="2503"/>
    </row>
    <row r="365" spans="18:37">
      <c r="R365" s="2604" t="s">
        <v>1805</v>
      </c>
      <c r="S365" s="2631">
        <v>1520</v>
      </c>
      <c r="AD365" s="2471">
        <v>8</v>
      </c>
      <c r="AE365" s="2472">
        <v>6308</v>
      </c>
      <c r="AF365" s="2473" t="s">
        <v>921</v>
      </c>
      <c r="AG365" s="2491">
        <v>121.344126105017</v>
      </c>
      <c r="AI365" s="2501"/>
      <c r="AJ365" s="2502"/>
      <c r="AK365" s="2503"/>
    </row>
    <row r="366" spans="18:37">
      <c r="R366" s="2604" t="s">
        <v>1806</v>
      </c>
      <c r="S366" s="2631">
        <v>700</v>
      </c>
      <c r="AD366" s="2471">
        <v>9</v>
      </c>
      <c r="AE366" s="2472">
        <v>6309</v>
      </c>
      <c r="AF366" s="2473" t="s">
        <v>922</v>
      </c>
      <c r="AG366" s="2491">
        <v>123.847055064437</v>
      </c>
      <c r="AI366" s="2501"/>
      <c r="AJ366" s="2502"/>
      <c r="AK366" s="2503"/>
    </row>
    <row r="367" ht="16.35" spans="18:37">
      <c r="R367" s="3145" t="s">
        <v>30</v>
      </c>
      <c r="S367" s="2633">
        <v>0</v>
      </c>
      <c r="AD367" s="2471">
        <v>10</v>
      </c>
      <c r="AE367" s="2472">
        <v>6310</v>
      </c>
      <c r="AF367" s="2473" t="s">
        <v>923</v>
      </c>
      <c r="AG367" s="2491">
        <v>110.182128022154</v>
      </c>
      <c r="AI367" s="2501"/>
      <c r="AJ367" s="2502"/>
      <c r="AK367" s="2503"/>
    </row>
    <row r="368" ht="16.95" spans="19:37">
      <c r="S368" s="2420"/>
      <c r="AD368" s="2471">
        <v>11</v>
      </c>
      <c r="AE368" s="2472">
        <v>6311</v>
      </c>
      <c r="AF368" s="2473" t="s">
        <v>924</v>
      </c>
      <c r="AG368" s="2491">
        <v>113.952497603579</v>
      </c>
      <c r="AI368" s="2501"/>
      <c r="AJ368" s="2502"/>
      <c r="AK368" s="2503"/>
    </row>
    <row r="369" spans="18:37">
      <c r="R369" s="2425" t="str">
        <f t="shared" ref="R369:R383" si="1">R7</f>
        <v>Beton 1 Lt, &lt; 45/ A1</v>
      </c>
      <c r="S369" s="2634">
        <v>40</v>
      </c>
      <c r="AD369" s="2479">
        <v>12</v>
      </c>
      <c r="AE369" s="2480">
        <v>6371</v>
      </c>
      <c r="AF369" s="2481" t="s">
        <v>925</v>
      </c>
      <c r="AG369" s="2505">
        <v>114.623495579934</v>
      </c>
      <c r="AI369" s="2501"/>
      <c r="AJ369" s="2502"/>
      <c r="AK369" s="2503"/>
    </row>
    <row r="370" spans="18:37">
      <c r="R370" s="2429" t="str">
        <f t="shared" si="1"/>
        <v>Beton 1 Lt, &lt; 45/ A2</v>
      </c>
      <c r="S370" s="2635">
        <v>40</v>
      </c>
      <c r="AD370" s="2479">
        <v>13</v>
      </c>
      <c r="AE370" s="2480">
        <v>6372</v>
      </c>
      <c r="AF370" s="2481" t="s">
        <v>926</v>
      </c>
      <c r="AG370" s="2505">
        <v>109.937160506976</v>
      </c>
      <c r="AI370" s="2501"/>
      <c r="AJ370" s="2502"/>
      <c r="AK370" s="2503"/>
    </row>
    <row r="371" spans="18:37">
      <c r="R371" s="2429" t="str">
        <f t="shared" si="1"/>
        <v>Beton 1 Lt, &lt; 45/ A3</v>
      </c>
      <c r="S371" s="2635">
        <v>25</v>
      </c>
      <c r="AD371" s="2467">
        <v>23</v>
      </c>
      <c r="AE371" s="2468">
        <v>6400</v>
      </c>
      <c r="AF371" s="2469" t="s">
        <v>1807</v>
      </c>
      <c r="AG371" s="2490">
        <v>115.518159548408</v>
      </c>
      <c r="AI371" s="2501"/>
      <c r="AJ371" s="2502"/>
      <c r="AK371" s="2503"/>
    </row>
    <row r="372" spans="18:37">
      <c r="R372" s="2429" t="str">
        <f t="shared" si="1"/>
        <v>Beton 1 Lt, 46-70/ A1</v>
      </c>
      <c r="S372" s="2635">
        <v>40</v>
      </c>
      <c r="AD372" s="2471">
        <v>1</v>
      </c>
      <c r="AE372" s="2472">
        <v>6401</v>
      </c>
      <c r="AF372" s="2473" t="s">
        <v>929</v>
      </c>
      <c r="AG372" s="2491">
        <v>117.232932154649</v>
      </c>
      <c r="AI372" s="2501"/>
      <c r="AJ372" s="2502"/>
      <c r="AK372" s="2503"/>
    </row>
    <row r="373" spans="18:37">
      <c r="R373" s="2429" t="str">
        <f t="shared" si="1"/>
        <v>Beton 1 Lt, 46-70/ A2</v>
      </c>
      <c r="S373" s="2635">
        <v>40</v>
      </c>
      <c r="AD373" s="2471">
        <v>2</v>
      </c>
      <c r="AE373" s="2472">
        <v>6402</v>
      </c>
      <c r="AF373" s="2473" t="s">
        <v>930</v>
      </c>
      <c r="AG373" s="2491">
        <v>131.696666311641</v>
      </c>
      <c r="AI373" s="2501"/>
      <c r="AJ373" s="2502"/>
      <c r="AK373" s="2503"/>
    </row>
    <row r="374" spans="18:37">
      <c r="R374" s="2429" t="str">
        <f t="shared" si="1"/>
        <v>Beton 1 Lt, 46-70/ A3</v>
      </c>
      <c r="S374" s="2635">
        <v>30</v>
      </c>
      <c r="AD374" s="2471">
        <v>3</v>
      </c>
      <c r="AE374" s="2472">
        <v>6403</v>
      </c>
      <c r="AF374" s="2473" t="s">
        <v>931</v>
      </c>
      <c r="AG374" s="2491">
        <v>136.329747576952</v>
      </c>
      <c r="AI374" s="2501"/>
      <c r="AJ374" s="2502"/>
      <c r="AK374" s="2503"/>
    </row>
    <row r="375" spans="18:37">
      <c r="R375" s="2429" t="str">
        <f t="shared" si="1"/>
        <v>Beton 1 Lt, 75-100/ A1</v>
      </c>
      <c r="S375" s="2635">
        <v>40</v>
      </c>
      <c r="AD375" s="2471">
        <v>4</v>
      </c>
      <c r="AE375" s="2472">
        <v>6404</v>
      </c>
      <c r="AF375" s="2473" t="s">
        <v>932</v>
      </c>
      <c r="AG375" s="2491">
        <v>120.193843859836</v>
      </c>
      <c r="AI375" s="2501"/>
      <c r="AJ375" s="2502"/>
      <c r="AK375" s="2503"/>
    </row>
    <row r="376" spans="18:37">
      <c r="R376" s="2429" t="str">
        <f t="shared" si="1"/>
        <v>Beton 1 Lt, 75-100/ A2</v>
      </c>
      <c r="S376" s="2635">
        <v>40</v>
      </c>
      <c r="AD376" s="2471">
        <v>5</v>
      </c>
      <c r="AE376" s="2472">
        <v>6405</v>
      </c>
      <c r="AF376" s="2473" t="s">
        <v>933</v>
      </c>
      <c r="AG376" s="2491">
        <v>135.77590797742</v>
      </c>
      <c r="AI376" s="2501"/>
      <c r="AJ376" s="2502"/>
      <c r="AK376" s="2503"/>
    </row>
    <row r="377" spans="18:37">
      <c r="R377" s="2429" t="str">
        <f t="shared" si="1"/>
        <v>Beton 1 Lt, 75-100/ A3</v>
      </c>
      <c r="S377" s="2635">
        <v>30</v>
      </c>
      <c r="AD377" s="2471">
        <v>6</v>
      </c>
      <c r="AE377" s="2472">
        <v>6409</v>
      </c>
      <c r="AF377" s="2473" t="s">
        <v>934</v>
      </c>
      <c r="AG377" s="2491">
        <v>119.874321013952</v>
      </c>
      <c r="AI377" s="2501"/>
      <c r="AJ377" s="2502"/>
      <c r="AK377" s="2503"/>
    </row>
    <row r="378" spans="18:37">
      <c r="R378" s="2429" t="str">
        <f t="shared" si="1"/>
        <v>Beton 1 Lt, 101-150/ A1</v>
      </c>
      <c r="S378" s="2635">
        <v>40</v>
      </c>
      <c r="AD378" s="2471">
        <v>7</v>
      </c>
      <c r="AE378" s="2472" t="s">
        <v>1808</v>
      </c>
      <c r="AF378" s="2473" t="s">
        <v>935</v>
      </c>
      <c r="AG378" s="2491">
        <v>131.696666311641</v>
      </c>
      <c r="AI378" s="2501"/>
      <c r="AJ378" s="2502"/>
      <c r="AK378" s="2503"/>
    </row>
    <row r="379" spans="18:37">
      <c r="R379" s="2429" t="str">
        <f t="shared" si="1"/>
        <v>Beton 1 Lt, 101-150/ A2</v>
      </c>
      <c r="S379" s="2635">
        <v>40</v>
      </c>
      <c r="AD379" s="2479">
        <v>8</v>
      </c>
      <c r="AE379" s="2480">
        <v>6471</v>
      </c>
      <c r="AF379" s="2481" t="s">
        <v>936</v>
      </c>
      <c r="AG379" s="2505">
        <v>126.509745446799</v>
      </c>
      <c r="AI379" s="2501"/>
      <c r="AJ379" s="2502"/>
      <c r="AK379" s="2503"/>
    </row>
    <row r="380" spans="18:37">
      <c r="R380" s="2429" t="str">
        <f t="shared" si="1"/>
        <v>Beton 1 Lt, 101-150/ A3</v>
      </c>
      <c r="S380" s="2635">
        <v>30</v>
      </c>
      <c r="AD380" s="2479">
        <v>9</v>
      </c>
      <c r="AE380" s="2480">
        <v>6472</v>
      </c>
      <c r="AF380" s="2481" t="s">
        <v>937</v>
      </c>
      <c r="AG380" s="2505">
        <v>115.518159548408</v>
      </c>
      <c r="AI380" s="2501"/>
      <c r="AJ380" s="2502"/>
      <c r="AK380" s="2503"/>
    </row>
    <row r="381" spans="18:37">
      <c r="R381" s="2429" t="str">
        <f t="shared" si="1"/>
        <v>Beton 1 Lt, 156-200/ A1</v>
      </c>
      <c r="S381" s="2635">
        <v>40</v>
      </c>
      <c r="AD381" s="2479">
        <v>10</v>
      </c>
      <c r="AE381" s="2480">
        <v>6474</v>
      </c>
      <c r="AF381" s="2481" t="s">
        <v>938</v>
      </c>
      <c r="AG381" s="2505">
        <v>114.9004153797</v>
      </c>
      <c r="AI381" s="2501"/>
      <c r="AJ381" s="2502"/>
      <c r="AK381" s="2503"/>
    </row>
    <row r="382" spans="18:37">
      <c r="R382" s="2429" t="str">
        <f t="shared" si="1"/>
        <v>Beton 1 Lt, 156-200/ A2</v>
      </c>
      <c r="S382" s="2635">
        <v>40</v>
      </c>
      <c r="AD382" s="2467">
        <v>24</v>
      </c>
      <c r="AE382" s="2468">
        <v>6500</v>
      </c>
      <c r="AF382" s="2469" t="s">
        <v>1809</v>
      </c>
      <c r="AG382" s="2490">
        <v>125.92395356268</v>
      </c>
      <c r="AI382" s="2501"/>
      <c r="AJ382" s="2502"/>
      <c r="AK382" s="2503"/>
    </row>
    <row r="383" spans="18:37">
      <c r="R383" s="2429" t="str">
        <f t="shared" si="1"/>
        <v>Beton 1 Lt, 156-200/ A3</v>
      </c>
      <c r="S383" s="2635">
        <v>30</v>
      </c>
      <c r="AD383" s="2471">
        <v>1</v>
      </c>
      <c r="AE383" s="2472">
        <v>6406</v>
      </c>
      <c r="AF383" s="2473" t="s">
        <v>941</v>
      </c>
      <c r="AG383" s="2491">
        <v>147.417190329109</v>
      </c>
      <c r="AI383" s="2501"/>
      <c r="AJ383" s="2502"/>
      <c r="AK383" s="2503"/>
    </row>
    <row r="384" spans="18:37">
      <c r="R384" s="2429" t="str">
        <f t="shared" ref="R384:R413" si="2">R23</f>
        <v>Beton 1 Lt, 201-300/ A1</v>
      </c>
      <c r="S384" s="2635">
        <v>40</v>
      </c>
      <c r="AD384" s="2471">
        <v>2</v>
      </c>
      <c r="AE384" s="2472">
        <v>6407</v>
      </c>
      <c r="AF384" s="2473" t="s">
        <v>942</v>
      </c>
      <c r="AG384" s="2491">
        <v>123.548833741613</v>
      </c>
      <c r="AI384" s="2501"/>
      <c r="AJ384" s="2502"/>
      <c r="AK384" s="2503"/>
    </row>
    <row r="385" spans="18:37">
      <c r="R385" s="2429" t="str">
        <f t="shared" si="2"/>
        <v>Beton 1 Lt, 201-300/ A2</v>
      </c>
      <c r="S385" s="2635">
        <v>40</v>
      </c>
      <c r="AD385" s="2471">
        <v>3</v>
      </c>
      <c r="AE385" s="2472">
        <v>6408</v>
      </c>
      <c r="AF385" s="2473" t="s">
        <v>943</v>
      </c>
      <c r="AG385" s="2491">
        <v>105.644903610608</v>
      </c>
      <c r="AI385" s="2501"/>
      <c r="AJ385" s="2502"/>
      <c r="AK385" s="2503"/>
    </row>
    <row r="386" spans="18:37">
      <c r="R386" s="2429" t="str">
        <f t="shared" si="2"/>
        <v>Beton 1 Lt, 201-300/ A3</v>
      </c>
      <c r="S386" s="2635">
        <v>30</v>
      </c>
      <c r="AD386" s="2471">
        <v>4</v>
      </c>
      <c r="AE386" s="2472">
        <v>6410</v>
      </c>
      <c r="AF386" s="2473" t="s">
        <v>944</v>
      </c>
      <c r="AG386" s="2491">
        <v>134.465864309298</v>
      </c>
      <c r="AI386" s="2501"/>
      <c r="AJ386" s="2502"/>
      <c r="AK386" s="2503"/>
    </row>
    <row r="387" spans="18:37">
      <c r="R387" s="2429" t="str">
        <f t="shared" si="2"/>
        <v>Beton 1 Lt, 301-400/ A1</v>
      </c>
      <c r="S387" s="2635">
        <v>40</v>
      </c>
      <c r="AD387" s="2479">
        <v>5</v>
      </c>
      <c r="AE387" s="2480">
        <v>6473</v>
      </c>
      <c r="AF387" s="2481" t="s">
        <v>945</v>
      </c>
      <c r="AG387" s="2505">
        <v>125.92395356268</v>
      </c>
      <c r="AI387" s="2501"/>
      <c r="AJ387" s="2502"/>
      <c r="AK387" s="2503"/>
    </row>
    <row r="388" spans="18:37">
      <c r="R388" s="2429" t="str">
        <f t="shared" si="2"/>
        <v>Beton 1 Lt, 301-400/ A2</v>
      </c>
      <c r="S388" s="2635">
        <v>40</v>
      </c>
      <c r="AD388" s="2467">
        <v>25</v>
      </c>
      <c r="AE388" s="2468">
        <v>7100</v>
      </c>
      <c r="AF388" s="2469" t="s">
        <v>1810</v>
      </c>
      <c r="AG388" s="2490">
        <v>106.997550324848</v>
      </c>
      <c r="AI388" s="2501"/>
      <c r="AJ388" s="2502"/>
      <c r="AK388" s="2503"/>
    </row>
    <row r="389" spans="18:37">
      <c r="R389" s="2429" t="str">
        <f t="shared" si="2"/>
        <v>Beton 1 Lt, 301-400/ A3</v>
      </c>
      <c r="S389" s="2635">
        <v>30</v>
      </c>
      <c r="AD389" s="2471">
        <v>1</v>
      </c>
      <c r="AE389" s="2472">
        <v>7101</v>
      </c>
      <c r="AF389" s="2473" t="s">
        <v>948</v>
      </c>
      <c r="AG389" s="2491">
        <v>110.214080306742</v>
      </c>
      <c r="AI389" s="2501"/>
      <c r="AJ389" s="2502"/>
      <c r="AK389" s="2503"/>
    </row>
    <row r="390" spans="18:37">
      <c r="R390" s="2429" t="str">
        <f t="shared" si="2"/>
        <v>Beton 1 Lt, 401-500/ A1</v>
      </c>
      <c r="S390" s="2635">
        <v>40</v>
      </c>
      <c r="AD390" s="2471">
        <v>2</v>
      </c>
      <c r="AE390" s="2472">
        <v>7102</v>
      </c>
      <c r="AF390" s="2473" t="s">
        <v>949</v>
      </c>
      <c r="AG390" s="2491">
        <v>108.935988923208</v>
      </c>
      <c r="AI390" s="2501"/>
      <c r="AJ390" s="2502"/>
      <c r="AK390" s="2503"/>
    </row>
    <row r="391" spans="18:37">
      <c r="R391" s="2429" t="str">
        <f t="shared" si="2"/>
        <v>Beton 1 Lt, 401-500/ A2</v>
      </c>
      <c r="S391" s="2635">
        <v>40</v>
      </c>
      <c r="AD391" s="2471">
        <v>3</v>
      </c>
      <c r="AE391" s="2472">
        <v>7103</v>
      </c>
      <c r="AF391" s="2473" t="s">
        <v>950</v>
      </c>
      <c r="AG391" s="2491">
        <v>143.849185216743</v>
      </c>
      <c r="AI391" s="2501"/>
      <c r="AJ391" s="2502"/>
      <c r="AK391" s="2503"/>
    </row>
    <row r="392" spans="18:37">
      <c r="R392" s="2429" t="str">
        <f t="shared" si="2"/>
        <v>Beton 1 Lt, 401-500/ A3</v>
      </c>
      <c r="S392" s="2635">
        <v>30</v>
      </c>
      <c r="AD392" s="2471">
        <v>4</v>
      </c>
      <c r="AE392" s="2472">
        <v>7104</v>
      </c>
      <c r="AF392" s="2473" t="s">
        <v>951</v>
      </c>
      <c r="AG392" s="2491">
        <v>148.215997443817</v>
      </c>
      <c r="AI392" s="2501"/>
      <c r="AJ392" s="2502"/>
      <c r="AK392" s="2503"/>
    </row>
    <row r="393" spans="18:37">
      <c r="R393" s="2429" t="str">
        <f t="shared" si="2"/>
        <v>Beton 2 Lt, 45-70/ A1</v>
      </c>
      <c r="S393" s="2635">
        <v>40</v>
      </c>
      <c r="AD393" s="2471">
        <v>5</v>
      </c>
      <c r="AE393" s="2472">
        <v>7105</v>
      </c>
      <c r="AF393" s="2473" t="s">
        <v>952</v>
      </c>
      <c r="AG393" s="2491">
        <v>106.922994994142</v>
      </c>
      <c r="AI393" s="2501"/>
      <c r="AJ393" s="2502"/>
      <c r="AK393" s="2503"/>
    </row>
    <row r="394" spans="18:37">
      <c r="R394" s="2429" t="str">
        <f t="shared" si="2"/>
        <v>Beton 2 Lt, 45-70/ A2</v>
      </c>
      <c r="S394" s="2635">
        <v>40</v>
      </c>
      <c r="AD394" s="2471">
        <v>6</v>
      </c>
      <c r="AE394" s="2472">
        <v>7106</v>
      </c>
      <c r="AF394" s="2473" t="s">
        <v>953</v>
      </c>
      <c r="AG394" s="2491">
        <v>99.4248588774097</v>
      </c>
      <c r="AI394" s="2501"/>
      <c r="AJ394" s="2502"/>
      <c r="AK394" s="2503"/>
    </row>
    <row r="395" spans="18:37">
      <c r="R395" s="2429" t="str">
        <f t="shared" si="2"/>
        <v>Beton 2 Lt, 45-70/ A3</v>
      </c>
      <c r="S395" s="2635">
        <v>30</v>
      </c>
      <c r="AD395" s="2471">
        <v>7</v>
      </c>
      <c r="AE395" s="2472">
        <v>7107</v>
      </c>
      <c r="AF395" s="2473" t="s">
        <v>954</v>
      </c>
      <c r="AG395" s="2491">
        <v>103.333688358718</v>
      </c>
      <c r="AI395" s="2501"/>
      <c r="AJ395" s="2502"/>
      <c r="AK395" s="2503"/>
    </row>
    <row r="396" spans="18:37">
      <c r="R396" s="2429" t="str">
        <f t="shared" si="2"/>
        <v>Beton 2 Lt, 75-100/ A1</v>
      </c>
      <c r="S396" s="2635">
        <v>40</v>
      </c>
      <c r="AD396" s="2471">
        <v>8</v>
      </c>
      <c r="AE396" s="2472">
        <v>7108</v>
      </c>
      <c r="AF396" s="2473" t="s">
        <v>1811</v>
      </c>
      <c r="AG396" s="2491">
        <v>129.246991159868</v>
      </c>
      <c r="AI396" s="2501"/>
      <c r="AJ396" s="2502"/>
      <c r="AK396" s="2503"/>
    </row>
    <row r="397" spans="18:37">
      <c r="R397" s="2429" t="str">
        <f t="shared" si="2"/>
        <v>Beton 2 Lt, 75-100/ A2</v>
      </c>
      <c r="S397" s="2635">
        <v>40</v>
      </c>
      <c r="AD397" s="2471">
        <v>9</v>
      </c>
      <c r="AE397" s="2472">
        <v>7109</v>
      </c>
      <c r="AF397" s="2473" t="s">
        <v>956</v>
      </c>
      <c r="AG397" s="2491">
        <v>113.35605495793</v>
      </c>
      <c r="AI397" s="2501"/>
      <c r="AJ397" s="2502"/>
      <c r="AK397" s="2503"/>
    </row>
    <row r="398" spans="18:37">
      <c r="R398" s="2429" t="str">
        <f t="shared" si="2"/>
        <v>Beton 2 Lt, 75-100/ A3</v>
      </c>
      <c r="S398" s="2635">
        <v>30</v>
      </c>
      <c r="AD398" s="2471">
        <v>10</v>
      </c>
      <c r="AE398" s="2472">
        <v>7110</v>
      </c>
      <c r="AF398" s="2473" t="s">
        <v>957</v>
      </c>
      <c r="AG398" s="2491">
        <v>119.938225583129</v>
      </c>
      <c r="AI398" s="2501"/>
      <c r="AJ398" s="2502"/>
      <c r="AK398" s="2503"/>
    </row>
    <row r="399" spans="18:37">
      <c r="R399" s="2429" t="str">
        <f t="shared" si="2"/>
        <v>Beton 2 Lt, 101-150/ A1</v>
      </c>
      <c r="S399" s="2635">
        <v>40</v>
      </c>
      <c r="AD399" s="2471">
        <v>11</v>
      </c>
      <c r="AE399" s="2472">
        <v>7111</v>
      </c>
      <c r="AF399" s="2473" t="s">
        <v>958</v>
      </c>
      <c r="AG399" s="2491">
        <v>115.358398125466</v>
      </c>
      <c r="AI399" s="2501"/>
      <c r="AJ399" s="2502"/>
      <c r="AK399" s="2503"/>
    </row>
    <row r="400" spans="18:37">
      <c r="R400" s="2429" t="str">
        <f t="shared" si="2"/>
        <v>Beton 2 Lt, 101-150/ A2</v>
      </c>
      <c r="S400" s="2635">
        <v>40</v>
      </c>
      <c r="AD400" s="2479">
        <v>12</v>
      </c>
      <c r="AE400" s="2480">
        <v>7171</v>
      </c>
      <c r="AF400" s="2481" t="s">
        <v>959</v>
      </c>
      <c r="AG400" s="2505">
        <v>108.30759399297</v>
      </c>
      <c r="AI400" s="2501"/>
      <c r="AJ400" s="2502"/>
      <c r="AK400" s="2503"/>
    </row>
    <row r="401" spans="18:37">
      <c r="R401" s="2429" t="str">
        <f t="shared" si="2"/>
        <v>Beton 2 Lt, 101-150/ A3</v>
      </c>
      <c r="S401" s="2635">
        <v>30</v>
      </c>
      <c r="AD401" s="2479">
        <v>13</v>
      </c>
      <c r="AE401" s="2480">
        <v>7172</v>
      </c>
      <c r="AF401" s="2481" t="s">
        <v>960</v>
      </c>
      <c r="AG401" s="2505">
        <v>100.894663968474</v>
      </c>
      <c r="AI401" s="2501"/>
      <c r="AJ401" s="2502"/>
      <c r="AK401" s="2503"/>
    </row>
    <row r="402" spans="18:37">
      <c r="R402" s="2429" t="str">
        <f t="shared" si="2"/>
        <v>Beton 2 Lt, 156-200/ A1</v>
      </c>
      <c r="S402" s="2635">
        <v>40</v>
      </c>
      <c r="AD402" s="2479">
        <v>14</v>
      </c>
      <c r="AE402" s="2480">
        <v>7173</v>
      </c>
      <c r="AF402" s="2481" t="s">
        <v>961</v>
      </c>
      <c r="AG402" s="2505">
        <v>108.850782830972</v>
      </c>
      <c r="AI402" s="2501"/>
      <c r="AJ402" s="2502"/>
      <c r="AK402" s="2503"/>
    </row>
    <row r="403" spans="18:37">
      <c r="R403" s="2429" t="str">
        <f t="shared" si="2"/>
        <v>Beton 2 Lt, 156-200/ A2</v>
      </c>
      <c r="S403" s="2635">
        <v>40</v>
      </c>
      <c r="AD403" s="2479">
        <v>15</v>
      </c>
      <c r="AE403" s="2480">
        <v>7174</v>
      </c>
      <c r="AF403" s="2481" t="s">
        <v>962</v>
      </c>
      <c r="AG403" s="2505">
        <v>114.772606241346</v>
      </c>
      <c r="AI403" s="2501"/>
      <c r="AJ403" s="2502"/>
      <c r="AK403" s="2503"/>
    </row>
    <row r="404" spans="18:37">
      <c r="R404" s="2429" t="str">
        <f t="shared" si="2"/>
        <v>Beton 2 Lt, 156-200/ A3</v>
      </c>
      <c r="S404" s="2635">
        <v>30</v>
      </c>
      <c r="AD404" s="2467">
        <v>26</v>
      </c>
      <c r="AE404" s="2468">
        <v>7200</v>
      </c>
      <c r="AF404" s="2469" t="s">
        <v>1812</v>
      </c>
      <c r="AG404" s="2490">
        <v>87.0380232186601</v>
      </c>
      <c r="AI404" s="2501"/>
      <c r="AJ404" s="2502"/>
      <c r="AK404" s="2503"/>
    </row>
    <row r="405" spans="18:37">
      <c r="R405" s="2429" t="str">
        <f t="shared" si="2"/>
        <v>Beton 2 Lt, 201-300/ A1</v>
      </c>
      <c r="S405" s="2635">
        <v>40</v>
      </c>
      <c r="AD405" s="2471">
        <v>1</v>
      </c>
      <c r="AE405" s="2472">
        <v>7201</v>
      </c>
      <c r="AF405" s="2473" t="s">
        <v>965</v>
      </c>
      <c r="AG405" s="2491">
        <v>106.465012248376</v>
      </c>
      <c r="AI405" s="2501"/>
      <c r="AJ405" s="2502"/>
      <c r="AK405" s="2503"/>
    </row>
    <row r="406" spans="18:37">
      <c r="R406" s="2429" t="str">
        <f t="shared" si="2"/>
        <v>Beton 2 Lt, 201-300/ A2</v>
      </c>
      <c r="S406" s="2635">
        <v>40</v>
      </c>
      <c r="AD406" s="2471">
        <v>2</v>
      </c>
      <c r="AE406" s="2472">
        <v>7202</v>
      </c>
      <c r="AF406" s="2473" t="s">
        <v>966</v>
      </c>
      <c r="AG406" s="2491">
        <v>92.8107359676217</v>
      </c>
      <c r="AI406" s="2501"/>
      <c r="AJ406" s="2502"/>
      <c r="AK406" s="2503"/>
    </row>
    <row r="407" spans="18:37">
      <c r="R407" s="2429" t="str">
        <f t="shared" si="2"/>
        <v>Beton 2 Lt, 201-300/ A3</v>
      </c>
      <c r="S407" s="2635">
        <v>30</v>
      </c>
      <c r="AD407" s="2471">
        <v>3</v>
      </c>
      <c r="AE407" s="2472">
        <v>7203</v>
      </c>
      <c r="AF407" s="2473" t="s">
        <v>967</v>
      </c>
      <c r="AG407" s="2491">
        <v>97.8804984556396</v>
      </c>
      <c r="AI407" s="2501"/>
      <c r="AJ407" s="2502"/>
      <c r="AK407" s="2503"/>
    </row>
    <row r="408" spans="18:37">
      <c r="R408" s="2429" t="str">
        <f t="shared" si="2"/>
        <v>Beton 2 Lt, 301-400/ A1</v>
      </c>
      <c r="S408" s="2635">
        <v>40</v>
      </c>
      <c r="AD408" s="2471">
        <v>4</v>
      </c>
      <c r="AE408" s="2472">
        <v>7204</v>
      </c>
      <c r="AF408" s="2473" t="s">
        <v>968</v>
      </c>
      <c r="AG408" s="2491">
        <v>97.6142294174034</v>
      </c>
      <c r="AI408" s="2501"/>
      <c r="AJ408" s="2502"/>
      <c r="AK408" s="2503"/>
    </row>
    <row r="409" spans="18:37">
      <c r="R409" s="2429" t="str">
        <f t="shared" si="2"/>
        <v>Beton 2 Lt, 301-400/ A2</v>
      </c>
      <c r="S409" s="2635">
        <v>40</v>
      </c>
      <c r="AD409" s="2471">
        <v>5</v>
      </c>
      <c r="AE409" s="2472">
        <v>7205</v>
      </c>
      <c r="AF409" s="2473" t="s">
        <v>969</v>
      </c>
      <c r="AG409" s="2491">
        <v>94.0142720204495</v>
      </c>
      <c r="AI409" s="2501"/>
      <c r="AJ409" s="2502"/>
      <c r="AK409" s="2503"/>
    </row>
    <row r="410" spans="18:37">
      <c r="R410" s="2429" t="str">
        <f t="shared" si="2"/>
        <v>Beton 2 Lt, 301-400/ A3</v>
      </c>
      <c r="S410" s="2635">
        <v>30</v>
      </c>
      <c r="AD410" s="2471">
        <v>6</v>
      </c>
      <c r="AE410" s="2472">
        <v>7206</v>
      </c>
      <c r="AF410" s="2473" t="s">
        <v>970</v>
      </c>
      <c r="AG410" s="2491">
        <v>91.9480242837363</v>
      </c>
      <c r="AI410" s="2501"/>
      <c r="AJ410" s="2502"/>
      <c r="AK410" s="2503"/>
    </row>
    <row r="411" spans="18:37">
      <c r="R411" s="2429" t="str">
        <f t="shared" si="2"/>
        <v>Beton 2 Lt, 401-500/ A1</v>
      </c>
      <c r="S411" s="2635">
        <v>40</v>
      </c>
      <c r="AD411" s="2471">
        <v>7</v>
      </c>
      <c r="AE411" s="2472">
        <v>7207</v>
      </c>
      <c r="AF411" s="2473" t="s">
        <v>971</v>
      </c>
      <c r="AG411" s="2491">
        <v>92.9278943444456</v>
      </c>
      <c r="AI411" s="2501"/>
      <c r="AJ411" s="2502"/>
      <c r="AK411" s="2503"/>
    </row>
    <row r="412" spans="18:37">
      <c r="R412" s="2429" t="str">
        <f t="shared" si="2"/>
        <v>Beton 2 Lt, 401-500/ A2</v>
      </c>
      <c r="S412" s="2635">
        <v>40</v>
      </c>
      <c r="AD412" s="2471">
        <v>8</v>
      </c>
      <c r="AE412" s="2472">
        <v>7208</v>
      </c>
      <c r="AF412" s="2473" t="s">
        <v>972</v>
      </c>
      <c r="AG412" s="2491">
        <v>90.2332516774949</v>
      </c>
      <c r="AI412" s="2501"/>
      <c r="AJ412" s="2502"/>
      <c r="AK412" s="2503"/>
    </row>
    <row r="413" spans="18:37">
      <c r="R413" s="2429" t="str">
        <f t="shared" si="2"/>
        <v>Beton 2 Lt, 401-500/ A3</v>
      </c>
      <c r="S413" s="2635">
        <v>30</v>
      </c>
      <c r="AD413" s="2471">
        <v>9</v>
      </c>
      <c r="AE413" s="2472">
        <v>7209</v>
      </c>
      <c r="AF413" s="2473" t="s">
        <v>973</v>
      </c>
      <c r="AG413" s="2491">
        <v>101.74672489083</v>
      </c>
      <c r="AI413" s="2501"/>
      <c r="AJ413" s="2502"/>
      <c r="AK413" s="2503"/>
    </row>
    <row r="414" spans="18:37">
      <c r="R414" s="2429" t="str">
        <f>R57</f>
        <v>Beton 2Lt/ Lux &amp; Basement Full</v>
      </c>
      <c r="S414" s="2635">
        <v>50</v>
      </c>
      <c r="AD414" s="2471">
        <v>10</v>
      </c>
      <c r="AE414" s="2472">
        <v>7210</v>
      </c>
      <c r="AF414" s="2473" t="s">
        <v>974</v>
      </c>
      <c r="AG414" s="2491">
        <v>91.6391521993823</v>
      </c>
      <c r="AI414" s="2501"/>
      <c r="AJ414" s="2502"/>
      <c r="AK414" s="2503"/>
    </row>
    <row r="415" spans="18:37">
      <c r="R415" s="2429" t="str">
        <f>R58</f>
        <v>Beton 2Lt/ Lux &amp; Basement ½</v>
      </c>
      <c r="S415" s="2635">
        <v>50</v>
      </c>
      <c r="AD415" s="2471">
        <v>11</v>
      </c>
      <c r="AE415" s="2472" t="s">
        <v>1813</v>
      </c>
      <c r="AF415" s="2473" t="s">
        <v>975</v>
      </c>
      <c r="AG415" s="2491">
        <v>106.465012248376</v>
      </c>
      <c r="AI415" s="2501"/>
      <c r="AJ415" s="2502"/>
      <c r="AK415" s="2503"/>
    </row>
    <row r="416" spans="18:37">
      <c r="R416" s="2429" t="str">
        <f>R55</f>
        <v>Beton 2lt/ Lux/A1</v>
      </c>
      <c r="S416" s="2635">
        <v>50</v>
      </c>
      <c r="AD416" s="2471">
        <v>12</v>
      </c>
      <c r="AE416" s="2472" t="s">
        <v>1813</v>
      </c>
      <c r="AF416" s="2473" t="s">
        <v>976</v>
      </c>
      <c r="AG416" s="2491">
        <v>97.8804984556396</v>
      </c>
      <c r="AI416" s="2501"/>
      <c r="AJ416" s="2502"/>
      <c r="AK416" s="2503"/>
    </row>
    <row r="417" spans="18:37">
      <c r="R417" s="2429" t="str">
        <f t="shared" ref="R417:R426" si="3">R59</f>
        <v>Ruko/ Rukan 2 Lt, A1</v>
      </c>
      <c r="S417" s="2635">
        <v>40</v>
      </c>
      <c r="AD417" s="2479">
        <v>13</v>
      </c>
      <c r="AE417" s="2480">
        <v>7271</v>
      </c>
      <c r="AF417" s="2481" t="s">
        <v>977</v>
      </c>
      <c r="AG417" s="2505">
        <v>87.8155288103099</v>
      </c>
      <c r="AI417" s="2501"/>
      <c r="AJ417" s="2502"/>
      <c r="AK417" s="2503"/>
    </row>
    <row r="418" spans="18:37">
      <c r="R418" s="2429" t="str">
        <f t="shared" si="3"/>
        <v>Ruko/ Rukan 2 Lt, A2</v>
      </c>
      <c r="S418" s="2635">
        <v>40</v>
      </c>
      <c r="AD418" s="2467">
        <v>27</v>
      </c>
      <c r="AE418" s="2468">
        <v>7300</v>
      </c>
      <c r="AF418" s="2469" t="s">
        <v>1814</v>
      </c>
      <c r="AG418" s="2490">
        <v>92.1397379912664</v>
      </c>
      <c r="AI418" s="2501"/>
      <c r="AJ418" s="2502"/>
      <c r="AK418" s="2503"/>
    </row>
    <row r="419" spans="18:37">
      <c r="R419" s="2429" t="str">
        <f t="shared" si="3"/>
        <v>Ruko/ Rukan 2 Lt, A3</v>
      </c>
      <c r="S419" s="2635">
        <v>30</v>
      </c>
      <c r="AD419" s="2471">
        <v>1</v>
      </c>
      <c r="AE419" s="2472">
        <v>7301</v>
      </c>
      <c r="AF419" s="2473" t="s">
        <v>980</v>
      </c>
      <c r="AG419" s="2491">
        <v>112.663755458515</v>
      </c>
      <c r="AI419" s="2501"/>
      <c r="AJ419" s="2502"/>
      <c r="AK419" s="2503"/>
    </row>
    <row r="420" spans="18:37">
      <c r="R420" s="2429" t="str">
        <f t="shared" si="3"/>
        <v>Ruko/ Rukan 3 Lt, A1</v>
      </c>
      <c r="S420" s="2635">
        <v>40</v>
      </c>
      <c r="AD420" s="2471">
        <v>2</v>
      </c>
      <c r="AE420" s="2472">
        <v>7302</v>
      </c>
      <c r="AF420" s="2473" t="s">
        <v>981</v>
      </c>
      <c r="AG420" s="2491">
        <v>103.834274150602</v>
      </c>
      <c r="AI420" s="2501"/>
      <c r="AJ420" s="2502"/>
      <c r="AK420" s="2503"/>
    </row>
    <row r="421" spans="18:37">
      <c r="R421" s="2429" t="str">
        <f t="shared" si="3"/>
        <v>Ruko/ Rukan 3 Lt, A2</v>
      </c>
      <c r="S421" s="2635">
        <v>40</v>
      </c>
      <c r="AD421" s="2471">
        <v>3</v>
      </c>
      <c r="AE421" s="2472">
        <v>7303</v>
      </c>
      <c r="AF421" s="2473" t="s">
        <v>982</v>
      </c>
      <c r="AG421" s="2491">
        <v>98.2426243476409</v>
      </c>
      <c r="AI421" s="2501"/>
      <c r="AJ421" s="2502"/>
      <c r="AK421" s="2503"/>
    </row>
    <row r="422" spans="18:37">
      <c r="R422" s="2429" t="str">
        <f t="shared" si="3"/>
        <v>Ruko/ Rukan 3 Lt, A3</v>
      </c>
      <c r="S422" s="2635">
        <v>30</v>
      </c>
      <c r="AD422" s="2471">
        <v>4</v>
      </c>
      <c r="AE422" s="2472">
        <v>7304</v>
      </c>
      <c r="AF422" s="2473" t="s">
        <v>983</v>
      </c>
      <c r="AG422" s="2491">
        <v>88.2628607945468</v>
      </c>
      <c r="AI422" s="2501"/>
      <c r="AJ422" s="2502"/>
      <c r="AK422" s="2503"/>
    </row>
    <row r="423" spans="18:37">
      <c r="R423" s="2429" t="str">
        <f t="shared" si="3"/>
        <v>Ruko/ Rukan 4 Lt, A1</v>
      </c>
      <c r="S423" s="2635">
        <v>40</v>
      </c>
      <c r="AD423" s="2471">
        <v>5</v>
      </c>
      <c r="AE423" s="2472">
        <v>7305</v>
      </c>
      <c r="AF423" s="2473" t="s">
        <v>984</v>
      </c>
      <c r="AG423" s="2491">
        <v>98.104164447758</v>
      </c>
      <c r="AI423" s="2501"/>
      <c r="AJ423" s="2502"/>
      <c r="AK423" s="2503"/>
    </row>
    <row r="424" spans="18:37">
      <c r="R424" s="2429" t="str">
        <f t="shared" si="3"/>
        <v>Ruko/ Rukan 4 Lt, A2</v>
      </c>
      <c r="S424" s="2635">
        <v>40</v>
      </c>
      <c r="AD424" s="2471">
        <v>6</v>
      </c>
      <c r="AE424" s="2472">
        <v>7306</v>
      </c>
      <c r="AF424" s="2473" t="s">
        <v>985</v>
      </c>
      <c r="AG424" s="2491">
        <v>86.4735328575993</v>
      </c>
      <c r="AI424" s="2501"/>
      <c r="AJ424" s="2502"/>
      <c r="AK424" s="2503"/>
    </row>
    <row r="425" spans="18:37">
      <c r="R425" s="2429" t="str">
        <f t="shared" si="3"/>
        <v>Ruko/ Rukan 4 Lt, A3</v>
      </c>
      <c r="S425" s="2635">
        <v>30</v>
      </c>
      <c r="AD425" s="2471">
        <v>7</v>
      </c>
      <c r="AE425" s="2472">
        <v>7307</v>
      </c>
      <c r="AF425" s="2473" t="s">
        <v>986</v>
      </c>
      <c r="AG425" s="2491">
        <v>93.3006709979764</v>
      </c>
      <c r="AI425" s="2501"/>
      <c r="AJ425" s="2502"/>
      <c r="AK425" s="2503"/>
    </row>
    <row r="426" spans="18:37">
      <c r="R426" s="2429" t="str">
        <f t="shared" si="3"/>
        <v>Kantor 2 Lt, ≥ 500/A1</v>
      </c>
      <c r="S426" s="2635">
        <v>40</v>
      </c>
      <c r="AD426" s="2471">
        <v>8</v>
      </c>
      <c r="AE426" s="2472">
        <v>7308</v>
      </c>
      <c r="AF426" s="2473" t="s">
        <v>987</v>
      </c>
      <c r="AG426" s="2491">
        <v>94.525508573863</v>
      </c>
      <c r="AI426" s="2501"/>
      <c r="AJ426" s="2502"/>
      <c r="AK426" s="2503"/>
    </row>
    <row r="427" spans="18:37">
      <c r="R427" s="2429" t="str">
        <f>R70</f>
        <v>Kantor 3 Lt, ≥ 500/A1</v>
      </c>
      <c r="S427" s="2635">
        <v>40</v>
      </c>
      <c r="AD427" s="2471">
        <v>9</v>
      </c>
      <c r="AE427" s="2472">
        <v>7309</v>
      </c>
      <c r="AF427" s="2473" t="s">
        <v>988</v>
      </c>
      <c r="AG427" s="2491">
        <v>110.480349344978</v>
      </c>
      <c r="AI427" s="2501"/>
      <c r="AJ427" s="2502"/>
      <c r="AK427" s="2503"/>
    </row>
    <row r="428" spans="18:37">
      <c r="R428" s="2429" t="str">
        <f>R72</f>
        <v>Kantor 4 Lt, ≥ 500/A1</v>
      </c>
      <c r="S428" s="2635">
        <v>40</v>
      </c>
      <c r="AD428" s="2471">
        <v>10</v>
      </c>
      <c r="AE428" s="2472">
        <v>7310</v>
      </c>
      <c r="AF428" s="2473" t="s">
        <v>989</v>
      </c>
      <c r="AG428" s="2491">
        <v>98.3917350090531</v>
      </c>
      <c r="AI428" s="2501"/>
      <c r="AJ428" s="2502"/>
      <c r="AK428" s="2503"/>
    </row>
    <row r="429" spans="18:37">
      <c r="R429" s="2429" t="str">
        <f t="shared" ref="R429:R492" si="4">R74</f>
        <v>Kantor 2 Lt, ≤ 550/A1</v>
      </c>
      <c r="S429" s="2635">
        <v>40</v>
      </c>
      <c r="AD429" s="2471">
        <v>11</v>
      </c>
      <c r="AE429" s="2472">
        <v>7311</v>
      </c>
      <c r="AF429" s="2473" t="s">
        <v>990</v>
      </c>
      <c r="AG429" s="2491">
        <v>101.35264671424</v>
      </c>
      <c r="AI429" s="2636"/>
      <c r="AJ429" s="2493"/>
      <c r="AK429" s="2637"/>
    </row>
    <row r="430" spans="18:37">
      <c r="R430" s="2429" t="str">
        <f t="shared" si="4"/>
        <v>Kantor 2 Lt, ≤ 550/A2</v>
      </c>
      <c r="S430" s="2635">
        <v>40</v>
      </c>
      <c r="AD430" s="2471">
        <v>12</v>
      </c>
      <c r="AE430" s="2472">
        <v>7312</v>
      </c>
      <c r="AF430" s="2473" t="s">
        <v>991</v>
      </c>
      <c r="AG430" s="2491">
        <v>98.2745766322292</v>
      </c>
      <c r="AI430" s="2501"/>
      <c r="AJ430" s="2502"/>
      <c r="AK430" s="2503"/>
    </row>
    <row r="431" spans="18:37">
      <c r="R431" s="2429" t="str">
        <f t="shared" si="4"/>
        <v>Kantor 3 Lt, ≤ 550/A1</v>
      </c>
      <c r="S431" s="2635">
        <v>40</v>
      </c>
      <c r="AD431" s="2471">
        <v>13</v>
      </c>
      <c r="AE431" s="2472">
        <v>7313</v>
      </c>
      <c r="AF431" s="2473" t="s">
        <v>992</v>
      </c>
      <c r="AG431" s="2491">
        <v>102.769197997657</v>
      </c>
      <c r="AI431" s="2501"/>
      <c r="AJ431" s="2502"/>
      <c r="AK431" s="2503"/>
    </row>
    <row r="432" spans="18:37">
      <c r="R432" s="2429" t="str">
        <f t="shared" si="4"/>
        <v>Kantor 3 Lt, ≤ 550/A2</v>
      </c>
      <c r="S432" s="2635">
        <v>40</v>
      </c>
      <c r="AD432" s="2471">
        <v>14</v>
      </c>
      <c r="AE432" s="2472">
        <v>7314</v>
      </c>
      <c r="AF432" s="2473" t="s">
        <v>993</v>
      </c>
      <c r="AG432" s="2491">
        <v>95.803599957397</v>
      </c>
      <c r="AI432" s="2501"/>
      <c r="AJ432" s="2502"/>
      <c r="AK432" s="2503"/>
    </row>
    <row r="433" spans="18:37">
      <c r="R433" s="2429" t="str">
        <f t="shared" si="4"/>
        <v>Kantor 4 Lt, ≤ 550/A1</v>
      </c>
      <c r="S433" s="2635">
        <v>40</v>
      </c>
      <c r="AD433" s="2471">
        <v>15</v>
      </c>
      <c r="AE433" s="2472">
        <v>7315</v>
      </c>
      <c r="AF433" s="2473" t="s">
        <v>994</v>
      </c>
      <c r="AG433" s="2491">
        <v>96.3148365108105</v>
      </c>
      <c r="AI433" s="2501"/>
      <c r="AJ433" s="2502"/>
      <c r="AK433" s="2503"/>
    </row>
    <row r="434" spans="18:37">
      <c r="R434" s="2429" t="str">
        <f t="shared" si="4"/>
        <v>Kantor 4 Lt, ≤ 550/A2</v>
      </c>
      <c r="S434" s="2635">
        <v>40</v>
      </c>
      <c r="AD434" s="2471">
        <v>16</v>
      </c>
      <c r="AE434" s="2472">
        <v>7316</v>
      </c>
      <c r="AF434" s="2473" t="s">
        <v>995</v>
      </c>
      <c r="AG434" s="2491">
        <v>101.437852806476</v>
      </c>
      <c r="AI434" s="2501"/>
      <c r="AJ434" s="2502"/>
      <c r="AK434" s="2503"/>
    </row>
    <row r="435" spans="18:33">
      <c r="R435" s="2429" t="str">
        <f t="shared" si="4"/>
        <v>Kantor ≤ 4 Lt. A1 (basement)</v>
      </c>
      <c r="S435" s="2635">
        <v>50</v>
      </c>
      <c r="AD435" s="2471">
        <v>17</v>
      </c>
      <c r="AE435" s="2472">
        <v>7317</v>
      </c>
      <c r="AF435" s="2473" t="s">
        <v>996</v>
      </c>
      <c r="AG435" s="2491">
        <v>106.251997017787</v>
      </c>
    </row>
    <row r="436" spans="18:33">
      <c r="R436" s="2429" t="str">
        <f t="shared" si="4"/>
        <v>Kantor ≤ 4 Lt. A2 (basement)</v>
      </c>
      <c r="S436" s="2635">
        <v>40</v>
      </c>
      <c r="AD436" s="2471">
        <v>18</v>
      </c>
      <c r="AE436" s="2472">
        <v>7318</v>
      </c>
      <c r="AF436" s="2473" t="s">
        <v>997</v>
      </c>
      <c r="AG436" s="2491">
        <v>112.844818404516</v>
      </c>
    </row>
    <row r="437" spans="18:33">
      <c r="R437" s="2429" t="str">
        <f t="shared" si="4"/>
        <v>Kantor 5 Lt. A1 (basement)</v>
      </c>
      <c r="S437" s="2635">
        <v>50</v>
      </c>
      <c r="AD437" s="2471">
        <v>19</v>
      </c>
      <c r="AE437" s="2472">
        <v>7319</v>
      </c>
      <c r="AF437" s="2473" t="s">
        <v>998</v>
      </c>
      <c r="AG437" s="2491">
        <v>113.14303972734</v>
      </c>
    </row>
    <row r="438" spans="18:33">
      <c r="R438" s="2429" t="str">
        <f t="shared" si="4"/>
        <v>Kantor 5 Lt. A2 (basement)</v>
      </c>
      <c r="S438" s="2635">
        <v>40</v>
      </c>
      <c r="AD438" s="2471">
        <v>20</v>
      </c>
      <c r="AE438" s="2472">
        <v>7322</v>
      </c>
      <c r="AF438" s="2473" t="s">
        <v>999</v>
      </c>
      <c r="AG438" s="2491">
        <v>98.3810842475237</v>
      </c>
    </row>
    <row r="439" spans="18:33">
      <c r="R439" s="2429" t="str">
        <f t="shared" si="4"/>
        <v>Kantor 6 Lt. A1 (basement)</v>
      </c>
      <c r="S439" s="2635">
        <v>50</v>
      </c>
      <c r="AD439" s="2471">
        <v>21</v>
      </c>
      <c r="AE439" s="2472">
        <v>7325</v>
      </c>
      <c r="AF439" s="2473" t="s">
        <v>1000</v>
      </c>
      <c r="AG439" s="2491">
        <v>100.074555330706</v>
      </c>
    </row>
    <row r="440" spans="18:33">
      <c r="R440" s="2429" t="str">
        <f t="shared" si="4"/>
        <v>Kantor 6 Lt. A2 (basement)</v>
      </c>
      <c r="S440" s="2635">
        <v>40</v>
      </c>
      <c r="AD440" s="2479">
        <v>22</v>
      </c>
      <c r="AE440" s="2480">
        <v>7371</v>
      </c>
      <c r="AF440" s="2481" t="s">
        <v>1001</v>
      </c>
      <c r="AG440" s="2505">
        <v>90.5527745233784</v>
      </c>
    </row>
    <row r="441" spans="18:33">
      <c r="R441" s="2429" t="str">
        <f t="shared" si="4"/>
        <v>Kantor 7 Lt. A1 (basement)</v>
      </c>
      <c r="S441" s="2635">
        <v>50</v>
      </c>
      <c r="AD441" s="2479">
        <v>23</v>
      </c>
      <c r="AE441" s="2480">
        <v>7372</v>
      </c>
      <c r="AF441" s="2481" t="s">
        <v>1002</v>
      </c>
      <c r="AG441" s="2505">
        <v>97.67813398658</v>
      </c>
    </row>
    <row r="442" spans="18:33">
      <c r="R442" s="2429" t="str">
        <f t="shared" si="4"/>
        <v>Kantor 7 Lt. A2 (basement)</v>
      </c>
      <c r="S442" s="2635">
        <v>40</v>
      </c>
      <c r="AD442" s="2479">
        <v>24</v>
      </c>
      <c r="AE442" s="2480">
        <v>7373</v>
      </c>
      <c r="AF442" s="2481" t="s">
        <v>1003</v>
      </c>
      <c r="AG442" s="2505">
        <v>92.84268825221</v>
      </c>
    </row>
    <row r="443" spans="18:33">
      <c r="R443" s="2429" t="str">
        <f t="shared" si="4"/>
        <v>Kantor 8 Lt. A1 (basement)</v>
      </c>
      <c r="S443" s="2635">
        <v>50</v>
      </c>
      <c r="AD443" s="2467">
        <v>28</v>
      </c>
      <c r="AE443" s="2468">
        <v>7400</v>
      </c>
      <c r="AF443" s="2469" t="s">
        <v>1815</v>
      </c>
      <c r="AG443" s="2490">
        <v>103.035467035893</v>
      </c>
    </row>
    <row r="444" spans="18:33">
      <c r="R444" s="2429" t="str">
        <f t="shared" si="4"/>
        <v>Kantor 8 Lt. A2 (basement)</v>
      </c>
      <c r="S444" s="2635">
        <v>40</v>
      </c>
      <c r="AD444" s="2471">
        <v>1</v>
      </c>
      <c r="AE444" s="2472">
        <v>7401</v>
      </c>
      <c r="AF444" s="2473" t="s">
        <v>1006</v>
      </c>
      <c r="AG444" s="2491">
        <v>118.031739269358</v>
      </c>
    </row>
    <row r="445" spans="18:33">
      <c r="R445" s="2429" t="str">
        <f t="shared" si="4"/>
        <v>Kantor 9 Lt. A1 (basement)</v>
      </c>
      <c r="S445" s="2635">
        <v>50</v>
      </c>
      <c r="AD445" s="2471">
        <v>2</v>
      </c>
      <c r="AE445" s="2472">
        <v>7402</v>
      </c>
      <c r="AF445" s="2473" t="s">
        <v>1007</v>
      </c>
      <c r="AG445" s="2491">
        <v>116.913409308766</v>
      </c>
    </row>
    <row r="446" spans="18:33">
      <c r="R446" s="2429" t="str">
        <f t="shared" si="4"/>
        <v>Kantor 9 Lt. A2 (basement)</v>
      </c>
      <c r="S446" s="2635">
        <v>40</v>
      </c>
      <c r="AD446" s="2471">
        <v>3</v>
      </c>
      <c r="AE446" s="2472">
        <v>7403</v>
      </c>
      <c r="AF446" s="2473" t="s">
        <v>1008</v>
      </c>
      <c r="AG446" s="2491">
        <v>100.820108637768</v>
      </c>
    </row>
    <row r="447" spans="18:33">
      <c r="R447" s="2429" t="str">
        <f t="shared" si="4"/>
        <v>Kantor 10 Lt. A1 (basement)</v>
      </c>
      <c r="S447" s="2635">
        <v>50</v>
      </c>
      <c r="AD447" s="2471">
        <v>4</v>
      </c>
      <c r="AE447" s="2472">
        <v>7404</v>
      </c>
      <c r="AF447" s="2473" t="s">
        <v>1009</v>
      </c>
      <c r="AG447" s="2491">
        <v>104.64373202684</v>
      </c>
    </row>
    <row r="448" spans="18:33">
      <c r="R448" s="2429" t="str">
        <f t="shared" si="4"/>
        <v>Kantor 10 Lt. A2 (basement)</v>
      </c>
      <c r="S448" s="2635">
        <v>50</v>
      </c>
      <c r="AD448" s="2471">
        <v>5</v>
      </c>
      <c r="AE448" s="2472">
        <v>7405</v>
      </c>
      <c r="AF448" s="2473" t="s">
        <v>1010</v>
      </c>
      <c r="AG448" s="2491">
        <v>108.584513792736</v>
      </c>
    </row>
    <row r="449" spans="18:33">
      <c r="R449" s="2429" t="str">
        <f t="shared" si="4"/>
        <v>Kantor 11-15 Lt. A1 (basement)</v>
      </c>
      <c r="S449" s="2635">
        <v>50</v>
      </c>
      <c r="AD449" s="2471">
        <v>6</v>
      </c>
      <c r="AE449" s="2472">
        <v>7406</v>
      </c>
      <c r="AF449" s="2473" t="s">
        <v>1011</v>
      </c>
      <c r="AG449" s="2491">
        <v>116.498029609117</v>
      </c>
    </row>
    <row r="450" spans="18:33">
      <c r="R450" s="2429" t="str">
        <f t="shared" si="4"/>
        <v>Kantor 11-15 Lt. A2 (basement)</v>
      </c>
      <c r="S450" s="2635">
        <v>50</v>
      </c>
      <c r="AD450" s="2471">
        <v>7</v>
      </c>
      <c r="AE450" s="2472">
        <v>7407</v>
      </c>
      <c r="AF450" s="2473" t="s">
        <v>1012</v>
      </c>
      <c r="AG450" s="2491">
        <v>123.889658110555</v>
      </c>
    </row>
    <row r="451" spans="18:33">
      <c r="R451" s="2429" t="str">
        <f t="shared" si="4"/>
        <v>Kantor 16-20 Lt. A1 (basement)</v>
      </c>
      <c r="S451" s="2635">
        <v>50</v>
      </c>
      <c r="AD451" s="2471">
        <v>8</v>
      </c>
      <c r="AE451" s="2472">
        <v>7408</v>
      </c>
      <c r="AF451" s="2473" t="s">
        <v>1013</v>
      </c>
      <c r="AG451" s="2491">
        <v>114.634146341463</v>
      </c>
    </row>
    <row r="452" spans="18:33">
      <c r="R452" s="2429" t="str">
        <f t="shared" si="4"/>
        <v>Kantor 16-20 Lt. A2 (basement)</v>
      </c>
      <c r="S452" s="2635">
        <v>50</v>
      </c>
      <c r="AD452" s="2471">
        <v>9</v>
      </c>
      <c r="AE452" s="2472">
        <v>7409</v>
      </c>
      <c r="AF452" s="2473" t="s">
        <v>1014</v>
      </c>
      <c r="AG452" s="2491">
        <v>115.251890510171</v>
      </c>
    </row>
    <row r="453" spans="18:33">
      <c r="R453" s="2429" t="str">
        <f t="shared" si="4"/>
        <v>Kantor 21-25 Lt. A1 (basement)</v>
      </c>
      <c r="S453" s="2635">
        <v>50</v>
      </c>
      <c r="AD453" s="2471">
        <v>10</v>
      </c>
      <c r="AE453" s="2472">
        <v>7410</v>
      </c>
      <c r="AF453" s="2473" t="s">
        <v>1015</v>
      </c>
      <c r="AG453" s="2491">
        <v>109.266162530621</v>
      </c>
    </row>
    <row r="454" spans="18:33">
      <c r="R454" s="2429" t="str">
        <f t="shared" si="4"/>
        <v>Kantor 21-25 Lt. A2 (basement)</v>
      </c>
      <c r="S454" s="2635">
        <v>50</v>
      </c>
      <c r="AD454" s="2471">
        <v>11</v>
      </c>
      <c r="AE454" s="2472" t="s">
        <v>1816</v>
      </c>
      <c r="AF454" s="2473" t="s">
        <v>1817</v>
      </c>
      <c r="AG454" s="2491">
        <v>100.820108637768</v>
      </c>
    </row>
    <row r="455" spans="18:33">
      <c r="R455" s="2429" t="str">
        <f t="shared" si="4"/>
        <v>Kantor ≤ 26 Lt. A1 (basement)</v>
      </c>
      <c r="S455" s="2635">
        <v>50</v>
      </c>
      <c r="AD455" s="2471">
        <v>12</v>
      </c>
      <c r="AE455" s="2472" t="s">
        <v>1816</v>
      </c>
      <c r="AF455" s="2473" t="s">
        <v>1017</v>
      </c>
      <c r="AG455" s="2491">
        <v>104.64373202684</v>
      </c>
    </row>
    <row r="456" spans="18:33">
      <c r="R456" s="2429" t="str">
        <f t="shared" si="4"/>
        <v>Kantor ≤ 26 Lt. A2 (basement)</v>
      </c>
      <c r="S456" s="2635">
        <v>50</v>
      </c>
      <c r="AD456" s="2479">
        <v>13</v>
      </c>
      <c r="AE456" s="2480">
        <v>7471</v>
      </c>
      <c r="AF456" s="2481" t="s">
        <v>1021</v>
      </c>
      <c r="AG456" s="2505">
        <v>105.506443710725</v>
      </c>
    </row>
    <row r="457" spans="18:33">
      <c r="R457" s="2429" t="str">
        <f t="shared" si="4"/>
        <v>Kantor ≤ 4 Lt. A1 (non basement)</v>
      </c>
      <c r="S457" s="2635">
        <v>50</v>
      </c>
      <c r="AD457" s="2479">
        <v>14</v>
      </c>
      <c r="AE457" s="2480">
        <v>7472</v>
      </c>
      <c r="AF457" s="2481" t="s">
        <v>1022</v>
      </c>
      <c r="AG457" s="2505">
        <v>114.31462349558</v>
      </c>
    </row>
    <row r="458" spans="18:33">
      <c r="R458" s="2429" t="str">
        <f t="shared" si="4"/>
        <v>Kantor ≤ 4 Lt. A2 (non basement)</v>
      </c>
      <c r="S458" s="2635">
        <v>40</v>
      </c>
      <c r="AD458" s="2467">
        <v>29</v>
      </c>
      <c r="AE458" s="2468">
        <v>7500</v>
      </c>
      <c r="AF458" s="2469" t="s">
        <v>1818</v>
      </c>
      <c r="AG458" s="2490">
        <v>98.0935136862286</v>
      </c>
    </row>
    <row r="459" spans="18:33">
      <c r="R459" s="2429" t="str">
        <f t="shared" si="4"/>
        <v>Kantor 5 Lt. A1 (non basement)</v>
      </c>
      <c r="S459" s="2635">
        <v>50</v>
      </c>
      <c r="AD459" s="2471">
        <v>1</v>
      </c>
      <c r="AE459" s="2472">
        <v>7501</v>
      </c>
      <c r="AF459" s="2473" t="s">
        <v>1025</v>
      </c>
      <c r="AG459" s="2491">
        <v>107.593992970497</v>
      </c>
    </row>
    <row r="460" spans="18:33">
      <c r="R460" s="2429" t="str">
        <f t="shared" si="4"/>
        <v>Kantor 5 Lt. A2 (non basement)</v>
      </c>
      <c r="S460" s="2635">
        <v>40</v>
      </c>
      <c r="AD460" s="2471">
        <v>2</v>
      </c>
      <c r="AE460" s="2472">
        <v>7502</v>
      </c>
      <c r="AF460" s="2473" t="s">
        <v>1026</v>
      </c>
      <c r="AG460" s="2491">
        <v>98.4023857705826</v>
      </c>
    </row>
    <row r="461" spans="18:33">
      <c r="R461" s="2429" t="str">
        <f t="shared" si="4"/>
        <v>Kantor 6 Lt. A1 (non basement)</v>
      </c>
      <c r="S461" s="2635">
        <v>50</v>
      </c>
      <c r="AD461" s="2471">
        <v>3</v>
      </c>
      <c r="AE461" s="2472">
        <v>7503</v>
      </c>
      <c r="AF461" s="2473" t="s">
        <v>1027</v>
      </c>
      <c r="AG461" s="2491">
        <v>110.075620406859</v>
      </c>
    </row>
    <row r="462" spans="18:33">
      <c r="R462" s="2429" t="str">
        <f t="shared" si="4"/>
        <v>Kantor 6 Lt. A2 (non basement)</v>
      </c>
      <c r="S462" s="2635">
        <v>40</v>
      </c>
      <c r="AD462" s="2471">
        <v>4</v>
      </c>
      <c r="AE462" s="2472">
        <v>7504</v>
      </c>
      <c r="AF462" s="2473" t="s">
        <v>1028</v>
      </c>
      <c r="AG462" s="2491">
        <v>101.054425391415</v>
      </c>
    </row>
    <row r="463" spans="18:33">
      <c r="R463" s="2429" t="str">
        <f t="shared" si="4"/>
        <v>Kantor 7 Lt. A1 (non basement)</v>
      </c>
      <c r="S463" s="2635">
        <v>50</v>
      </c>
      <c r="AD463" s="2471">
        <v>5</v>
      </c>
      <c r="AE463" s="2472">
        <v>7505</v>
      </c>
      <c r="AF463" s="2473" t="s">
        <v>1029</v>
      </c>
      <c r="AG463" s="2491">
        <v>109.500479284269</v>
      </c>
    </row>
    <row r="464" spans="18:33">
      <c r="R464" s="2429" t="str">
        <f t="shared" si="4"/>
        <v>Kantor 7 Lt. A2 (non basement)</v>
      </c>
      <c r="S464" s="2635">
        <v>40</v>
      </c>
      <c r="AD464" s="2479">
        <v>6</v>
      </c>
      <c r="AE464" s="2480">
        <v>7571</v>
      </c>
      <c r="AF464" s="2481" t="s">
        <v>1030</v>
      </c>
      <c r="AG464" s="2505">
        <v>106.837788901906</v>
      </c>
    </row>
    <row r="465" spans="18:33">
      <c r="R465" s="2429" t="str">
        <f t="shared" si="4"/>
        <v>Kantor 8 Lt. A1 (non basement)</v>
      </c>
      <c r="S465" s="2635">
        <v>50</v>
      </c>
      <c r="AD465" s="2467">
        <v>30</v>
      </c>
      <c r="AE465" s="2468">
        <v>7600</v>
      </c>
      <c r="AF465" s="2469" t="s">
        <v>1819</v>
      </c>
      <c r="AG465" s="2490">
        <v>101.74672489083</v>
      </c>
    </row>
    <row r="466" spans="18:33">
      <c r="R466" s="2429" t="str">
        <f t="shared" si="4"/>
        <v>Kantor 8 Lt. A2 (non basement)</v>
      </c>
      <c r="S466" s="2635">
        <v>40</v>
      </c>
      <c r="AD466" s="2471">
        <v>1</v>
      </c>
      <c r="AE466" s="2472">
        <v>7601</v>
      </c>
      <c r="AF466" s="2473" t="s">
        <v>1033</v>
      </c>
      <c r="AG466" s="2491">
        <v>105.495792949196</v>
      </c>
    </row>
    <row r="467" spans="18:33">
      <c r="R467" s="2429" t="str">
        <f t="shared" si="4"/>
        <v>Kantor 9 Lt. A1 (non basement)</v>
      </c>
      <c r="S467" s="2635">
        <v>50</v>
      </c>
      <c r="AD467" s="2471">
        <v>2</v>
      </c>
      <c r="AE467" s="2472">
        <v>7602</v>
      </c>
      <c r="AF467" s="2473" t="s">
        <v>1034</v>
      </c>
      <c r="AG467" s="2491">
        <v>95.3562679731601</v>
      </c>
    </row>
    <row r="468" spans="18:33">
      <c r="R468" s="2429" t="str">
        <f t="shared" si="4"/>
        <v>Kantor 9 Lt. A2 (non basement)</v>
      </c>
      <c r="S468" s="2635">
        <v>50</v>
      </c>
      <c r="AD468" s="2471">
        <v>3</v>
      </c>
      <c r="AE468" s="2472">
        <v>7603</v>
      </c>
      <c r="AF468" s="2473" t="s">
        <v>1035</v>
      </c>
      <c r="AG468" s="2491">
        <v>134.43391202471</v>
      </c>
    </row>
    <row r="469" spans="18:33">
      <c r="R469" s="2429" t="str">
        <f t="shared" si="4"/>
        <v>Kantor 10 Lt. A1 (non basement)</v>
      </c>
      <c r="S469" s="2635">
        <v>50</v>
      </c>
      <c r="AD469" s="2471">
        <v>4</v>
      </c>
      <c r="AE469" s="2472">
        <v>7604</v>
      </c>
      <c r="AF469" s="2473" t="s">
        <v>1036</v>
      </c>
      <c r="AG469" s="2491">
        <v>109.766748322505</v>
      </c>
    </row>
    <row r="470" spans="18:33">
      <c r="R470" s="2429" t="str">
        <f t="shared" si="4"/>
        <v>Kantor 10 Lt. A2 (non basement)</v>
      </c>
      <c r="S470" s="2635">
        <v>50</v>
      </c>
      <c r="AD470" s="2471">
        <v>5</v>
      </c>
      <c r="AE470" s="2472">
        <v>7605</v>
      </c>
      <c r="AF470" s="2473" t="s">
        <v>1037</v>
      </c>
      <c r="AG470" s="2491">
        <v>107.263819363084</v>
      </c>
    </row>
    <row r="471" spans="18:33">
      <c r="R471" s="2429" t="str">
        <f t="shared" si="4"/>
        <v>Kantor 11-15 Lt. A1 (non basement)</v>
      </c>
      <c r="S471" s="2635">
        <v>50</v>
      </c>
      <c r="AD471" s="2471">
        <v>6</v>
      </c>
      <c r="AE471" s="2472" t="s">
        <v>1820</v>
      </c>
      <c r="AF471" s="2473" t="s">
        <v>1038</v>
      </c>
      <c r="AG471" s="2491">
        <v>109.766748322505</v>
      </c>
    </row>
    <row r="472" spans="18:33">
      <c r="R472" s="2429" t="str">
        <f t="shared" si="4"/>
        <v>Kantor 11-15 Lt. A2 (non basement)</v>
      </c>
      <c r="S472" s="2635">
        <v>50</v>
      </c>
      <c r="AD472" s="2467">
        <v>31</v>
      </c>
      <c r="AE472" s="2468">
        <v>8100</v>
      </c>
      <c r="AF472" s="2469" t="s">
        <v>1821</v>
      </c>
      <c r="AG472" s="2490">
        <v>107.061454894025</v>
      </c>
    </row>
    <row r="473" spans="18:33">
      <c r="R473" s="2429" t="str">
        <f t="shared" si="4"/>
        <v>Kantor 16-20 Lt. A1 (non basement)</v>
      </c>
      <c r="S473" s="2635">
        <v>50</v>
      </c>
      <c r="AD473" s="2471">
        <v>1</v>
      </c>
      <c r="AE473" s="2472">
        <v>8101</v>
      </c>
      <c r="AF473" s="2473" t="s">
        <v>1041</v>
      </c>
      <c r="AG473" s="2491">
        <v>107.189264032378</v>
      </c>
    </row>
    <row r="474" spans="18:33">
      <c r="R474" s="2429" t="str">
        <f t="shared" si="4"/>
        <v>Kantor 16-20 Lt. A2 (non basement)</v>
      </c>
      <c r="S474" s="2635">
        <v>50</v>
      </c>
      <c r="AD474" s="2471">
        <v>2</v>
      </c>
      <c r="AE474" s="2472">
        <v>8102</v>
      </c>
      <c r="AF474" s="2473" t="s">
        <v>1042</v>
      </c>
      <c r="AG474" s="2491">
        <v>149.792310150176</v>
      </c>
    </row>
    <row r="475" spans="18:33">
      <c r="R475" s="2429" t="str">
        <f t="shared" si="4"/>
        <v>Kantor 21-25 Lt. A1 (non basement)</v>
      </c>
      <c r="S475" s="2635">
        <v>50</v>
      </c>
      <c r="AD475" s="2471">
        <v>3</v>
      </c>
      <c r="AE475" s="2472">
        <v>8103</v>
      </c>
      <c r="AF475" s="2473" t="s">
        <v>1043</v>
      </c>
      <c r="AG475" s="2491">
        <v>116.370220470764</v>
      </c>
    </row>
    <row r="476" spans="18:33">
      <c r="R476" s="2429" t="str">
        <f t="shared" si="4"/>
        <v>Kantor 21-25 Lt. A2 (non basement)</v>
      </c>
      <c r="S476" s="2635">
        <v>50</v>
      </c>
      <c r="AD476" s="2471">
        <v>4</v>
      </c>
      <c r="AE476" s="2472">
        <v>8104</v>
      </c>
      <c r="AF476" s="2473" t="s">
        <v>1044</v>
      </c>
      <c r="AG476" s="2491">
        <v>89.16817552455</v>
      </c>
    </row>
    <row r="477" spans="18:33">
      <c r="R477" s="2429" t="str">
        <f t="shared" si="4"/>
        <v>Kantor ≤ 26 Lt. A1 (non basement)</v>
      </c>
      <c r="S477" s="2635">
        <v>50</v>
      </c>
      <c r="AD477" s="2471">
        <v>5</v>
      </c>
      <c r="AE477" s="2472">
        <v>8105</v>
      </c>
      <c r="AF477" s="2473" t="s">
        <v>1045</v>
      </c>
      <c r="AG477" s="2491">
        <v>113.228245819576</v>
      </c>
    </row>
    <row r="478" spans="18:33">
      <c r="R478" s="2429" t="str">
        <f t="shared" si="4"/>
        <v>Kantor ≤ 26 Lt. A2 A2 (non basement)</v>
      </c>
      <c r="S478" s="2635">
        <v>50</v>
      </c>
      <c r="AD478" s="2471">
        <v>6</v>
      </c>
      <c r="AE478" s="2472">
        <v>8106</v>
      </c>
      <c r="AF478" s="2473" t="s">
        <v>1046</v>
      </c>
      <c r="AG478" s="2491">
        <v>105.506443710725</v>
      </c>
    </row>
    <row r="479" spans="18:33">
      <c r="R479" s="2429" t="str">
        <f t="shared" si="4"/>
        <v>Hotel/Apart &lt; 4 Lt. A1 (basment)</v>
      </c>
      <c r="S479" s="2635">
        <v>50</v>
      </c>
      <c r="AD479" s="2471">
        <v>7</v>
      </c>
      <c r="AE479" s="2472">
        <v>8107</v>
      </c>
      <c r="AF479" s="2473" t="s">
        <v>1047</v>
      </c>
      <c r="AG479" s="2491">
        <v>117.232932154649</v>
      </c>
    </row>
    <row r="480" spans="18:33">
      <c r="R480" s="2429" t="str">
        <f t="shared" si="4"/>
        <v>Hotel/Apart &lt; 4 Lt. A2 (basment)</v>
      </c>
      <c r="S480" s="2635">
        <v>40</v>
      </c>
      <c r="AD480" s="2471">
        <v>8</v>
      </c>
      <c r="AE480" s="2472">
        <v>8108</v>
      </c>
      <c r="AF480" s="2473" t="s">
        <v>1048</v>
      </c>
      <c r="AG480" s="2491">
        <v>113.643625519225</v>
      </c>
    </row>
    <row r="481" spans="18:33">
      <c r="R481" s="2429" t="str">
        <f t="shared" si="4"/>
        <v>Hotel/Apart 5 Lt. A1 (basment)</v>
      </c>
      <c r="S481" s="2635">
        <v>50</v>
      </c>
      <c r="AD481" s="2471">
        <v>9</v>
      </c>
      <c r="AE481" s="2472">
        <v>8109</v>
      </c>
      <c r="AF481" s="2473" t="s">
        <v>1049</v>
      </c>
      <c r="AG481" s="2491">
        <v>140.536798381084</v>
      </c>
    </row>
    <row r="482" spans="18:33">
      <c r="R482" s="2429" t="str">
        <f t="shared" si="4"/>
        <v>Hotel/Apart 5 Lt. A2 (basment)</v>
      </c>
      <c r="S482" s="2635">
        <v>40</v>
      </c>
      <c r="AD482" s="2479">
        <v>10</v>
      </c>
      <c r="AE482" s="2480">
        <v>8171</v>
      </c>
      <c r="AF482" s="2481" t="s">
        <v>1050</v>
      </c>
      <c r="AG482" s="2505">
        <v>97.369261902226</v>
      </c>
    </row>
    <row r="483" spans="18:33">
      <c r="R483" s="2429" t="str">
        <f t="shared" si="4"/>
        <v>Hotel/Apart 6 Lt. A1 (basment)</v>
      </c>
      <c r="S483" s="2635">
        <v>50</v>
      </c>
      <c r="AD483" s="2479">
        <v>11</v>
      </c>
      <c r="AE483" s="2480">
        <v>8172</v>
      </c>
      <c r="AF483" s="2481" t="s">
        <v>1051</v>
      </c>
      <c r="AG483" s="2505">
        <v>136.404302907658</v>
      </c>
    </row>
    <row r="484" spans="18:33">
      <c r="R484" s="2429" t="str">
        <f t="shared" si="4"/>
        <v>Hotel/Apart 6 Lt. A2 (basment)</v>
      </c>
      <c r="S484" s="2635">
        <v>40</v>
      </c>
      <c r="AD484" s="2467">
        <v>32</v>
      </c>
      <c r="AE484" s="2468">
        <v>8200</v>
      </c>
      <c r="AF484" s="2469" t="s">
        <v>1822</v>
      </c>
      <c r="AG484" s="2490">
        <v>115.645968686761</v>
      </c>
    </row>
    <row r="485" spans="18:33">
      <c r="R485" s="2429" t="str">
        <f t="shared" si="4"/>
        <v>Hotel/Apart 7 Lt. A1 (basment)</v>
      </c>
      <c r="S485" s="2635">
        <v>50</v>
      </c>
      <c r="AD485" s="2471">
        <v>1</v>
      </c>
      <c r="AE485" s="2472">
        <v>8201</v>
      </c>
      <c r="AF485" s="2473" t="s">
        <v>1054</v>
      </c>
      <c r="AG485" s="2491">
        <v>126.179571839387</v>
      </c>
    </row>
    <row r="486" spans="18:33">
      <c r="R486" s="2429" t="str">
        <f t="shared" si="4"/>
        <v>Hotel/Apart 7 Lt. A2 (basment)</v>
      </c>
      <c r="S486" s="2635">
        <v>40</v>
      </c>
      <c r="AD486" s="2471">
        <v>2</v>
      </c>
      <c r="AE486" s="2472">
        <v>8202</v>
      </c>
      <c r="AF486" s="2473" t="s">
        <v>1055</v>
      </c>
      <c r="AG486" s="2491">
        <v>144.072851208861</v>
      </c>
    </row>
    <row r="487" spans="18:33">
      <c r="R487" s="2429" t="str">
        <f t="shared" si="4"/>
        <v>Hotel/Apart 8 Lt. A1 (basment)</v>
      </c>
      <c r="S487" s="2635">
        <v>50</v>
      </c>
      <c r="AD487" s="2471">
        <v>3</v>
      </c>
      <c r="AE487" s="2472">
        <v>8203</v>
      </c>
      <c r="AF487" s="2473" t="s">
        <v>1056</v>
      </c>
      <c r="AG487" s="2491">
        <v>135.956970923421</v>
      </c>
    </row>
    <row r="488" spans="18:33">
      <c r="R488" s="2429" t="str">
        <f t="shared" si="4"/>
        <v>Hotel/Apart 8 Lt. A2 (basment)</v>
      </c>
      <c r="S488" s="2635">
        <v>40</v>
      </c>
      <c r="AD488" s="2471">
        <v>4</v>
      </c>
      <c r="AE488" s="2472">
        <v>8204</v>
      </c>
      <c r="AF488" s="2473" t="s">
        <v>1057</v>
      </c>
      <c r="AG488" s="2491">
        <v>105.879220364256</v>
      </c>
    </row>
    <row r="489" spans="18:33">
      <c r="R489" s="2429" t="str">
        <f t="shared" si="4"/>
        <v>Hotel/Apart 9 Lt. A1 (basment)</v>
      </c>
      <c r="S489" s="2635">
        <v>50</v>
      </c>
      <c r="AD489" s="2471">
        <v>5</v>
      </c>
      <c r="AE489" s="2472">
        <v>8205</v>
      </c>
      <c r="AF489" s="2473" t="s">
        <v>1058</v>
      </c>
      <c r="AG489" s="2491">
        <v>116.583235701353</v>
      </c>
    </row>
    <row r="490" spans="18:33">
      <c r="R490" s="2429" t="str">
        <f t="shared" si="4"/>
        <v>Hotel/Apart 9 Lt. A2 (basment)</v>
      </c>
      <c r="S490" s="2635">
        <v>50</v>
      </c>
      <c r="AD490" s="2471">
        <v>6</v>
      </c>
      <c r="AE490" s="2472">
        <v>8206</v>
      </c>
      <c r="AF490" s="2473" t="s">
        <v>1059</v>
      </c>
      <c r="AG490" s="2491">
        <v>130.152305889871</v>
      </c>
    </row>
    <row r="491" spans="18:33">
      <c r="R491" s="2429" t="str">
        <f t="shared" si="4"/>
        <v>Hotel/Apart 10 Lt. A1 (basment)</v>
      </c>
      <c r="S491" s="2635">
        <v>50</v>
      </c>
      <c r="AD491" s="2471">
        <v>7</v>
      </c>
      <c r="AE491" s="2472">
        <v>8207</v>
      </c>
      <c r="AF491" s="2473" t="s">
        <v>1060</v>
      </c>
      <c r="AG491" s="2491">
        <v>132.005538395995</v>
      </c>
    </row>
    <row r="492" spans="18:33">
      <c r="R492" s="2429" t="str">
        <f t="shared" si="4"/>
        <v>Hotel/Apart 10 Lt. A2 (basment)</v>
      </c>
      <c r="S492" s="2635">
        <v>50</v>
      </c>
      <c r="AD492" s="2471">
        <v>8</v>
      </c>
      <c r="AE492" s="2472" t="s">
        <v>1823</v>
      </c>
      <c r="AF492" s="2473" t="s">
        <v>1061</v>
      </c>
      <c r="AG492" s="2491">
        <v>135.956970923421</v>
      </c>
    </row>
    <row r="493" spans="18:33">
      <c r="R493" s="2429" t="str">
        <f t="shared" ref="R493:R556" si="5">R138</f>
        <v>Hotel/Apart 11-15 Lt. A1 (basment)</v>
      </c>
      <c r="S493" s="2635">
        <v>50</v>
      </c>
      <c r="AD493" s="2479">
        <v>9</v>
      </c>
      <c r="AE493" s="2480">
        <v>8271</v>
      </c>
      <c r="AF493" s="2481" t="s">
        <v>1062</v>
      </c>
      <c r="AG493" s="2505">
        <v>124.986686548088</v>
      </c>
    </row>
    <row r="494" spans="18:33">
      <c r="R494" s="2429" t="str">
        <f t="shared" si="5"/>
        <v>Hotel/Apart 11-15 Lt. A2 (basment)</v>
      </c>
      <c r="S494" s="2635">
        <v>50</v>
      </c>
      <c r="AD494" s="2479">
        <v>10</v>
      </c>
      <c r="AE494" s="2480">
        <v>8272</v>
      </c>
      <c r="AF494" s="2481" t="s">
        <v>1063</v>
      </c>
      <c r="AG494" s="2505">
        <v>131.686015550112</v>
      </c>
    </row>
    <row r="495" spans="18:33">
      <c r="R495" s="2429" t="str">
        <f t="shared" si="5"/>
        <v>Hotel/Apart 16-20 Lt. A1 (basment)</v>
      </c>
      <c r="S495" s="2635">
        <v>50</v>
      </c>
      <c r="AD495" s="2467">
        <v>33</v>
      </c>
      <c r="AE495" s="2468">
        <v>9100</v>
      </c>
      <c r="AF495" s="2469" t="s">
        <v>1824</v>
      </c>
      <c r="AG495" s="2490">
        <v>158.856108211737</v>
      </c>
    </row>
    <row r="496" spans="18:33">
      <c r="R496" s="2429" t="str">
        <f t="shared" si="5"/>
        <v>Hotel/Apart 16-20 Lt. A2 (basment)</v>
      </c>
      <c r="S496" s="2635">
        <v>50</v>
      </c>
      <c r="AD496" s="2471">
        <v>1</v>
      </c>
      <c r="AE496" s="2472">
        <v>9101</v>
      </c>
      <c r="AF496" s="2473" t="s">
        <v>1066</v>
      </c>
      <c r="AG496" s="2491">
        <v>157.183938651614</v>
      </c>
    </row>
    <row r="497" spans="18:33">
      <c r="R497" s="2429" t="str">
        <f t="shared" si="5"/>
        <v>Hotel/Apart 21-25 Lt. A1 (basment)</v>
      </c>
      <c r="S497" s="2635">
        <v>50</v>
      </c>
      <c r="AD497" s="2471">
        <v>2</v>
      </c>
      <c r="AE497" s="2472">
        <v>9102</v>
      </c>
      <c r="AF497" s="2473" t="s">
        <v>1067</v>
      </c>
      <c r="AG497" s="2491">
        <v>159.399297049739</v>
      </c>
    </row>
    <row r="498" spans="18:33">
      <c r="R498" s="2429" t="str">
        <f t="shared" si="5"/>
        <v>Hotel/Apart 21-25 Lt. A2 (basment)</v>
      </c>
      <c r="S498" s="2635">
        <v>50</v>
      </c>
      <c r="AD498" s="2471">
        <v>3</v>
      </c>
      <c r="AE498" s="2472">
        <v>9103</v>
      </c>
      <c r="AF498" s="2473" t="s">
        <v>1068</v>
      </c>
      <c r="AG498" s="2491">
        <v>147.470444136756</v>
      </c>
    </row>
    <row r="499" spans="18:33">
      <c r="R499" s="2429" t="str">
        <f t="shared" si="5"/>
        <v>Hotel/Apart ≤ 26 Lt. A1 (basment)</v>
      </c>
      <c r="S499" s="2635">
        <v>50</v>
      </c>
      <c r="AD499" s="2471">
        <v>4</v>
      </c>
      <c r="AE499" s="2472">
        <v>9104</v>
      </c>
      <c r="AF499" s="2473" t="s">
        <v>1069</v>
      </c>
      <c r="AG499" s="2491">
        <v>205.123016295665</v>
      </c>
    </row>
    <row r="500" spans="18:33">
      <c r="R500" s="2429" t="str">
        <f t="shared" si="5"/>
        <v>Hotel/Apart ≤ 26 Lt. A2 (basment)</v>
      </c>
      <c r="S500" s="2635">
        <v>50</v>
      </c>
      <c r="AD500" s="2471">
        <v>5</v>
      </c>
      <c r="AE500" s="2472">
        <v>9105</v>
      </c>
      <c r="AF500" s="2473" t="s">
        <v>1070</v>
      </c>
      <c r="AG500" s="2491">
        <v>137.554585152838</v>
      </c>
    </row>
    <row r="501" spans="18:33">
      <c r="R501" s="2429" t="str">
        <f t="shared" si="5"/>
        <v>Hotel/Apart &lt; 4 Lt. A1 (non basment)</v>
      </c>
      <c r="S501" s="2635">
        <v>50</v>
      </c>
      <c r="AD501" s="2471">
        <v>6</v>
      </c>
      <c r="AE501" s="2472">
        <v>9106</v>
      </c>
      <c r="AF501" s="2473" t="s">
        <v>1091</v>
      </c>
      <c r="AG501" s="2491">
        <v>158.579188411971</v>
      </c>
    </row>
    <row r="502" spans="18:33">
      <c r="R502" s="2429" t="str">
        <f t="shared" si="5"/>
        <v>Hotel/Apart &lt; 4 Lt. A2 (non basment)</v>
      </c>
      <c r="S502" s="2635">
        <v>40</v>
      </c>
      <c r="AD502" s="2471">
        <v>7</v>
      </c>
      <c r="AE502" s="2472">
        <v>9107</v>
      </c>
      <c r="AF502" s="2473" t="s">
        <v>1090</v>
      </c>
      <c r="AG502" s="2491">
        <v>141.39951006497</v>
      </c>
    </row>
    <row r="503" spans="18:33">
      <c r="R503" s="2429" t="str">
        <f t="shared" si="5"/>
        <v>Hotel/Apart 5 Lt. A1 (non basment)</v>
      </c>
      <c r="S503" s="2635">
        <v>50</v>
      </c>
      <c r="AD503" s="2471">
        <v>8</v>
      </c>
      <c r="AE503" s="2472">
        <v>9108</v>
      </c>
      <c r="AF503" s="2473" t="s">
        <v>1089</v>
      </c>
      <c r="AG503" s="2491">
        <v>156.27862392161</v>
      </c>
    </row>
    <row r="504" spans="18:33">
      <c r="R504" s="2429" t="str">
        <f t="shared" si="5"/>
        <v>Hotel/Apart 5 Lt. A2 (non basment)</v>
      </c>
      <c r="S504" s="2635">
        <v>40</v>
      </c>
      <c r="AD504" s="2471">
        <v>9</v>
      </c>
      <c r="AE504" s="2472">
        <v>9109</v>
      </c>
      <c r="AF504" s="2473" t="s">
        <v>1084</v>
      </c>
      <c r="AG504" s="2491">
        <v>210.107572691447</v>
      </c>
    </row>
    <row r="505" spans="18:33">
      <c r="R505" s="2429" t="str">
        <f t="shared" si="5"/>
        <v>Hotel/Apart 6 Lt. A1 (non basment)</v>
      </c>
      <c r="S505" s="2635">
        <v>50</v>
      </c>
      <c r="AD505" s="2471">
        <v>10</v>
      </c>
      <c r="AE505" s="2472">
        <v>9110</v>
      </c>
      <c r="AF505" s="2473" t="s">
        <v>1085</v>
      </c>
      <c r="AG505" s="2491">
        <v>223.516881457024</v>
      </c>
    </row>
    <row r="506" spans="18:33">
      <c r="R506" s="2429" t="str">
        <f t="shared" si="5"/>
        <v>Hotel/Apart 6 Lt. A2 (non basment)</v>
      </c>
      <c r="S506" s="2635">
        <v>40</v>
      </c>
      <c r="AD506" s="2471">
        <v>11</v>
      </c>
      <c r="AE506" s="2472" t="s">
        <v>1825</v>
      </c>
      <c r="AF506" s="2473" t="s">
        <v>1071</v>
      </c>
      <c r="AG506" s="2491">
        <v>137.554585152838</v>
      </c>
    </row>
    <row r="507" spans="18:33">
      <c r="R507" s="2429" t="str">
        <f t="shared" si="5"/>
        <v>Hotel/Apart 7 Lt. A1 (non basment)</v>
      </c>
      <c r="S507" s="2635">
        <v>50</v>
      </c>
      <c r="AD507" s="2471">
        <v>12</v>
      </c>
      <c r="AE507" s="2472" t="s">
        <v>1825</v>
      </c>
      <c r="AF507" s="2473" t="s">
        <v>1072</v>
      </c>
      <c r="AG507" s="2491">
        <v>137.554585152838</v>
      </c>
    </row>
    <row r="508" spans="18:33">
      <c r="R508" s="2429" t="str">
        <f t="shared" si="5"/>
        <v>Hotel/Apart 7 Lt. A2 (non basment)</v>
      </c>
      <c r="S508" s="2635">
        <v>40</v>
      </c>
      <c r="AD508" s="2479">
        <v>13</v>
      </c>
      <c r="AE508" s="2480">
        <v>9171</v>
      </c>
      <c r="AF508" s="2481" t="s">
        <v>1086</v>
      </c>
      <c r="AG508" s="2505">
        <v>136.5640643306</v>
      </c>
    </row>
    <row r="509" spans="18:33">
      <c r="R509" s="2429" t="str">
        <f t="shared" si="5"/>
        <v>Hotel/Apart 8 Lt. A1 (non basment)</v>
      </c>
      <c r="S509" s="2635">
        <v>50</v>
      </c>
      <c r="AD509" s="2467">
        <v>34</v>
      </c>
      <c r="AE509" s="2468">
        <v>9400</v>
      </c>
      <c r="AF509" s="2469" t="s">
        <v>1826</v>
      </c>
      <c r="AG509" s="2490">
        <v>258.41942698903</v>
      </c>
    </row>
    <row r="510" spans="18:33">
      <c r="R510" s="2429" t="str">
        <f t="shared" si="5"/>
        <v>Hotel/Apart 8 Lt. A2 (non basment)</v>
      </c>
      <c r="S510" s="2635">
        <v>40</v>
      </c>
      <c r="AD510" s="2471">
        <v>1</v>
      </c>
      <c r="AE510" s="2472">
        <v>9401</v>
      </c>
      <c r="AF510" s="2473" t="s">
        <v>1094</v>
      </c>
      <c r="AG510" s="2491">
        <v>277.17541804239</v>
      </c>
    </row>
    <row r="511" spans="18:33">
      <c r="R511" s="2429" t="str">
        <f t="shared" si="5"/>
        <v>Hotel/Apart 9 Lt. A1 (non basment)</v>
      </c>
      <c r="S511" s="2635">
        <v>50</v>
      </c>
      <c r="AD511" s="2471">
        <v>2</v>
      </c>
      <c r="AE511" s="2472">
        <v>9402</v>
      </c>
      <c r="AF511" s="2473" t="s">
        <v>1111</v>
      </c>
      <c r="AG511" s="2491">
        <v>317.935882415593</v>
      </c>
    </row>
    <row r="512" spans="18:33">
      <c r="R512" s="2429" t="str">
        <f t="shared" si="5"/>
        <v>Hotel/Apart 9 Lt. A2 (non basment)</v>
      </c>
      <c r="S512" s="2635">
        <v>50</v>
      </c>
      <c r="AD512" s="2471">
        <v>3</v>
      </c>
      <c r="AE512" s="2472">
        <v>9403</v>
      </c>
      <c r="AF512" s="2473" t="s">
        <v>1075</v>
      </c>
      <c r="AG512" s="2491">
        <v>140.387687719672</v>
      </c>
    </row>
    <row r="513" spans="18:33">
      <c r="R513" s="2429" t="str">
        <f t="shared" si="5"/>
        <v>Hotel/Apart 10 Lt. A1 (non basment)</v>
      </c>
      <c r="S513" s="2635">
        <v>50</v>
      </c>
      <c r="AD513" s="2471">
        <v>4</v>
      </c>
      <c r="AE513" s="2472">
        <v>9404</v>
      </c>
      <c r="AF513" s="2473" t="s">
        <v>1103</v>
      </c>
      <c r="AG513" s="2491">
        <v>139.109596336138</v>
      </c>
    </row>
    <row r="514" spans="18:33">
      <c r="R514" s="2429" t="str">
        <f t="shared" si="5"/>
        <v>Hotel/Apart 10 Lt. A2 (non basment)</v>
      </c>
      <c r="S514" s="2635">
        <v>50</v>
      </c>
      <c r="AD514" s="2471">
        <v>5</v>
      </c>
      <c r="AE514" s="2472">
        <v>9408</v>
      </c>
      <c r="AF514" s="2473" t="s">
        <v>1827</v>
      </c>
      <c r="AG514" s="2491">
        <v>131.781872403877</v>
      </c>
    </row>
    <row r="515" spans="18:33">
      <c r="R515" s="2429" t="str">
        <f t="shared" si="5"/>
        <v>Hotel/Apart 11-15 Lt. A1 (non basment)</v>
      </c>
      <c r="S515" s="2635">
        <v>50</v>
      </c>
      <c r="AD515" s="2471">
        <v>6</v>
      </c>
      <c r="AE515" s="2472">
        <v>9409</v>
      </c>
      <c r="AF515" s="2473" t="s">
        <v>1077</v>
      </c>
      <c r="AG515" s="2491">
        <v>152.476302055597</v>
      </c>
    </row>
    <row r="516" spans="18:33">
      <c r="R516" s="2429" t="str">
        <f t="shared" si="5"/>
        <v>Hotel/Apart 11-15 Lt. A2 (non basment)</v>
      </c>
      <c r="S516" s="2635">
        <v>50</v>
      </c>
      <c r="AD516" s="2471">
        <v>7</v>
      </c>
      <c r="AE516" s="2472">
        <v>9410</v>
      </c>
      <c r="AF516" s="2473" t="s">
        <v>1104</v>
      </c>
      <c r="AG516" s="2491">
        <v>229.225689636809</v>
      </c>
    </row>
    <row r="517" spans="18:33">
      <c r="R517" s="2429" t="str">
        <f t="shared" si="5"/>
        <v>Hotel/Apart 16-20 Lt. A1 (non basment)</v>
      </c>
      <c r="S517" s="2635">
        <v>50</v>
      </c>
      <c r="AD517" s="2471">
        <v>8</v>
      </c>
      <c r="AE517" s="2472">
        <v>9411</v>
      </c>
      <c r="AF517" s="2473" t="s">
        <v>1107</v>
      </c>
      <c r="AG517" s="2491">
        <v>400.500585791884</v>
      </c>
    </row>
    <row r="518" spans="18:33">
      <c r="R518" s="2429" t="str">
        <f t="shared" si="5"/>
        <v>Hotel/Apart 16-20 Lt. A2 (non basment)</v>
      </c>
      <c r="S518" s="2635">
        <v>50</v>
      </c>
      <c r="AD518" s="2471">
        <v>9</v>
      </c>
      <c r="AE518" s="2472">
        <v>9412</v>
      </c>
      <c r="AF518" s="2473" t="s">
        <v>1100</v>
      </c>
      <c r="AG518" s="2491">
        <v>206.102886356374</v>
      </c>
    </row>
    <row r="519" spans="18:33">
      <c r="R519" s="2429" t="str">
        <f t="shared" si="5"/>
        <v>Hotel/Apart 21-25 Lt. A1 (non basment)</v>
      </c>
      <c r="S519" s="2635">
        <v>50</v>
      </c>
      <c r="AD519" s="2471">
        <v>10</v>
      </c>
      <c r="AE519" s="2472">
        <v>9413</v>
      </c>
      <c r="AF519" s="2473" t="s">
        <v>1095</v>
      </c>
      <c r="AG519" s="2491">
        <v>193.151560336564</v>
      </c>
    </row>
    <row r="520" spans="18:33">
      <c r="R520" s="2429" t="str">
        <f t="shared" si="5"/>
        <v>Hotel/Apart 21-25 Lt. A2 (non basment)</v>
      </c>
      <c r="S520" s="2635">
        <v>50</v>
      </c>
      <c r="AD520" s="2471">
        <v>11</v>
      </c>
      <c r="AE520" s="2472">
        <v>9414</v>
      </c>
      <c r="AF520" s="2473" t="s">
        <v>1096</v>
      </c>
      <c r="AG520" s="2491">
        <v>225.52987538609</v>
      </c>
    </row>
    <row r="521" spans="18:33">
      <c r="R521" s="2429" t="str">
        <f t="shared" si="5"/>
        <v>Hotel/Apart ≤ 26 Lt. A1 (non basment)</v>
      </c>
      <c r="S521" s="2635">
        <v>50</v>
      </c>
      <c r="AD521" s="2471">
        <v>12</v>
      </c>
      <c r="AE521" s="2472">
        <v>9415</v>
      </c>
      <c r="AF521" s="2473" t="s">
        <v>1097</v>
      </c>
      <c r="AG521" s="2491">
        <v>254.372137607839</v>
      </c>
    </row>
    <row r="522" spans="18:33">
      <c r="R522" s="2429" t="str">
        <f t="shared" si="5"/>
        <v>Hotel/Apart ≤ 26 Lt. A2 (non basment)</v>
      </c>
      <c r="S522" s="2635">
        <v>50</v>
      </c>
      <c r="AD522" s="2471">
        <v>13</v>
      </c>
      <c r="AE522" s="2472">
        <v>9416</v>
      </c>
      <c r="AF522" s="2473" t="s">
        <v>1116</v>
      </c>
      <c r="AG522" s="2491">
        <v>233.283629779529</v>
      </c>
    </row>
    <row r="523" spans="18:33">
      <c r="R523" s="2429" t="str">
        <f t="shared" si="5"/>
        <v>Pos Jaga</v>
      </c>
      <c r="S523" s="2638">
        <v>40</v>
      </c>
      <c r="AD523" s="2471">
        <v>14</v>
      </c>
      <c r="AE523" s="2472">
        <v>9417</v>
      </c>
      <c r="AF523" s="2473" t="s">
        <v>1117</v>
      </c>
      <c r="AG523" s="2491">
        <v>413.270848865694</v>
      </c>
    </row>
    <row r="524" spans="18:33">
      <c r="R524" s="2429" t="str">
        <f t="shared" si="5"/>
        <v>Pos Jaga A2</v>
      </c>
      <c r="S524" s="2638">
        <v>40</v>
      </c>
      <c r="AD524" s="2471">
        <v>15</v>
      </c>
      <c r="AE524" s="2472">
        <v>9418</v>
      </c>
      <c r="AF524" s="2473" t="s">
        <v>1113</v>
      </c>
      <c r="AG524" s="2491">
        <v>321.919267227607</v>
      </c>
    </row>
    <row r="525" spans="18:33">
      <c r="R525" s="2429" t="str">
        <f t="shared" si="5"/>
        <v>Rumah Genset/ Pompa A1</v>
      </c>
      <c r="S525" s="2638">
        <v>40</v>
      </c>
      <c r="AD525" s="2471">
        <v>16</v>
      </c>
      <c r="AE525" s="2472">
        <v>9419</v>
      </c>
      <c r="AF525" s="2473" t="s">
        <v>1078</v>
      </c>
      <c r="AG525" s="2491">
        <v>229.278943444456</v>
      </c>
    </row>
    <row r="526" spans="18:33">
      <c r="R526" s="2429" t="str">
        <f t="shared" si="5"/>
        <v>Rumah Genset/ Pompa A2</v>
      </c>
      <c r="S526" s="2638">
        <v>40</v>
      </c>
      <c r="AD526" s="2471">
        <v>17</v>
      </c>
      <c r="AE526" s="2472">
        <v>9420</v>
      </c>
      <c r="AF526" s="2473" t="s">
        <v>1079</v>
      </c>
      <c r="AG526" s="2491">
        <v>175.705612951326</v>
      </c>
    </row>
    <row r="527" spans="18:33">
      <c r="R527" s="2429" t="str">
        <f t="shared" si="5"/>
        <v>Kantor (Pabrik) Beton A1</v>
      </c>
      <c r="S527" s="2638">
        <v>40</v>
      </c>
      <c r="AD527" s="2471">
        <v>18</v>
      </c>
      <c r="AE527" s="2472">
        <v>9426</v>
      </c>
      <c r="AF527" s="2473" t="s">
        <v>1080</v>
      </c>
      <c r="AG527" s="2491">
        <v>165.534135690702</v>
      </c>
    </row>
    <row r="528" spans="18:33">
      <c r="R528" s="2429" t="str">
        <f t="shared" si="5"/>
        <v>Kantor (Pabrik) Beton A2</v>
      </c>
      <c r="S528" s="2638">
        <v>40</v>
      </c>
      <c r="AD528" s="2471">
        <v>19</v>
      </c>
      <c r="AE528" s="2472">
        <v>9427</v>
      </c>
      <c r="AF528" s="2473" t="s">
        <v>1081</v>
      </c>
      <c r="AG528" s="2491">
        <v>206.145489402492</v>
      </c>
    </row>
    <row r="529" spans="18:33">
      <c r="R529" s="2429" t="str">
        <f t="shared" si="5"/>
        <v>Pabrik Beton A1</v>
      </c>
      <c r="S529" s="2638">
        <v>40</v>
      </c>
      <c r="AD529" s="2471">
        <v>20</v>
      </c>
      <c r="AE529" s="2472">
        <v>9428</v>
      </c>
      <c r="AF529" s="2473" t="s">
        <v>1082</v>
      </c>
      <c r="AG529" s="2491">
        <v>227.979550537863</v>
      </c>
    </row>
    <row r="530" spans="18:33">
      <c r="R530" s="2429" t="str">
        <f t="shared" si="5"/>
        <v>Pabrik Beton A2</v>
      </c>
      <c r="S530" s="2638">
        <v>40</v>
      </c>
      <c r="AD530" s="2471">
        <v>21</v>
      </c>
      <c r="AE530" s="2472">
        <v>9429</v>
      </c>
      <c r="AF530" s="2473" t="s">
        <v>1110</v>
      </c>
      <c r="AG530" s="2491">
        <v>345.436148684631</v>
      </c>
    </row>
    <row r="531" spans="18:33">
      <c r="R531" s="2429" t="str">
        <f t="shared" si="5"/>
        <v>Baja/Gdg T=4,Lb. ≥ 12 M</v>
      </c>
      <c r="S531" s="2638">
        <v>30</v>
      </c>
      <c r="AD531" s="2471">
        <v>22</v>
      </c>
      <c r="AE531" s="2472">
        <v>9430</v>
      </c>
      <c r="AF531" s="2473" t="s">
        <v>1112</v>
      </c>
      <c r="AG531" s="2491">
        <v>389.189477047609</v>
      </c>
    </row>
    <row r="532" spans="18:33">
      <c r="R532" s="2429" t="str">
        <f t="shared" si="5"/>
        <v>Baja/Gdg T=6,Lb.≥ 12 M</v>
      </c>
      <c r="S532" s="2638">
        <v>30</v>
      </c>
      <c r="AD532" s="2471">
        <v>23</v>
      </c>
      <c r="AE532" s="2472">
        <v>9431</v>
      </c>
      <c r="AF532" s="2473" t="s">
        <v>1114</v>
      </c>
      <c r="AG532" s="2491">
        <v>428.810309937161</v>
      </c>
    </row>
    <row r="533" spans="18:33">
      <c r="R533" s="2429" t="str">
        <f t="shared" si="5"/>
        <v>Baja/Gdg T=8,Lb.≥ 12 M</v>
      </c>
      <c r="S533" s="2638">
        <v>30</v>
      </c>
      <c r="AD533" s="2471">
        <v>24</v>
      </c>
      <c r="AE533" s="2472">
        <v>9432</v>
      </c>
      <c r="AF533" s="2473" t="s">
        <v>1115</v>
      </c>
      <c r="AG533" s="2491">
        <v>416.167856001704</v>
      </c>
    </row>
    <row r="534" spans="18:33">
      <c r="R534" s="2429" t="str">
        <f t="shared" si="5"/>
        <v>Baja/Gdg T=4,Lb.12 M</v>
      </c>
      <c r="S534" s="2638">
        <v>30</v>
      </c>
      <c r="AD534" s="2471">
        <v>25</v>
      </c>
      <c r="AE534" s="2472">
        <v>9433</v>
      </c>
      <c r="AF534" s="2473" t="s">
        <v>1106</v>
      </c>
      <c r="AG534" s="2491">
        <v>491.553946107147</v>
      </c>
    </row>
    <row r="535" spans="18:33">
      <c r="R535" s="2429" t="str">
        <f t="shared" si="5"/>
        <v>Baja/Gdg T=6,Lb.12 M</v>
      </c>
      <c r="S535" s="2638">
        <v>30</v>
      </c>
      <c r="AD535" s="2471">
        <v>26</v>
      </c>
      <c r="AE535" s="2472">
        <v>9434</v>
      </c>
      <c r="AF535" s="2473" t="s">
        <v>1101</v>
      </c>
      <c r="AG535" s="2491">
        <v>226.371285546917</v>
      </c>
    </row>
    <row r="536" spans="18:33">
      <c r="R536" s="2429" t="str">
        <f t="shared" si="5"/>
        <v>Baja/Gdg T=8,Lb.12 M</v>
      </c>
      <c r="S536" s="2638">
        <v>30</v>
      </c>
      <c r="AD536" s="2471">
        <v>27</v>
      </c>
      <c r="AE536" s="2472">
        <v>9435</v>
      </c>
      <c r="AF536" s="2473" t="s">
        <v>1105</v>
      </c>
      <c r="AG536" s="2491">
        <v>461.209926509745</v>
      </c>
    </row>
    <row r="537" spans="18:33">
      <c r="R537" s="2429" t="str">
        <f t="shared" si="5"/>
        <v>Baja/Gdg T=4,Lb.16 M</v>
      </c>
      <c r="S537" s="2638">
        <v>30</v>
      </c>
      <c r="AD537" s="2471">
        <v>28</v>
      </c>
      <c r="AE537" s="2472">
        <v>9436</v>
      </c>
      <c r="AF537" s="2473" t="s">
        <v>1102</v>
      </c>
      <c r="AG537" s="2491">
        <v>235.477686654596</v>
      </c>
    </row>
    <row r="538" spans="18:33">
      <c r="R538" s="2429" t="str">
        <f t="shared" si="5"/>
        <v>Baja/Gdg T=6,Lb.16 M</v>
      </c>
      <c r="S538" s="2638">
        <v>30</v>
      </c>
      <c r="AD538" s="2479">
        <v>29</v>
      </c>
      <c r="AE538" s="2480">
        <v>9471</v>
      </c>
      <c r="AF538" s="2481" t="s">
        <v>1083</v>
      </c>
      <c r="AG538" s="2505">
        <v>210.576206198743</v>
      </c>
    </row>
    <row r="539" spans="18:19">
      <c r="R539" s="2429" t="str">
        <f t="shared" si="5"/>
        <v>Baja/Gdg T=8,Lb.16 M</v>
      </c>
      <c r="S539" s="2638">
        <v>30</v>
      </c>
    </row>
    <row r="540" spans="18:19">
      <c r="R540" s="2429" t="str">
        <f t="shared" si="5"/>
        <v>Baja/Gdg T=4,Lb.20 M</v>
      </c>
      <c r="S540" s="2638">
        <v>30</v>
      </c>
    </row>
    <row r="541" spans="18:19">
      <c r="R541" s="2429" t="str">
        <f t="shared" si="5"/>
        <v>Baja/Gdg T=6,Lb.20 M</v>
      </c>
      <c r="S541" s="2638">
        <v>30</v>
      </c>
    </row>
    <row r="542" spans="18:19">
      <c r="R542" s="2429" t="str">
        <f t="shared" si="5"/>
        <v>Baja/Gdg T=8,Lb.20 M</v>
      </c>
      <c r="S542" s="2638">
        <v>30</v>
      </c>
    </row>
    <row r="543" spans="18:32">
      <c r="R543" s="2429" t="str">
        <f t="shared" si="5"/>
        <v>Baja/Workshop T=6,Lb.20 M</v>
      </c>
      <c r="S543" s="2638">
        <v>30</v>
      </c>
      <c r="AF543" s="864" t="s">
        <v>122</v>
      </c>
    </row>
    <row r="544" spans="18:34">
      <c r="R544" s="2429" t="str">
        <f t="shared" si="5"/>
        <v>Baja/Workshop T=8,Lb.20 M</v>
      </c>
      <c r="S544" s="2638">
        <v>30</v>
      </c>
      <c r="AF544" s="2466" t="s">
        <v>703</v>
      </c>
      <c r="AG544" s="2639">
        <v>1</v>
      </c>
      <c r="AH544" s="2640"/>
    </row>
    <row r="545" spans="18:34">
      <c r="R545" s="2429" t="str">
        <f t="shared" si="5"/>
        <v>Baja/Workshop T=6,Lb.30 M</v>
      </c>
      <c r="S545" s="2638">
        <v>30</v>
      </c>
      <c r="AF545" s="2469" t="s">
        <v>1182</v>
      </c>
      <c r="AG545" s="2641">
        <v>0.9717</v>
      </c>
      <c r="AH545" s="2642"/>
    </row>
    <row r="546" spans="18:34">
      <c r="R546" s="2429" t="str">
        <f t="shared" si="5"/>
        <v>Baja/Workshop T=8,Lb.30 M</v>
      </c>
      <c r="S546" s="2638">
        <v>30</v>
      </c>
      <c r="AF546" s="2469" t="s">
        <v>1295</v>
      </c>
      <c r="AG546" s="2641">
        <v>0.9851</v>
      </c>
      <c r="AH546" s="2642"/>
    </row>
    <row r="547" spans="18:34">
      <c r="R547" s="2429" t="str">
        <f t="shared" si="5"/>
        <v>Baja/Workshop T=6,Lb.30 - 50 M 2, span</v>
      </c>
      <c r="S547" s="2638">
        <v>30</v>
      </c>
      <c r="AF547" s="2469" t="s">
        <v>1398</v>
      </c>
      <c r="AG547" s="2641">
        <v>0.939</v>
      </c>
      <c r="AH547" s="2642"/>
    </row>
    <row r="548" spans="18:34">
      <c r="R548" s="2429" t="str">
        <f t="shared" si="5"/>
        <v>Baja/Workshop T=8,Lb.30 - 50 M 2, span</v>
      </c>
      <c r="S548" s="2638">
        <v>30</v>
      </c>
      <c r="AF548" s="2469" t="s">
        <v>1419</v>
      </c>
      <c r="AG548" s="2641">
        <v>1.0738</v>
      </c>
      <c r="AH548" s="2642"/>
    </row>
    <row r="549" spans="18:34">
      <c r="R549" s="2429" t="str">
        <f t="shared" si="5"/>
        <v>Baja/Workshop T=8,Lb.20 M, hoist</v>
      </c>
      <c r="S549" s="2638">
        <v>30</v>
      </c>
      <c r="AF549" s="2469" t="s">
        <v>1433</v>
      </c>
      <c r="AG549" s="2641">
        <v>1.0251</v>
      </c>
      <c r="AH549" s="2642"/>
    </row>
    <row r="550" spans="18:34">
      <c r="R550" s="2429" t="str">
        <f t="shared" si="5"/>
        <v>Baja/Workshop T=8,Lb.30 M, hoist</v>
      </c>
      <c r="S550" s="2638">
        <v>30</v>
      </c>
      <c r="AF550" s="2469" t="s">
        <v>1446</v>
      </c>
      <c r="AG550" s="2641">
        <v>1.0056</v>
      </c>
      <c r="AH550" s="2642"/>
    </row>
    <row r="551" spans="18:34">
      <c r="R551" s="2429" t="str">
        <f t="shared" si="5"/>
        <v>Baja/Workshop T=8,Lb.20 M, hoist, kantor &amp; mezanine</v>
      </c>
      <c r="S551" s="2638">
        <v>30</v>
      </c>
      <c r="AF551" s="2469" t="s">
        <v>1463</v>
      </c>
      <c r="AG551" s="2641">
        <v>0.9316</v>
      </c>
      <c r="AH551" s="2642"/>
    </row>
    <row r="552" spans="18:34">
      <c r="R552" s="2429" t="str">
        <f t="shared" si="5"/>
        <v>Baja/Workshop T=8,Lb.30 M, hoist, kantor &amp; mezanine</v>
      </c>
      <c r="S552" s="2638">
        <v>30</v>
      </c>
      <c r="AF552" s="2469" t="s">
        <v>1475</v>
      </c>
      <c r="AG552" s="2641">
        <v>0.957</v>
      </c>
      <c r="AH552" s="2642"/>
    </row>
    <row r="553" spans="18:34">
      <c r="R553" s="2429" t="str">
        <f t="shared" si="5"/>
        <v>Baja/Workshop T=8,Lb.20 M, hoist &amp; kantor</v>
      </c>
      <c r="S553" s="2638">
        <v>30</v>
      </c>
      <c r="AF553" s="2469" t="s">
        <v>1491</v>
      </c>
      <c r="AG553" s="2641">
        <v>1.1109</v>
      </c>
      <c r="AH553" s="2642"/>
    </row>
    <row r="554" spans="18:34">
      <c r="R554" s="2429" t="str">
        <f t="shared" si="5"/>
        <v>Baja/Workshop T=8,Lb.30 M, hoist &amp; kantor</v>
      </c>
      <c r="S554" s="2638">
        <v>30</v>
      </c>
      <c r="AF554" s="2469" t="s">
        <v>1500</v>
      </c>
      <c r="AG554" s="2641">
        <v>1.1696</v>
      </c>
      <c r="AH554" s="2642"/>
    </row>
    <row r="555" spans="18:34">
      <c r="R555" s="2429" t="str">
        <f t="shared" si="5"/>
        <v>Baja/Workshop T=8,Lb.20 M, hoist &amp; mezanine</v>
      </c>
      <c r="S555" s="2638">
        <v>30</v>
      </c>
      <c r="AF555" s="2469" t="s">
        <v>1509</v>
      </c>
      <c r="AG555" s="2641" t="s">
        <v>1828</v>
      </c>
      <c r="AH555" s="2642"/>
    </row>
    <row r="556" spans="18:34">
      <c r="R556" s="2429" t="str">
        <f t="shared" si="5"/>
        <v>Baja/Workshop T=8,Lb.30 M, hoist &amp; mezanine</v>
      </c>
      <c r="S556" s="2638">
        <v>30</v>
      </c>
      <c r="AF556" s="2469" t="s">
        <v>1537</v>
      </c>
      <c r="AG556" s="2641">
        <v>0.8472</v>
      </c>
      <c r="AH556" s="2642"/>
    </row>
    <row r="557" spans="18:34">
      <c r="R557" s="2429" t="str">
        <f t="shared" ref="R557:R584" si="6">R202</f>
        <v>Kayu RT/ P. Batu kali &amp; Umpak</v>
      </c>
      <c r="S557" s="2638">
        <v>20</v>
      </c>
      <c r="AF557" s="2469" t="s">
        <v>1573</v>
      </c>
      <c r="AG557" s="2641">
        <v>0.8072</v>
      </c>
      <c r="AH557" s="2642"/>
    </row>
    <row r="558" spans="18:34">
      <c r="R558" s="2429" t="str">
        <f t="shared" si="6"/>
        <v>Kayu RT (RAPI)/ P. Pancang Ulin</v>
      </c>
      <c r="S558" s="2638">
        <v>20</v>
      </c>
      <c r="AF558" s="2469" t="s">
        <v>1578</v>
      </c>
      <c r="AG558" s="2641">
        <v>0.8642</v>
      </c>
      <c r="AH558" s="2642"/>
    </row>
    <row r="559" spans="18:34">
      <c r="R559" s="2429" t="str">
        <f t="shared" si="6"/>
        <v>Kayu RT (SEDERHANA)/Kayu Rimba</v>
      </c>
      <c r="S559" s="2638">
        <v>20</v>
      </c>
      <c r="AF559" s="2469" t="s">
        <v>1677</v>
      </c>
      <c r="AG559" s="2641">
        <v>0.9295</v>
      </c>
      <c r="AH559" s="2642"/>
    </row>
    <row r="560" spans="18:34">
      <c r="R560" s="2429" t="str">
        <f t="shared" si="6"/>
        <v>Kayu RT Panggung (RAPI)/ P. Pancang Ulin</v>
      </c>
      <c r="S560" s="2638">
        <v>20</v>
      </c>
      <c r="AF560" s="2469" t="s">
        <v>1202</v>
      </c>
      <c r="AG560" s="2641">
        <v>0.9708</v>
      </c>
      <c r="AH560" s="2642"/>
    </row>
    <row r="561" spans="18:34">
      <c r="R561" s="2429" t="str">
        <f t="shared" si="6"/>
        <v>Kayu Rimba Basah T=3,Lb.8 M</v>
      </c>
      <c r="S561" s="2638">
        <v>20</v>
      </c>
      <c r="AF561" s="2469" t="s">
        <v>1730</v>
      </c>
      <c r="AG561" s="2641">
        <v>0.838</v>
      </c>
      <c r="AH561" s="2642"/>
    </row>
    <row r="562" spans="18:34">
      <c r="R562" s="2429" t="str">
        <f t="shared" si="6"/>
        <v>Kayu Borneo Super T=3,Lb.8 M</v>
      </c>
      <c r="S562" s="2638">
        <v>20</v>
      </c>
      <c r="AF562" s="2469" t="s">
        <v>1751</v>
      </c>
      <c r="AG562" s="2641">
        <v>0.9131</v>
      </c>
      <c r="AH562" s="2642"/>
    </row>
    <row r="563" spans="18:34">
      <c r="R563" s="2429" t="str">
        <f t="shared" si="6"/>
        <v>Kayu Kamper medan T=3,Lb.8 M</v>
      </c>
      <c r="S563" s="2638">
        <v>20</v>
      </c>
      <c r="AF563" s="2469" t="s">
        <v>1770</v>
      </c>
      <c r="AG563" s="2641">
        <v>1.1531</v>
      </c>
      <c r="AH563" s="2642"/>
    </row>
    <row r="564" spans="18:34">
      <c r="R564" s="2429" t="str">
        <f t="shared" si="6"/>
        <v>Kayu Rimba Basah T=3,Lb.12 M</v>
      </c>
      <c r="S564" s="2638">
        <v>20</v>
      </c>
      <c r="AF564" s="2469" t="s">
        <v>1785</v>
      </c>
      <c r="AG564" s="2641">
        <v>1.1293</v>
      </c>
      <c r="AH564" s="2642"/>
    </row>
    <row r="565" spans="18:34">
      <c r="R565" s="2429" t="str">
        <f t="shared" si="6"/>
        <v>Kayu Borneo Super T=3,Lb.12 M</v>
      </c>
      <c r="S565" s="2638">
        <v>20</v>
      </c>
      <c r="AF565" s="2469" t="s">
        <v>1799</v>
      </c>
      <c r="AG565" s="2641">
        <v>1.0408</v>
      </c>
      <c r="AH565" s="2642"/>
    </row>
    <row r="566" spans="18:34">
      <c r="R566" s="2429" t="str">
        <f t="shared" si="6"/>
        <v>Kayu Kamper Medan T=3,Lb.12 M</v>
      </c>
      <c r="S566" s="2638">
        <v>20</v>
      </c>
      <c r="AF566" s="2469" t="s">
        <v>1807</v>
      </c>
      <c r="AG566" s="2641">
        <v>1.1552</v>
      </c>
      <c r="AH566" s="2642"/>
    </row>
    <row r="567" spans="18:34">
      <c r="R567" s="2429" t="str">
        <f t="shared" si="6"/>
        <v>Kayu Rimba Basah T=3,Lb.16 M</v>
      </c>
      <c r="S567" s="2638">
        <v>20</v>
      </c>
      <c r="AF567" s="2469" t="s">
        <v>1809</v>
      </c>
      <c r="AG567" s="2641">
        <v>1.2592</v>
      </c>
      <c r="AH567" s="2642"/>
    </row>
    <row r="568" spans="18:34">
      <c r="R568" s="2429" t="str">
        <f t="shared" si="6"/>
        <v>Kayu Borneo Super T=3,Lb.16 M</v>
      </c>
      <c r="S568" s="2638">
        <v>20</v>
      </c>
      <c r="AF568" s="2469" t="s">
        <v>1810</v>
      </c>
      <c r="AG568" s="2641">
        <v>1.07</v>
      </c>
      <c r="AH568" s="2642"/>
    </row>
    <row r="569" spans="18:34">
      <c r="R569" s="2429" t="str">
        <f t="shared" si="6"/>
        <v>Kayu Kamper Medan T=3,Lb.16 M</v>
      </c>
      <c r="S569" s="2638">
        <v>20</v>
      </c>
      <c r="AF569" s="2469" t="s">
        <v>1812</v>
      </c>
      <c r="AG569" s="2641">
        <v>0.8704</v>
      </c>
      <c r="AH569" s="2642"/>
    </row>
    <row r="570" spans="18:34">
      <c r="R570" s="2429" t="str">
        <f t="shared" si="6"/>
        <v>Kayu Rimba Basah T=3,Lb.20 M</v>
      </c>
      <c r="S570" s="2638">
        <v>20</v>
      </c>
      <c r="AF570" s="2469" t="s">
        <v>1814</v>
      </c>
      <c r="AG570" s="2641">
        <v>0.8214</v>
      </c>
      <c r="AH570" s="2642"/>
    </row>
    <row r="571" spans="18:34">
      <c r="R571" s="2429" t="str">
        <f t="shared" si="6"/>
        <v>Kayu Borneo Super T=3,Lb.20 M</v>
      </c>
      <c r="S571" s="2638">
        <v>20</v>
      </c>
      <c r="AF571" s="2469" t="s">
        <v>1815</v>
      </c>
      <c r="AG571" s="2641">
        <v>1.0304</v>
      </c>
      <c r="AH571" s="2642"/>
    </row>
    <row r="572" spans="18:34">
      <c r="R572" s="2429" t="str">
        <f t="shared" si="6"/>
        <v>Kayu Kamper Medan T=3,Lb.20 M</v>
      </c>
      <c r="S572" s="2638">
        <v>20</v>
      </c>
      <c r="AF572" s="2469" t="s">
        <v>1818</v>
      </c>
      <c r="AG572" s="2641">
        <v>0.9809</v>
      </c>
      <c r="AH572" s="2642"/>
    </row>
    <row r="573" spans="18:34">
      <c r="R573" s="2429" t="str">
        <f t="shared" si="6"/>
        <v>Kayu Rimba Basah T=6,Lb.8 M</v>
      </c>
      <c r="S573" s="2638">
        <v>20</v>
      </c>
      <c r="AF573" s="2469" t="s">
        <v>1819</v>
      </c>
      <c r="AG573" s="2641">
        <v>1.0175</v>
      </c>
      <c r="AH573" s="2642"/>
    </row>
    <row r="574" spans="18:34">
      <c r="R574" s="2429" t="str">
        <f t="shared" si="6"/>
        <v>Kayu Borneo Super T=6,Lb.8 M</v>
      </c>
      <c r="S574" s="2638">
        <v>20</v>
      </c>
      <c r="AF574" s="2469" t="s">
        <v>1821</v>
      </c>
      <c r="AG574" s="2641">
        <v>1.0706</v>
      </c>
      <c r="AH574" s="2642"/>
    </row>
    <row r="575" spans="18:34">
      <c r="R575" s="2429" t="str">
        <f t="shared" si="6"/>
        <v>Kayu Kamper Medan T=6,Lb.8 M</v>
      </c>
      <c r="S575" s="2638">
        <v>20</v>
      </c>
      <c r="AF575" s="2469" t="s">
        <v>1822</v>
      </c>
      <c r="AG575" s="2641">
        <v>1.1565</v>
      </c>
      <c r="AH575" s="2642"/>
    </row>
    <row r="576" spans="18:34">
      <c r="R576" s="2429" t="str">
        <f t="shared" si="6"/>
        <v>Kayu Rimba Basah T=6,Lb.12 M</v>
      </c>
      <c r="S576" s="2638">
        <v>20</v>
      </c>
      <c r="AF576" s="2469" t="s">
        <v>1824</v>
      </c>
      <c r="AG576" s="2641">
        <v>1.5886</v>
      </c>
      <c r="AH576" s="2642"/>
    </row>
    <row r="577" spans="18:34">
      <c r="R577" s="2429" t="str">
        <f t="shared" si="6"/>
        <v>Kayu Borneo Super T=6,Lb.12 M</v>
      </c>
      <c r="S577" s="2638">
        <v>20</v>
      </c>
      <c r="AF577" s="2469" t="s">
        <v>1826</v>
      </c>
      <c r="AG577" s="2641">
        <v>2.5842</v>
      </c>
      <c r="AH577" s="2642"/>
    </row>
    <row r="578" spans="18:19">
      <c r="R578" s="2429" t="str">
        <f t="shared" si="6"/>
        <v>Kayu Kamper Medan T=6,Lb.12 M</v>
      </c>
      <c r="S578" s="2638">
        <v>20</v>
      </c>
    </row>
    <row r="579" spans="18:19">
      <c r="R579" s="2429" t="str">
        <f t="shared" si="6"/>
        <v>Kayu Rimba Basah T=6,Lb.14 M</v>
      </c>
      <c r="S579" s="2638">
        <v>20</v>
      </c>
    </row>
    <row r="580" spans="18:19">
      <c r="R580" s="2429" t="str">
        <f t="shared" si="6"/>
        <v>Kayu Borneo Super T=6,Lb.14 M</v>
      </c>
      <c r="S580" s="2638">
        <v>20</v>
      </c>
    </row>
    <row r="581" spans="18:19">
      <c r="R581" s="2429" t="str">
        <f t="shared" si="6"/>
        <v>Kayu Kamper Medan T=6,Lb.14 M</v>
      </c>
      <c r="S581" s="2638">
        <v>20</v>
      </c>
    </row>
    <row r="582" spans="18:34">
      <c r="R582" s="2429" t="str">
        <f t="shared" si="6"/>
        <v>Kayu Rimba Basah T=6,Lb.16 M</v>
      </c>
      <c r="S582" s="2638">
        <v>20</v>
      </c>
      <c r="AF582" s="2466"/>
      <c r="AG582" s="2639"/>
      <c r="AH582" s="2640"/>
    </row>
    <row r="583" spans="18:34">
      <c r="R583" s="2429" t="str">
        <f t="shared" si="6"/>
        <v>Kayu Borneo Super T=6,Lb.16 M</v>
      </c>
      <c r="S583" s="2638">
        <v>20</v>
      </c>
      <c r="AF583" s="2469"/>
      <c r="AG583" s="2641"/>
      <c r="AH583" s="2642"/>
    </row>
    <row r="584" spans="18:34">
      <c r="R584" s="2429" t="str">
        <f t="shared" si="6"/>
        <v>Kayu Kamper Medan T=6,Lb.16 M</v>
      </c>
      <c r="S584" s="2638">
        <v>20</v>
      </c>
      <c r="AF584" s="2473" t="s">
        <v>530</v>
      </c>
      <c r="AG584" s="2644">
        <v>1.1993</v>
      </c>
      <c r="AH584" s="2645"/>
    </row>
    <row r="585" ht="16.35" spans="18:34">
      <c r="R585" s="3136" t="s">
        <v>30</v>
      </c>
      <c r="S585" s="3146" t="s">
        <v>30</v>
      </c>
      <c r="AF585" s="2473" t="s">
        <v>531</v>
      </c>
      <c r="AG585" s="2644">
        <v>1.014</v>
      </c>
      <c r="AH585" s="2645"/>
    </row>
    <row r="586" spans="32:34">
      <c r="AF586" s="2473" t="s">
        <v>532</v>
      </c>
      <c r="AG586" s="2644">
        <v>0.9525</v>
      </c>
      <c r="AH586" s="2645"/>
    </row>
    <row r="587" spans="32:34">
      <c r="AF587" s="2473" t="s">
        <v>533</v>
      </c>
      <c r="AG587" s="2644">
        <v>0.972</v>
      </c>
      <c r="AH587" s="2645"/>
    </row>
    <row r="588" spans="32:34">
      <c r="AF588" s="2473" t="s">
        <v>534</v>
      </c>
      <c r="AG588" s="2644">
        <v>1.0603</v>
      </c>
      <c r="AH588" s="2645"/>
    </row>
    <row r="589" spans="32:34">
      <c r="AF589" s="2473" t="s">
        <v>535</v>
      </c>
      <c r="AG589" s="2644">
        <v>1.0232</v>
      </c>
      <c r="AH589" s="2645"/>
    </row>
    <row r="590" spans="32:34">
      <c r="AF590" s="2473" t="s">
        <v>536</v>
      </c>
      <c r="AG590" s="2644">
        <v>1.1016</v>
      </c>
      <c r="AH590" s="2645"/>
    </row>
    <row r="591" spans="32:34">
      <c r="AF591" s="2473" t="s">
        <v>537</v>
      </c>
      <c r="AG591" s="2644">
        <v>0.9722</v>
      </c>
      <c r="AH591" s="2645"/>
    </row>
    <row r="592" spans="32:34">
      <c r="AF592" s="2473" t="s">
        <v>538</v>
      </c>
      <c r="AG592" s="2644">
        <v>1.0279</v>
      </c>
      <c r="AH592" s="2645"/>
    </row>
    <row r="593" spans="32:34">
      <c r="AF593" s="2473" t="s">
        <v>539</v>
      </c>
      <c r="AG593" s="2644">
        <v>1.0479</v>
      </c>
      <c r="AH593" s="2645"/>
    </row>
    <row r="594" spans="32:34">
      <c r="AF594" s="2473" t="s">
        <v>540</v>
      </c>
      <c r="AG594" s="2644">
        <v>1.1312</v>
      </c>
      <c r="AH594" s="2645"/>
    </row>
    <row r="595" spans="32:34">
      <c r="AF595" s="2473" t="s">
        <v>541</v>
      </c>
      <c r="AG595" s="2644">
        <v>0.9897</v>
      </c>
      <c r="AH595" s="2645"/>
    </row>
    <row r="596" spans="32:34">
      <c r="AF596" s="2473" t="s">
        <v>542</v>
      </c>
      <c r="AG596" s="2644">
        <v>1.1073</v>
      </c>
      <c r="AH596" s="2645"/>
    </row>
    <row r="597" spans="32:34">
      <c r="AF597" s="2473" t="s">
        <v>543</v>
      </c>
      <c r="AG597" s="2644">
        <v>1.021</v>
      </c>
      <c r="AH597" s="2645"/>
    </row>
    <row r="598" spans="32:34">
      <c r="AF598" s="2473" t="s">
        <v>544</v>
      </c>
      <c r="AG598" s="2644">
        <v>1.125</v>
      </c>
      <c r="AH598" s="2645"/>
    </row>
    <row r="599" spans="32:34">
      <c r="AF599" s="2473" t="s">
        <v>545</v>
      </c>
      <c r="AG599" s="2644">
        <v>0.9882</v>
      </c>
      <c r="AH599" s="2645"/>
    </row>
    <row r="600" spans="32:34">
      <c r="AF600" s="2473" t="s">
        <v>546</v>
      </c>
      <c r="AG600" s="2644">
        <v>0.9876</v>
      </c>
      <c r="AH600" s="2645"/>
    </row>
    <row r="601" spans="32:34">
      <c r="AF601" s="2473" t="s">
        <v>547</v>
      </c>
      <c r="AG601" s="2644">
        <v>1.012</v>
      </c>
      <c r="AH601" s="2645"/>
    </row>
    <row r="602" spans="32:34">
      <c r="AF602" s="2481" t="s">
        <v>548</v>
      </c>
      <c r="AG602" s="2646">
        <v>1.0948</v>
      </c>
      <c r="AH602" s="2647"/>
    </row>
    <row r="603" spans="32:34">
      <c r="AF603" s="2481" t="s">
        <v>549</v>
      </c>
      <c r="AG603" s="2646">
        <v>1.1021</v>
      </c>
      <c r="AH603" s="2647"/>
    </row>
    <row r="604" spans="32:34">
      <c r="AF604" s="2481" t="s">
        <v>550</v>
      </c>
      <c r="AG604" s="2646">
        <v>1.026</v>
      </c>
      <c r="AH604" s="2647"/>
    </row>
    <row r="605" spans="32:34">
      <c r="AF605" s="2481" t="s">
        <v>551</v>
      </c>
      <c r="AG605" s="2646">
        <v>1.1138</v>
      </c>
      <c r="AH605" s="2647"/>
    </row>
    <row r="606" spans="32:34">
      <c r="AF606" s="2481" t="s">
        <v>552</v>
      </c>
      <c r="AG606" s="2646">
        <v>0.8645</v>
      </c>
      <c r="AH606" s="2647"/>
    </row>
    <row r="607" spans="32:34">
      <c r="AF607" s="2469"/>
      <c r="AG607" s="2641"/>
      <c r="AH607" s="2642"/>
    </row>
    <row r="608" spans="32:34">
      <c r="AF608" s="2473" t="s">
        <v>555</v>
      </c>
      <c r="AG608" s="2644">
        <v>0.958</v>
      </c>
      <c r="AH608" s="2645"/>
    </row>
    <row r="609" spans="32:34">
      <c r="AF609" s="2473" t="s">
        <v>556</v>
      </c>
      <c r="AG609" s="2644">
        <v>1.0492</v>
      </c>
      <c r="AH609" s="2645"/>
    </row>
    <row r="610" spans="32:34">
      <c r="AF610" s="2473" t="s">
        <v>557</v>
      </c>
      <c r="AG610" s="2644">
        <v>1.1365</v>
      </c>
      <c r="AH610" s="2645"/>
    </row>
    <row r="611" spans="32:34">
      <c r="AF611" s="2473" t="s">
        <v>558</v>
      </c>
      <c r="AG611" s="2644">
        <v>1.037</v>
      </c>
      <c r="AH611" s="2645"/>
    </row>
    <row r="612" spans="32:34">
      <c r="AF612" s="2473" t="s">
        <v>559</v>
      </c>
      <c r="AG612" s="2644">
        <v>1.1032</v>
      </c>
      <c r="AH612" s="2645"/>
    </row>
    <row r="613" spans="32:34">
      <c r="AF613" s="2473" t="s">
        <v>560</v>
      </c>
      <c r="AG613" s="2644">
        <v>0.911</v>
      </c>
      <c r="AH613" s="2645"/>
    </row>
    <row r="614" spans="32:34">
      <c r="AF614" s="2473" t="s">
        <v>561</v>
      </c>
      <c r="AG614" s="2644">
        <v>1.021</v>
      </c>
      <c r="AH614" s="2645"/>
    </row>
    <row r="615" spans="32:34">
      <c r="AF615" s="2473" t="s">
        <v>562</v>
      </c>
      <c r="AG615" s="2644">
        <v>1.1494</v>
      </c>
      <c r="AH615" s="2645"/>
    </row>
    <row r="616" spans="32:34">
      <c r="AF616" s="2473" t="s">
        <v>563</v>
      </c>
      <c r="AG616" s="2644">
        <v>0.9213</v>
      </c>
      <c r="AH616" s="2645"/>
    </row>
    <row r="617" spans="32:34">
      <c r="AF617" s="2473" t="s">
        <v>564</v>
      </c>
      <c r="AG617" s="2644">
        <v>0.9704</v>
      </c>
      <c r="AH617" s="2645"/>
    </row>
    <row r="618" spans="32:34">
      <c r="AF618" s="2473" t="s">
        <v>565</v>
      </c>
      <c r="AG618" s="2644">
        <v>1.0151</v>
      </c>
      <c r="AH618" s="2645"/>
    </row>
    <row r="619" spans="32:34">
      <c r="AF619" s="2473" t="s">
        <v>566</v>
      </c>
      <c r="AG619" s="2644">
        <v>1.0914</v>
      </c>
      <c r="AH619" s="2645"/>
    </row>
    <row r="620" spans="32:34">
      <c r="AF620" s="2473" t="s">
        <v>567</v>
      </c>
      <c r="AG620" s="2644">
        <v>0.9919</v>
      </c>
      <c r="AH620" s="2645"/>
    </row>
    <row r="621" spans="32:34">
      <c r="AF621" s="2473" t="s">
        <v>568</v>
      </c>
      <c r="AG621" s="2644">
        <v>1.2997</v>
      </c>
      <c r="AH621" s="2645"/>
    </row>
    <row r="622" spans="32:34">
      <c r="AF622" s="2473" t="s">
        <v>569</v>
      </c>
      <c r="AG622" s="2644">
        <v>1.06</v>
      </c>
      <c r="AH622" s="2645"/>
    </row>
    <row r="623" spans="32:34">
      <c r="AF623" s="2473" t="s">
        <v>570</v>
      </c>
      <c r="AG623" s="2644">
        <v>1.0802</v>
      </c>
      <c r="AH623" s="2645"/>
    </row>
    <row r="624" spans="32:34">
      <c r="AF624" s="2473" t="s">
        <v>571</v>
      </c>
      <c r="AG624" s="2644">
        <v>1.1253</v>
      </c>
      <c r="AH624" s="2645"/>
    </row>
    <row r="625" spans="32:34">
      <c r="AF625" s="2473" t="s">
        <v>572</v>
      </c>
      <c r="AG625" s="2644">
        <v>0.993</v>
      </c>
      <c r="AH625" s="2645"/>
    </row>
    <row r="626" spans="32:34">
      <c r="AF626" s="2473" t="s">
        <v>573</v>
      </c>
      <c r="AG626" s="2644">
        <v>1.0028</v>
      </c>
      <c r="AH626" s="2645"/>
    </row>
    <row r="627" spans="32:34">
      <c r="AF627" s="2473" t="s">
        <v>574</v>
      </c>
      <c r="AG627" s="2644">
        <v>0.9671</v>
      </c>
      <c r="AH627" s="2645"/>
    </row>
    <row r="628" spans="32:34">
      <c r="AF628" s="2473" t="s">
        <v>575</v>
      </c>
      <c r="AG628" s="2644">
        <v>0.8942</v>
      </c>
      <c r="AH628" s="2645"/>
    </row>
    <row r="629" spans="32:34">
      <c r="AF629" s="2473" t="s">
        <v>576</v>
      </c>
      <c r="AG629" s="2644">
        <v>1.0084</v>
      </c>
      <c r="AH629" s="2645"/>
    </row>
    <row r="630" spans="32:34">
      <c r="AF630" s="2473" t="s">
        <v>577</v>
      </c>
      <c r="AG630" s="2644">
        <v>1.2879</v>
      </c>
      <c r="AH630" s="2645"/>
    </row>
    <row r="631" spans="32:34">
      <c r="AF631" s="2473" t="s">
        <v>578</v>
      </c>
      <c r="AG631" s="2644">
        <v>1.018</v>
      </c>
      <c r="AH631" s="2645"/>
    </row>
    <row r="632" spans="32:34">
      <c r="AF632" s="2473" t="s">
        <v>579</v>
      </c>
      <c r="AG632" s="2644">
        <v>1.0376</v>
      </c>
      <c r="AH632" s="2645"/>
    </row>
    <row r="633" spans="32:34">
      <c r="AF633" s="2481" t="s">
        <v>580</v>
      </c>
      <c r="AG633" s="2646">
        <v>1.0774</v>
      </c>
      <c r="AH633" s="2647"/>
    </row>
    <row r="634" spans="32:34">
      <c r="AF634" s="2481" t="s">
        <v>581</v>
      </c>
      <c r="AG634" s="2646">
        <v>1.1513</v>
      </c>
      <c r="AH634" s="2647"/>
    </row>
    <row r="635" spans="32:34">
      <c r="AF635" s="2481" t="s">
        <v>582</v>
      </c>
      <c r="AG635" s="2646">
        <v>1.1008</v>
      </c>
      <c r="AH635" s="2647"/>
    </row>
    <row r="636" spans="32:34">
      <c r="AF636" s="2481" t="s">
        <v>583</v>
      </c>
      <c r="AG636" s="2646">
        <v>1.1582</v>
      </c>
      <c r="AH636" s="2647"/>
    </row>
    <row r="637" spans="32:34">
      <c r="AF637" s="2481" t="s">
        <v>584</v>
      </c>
      <c r="AG637" s="2646">
        <v>1.0003</v>
      </c>
      <c r="AH637" s="2647"/>
    </row>
    <row r="638" spans="32:34">
      <c r="AF638" s="2481" t="s">
        <v>585</v>
      </c>
      <c r="AG638" s="2646">
        <v>0.9987</v>
      </c>
      <c r="AH638" s="2647"/>
    </row>
    <row r="639" spans="32:34">
      <c r="AF639" s="2481" t="s">
        <v>586</v>
      </c>
      <c r="AG639" s="2646">
        <v>1.0948</v>
      </c>
      <c r="AH639" s="2647"/>
    </row>
    <row r="640" spans="32:34">
      <c r="AF640" s="2481" t="s">
        <v>587</v>
      </c>
      <c r="AG640" s="2646">
        <v>1.023</v>
      </c>
      <c r="AH640" s="2647"/>
    </row>
    <row r="641" spans="32:34">
      <c r="AF641" s="2469"/>
      <c r="AG641" s="2641"/>
      <c r="AH641" s="2642"/>
    </row>
    <row r="642" spans="32:34">
      <c r="AF642" s="2473" t="s">
        <v>590</v>
      </c>
      <c r="AG642" s="2644">
        <v>1.8755</v>
      </c>
      <c r="AH642" s="2645"/>
    </row>
    <row r="643" spans="32:34">
      <c r="AF643" s="2473" t="s">
        <v>591</v>
      </c>
      <c r="AG643" s="2644">
        <v>1.0091</v>
      </c>
      <c r="AH643" s="2645"/>
    </row>
    <row r="644" spans="32:34">
      <c r="AF644" s="2473" t="s">
        <v>592</v>
      </c>
      <c r="AG644" s="2644">
        <v>0.9101</v>
      </c>
      <c r="AH644" s="2645"/>
    </row>
    <row r="645" spans="32:34">
      <c r="AF645" s="2473" t="s">
        <v>593</v>
      </c>
      <c r="AG645" s="2644">
        <v>1.0282</v>
      </c>
      <c r="AH645" s="2645"/>
    </row>
    <row r="646" spans="32:34">
      <c r="AF646" s="2473" t="s">
        <v>594</v>
      </c>
      <c r="AG646" s="2644">
        <v>0.9384</v>
      </c>
      <c r="AH646" s="2645"/>
    </row>
    <row r="647" spans="32:34">
      <c r="AF647" s="2473" t="s">
        <v>595</v>
      </c>
      <c r="AG647" s="2644">
        <v>0.9769</v>
      </c>
      <c r="AH647" s="2645"/>
    </row>
    <row r="648" spans="32:34">
      <c r="AF648" s="2473" t="s">
        <v>596</v>
      </c>
      <c r="AG648" s="2644">
        <v>1.051</v>
      </c>
      <c r="AH648" s="2645"/>
    </row>
    <row r="649" spans="32:34">
      <c r="AF649" s="2473" t="s">
        <v>597</v>
      </c>
      <c r="AG649" s="2644">
        <v>1.0066</v>
      </c>
      <c r="AH649" s="2645"/>
    </row>
    <row r="650" spans="32:34">
      <c r="AF650" s="2473" t="s">
        <v>598</v>
      </c>
      <c r="AG650" s="2644">
        <v>0.9235</v>
      </c>
      <c r="AH650" s="2645"/>
    </row>
    <row r="651" spans="32:34">
      <c r="AF651" s="2473" t="s">
        <v>599</v>
      </c>
      <c r="AG651" s="2644">
        <v>0.8619</v>
      </c>
      <c r="AH651" s="2645"/>
    </row>
    <row r="652" spans="32:34">
      <c r="AF652" s="2473" t="s">
        <v>600</v>
      </c>
      <c r="AG652" s="2644">
        <v>0.9243</v>
      </c>
      <c r="AH652" s="2645"/>
    </row>
    <row r="653" spans="32:34">
      <c r="AF653" s="2473" t="s">
        <v>601</v>
      </c>
      <c r="AG653" s="2644">
        <v>0.9904</v>
      </c>
      <c r="AH653" s="2645"/>
    </row>
    <row r="654" spans="32:34">
      <c r="AF654" s="2481" t="s">
        <v>602</v>
      </c>
      <c r="AG654" s="2646">
        <v>1.1164</v>
      </c>
      <c r="AH654" s="2647"/>
    </row>
    <row r="655" spans="32:34">
      <c r="AF655" s="2481" t="s">
        <v>603</v>
      </c>
      <c r="AG655" s="2646">
        <v>0.9736</v>
      </c>
      <c r="AH655" s="2647"/>
    </row>
    <row r="656" spans="32:34">
      <c r="AF656" s="2481" t="s">
        <v>604</v>
      </c>
      <c r="AG656" s="2646">
        <v>0.858</v>
      </c>
      <c r="AH656" s="2647"/>
    </row>
    <row r="657" spans="32:34">
      <c r="AF657" s="2481" t="s">
        <v>605</v>
      </c>
      <c r="AG657" s="2646">
        <v>0.9271</v>
      </c>
      <c r="AH657" s="2647"/>
    </row>
    <row r="658" spans="32:34">
      <c r="AF658" s="2481" t="s">
        <v>606</v>
      </c>
      <c r="AG658" s="2646">
        <v>1.0087</v>
      </c>
      <c r="AH658" s="2647"/>
    </row>
    <row r="659" spans="32:34">
      <c r="AF659" s="2481" t="s">
        <v>607</v>
      </c>
      <c r="AG659" s="2646">
        <v>0.9448</v>
      </c>
      <c r="AH659" s="2647"/>
    </row>
    <row r="660" spans="32:34">
      <c r="AF660" s="2481" t="s">
        <v>608</v>
      </c>
      <c r="AG660" s="2646">
        <v>0.9567</v>
      </c>
      <c r="AH660" s="2647"/>
    </row>
    <row r="661" spans="32:34">
      <c r="AF661" s="2469"/>
      <c r="AG661" s="2641"/>
      <c r="AH661" s="2642"/>
    </row>
    <row r="662" spans="32:34">
      <c r="AF662" s="2473" t="s">
        <v>611</v>
      </c>
      <c r="AG662" s="2644">
        <v>1.0067</v>
      </c>
      <c r="AH662" s="2645"/>
    </row>
    <row r="663" spans="32:34">
      <c r="AF663" s="2473" t="s">
        <v>612</v>
      </c>
      <c r="AG663" s="2644">
        <v>1.1286</v>
      </c>
      <c r="AH663" s="2645"/>
    </row>
    <row r="664" spans="32:34">
      <c r="AF664" s="2473" t="s">
        <v>613</v>
      </c>
      <c r="AG664" s="2644">
        <v>1.1534</v>
      </c>
      <c r="AH664" s="2645"/>
    </row>
    <row r="665" spans="32:34">
      <c r="AF665" s="2473" t="s">
        <v>614</v>
      </c>
      <c r="AG665" s="2644">
        <v>1.0137</v>
      </c>
      <c r="AH665" s="2645"/>
    </row>
    <row r="666" spans="32:34">
      <c r="AF666" s="2473" t="s">
        <v>615</v>
      </c>
      <c r="AG666" s="2644">
        <v>1.1751</v>
      </c>
      <c r="AH666" s="2645"/>
    </row>
    <row r="667" spans="32:34">
      <c r="AF667" s="2473" t="s">
        <v>616</v>
      </c>
      <c r="AG667" s="2644">
        <v>1.0154</v>
      </c>
      <c r="AH667" s="2645"/>
    </row>
    <row r="668" spans="32:34">
      <c r="AF668" s="2473" t="s">
        <v>617</v>
      </c>
      <c r="AG668" s="2644">
        <v>1.0868</v>
      </c>
      <c r="AH668" s="2645"/>
    </row>
    <row r="669" spans="32:34">
      <c r="AF669" s="2473" t="s">
        <v>618</v>
      </c>
      <c r="AG669" s="2644">
        <v>1.2242</v>
      </c>
      <c r="AH669" s="2645"/>
    </row>
    <row r="670" spans="32:34">
      <c r="AF670" s="2473" t="s">
        <v>619</v>
      </c>
      <c r="AG670" s="2644">
        <v>1.2967</v>
      </c>
      <c r="AH670" s="2645"/>
    </row>
    <row r="671" spans="32:34">
      <c r="AF671" s="2473" t="s">
        <v>620</v>
      </c>
      <c r="AG671" s="2644">
        <v>1.3551</v>
      </c>
      <c r="AH671" s="2645"/>
    </row>
    <row r="672" spans="32:34">
      <c r="AF672" s="2481" t="s">
        <v>621</v>
      </c>
      <c r="AG672" s="2646">
        <v>1.1214</v>
      </c>
      <c r="AH672" s="2647"/>
    </row>
    <row r="673" spans="32:34">
      <c r="AF673" s="2481" t="s">
        <v>622</v>
      </c>
      <c r="AG673" s="2646">
        <v>1.2161</v>
      </c>
      <c r="AH673" s="2647"/>
    </row>
    <row r="674" spans="32:34">
      <c r="AF674" s="2469"/>
      <c r="AG674" s="2641"/>
      <c r="AH674" s="2642"/>
    </row>
    <row r="675" spans="32:34">
      <c r="AF675" s="2473" t="s">
        <v>625</v>
      </c>
      <c r="AG675" s="2644">
        <v>1.0764</v>
      </c>
      <c r="AH675" s="2645"/>
    </row>
    <row r="676" spans="32:34">
      <c r="AF676" s="2473" t="s">
        <v>626</v>
      </c>
      <c r="AG676" s="2644">
        <v>0.9942</v>
      </c>
      <c r="AH676" s="2645"/>
    </row>
    <row r="677" spans="32:34">
      <c r="AF677" s="2473" t="s">
        <v>627</v>
      </c>
      <c r="AG677" s="2644">
        <v>1.065</v>
      </c>
      <c r="AH677" s="2645"/>
    </row>
    <row r="678" spans="32:34">
      <c r="AF678" s="2473" t="s">
        <v>628</v>
      </c>
      <c r="AG678" s="2644">
        <v>1.2015</v>
      </c>
      <c r="AH678" s="2645"/>
    </row>
    <row r="679" spans="32:34">
      <c r="AF679" s="2473" t="s">
        <v>629</v>
      </c>
      <c r="AG679" s="2644">
        <v>1.1867</v>
      </c>
      <c r="AH679" s="2645"/>
    </row>
    <row r="680" spans="32:34">
      <c r="AF680" s="2473" t="s">
        <v>630</v>
      </c>
      <c r="AG680" s="2644">
        <v>1.2754</v>
      </c>
      <c r="AH680" s="2645"/>
    </row>
    <row r="681" spans="32:34">
      <c r="AF681" s="2473" t="s">
        <v>631</v>
      </c>
      <c r="AG681" s="2644">
        <v>1.2852</v>
      </c>
      <c r="AH681" s="2645"/>
    </row>
    <row r="682" spans="32:34">
      <c r="AF682" s="2473" t="s">
        <v>632</v>
      </c>
      <c r="AG682" s="2644">
        <v>1.0046</v>
      </c>
      <c r="AH682" s="2645"/>
    </row>
    <row r="683" spans="32:34">
      <c r="AF683" s="2473" t="s">
        <v>633</v>
      </c>
      <c r="AG683" s="2644">
        <v>1.0135</v>
      </c>
      <c r="AH683" s="2645"/>
    </row>
    <row r="684" spans="32:34">
      <c r="AF684" s="2481" t="s">
        <v>634</v>
      </c>
      <c r="AG684" s="2646">
        <v>1.1456</v>
      </c>
      <c r="AH684" s="2647"/>
    </row>
    <row r="685" spans="32:34">
      <c r="AF685" s="2481" t="s">
        <v>635</v>
      </c>
      <c r="AG685" s="2646">
        <v>1.1242</v>
      </c>
      <c r="AH685" s="2647"/>
    </row>
    <row r="686" spans="32:34">
      <c r="AF686" s="2469"/>
      <c r="AG686" s="2641"/>
      <c r="AH686" s="2642"/>
    </row>
    <row r="687" spans="32:34">
      <c r="AF687" s="2473" t="s">
        <v>638</v>
      </c>
      <c r="AG687" s="2644">
        <v>0.9777</v>
      </c>
      <c r="AH687" s="2645"/>
    </row>
    <row r="688" spans="32:34">
      <c r="AF688" s="2473" t="s">
        <v>639</v>
      </c>
      <c r="AG688" s="2644">
        <v>0.9826</v>
      </c>
      <c r="AH688" s="2645"/>
    </row>
    <row r="689" spans="32:34">
      <c r="AF689" s="2473" t="s">
        <v>640</v>
      </c>
      <c r="AG689" s="2644">
        <v>1.0507</v>
      </c>
      <c r="AH689" s="2645"/>
    </row>
    <row r="690" spans="32:34">
      <c r="AF690" s="2473" t="s">
        <v>641</v>
      </c>
      <c r="AG690" s="2644">
        <v>0.9135</v>
      </c>
      <c r="AH690" s="2645"/>
    </row>
    <row r="691" spans="32:34">
      <c r="AF691" s="2473" t="s">
        <v>642</v>
      </c>
      <c r="AG691" s="2644">
        <v>1.079</v>
      </c>
      <c r="AH691" s="2645"/>
    </row>
    <row r="692" spans="32:34">
      <c r="AF692" s="2473" t="s">
        <v>643</v>
      </c>
      <c r="AG692" s="2644">
        <v>1.5438</v>
      </c>
      <c r="AH692" s="2645"/>
    </row>
    <row r="693" spans="32:34">
      <c r="AF693" s="2473" t="s">
        <v>644</v>
      </c>
      <c r="AG693" s="2644">
        <v>1.3623</v>
      </c>
      <c r="AH693" s="2645"/>
    </row>
    <row r="694" spans="32:34">
      <c r="AF694" s="2473" t="s">
        <v>645</v>
      </c>
      <c r="AG694" s="2644">
        <v>0.9657</v>
      </c>
      <c r="AH694" s="2645"/>
    </row>
    <row r="695" spans="32:34">
      <c r="AF695" s="2473" t="s">
        <v>646</v>
      </c>
      <c r="AG695" s="2644">
        <v>0.9317</v>
      </c>
      <c r="AH695" s="2645"/>
    </row>
    <row r="696" spans="32:34">
      <c r="AF696" s="2473" t="s">
        <v>647</v>
      </c>
      <c r="AG696" s="2644">
        <v>1.1702</v>
      </c>
      <c r="AH696" s="2645"/>
    </row>
    <row r="697" spans="32:34">
      <c r="AF697" s="2473" t="s">
        <v>648</v>
      </c>
      <c r="AG697" s="2644">
        <v>0.907</v>
      </c>
      <c r="AH697" s="2645"/>
    </row>
    <row r="698" spans="32:34">
      <c r="AF698" s="2481" t="s">
        <v>651</v>
      </c>
      <c r="AG698" s="2646">
        <v>1.1259</v>
      </c>
      <c r="AH698" s="2647"/>
    </row>
    <row r="699" spans="32:34">
      <c r="AF699" s="2481" t="s">
        <v>652</v>
      </c>
      <c r="AG699" s="2646">
        <v>1.1308</v>
      </c>
      <c r="AH699" s="2647"/>
    </row>
    <row r="700" spans="32:34">
      <c r="AF700" s="2481" t="s">
        <v>653</v>
      </c>
      <c r="AG700" s="2646">
        <v>1.1115</v>
      </c>
      <c r="AH700" s="2647"/>
    </row>
    <row r="701" spans="32:34">
      <c r="AF701" s="2481" t="s">
        <v>654</v>
      </c>
      <c r="AG701" s="2646">
        <v>1.0709</v>
      </c>
      <c r="AH701" s="2647"/>
    </row>
    <row r="702" spans="32:34">
      <c r="AF702" s="2469"/>
      <c r="AG702" s="2641"/>
      <c r="AH702" s="2642"/>
    </row>
    <row r="703" spans="32:34">
      <c r="AF703" s="2473" t="s">
        <v>657</v>
      </c>
      <c r="AG703" s="2644">
        <v>0.9833</v>
      </c>
      <c r="AH703" s="2645"/>
    </row>
    <row r="704" spans="32:34">
      <c r="AF704" s="2473" t="s">
        <v>658</v>
      </c>
      <c r="AG704" s="2644">
        <v>0.9256</v>
      </c>
      <c r="AH704" s="2645"/>
    </row>
    <row r="705" spans="32:34">
      <c r="AF705" s="2473" t="s">
        <v>659</v>
      </c>
      <c r="AG705" s="2644">
        <v>0.9695</v>
      </c>
      <c r="AH705" s="2645"/>
    </row>
    <row r="706" spans="32:34">
      <c r="AF706" s="2473" t="s">
        <v>660</v>
      </c>
      <c r="AG706" s="2644">
        <v>0.9689</v>
      </c>
      <c r="AH706" s="2645"/>
    </row>
    <row r="707" spans="32:34">
      <c r="AF707" s="2473" t="s">
        <v>661</v>
      </c>
      <c r="AG707" s="2644">
        <v>1.0276</v>
      </c>
      <c r="AH707" s="2645"/>
    </row>
    <row r="708" spans="32:34">
      <c r="AF708" s="2473" t="s">
        <v>662</v>
      </c>
      <c r="AG708" s="2644">
        <v>1.0376</v>
      </c>
      <c r="AH708" s="2645"/>
    </row>
    <row r="709" spans="32:34">
      <c r="AF709" s="2473" t="s">
        <v>663</v>
      </c>
      <c r="AG709" s="2644">
        <v>0.9871</v>
      </c>
      <c r="AH709" s="2645"/>
    </row>
    <row r="710" spans="32:34">
      <c r="AF710" s="2473" t="s">
        <v>664</v>
      </c>
      <c r="AG710" s="2644">
        <v>0.9588</v>
      </c>
      <c r="AH710" s="2645"/>
    </row>
    <row r="711" spans="32:34">
      <c r="AF711" s="2473" t="s">
        <v>665</v>
      </c>
      <c r="AG711" s="2644">
        <v>1.0281</v>
      </c>
      <c r="AH711" s="2645"/>
    </row>
    <row r="712" spans="32:34">
      <c r="AF712" s="2481" t="s">
        <v>666</v>
      </c>
      <c r="AG712" s="2646">
        <v>1.0272</v>
      </c>
      <c r="AH712" s="2647"/>
    </row>
    <row r="713" spans="32:34">
      <c r="AF713" s="2469"/>
      <c r="AG713" s="2641"/>
      <c r="AH713" s="2642"/>
    </row>
    <row r="714" spans="32:34">
      <c r="AF714" s="2473" t="s">
        <v>669</v>
      </c>
      <c r="AG714" s="2644">
        <v>1.1185</v>
      </c>
      <c r="AH714" s="2645"/>
    </row>
    <row r="715" spans="32:34">
      <c r="AF715" s="2473" t="s">
        <v>670</v>
      </c>
      <c r="AG715" s="2644">
        <v>1.036</v>
      </c>
      <c r="AH715" s="2645"/>
    </row>
    <row r="716" spans="32:34">
      <c r="AF716" s="2473" t="s">
        <v>671</v>
      </c>
      <c r="AG716" s="2644">
        <v>0.9836</v>
      </c>
      <c r="AH716" s="2645"/>
    </row>
    <row r="717" spans="32:34">
      <c r="AF717" s="2473" t="s">
        <v>672</v>
      </c>
      <c r="AG717" s="2644">
        <v>0.9886</v>
      </c>
      <c r="AH717" s="2645"/>
    </row>
    <row r="718" spans="32:34">
      <c r="AF718" s="2473" t="s">
        <v>673</v>
      </c>
      <c r="AG718" s="2644">
        <v>0.9929</v>
      </c>
      <c r="AH718" s="2645"/>
    </row>
    <row r="719" spans="32:34">
      <c r="AF719" s="2473" t="s">
        <v>674</v>
      </c>
      <c r="AG719" s="2644">
        <v>1.0405</v>
      </c>
      <c r="AH719" s="2645"/>
    </row>
    <row r="720" spans="32:34">
      <c r="AF720" s="2473" t="s">
        <v>675</v>
      </c>
      <c r="AG720" s="2644">
        <v>1.0671</v>
      </c>
      <c r="AH720" s="2645"/>
    </row>
    <row r="721" spans="32:34">
      <c r="AF721" s="2473" t="s">
        <v>676</v>
      </c>
      <c r="AG721" s="2644">
        <v>1.0982</v>
      </c>
      <c r="AH721" s="2645"/>
    </row>
    <row r="722" spans="32:34">
      <c r="AF722" s="2473" t="s">
        <v>677</v>
      </c>
      <c r="AG722" s="2644">
        <v>0.9324</v>
      </c>
      <c r="AH722" s="2645"/>
    </row>
    <row r="723" spans="32:34">
      <c r="AF723" s="2473" t="s">
        <v>678</v>
      </c>
      <c r="AG723" s="2644">
        <v>0.9834</v>
      </c>
      <c r="AH723" s="2645"/>
    </row>
    <row r="724" spans="32:34">
      <c r="AF724" s="2473" t="s">
        <v>679</v>
      </c>
      <c r="AG724" s="2644">
        <v>1.1879</v>
      </c>
      <c r="AH724" s="2645"/>
    </row>
    <row r="725" spans="32:34">
      <c r="AF725" s="2473" t="s">
        <v>680</v>
      </c>
      <c r="AG725" s="2644">
        <v>1.1245</v>
      </c>
      <c r="AH725" s="2645"/>
    </row>
    <row r="726" spans="32:34">
      <c r="AF726" s="2481" t="s">
        <v>682</v>
      </c>
      <c r="AG726" s="2646">
        <v>1.0244</v>
      </c>
      <c r="AH726" s="2647"/>
    </row>
    <row r="727" spans="32:34">
      <c r="AF727" s="2481" t="s">
        <v>683</v>
      </c>
      <c r="AG727" s="2646">
        <v>0.9801</v>
      </c>
      <c r="AH727" s="2647"/>
    </row>
    <row r="728" spans="32:34">
      <c r="AF728" s="2469"/>
      <c r="AG728" s="2641"/>
      <c r="AH728" s="2642"/>
    </row>
    <row r="729" spans="32:34">
      <c r="AF729" s="2473" t="s">
        <v>686</v>
      </c>
      <c r="AG729" s="2644">
        <v>1.18</v>
      </c>
      <c r="AH729" s="2645"/>
    </row>
    <row r="730" spans="32:34">
      <c r="AF730" s="2473" t="s">
        <v>687</v>
      </c>
      <c r="AG730" s="2644">
        <v>1.1148</v>
      </c>
      <c r="AH730" s="2645"/>
    </row>
    <row r="731" spans="32:34">
      <c r="AF731" s="2473" t="s">
        <v>688</v>
      </c>
      <c r="AG731" s="2644">
        <v>1.1892</v>
      </c>
      <c r="AH731" s="2645"/>
    </row>
    <row r="732" spans="32:34">
      <c r="AF732" s="2473" t="s">
        <v>689</v>
      </c>
      <c r="AG732" s="2644">
        <v>1.2477</v>
      </c>
      <c r="AH732" s="2645"/>
    </row>
    <row r="733" spans="32:34">
      <c r="AF733" s="2473" t="s">
        <v>690</v>
      </c>
      <c r="AG733" s="2644">
        <v>1.1872</v>
      </c>
      <c r="AH733" s="2645"/>
    </row>
    <row r="734" spans="32:34">
      <c r="AF734" s="2473" t="s">
        <v>691</v>
      </c>
      <c r="AG734" s="2644">
        <v>1.3007</v>
      </c>
      <c r="AH734" s="2645"/>
    </row>
    <row r="735" spans="32:34">
      <c r="AF735" s="2481" t="s">
        <v>692</v>
      </c>
      <c r="AG735" s="2646">
        <v>1.1517</v>
      </c>
      <c r="AH735" s="2647"/>
    </row>
    <row r="736" spans="32:34">
      <c r="AF736" s="2469"/>
      <c r="AG736" s="2641"/>
      <c r="AH736" s="2642"/>
    </row>
    <row r="737" spans="32:34">
      <c r="AF737" s="2473" t="s">
        <v>695</v>
      </c>
      <c r="AG737" s="2644">
        <v>1.0818</v>
      </c>
      <c r="AH737" s="2645"/>
    </row>
    <row r="738" spans="32:34">
      <c r="AF738" s="2473" t="s">
        <v>696</v>
      </c>
      <c r="AG738" s="2644">
        <v>1.0989</v>
      </c>
      <c r="AH738" s="2645"/>
    </row>
    <row r="739" spans="32:34">
      <c r="AF739" s="2473" t="s">
        <v>697</v>
      </c>
      <c r="AG739" s="2644">
        <v>1.4708</v>
      </c>
      <c r="AH739" s="2645"/>
    </row>
    <row r="740" spans="32:34">
      <c r="AF740" s="2473" t="s">
        <v>698</v>
      </c>
      <c r="AG740" s="2644">
        <v>1.1843</v>
      </c>
      <c r="AH740" s="2645"/>
    </row>
    <row r="741" spans="32:34">
      <c r="AF741" s="2473" t="s">
        <v>699</v>
      </c>
      <c r="AG741" s="2644">
        <v>1.6814</v>
      </c>
      <c r="AH741" s="2645"/>
    </row>
    <row r="742" spans="32:34">
      <c r="AF742" s="2481" t="s">
        <v>700</v>
      </c>
      <c r="AG742" s="2646">
        <v>1.2891</v>
      </c>
      <c r="AH742" s="2647"/>
    </row>
    <row r="743" spans="32:34">
      <c r="AF743" s="2481" t="s">
        <v>701</v>
      </c>
      <c r="AG743" s="2646">
        <v>1.1113</v>
      </c>
      <c r="AH743" s="2647"/>
    </row>
    <row r="744" spans="32:34">
      <c r="AF744" s="2469"/>
      <c r="AG744" s="2641"/>
      <c r="AH744" s="2642"/>
    </row>
    <row r="745" spans="32:34">
      <c r="AF745" s="2473" t="s">
        <v>712</v>
      </c>
      <c r="AG745" s="2644">
        <v>1.105</v>
      </c>
      <c r="AH745" s="2645"/>
    </row>
    <row r="746" spans="32:34">
      <c r="AF746" s="2473" t="s">
        <v>713</v>
      </c>
      <c r="AG746" s="2644">
        <v>0.9236</v>
      </c>
      <c r="AH746" s="2645"/>
    </row>
    <row r="747" spans="32:34">
      <c r="AF747" s="2473" t="s">
        <v>714</v>
      </c>
      <c r="AG747" s="2644">
        <v>0.831</v>
      </c>
      <c r="AH747" s="2645"/>
    </row>
    <row r="748" spans="32:34">
      <c r="AF748" s="2473" t="s">
        <v>715</v>
      </c>
      <c r="AG748" s="2644">
        <v>1.0355</v>
      </c>
      <c r="AH748" s="2645"/>
    </row>
    <row r="749" spans="32:34">
      <c r="AF749" s="2473" t="s">
        <v>716</v>
      </c>
      <c r="AG749" s="2644">
        <v>0.866</v>
      </c>
      <c r="AH749" s="2645"/>
    </row>
    <row r="750" spans="32:34">
      <c r="AF750" s="2473" t="s">
        <v>717</v>
      </c>
      <c r="AG750" s="2644">
        <v>0.8529</v>
      </c>
      <c r="AH750" s="2645"/>
    </row>
    <row r="751" spans="32:34">
      <c r="AF751" s="2473" t="s">
        <v>718</v>
      </c>
      <c r="AG751" s="2644">
        <v>0.9042</v>
      </c>
      <c r="AH751" s="2645"/>
    </row>
    <row r="752" spans="32:34">
      <c r="AF752" s="2473" t="s">
        <v>719</v>
      </c>
      <c r="AG752" s="2644">
        <v>0.8275</v>
      </c>
      <c r="AH752" s="2645"/>
    </row>
    <row r="753" spans="32:34">
      <c r="AF753" s="2473" t="s">
        <v>720</v>
      </c>
      <c r="AG753" s="2644">
        <v>0.9651</v>
      </c>
      <c r="AH753" s="2645"/>
    </row>
    <row r="754" spans="32:34">
      <c r="AF754" s="2473" t="s">
        <v>721</v>
      </c>
      <c r="AG754" s="2644">
        <v>0.8156</v>
      </c>
      <c r="AH754" s="2645"/>
    </row>
    <row r="755" spans="32:34">
      <c r="AF755" s="2473" t="s">
        <v>722</v>
      </c>
      <c r="AG755" s="2644">
        <v>0.9635</v>
      </c>
      <c r="AH755" s="2645"/>
    </row>
    <row r="756" spans="32:34">
      <c r="AF756" s="2473" t="s">
        <v>723</v>
      </c>
      <c r="AG756" s="2644">
        <v>0.7569</v>
      </c>
      <c r="AH756" s="2645"/>
    </row>
    <row r="757" spans="32:34">
      <c r="AF757" s="2473" t="s">
        <v>724</v>
      </c>
      <c r="AG757" s="2644">
        <v>0.8222</v>
      </c>
      <c r="AH757" s="2645"/>
    </row>
    <row r="758" spans="32:34">
      <c r="AF758" s="2473" t="s">
        <v>725</v>
      </c>
      <c r="AG758" s="2644">
        <v>0.9046</v>
      </c>
      <c r="AH758" s="2645"/>
    </row>
    <row r="759" spans="32:34">
      <c r="AF759" s="2473" t="s">
        <v>726</v>
      </c>
      <c r="AG759" s="2644">
        <v>1.0321</v>
      </c>
      <c r="AH759" s="2645"/>
    </row>
    <row r="760" spans="32:34">
      <c r="AF760" s="2473" t="s">
        <v>727</v>
      </c>
      <c r="AG760" s="2644">
        <v>1.0078</v>
      </c>
      <c r="AH760" s="2645"/>
    </row>
    <row r="761" spans="32:34">
      <c r="AF761" s="2473" t="s">
        <v>728</v>
      </c>
      <c r="AG761" s="2644">
        <v>0.958</v>
      </c>
      <c r="AH761" s="2645"/>
    </row>
    <row r="762" spans="32:34">
      <c r="AF762" s="2481" t="s">
        <v>730</v>
      </c>
      <c r="AG762" s="2646">
        <v>1.0858</v>
      </c>
      <c r="AH762" s="2647"/>
    </row>
    <row r="763" spans="32:34">
      <c r="AF763" s="2481" t="s">
        <v>731</v>
      </c>
      <c r="AG763" s="2646">
        <v>0.9406</v>
      </c>
      <c r="AH763" s="2647"/>
    </row>
    <row r="764" spans="32:34">
      <c r="AF764" s="2481" t="s">
        <v>732</v>
      </c>
      <c r="AG764" s="2646">
        <v>0.893</v>
      </c>
      <c r="AH764" s="2647"/>
    </row>
    <row r="765" spans="32:34">
      <c r="AF765" s="2481" t="s">
        <v>733</v>
      </c>
      <c r="AG765" s="2646">
        <v>0.8143</v>
      </c>
      <c r="AH765" s="2647"/>
    </row>
    <row r="766" spans="32:34">
      <c r="AF766" s="2481" t="s">
        <v>734</v>
      </c>
      <c r="AG766" s="2646">
        <v>1.0484</v>
      </c>
      <c r="AH766" s="2647"/>
    </row>
    <row r="767" spans="32:34">
      <c r="AF767" s="2481" t="s">
        <v>735</v>
      </c>
      <c r="AG767" s="2646">
        <v>1.0598</v>
      </c>
      <c r="AH767" s="2647"/>
    </row>
    <row r="768" spans="32:34">
      <c r="AF768" s="2481" t="s">
        <v>736</v>
      </c>
      <c r="AG768" s="2646">
        <v>0.8749</v>
      </c>
      <c r="AH768" s="2647"/>
    </row>
    <row r="769" spans="32:34">
      <c r="AF769" s="2481" t="s">
        <v>737</v>
      </c>
      <c r="AG769" s="2646">
        <v>0.8089</v>
      </c>
      <c r="AH769" s="2647"/>
    </row>
    <row r="770" spans="32:34">
      <c r="AF770" s="2481" t="s">
        <v>738</v>
      </c>
      <c r="AG770" s="2646">
        <v>0.9424</v>
      </c>
      <c r="AH770" s="2647"/>
    </row>
    <row r="771" spans="32:34">
      <c r="AF771" s="2469"/>
      <c r="AG771" s="2641"/>
      <c r="AH771" s="2642"/>
    </row>
    <row r="772" spans="32:34">
      <c r="AF772" s="2473" t="s">
        <v>741</v>
      </c>
      <c r="AG772" s="2644">
        <v>0.9375</v>
      </c>
      <c r="AH772" s="2645"/>
    </row>
    <row r="773" spans="32:34">
      <c r="AF773" s="2473" t="s">
        <v>742</v>
      </c>
      <c r="AG773" s="2644">
        <v>0.8434</v>
      </c>
      <c r="AH773" s="2645"/>
    </row>
    <row r="774" spans="32:34">
      <c r="AF774" s="2473" t="s">
        <v>743</v>
      </c>
      <c r="AG774" s="2644">
        <v>0.9009</v>
      </c>
      <c r="AH774" s="2645"/>
    </row>
    <row r="775" spans="32:34">
      <c r="AF775" s="2473" t="s">
        <v>744</v>
      </c>
      <c r="AG775" s="2644">
        <v>0.8367</v>
      </c>
      <c r="AH775" s="2645"/>
    </row>
    <row r="776" spans="32:34">
      <c r="AF776" s="2473" t="s">
        <v>745</v>
      </c>
      <c r="AG776" s="2644">
        <v>0.9316</v>
      </c>
      <c r="AH776" s="2645"/>
    </row>
    <row r="777" spans="32:34">
      <c r="AF777" s="2473" t="s">
        <v>746</v>
      </c>
      <c r="AG777" s="2644">
        <v>0.8581</v>
      </c>
      <c r="AH777" s="2645"/>
    </row>
    <row r="778" spans="32:34">
      <c r="AF778" s="2473" t="s">
        <v>747</v>
      </c>
      <c r="AG778" s="2644">
        <v>0.9699</v>
      </c>
      <c r="AH778" s="2645"/>
    </row>
    <row r="779" spans="32:34">
      <c r="AF779" s="2473" t="s">
        <v>748</v>
      </c>
      <c r="AG779" s="2644">
        <v>0.8007</v>
      </c>
      <c r="AH779" s="2645"/>
    </row>
    <row r="780" spans="32:34">
      <c r="AF780" s="2473" t="s">
        <v>749</v>
      </c>
      <c r="AG780" s="2644">
        <v>0.843</v>
      </c>
      <c r="AH780" s="2645"/>
    </row>
    <row r="781" spans="32:34">
      <c r="AF781" s="2473" t="s">
        <v>750</v>
      </c>
      <c r="AG781" s="2644">
        <v>0.9336</v>
      </c>
      <c r="AH781" s="2645"/>
    </row>
    <row r="782" spans="32:34">
      <c r="AF782" s="2473" t="s">
        <v>751</v>
      </c>
      <c r="AG782" s="2644">
        <v>0.8492</v>
      </c>
      <c r="AH782" s="2645"/>
    </row>
    <row r="783" spans="32:34">
      <c r="AF783" s="2473" t="s">
        <v>752</v>
      </c>
      <c r="AG783" s="2644">
        <v>0.7983</v>
      </c>
      <c r="AH783" s="2645"/>
    </row>
    <row r="784" spans="32:34">
      <c r="AF784" s="2473" t="s">
        <v>753</v>
      </c>
      <c r="AG784" s="2644">
        <v>0.864</v>
      </c>
      <c r="AH784" s="2645"/>
    </row>
    <row r="785" spans="32:34">
      <c r="AF785" s="2473" t="s">
        <v>754</v>
      </c>
      <c r="AG785" s="2644">
        <v>0.8808</v>
      </c>
      <c r="AH785" s="2645"/>
    </row>
    <row r="786" spans="32:34">
      <c r="AF786" s="2473" t="s">
        <v>755</v>
      </c>
      <c r="AG786" s="2644">
        <v>0.953</v>
      </c>
      <c r="AH786" s="2645"/>
    </row>
    <row r="787" spans="32:34">
      <c r="AF787" s="2473" t="s">
        <v>756</v>
      </c>
      <c r="AG787" s="2644">
        <v>0.9018</v>
      </c>
      <c r="AH787" s="2645"/>
    </row>
    <row r="788" spans="32:34">
      <c r="AF788" s="2473" t="s">
        <v>757</v>
      </c>
      <c r="AG788" s="2644">
        <v>0.9226</v>
      </c>
      <c r="AH788" s="2645"/>
    </row>
    <row r="789" spans="32:34">
      <c r="AF789" s="2473" t="s">
        <v>758</v>
      </c>
      <c r="AG789" s="2644">
        <v>0.9786</v>
      </c>
      <c r="AH789" s="2645"/>
    </row>
    <row r="790" spans="32:34">
      <c r="AF790" s="2473" t="s">
        <v>759</v>
      </c>
      <c r="AG790" s="2644">
        <v>0.938</v>
      </c>
      <c r="AH790" s="2645"/>
    </row>
    <row r="791" spans="32:34">
      <c r="AF791" s="2473" t="s">
        <v>760</v>
      </c>
      <c r="AG791" s="2644">
        <v>1.0285</v>
      </c>
      <c r="AH791" s="2645"/>
    </row>
    <row r="792" spans="32:34">
      <c r="AF792" s="2473" t="s">
        <v>761</v>
      </c>
      <c r="AG792" s="2644">
        <v>0.9312</v>
      </c>
      <c r="AH792" s="2645"/>
    </row>
    <row r="793" spans="32:34">
      <c r="AF793" s="2473" t="s">
        <v>762</v>
      </c>
      <c r="AG793" s="2644">
        <v>0.9064</v>
      </c>
      <c r="AH793" s="2645"/>
    </row>
    <row r="794" spans="32:34">
      <c r="AF794" s="2473" t="s">
        <v>763</v>
      </c>
      <c r="AG794" s="2644">
        <v>0.8864</v>
      </c>
      <c r="AH794" s="2645"/>
    </row>
    <row r="795" spans="32:34">
      <c r="AF795" s="2473" t="s">
        <v>764</v>
      </c>
      <c r="AG795" s="2644">
        <v>0.866</v>
      </c>
      <c r="AH795" s="2645"/>
    </row>
    <row r="796" spans="32:34">
      <c r="AF796" s="2473" t="s">
        <v>765</v>
      </c>
      <c r="AG796" s="2644">
        <v>0.8649</v>
      </c>
      <c r="AH796" s="2645"/>
    </row>
    <row r="797" spans="32:34">
      <c r="AF797" s="2473" t="s">
        <v>766</v>
      </c>
      <c r="AG797" s="2644">
        <v>0.9496</v>
      </c>
      <c r="AH797" s="2645"/>
    </row>
    <row r="798" spans="32:34">
      <c r="AF798" s="2473" t="s">
        <v>767</v>
      </c>
      <c r="AG798" s="2644">
        <v>0.8971</v>
      </c>
      <c r="AH798" s="2645"/>
    </row>
    <row r="799" spans="32:34">
      <c r="AF799" s="2473" t="s">
        <v>768</v>
      </c>
      <c r="AG799" s="2644">
        <v>0.7912</v>
      </c>
      <c r="AH799" s="2645"/>
    </row>
    <row r="800" spans="32:34">
      <c r="AF800" s="2473" t="s">
        <v>769</v>
      </c>
      <c r="AG800" s="2644">
        <v>0.9375</v>
      </c>
      <c r="AH800" s="2645"/>
    </row>
    <row r="801" spans="32:34">
      <c r="AF801" s="2481" t="s">
        <v>770</v>
      </c>
      <c r="AG801" s="2646">
        <v>0.9093</v>
      </c>
      <c r="AH801" s="2647"/>
    </row>
    <row r="802" spans="32:34">
      <c r="AF802" s="2481" t="s">
        <v>771</v>
      </c>
      <c r="AG802" s="2646">
        <v>0.9024</v>
      </c>
      <c r="AH802" s="2647"/>
    </row>
    <row r="803" spans="32:34">
      <c r="AF803" s="2481" t="s">
        <v>772</v>
      </c>
      <c r="AG803" s="2646">
        <v>0.8747</v>
      </c>
      <c r="AH803" s="2647"/>
    </row>
    <row r="804" spans="32:34">
      <c r="AF804" s="2481" t="s">
        <v>773</v>
      </c>
      <c r="AG804" s="2646">
        <v>0.8856</v>
      </c>
      <c r="AH804" s="2647"/>
    </row>
    <row r="805" spans="32:34">
      <c r="AF805" s="2481" t="s">
        <v>774</v>
      </c>
      <c r="AG805" s="2646">
        <v>0.9347</v>
      </c>
      <c r="AH805" s="2647"/>
    </row>
    <row r="806" spans="32:34">
      <c r="AF806" s="2481" t="s">
        <v>775</v>
      </c>
      <c r="AG806" s="2646">
        <v>0.8878</v>
      </c>
      <c r="AH806" s="2647"/>
    </row>
    <row r="807" spans="32:34">
      <c r="AF807" s="2469"/>
      <c r="AG807" s="2641"/>
      <c r="AH807" s="2642"/>
    </row>
    <row r="808" spans="32:34">
      <c r="AF808" s="2473" t="s">
        <v>778</v>
      </c>
      <c r="AG808" s="2644">
        <v>0.8537</v>
      </c>
      <c r="AH808" s="2645"/>
    </row>
    <row r="809" spans="32:34">
      <c r="AF809" s="2473" t="s">
        <v>779</v>
      </c>
      <c r="AG809" s="2644">
        <v>0.8934</v>
      </c>
      <c r="AH809" s="2645"/>
    </row>
    <row r="810" spans="32:34">
      <c r="AF810" s="2473" t="s">
        <v>780</v>
      </c>
      <c r="AG810" s="2644">
        <v>0.962</v>
      </c>
      <c r="AH810" s="2645"/>
    </row>
    <row r="811" spans="32:34">
      <c r="AF811" s="2473" t="s">
        <v>781</v>
      </c>
      <c r="AG811" s="2644">
        <v>0.849</v>
      </c>
      <c r="AH811" s="2645"/>
    </row>
    <row r="812" spans="32:34">
      <c r="AF812" s="2481" t="s">
        <v>782</v>
      </c>
      <c r="AG812" s="2646">
        <v>0.8903</v>
      </c>
      <c r="AH812" s="2647"/>
    </row>
    <row r="813" spans="32:34">
      <c r="AF813" s="2469"/>
      <c r="AG813" s="2641"/>
      <c r="AH813" s="2642"/>
    </row>
    <row r="814" spans="32:34">
      <c r="AF814" s="2473" t="s">
        <v>785</v>
      </c>
      <c r="AG814" s="2644">
        <v>0.8034</v>
      </c>
      <c r="AH814" s="2645"/>
    </row>
    <row r="815" spans="32:34">
      <c r="AF815" s="2473" t="s">
        <v>786</v>
      </c>
      <c r="AG815" s="2644">
        <v>0.9083</v>
      </c>
      <c r="AH815" s="2645"/>
    </row>
    <row r="816" spans="32:34">
      <c r="AF816" s="2473" t="s">
        <v>787</v>
      </c>
      <c r="AG816" s="2644">
        <v>0.8752</v>
      </c>
      <c r="AH816" s="2645"/>
    </row>
    <row r="817" spans="32:34">
      <c r="AF817" s="2473" t="s">
        <v>788</v>
      </c>
      <c r="AG817" s="2644">
        <v>0.9369</v>
      </c>
      <c r="AH817" s="2645"/>
    </row>
    <row r="818" spans="32:34">
      <c r="AF818" s="2473" t="s">
        <v>789</v>
      </c>
      <c r="AG818" s="2644">
        <v>0.8646</v>
      </c>
      <c r="AH818" s="2645"/>
    </row>
    <row r="819" spans="32:34">
      <c r="AF819" s="2473" t="s">
        <v>790</v>
      </c>
      <c r="AG819" s="2644">
        <v>0.9665</v>
      </c>
      <c r="AH819" s="2645"/>
    </row>
    <row r="820" spans="32:34">
      <c r="AF820" s="2473" t="s">
        <v>791</v>
      </c>
      <c r="AG820" s="2644">
        <v>0.8807</v>
      </c>
      <c r="AH820" s="2645"/>
    </row>
    <row r="821" spans="32:34">
      <c r="AF821" s="2473" t="s">
        <v>792</v>
      </c>
      <c r="AG821" s="2644">
        <v>0.8604</v>
      </c>
      <c r="AH821" s="2645"/>
    </row>
    <row r="822" spans="32:34">
      <c r="AF822" s="2473" t="s">
        <v>793</v>
      </c>
      <c r="AG822" s="2644">
        <v>0.7515</v>
      </c>
      <c r="AH822" s="2645"/>
    </row>
    <row r="823" spans="32:34">
      <c r="AF823" s="2473" t="s">
        <v>794</v>
      </c>
      <c r="AG823" s="2644">
        <v>0.7796</v>
      </c>
      <c r="AH823" s="2645"/>
    </row>
    <row r="824" spans="32:34">
      <c r="AF824" s="2473" t="s">
        <v>795</v>
      </c>
      <c r="AG824" s="2644">
        <v>0.8429</v>
      </c>
      <c r="AH824" s="2645"/>
    </row>
    <row r="825" spans="32:34">
      <c r="AF825" s="2473" t="s">
        <v>796</v>
      </c>
      <c r="AG825" s="2644">
        <v>0.8344</v>
      </c>
      <c r="AH825" s="2645"/>
    </row>
    <row r="826" spans="32:34">
      <c r="AF826" s="2473" t="s">
        <v>797</v>
      </c>
      <c r="AG826" s="2644">
        <v>0.8071</v>
      </c>
      <c r="AH826" s="2645"/>
    </row>
    <row r="827" spans="32:34">
      <c r="AF827" s="2473" t="s">
        <v>798</v>
      </c>
      <c r="AG827" s="2644">
        <v>0.8681</v>
      </c>
      <c r="AH827" s="2645"/>
    </row>
    <row r="828" spans="32:34">
      <c r="AF828" s="2473" t="s">
        <v>799</v>
      </c>
      <c r="AG828" s="2644">
        <v>0.9211</v>
      </c>
      <c r="AH828" s="2645"/>
    </row>
    <row r="829" spans="32:34">
      <c r="AF829" s="2473" t="s">
        <v>800</v>
      </c>
      <c r="AG829" s="2644">
        <v>0.8171</v>
      </c>
      <c r="AH829" s="2645"/>
    </row>
    <row r="830" spans="32:34">
      <c r="AF830" s="2473" t="s">
        <v>801</v>
      </c>
      <c r="AG830" s="2644">
        <v>0.9225</v>
      </c>
      <c r="AH830" s="2645"/>
    </row>
    <row r="831" spans="32:34">
      <c r="AF831" s="2473" t="s">
        <v>802</v>
      </c>
      <c r="AG831" s="2644">
        <v>0.9536</v>
      </c>
      <c r="AH831" s="2645"/>
    </row>
    <row r="832" spans="32:34">
      <c r="AF832" s="2473" t="s">
        <v>803</v>
      </c>
      <c r="AG832" s="2644">
        <v>0.9472</v>
      </c>
      <c r="AH832" s="2645"/>
    </row>
    <row r="833" spans="32:34">
      <c r="AF833" s="2473" t="s">
        <v>804</v>
      </c>
      <c r="AG833" s="2644">
        <v>0.8659</v>
      </c>
      <c r="AH833" s="2645"/>
    </row>
    <row r="834" spans="32:34">
      <c r="AF834" s="2473" t="s">
        <v>805</v>
      </c>
      <c r="AG834" s="2644">
        <v>0.93073</v>
      </c>
      <c r="AH834" s="2645"/>
    </row>
    <row r="835" spans="32:34">
      <c r="AF835" s="2473" t="s">
        <v>806</v>
      </c>
      <c r="AG835" s="2644">
        <v>1.0277</v>
      </c>
      <c r="AH835" s="2645"/>
    </row>
    <row r="836" spans="32:34">
      <c r="AF836" s="2473" t="s">
        <v>807</v>
      </c>
      <c r="AG836" s="2644">
        <v>0.8558</v>
      </c>
      <c r="AH836" s="2645"/>
    </row>
    <row r="837" spans="32:34">
      <c r="AF837" s="2473" t="s">
        <v>808</v>
      </c>
      <c r="AG837" s="2644">
        <v>0.9706</v>
      </c>
      <c r="AH837" s="2645"/>
    </row>
    <row r="838" spans="32:34">
      <c r="AF838" s="2473" t="s">
        <v>809</v>
      </c>
      <c r="AG838" s="2644">
        <v>1.0017</v>
      </c>
      <c r="AH838" s="2645"/>
    </row>
    <row r="839" spans="32:34">
      <c r="AF839" s="2473" t="s">
        <v>810</v>
      </c>
      <c r="AG839" s="2644">
        <v>0.9502</v>
      </c>
      <c r="AH839" s="2645"/>
    </row>
    <row r="840" spans="32:34">
      <c r="AF840" s="2473" t="s">
        <v>811</v>
      </c>
      <c r="AG840" s="2644">
        <v>0.9371</v>
      </c>
      <c r="AH840" s="2645"/>
    </row>
    <row r="841" spans="32:34">
      <c r="AF841" s="2473" t="s">
        <v>812</v>
      </c>
      <c r="AG841" s="2644">
        <v>0.9024</v>
      </c>
      <c r="AH841" s="2645"/>
    </row>
    <row r="842" spans="32:34">
      <c r="AF842" s="2473" t="s">
        <v>813</v>
      </c>
      <c r="AG842" s="2644">
        <v>0.9777</v>
      </c>
      <c r="AH842" s="2645"/>
    </row>
    <row r="843" spans="32:34">
      <c r="AF843" s="2481" t="s">
        <v>814</v>
      </c>
      <c r="AG843" s="2646">
        <v>1.0007</v>
      </c>
      <c r="AH843" s="2647"/>
    </row>
    <row r="844" spans="32:34">
      <c r="AF844" s="2481" t="s">
        <v>815</v>
      </c>
      <c r="AG844" s="2646">
        <v>0.9106</v>
      </c>
      <c r="AH844" s="2647"/>
    </row>
    <row r="845" spans="32:34">
      <c r="AF845" s="2481" t="s">
        <v>816</v>
      </c>
      <c r="AG845" s="2646">
        <v>0.8962</v>
      </c>
      <c r="AH845" s="2647"/>
    </row>
    <row r="846" spans="32:34">
      <c r="AF846" s="2481" t="s">
        <v>817</v>
      </c>
      <c r="AG846" s="2646">
        <v>0.8568</v>
      </c>
      <c r="AH846" s="2647"/>
    </row>
    <row r="847" spans="32:34">
      <c r="AF847" s="2481" t="s">
        <v>818</v>
      </c>
      <c r="AG847" s="2646">
        <v>0.8215</v>
      </c>
      <c r="AH847" s="2647"/>
    </row>
    <row r="848" spans="32:34">
      <c r="AF848" s="2481" t="s">
        <v>819</v>
      </c>
      <c r="AG848" s="2646">
        <v>0.9895</v>
      </c>
      <c r="AH848" s="2647"/>
    </row>
    <row r="849" spans="32:34">
      <c r="AF849" s="2481" t="s">
        <v>820</v>
      </c>
      <c r="AG849" s="2646">
        <v>1.0068</v>
      </c>
      <c r="AH849" s="2647"/>
    </row>
    <row r="850" spans="32:34">
      <c r="AF850" s="2481" t="s">
        <v>821</v>
      </c>
      <c r="AG850" s="2646">
        <v>0.9769</v>
      </c>
      <c r="AH850" s="2647"/>
    </row>
    <row r="851" spans="32:34">
      <c r="AF851" s="2481" t="s">
        <v>822</v>
      </c>
      <c r="AG851" s="2646">
        <v>0.9373</v>
      </c>
      <c r="AH851" s="2647"/>
    </row>
    <row r="852" spans="32:34">
      <c r="AF852" s="2469"/>
      <c r="AG852" s="2641"/>
      <c r="AH852" s="2642"/>
    </row>
    <row r="853" spans="32:34">
      <c r="AF853" s="2473" t="s">
        <v>825</v>
      </c>
      <c r="AG853" s="2644">
        <v>0.9301</v>
      </c>
      <c r="AH853" s="2645"/>
    </row>
    <row r="854" spans="32:34">
      <c r="AF854" s="2473" t="s">
        <v>826</v>
      </c>
      <c r="AG854" s="2644">
        <v>0.9122</v>
      </c>
      <c r="AH854" s="2645"/>
    </row>
    <row r="855" spans="32:34">
      <c r="AF855" s="2473" t="s">
        <v>827</v>
      </c>
      <c r="AG855" s="2644">
        <v>0.9952</v>
      </c>
      <c r="AH855" s="2645"/>
    </row>
    <row r="856" spans="32:34">
      <c r="AF856" s="2473" t="s">
        <v>828</v>
      </c>
      <c r="AG856" s="2644">
        <v>0.9031</v>
      </c>
      <c r="AH856" s="2645"/>
    </row>
    <row r="857" spans="32:34">
      <c r="AF857" s="2481" t="s">
        <v>829</v>
      </c>
      <c r="AG857" s="2646">
        <v>1.048</v>
      </c>
      <c r="AH857" s="2647"/>
    </row>
    <row r="858" spans="32:34">
      <c r="AF858" s="2481" t="s">
        <v>830</v>
      </c>
      <c r="AG858" s="2646">
        <v>0.9962</v>
      </c>
      <c r="AH858" s="2647"/>
    </row>
    <row r="859" spans="32:34">
      <c r="AF859" s="2481" t="s">
        <v>831</v>
      </c>
      <c r="AG859" s="2646">
        <v>0.9825</v>
      </c>
      <c r="AH859" s="2647"/>
    </row>
    <row r="860" spans="32:34">
      <c r="AF860" s="2481" t="s">
        <v>832</v>
      </c>
      <c r="AG860" s="2646">
        <v>1.1024</v>
      </c>
      <c r="AH860" s="2647"/>
    </row>
    <row r="861" spans="32:34">
      <c r="AF861" s="2469"/>
      <c r="AG861" s="2641"/>
      <c r="AH861" s="2642"/>
    </row>
    <row r="862" spans="32:34">
      <c r="AF862" s="2473" t="s">
        <v>835</v>
      </c>
      <c r="AG862" s="2644">
        <v>1.0528</v>
      </c>
      <c r="AH862" s="2645"/>
    </row>
    <row r="863" spans="32:34">
      <c r="AF863" s="2473" t="s">
        <v>836</v>
      </c>
      <c r="AG863" s="2644">
        <v>1.0441</v>
      </c>
      <c r="AH863" s="2645"/>
    </row>
    <row r="864" spans="32:34">
      <c r="AF864" s="2473" t="s">
        <v>837</v>
      </c>
      <c r="AG864" s="2644">
        <v>1.0085</v>
      </c>
      <c r="AH864" s="2645"/>
    </row>
    <row r="865" spans="32:34">
      <c r="AF865" s="2473" t="s">
        <v>838</v>
      </c>
      <c r="AG865" s="2644">
        <v>1.0337</v>
      </c>
      <c r="AH865" s="2645"/>
    </row>
    <row r="866" spans="32:34">
      <c r="AF866" s="2473" t="s">
        <v>839</v>
      </c>
      <c r="AG866" s="2644">
        <v>1.0062</v>
      </c>
      <c r="AH866" s="2645"/>
    </row>
    <row r="867" spans="32:34">
      <c r="AF867" s="2473" t="s">
        <v>840</v>
      </c>
      <c r="AG867" s="2644">
        <v>0.995</v>
      </c>
      <c r="AH867" s="2645"/>
    </row>
    <row r="868" spans="32:34">
      <c r="AF868" s="2473" t="s">
        <v>841</v>
      </c>
      <c r="AG868" s="2644">
        <v>1.011</v>
      </c>
      <c r="AH868" s="2645"/>
    </row>
    <row r="869" spans="32:34">
      <c r="AF869" s="2473" t="s">
        <v>842</v>
      </c>
      <c r="AG869" s="2644">
        <v>1.2091</v>
      </c>
      <c r="AH869" s="2645"/>
    </row>
    <row r="870" spans="32:34">
      <c r="AF870" s="2481" t="s">
        <v>843</v>
      </c>
      <c r="AG870" s="2646">
        <v>1.0504</v>
      </c>
      <c r="AH870" s="2647"/>
    </row>
    <row r="871" spans="32:34">
      <c r="AF871" s="2469"/>
      <c r="AG871" s="2641"/>
      <c r="AH871" s="2642"/>
    </row>
    <row r="872" spans="32:34">
      <c r="AF872" s="2473" t="s">
        <v>846</v>
      </c>
      <c r="AG872" s="2644">
        <v>0.9112</v>
      </c>
      <c r="AH872" s="2645"/>
    </row>
    <row r="873" spans="32:34">
      <c r="AF873" s="2473" t="s">
        <v>847</v>
      </c>
      <c r="AG873" s="2644">
        <v>0.857</v>
      </c>
      <c r="AH873" s="2645"/>
    </row>
    <row r="874" spans="32:34">
      <c r="AF874" s="2473" t="s">
        <v>848</v>
      </c>
      <c r="AG874" s="2644">
        <v>0.7873</v>
      </c>
      <c r="AH874" s="2645"/>
    </row>
    <row r="875" spans="32:34">
      <c r="AF875" s="2473" t="s">
        <v>849</v>
      </c>
      <c r="AG875" s="2644">
        <v>0.8562</v>
      </c>
      <c r="AH875" s="2645"/>
    </row>
    <row r="876" spans="32:34">
      <c r="AF876" s="2473" t="s">
        <v>850</v>
      </c>
      <c r="AG876" s="2644">
        <v>0.8765</v>
      </c>
      <c r="AH876" s="2645"/>
    </row>
    <row r="877" spans="32:34">
      <c r="AF877" s="2473" t="s">
        <v>851</v>
      </c>
      <c r="AG877" s="2644">
        <v>0.904</v>
      </c>
      <c r="AH877" s="2645"/>
    </row>
    <row r="878" spans="32:34">
      <c r="AF878" s="2473" t="s">
        <v>852</v>
      </c>
      <c r="AG878" s="2644">
        <v>0.852</v>
      </c>
      <c r="AH878" s="2645"/>
    </row>
    <row r="879" spans="32:34">
      <c r="AF879" s="2473" t="s">
        <v>853</v>
      </c>
      <c r="AG879" s="2644">
        <v>0.8616</v>
      </c>
      <c r="AH879" s="2645"/>
    </row>
    <row r="880" spans="32:34">
      <c r="AF880" s="2481" t="s">
        <v>854</v>
      </c>
      <c r="AG880" s="2646">
        <v>0.945</v>
      </c>
      <c r="AH880" s="2647"/>
    </row>
    <row r="881" spans="32:34">
      <c r="AF881" s="2481" t="s">
        <v>855</v>
      </c>
      <c r="AG881" s="2646">
        <v>0.9554</v>
      </c>
      <c r="AH881" s="2647"/>
    </row>
    <row r="882" spans="32:34">
      <c r="AF882" s="2469"/>
      <c r="AG882" s="2641"/>
      <c r="AH882" s="2642"/>
    </row>
    <row r="883" spans="32:34">
      <c r="AF883" s="2473" t="s">
        <v>858</v>
      </c>
      <c r="AG883" s="2644">
        <v>0.8836</v>
      </c>
      <c r="AH883" s="2645"/>
    </row>
    <row r="884" spans="32:34">
      <c r="AF884" s="2473" t="s">
        <v>859</v>
      </c>
      <c r="AG884" s="2644">
        <v>0.9476</v>
      </c>
      <c r="AH884" s="2645"/>
    </row>
    <row r="885" spans="32:34">
      <c r="AF885" s="2473" t="s">
        <v>860</v>
      </c>
      <c r="AG885" s="2644">
        <v>0.913</v>
      </c>
      <c r="AH885" s="2645"/>
    </row>
    <row r="886" spans="32:34">
      <c r="AF886" s="2473" t="s">
        <v>861</v>
      </c>
      <c r="AG886" s="2644">
        <v>0.999</v>
      </c>
      <c r="AH886" s="2645"/>
    </row>
    <row r="887" spans="32:34">
      <c r="AF887" s="2473" t="s">
        <v>862</v>
      </c>
      <c r="AG887" s="2644">
        <v>0.9505</v>
      </c>
      <c r="AH887" s="2645"/>
    </row>
    <row r="888" spans="32:34">
      <c r="AF888" s="2473" t="s">
        <v>863</v>
      </c>
      <c r="AG888" s="2644">
        <v>0.9422</v>
      </c>
      <c r="AH888" s="2645"/>
    </row>
    <row r="889" spans="32:34">
      <c r="AF889" s="2473" t="s">
        <v>864</v>
      </c>
      <c r="AG889" s="2644">
        <v>1.1185</v>
      </c>
      <c r="AH889" s="2645"/>
    </row>
    <row r="890" spans="32:34">
      <c r="AF890" s="2473" t="s">
        <v>865</v>
      </c>
      <c r="AG890" s="2644">
        <v>0.9837</v>
      </c>
      <c r="AH890" s="2645"/>
    </row>
    <row r="891" spans="32:34">
      <c r="AF891" s="2473" t="s">
        <v>866</v>
      </c>
      <c r="AG891" s="2644">
        <v>0.9755</v>
      </c>
      <c r="AH891" s="2645"/>
    </row>
    <row r="892" spans="32:34">
      <c r="AF892" s="2473" t="s">
        <v>867</v>
      </c>
      <c r="AG892" s="2644">
        <v>0.9642</v>
      </c>
      <c r="AH892" s="2645"/>
    </row>
    <row r="893" spans="32:34">
      <c r="AF893" s="2473" t="s">
        <v>868</v>
      </c>
      <c r="AG893" s="2644">
        <v>0.927</v>
      </c>
      <c r="AH893" s="2645"/>
    </row>
    <row r="894" spans="32:34">
      <c r="AF894" s="2473" t="s">
        <v>869</v>
      </c>
      <c r="AG894" s="2644">
        <v>0.9128</v>
      </c>
      <c r="AH894" s="2645"/>
    </row>
    <row r="895" spans="32:34">
      <c r="AF895" s="2473" t="s">
        <v>870</v>
      </c>
      <c r="AG895" s="2644">
        <v>1.1053</v>
      </c>
      <c r="AH895" s="2645"/>
    </row>
    <row r="896" spans="32:34">
      <c r="AF896" s="2473" t="s">
        <v>871</v>
      </c>
      <c r="AG896" s="2644">
        <v>1.2286</v>
      </c>
      <c r="AH896" s="2645"/>
    </row>
    <row r="897" spans="32:34">
      <c r="AF897" s="2473" t="s">
        <v>872</v>
      </c>
      <c r="AG897" s="2644">
        <v>0.8802</v>
      </c>
      <c r="AH897" s="2645"/>
    </row>
    <row r="898" spans="32:34">
      <c r="AF898" s="2473" t="s">
        <v>873</v>
      </c>
      <c r="AG898" s="2644">
        <v>0.9699</v>
      </c>
      <c r="AH898" s="2645"/>
    </row>
    <row r="899" spans="32:34">
      <c r="AF899" s="2473" t="s">
        <v>874</v>
      </c>
      <c r="AG899" s="2644">
        <v>0.8749</v>
      </c>
      <c r="AH899" s="2645"/>
    </row>
    <row r="900" spans="32:34">
      <c r="AF900" s="2473" t="s">
        <v>875</v>
      </c>
      <c r="AG900" s="2644">
        <v>0.9516</v>
      </c>
      <c r="AH900" s="2645"/>
    </row>
    <row r="901" spans="32:34">
      <c r="AF901" s="2473" t="s">
        <v>876</v>
      </c>
      <c r="AG901" s="2644">
        <v>0.975</v>
      </c>
      <c r="AH901" s="2645"/>
    </row>
    <row r="902" spans="32:34">
      <c r="AF902" s="2473" t="s">
        <v>877</v>
      </c>
      <c r="AG902" s="2644">
        <v>1.2032</v>
      </c>
      <c r="AH902" s="2645"/>
    </row>
    <row r="903" spans="32:34">
      <c r="AF903" s="2481" t="s">
        <v>879</v>
      </c>
      <c r="AG903" s="2646">
        <v>1.1114</v>
      </c>
      <c r="AH903" s="2647"/>
    </row>
    <row r="904" spans="32:34">
      <c r="AF904" s="2469"/>
      <c r="AG904" s="2641"/>
      <c r="AH904" s="2642"/>
    </row>
    <row r="905" spans="32:34">
      <c r="AF905" s="2473" t="s">
        <v>882</v>
      </c>
      <c r="AG905" s="2644">
        <v>1.1234</v>
      </c>
      <c r="AH905" s="2645"/>
    </row>
    <row r="906" spans="32:34">
      <c r="AF906" s="2473" t="s">
        <v>883</v>
      </c>
      <c r="AG906" s="2644">
        <v>1.1096</v>
      </c>
      <c r="AH906" s="2645"/>
    </row>
    <row r="907" spans="32:34">
      <c r="AF907" s="2473" t="s">
        <v>884</v>
      </c>
      <c r="AG907" s="2644">
        <v>1.1073</v>
      </c>
      <c r="AH907" s="2645"/>
    </row>
    <row r="908" spans="32:34">
      <c r="AF908" s="2473" t="s">
        <v>885</v>
      </c>
      <c r="AG908" s="2644">
        <v>1.1089</v>
      </c>
      <c r="AH908" s="2645"/>
    </row>
    <row r="909" spans="32:34">
      <c r="AF909" s="2473" t="s">
        <v>886</v>
      </c>
      <c r="AG909" s="2644">
        <v>1.2457</v>
      </c>
      <c r="AH909" s="2645"/>
    </row>
    <row r="910" spans="32:34">
      <c r="AF910" s="2473" t="s">
        <v>887</v>
      </c>
      <c r="AG910" s="2644">
        <v>1.5112</v>
      </c>
      <c r="AH910" s="2645"/>
    </row>
    <row r="911" spans="32:34">
      <c r="AF911" s="2473" t="s">
        <v>888</v>
      </c>
      <c r="AG911" s="2644">
        <v>1.3554</v>
      </c>
      <c r="AH911" s="2645"/>
    </row>
    <row r="912" spans="32:34">
      <c r="AF912" s="2473" t="s">
        <v>889</v>
      </c>
      <c r="AG912" s="2644">
        <v>1.3725</v>
      </c>
      <c r="AH912" s="2645"/>
    </row>
    <row r="913" spans="32:34">
      <c r="AF913" s="2473" t="s">
        <v>890</v>
      </c>
      <c r="AG913" s="2644">
        <v>1.1766</v>
      </c>
      <c r="AH913" s="2645"/>
    </row>
    <row r="914" spans="32:34">
      <c r="AF914" s="2473" t="s">
        <v>891</v>
      </c>
      <c r="AG914" s="2644">
        <v>1.3815</v>
      </c>
      <c r="AH914" s="2645"/>
    </row>
    <row r="915" spans="32:34">
      <c r="AF915" s="2473" t="s">
        <v>892</v>
      </c>
      <c r="AG915" s="2644">
        <v>1.0961</v>
      </c>
      <c r="AH915" s="2645"/>
    </row>
    <row r="916" spans="32:34">
      <c r="AF916" s="2473" t="s">
        <v>893</v>
      </c>
      <c r="AG916" s="2644">
        <v>1.3788</v>
      </c>
      <c r="AH916" s="2645"/>
    </row>
    <row r="917" spans="32:34">
      <c r="AF917" s="2481" t="s">
        <v>894</v>
      </c>
      <c r="AG917" s="2646">
        <v>1.2606</v>
      </c>
      <c r="AH917" s="2647"/>
    </row>
    <row r="918" spans="32:34">
      <c r="AF918" s="2481" t="s">
        <v>895</v>
      </c>
      <c r="AG918" s="2646">
        <v>1.263</v>
      </c>
      <c r="AH918" s="2647"/>
    </row>
    <row r="919" spans="32:34">
      <c r="AF919" s="2469"/>
      <c r="AG919" s="2641"/>
      <c r="AH919" s="2642"/>
    </row>
    <row r="920" spans="32:34">
      <c r="AF920" s="2473" t="s">
        <v>898</v>
      </c>
      <c r="AG920" s="2644">
        <v>1.3262</v>
      </c>
      <c r="AH920" s="2645"/>
    </row>
    <row r="921" spans="32:34">
      <c r="AF921" s="2473" t="s">
        <v>899</v>
      </c>
      <c r="AG921" s="2644">
        <v>1.2265</v>
      </c>
      <c r="AH921" s="2645"/>
    </row>
    <row r="922" spans="32:34">
      <c r="AF922" s="2473" t="s">
        <v>900</v>
      </c>
      <c r="AG922" s="2644">
        <v>1.1315</v>
      </c>
      <c r="AH922" s="2645"/>
    </row>
    <row r="923" spans="32:34">
      <c r="AF923" s="2473" t="s">
        <v>901</v>
      </c>
      <c r="AG923" s="2644">
        <v>1.1592</v>
      </c>
      <c r="AH923" s="2645"/>
    </row>
    <row r="924" spans="32:34">
      <c r="AF924" s="2473" t="s">
        <v>902</v>
      </c>
      <c r="AG924" s="2644">
        <v>1.1808</v>
      </c>
      <c r="AH924" s="2645"/>
    </row>
    <row r="925" spans="32:34">
      <c r="AF925" s="2473" t="s">
        <v>903</v>
      </c>
      <c r="AG925" s="2644">
        <v>1.5132</v>
      </c>
      <c r="AH925" s="2645"/>
    </row>
    <row r="926" spans="32:34">
      <c r="AF926" s="2473" t="s">
        <v>904</v>
      </c>
      <c r="AG926" s="2644">
        <v>1.1623</v>
      </c>
      <c r="AH926" s="2645"/>
    </row>
    <row r="927" spans="32:34">
      <c r="AF927" s="2473" t="s">
        <v>905</v>
      </c>
      <c r="AG927" s="2644">
        <v>1.3054</v>
      </c>
      <c r="AH927" s="2645"/>
    </row>
    <row r="928" spans="32:34">
      <c r="AF928" s="2473" t="s">
        <v>906</v>
      </c>
      <c r="AG928" s="2644">
        <v>1.159</v>
      </c>
      <c r="AH928" s="2645"/>
    </row>
    <row r="929" spans="32:34">
      <c r="AF929" s="2473" t="s">
        <v>907</v>
      </c>
      <c r="AG929" s="2644">
        <v>1.1549</v>
      </c>
      <c r="AH929" s="2645"/>
    </row>
    <row r="930" spans="32:34">
      <c r="AF930" s="2473" t="s">
        <v>908</v>
      </c>
      <c r="AG930" s="2644">
        <v>1.3427</v>
      </c>
      <c r="AH930" s="2645"/>
    </row>
    <row r="931" spans="32:34">
      <c r="AF931" s="2473" t="s">
        <v>909</v>
      </c>
      <c r="AG931" s="2644">
        <v>1.2141</v>
      </c>
      <c r="AH931" s="2645"/>
    </row>
    <row r="932" spans="32:34">
      <c r="AF932" s="2473" t="s">
        <v>910</v>
      </c>
      <c r="AG932" s="2644">
        <v>1.1083</v>
      </c>
      <c r="AH932" s="2645"/>
    </row>
    <row r="933" spans="32:34">
      <c r="AF933" s="2481" t="s">
        <v>911</v>
      </c>
      <c r="AG933" s="2646">
        <v>1.2184</v>
      </c>
      <c r="AH933" s="2647"/>
    </row>
    <row r="934" spans="32:34">
      <c r="AF934" s="2469"/>
      <c r="AG934" s="2641"/>
      <c r="AH934" s="2642"/>
    </row>
    <row r="935" spans="32:34">
      <c r="AF935" s="2473" t="s">
        <v>914</v>
      </c>
      <c r="AG935" s="2644">
        <v>1.0284</v>
      </c>
      <c r="AH935" s="2645"/>
    </row>
    <row r="936" spans="32:34">
      <c r="AF936" s="2473" t="s">
        <v>915</v>
      </c>
      <c r="AG936" s="2644">
        <v>1.0903</v>
      </c>
      <c r="AH936" s="2645"/>
    </row>
    <row r="937" spans="32:34">
      <c r="AF937" s="2473" t="s">
        <v>916</v>
      </c>
      <c r="AG937" s="2644">
        <v>0.9786</v>
      </c>
      <c r="AH937" s="2645"/>
    </row>
    <row r="938" spans="32:34">
      <c r="AF938" s="2473" t="s">
        <v>917</v>
      </c>
      <c r="AG938" s="2644">
        <v>1.262</v>
      </c>
      <c r="AH938" s="2645"/>
    </row>
    <row r="939" spans="32:34">
      <c r="AF939" s="2473" t="s">
        <v>918</v>
      </c>
      <c r="AG939" s="2644">
        <v>1.0734</v>
      </c>
      <c r="AH939" s="2645"/>
    </row>
    <row r="940" spans="32:34">
      <c r="AF940" s="2473" t="s">
        <v>919</v>
      </c>
      <c r="AG940" s="2644">
        <v>1.1287</v>
      </c>
      <c r="AH940" s="2645"/>
    </row>
    <row r="941" spans="32:34">
      <c r="AF941" s="2473" t="s">
        <v>920</v>
      </c>
      <c r="AG941" s="2644">
        <v>1.1463</v>
      </c>
      <c r="AH941" s="2645"/>
    </row>
    <row r="942" spans="32:34">
      <c r="AF942" s="2473" t="s">
        <v>921</v>
      </c>
      <c r="AG942" s="2644">
        <v>1.2134</v>
      </c>
      <c r="AH942" s="2645"/>
    </row>
    <row r="943" spans="32:34">
      <c r="AF943" s="2473" t="s">
        <v>922</v>
      </c>
      <c r="AG943" s="2644">
        <v>1.2385</v>
      </c>
      <c r="AH943" s="2645"/>
    </row>
    <row r="944" spans="32:34">
      <c r="AF944" s="2473" t="s">
        <v>923</v>
      </c>
      <c r="AG944" s="2644">
        <v>1.1018</v>
      </c>
      <c r="AH944" s="2645"/>
    </row>
    <row r="945" spans="32:34">
      <c r="AF945" s="2473" t="s">
        <v>924</v>
      </c>
      <c r="AG945" s="2644">
        <v>1.1395</v>
      </c>
      <c r="AH945" s="2645"/>
    </row>
    <row r="946" spans="32:34">
      <c r="AF946" s="2481" t="s">
        <v>925</v>
      </c>
      <c r="AG946" s="2646">
        <v>1.1462</v>
      </c>
      <c r="AH946" s="2647"/>
    </row>
    <row r="947" spans="32:34">
      <c r="AF947" s="2481" t="s">
        <v>926</v>
      </c>
      <c r="AG947" s="2646">
        <v>1.0994</v>
      </c>
      <c r="AH947" s="2647"/>
    </row>
    <row r="948" spans="32:34">
      <c r="AF948" s="2469"/>
      <c r="AG948" s="2641"/>
      <c r="AH948" s="2642"/>
    </row>
    <row r="949" spans="32:34">
      <c r="AF949" s="2473" t="s">
        <v>929</v>
      </c>
      <c r="AG949" s="2644">
        <v>1.1723</v>
      </c>
      <c r="AH949" s="2645"/>
    </row>
    <row r="950" spans="32:34">
      <c r="AF950" s="2473" t="s">
        <v>930</v>
      </c>
      <c r="AG950" s="2644">
        <v>1.317</v>
      </c>
      <c r="AH950" s="2645"/>
    </row>
    <row r="951" spans="32:34">
      <c r="AF951" s="2473" t="s">
        <v>931</v>
      </c>
      <c r="AG951" s="2644">
        <v>1.3633</v>
      </c>
      <c r="AH951" s="2645"/>
    </row>
    <row r="952" spans="32:34">
      <c r="AF952" s="2473" t="s">
        <v>932</v>
      </c>
      <c r="AG952" s="2644">
        <v>1.2019</v>
      </c>
      <c r="AH952" s="2645"/>
    </row>
    <row r="953" spans="32:34">
      <c r="AF953" s="2473" t="s">
        <v>933</v>
      </c>
      <c r="AG953" s="2644">
        <v>1.3578</v>
      </c>
      <c r="AH953" s="2645"/>
    </row>
    <row r="954" spans="32:34">
      <c r="AF954" s="2473" t="s">
        <v>934</v>
      </c>
      <c r="AG954" s="2644">
        <v>1.1987</v>
      </c>
      <c r="AH954" s="2645"/>
    </row>
    <row r="955" spans="32:34">
      <c r="AF955" s="2473" t="s">
        <v>935</v>
      </c>
      <c r="AG955" s="2644">
        <v>1.317</v>
      </c>
      <c r="AH955" s="2645"/>
    </row>
    <row r="956" spans="32:34">
      <c r="AF956" s="2481" t="s">
        <v>936</v>
      </c>
      <c r="AG956" s="2646">
        <v>1.2651</v>
      </c>
      <c r="AH956" s="2647"/>
    </row>
    <row r="957" spans="32:34">
      <c r="AF957" s="2481" t="s">
        <v>937</v>
      </c>
      <c r="AG957" s="2646">
        <v>1.1552</v>
      </c>
      <c r="AH957" s="2647"/>
    </row>
    <row r="958" spans="32:34">
      <c r="AF958" s="2481" t="s">
        <v>938</v>
      </c>
      <c r="AG958" s="2646">
        <v>1.149</v>
      </c>
      <c r="AH958" s="2647"/>
    </row>
    <row r="959" spans="32:34">
      <c r="AF959" s="2469"/>
      <c r="AG959" s="2641"/>
      <c r="AH959" s="2642"/>
    </row>
    <row r="960" spans="32:34">
      <c r="AF960" s="2473" t="s">
        <v>941</v>
      </c>
      <c r="AG960" s="2644">
        <v>1.4742</v>
      </c>
      <c r="AH960" s="2645"/>
    </row>
    <row r="961" spans="32:34">
      <c r="AF961" s="2473" t="s">
        <v>942</v>
      </c>
      <c r="AG961" s="2644">
        <v>1.2355</v>
      </c>
      <c r="AH961" s="2645"/>
    </row>
    <row r="962" spans="32:34">
      <c r="AF962" s="2473" t="s">
        <v>943</v>
      </c>
      <c r="AG962" s="2644">
        <v>1.0564</v>
      </c>
      <c r="AH962" s="2645"/>
    </row>
    <row r="963" spans="32:34">
      <c r="AF963" s="2473" t="s">
        <v>944</v>
      </c>
      <c r="AG963" s="2644">
        <v>1.3447</v>
      </c>
      <c r="AH963" s="2645"/>
    </row>
    <row r="964" spans="32:34">
      <c r="AF964" s="2481" t="s">
        <v>945</v>
      </c>
      <c r="AG964" s="2646">
        <v>1.2592</v>
      </c>
      <c r="AH964" s="2647"/>
    </row>
    <row r="965" spans="32:34">
      <c r="AF965" s="2469"/>
      <c r="AG965" s="2641"/>
      <c r="AH965" s="2642"/>
    </row>
    <row r="966" spans="32:34">
      <c r="AF966" s="2473" t="s">
        <v>948</v>
      </c>
      <c r="AG966" s="2644">
        <v>1.1021</v>
      </c>
      <c r="AH966" s="2645"/>
    </row>
    <row r="967" spans="32:34">
      <c r="AF967" s="2473" t="s">
        <v>949</v>
      </c>
      <c r="AG967" s="2644">
        <v>1.0894</v>
      </c>
      <c r="AH967" s="2645"/>
    </row>
    <row r="968" spans="32:34">
      <c r="AF968" s="2473" t="s">
        <v>950</v>
      </c>
      <c r="AG968" s="2644">
        <v>1.4385</v>
      </c>
      <c r="AH968" s="2645"/>
    </row>
    <row r="969" spans="32:34">
      <c r="AF969" s="2473" t="s">
        <v>951</v>
      </c>
      <c r="AG969" s="2644">
        <v>1.4822</v>
      </c>
      <c r="AH969" s="2645"/>
    </row>
    <row r="970" spans="32:34">
      <c r="AF970" s="2473" t="s">
        <v>952</v>
      </c>
      <c r="AG970" s="2644">
        <v>1.0692</v>
      </c>
      <c r="AH970" s="2645"/>
    </row>
    <row r="971" spans="32:34">
      <c r="AF971" s="2473" t="s">
        <v>953</v>
      </c>
      <c r="AG971" s="2644">
        <v>0.9942</v>
      </c>
      <c r="AH971" s="2645"/>
    </row>
    <row r="972" spans="32:34">
      <c r="AF972" s="2473" t="s">
        <v>954</v>
      </c>
      <c r="AG972" s="2644">
        <v>1.0333</v>
      </c>
      <c r="AH972" s="2645"/>
    </row>
    <row r="973" spans="32:34">
      <c r="AF973" s="2473" t="s">
        <v>1811</v>
      </c>
      <c r="AG973" s="2644">
        <v>1.2925</v>
      </c>
      <c r="AH973" s="2645"/>
    </row>
    <row r="974" spans="32:34">
      <c r="AF974" s="2473" t="s">
        <v>956</v>
      </c>
      <c r="AG974" s="2644">
        <v>1.1336</v>
      </c>
      <c r="AH974" s="2645"/>
    </row>
    <row r="975" spans="32:34">
      <c r="AF975" s="2473" t="s">
        <v>957</v>
      </c>
      <c r="AG975" s="2644">
        <v>1.1994</v>
      </c>
      <c r="AH975" s="2645"/>
    </row>
    <row r="976" spans="32:34">
      <c r="AF976" s="2473" t="s">
        <v>958</v>
      </c>
      <c r="AG976" s="2644">
        <v>1.1536</v>
      </c>
      <c r="AH976" s="2645"/>
    </row>
    <row r="977" spans="32:34">
      <c r="AF977" s="2481" t="s">
        <v>959</v>
      </c>
      <c r="AG977" s="2646">
        <v>1.0831</v>
      </c>
      <c r="AH977" s="2647"/>
    </row>
    <row r="978" spans="32:34">
      <c r="AF978" s="2481" t="s">
        <v>960</v>
      </c>
      <c r="AG978" s="2646">
        <v>1.0089</v>
      </c>
      <c r="AH978" s="2647"/>
    </row>
    <row r="979" spans="32:34">
      <c r="AF979" s="2481" t="s">
        <v>961</v>
      </c>
      <c r="AG979" s="2646">
        <v>1.0885</v>
      </c>
      <c r="AH979" s="2647"/>
    </row>
    <row r="980" spans="32:34">
      <c r="AF980" s="2481" t="s">
        <v>962</v>
      </c>
      <c r="AG980" s="2646">
        <v>1.1477</v>
      </c>
      <c r="AH980" s="2647"/>
    </row>
    <row r="981" spans="32:34">
      <c r="AF981" s="2469"/>
      <c r="AG981" s="2641"/>
      <c r="AH981" s="2642"/>
    </row>
    <row r="982" spans="32:34">
      <c r="AF982" s="2473" t="s">
        <v>965</v>
      </c>
      <c r="AG982" s="2644">
        <v>1.0647</v>
      </c>
      <c r="AH982" s="2645"/>
    </row>
    <row r="983" spans="32:34">
      <c r="AF983" s="2473" t="s">
        <v>966</v>
      </c>
      <c r="AG983" s="2644">
        <v>0.9281</v>
      </c>
      <c r="AH983" s="2645"/>
    </row>
    <row r="984" spans="32:34">
      <c r="AF984" s="2473" t="s">
        <v>967</v>
      </c>
      <c r="AG984" s="2644">
        <v>0.9788</v>
      </c>
      <c r="AH984" s="2645"/>
    </row>
    <row r="985" spans="32:34">
      <c r="AF985" s="2473" t="s">
        <v>968</v>
      </c>
      <c r="AG985" s="2644">
        <v>0.9761</v>
      </c>
      <c r="AH985" s="2645"/>
    </row>
    <row r="986" spans="32:34">
      <c r="AF986" s="2473" t="s">
        <v>969</v>
      </c>
      <c r="AG986" s="2644">
        <v>0.9401</v>
      </c>
      <c r="AH986" s="2645"/>
    </row>
    <row r="987" spans="32:34">
      <c r="AF987" s="2473" t="s">
        <v>970</v>
      </c>
      <c r="AG987" s="2644">
        <v>0.9195</v>
      </c>
      <c r="AH987" s="2645"/>
    </row>
    <row r="988" spans="32:34">
      <c r="AF988" s="2473" t="s">
        <v>971</v>
      </c>
      <c r="AG988" s="2644">
        <v>0.9293</v>
      </c>
      <c r="AH988" s="2645"/>
    </row>
    <row r="989" spans="32:34">
      <c r="AF989" s="2473" t="s">
        <v>972</v>
      </c>
      <c r="AG989" s="2644">
        <v>0.9023</v>
      </c>
      <c r="AH989" s="2645"/>
    </row>
    <row r="990" spans="32:34">
      <c r="AF990" s="2473" t="s">
        <v>973</v>
      </c>
      <c r="AG990" s="2644">
        <v>1.0175</v>
      </c>
      <c r="AH990" s="2645"/>
    </row>
    <row r="991" spans="32:34">
      <c r="AF991" s="2473" t="s">
        <v>974</v>
      </c>
      <c r="AG991" s="2644">
        <v>0.9164</v>
      </c>
      <c r="AH991" s="2645"/>
    </row>
    <row r="992" spans="32:34">
      <c r="AF992" s="2473" t="s">
        <v>975</v>
      </c>
      <c r="AG992" s="2644">
        <v>1.0647</v>
      </c>
      <c r="AH992" s="2645"/>
    </row>
    <row r="993" spans="32:34">
      <c r="AF993" s="2473" t="s">
        <v>976</v>
      </c>
      <c r="AG993" s="2644">
        <v>0.9788</v>
      </c>
      <c r="AH993" s="2645"/>
    </row>
    <row r="994" spans="32:34">
      <c r="AF994" s="2481" t="s">
        <v>977</v>
      </c>
      <c r="AG994" s="2646">
        <v>0.8782</v>
      </c>
      <c r="AH994" s="2647"/>
    </row>
    <row r="995" spans="32:34">
      <c r="AF995" s="2469"/>
      <c r="AG995" s="2641"/>
      <c r="AH995" s="2642"/>
    </row>
    <row r="996" spans="32:34">
      <c r="AF996" s="2473" t="s">
        <v>980</v>
      </c>
      <c r="AG996" s="2644">
        <v>1.1266</v>
      </c>
      <c r="AH996" s="2645"/>
    </row>
    <row r="997" spans="32:34">
      <c r="AF997" s="2473" t="s">
        <v>981</v>
      </c>
      <c r="AG997" s="2644">
        <v>1.0383</v>
      </c>
      <c r="AH997" s="2645"/>
    </row>
    <row r="998" spans="32:34">
      <c r="AF998" s="2473" t="s">
        <v>982</v>
      </c>
      <c r="AG998" s="2644">
        <v>0.9824</v>
      </c>
      <c r="AH998" s="2645"/>
    </row>
    <row r="999" spans="32:34">
      <c r="AF999" s="2473" t="s">
        <v>983</v>
      </c>
      <c r="AG999" s="2644">
        <v>0.8826</v>
      </c>
      <c r="AH999" s="2645"/>
    </row>
    <row r="1000" spans="32:34">
      <c r="AF1000" s="2473" t="s">
        <v>984</v>
      </c>
      <c r="AG1000" s="2644">
        <v>0.981</v>
      </c>
      <c r="AH1000" s="2645"/>
    </row>
    <row r="1001" spans="32:34">
      <c r="AF1001" s="2473" t="s">
        <v>985</v>
      </c>
      <c r="AG1001" s="2644">
        <v>0.8647</v>
      </c>
      <c r="AH1001" s="2645"/>
    </row>
    <row r="1002" spans="32:34">
      <c r="AF1002" s="2473" t="s">
        <v>986</v>
      </c>
      <c r="AG1002" s="2644">
        <v>0.933</v>
      </c>
      <c r="AH1002" s="2645"/>
    </row>
    <row r="1003" spans="32:34">
      <c r="AF1003" s="2473" t="s">
        <v>987</v>
      </c>
      <c r="AG1003" s="2644">
        <v>0.9453</v>
      </c>
      <c r="AH1003" s="2645"/>
    </row>
    <row r="1004" spans="32:34">
      <c r="AF1004" s="2473" t="s">
        <v>988</v>
      </c>
      <c r="AG1004" s="2644">
        <v>1.1048</v>
      </c>
      <c r="AH1004" s="2645"/>
    </row>
    <row r="1005" spans="32:34">
      <c r="AF1005" s="2473" t="s">
        <v>989</v>
      </c>
      <c r="AG1005" s="2644">
        <v>0.9839</v>
      </c>
      <c r="AH1005" s="2645"/>
    </row>
    <row r="1006" spans="32:34">
      <c r="AF1006" s="2473" t="s">
        <v>990</v>
      </c>
      <c r="AG1006" s="2644">
        <v>1.0135</v>
      </c>
      <c r="AH1006" s="2645"/>
    </row>
    <row r="1007" spans="32:34">
      <c r="AF1007" s="2473" t="s">
        <v>991</v>
      </c>
      <c r="AG1007" s="2644">
        <v>0.9827</v>
      </c>
      <c r="AH1007" s="2645"/>
    </row>
    <row r="1008" spans="32:34">
      <c r="AF1008" s="2473" t="s">
        <v>992</v>
      </c>
      <c r="AG1008" s="2644">
        <v>1.0277</v>
      </c>
      <c r="AH1008" s="2645"/>
    </row>
    <row r="1009" spans="32:34">
      <c r="AF1009" s="2473" t="s">
        <v>993</v>
      </c>
      <c r="AG1009" s="2644">
        <v>0.958</v>
      </c>
      <c r="AH1009" s="2645"/>
    </row>
    <row r="1010" spans="32:34">
      <c r="AF1010" s="2473" t="s">
        <v>994</v>
      </c>
      <c r="AG1010" s="2644">
        <v>0.9631</v>
      </c>
      <c r="AH1010" s="2645"/>
    </row>
    <row r="1011" spans="32:34">
      <c r="AF1011" s="2473" t="s">
        <v>995</v>
      </c>
      <c r="AG1011" s="2644">
        <v>1.0144</v>
      </c>
      <c r="AH1011" s="2645"/>
    </row>
    <row r="1012" spans="32:34">
      <c r="AF1012" s="2473" t="s">
        <v>996</v>
      </c>
      <c r="AG1012" s="2644">
        <v>1.0625</v>
      </c>
      <c r="AH1012" s="2645"/>
    </row>
    <row r="1013" spans="32:34">
      <c r="AF1013" s="2473" t="s">
        <v>997</v>
      </c>
      <c r="AG1013" s="2644">
        <v>1.1284</v>
      </c>
      <c r="AH1013" s="2645"/>
    </row>
    <row r="1014" spans="32:34">
      <c r="AF1014" s="2473" t="s">
        <v>998</v>
      </c>
      <c r="AG1014" s="2644">
        <v>1.1314</v>
      </c>
      <c r="AH1014" s="2645"/>
    </row>
    <row r="1015" spans="32:34">
      <c r="AF1015" s="2473" t="s">
        <v>999</v>
      </c>
      <c r="AG1015" s="2644">
        <v>0.9838</v>
      </c>
      <c r="AH1015" s="2645"/>
    </row>
    <row r="1016" spans="32:34">
      <c r="AF1016" s="2473" t="s">
        <v>1000</v>
      </c>
      <c r="AG1016" s="2644">
        <v>1.0007</v>
      </c>
      <c r="AH1016" s="2645"/>
    </row>
    <row r="1017" spans="32:34">
      <c r="AF1017" s="2481" t="s">
        <v>1001</v>
      </c>
      <c r="AG1017" s="2646">
        <v>0.9055</v>
      </c>
      <c r="AH1017" s="2647"/>
    </row>
    <row r="1018" spans="32:34">
      <c r="AF1018" s="2481" t="s">
        <v>1002</v>
      </c>
      <c r="AG1018" s="2646">
        <v>0.9768</v>
      </c>
      <c r="AH1018" s="2647"/>
    </row>
    <row r="1019" spans="32:34">
      <c r="AF1019" s="2481" t="s">
        <v>1003</v>
      </c>
      <c r="AG1019" s="2646">
        <v>0.9284</v>
      </c>
      <c r="AH1019" s="2647"/>
    </row>
    <row r="1020" spans="32:34">
      <c r="AF1020" s="2469"/>
      <c r="AG1020" s="2641"/>
      <c r="AH1020" s="2642"/>
    </row>
    <row r="1021" spans="32:34">
      <c r="AF1021" s="2473" t="s">
        <v>1006</v>
      </c>
      <c r="AG1021" s="2644">
        <v>1.1803</v>
      </c>
      <c r="AH1021" s="2645"/>
    </row>
    <row r="1022" spans="32:34">
      <c r="AF1022" s="2473" t="s">
        <v>1007</v>
      </c>
      <c r="AG1022" s="2644">
        <v>1.1691</v>
      </c>
      <c r="AH1022" s="2645"/>
    </row>
    <row r="1023" spans="32:34">
      <c r="AF1023" s="2473" t="s">
        <v>1008</v>
      </c>
      <c r="AG1023" s="2644">
        <v>1.0082</v>
      </c>
      <c r="AH1023" s="2645"/>
    </row>
    <row r="1024" spans="32:34">
      <c r="AF1024" s="2473" t="s">
        <v>1009</v>
      </c>
      <c r="AG1024" s="2644">
        <v>1.0464</v>
      </c>
      <c r="AH1024" s="2645"/>
    </row>
    <row r="1025" spans="32:34">
      <c r="AF1025" s="2473" t="s">
        <v>1010</v>
      </c>
      <c r="AG1025" s="2644">
        <v>1.0858</v>
      </c>
      <c r="AH1025" s="2645"/>
    </row>
    <row r="1026" spans="32:34">
      <c r="AF1026" s="2473" t="s">
        <v>1011</v>
      </c>
      <c r="AG1026" s="2644">
        <v>1.165</v>
      </c>
      <c r="AH1026" s="2645"/>
    </row>
    <row r="1027" spans="32:34">
      <c r="AF1027" s="2473" t="s">
        <v>1012</v>
      </c>
      <c r="AG1027" s="2644">
        <v>1.2389</v>
      </c>
      <c r="AH1027" s="2645"/>
    </row>
    <row r="1028" spans="32:34">
      <c r="AF1028" s="2473" t="s">
        <v>1013</v>
      </c>
      <c r="AG1028" s="2644">
        <v>1.1463</v>
      </c>
      <c r="AH1028" s="2645"/>
    </row>
    <row r="1029" spans="32:34">
      <c r="AF1029" s="2473" t="s">
        <v>1014</v>
      </c>
      <c r="AG1029" s="2644">
        <v>1.1525</v>
      </c>
      <c r="AH1029" s="2645"/>
    </row>
    <row r="1030" spans="32:34">
      <c r="AF1030" s="2473" t="s">
        <v>1015</v>
      </c>
      <c r="AG1030" s="2644">
        <v>1.0927</v>
      </c>
      <c r="AH1030" s="2645"/>
    </row>
    <row r="1031" spans="32:34">
      <c r="AF1031" s="2473" t="s">
        <v>1817</v>
      </c>
      <c r="AG1031" s="2644">
        <v>1.0082</v>
      </c>
      <c r="AH1031" s="2645"/>
    </row>
    <row r="1032" spans="32:34">
      <c r="AF1032" s="2473" t="s">
        <v>1017</v>
      </c>
      <c r="AG1032" s="2644">
        <v>1.0464</v>
      </c>
      <c r="AH1032" s="2645"/>
    </row>
    <row r="1033" spans="32:34">
      <c r="AF1033" s="2481" t="s">
        <v>1021</v>
      </c>
      <c r="AG1033" s="2646">
        <v>1.0551</v>
      </c>
      <c r="AH1033" s="2647"/>
    </row>
    <row r="1034" spans="32:34">
      <c r="AF1034" s="2481" t="s">
        <v>1022</v>
      </c>
      <c r="AG1034" s="2646">
        <v>1.1431</v>
      </c>
      <c r="AH1034" s="2647"/>
    </row>
    <row r="1035" spans="32:34">
      <c r="AF1035" s="2469"/>
      <c r="AG1035" s="2641"/>
      <c r="AH1035" s="2642"/>
    </row>
    <row r="1036" spans="32:34">
      <c r="AF1036" s="2473" t="s">
        <v>1025</v>
      </c>
      <c r="AG1036" s="2644">
        <v>1.0759</v>
      </c>
      <c r="AH1036" s="2645"/>
    </row>
    <row r="1037" spans="32:34">
      <c r="AF1037" s="2473" t="s">
        <v>1026</v>
      </c>
      <c r="AG1037" s="2644">
        <v>0.984</v>
      </c>
      <c r="AH1037" s="2645"/>
    </row>
    <row r="1038" spans="32:34">
      <c r="AF1038" s="2473" t="s">
        <v>1027</v>
      </c>
      <c r="AG1038" s="2644">
        <v>1.1008</v>
      </c>
      <c r="AH1038" s="2645"/>
    </row>
    <row r="1039" spans="32:34">
      <c r="AF1039" s="2473" t="s">
        <v>1028</v>
      </c>
      <c r="AG1039" s="2644">
        <v>1.0105</v>
      </c>
      <c r="AH1039" s="2645"/>
    </row>
    <row r="1040" spans="32:34">
      <c r="AF1040" s="2473" t="s">
        <v>1029</v>
      </c>
      <c r="AG1040" s="2644">
        <v>1.095</v>
      </c>
      <c r="AH1040" s="2645"/>
    </row>
    <row r="1041" spans="32:34">
      <c r="AF1041" s="2481" t="s">
        <v>1030</v>
      </c>
      <c r="AG1041" s="2646">
        <v>1.0684</v>
      </c>
      <c r="AH1041" s="2647"/>
    </row>
    <row r="1042" spans="32:34">
      <c r="AF1042" s="2469"/>
      <c r="AG1042" s="2641"/>
      <c r="AH1042" s="2642"/>
    </row>
    <row r="1043" spans="32:34">
      <c r="AF1043" s="2473" t="s">
        <v>1033</v>
      </c>
      <c r="AG1043" s="2644">
        <v>1.055</v>
      </c>
      <c r="AH1043" s="2645"/>
    </row>
    <row r="1044" spans="32:34">
      <c r="AF1044" s="2473" t="s">
        <v>1034</v>
      </c>
      <c r="AG1044" s="2644">
        <v>0.9536</v>
      </c>
      <c r="AH1044" s="2645"/>
    </row>
    <row r="1045" spans="32:34">
      <c r="AF1045" s="2473" t="s">
        <v>1035</v>
      </c>
      <c r="AG1045" s="2644">
        <v>1.3443</v>
      </c>
      <c r="AH1045" s="2645"/>
    </row>
    <row r="1046" spans="32:34">
      <c r="AF1046" s="2473" t="s">
        <v>1036</v>
      </c>
      <c r="AG1046" s="2644">
        <v>1.0977</v>
      </c>
      <c r="AH1046" s="2645"/>
    </row>
    <row r="1047" spans="32:34">
      <c r="AF1047" s="2473" t="s">
        <v>1037</v>
      </c>
      <c r="AG1047" s="2644">
        <v>1.0726</v>
      </c>
      <c r="AH1047" s="2645"/>
    </row>
    <row r="1048" spans="32:34">
      <c r="AF1048" s="2473" t="s">
        <v>1038</v>
      </c>
      <c r="AG1048" s="2644">
        <v>1.0977</v>
      </c>
      <c r="AH1048" s="2645"/>
    </row>
    <row r="1049" spans="32:34">
      <c r="AF1049" s="2469"/>
      <c r="AG1049" s="2641"/>
      <c r="AH1049" s="2642"/>
    </row>
    <row r="1050" spans="32:34">
      <c r="AF1050" s="2473" t="s">
        <v>1041</v>
      </c>
      <c r="AG1050" s="2644">
        <v>1.0716</v>
      </c>
      <c r="AH1050" s="2645"/>
    </row>
    <row r="1051" spans="32:34">
      <c r="AF1051" s="2473" t="s">
        <v>1042</v>
      </c>
      <c r="AG1051" s="2644">
        <v>1.4979</v>
      </c>
      <c r="AH1051" s="2645"/>
    </row>
    <row r="1052" spans="32:34">
      <c r="AF1052" s="2473" t="s">
        <v>1043</v>
      </c>
      <c r="AG1052" s="2644">
        <v>1.1637</v>
      </c>
      <c r="AH1052" s="2645"/>
    </row>
    <row r="1053" spans="32:34">
      <c r="AF1053" s="2473" t="s">
        <v>1044</v>
      </c>
      <c r="AG1053" s="2644">
        <v>0.8917</v>
      </c>
      <c r="AH1053" s="2645"/>
    </row>
    <row r="1054" spans="32:34">
      <c r="AF1054" s="2473" t="s">
        <v>1045</v>
      </c>
      <c r="AG1054" s="2644">
        <v>1.1323</v>
      </c>
      <c r="AH1054" s="2645"/>
    </row>
    <row r="1055" spans="32:34">
      <c r="AF1055" s="2473" t="s">
        <v>1046</v>
      </c>
      <c r="AG1055" s="2644">
        <v>1.0551</v>
      </c>
      <c r="AH1055" s="2645"/>
    </row>
    <row r="1056" spans="32:34">
      <c r="AF1056" s="2473" t="s">
        <v>1047</v>
      </c>
      <c r="AG1056" s="2644">
        <v>1.1723</v>
      </c>
      <c r="AH1056" s="2645"/>
    </row>
    <row r="1057" spans="32:34">
      <c r="AF1057" s="2473" t="s">
        <v>1048</v>
      </c>
      <c r="AG1057" s="2644">
        <v>1.1364</v>
      </c>
      <c r="AH1057" s="2645"/>
    </row>
    <row r="1058" spans="32:34">
      <c r="AF1058" s="2473" t="s">
        <v>1049</v>
      </c>
      <c r="AG1058" s="2644">
        <v>1.4054</v>
      </c>
      <c r="AH1058" s="2645"/>
    </row>
    <row r="1059" spans="32:34">
      <c r="AF1059" s="2481" t="s">
        <v>1050</v>
      </c>
      <c r="AG1059" s="2646">
        <v>0.9737</v>
      </c>
      <c r="AH1059" s="2647"/>
    </row>
    <row r="1060" spans="32:34">
      <c r="AF1060" s="2481" t="s">
        <v>1051</v>
      </c>
      <c r="AG1060" s="2646">
        <v>1.364</v>
      </c>
      <c r="AH1060" s="2647"/>
    </row>
    <row r="1061" spans="32:34">
      <c r="AF1061" s="2469"/>
      <c r="AG1061" s="2641"/>
      <c r="AH1061" s="2642"/>
    </row>
    <row r="1062" spans="32:34">
      <c r="AF1062" s="2473" t="s">
        <v>1054</v>
      </c>
      <c r="AG1062" s="2644">
        <v>1.2618</v>
      </c>
      <c r="AH1062" s="2645"/>
    </row>
    <row r="1063" spans="32:34">
      <c r="AF1063" s="2473" t="s">
        <v>1055</v>
      </c>
      <c r="AG1063" s="2644">
        <v>1.4407</v>
      </c>
      <c r="AH1063" s="2645"/>
    </row>
    <row r="1064" spans="32:34">
      <c r="AF1064" s="2473" t="s">
        <v>1056</v>
      </c>
      <c r="AG1064" s="2644">
        <v>1.3596</v>
      </c>
      <c r="AH1064" s="2645"/>
    </row>
    <row r="1065" spans="32:34">
      <c r="AF1065" s="2473" t="s">
        <v>1057</v>
      </c>
      <c r="AG1065" s="2644">
        <v>1.0588</v>
      </c>
      <c r="AH1065" s="2645"/>
    </row>
    <row r="1066" spans="32:34">
      <c r="AF1066" s="2473" t="s">
        <v>1058</v>
      </c>
      <c r="AG1066" s="2644">
        <v>1.1658</v>
      </c>
      <c r="AH1066" s="2645"/>
    </row>
    <row r="1067" spans="32:34">
      <c r="AF1067" s="2473" t="s">
        <v>1059</v>
      </c>
      <c r="AG1067" s="2644">
        <v>1.3015</v>
      </c>
      <c r="AH1067" s="2645"/>
    </row>
    <row r="1068" spans="32:34">
      <c r="AF1068" s="2473" t="s">
        <v>1060</v>
      </c>
      <c r="AG1068" s="2644">
        <v>1.3201</v>
      </c>
      <c r="AH1068" s="2645"/>
    </row>
    <row r="1069" spans="32:34">
      <c r="AF1069" s="2473" t="s">
        <v>1061</v>
      </c>
      <c r="AG1069" s="2644">
        <v>1.3596</v>
      </c>
      <c r="AH1069" s="2645"/>
    </row>
    <row r="1070" spans="32:34">
      <c r="AF1070" s="2481" t="s">
        <v>1062</v>
      </c>
      <c r="AG1070" s="2646">
        <v>1.2499</v>
      </c>
      <c r="AH1070" s="2647"/>
    </row>
    <row r="1071" spans="32:34">
      <c r="AF1071" s="2481" t="s">
        <v>1063</v>
      </c>
      <c r="AG1071" s="2646">
        <v>1.3169</v>
      </c>
      <c r="AH1071" s="2647"/>
    </row>
    <row r="1072" spans="32:34">
      <c r="AF1072" s="2469"/>
      <c r="AG1072" s="2641"/>
      <c r="AH1072" s="2642"/>
    </row>
    <row r="1073" spans="32:34">
      <c r="AF1073" s="2473" t="s">
        <v>1066</v>
      </c>
      <c r="AG1073" s="2644">
        <v>1.5718</v>
      </c>
      <c r="AH1073" s="2645"/>
    </row>
    <row r="1074" spans="32:34">
      <c r="AF1074" s="2473" t="s">
        <v>1067</v>
      </c>
      <c r="AG1074" s="2644">
        <v>1.594</v>
      </c>
      <c r="AH1074" s="2645"/>
    </row>
    <row r="1075" spans="32:34">
      <c r="AF1075" s="2473" t="s">
        <v>1068</v>
      </c>
      <c r="AG1075" s="2644">
        <v>1.4747</v>
      </c>
      <c r="AH1075" s="2645"/>
    </row>
    <row r="1076" spans="32:34">
      <c r="AF1076" s="2473" t="s">
        <v>1069</v>
      </c>
      <c r="AG1076" s="2644">
        <v>2.0512</v>
      </c>
      <c r="AH1076" s="2645"/>
    </row>
    <row r="1077" spans="32:34">
      <c r="AF1077" s="2473" t="s">
        <v>1070</v>
      </c>
      <c r="AG1077" s="2644">
        <v>1.3755</v>
      </c>
      <c r="AH1077" s="2645"/>
    </row>
    <row r="1078" spans="32:34">
      <c r="AF1078" s="2473" t="s">
        <v>1091</v>
      </c>
      <c r="AG1078" s="2644">
        <v>1.5858</v>
      </c>
      <c r="AH1078" s="2645"/>
    </row>
    <row r="1079" spans="32:34">
      <c r="AF1079" s="2473" t="s">
        <v>1090</v>
      </c>
      <c r="AG1079" s="2644">
        <v>1.414</v>
      </c>
      <c r="AH1079" s="2645"/>
    </row>
    <row r="1080" spans="32:34">
      <c r="AF1080" s="2473" t="s">
        <v>1089</v>
      </c>
      <c r="AG1080" s="2644">
        <v>1.5628</v>
      </c>
      <c r="AH1080" s="2645"/>
    </row>
    <row r="1081" spans="32:34">
      <c r="AF1081" s="2473" t="s">
        <v>1084</v>
      </c>
      <c r="AG1081" s="2644">
        <v>2.1011</v>
      </c>
      <c r="AH1081" s="2645"/>
    </row>
    <row r="1082" spans="32:34">
      <c r="AF1082" s="2473" t="s">
        <v>1085</v>
      </c>
      <c r="AG1082" s="2644">
        <v>2.2352</v>
      </c>
      <c r="AH1082" s="2645"/>
    </row>
    <row r="1083" spans="32:34">
      <c r="AF1083" s="2473" t="s">
        <v>1071</v>
      </c>
      <c r="AG1083" s="2644">
        <v>1.3755</v>
      </c>
      <c r="AH1083" s="2645"/>
    </row>
    <row r="1084" spans="32:34">
      <c r="AF1084" s="2473" t="s">
        <v>1072</v>
      </c>
      <c r="AG1084" s="2644">
        <v>1.3755</v>
      </c>
      <c r="AH1084" s="2645"/>
    </row>
    <row r="1085" spans="32:34">
      <c r="AF1085" s="2481" t="s">
        <v>1086</v>
      </c>
      <c r="AG1085" s="2646">
        <v>1.3656</v>
      </c>
      <c r="AH1085" s="2647"/>
    </row>
    <row r="1086" spans="32:34">
      <c r="AF1086" s="2469"/>
      <c r="AG1086" s="2641"/>
      <c r="AH1086" s="2642"/>
    </row>
    <row r="1087" spans="32:34">
      <c r="AF1087" s="2473" t="s">
        <v>1094</v>
      </c>
      <c r="AG1087" s="2644">
        <v>2.7718</v>
      </c>
      <c r="AH1087" s="2645"/>
    </row>
    <row r="1088" spans="32:34">
      <c r="AF1088" s="2473" t="s">
        <v>1111</v>
      </c>
      <c r="AG1088" s="2644">
        <v>3.1794</v>
      </c>
      <c r="AH1088" s="2645"/>
    </row>
    <row r="1089" spans="32:34">
      <c r="AF1089" s="2473" t="s">
        <v>1075</v>
      </c>
      <c r="AG1089" s="2644">
        <v>1.4039</v>
      </c>
      <c r="AH1089" s="2645"/>
    </row>
    <row r="1090" spans="32:34">
      <c r="AF1090" s="2473" t="s">
        <v>1103</v>
      </c>
      <c r="AG1090" s="2644">
        <v>1.3911</v>
      </c>
      <c r="AH1090" s="2645"/>
    </row>
    <row r="1091" spans="32:34">
      <c r="AF1091" s="2473" t="s">
        <v>1827</v>
      </c>
      <c r="AG1091" s="2644">
        <v>1.3178</v>
      </c>
      <c r="AH1091" s="2645"/>
    </row>
    <row r="1092" spans="32:34">
      <c r="AF1092" s="2473" t="s">
        <v>1077</v>
      </c>
      <c r="AG1092" s="2644">
        <v>1.5248</v>
      </c>
      <c r="AH1092" s="2645"/>
    </row>
    <row r="1093" spans="32:34">
      <c r="AF1093" s="2473" t="s">
        <v>1104</v>
      </c>
      <c r="AG1093" s="2644">
        <v>2.2923</v>
      </c>
      <c r="AH1093" s="2645"/>
    </row>
    <row r="1094" spans="32:34">
      <c r="AF1094" s="2473" t="s">
        <v>1107</v>
      </c>
      <c r="AG1094" s="2644">
        <v>4.005</v>
      </c>
      <c r="AH1094" s="2645"/>
    </row>
    <row r="1095" spans="32:34">
      <c r="AF1095" s="2473" t="s">
        <v>1100</v>
      </c>
      <c r="AG1095" s="2644">
        <v>2.061</v>
      </c>
      <c r="AH1095" s="2645"/>
    </row>
    <row r="1096" spans="32:34">
      <c r="AF1096" s="2473" t="s">
        <v>1095</v>
      </c>
      <c r="AG1096" s="2644">
        <v>1.9315</v>
      </c>
      <c r="AH1096" s="2645"/>
    </row>
    <row r="1097" spans="32:34">
      <c r="AF1097" s="2473" t="s">
        <v>1096</v>
      </c>
      <c r="AG1097" s="2644">
        <v>2.2553</v>
      </c>
      <c r="AH1097" s="2645"/>
    </row>
    <row r="1098" spans="32:34">
      <c r="AF1098" s="2473" t="s">
        <v>1097</v>
      </c>
      <c r="AG1098" s="2644">
        <v>2.5437</v>
      </c>
      <c r="AH1098" s="2645"/>
    </row>
    <row r="1099" spans="32:34">
      <c r="AF1099" s="2473" t="s">
        <v>1116</v>
      </c>
      <c r="AG1099" s="2644">
        <v>2.3328</v>
      </c>
      <c r="AH1099" s="2645"/>
    </row>
    <row r="1100" spans="32:34">
      <c r="AF1100" s="2473" t="s">
        <v>1117</v>
      </c>
      <c r="AG1100" s="2644">
        <v>4.1327</v>
      </c>
      <c r="AH1100" s="2645"/>
    </row>
    <row r="1101" spans="32:34">
      <c r="AF1101" s="2473" t="s">
        <v>1113</v>
      </c>
      <c r="AG1101" s="2644">
        <v>3.2192</v>
      </c>
      <c r="AH1101" s="2645"/>
    </row>
    <row r="1102" spans="32:34">
      <c r="AF1102" s="2473" t="s">
        <v>1078</v>
      </c>
      <c r="AG1102" s="2644">
        <v>2.2928</v>
      </c>
      <c r="AH1102" s="2645"/>
    </row>
    <row r="1103" spans="32:34">
      <c r="AF1103" s="2473" t="s">
        <v>1079</v>
      </c>
      <c r="AG1103" s="2644">
        <v>1.7571</v>
      </c>
      <c r="AH1103" s="2645"/>
    </row>
    <row r="1104" spans="32:34">
      <c r="AF1104" s="2473" t="s">
        <v>1080</v>
      </c>
      <c r="AG1104" s="2644">
        <v>1.6553</v>
      </c>
      <c r="AH1104" s="2645"/>
    </row>
    <row r="1105" spans="32:34">
      <c r="AF1105" s="2473" t="s">
        <v>1081</v>
      </c>
      <c r="AG1105" s="2644">
        <v>2.0615</v>
      </c>
      <c r="AH1105" s="2645"/>
    </row>
    <row r="1106" spans="32:34">
      <c r="AF1106" s="2473" t="s">
        <v>1082</v>
      </c>
      <c r="AG1106" s="2644">
        <v>2.2798</v>
      </c>
      <c r="AH1106" s="2645"/>
    </row>
    <row r="1107" spans="32:34">
      <c r="AF1107" s="2473" t="s">
        <v>1110</v>
      </c>
      <c r="AG1107" s="2644">
        <v>3.4544</v>
      </c>
      <c r="AH1107" s="2645"/>
    </row>
    <row r="1108" spans="32:34">
      <c r="AF1108" s="2473" t="s">
        <v>1112</v>
      </c>
      <c r="AG1108" s="2644">
        <v>3.8919</v>
      </c>
      <c r="AH1108" s="2645"/>
    </row>
    <row r="1109" spans="32:34">
      <c r="AF1109" s="2473" t="s">
        <v>1114</v>
      </c>
      <c r="AG1109" s="2644">
        <v>4.2881</v>
      </c>
      <c r="AH1109" s="2645"/>
    </row>
    <row r="1110" spans="32:34">
      <c r="AF1110" s="2473" t="s">
        <v>1115</v>
      </c>
      <c r="AG1110" s="2644">
        <v>4.1617</v>
      </c>
      <c r="AH1110" s="2645"/>
    </row>
    <row r="1111" spans="32:34">
      <c r="AF1111" s="2473" t="s">
        <v>1106</v>
      </c>
      <c r="AG1111" s="2644">
        <v>4.9155</v>
      </c>
      <c r="AH1111" s="2645"/>
    </row>
    <row r="1112" spans="32:34">
      <c r="AF1112" s="2473" t="s">
        <v>1101</v>
      </c>
      <c r="AG1112" s="2644">
        <v>2.2637</v>
      </c>
      <c r="AH1112" s="2645"/>
    </row>
    <row r="1113" spans="32:34">
      <c r="AF1113" s="2473" t="s">
        <v>1105</v>
      </c>
      <c r="AG1113" s="2644">
        <v>4.6121</v>
      </c>
      <c r="AH1113" s="2645"/>
    </row>
    <row r="1114" spans="32:34">
      <c r="AF1114" s="2473" t="s">
        <v>1102</v>
      </c>
      <c r="AG1114" s="2644">
        <v>2.3548</v>
      </c>
      <c r="AH1114" s="2645"/>
    </row>
    <row r="1115" spans="32:34">
      <c r="AF1115" s="2481" t="s">
        <v>1083</v>
      </c>
      <c r="AG1115" s="2646">
        <v>2.1058</v>
      </c>
      <c r="AH1115" s="2647"/>
    </row>
    <row r="64012" spans="10:16">
      <c r="J64012" s="2648" t="s">
        <v>414</v>
      </c>
      <c r="K64012" s="2648" t="s">
        <v>408</v>
      </c>
      <c r="L64012" s="2648" t="s">
        <v>1829</v>
      </c>
      <c r="M64012" s="2648" t="s">
        <v>1830</v>
      </c>
      <c r="N64012" s="2648" t="s">
        <v>1831</v>
      </c>
      <c r="O64012" s="2648" t="s">
        <v>1231</v>
      </c>
      <c r="P64012" s="2648" t="s">
        <v>1252</v>
      </c>
    </row>
    <row r="64013" spans="10:16">
      <c r="J64013" s="2255" t="s">
        <v>1395</v>
      </c>
      <c r="K64013" s="2255" t="s">
        <v>1832</v>
      </c>
      <c r="L64013" s="2255" t="s">
        <v>1833</v>
      </c>
      <c r="M64013" s="2251" t="s">
        <v>1834</v>
      </c>
      <c r="N64013" s="2251" t="s">
        <v>1835</v>
      </c>
      <c r="O64013" s="2255" t="s">
        <v>1836</v>
      </c>
      <c r="P64013" s="2251" t="s">
        <v>1837</v>
      </c>
    </row>
    <row r="64014" spans="10:16">
      <c r="J64014" s="2255" t="s">
        <v>1838</v>
      </c>
      <c r="K64014" s="2255" t="s">
        <v>1839</v>
      </c>
      <c r="L64014" s="2255" t="s">
        <v>1840</v>
      </c>
      <c r="M64014" s="2251" t="s">
        <v>1841</v>
      </c>
      <c r="N64014" s="2251" t="s">
        <v>1833</v>
      </c>
      <c r="O64014" s="2255" t="s">
        <v>1842</v>
      </c>
      <c r="P64014" s="2251" t="s">
        <v>1843</v>
      </c>
    </row>
    <row r="64015" spans="10:16">
      <c r="J64015" s="2255" t="s">
        <v>1397</v>
      </c>
      <c r="K64015" s="2255" t="s">
        <v>1844</v>
      </c>
      <c r="L64015" s="2255" t="s">
        <v>1845</v>
      </c>
      <c r="M64015" s="2251" t="s">
        <v>1846</v>
      </c>
      <c r="N64015" s="2251" t="s">
        <v>1847</v>
      </c>
      <c r="O64015" s="2255" t="s">
        <v>1848</v>
      </c>
      <c r="P64015" s="2251" t="s">
        <v>1849</v>
      </c>
    </row>
    <row r="64016" spans="10:16">
      <c r="J64016" s="2255" t="s">
        <v>11</v>
      </c>
      <c r="K64016" s="2255" t="s">
        <v>1850</v>
      </c>
      <c r="L64016" s="2255" t="s">
        <v>1851</v>
      </c>
      <c r="M64016" s="2251" t="s">
        <v>1852</v>
      </c>
      <c r="N64016" s="2251" t="s">
        <v>1853</v>
      </c>
      <c r="O64016" s="2255" t="s">
        <v>1854</v>
      </c>
      <c r="P64016" s="2251" t="s">
        <v>1855</v>
      </c>
    </row>
    <row r="64017" spans="10:16">
      <c r="J64017" s="2255" t="s">
        <v>30</v>
      </c>
      <c r="K64017" s="2255" t="s">
        <v>1856</v>
      </c>
      <c r="L64017" s="2255" t="s">
        <v>1373</v>
      </c>
      <c r="M64017" s="2251" t="s">
        <v>1857</v>
      </c>
      <c r="N64017" s="2251" t="s">
        <v>1858</v>
      </c>
      <c r="O64017" s="2255" t="s">
        <v>1859</v>
      </c>
      <c r="P64017" s="2251" t="s">
        <v>1860</v>
      </c>
    </row>
    <row r="64018" spans="10:16">
      <c r="J64018" s="2255" t="s">
        <v>1861</v>
      </c>
      <c r="K64018" s="2255" t="s">
        <v>1397</v>
      </c>
      <c r="L64018" s="2255" t="s">
        <v>1862</v>
      </c>
      <c r="M64018" s="2251" t="s">
        <v>1863</v>
      </c>
      <c r="N64018" s="2251" t="s">
        <v>30</v>
      </c>
      <c r="O64018" s="2255" t="s">
        <v>1864</v>
      </c>
      <c r="P64018" s="2251" t="s">
        <v>1865</v>
      </c>
    </row>
    <row r="64019" spans="11:16">
      <c r="K64019" s="2255" t="s">
        <v>1866</v>
      </c>
      <c r="L64019" s="2255" t="s">
        <v>1867</v>
      </c>
      <c r="M64019" s="2251" t="s">
        <v>30</v>
      </c>
      <c r="N64019" s="2251" t="s">
        <v>1868</v>
      </c>
      <c r="O64019" s="2255" t="s">
        <v>1846</v>
      </c>
      <c r="P64019" s="2251" t="s">
        <v>30</v>
      </c>
    </row>
    <row r="64020" spans="11:16">
      <c r="K64020" s="2255" t="s">
        <v>1869</v>
      </c>
      <c r="L64020" s="2255" t="s">
        <v>1870</v>
      </c>
      <c r="M64020" s="2251" t="s">
        <v>1871</v>
      </c>
      <c r="O64020" s="2255" t="s">
        <v>30</v>
      </c>
      <c r="P64020" s="2251" t="s">
        <v>1872</v>
      </c>
    </row>
    <row r="64021" spans="11:15">
      <c r="K64021" s="2255" t="s">
        <v>30</v>
      </c>
      <c r="L64021" s="2255" t="s">
        <v>1873</v>
      </c>
      <c r="O64021" s="2255" t="s">
        <v>1833</v>
      </c>
    </row>
    <row r="64022" spans="11:12">
      <c r="K64022" s="2255" t="s">
        <v>1874</v>
      </c>
      <c r="L64022" s="2255" t="s">
        <v>1875</v>
      </c>
    </row>
    <row r="64023" spans="12:12">
      <c r="L64023" s="2255" t="s">
        <v>30</v>
      </c>
    </row>
  </sheetData>
  <sheetProtection selectLockedCells="1"/>
  <mergeCells count="22">
    <mergeCell ref="AD2:AG2"/>
    <mergeCell ref="AD3:AG3"/>
    <mergeCell ref="R5:V5"/>
    <mergeCell ref="X5:AB5"/>
    <mergeCell ref="C14:E14"/>
    <mergeCell ref="C15:E15"/>
    <mergeCell ref="C16:E16"/>
    <mergeCell ref="C17:E17"/>
    <mergeCell ref="C18:E18"/>
    <mergeCell ref="C19:E19"/>
    <mergeCell ref="C20:E20"/>
    <mergeCell ref="C21:E21"/>
    <mergeCell ref="C22:E22"/>
    <mergeCell ref="B23:E23"/>
    <mergeCell ref="B24:E24"/>
    <mergeCell ref="B25:E25"/>
    <mergeCell ref="B35:C35"/>
    <mergeCell ref="C40:F40"/>
    <mergeCell ref="H50:H51"/>
    <mergeCell ref="I1:I2"/>
    <mergeCell ref="I16:I17"/>
    <mergeCell ref="AI8:AK9"/>
  </mergeCells>
  <dataValidations count="15">
    <dataValidation type="whole" operator="lessThan" allowBlank="1" showInputMessage="1" showErrorMessage="1" error="Bener Nih ??..." sqref="T2 W2" errorStyle="warning">
      <formula1>0</formula1>
    </dataValidation>
    <dataValidation type="whole" operator="lessThan" allowBlank="1" showInputMessage="1" showErrorMessage="1" sqref="AP3 G9 AQ4:AQ5">
      <formula1>-5</formula1>
    </dataValidation>
    <dataValidation type="list" allowBlank="1" showInputMessage="1" showErrorMessage="1" sqref="H10">
      <formula1>$AF$584:$AF$1115</formula1>
    </dataValidation>
    <dataValidation type="list" allowBlank="1" showInputMessage="1" showErrorMessage="1" sqref="H11">
      <formula1>$AF$544:$AF$577</formula1>
    </dataValidation>
    <dataValidation type="list" allowBlank="1" showInputMessage="1" showErrorMessage="1" sqref="C14:E14">
      <formula1>$R$7:$R$230</formula1>
    </dataValidation>
    <dataValidation type="list" allowBlank="1" showInputMessage="1" showErrorMessage="1" sqref="C15:E15">
      <formula1>$AA$9:$AA$21</formula1>
    </dataValidation>
    <dataValidation type="list" allowBlank="1" showInputMessage="1" showErrorMessage="1" sqref="C16:E16">
      <formula1>$X$9:$X$36</formula1>
    </dataValidation>
    <dataValidation type="list" allowBlank="1" showInputMessage="1" showErrorMessage="1" sqref="C17:E17">
      <formula1>$X$40:$X$51</formula1>
    </dataValidation>
    <dataValidation type="list" allowBlank="1" showInputMessage="1" showErrorMessage="1" sqref="C18:E18">
      <formula1>$U$45:$U$56</formula1>
    </dataValidation>
    <dataValidation type="list" allowBlank="1" showInputMessage="1" showErrorMessage="1" sqref="C19:E19">
      <formula1>$U$9:$U$40</formula1>
    </dataValidation>
    <dataValidation type="list" allowBlank="1" showInputMessage="1" showErrorMessage="1" sqref="C20:E20">
      <formula1>$AA$27:$AA$34</formula1>
    </dataValidation>
    <dataValidation type="list" allowBlank="1" showInputMessage="1" showErrorMessage="1" sqref="C21:E21">
      <formula1>$AA$38:$AA$43</formula1>
    </dataValidation>
    <dataValidation type="list" allowBlank="1" showInputMessage="1" showErrorMessage="1" sqref="C22:E22">
      <formula1>$X$55:$X$60</formula1>
    </dataValidation>
    <dataValidation type="whole" operator="lessThan" allowBlank="1" showInputMessage="1" showErrorMessage="1" error="Bener Nih ??...." sqref="S231" errorStyle="warning">
      <formula1>0</formula1>
    </dataValidation>
    <dataValidation type="list" allowBlank="1" showInputMessage="1" showErrorMessage="1" sqref="C27:D28">
      <formula1>$M$30:$M$32</formula1>
    </dataValidation>
  </dataValidations>
  <printOptions horizontalCentered="1"/>
  <pageMargins left="0.94488188976378" right="0.393700787401575" top="1.18110236220472" bottom="0.826771653543307" header="0.31496062992126" footer="0.511811023622047"/>
  <pageSetup paperSize="9" scale="61" orientation="portrait" blackAndWhite="1"/>
  <headerFooter alignWithMargins="0"/>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6" tint="0.599993896298105"/>
  </sheetPr>
  <dimension ref="A2:AI64028"/>
  <sheetViews>
    <sheetView showGridLines="0" showZeros="0" view="pageBreakPreview" zoomScale="85" zoomScaleNormal="55" topLeftCell="A13" workbookViewId="0">
      <selection activeCell="H23" sqref="H23"/>
    </sheetView>
  </sheetViews>
  <sheetFormatPr defaultColWidth="9.11111111111111" defaultRowHeight="13.2"/>
  <cols>
    <col min="1" max="1" width="3.44444444444444" style="1872" customWidth="1"/>
    <col min="2" max="2" width="32.3333333333333" style="1872" customWidth="1"/>
    <col min="3" max="3" width="3" style="1872" customWidth="1"/>
    <col min="4" max="4" width="25.1111111111111" style="1873" customWidth="1"/>
    <col min="5" max="5" width="14.4444444444444" style="1873" customWidth="1"/>
    <col min="6" max="6" width="7.11111111111111" style="1872" customWidth="1"/>
    <col min="7" max="7" width="12.8888888888889" style="1872" customWidth="1"/>
    <col min="8" max="8" width="20.6666666666667" style="1874" customWidth="1"/>
    <col min="9" max="9" width="29.1111111111111" style="1874" customWidth="1"/>
    <col min="10" max="10" width="3.33333333333333" style="1875" customWidth="1"/>
    <col min="11" max="11" width="23.4444444444444" style="1876" customWidth="1"/>
    <col min="12" max="12" width="3" style="1876" customWidth="1"/>
    <col min="13" max="13" width="1.11111111111111" style="1876" customWidth="1"/>
    <col min="14" max="14" width="12.8888888888889" style="1872" customWidth="1"/>
    <col min="15" max="15" width="9.33333333333333" style="1872" customWidth="1"/>
    <col min="16" max="16" width="10.1111111111111" style="1872" customWidth="1"/>
    <col min="17" max="17" width="9.66666666666667" style="1872" customWidth="1"/>
    <col min="18" max="18" width="2.44444444444444" style="1872" customWidth="1"/>
    <col min="19" max="19" width="29.8888888888889" style="1877" customWidth="1"/>
    <col min="20" max="20" width="12.4444444444444" style="1877" customWidth="1"/>
    <col min="21" max="21" width="2.66666666666667" style="1877" customWidth="1"/>
    <col min="22" max="22" width="29.4444444444444" style="1877" customWidth="1"/>
    <col min="23" max="23" width="15" style="1877" customWidth="1"/>
    <col min="24" max="24" width="3.44444444444444" style="1877" customWidth="1"/>
    <col min="25" max="25" width="27" style="1877" customWidth="1"/>
    <col min="26" max="26" width="12.4444444444444" style="1877" customWidth="1"/>
    <col min="27" max="27" width="2.88888888888889" style="1877" customWidth="1"/>
    <col min="28" max="28" width="24.4444444444444" style="1877" customWidth="1"/>
    <col min="29" max="29" width="13.4444444444444" style="1877" customWidth="1"/>
    <col min="30" max="30" width="2.11111111111111" style="1878" customWidth="1"/>
    <col min="31" max="31" width="4.44444444444444" style="609" customWidth="1"/>
    <col min="32" max="32" width="6" style="609" customWidth="1"/>
    <col min="33" max="33" width="31.8888888888889" style="609" customWidth="1"/>
    <col min="34" max="34" width="10.4444444444444" style="609" customWidth="1"/>
    <col min="35" max="35" width="5.33333333333333" style="1877" customWidth="1"/>
    <col min="36" max="16384" width="9.11111111111111" style="1872"/>
  </cols>
  <sheetData>
    <row r="2" ht="17.25" customHeight="1" spans="2:34">
      <c r="B2" s="1879" t="s">
        <v>1173</v>
      </c>
      <c r="C2" s="1879"/>
      <c r="G2" s="1880"/>
      <c r="J2" s="1870"/>
      <c r="K2" s="1870"/>
      <c r="L2" s="1870"/>
      <c r="AE2" s="2092"/>
      <c r="AF2" s="2092"/>
      <c r="AG2" s="2092"/>
      <c r="AH2" s="2092"/>
    </row>
    <row r="3" ht="13.5" customHeight="1" spans="2:35">
      <c r="B3" s="929" t="s">
        <v>1876</v>
      </c>
      <c r="C3" s="1875"/>
      <c r="J3" s="1870"/>
      <c r="K3" s="1870"/>
      <c r="L3" s="1870"/>
      <c r="S3" s="2055"/>
      <c r="T3" s="2056"/>
      <c r="U3" s="2057"/>
      <c r="V3" s="2058"/>
      <c r="W3" s="2059"/>
      <c r="X3" s="2060"/>
      <c r="Y3" s="2058"/>
      <c r="Z3" s="2058"/>
      <c r="AA3" s="2058"/>
      <c r="AB3" s="2058"/>
      <c r="AE3" s="911" t="s">
        <v>1174</v>
      </c>
      <c r="AF3" s="911"/>
      <c r="AG3" s="911"/>
      <c r="AH3" s="911"/>
      <c r="AI3" s="2058"/>
    </row>
    <row r="4" ht="13.5" customHeight="1" spans="2:35">
      <c r="B4" s="1875"/>
      <c r="C4" s="1875"/>
      <c r="J4" s="1870"/>
      <c r="K4" s="1870"/>
      <c r="L4" s="1870"/>
      <c r="S4" s="2055"/>
      <c r="T4" s="2056"/>
      <c r="U4" s="2057"/>
      <c r="V4" s="2058"/>
      <c r="W4" s="2059"/>
      <c r="X4" s="2060"/>
      <c r="Y4" s="2058"/>
      <c r="Z4" s="2058"/>
      <c r="AA4" s="2058"/>
      <c r="AB4" s="2058"/>
      <c r="AE4" s="911"/>
      <c r="AF4" s="911"/>
      <c r="AG4" s="911"/>
      <c r="AH4" s="911"/>
      <c r="AI4" s="2058"/>
    </row>
    <row r="5" ht="12" customHeight="1" spans="2:35">
      <c r="B5" s="1490" t="s">
        <v>1877</v>
      </c>
      <c r="C5" s="1881" t="s">
        <v>55</v>
      </c>
      <c r="D5" s="1873" t="str">
        <f>Tanah!E6</f>
        <v>28 Mei 2025</v>
      </c>
      <c r="J5" s="1870"/>
      <c r="K5" s="1870"/>
      <c r="L5" s="1870"/>
      <c r="S5" s="3147" t="s">
        <v>1175</v>
      </c>
      <c r="T5" s="2059"/>
      <c r="U5" s="2059"/>
      <c r="V5" s="2059"/>
      <c r="W5" s="2059"/>
      <c r="X5" s="2059"/>
      <c r="Y5" s="2059"/>
      <c r="Z5" s="2059"/>
      <c r="AA5" s="2059"/>
      <c r="AB5" s="2059"/>
      <c r="AE5" s="2093" t="s">
        <v>1878</v>
      </c>
      <c r="AF5" s="2093"/>
      <c r="AG5" s="2093"/>
      <c r="AH5" s="2093"/>
      <c r="AI5" s="2059"/>
    </row>
    <row r="6" ht="12" customHeight="1" spans="2:35">
      <c r="B6" s="1490" t="s">
        <v>1879</v>
      </c>
      <c r="C6" s="1881" t="s">
        <v>55</v>
      </c>
      <c r="D6" s="1873" t="str">
        <f>Tanah!E7</f>
        <v>ADI PURNOMO</v>
      </c>
      <c r="J6" s="1870"/>
      <c r="K6" s="1870"/>
      <c r="L6" s="1870"/>
      <c r="V6" s="2059"/>
      <c r="W6" s="2059"/>
      <c r="X6" s="2059"/>
      <c r="Y6" s="2059"/>
      <c r="Z6" s="2059"/>
      <c r="AA6" s="2059"/>
      <c r="AB6" s="2059"/>
      <c r="AE6" s="2094" t="s">
        <v>0</v>
      </c>
      <c r="AF6" s="2095" t="s">
        <v>1177</v>
      </c>
      <c r="AG6" s="2095" t="s">
        <v>1178</v>
      </c>
      <c r="AH6" s="2118" t="s">
        <v>1179</v>
      </c>
      <c r="AI6" s="2059"/>
    </row>
    <row r="7" ht="12" customHeight="1" spans="2:35">
      <c r="B7" s="1490" t="s">
        <v>1880</v>
      </c>
      <c r="C7" s="1881" t="s">
        <v>55</v>
      </c>
      <c r="D7" s="1873" t="str">
        <f>Tanah!E8</f>
        <v>Jalan Raya Malasan Tegal Siwalan</v>
      </c>
      <c r="J7" s="1870"/>
      <c r="K7" s="1870"/>
      <c r="L7" s="1870"/>
      <c r="S7" s="2062" t="s">
        <v>1180</v>
      </c>
      <c r="T7" s="2062"/>
      <c r="U7" s="2062"/>
      <c r="V7" s="2062"/>
      <c r="W7" s="2062"/>
      <c r="X7" s="2062"/>
      <c r="Y7" s="2062" t="s">
        <v>1180</v>
      </c>
      <c r="Z7" s="2062"/>
      <c r="AA7" s="2062"/>
      <c r="AB7" s="2062"/>
      <c r="AC7" s="2062"/>
      <c r="AE7" s="2096">
        <v>11</v>
      </c>
      <c r="AF7" s="2097">
        <v>3100</v>
      </c>
      <c r="AG7" s="2119" t="s">
        <v>703</v>
      </c>
      <c r="AH7" s="2120">
        <v>100</v>
      </c>
      <c r="AI7" s="2062"/>
    </row>
    <row r="8" ht="12" customHeight="1" spans="2:35">
      <c r="B8" s="1490"/>
      <c r="C8" s="1881"/>
      <c r="D8" s="1873" t="str">
        <f>Tanah!E9</f>
        <v>Desa Malasan Wetan, Kec. Tegalsiwalan</v>
      </c>
      <c r="J8" s="1870"/>
      <c r="K8" s="1870"/>
      <c r="L8" s="1870"/>
      <c r="S8" s="2062"/>
      <c r="T8" s="2062"/>
      <c r="U8" s="2062"/>
      <c r="V8" s="2062"/>
      <c r="W8" s="2062"/>
      <c r="X8" s="2062"/>
      <c r="Y8" s="2062"/>
      <c r="Z8" s="2062"/>
      <c r="AA8" s="2062"/>
      <c r="AB8" s="2062"/>
      <c r="AC8" s="2062"/>
      <c r="AE8" s="2096"/>
      <c r="AF8" s="2097"/>
      <c r="AG8" s="2119"/>
      <c r="AH8" s="2120"/>
      <c r="AI8" s="2062"/>
    </row>
    <row r="9" ht="12" customHeight="1" spans="2:35">
      <c r="B9" s="1490"/>
      <c r="C9" s="1881"/>
      <c r="D9" s="1873" t="str">
        <f>Tanah!E10</f>
        <v>Kabupaten Probolinggo, Provinsi Jawa Timur</v>
      </c>
      <c r="J9" s="1870"/>
      <c r="K9" s="1870"/>
      <c r="L9" s="1870"/>
      <c r="S9" s="2062"/>
      <c r="T9" s="2062"/>
      <c r="U9" s="2062"/>
      <c r="V9" s="2062"/>
      <c r="W9" s="2062"/>
      <c r="X9" s="2062"/>
      <c r="Y9" s="2062"/>
      <c r="Z9" s="2062"/>
      <c r="AA9" s="2062"/>
      <c r="AB9" s="2062"/>
      <c r="AC9" s="2062"/>
      <c r="AE9" s="2096"/>
      <c r="AF9" s="2097"/>
      <c r="AG9" s="2119"/>
      <c r="AH9" s="2120"/>
      <c r="AI9" s="2062"/>
    </row>
    <row r="10" ht="12" customHeight="1" spans="2:35">
      <c r="B10" s="1490" t="s">
        <v>1881</v>
      </c>
      <c r="C10" s="1881" t="s">
        <v>55</v>
      </c>
      <c r="D10" s="1873" t="str">
        <f>Tanah!E11</f>
        <v>Eky Abdullah, ST.</v>
      </c>
      <c r="J10" s="1870"/>
      <c r="K10" s="1870"/>
      <c r="L10" s="1870"/>
      <c r="S10" s="2063" t="s">
        <v>1181</v>
      </c>
      <c r="T10" s="2064"/>
      <c r="V10" s="2059"/>
      <c r="W10" s="2059"/>
      <c r="X10" s="2059"/>
      <c r="Y10" s="2059"/>
      <c r="Z10" s="2059"/>
      <c r="AA10" s="2059"/>
      <c r="AB10" s="2059"/>
      <c r="AE10" s="2094">
        <v>1</v>
      </c>
      <c r="AF10" s="2098">
        <v>1100</v>
      </c>
      <c r="AG10" s="2121" t="s">
        <v>1182</v>
      </c>
      <c r="AH10" s="2122">
        <v>97.1668974331665</v>
      </c>
      <c r="AI10" s="2059"/>
    </row>
    <row r="11" ht="13.95" spans="2:34">
      <c r="B11" s="1882"/>
      <c r="C11" s="1882"/>
      <c r="J11" s="1870"/>
      <c r="K11" s="1870"/>
      <c r="L11" s="1870"/>
      <c r="S11" s="2065" t="s">
        <v>1183</v>
      </c>
      <c r="T11" s="2066">
        <v>780</v>
      </c>
      <c r="U11" s="2058"/>
      <c r="V11" s="2067" t="s">
        <v>1184</v>
      </c>
      <c r="W11" s="2068"/>
      <c r="Y11" s="2067" t="s">
        <v>1185</v>
      </c>
      <c r="Z11" s="2068"/>
      <c r="AB11" s="2067" t="s">
        <v>1186</v>
      </c>
      <c r="AC11" s="2068"/>
      <c r="AD11" s="2099"/>
      <c r="AE11" s="2100">
        <v>1</v>
      </c>
      <c r="AF11" s="2101">
        <v>1101</v>
      </c>
      <c r="AG11" s="2123" t="s">
        <v>530</v>
      </c>
      <c r="AH11" s="2124">
        <v>119.9275748216</v>
      </c>
    </row>
    <row r="12" ht="43.5" customHeight="1" spans="2:34">
      <c r="B12" s="1883" t="s">
        <v>1882</v>
      </c>
      <c r="C12" s="1884"/>
      <c r="D12" s="1885" t="s">
        <v>1883</v>
      </c>
      <c r="E12" s="1886"/>
      <c r="F12" s="1887"/>
      <c r="G12" s="1888" t="s">
        <v>1187</v>
      </c>
      <c r="H12" s="1889" t="s">
        <v>1188</v>
      </c>
      <c r="I12" s="611"/>
      <c r="J12" s="1872"/>
      <c r="K12" s="1872"/>
      <c r="L12" s="1872"/>
      <c r="S12" s="2069" t="s">
        <v>1189</v>
      </c>
      <c r="T12" s="2070">
        <v>710</v>
      </c>
      <c r="U12" s="2071"/>
      <c r="V12" s="2072" t="s">
        <v>1190</v>
      </c>
      <c r="W12" s="2073" t="s">
        <v>1191</v>
      </c>
      <c r="Y12" s="2072" t="s">
        <v>1190</v>
      </c>
      <c r="Z12" s="2073" t="s">
        <v>1191</v>
      </c>
      <c r="AB12" s="2074" t="s">
        <v>1190</v>
      </c>
      <c r="AC12" s="2102" t="s">
        <v>1191</v>
      </c>
      <c r="AD12" s="2099"/>
      <c r="AE12" s="2100">
        <v>2</v>
      </c>
      <c r="AF12" s="2101">
        <v>1102</v>
      </c>
      <c r="AG12" s="2123" t="s">
        <v>531</v>
      </c>
      <c r="AH12" s="2124">
        <v>101.395249760358</v>
      </c>
    </row>
    <row r="13" ht="15" customHeight="1" spans="2:34">
      <c r="B13" s="1890" t="s">
        <v>1884</v>
      </c>
      <c r="C13" s="1891" t="s">
        <v>55</v>
      </c>
      <c r="D13" s="1892">
        <f>Isian!E128</f>
        <v>33001</v>
      </c>
      <c r="E13" s="1893" t="s">
        <v>214</v>
      </c>
      <c r="F13" s="1894"/>
      <c r="G13" s="1895"/>
      <c r="H13" s="1896"/>
      <c r="I13" s="611"/>
      <c r="J13" s="1872"/>
      <c r="K13" s="1872"/>
      <c r="L13" s="1872"/>
      <c r="S13" s="2069"/>
      <c r="T13" s="2070"/>
      <c r="U13" s="2071"/>
      <c r="V13" s="2074"/>
      <c r="W13" s="2075"/>
      <c r="Y13" s="2074"/>
      <c r="Z13" s="2075"/>
      <c r="AB13" s="2074"/>
      <c r="AC13" s="2075"/>
      <c r="AD13" s="2099"/>
      <c r="AE13" s="2100"/>
      <c r="AF13" s="2101"/>
      <c r="AG13" s="2123"/>
      <c r="AH13" s="2124"/>
    </row>
    <row r="14" ht="15" customHeight="1" spans="2:34">
      <c r="B14" s="1897" t="s">
        <v>267</v>
      </c>
      <c r="C14" s="1898" t="s">
        <v>55</v>
      </c>
      <c r="D14" s="1899" t="e">
        <f>[343]Isian!F180</f>
        <v>#REF!</v>
      </c>
      <c r="E14" s="1900" t="s">
        <v>214</v>
      </c>
      <c r="F14" s="1901"/>
      <c r="G14" s="1902">
        <v>1</v>
      </c>
      <c r="H14" s="1903" t="s">
        <v>1179</v>
      </c>
      <c r="I14" s="611"/>
      <c r="J14" s="1872"/>
      <c r="K14" s="1872"/>
      <c r="L14" s="1872"/>
      <c r="S14" s="2069" t="s">
        <v>1192</v>
      </c>
      <c r="T14" s="2070">
        <v>660</v>
      </c>
      <c r="U14" s="2059"/>
      <c r="V14" s="2076" t="s">
        <v>1193</v>
      </c>
      <c r="W14" s="2077">
        <v>380</v>
      </c>
      <c r="Y14" s="2103" t="s">
        <v>1194</v>
      </c>
      <c r="Z14" s="2104">
        <v>350</v>
      </c>
      <c r="AB14" s="2076" t="s">
        <v>1195</v>
      </c>
      <c r="AC14" s="2077">
        <v>305</v>
      </c>
      <c r="AD14" s="2099"/>
      <c r="AE14" s="2100">
        <v>3</v>
      </c>
      <c r="AF14" s="2101">
        <v>1103</v>
      </c>
      <c r="AG14" s="2123" t="s">
        <v>532</v>
      </c>
      <c r="AH14" s="2124">
        <v>95.2497603578656</v>
      </c>
    </row>
    <row r="15" spans="2:34">
      <c r="B15" s="1897" t="s">
        <v>1196</v>
      </c>
      <c r="C15" s="1898" t="s">
        <v>55</v>
      </c>
      <c r="D15" s="1899" t="e">
        <f>[343]Isian!G180</f>
        <v>#REF!</v>
      </c>
      <c r="E15" s="1900" t="s">
        <v>214</v>
      </c>
      <c r="F15" s="1901"/>
      <c r="G15" s="1904">
        <f>H15</f>
        <v>1.011</v>
      </c>
      <c r="H15" s="1905">
        <f>VLOOKUP(I15,AG589:AH1121,2,FALSE)</f>
        <v>1.011</v>
      </c>
      <c r="I15" s="2040" t="s">
        <v>841</v>
      </c>
      <c r="J15" s="1872"/>
      <c r="K15" s="1872"/>
      <c r="L15" s="1872"/>
      <c r="S15" s="2069" t="s">
        <v>1197</v>
      </c>
      <c r="T15" s="2070">
        <v>970</v>
      </c>
      <c r="U15" s="2059"/>
      <c r="V15" s="2078" t="s">
        <v>1198</v>
      </c>
      <c r="W15" s="2079">
        <v>329</v>
      </c>
      <c r="Y15" s="2084" t="s">
        <v>1199</v>
      </c>
      <c r="Z15" s="2079">
        <v>280</v>
      </c>
      <c r="AB15" s="2078" t="s">
        <v>1200</v>
      </c>
      <c r="AC15" s="2079">
        <v>237</v>
      </c>
      <c r="AD15" s="2099"/>
      <c r="AE15" s="2100">
        <v>4</v>
      </c>
      <c r="AF15" s="2101">
        <v>1104</v>
      </c>
      <c r="AG15" s="2123" t="s">
        <v>533</v>
      </c>
      <c r="AH15" s="2124">
        <v>97.1988497177548</v>
      </c>
    </row>
    <row r="16" spans="2:34">
      <c r="B16" s="1906" t="s">
        <v>1201</v>
      </c>
      <c r="C16" s="1898" t="s">
        <v>55</v>
      </c>
      <c r="D16" s="1907" t="e">
        <f>'[343]Lap. 3'!Q17</f>
        <v>#REF!</v>
      </c>
      <c r="E16" s="1908" t="str">
        <f>E15</f>
        <v>m²</v>
      </c>
      <c r="F16" s="1909"/>
      <c r="G16" s="1910"/>
      <c r="H16" s="1905">
        <f>VLOOKUP(I16,AG549:AH582,2,FALSE)</f>
        <v>0.9708</v>
      </c>
      <c r="I16" s="2040" t="s">
        <v>1202</v>
      </c>
      <c r="J16" s="1872"/>
      <c r="K16" s="1872"/>
      <c r="L16" s="1872"/>
      <c r="S16" s="2069" t="s">
        <v>1203</v>
      </c>
      <c r="T16" s="2070">
        <v>880</v>
      </c>
      <c r="U16" s="2059"/>
      <c r="V16" s="2078" t="s">
        <v>1204</v>
      </c>
      <c r="W16" s="2079">
        <v>301</v>
      </c>
      <c r="Y16" s="2084" t="s">
        <v>1205</v>
      </c>
      <c r="Z16" s="2079">
        <v>230</v>
      </c>
      <c r="AB16" s="2078" t="s">
        <v>1206</v>
      </c>
      <c r="AC16" s="2079">
        <v>345</v>
      </c>
      <c r="AD16" s="2099"/>
      <c r="AE16" s="2100">
        <v>5</v>
      </c>
      <c r="AF16" s="2101">
        <v>1105</v>
      </c>
      <c r="AG16" s="2123" t="s">
        <v>534</v>
      </c>
      <c r="AH16" s="2124">
        <v>106.028331025668</v>
      </c>
    </row>
    <row r="17" spans="2:34">
      <c r="B17" s="1911" t="s">
        <v>1207</v>
      </c>
      <c r="C17" s="1912" t="s">
        <v>55</v>
      </c>
      <c r="D17" s="1913" t="e">
        <f>SUM(D13:D16)</f>
        <v>#REF!</v>
      </c>
      <c r="E17" s="1914" t="s">
        <v>214</v>
      </c>
      <c r="F17" s="1915"/>
      <c r="G17" s="1910"/>
      <c r="H17" s="1916"/>
      <c r="I17" s="1872"/>
      <c r="J17" s="1872"/>
      <c r="K17" s="1872"/>
      <c r="L17" s="1872"/>
      <c r="S17" s="2069" t="s">
        <v>1208</v>
      </c>
      <c r="T17" s="2070">
        <v>820</v>
      </c>
      <c r="U17" s="2059"/>
      <c r="V17" s="2078" t="s">
        <v>1209</v>
      </c>
      <c r="W17" s="2079">
        <v>171</v>
      </c>
      <c r="Y17" s="2084" t="s">
        <v>1210</v>
      </c>
      <c r="Z17" s="2079">
        <v>386</v>
      </c>
      <c r="AB17" s="2078" t="s">
        <v>1211</v>
      </c>
      <c r="AC17" s="2079">
        <v>188</v>
      </c>
      <c r="AD17" s="2099"/>
      <c r="AE17" s="2100">
        <v>6</v>
      </c>
      <c r="AF17" s="2101">
        <v>1106</v>
      </c>
      <c r="AG17" s="2123" t="s">
        <v>535</v>
      </c>
      <c r="AH17" s="2124">
        <v>102.32186601342</v>
      </c>
    </row>
    <row r="18" spans="2:34">
      <c r="B18" s="1917" t="s">
        <v>1212</v>
      </c>
      <c r="C18" s="1918"/>
      <c r="D18" s="1919"/>
      <c r="E18" s="1919"/>
      <c r="F18" s="1920"/>
      <c r="G18" s="1921"/>
      <c r="H18" s="1916"/>
      <c r="J18" s="1872"/>
      <c r="K18" s="1872"/>
      <c r="L18" s="1872"/>
      <c r="S18" s="2069" t="s">
        <v>1213</v>
      </c>
      <c r="T18" s="2070">
        <v>1010</v>
      </c>
      <c r="U18" s="2059"/>
      <c r="V18" s="2078" t="s">
        <v>1214</v>
      </c>
      <c r="W18" s="2079">
        <v>270</v>
      </c>
      <c r="Y18" s="2084" t="s">
        <v>1215</v>
      </c>
      <c r="Z18" s="2079">
        <v>313</v>
      </c>
      <c r="AB18" s="2078" t="s">
        <v>1216</v>
      </c>
      <c r="AC18" s="2079">
        <v>56</v>
      </c>
      <c r="AD18" s="2099"/>
      <c r="AE18" s="2100">
        <v>7</v>
      </c>
      <c r="AF18" s="2101">
        <v>1107</v>
      </c>
      <c r="AG18" s="2123" t="s">
        <v>536</v>
      </c>
      <c r="AH18" s="2124">
        <v>110.160826499095</v>
      </c>
    </row>
    <row r="19" spans="2:34">
      <c r="B19" s="1922" t="s">
        <v>1217</v>
      </c>
      <c r="C19" s="1923" t="s">
        <v>55</v>
      </c>
      <c r="D19" s="1924" t="s">
        <v>1192</v>
      </c>
      <c r="E19" s="1925"/>
      <c r="F19" s="1926"/>
      <c r="G19" s="1927">
        <v>1</v>
      </c>
      <c r="H19" s="1928">
        <f>VLOOKUP(D19,S11:T235,2,FALSE)*G19*1000</f>
        <v>660000</v>
      </c>
      <c r="I19" s="2041"/>
      <c r="J19" s="1872"/>
      <c r="K19" s="1872"/>
      <c r="L19" s="2042"/>
      <c r="S19" s="2069" t="s">
        <v>1218</v>
      </c>
      <c r="T19" s="2070">
        <v>920</v>
      </c>
      <c r="U19" s="2059"/>
      <c r="V19" s="2078" t="s">
        <v>1219</v>
      </c>
      <c r="W19" s="2079">
        <v>139</v>
      </c>
      <c r="Y19" s="2084" t="s">
        <v>1220</v>
      </c>
      <c r="Z19" s="2079">
        <v>736</v>
      </c>
      <c r="AB19" s="2078" t="s">
        <v>1221</v>
      </c>
      <c r="AC19" s="2079">
        <v>201</v>
      </c>
      <c r="AD19" s="2099"/>
      <c r="AE19" s="2100">
        <v>8</v>
      </c>
      <c r="AF19" s="2101">
        <v>1108</v>
      </c>
      <c r="AG19" s="2123" t="s">
        <v>537</v>
      </c>
      <c r="AH19" s="2124">
        <v>97.2201512408137</v>
      </c>
    </row>
    <row r="20" spans="2:34">
      <c r="B20" s="1929" t="s">
        <v>456</v>
      </c>
      <c r="C20" s="1930" t="s">
        <v>55</v>
      </c>
      <c r="D20" s="1931" t="s">
        <v>1206</v>
      </c>
      <c r="E20" s="1932"/>
      <c r="F20" s="1933"/>
      <c r="G20" s="1934">
        <v>1</v>
      </c>
      <c r="H20" s="1935">
        <f>VLOOKUP(D20,AB14:AC26,2,FALSE)*G20*1000</f>
        <v>345000</v>
      </c>
      <c r="I20" s="2041"/>
      <c r="J20" s="1872"/>
      <c r="K20" s="1872"/>
      <c r="L20" s="2042"/>
      <c r="S20" s="2069" t="s">
        <v>1222</v>
      </c>
      <c r="T20" s="2070">
        <v>860</v>
      </c>
      <c r="U20" s="2059"/>
      <c r="V20" s="2078" t="s">
        <v>1223</v>
      </c>
      <c r="W20" s="2079">
        <v>450</v>
      </c>
      <c r="Y20" s="2084" t="s">
        <v>1224</v>
      </c>
      <c r="Z20" s="2079">
        <v>406</v>
      </c>
      <c r="AB20" s="2078" t="s">
        <v>1225</v>
      </c>
      <c r="AC20" s="2079">
        <v>117</v>
      </c>
      <c r="AD20" s="2099"/>
      <c r="AE20" s="2100">
        <v>9</v>
      </c>
      <c r="AF20" s="2101">
        <v>1109</v>
      </c>
      <c r="AG20" s="2123" t="s">
        <v>538</v>
      </c>
      <c r="AH20" s="2124">
        <v>102.790499520716</v>
      </c>
    </row>
    <row r="21" spans="2:34">
      <c r="B21" s="1929" t="s">
        <v>493</v>
      </c>
      <c r="C21" s="1930" t="s">
        <v>55</v>
      </c>
      <c r="D21" s="1931" t="s">
        <v>1224</v>
      </c>
      <c r="E21" s="1932"/>
      <c r="F21" s="1933"/>
      <c r="G21" s="1934">
        <v>1</v>
      </c>
      <c r="H21" s="1935">
        <f>VLOOKUP(D21,Y14:Z41,2,FALSE)*G21*1000</f>
        <v>406000</v>
      </c>
      <c r="I21" s="2041"/>
      <c r="J21" s="1870"/>
      <c r="K21" s="2008"/>
      <c r="L21" s="2008"/>
      <c r="S21" s="2069" t="s">
        <v>1227</v>
      </c>
      <c r="T21" s="2070">
        <v>1070</v>
      </c>
      <c r="U21" s="2059"/>
      <c r="V21" s="2078" t="s">
        <v>1228</v>
      </c>
      <c r="W21" s="2079">
        <v>365</v>
      </c>
      <c r="Y21" s="2084" t="s">
        <v>1229</v>
      </c>
      <c r="Z21" s="2079">
        <v>1007</v>
      </c>
      <c r="AB21" s="2078" t="s">
        <v>1230</v>
      </c>
      <c r="AC21" s="2079">
        <v>99</v>
      </c>
      <c r="AD21" s="2099"/>
      <c r="AE21" s="2100">
        <v>10</v>
      </c>
      <c r="AF21" s="2101">
        <v>1110</v>
      </c>
      <c r="AG21" s="2123" t="s">
        <v>539</v>
      </c>
      <c r="AH21" s="2124">
        <v>104.792842688252</v>
      </c>
    </row>
    <row r="22" spans="2:34">
      <c r="B22" s="1929" t="s">
        <v>1231</v>
      </c>
      <c r="C22" s="1930" t="s">
        <v>55</v>
      </c>
      <c r="D22" s="1931" t="s">
        <v>1200</v>
      </c>
      <c r="E22" s="1932"/>
      <c r="F22" s="1933"/>
      <c r="G22" s="1934">
        <v>1</v>
      </c>
      <c r="H22" s="1935">
        <f>VLOOKUP(D22,Y45:Z56,2,FALSE)*G22*1000</f>
        <v>237000</v>
      </c>
      <c r="I22" s="2041"/>
      <c r="J22" s="1870"/>
      <c r="K22" s="2008"/>
      <c r="L22" s="2008"/>
      <c r="S22" s="2069" t="s">
        <v>1232</v>
      </c>
      <c r="T22" s="2070">
        <v>970</v>
      </c>
      <c r="U22" s="2059"/>
      <c r="V22" s="2078" t="s">
        <v>1233</v>
      </c>
      <c r="W22" s="2079">
        <v>362</v>
      </c>
      <c r="Y22" s="2084" t="s">
        <v>1234</v>
      </c>
      <c r="Z22" s="2079">
        <v>3326</v>
      </c>
      <c r="AB22" s="2078" t="s">
        <v>1235</v>
      </c>
      <c r="AC22" s="2079">
        <v>53</v>
      </c>
      <c r="AD22" s="2099"/>
      <c r="AE22" s="2100">
        <v>11</v>
      </c>
      <c r="AF22" s="2101">
        <v>1111</v>
      </c>
      <c r="AG22" s="2123" t="s">
        <v>540</v>
      </c>
      <c r="AH22" s="2124">
        <v>113.121738204282</v>
      </c>
    </row>
    <row r="23" spans="2:34">
      <c r="B23" s="1929" t="s">
        <v>1236</v>
      </c>
      <c r="C23" s="1930" t="s">
        <v>55</v>
      </c>
      <c r="D23" s="1931" t="s">
        <v>1366</v>
      </c>
      <c r="E23" s="1932"/>
      <c r="F23" s="1933"/>
      <c r="G23" s="1934">
        <v>1</v>
      </c>
      <c r="H23" s="1935">
        <f>VLOOKUP(D23,V50:W61,2,FALSE)*G23*1000</f>
        <v>189000</v>
      </c>
      <c r="I23" s="2041"/>
      <c r="J23" s="1872"/>
      <c r="K23" s="1872"/>
      <c r="L23" s="1872"/>
      <c r="S23" s="2069" t="s">
        <v>1237</v>
      </c>
      <c r="T23" s="2070">
        <v>900</v>
      </c>
      <c r="U23" s="2059"/>
      <c r="V23" s="2078" t="s">
        <v>1238</v>
      </c>
      <c r="W23" s="2079">
        <v>298</v>
      </c>
      <c r="Y23" s="2084" t="s">
        <v>1239</v>
      </c>
      <c r="Z23" s="2079">
        <v>501</v>
      </c>
      <c r="AB23" s="2078" t="s">
        <v>1240</v>
      </c>
      <c r="AC23" s="2079">
        <v>320</v>
      </c>
      <c r="AD23" s="2099"/>
      <c r="AE23" s="2100">
        <v>12</v>
      </c>
      <c r="AF23" s="2101">
        <v>1112</v>
      </c>
      <c r="AG23" s="2123" t="s">
        <v>541</v>
      </c>
      <c r="AH23" s="2124">
        <v>98.9668761316434</v>
      </c>
    </row>
    <row r="24" spans="2:34">
      <c r="B24" s="1929" t="s">
        <v>1241</v>
      </c>
      <c r="C24" s="1930" t="s">
        <v>55</v>
      </c>
      <c r="D24" s="1931" t="s">
        <v>1303</v>
      </c>
      <c r="E24" s="1932"/>
      <c r="F24" s="1933"/>
      <c r="G24" s="1934">
        <v>1</v>
      </c>
      <c r="H24" s="1935">
        <f>VLOOKUP(D24,V14:W45,2,FALSE)*G24*1000</f>
        <v>139000</v>
      </c>
      <c r="I24" s="2041"/>
      <c r="J24" s="1872"/>
      <c r="K24" s="2043"/>
      <c r="L24" s="2043"/>
      <c r="S24" s="2069" t="s">
        <v>1243</v>
      </c>
      <c r="T24" s="2070">
        <v>1070</v>
      </c>
      <c r="U24" s="2059"/>
      <c r="V24" s="2078" t="s">
        <v>1244</v>
      </c>
      <c r="W24" s="2079">
        <v>272</v>
      </c>
      <c r="Y24" s="2084" t="s">
        <v>1245</v>
      </c>
      <c r="Z24" s="2079">
        <v>481</v>
      </c>
      <c r="AB24" s="2078" t="s">
        <v>1246</v>
      </c>
      <c r="AC24" s="2079">
        <v>290</v>
      </c>
      <c r="AD24" s="2099"/>
      <c r="AE24" s="2100">
        <v>13</v>
      </c>
      <c r="AF24" s="2101">
        <v>1113</v>
      </c>
      <c r="AG24" s="2123" t="s">
        <v>542</v>
      </c>
      <c r="AH24" s="2124">
        <v>110.725316860156</v>
      </c>
    </row>
    <row r="25" spans="2:34">
      <c r="B25" s="1929" t="s">
        <v>1247</v>
      </c>
      <c r="C25" s="1930" t="s">
        <v>55</v>
      </c>
      <c r="D25" s="1931" t="s">
        <v>1300</v>
      </c>
      <c r="E25" s="1932"/>
      <c r="F25" s="1933"/>
      <c r="G25" s="1934">
        <v>1</v>
      </c>
      <c r="H25" s="1935">
        <f>VLOOKUP(D25,AB32:AC39,2,FALSE)*G25*1000</f>
        <v>77000</v>
      </c>
      <c r="I25" s="2041"/>
      <c r="J25" s="1872"/>
      <c r="K25" s="1872"/>
      <c r="L25" s="1872"/>
      <c r="S25" s="2069" t="s">
        <v>1248</v>
      </c>
      <c r="T25" s="2070">
        <v>970</v>
      </c>
      <c r="U25" s="2059"/>
      <c r="V25" s="2078" t="s">
        <v>1249</v>
      </c>
      <c r="W25" s="2079">
        <v>224</v>
      </c>
      <c r="Y25" s="2084" t="s">
        <v>1250</v>
      </c>
      <c r="Z25" s="2079">
        <v>619</v>
      </c>
      <c r="AB25" s="2078" t="s">
        <v>1251</v>
      </c>
      <c r="AC25" s="2079">
        <v>140</v>
      </c>
      <c r="AD25" s="2099"/>
      <c r="AE25" s="2100">
        <v>14</v>
      </c>
      <c r="AF25" s="2101">
        <v>1114</v>
      </c>
      <c r="AG25" s="2123" t="s">
        <v>543</v>
      </c>
      <c r="AH25" s="2124">
        <v>102.098200021302</v>
      </c>
    </row>
    <row r="26" ht="13.95" spans="2:34">
      <c r="B26" s="1936" t="s">
        <v>1252</v>
      </c>
      <c r="C26" s="1930" t="s">
        <v>55</v>
      </c>
      <c r="D26" s="1937" t="s">
        <v>1300</v>
      </c>
      <c r="E26" s="1938"/>
      <c r="F26" s="1939"/>
      <c r="G26" s="1940">
        <v>1</v>
      </c>
      <c r="H26" s="1941">
        <f>VLOOKUP(D26,AB43:AC48,2,FALSE)*G26*1000</f>
        <v>49000</v>
      </c>
      <c r="I26" s="2041"/>
      <c r="J26" s="1872"/>
      <c r="K26" s="1872"/>
      <c r="L26" s="2044"/>
      <c r="S26" s="2069" t="s">
        <v>1254</v>
      </c>
      <c r="T26" s="2070">
        <v>900</v>
      </c>
      <c r="U26" s="2059"/>
      <c r="V26" s="2078" t="s">
        <v>1255</v>
      </c>
      <c r="W26" s="2079">
        <v>430</v>
      </c>
      <c r="Y26" s="2084" t="s">
        <v>1256</v>
      </c>
      <c r="Z26" s="2079">
        <v>298</v>
      </c>
      <c r="AB26" s="3148" t="s">
        <v>30</v>
      </c>
      <c r="AC26" s="2105">
        <v>0</v>
      </c>
      <c r="AD26" s="2099"/>
      <c r="AE26" s="2100">
        <v>15</v>
      </c>
      <c r="AF26" s="2101">
        <v>1115</v>
      </c>
      <c r="AG26" s="2123" t="s">
        <v>544</v>
      </c>
      <c r="AH26" s="2124">
        <v>112.503994035574</v>
      </c>
    </row>
    <row r="27" ht="13.95" spans="2:34">
      <c r="B27" s="1936" t="s">
        <v>1257</v>
      </c>
      <c r="C27" s="1930" t="s">
        <v>55</v>
      </c>
      <c r="D27" s="1937" t="s">
        <v>1330</v>
      </c>
      <c r="E27" s="1938"/>
      <c r="F27" s="1939"/>
      <c r="G27" s="1940">
        <v>1</v>
      </c>
      <c r="H27" s="1941">
        <f>VLOOKUP(D27,Y60:Z65,2,FALSE)*G27</f>
        <v>1730</v>
      </c>
      <c r="I27" s="2041"/>
      <c r="J27" s="1872"/>
      <c r="K27" s="1872"/>
      <c r="L27" s="2044"/>
      <c r="S27" s="2069" t="s">
        <v>1254</v>
      </c>
      <c r="T27" s="2070">
        <v>900</v>
      </c>
      <c r="U27" s="2059"/>
      <c r="V27" s="2078" t="s">
        <v>1255</v>
      </c>
      <c r="W27" s="2079">
        <v>430</v>
      </c>
      <c r="Y27" s="2084" t="s">
        <v>1256</v>
      </c>
      <c r="Z27" s="2079">
        <v>298</v>
      </c>
      <c r="AB27" s="3148" t="s">
        <v>30</v>
      </c>
      <c r="AC27" s="2105">
        <v>0</v>
      </c>
      <c r="AD27" s="2099"/>
      <c r="AE27" s="2100">
        <v>16</v>
      </c>
      <c r="AF27" s="2101">
        <v>1116</v>
      </c>
      <c r="AG27" s="2123" t="s">
        <v>545</v>
      </c>
      <c r="AH27" s="2124">
        <v>98.8177654702311</v>
      </c>
    </row>
    <row r="28" spans="2:34">
      <c r="B28" s="1942" t="s">
        <v>40</v>
      </c>
      <c r="C28" s="1943"/>
      <c r="D28" s="1943"/>
      <c r="E28" s="1943"/>
      <c r="F28" s="1944"/>
      <c r="G28" s="1910"/>
      <c r="H28" s="1945">
        <f>SUM(H19:H27)</f>
        <v>2103730</v>
      </c>
      <c r="I28" s="2041"/>
      <c r="J28" s="1872"/>
      <c r="K28" s="1872"/>
      <c r="L28" s="2044"/>
      <c r="S28" s="2069" t="s">
        <v>1258</v>
      </c>
      <c r="T28" s="2070">
        <v>1110</v>
      </c>
      <c r="U28" s="2059"/>
      <c r="V28" s="2078" t="s">
        <v>1259</v>
      </c>
      <c r="W28" s="2079">
        <v>344</v>
      </c>
      <c r="Y28" s="2084" t="s">
        <v>1260</v>
      </c>
      <c r="Z28" s="2079">
        <v>248</v>
      </c>
      <c r="AD28" s="2099"/>
      <c r="AE28" s="2100">
        <v>17</v>
      </c>
      <c r="AF28" s="2101">
        <v>1117</v>
      </c>
      <c r="AG28" s="2123" t="s">
        <v>546</v>
      </c>
      <c r="AH28" s="2124">
        <v>98.7645116625839</v>
      </c>
    </row>
    <row r="29" ht="13.95" spans="2:34">
      <c r="B29" s="1946" t="s">
        <v>1261</v>
      </c>
      <c r="C29" s="1880"/>
      <c r="D29" s="1880"/>
      <c r="E29" s="1880"/>
      <c r="F29" s="1947"/>
      <c r="G29" s="1948"/>
      <c r="H29" s="1949">
        <f>$G$15/$G$14*$H$28</f>
        <v>2126871.03</v>
      </c>
      <c r="I29" s="2041"/>
      <c r="J29" s="1872"/>
      <c r="K29" s="1872"/>
      <c r="L29" s="2044"/>
      <c r="S29" s="2069" t="s">
        <v>1262</v>
      </c>
      <c r="T29" s="2070">
        <v>1010</v>
      </c>
      <c r="U29" s="2059"/>
      <c r="V29" s="2078" t="s">
        <v>1263</v>
      </c>
      <c r="W29" s="2079">
        <v>325</v>
      </c>
      <c r="Y29" s="2084" t="s">
        <v>1264</v>
      </c>
      <c r="Z29" s="2079">
        <v>155</v>
      </c>
      <c r="AD29" s="2099"/>
      <c r="AE29" s="2100">
        <v>18</v>
      </c>
      <c r="AF29" s="2101">
        <v>1118</v>
      </c>
      <c r="AG29" s="2123" t="s">
        <v>547</v>
      </c>
      <c r="AH29" s="2124">
        <v>101.203536052828</v>
      </c>
    </row>
    <row r="30" spans="2:34">
      <c r="B30" s="1942" t="s">
        <v>1265</v>
      </c>
      <c r="C30" s="1943"/>
      <c r="D30" s="1943"/>
      <c r="E30" s="1943"/>
      <c r="F30" s="1944"/>
      <c r="G30" s="1910"/>
      <c r="H30" s="1945">
        <f>$H$15/$H$16*$H$29</f>
        <v>2214942.94533374</v>
      </c>
      <c r="I30" s="2041"/>
      <c r="J30" s="1872"/>
      <c r="K30" s="1872"/>
      <c r="L30" s="2044"/>
      <c r="S30" s="2069" t="s">
        <v>1266</v>
      </c>
      <c r="T30" s="2070">
        <v>940</v>
      </c>
      <c r="U30" s="2059"/>
      <c r="V30" s="2078" t="s">
        <v>1267</v>
      </c>
      <c r="W30" s="2079">
        <v>262</v>
      </c>
      <c r="Y30" s="2084" t="s">
        <v>1268</v>
      </c>
      <c r="Z30" s="2079">
        <v>263</v>
      </c>
      <c r="AB30" s="2106" t="s">
        <v>1269</v>
      </c>
      <c r="AC30" s="2107"/>
      <c r="AE30" s="2108">
        <v>19</v>
      </c>
      <c r="AF30" s="2109">
        <v>1171</v>
      </c>
      <c r="AG30" s="2125" t="s">
        <v>548</v>
      </c>
      <c r="AH30" s="2126">
        <v>109.47917776121</v>
      </c>
    </row>
    <row r="31" spans="2:34">
      <c r="B31" s="1950"/>
      <c r="D31" s="1872"/>
      <c r="E31" s="1872"/>
      <c r="H31" s="1951"/>
      <c r="I31" s="2041"/>
      <c r="J31" s="1872"/>
      <c r="K31" s="1872"/>
      <c r="L31" s="2044"/>
      <c r="S31" s="2069" t="s">
        <v>1270</v>
      </c>
      <c r="T31" s="2070">
        <v>1250</v>
      </c>
      <c r="U31" s="2059"/>
      <c r="V31" s="2078" t="s">
        <v>1271</v>
      </c>
      <c r="W31" s="2079">
        <v>244</v>
      </c>
      <c r="Y31" s="2084" t="s">
        <v>1272</v>
      </c>
      <c r="Z31" s="2079">
        <v>208</v>
      </c>
      <c r="AB31" s="2110" t="s">
        <v>1190</v>
      </c>
      <c r="AC31" s="2111" t="s">
        <v>1191</v>
      </c>
      <c r="AD31" s="2099"/>
      <c r="AE31" s="2108">
        <v>20</v>
      </c>
      <c r="AF31" s="2109">
        <v>1172</v>
      </c>
      <c r="AG31" s="2125" t="s">
        <v>549</v>
      </c>
      <c r="AH31" s="2126">
        <v>110.214080306742</v>
      </c>
    </row>
    <row r="32" spans="2:34">
      <c r="B32" s="1952" t="s">
        <v>1273</v>
      </c>
      <c r="C32" s="1953"/>
      <c r="D32" s="1954" t="s">
        <v>1301</v>
      </c>
      <c r="E32" s="1955"/>
      <c r="H32" s="1956"/>
      <c r="I32" s="2041"/>
      <c r="J32" s="1872"/>
      <c r="K32" s="1872"/>
      <c r="L32" s="2044"/>
      <c r="S32" s="2069" t="s">
        <v>1275</v>
      </c>
      <c r="T32" s="2070">
        <v>1140</v>
      </c>
      <c r="U32" s="2059"/>
      <c r="V32" s="2078" t="s">
        <v>1276</v>
      </c>
      <c r="W32" s="2079">
        <v>197</v>
      </c>
      <c r="Y32" s="2084" t="s">
        <v>1277</v>
      </c>
      <c r="Z32" s="2079">
        <v>201</v>
      </c>
      <c r="AB32" s="2078" t="s">
        <v>1278</v>
      </c>
      <c r="AC32" s="2079">
        <v>317</v>
      </c>
      <c r="AD32" s="2099"/>
      <c r="AE32" s="2108">
        <v>21</v>
      </c>
      <c r="AF32" s="2109">
        <v>1173</v>
      </c>
      <c r="AG32" s="2125" t="s">
        <v>550</v>
      </c>
      <c r="AH32" s="2126">
        <v>102.598785813186</v>
      </c>
    </row>
    <row r="33" spans="1:34">
      <c r="A33" s="1872" t="s">
        <v>1279</v>
      </c>
      <c r="B33" s="1950"/>
      <c r="H33" s="1956"/>
      <c r="I33" s="2041"/>
      <c r="J33" s="1872"/>
      <c r="K33" s="1872"/>
      <c r="L33" s="2044"/>
      <c r="S33" s="2069" t="s">
        <v>1280</v>
      </c>
      <c r="T33" s="2070">
        <v>1060</v>
      </c>
      <c r="U33" s="2059"/>
      <c r="V33" s="2078" t="s">
        <v>1281</v>
      </c>
      <c r="W33" s="2079">
        <v>279</v>
      </c>
      <c r="Y33" s="2084" t="s">
        <v>1282</v>
      </c>
      <c r="Z33" s="2079">
        <v>146</v>
      </c>
      <c r="AB33" s="2078" t="s">
        <v>1283</v>
      </c>
      <c r="AC33" s="2079">
        <v>149</v>
      </c>
      <c r="AD33" s="2099"/>
      <c r="AE33" s="2108">
        <v>22</v>
      </c>
      <c r="AF33" s="2109">
        <v>1174</v>
      </c>
      <c r="AG33" s="2125" t="s">
        <v>551</v>
      </c>
      <c r="AH33" s="2126">
        <v>111.375013313452</v>
      </c>
    </row>
    <row r="34" spans="2:34">
      <c r="B34" s="1957" t="s">
        <v>1284</v>
      </c>
      <c r="C34" s="1882"/>
      <c r="H34" s="1958"/>
      <c r="J34" s="1872"/>
      <c r="K34" s="1872"/>
      <c r="L34" s="2044"/>
      <c r="O34" s="1872">
        <v>1</v>
      </c>
      <c r="P34" s="1872">
        <v>2</v>
      </c>
      <c r="Q34" s="1872">
        <v>3</v>
      </c>
      <c r="S34" s="2069" t="s">
        <v>1285</v>
      </c>
      <c r="T34" s="2070">
        <v>1350</v>
      </c>
      <c r="U34" s="2059"/>
      <c r="V34" s="2078" t="s">
        <v>1286</v>
      </c>
      <c r="W34" s="2079">
        <v>215</v>
      </c>
      <c r="Y34" s="2084" t="s">
        <v>1287</v>
      </c>
      <c r="Z34" s="2079">
        <v>144</v>
      </c>
      <c r="AB34" s="2078" t="s">
        <v>1288</v>
      </c>
      <c r="AC34" s="2079">
        <v>121</v>
      </c>
      <c r="AD34" s="2099"/>
      <c r="AE34" s="2108">
        <v>23</v>
      </c>
      <c r="AF34" s="2109">
        <v>1175</v>
      </c>
      <c r="AG34" s="2125" t="s">
        <v>552</v>
      </c>
      <c r="AH34" s="2126">
        <v>86.4522313345404</v>
      </c>
    </row>
    <row r="35" ht="15" customHeight="1" spans="2:34">
      <c r="B35" s="1959" t="s">
        <v>1289</v>
      </c>
      <c r="C35" s="1960"/>
      <c r="D35" s="1961" t="s">
        <v>1290</v>
      </c>
      <c r="E35" s="1962" t="s">
        <v>1291</v>
      </c>
      <c r="F35" s="1960"/>
      <c r="G35" s="1963" t="s">
        <v>1292</v>
      </c>
      <c r="H35" s="1964" t="s">
        <v>40</v>
      </c>
      <c r="I35" s="2045"/>
      <c r="J35" s="1872"/>
      <c r="K35" s="1872"/>
      <c r="L35" s="2044"/>
      <c r="N35" s="1876" t="s">
        <v>1274</v>
      </c>
      <c r="O35" s="1872">
        <v>1.25</v>
      </c>
      <c r="P35" s="1872">
        <f>+P36*1.25</f>
        <v>1.4375</v>
      </c>
      <c r="Q35" s="1872">
        <f>+Q36*1.25</f>
        <v>1.625</v>
      </c>
      <c r="S35" s="2069" t="s">
        <v>1293</v>
      </c>
      <c r="T35" s="2070">
        <v>1230</v>
      </c>
      <c r="U35" s="2059"/>
      <c r="V35" s="2078" t="s">
        <v>1242</v>
      </c>
      <c r="W35" s="2079">
        <v>153</v>
      </c>
      <c r="Y35" s="2084" t="s">
        <v>1226</v>
      </c>
      <c r="Z35" s="2079">
        <v>67</v>
      </c>
      <c r="AB35" s="2078" t="s">
        <v>1294</v>
      </c>
      <c r="AC35" s="2079">
        <v>85</v>
      </c>
      <c r="AD35" s="2099"/>
      <c r="AE35" s="2094">
        <v>2</v>
      </c>
      <c r="AF35" s="2098">
        <v>1200</v>
      </c>
      <c r="AG35" s="2121" t="s">
        <v>1295</v>
      </c>
      <c r="AH35" s="2122">
        <v>98.5088933858771</v>
      </c>
    </row>
    <row r="36" spans="2:34">
      <c r="B36" s="1965" t="s">
        <v>266</v>
      </c>
      <c r="C36" s="1966" t="s">
        <v>55</v>
      </c>
      <c r="D36" s="1967">
        <f>H30</f>
        <v>2214942.94533374</v>
      </c>
      <c r="E36" s="1968">
        <f t="shared" ref="E36:F39" si="0">D13</f>
        <v>33001</v>
      </c>
      <c r="F36" s="1968" t="str">
        <f t="shared" si="0"/>
        <v>m²</v>
      </c>
      <c r="G36" s="1969">
        <f>VLOOKUP($D$32,$N$35:$Q$37,2,FALSE)</f>
        <v>0.75</v>
      </c>
      <c r="H36" s="1970">
        <f>D36*E36*G36</f>
        <v>54821499104.2192</v>
      </c>
      <c r="I36" s="2041"/>
      <c r="J36" s="1872"/>
      <c r="K36" s="1872"/>
      <c r="L36" s="2044"/>
      <c r="N36" s="1876" t="s">
        <v>1296</v>
      </c>
      <c r="O36" s="1872">
        <v>1</v>
      </c>
      <c r="P36" s="1872">
        <v>1.15</v>
      </c>
      <c r="Q36" s="1872">
        <v>1.3</v>
      </c>
      <c r="S36" s="2069" t="s">
        <v>1297</v>
      </c>
      <c r="T36" s="2070">
        <v>1140</v>
      </c>
      <c r="U36" s="2059"/>
      <c r="V36" s="2078" t="s">
        <v>1298</v>
      </c>
      <c r="W36" s="2079">
        <v>252</v>
      </c>
      <c r="Y36" s="2084" t="s">
        <v>1299</v>
      </c>
      <c r="Z36" s="2079">
        <v>157</v>
      </c>
      <c r="AB36" s="2078" t="s">
        <v>1300</v>
      </c>
      <c r="AC36" s="2079">
        <v>77</v>
      </c>
      <c r="AD36" s="2099"/>
      <c r="AE36" s="2100">
        <v>1</v>
      </c>
      <c r="AF36" s="2101">
        <v>1201</v>
      </c>
      <c r="AG36" s="2123" t="s">
        <v>555</v>
      </c>
      <c r="AH36" s="2124">
        <v>95.803599957397</v>
      </c>
    </row>
    <row r="37" spans="2:34">
      <c r="B37" s="1929" t="s">
        <v>267</v>
      </c>
      <c r="C37" s="1971" t="s">
        <v>55</v>
      </c>
      <c r="D37" s="1972">
        <f>D36</f>
        <v>2214942.94533374</v>
      </c>
      <c r="E37" s="1973" t="e">
        <f t="shared" si="0"/>
        <v>#REF!</v>
      </c>
      <c r="F37" s="1973" t="str">
        <f t="shared" si="0"/>
        <v>m²</v>
      </c>
      <c r="G37" s="1974">
        <f>VLOOKUP($D$32,$N$35:$Q$37,3,FALSE)</f>
        <v>0.8625</v>
      </c>
      <c r="H37" s="1935" t="e">
        <f>D37*E37*G37</f>
        <v>#REF!</v>
      </c>
      <c r="I37" s="2041"/>
      <c r="J37" s="1872"/>
      <c r="K37" s="1872"/>
      <c r="L37" s="2044"/>
      <c r="N37" s="1876" t="s">
        <v>1301</v>
      </c>
      <c r="O37" s="1872">
        <v>0.75</v>
      </c>
      <c r="P37" s="1872">
        <f>+P36*0.75</f>
        <v>0.8625</v>
      </c>
      <c r="Q37" s="1872">
        <f>+Q36*0.75</f>
        <v>0.975</v>
      </c>
      <c r="S37" s="2069" t="s">
        <v>1302</v>
      </c>
      <c r="T37" s="2070">
        <v>1060</v>
      </c>
      <c r="U37" s="2059"/>
      <c r="V37" s="2078" t="s">
        <v>1303</v>
      </c>
      <c r="W37" s="2079">
        <v>139</v>
      </c>
      <c r="Y37" s="2084" t="s">
        <v>1304</v>
      </c>
      <c r="Z37" s="2079">
        <v>71</v>
      </c>
      <c r="AB37" s="2078" t="s">
        <v>1305</v>
      </c>
      <c r="AC37" s="2079">
        <v>174</v>
      </c>
      <c r="AE37" s="2100">
        <v>2</v>
      </c>
      <c r="AF37" s="2101">
        <v>1202</v>
      </c>
      <c r="AG37" s="2123" t="s">
        <v>556</v>
      </c>
      <c r="AH37" s="2124">
        <v>104.920651826606</v>
      </c>
    </row>
    <row r="38" spans="2:34">
      <c r="B38" s="1929" t="s">
        <v>1196</v>
      </c>
      <c r="C38" s="1971" t="s">
        <v>55</v>
      </c>
      <c r="D38" s="1972">
        <f>D37</f>
        <v>2214942.94533374</v>
      </c>
      <c r="E38" s="1973" t="e">
        <f t="shared" si="0"/>
        <v>#REF!</v>
      </c>
      <c r="F38" s="1973" t="str">
        <f t="shared" si="0"/>
        <v>m²</v>
      </c>
      <c r="G38" s="1975">
        <f>VLOOKUP($D$32,$N$35:$Q$37,4,FALSE)</f>
        <v>0.975</v>
      </c>
      <c r="H38" s="1928" t="e">
        <f>D38*E38*G38</f>
        <v>#REF!</v>
      </c>
      <c r="I38" s="2041"/>
      <c r="J38" s="1872"/>
      <c r="K38" s="1872"/>
      <c r="L38" s="2044"/>
      <c r="S38" s="2069" t="s">
        <v>1306</v>
      </c>
      <c r="T38" s="2070">
        <v>960</v>
      </c>
      <c r="U38" s="2059"/>
      <c r="V38" s="2078" t="s">
        <v>1307</v>
      </c>
      <c r="W38" s="2079">
        <v>257</v>
      </c>
      <c r="Y38" s="2084" t="s">
        <v>1308</v>
      </c>
      <c r="Z38" s="2079">
        <v>41</v>
      </c>
      <c r="AB38" s="2078" t="s">
        <v>1309</v>
      </c>
      <c r="AC38" s="2079">
        <v>33</v>
      </c>
      <c r="AD38" s="2099"/>
      <c r="AE38" s="2100">
        <v>3</v>
      </c>
      <c r="AF38" s="2101">
        <v>1203</v>
      </c>
      <c r="AG38" s="2123" t="s">
        <v>557</v>
      </c>
      <c r="AH38" s="2124">
        <v>113.654276280754</v>
      </c>
    </row>
    <row r="39" ht="13.95" spans="2:34">
      <c r="B39" s="1976"/>
      <c r="C39" s="1977"/>
      <c r="D39" s="1978"/>
      <c r="E39" s="1979" t="e">
        <f t="shared" si="0"/>
        <v>#REF!</v>
      </c>
      <c r="F39" s="1979" t="str">
        <f t="shared" si="0"/>
        <v>m²</v>
      </c>
      <c r="G39" s="1980">
        <v>0</v>
      </c>
      <c r="H39" s="1981" t="e">
        <f>D39*E39*G39</f>
        <v>#REF!</v>
      </c>
      <c r="I39" s="2041"/>
      <c r="J39" s="1872"/>
      <c r="K39" s="1872"/>
      <c r="L39" s="2044"/>
      <c r="S39" s="2069" t="s">
        <v>1310</v>
      </c>
      <c r="T39" s="2070">
        <v>890</v>
      </c>
      <c r="U39" s="2059"/>
      <c r="V39" s="2078" t="s">
        <v>1311</v>
      </c>
      <c r="W39" s="2079">
        <v>156</v>
      </c>
      <c r="Y39" s="2084" t="s">
        <v>1312</v>
      </c>
      <c r="Z39" s="2079">
        <v>203</v>
      </c>
      <c r="AB39" s="3148" t="s">
        <v>30</v>
      </c>
      <c r="AC39" s="2105">
        <v>0</v>
      </c>
      <c r="AD39" s="2099"/>
      <c r="AE39" s="2100">
        <v>4</v>
      </c>
      <c r="AF39" s="2101">
        <v>1204</v>
      </c>
      <c r="AG39" s="2123" t="s">
        <v>558</v>
      </c>
      <c r="AH39" s="2124">
        <v>103.695814250719</v>
      </c>
    </row>
    <row r="40" ht="13.95" spans="2:34">
      <c r="B40" s="1946" t="s">
        <v>40</v>
      </c>
      <c r="C40" s="1880"/>
      <c r="D40" s="1947"/>
      <c r="E40" s="1982" t="e">
        <f>SUM(E36:E39)</f>
        <v>#REF!</v>
      </c>
      <c r="F40" s="1982">
        <f>SUM(F36:F39)</f>
        <v>0</v>
      </c>
      <c r="G40" s="1882"/>
      <c r="H40" s="1983" t="e">
        <f>SUM(H36:H39)</f>
        <v>#REF!</v>
      </c>
      <c r="J40" s="1872"/>
      <c r="K40" s="1872"/>
      <c r="L40" s="2044"/>
      <c r="S40" s="2069" t="s">
        <v>1313</v>
      </c>
      <c r="T40" s="2070">
        <v>1100</v>
      </c>
      <c r="U40" s="2059"/>
      <c r="V40" s="2078" t="s">
        <v>1314</v>
      </c>
      <c r="W40" s="2079">
        <v>183</v>
      </c>
      <c r="Y40" s="2084" t="s">
        <v>1315</v>
      </c>
      <c r="Z40" s="2079">
        <v>235</v>
      </c>
      <c r="AD40" s="2099"/>
      <c r="AE40" s="2100">
        <v>5</v>
      </c>
      <c r="AF40" s="2101">
        <v>1205</v>
      </c>
      <c r="AG40" s="2123" t="s">
        <v>559</v>
      </c>
      <c r="AH40" s="2124">
        <v>110.320587922036</v>
      </c>
    </row>
    <row r="41" ht="13.95" spans="2:34">
      <c r="B41" s="1984" t="s">
        <v>1316</v>
      </c>
      <c r="C41" s="1985"/>
      <c r="D41" s="1919"/>
      <c r="E41" s="1919"/>
      <c r="F41" s="1921"/>
      <c r="G41" s="1986"/>
      <c r="H41" s="1987"/>
      <c r="J41" s="1872"/>
      <c r="K41" s="1872"/>
      <c r="L41" s="2044"/>
      <c r="S41" s="2069" t="s">
        <v>1317</v>
      </c>
      <c r="T41" s="2070">
        <v>1000</v>
      </c>
      <c r="U41" s="2059"/>
      <c r="V41" s="2078" t="s">
        <v>1318</v>
      </c>
      <c r="W41" s="2079">
        <v>122</v>
      </c>
      <c r="Y41" s="3148" t="s">
        <v>30</v>
      </c>
      <c r="Z41" s="2087">
        <v>0</v>
      </c>
      <c r="AB41" s="2106" t="s">
        <v>1319</v>
      </c>
      <c r="AC41" s="2107"/>
      <c r="AD41" s="2099"/>
      <c r="AE41" s="2100">
        <v>6</v>
      </c>
      <c r="AF41" s="2101">
        <v>1206</v>
      </c>
      <c r="AG41" s="2123" t="s">
        <v>560</v>
      </c>
      <c r="AH41" s="2124">
        <v>91.0959633613803</v>
      </c>
    </row>
    <row r="42" ht="13.95" spans="2:34">
      <c r="B42" s="1965" t="s">
        <v>1320</v>
      </c>
      <c r="C42" s="1966" t="s">
        <v>55</v>
      </c>
      <c r="D42" s="1967" t="e">
        <f>H40</f>
        <v>#REF!</v>
      </c>
      <c r="E42" s="1988">
        <v>0.03</v>
      </c>
      <c r="F42" s="1989"/>
      <c r="G42" s="1989"/>
      <c r="H42" s="1990" t="e">
        <f>D42*E42</f>
        <v>#REF!</v>
      </c>
      <c r="J42" s="1872"/>
      <c r="K42" s="1872"/>
      <c r="L42" s="2044"/>
      <c r="S42" s="2069" t="s">
        <v>1321</v>
      </c>
      <c r="T42" s="2070">
        <v>940</v>
      </c>
      <c r="U42" s="2059"/>
      <c r="V42" s="2078" t="s">
        <v>1322</v>
      </c>
      <c r="W42" s="2079">
        <v>82</v>
      </c>
      <c r="AB42" s="2110" t="s">
        <v>1190</v>
      </c>
      <c r="AC42" s="2111" t="s">
        <v>1191</v>
      </c>
      <c r="AD42" s="2099"/>
      <c r="AE42" s="2100">
        <v>7</v>
      </c>
      <c r="AF42" s="2101">
        <v>1207</v>
      </c>
      <c r="AG42" s="2123" t="s">
        <v>561</v>
      </c>
      <c r="AH42" s="2124">
        <v>102.098200021302</v>
      </c>
    </row>
    <row r="43" s="1870" customFormat="1" spans="2:35">
      <c r="B43" s="1991" t="s">
        <v>1323</v>
      </c>
      <c r="C43" s="1992" t="s">
        <v>55</v>
      </c>
      <c r="D43" s="1993" t="e">
        <f>D42</f>
        <v>#REF!</v>
      </c>
      <c r="E43" s="1994">
        <v>0.015</v>
      </c>
      <c r="F43" s="1995"/>
      <c r="G43" s="1995"/>
      <c r="H43" s="1996" t="e">
        <f>D43*E43</f>
        <v>#REF!</v>
      </c>
      <c r="I43" s="2046"/>
      <c r="L43" s="2047"/>
      <c r="M43" s="2048"/>
      <c r="S43" s="2069" t="s">
        <v>1324</v>
      </c>
      <c r="T43" s="2070">
        <v>1170</v>
      </c>
      <c r="U43" s="2059"/>
      <c r="V43" s="2078" t="s">
        <v>1235</v>
      </c>
      <c r="W43" s="2079">
        <v>123</v>
      </c>
      <c r="X43" s="1877"/>
      <c r="Y43" s="2106" t="s">
        <v>1325</v>
      </c>
      <c r="Z43" s="2107"/>
      <c r="AA43" s="1877"/>
      <c r="AB43" s="2078" t="s">
        <v>1326</v>
      </c>
      <c r="AC43" s="2079">
        <v>205</v>
      </c>
      <c r="AD43" s="2099"/>
      <c r="AE43" s="2100">
        <v>8</v>
      </c>
      <c r="AF43" s="2101">
        <v>1208</v>
      </c>
      <c r="AG43" s="2123" t="s">
        <v>562</v>
      </c>
      <c r="AH43" s="2124">
        <v>114.943018425817</v>
      </c>
      <c r="AI43" s="1877"/>
    </row>
    <row r="44" spans="2:34">
      <c r="B44" s="1976" t="s">
        <v>1327</v>
      </c>
      <c r="C44" s="1997" t="s">
        <v>55</v>
      </c>
      <c r="D44" s="1978" t="e">
        <f>D43</f>
        <v>#REF!</v>
      </c>
      <c r="E44" s="1998">
        <v>0.05</v>
      </c>
      <c r="F44" s="1999"/>
      <c r="G44" s="1999"/>
      <c r="H44" s="2000" t="e">
        <f>D44*E44</f>
        <v>#REF!</v>
      </c>
      <c r="J44" s="1872"/>
      <c r="K44" s="1872"/>
      <c r="L44" s="2044"/>
      <c r="S44" s="2069" t="s">
        <v>1328</v>
      </c>
      <c r="T44" s="2070">
        <v>1060</v>
      </c>
      <c r="U44" s="2059"/>
      <c r="V44" s="2078" t="s">
        <v>1329</v>
      </c>
      <c r="W44" s="2079">
        <v>84</v>
      </c>
      <c r="Y44" s="2110" t="s">
        <v>1190</v>
      </c>
      <c r="Z44" s="2111" t="s">
        <v>1191</v>
      </c>
      <c r="AB44" s="2078" t="s">
        <v>1330</v>
      </c>
      <c r="AC44" s="2079">
        <v>170</v>
      </c>
      <c r="AD44" s="2099"/>
      <c r="AE44" s="2100">
        <v>9</v>
      </c>
      <c r="AF44" s="2101">
        <v>1209</v>
      </c>
      <c r="AG44" s="2123" t="s">
        <v>563</v>
      </c>
      <c r="AH44" s="2124">
        <v>92.1290872297369</v>
      </c>
    </row>
    <row r="45" ht="13.95" spans="2:34">
      <c r="B45" s="2001" t="s">
        <v>1331</v>
      </c>
      <c r="C45" s="2002"/>
      <c r="D45" s="1914"/>
      <c r="E45" s="2003"/>
      <c r="F45" s="2003"/>
      <c r="G45" s="2004"/>
      <c r="H45" s="2005" t="e">
        <f>SUM(H42:H44)</f>
        <v>#REF!</v>
      </c>
      <c r="J45" s="1872"/>
      <c r="K45" s="1872"/>
      <c r="L45" s="2044"/>
      <c r="S45" s="2069" t="s">
        <v>1332</v>
      </c>
      <c r="T45" s="2070">
        <v>980</v>
      </c>
      <c r="U45" s="2059"/>
      <c r="V45" s="3148" t="s">
        <v>30</v>
      </c>
      <c r="W45" s="2081">
        <v>0</v>
      </c>
      <c r="Y45" s="2078" t="s">
        <v>1195</v>
      </c>
      <c r="Z45" s="2079">
        <v>305</v>
      </c>
      <c r="AB45" s="2078" t="s">
        <v>1253</v>
      </c>
      <c r="AC45" s="2079">
        <v>120</v>
      </c>
      <c r="AD45" s="2099"/>
      <c r="AE45" s="2100">
        <v>10</v>
      </c>
      <c r="AF45" s="2101">
        <v>1210</v>
      </c>
      <c r="AG45" s="2123" t="s">
        <v>564</v>
      </c>
      <c r="AH45" s="2124">
        <v>97.0390882948131</v>
      </c>
    </row>
    <row r="46" spans="2:34">
      <c r="B46" s="1950"/>
      <c r="F46" s="2006"/>
      <c r="H46" s="2007"/>
      <c r="J46" s="1872"/>
      <c r="K46" s="1872"/>
      <c r="L46" s="2044"/>
      <c r="S46" s="2069" t="s">
        <v>1333</v>
      </c>
      <c r="T46" s="2070">
        <v>1170</v>
      </c>
      <c r="U46" s="2059"/>
      <c r="V46" s="2059"/>
      <c r="W46" s="2082"/>
      <c r="Y46" s="2078" t="s">
        <v>1200</v>
      </c>
      <c r="Z46" s="2079">
        <v>237</v>
      </c>
      <c r="AB46" s="2078" t="s">
        <v>1300</v>
      </c>
      <c r="AC46" s="2079">
        <v>49</v>
      </c>
      <c r="AD46" s="2099"/>
      <c r="AE46" s="2100">
        <v>11</v>
      </c>
      <c r="AF46" s="2101">
        <v>1211</v>
      </c>
      <c r="AG46" s="2123" t="s">
        <v>565</v>
      </c>
      <c r="AH46" s="2124">
        <v>101.512408137182</v>
      </c>
    </row>
    <row r="47" ht="13.95" spans="2:34">
      <c r="B47" s="1957" t="s">
        <v>1334</v>
      </c>
      <c r="C47" s="1882"/>
      <c r="G47" s="2008"/>
      <c r="H47" s="2007"/>
      <c r="J47" s="1872"/>
      <c r="K47" s="1872"/>
      <c r="L47" s="2044"/>
      <c r="S47" s="2069" t="s">
        <v>1335</v>
      </c>
      <c r="T47" s="2070">
        <v>1060</v>
      </c>
      <c r="U47" s="2059"/>
      <c r="Y47" s="2078" t="s">
        <v>1206</v>
      </c>
      <c r="Z47" s="2079">
        <v>231</v>
      </c>
      <c r="AB47" s="2078" t="s">
        <v>1336</v>
      </c>
      <c r="AC47" s="2079">
        <v>33</v>
      </c>
      <c r="AD47" s="2099"/>
      <c r="AE47" s="2100">
        <v>12</v>
      </c>
      <c r="AF47" s="2101">
        <v>1212</v>
      </c>
      <c r="AG47" s="2123" t="s">
        <v>566</v>
      </c>
      <c r="AH47" s="2124">
        <v>109.138353392268</v>
      </c>
    </row>
    <row r="48" ht="15.75" customHeight="1" spans="2:34">
      <c r="B48" s="1959" t="s">
        <v>1337</v>
      </c>
      <c r="C48" s="1960"/>
      <c r="D48" s="2009" t="s">
        <v>1338</v>
      </c>
      <c r="E48" s="1962" t="s">
        <v>1291</v>
      </c>
      <c r="F48" s="1960"/>
      <c r="G48" s="1963"/>
      <c r="H48" s="2010" t="s">
        <v>40</v>
      </c>
      <c r="I48" s="2045"/>
      <c r="J48" s="1872"/>
      <c r="K48" s="1872"/>
      <c r="L48" s="2044"/>
      <c r="S48" s="2069" t="s">
        <v>1340</v>
      </c>
      <c r="T48" s="2070">
        <v>980</v>
      </c>
      <c r="U48" s="2059"/>
      <c r="V48" s="2067" t="s">
        <v>1341</v>
      </c>
      <c r="W48" s="2068"/>
      <c r="Y48" s="2078" t="s">
        <v>1211</v>
      </c>
      <c r="Z48" s="2079">
        <v>188</v>
      </c>
      <c r="AB48" s="3148" t="s">
        <v>30</v>
      </c>
      <c r="AC48" s="2105">
        <v>0</v>
      </c>
      <c r="AD48" s="2099"/>
      <c r="AE48" s="2100">
        <v>13</v>
      </c>
      <c r="AF48" s="2101">
        <v>1213</v>
      </c>
      <c r="AG48" s="2123" t="s">
        <v>567</v>
      </c>
      <c r="AH48" s="2124">
        <v>99.1905421237618</v>
      </c>
    </row>
    <row r="49" ht="13.95" spans="2:34">
      <c r="B49" s="1965" t="s">
        <v>1342</v>
      </c>
      <c r="C49" s="1966" t="s">
        <v>55</v>
      </c>
      <c r="D49" s="1967">
        <v>1000</v>
      </c>
      <c r="E49" s="2011">
        <v>0</v>
      </c>
      <c r="F49" s="1989" t="e">
        <f>'[343]Lap. 3'!G50</f>
        <v>#REF!</v>
      </c>
      <c r="H49" s="1990">
        <f>D49*E49</f>
        <v>0</v>
      </c>
      <c r="J49" s="1872"/>
      <c r="K49" s="1872"/>
      <c r="L49" s="2044"/>
      <c r="S49" s="2069" t="s">
        <v>1343</v>
      </c>
      <c r="T49" s="2070">
        <v>1210</v>
      </c>
      <c r="U49" s="2059"/>
      <c r="V49" s="2072" t="s">
        <v>1190</v>
      </c>
      <c r="W49" s="2073" t="s">
        <v>1191</v>
      </c>
      <c r="Y49" s="2078" t="s">
        <v>1216</v>
      </c>
      <c r="Z49" s="2079">
        <v>56</v>
      </c>
      <c r="AD49" s="2099"/>
      <c r="AE49" s="2100">
        <v>14</v>
      </c>
      <c r="AF49" s="2101">
        <v>1214</v>
      </c>
      <c r="AG49" s="2123" t="s">
        <v>568</v>
      </c>
      <c r="AH49" s="2124">
        <v>129.97124294387</v>
      </c>
    </row>
    <row r="50" s="1870" customFormat="1" spans="2:35">
      <c r="B50" s="1991" t="s">
        <v>1344</v>
      </c>
      <c r="C50" s="1992" t="s">
        <v>55</v>
      </c>
      <c r="D50" s="1993">
        <v>4000000</v>
      </c>
      <c r="E50" s="2012">
        <v>0</v>
      </c>
      <c r="F50" s="1995" t="s">
        <v>1345</v>
      </c>
      <c r="H50" s="1996">
        <f>D50*E50</f>
        <v>0</v>
      </c>
      <c r="I50" s="2046"/>
      <c r="L50" s="2047"/>
      <c r="M50" s="2048"/>
      <c r="S50" s="2069" t="s">
        <v>1346</v>
      </c>
      <c r="T50" s="2070">
        <v>1100</v>
      </c>
      <c r="U50" s="2059"/>
      <c r="V50" s="2083" t="s">
        <v>1347</v>
      </c>
      <c r="W50" s="2077">
        <v>154</v>
      </c>
      <c r="X50" s="1877"/>
      <c r="Y50" s="2078" t="s">
        <v>1348</v>
      </c>
      <c r="Z50" s="2079">
        <v>219</v>
      </c>
      <c r="AA50" s="1877"/>
      <c r="AB50" s="1877"/>
      <c r="AC50" s="1877"/>
      <c r="AD50" s="2099"/>
      <c r="AE50" s="2100">
        <v>15</v>
      </c>
      <c r="AF50" s="2101">
        <v>1215</v>
      </c>
      <c r="AG50" s="2123" t="s">
        <v>569</v>
      </c>
      <c r="AH50" s="2124">
        <v>105.99637874108</v>
      </c>
      <c r="AI50" s="1877"/>
    </row>
    <row r="51" spans="2:34">
      <c r="B51" s="1929" t="s">
        <v>1349</v>
      </c>
      <c r="C51" s="1971" t="s">
        <v>55</v>
      </c>
      <c r="D51" s="1972">
        <v>3800000</v>
      </c>
      <c r="E51" s="2013">
        <v>0</v>
      </c>
      <c r="F51" s="2014" t="e">
        <f>[343]Isian!F254</f>
        <v>#REF!</v>
      </c>
      <c r="H51" s="2015">
        <f>D51*E51</f>
        <v>0</v>
      </c>
      <c r="J51" s="1872"/>
      <c r="K51" s="1872"/>
      <c r="L51" s="2044"/>
      <c r="S51" s="2069" t="s">
        <v>1350</v>
      </c>
      <c r="T51" s="2070">
        <v>1020</v>
      </c>
      <c r="U51" s="2082"/>
      <c r="V51" s="2084" t="s">
        <v>1351</v>
      </c>
      <c r="W51" s="2079">
        <v>176</v>
      </c>
      <c r="Y51" s="2078" t="s">
        <v>1352</v>
      </c>
      <c r="Z51" s="2079">
        <v>247</v>
      </c>
      <c r="AD51" s="2099"/>
      <c r="AE51" s="2100">
        <v>16</v>
      </c>
      <c r="AF51" s="2101">
        <v>1216</v>
      </c>
      <c r="AG51" s="2123" t="s">
        <v>570</v>
      </c>
      <c r="AH51" s="2124">
        <v>108.020023431675</v>
      </c>
    </row>
    <row r="52" spans="2:34">
      <c r="B52" s="1929" t="s">
        <v>1353</v>
      </c>
      <c r="C52" s="1971" t="s">
        <v>55</v>
      </c>
      <c r="D52" s="1972" t="e">
        <f>H40</f>
        <v>#REF!</v>
      </c>
      <c r="E52" s="2016">
        <v>0.02</v>
      </c>
      <c r="F52" s="2014" t="s">
        <v>1354</v>
      </c>
      <c r="H52" s="2015" t="e">
        <f>E52*D52</f>
        <v>#REF!</v>
      </c>
      <c r="J52" s="1872"/>
      <c r="K52" s="1872"/>
      <c r="L52" s="2044"/>
      <c r="S52" s="2069" t="s">
        <v>1355</v>
      </c>
      <c r="T52" s="2070">
        <v>1360</v>
      </c>
      <c r="U52" s="2082"/>
      <c r="V52" s="2084" t="s">
        <v>1356</v>
      </c>
      <c r="W52" s="2079">
        <v>184</v>
      </c>
      <c r="Y52" s="2078" t="s">
        <v>1221</v>
      </c>
      <c r="Z52" s="2079">
        <v>255</v>
      </c>
      <c r="AD52" s="2099"/>
      <c r="AE52" s="2100">
        <v>17</v>
      </c>
      <c r="AF52" s="2101">
        <v>1217</v>
      </c>
      <c r="AG52" s="2123" t="s">
        <v>571</v>
      </c>
      <c r="AH52" s="2124">
        <v>112.525295558632</v>
      </c>
    </row>
    <row r="53" spans="2:34">
      <c r="B53" s="2017" t="s">
        <v>1357</v>
      </c>
      <c r="C53" s="2018" t="s">
        <v>55</v>
      </c>
      <c r="D53" s="2019">
        <v>20000</v>
      </c>
      <c r="E53" s="2020">
        <v>0</v>
      </c>
      <c r="F53" s="2021" t="s">
        <v>279</v>
      </c>
      <c r="H53" s="2000">
        <f>D53*E53</f>
        <v>0</v>
      </c>
      <c r="J53" s="1872"/>
      <c r="K53" s="1872"/>
      <c r="L53" s="2044"/>
      <c r="S53" s="2069" t="s">
        <v>1358</v>
      </c>
      <c r="T53" s="2070">
        <v>1240</v>
      </c>
      <c r="U53" s="2082"/>
      <c r="V53" s="2084" t="s">
        <v>1359</v>
      </c>
      <c r="W53" s="2079">
        <v>144</v>
      </c>
      <c r="Y53" s="2078" t="s">
        <v>1225</v>
      </c>
      <c r="Z53" s="2079">
        <v>148</v>
      </c>
      <c r="AD53" s="2099"/>
      <c r="AE53" s="2100">
        <v>18</v>
      </c>
      <c r="AF53" s="2101">
        <v>1218</v>
      </c>
      <c r="AG53" s="2123" t="s">
        <v>572</v>
      </c>
      <c r="AH53" s="2124">
        <v>99.2970497390563</v>
      </c>
    </row>
    <row r="54" spans="2:34">
      <c r="B54" s="2022" t="s">
        <v>1360</v>
      </c>
      <c r="C54" s="2023" t="s">
        <v>55</v>
      </c>
      <c r="D54" s="2024"/>
      <c r="E54" s="2025"/>
      <c r="F54" s="1920"/>
      <c r="G54" s="1910"/>
      <c r="H54" s="2005" t="e">
        <f>SUM(H49:H53)</f>
        <v>#REF!</v>
      </c>
      <c r="I54" s="2049"/>
      <c r="J54" s="1872"/>
      <c r="K54" s="1872"/>
      <c r="L54" s="2044"/>
      <c r="S54" s="2069" t="s">
        <v>1361</v>
      </c>
      <c r="T54" s="2070">
        <v>1160</v>
      </c>
      <c r="U54" s="2082"/>
      <c r="V54" s="2084" t="s">
        <v>1362</v>
      </c>
      <c r="W54" s="2079">
        <v>92</v>
      </c>
      <c r="Y54" s="2078" t="s">
        <v>1363</v>
      </c>
      <c r="Z54" s="2079">
        <v>348</v>
      </c>
      <c r="AD54" s="2099"/>
      <c r="AE54" s="2100">
        <v>19</v>
      </c>
      <c r="AF54" s="2101">
        <v>1219</v>
      </c>
      <c r="AG54" s="2123" t="s">
        <v>573</v>
      </c>
      <c r="AH54" s="2124">
        <v>100.276919799766</v>
      </c>
    </row>
    <row r="55" spans="2:34">
      <c r="B55" s="1950"/>
      <c r="F55" s="2026" t="s">
        <v>1364</v>
      </c>
      <c r="H55" s="2027" t="e">
        <f>H54+H45+H40</f>
        <v>#REF!</v>
      </c>
      <c r="I55" s="2050"/>
      <c r="J55" s="1872"/>
      <c r="K55" s="1872"/>
      <c r="L55" s="2044"/>
      <c r="S55" s="2069" t="s">
        <v>1365</v>
      </c>
      <c r="T55" s="2070">
        <v>1470</v>
      </c>
      <c r="U55" s="2082"/>
      <c r="V55" s="2084" t="s">
        <v>1366</v>
      </c>
      <c r="W55" s="2079">
        <v>189</v>
      </c>
      <c r="Y55" s="2078" t="s">
        <v>1367</v>
      </c>
      <c r="Z55" s="2079">
        <v>328</v>
      </c>
      <c r="AD55" s="2099"/>
      <c r="AE55" s="2100">
        <v>20</v>
      </c>
      <c r="AF55" s="2101">
        <v>1220</v>
      </c>
      <c r="AG55" s="2123" t="s">
        <v>574</v>
      </c>
      <c r="AH55" s="2124">
        <v>96.7089146874002</v>
      </c>
    </row>
    <row r="56" ht="13.95" spans="2:34">
      <c r="B56" s="1950"/>
      <c r="F56" s="2028" t="s">
        <v>1368</v>
      </c>
      <c r="H56" s="1983" t="e">
        <f>H55</f>
        <v>#REF!</v>
      </c>
      <c r="I56" s="2050"/>
      <c r="J56" s="1872"/>
      <c r="K56" s="1872"/>
      <c r="L56" s="2044"/>
      <c r="S56" s="2069" t="s">
        <v>1369</v>
      </c>
      <c r="T56" s="2070">
        <v>1340</v>
      </c>
      <c r="U56" s="2082"/>
      <c r="V56" s="2084" t="s">
        <v>1370</v>
      </c>
      <c r="W56" s="2079">
        <v>134</v>
      </c>
      <c r="Y56" s="3148" t="s">
        <v>30</v>
      </c>
      <c r="Z56" s="2105">
        <v>0</v>
      </c>
      <c r="AD56" s="2099"/>
      <c r="AE56" s="2100">
        <v>21</v>
      </c>
      <c r="AF56" s="2101">
        <v>1221</v>
      </c>
      <c r="AG56" s="2123" t="s">
        <v>575</v>
      </c>
      <c r="AH56" s="2124">
        <v>89.4237938012568</v>
      </c>
    </row>
    <row r="57" ht="13.95" spans="2:34">
      <c r="B57" s="2029"/>
      <c r="C57" s="2030"/>
      <c r="D57" s="2031"/>
      <c r="E57" s="2031"/>
      <c r="F57" s="2032" t="s">
        <v>1371</v>
      </c>
      <c r="G57" s="2030"/>
      <c r="H57" s="2033" t="e">
        <f>IF(D17=0,0,ROUNDUP((H56/D17),-5))</f>
        <v>#REF!</v>
      </c>
      <c r="I57" s="2051"/>
      <c r="J57" s="1872"/>
      <c r="K57" s="1872"/>
      <c r="L57" s="2044"/>
      <c r="S57" s="2069" t="s">
        <v>1372</v>
      </c>
      <c r="T57" s="2070">
        <v>1240</v>
      </c>
      <c r="U57" s="2059"/>
      <c r="V57" s="2084" t="s">
        <v>1373</v>
      </c>
      <c r="W57" s="2079">
        <v>187</v>
      </c>
      <c r="AD57" s="2099"/>
      <c r="AE57" s="2100">
        <v>22</v>
      </c>
      <c r="AF57" s="2101">
        <v>1222</v>
      </c>
      <c r="AG57" s="2123" t="s">
        <v>576</v>
      </c>
      <c r="AH57" s="2124">
        <v>100.841410160827</v>
      </c>
    </row>
    <row r="58" s="1871" customFormat="1" spans="2:35">
      <c r="B58" s="2034"/>
      <c r="C58" s="2035"/>
      <c r="D58" s="2036"/>
      <c r="E58" s="2036"/>
      <c r="F58" s="2037"/>
      <c r="H58" s="2038"/>
      <c r="I58" s="2052">
        <v>0</v>
      </c>
      <c r="L58" s="2053"/>
      <c r="M58" s="2054"/>
      <c r="S58" s="2069" t="s">
        <v>1374</v>
      </c>
      <c r="T58" s="2085">
        <v>1940</v>
      </c>
      <c r="U58" s="2059"/>
      <c r="V58" s="2084" t="s">
        <v>1375</v>
      </c>
      <c r="W58" s="2079">
        <v>129</v>
      </c>
      <c r="X58" s="1877"/>
      <c r="Y58" s="2112" t="s">
        <v>1376</v>
      </c>
      <c r="Z58" s="2113"/>
      <c r="AA58" s="1877"/>
      <c r="AB58" s="1877"/>
      <c r="AC58" s="1877"/>
      <c r="AD58" s="2099"/>
      <c r="AE58" s="2100">
        <v>23</v>
      </c>
      <c r="AF58" s="2101">
        <v>1223</v>
      </c>
      <c r="AG58" s="2123" t="s">
        <v>577</v>
      </c>
      <c r="AH58" s="2124">
        <v>128.789008414102</v>
      </c>
      <c r="AI58" s="1877"/>
    </row>
    <row r="59" spans="10:34">
      <c r="J59" s="1872"/>
      <c r="K59" s="1872"/>
      <c r="L59" s="2044"/>
      <c r="S59" s="2069" t="s">
        <v>1377</v>
      </c>
      <c r="T59" s="2085">
        <v>1490</v>
      </c>
      <c r="V59" s="2084" t="s">
        <v>1318</v>
      </c>
      <c r="W59" s="2079">
        <v>101</v>
      </c>
      <c r="Y59" s="2114" t="s">
        <v>1190</v>
      </c>
      <c r="Z59" s="2115" t="s">
        <v>1191</v>
      </c>
      <c r="AD59" s="2099"/>
      <c r="AE59" s="2100">
        <v>24</v>
      </c>
      <c r="AF59" s="2101">
        <v>1224</v>
      </c>
      <c r="AG59" s="2123" t="s">
        <v>578</v>
      </c>
      <c r="AH59" s="2124">
        <v>101.799978698477</v>
      </c>
    </row>
    <row r="60" spans="5:34">
      <c r="E60" s="2039"/>
      <c r="J60" s="1872"/>
      <c r="K60" s="2043"/>
      <c r="L60" s="2044"/>
      <c r="S60" s="2069" t="s">
        <v>1378</v>
      </c>
      <c r="T60" s="2085">
        <v>2130</v>
      </c>
      <c r="U60" s="2059"/>
      <c r="V60" s="2084" t="s">
        <v>1305</v>
      </c>
      <c r="W60" s="2079">
        <v>290</v>
      </c>
      <c r="Y60" s="2116" t="s">
        <v>1379</v>
      </c>
      <c r="Z60" s="2117">
        <v>9590</v>
      </c>
      <c r="AD60" s="2099"/>
      <c r="AE60" s="2100">
        <v>25</v>
      </c>
      <c r="AF60" s="2101">
        <v>1225</v>
      </c>
      <c r="AG60" s="2123" t="s">
        <v>579</v>
      </c>
      <c r="AH60" s="2124">
        <v>103.759718819896</v>
      </c>
    </row>
    <row r="61" ht="13.95" spans="10:34">
      <c r="J61" s="1872"/>
      <c r="K61" s="1872"/>
      <c r="L61" s="2044"/>
      <c r="S61" s="2069" t="s">
        <v>1380</v>
      </c>
      <c r="T61" s="2085">
        <v>1640</v>
      </c>
      <c r="U61" s="2059"/>
      <c r="V61" s="3149" t="s">
        <v>30</v>
      </c>
      <c r="W61" s="2087">
        <v>0</v>
      </c>
      <c r="Y61" s="2116" t="s">
        <v>1381</v>
      </c>
      <c r="Z61" s="2117">
        <v>5780</v>
      </c>
      <c r="AD61" s="2099"/>
      <c r="AE61" s="2108">
        <v>26</v>
      </c>
      <c r="AF61" s="2109">
        <v>1271</v>
      </c>
      <c r="AG61" s="2125" t="s">
        <v>580</v>
      </c>
      <c r="AH61" s="2126">
        <v>107.74310363191</v>
      </c>
    </row>
    <row r="62" spans="10:34">
      <c r="J62" s="1872"/>
      <c r="K62" s="1872"/>
      <c r="L62" s="2044"/>
      <c r="S62" s="2069" t="s">
        <v>1382</v>
      </c>
      <c r="T62" s="2085">
        <v>2990</v>
      </c>
      <c r="U62" s="2059"/>
      <c r="Y62" s="2116" t="s">
        <v>1330</v>
      </c>
      <c r="Z62" s="2117">
        <v>1730</v>
      </c>
      <c r="AD62" s="2099"/>
      <c r="AE62" s="2108">
        <v>27</v>
      </c>
      <c r="AF62" s="2109">
        <v>1272</v>
      </c>
      <c r="AG62" s="2125" t="s">
        <v>581</v>
      </c>
      <c r="AH62" s="2126">
        <v>115.134732133348</v>
      </c>
    </row>
    <row r="63" spans="10:34">
      <c r="J63" s="1872"/>
      <c r="K63" s="1872"/>
      <c r="L63" s="2044"/>
      <c r="S63" s="2069" t="s">
        <v>1885</v>
      </c>
      <c r="T63" s="2088">
        <v>2690</v>
      </c>
      <c r="U63" s="2059"/>
      <c r="V63" s="2089" t="s">
        <v>1384</v>
      </c>
      <c r="W63" s="2090"/>
      <c r="Y63" s="2116" t="s">
        <v>1253</v>
      </c>
      <c r="Z63" s="2117">
        <v>1500</v>
      </c>
      <c r="AD63" s="2099"/>
      <c r="AE63" s="2108">
        <v>28</v>
      </c>
      <c r="AF63" s="2109">
        <v>1273</v>
      </c>
      <c r="AG63" s="2125" t="s">
        <v>582</v>
      </c>
      <c r="AH63" s="2126">
        <v>110.075620406859</v>
      </c>
    </row>
    <row r="64" spans="10:34">
      <c r="J64" s="1872"/>
      <c r="K64" s="1872"/>
      <c r="L64" s="2044"/>
      <c r="S64" s="2069" t="s">
        <v>1385</v>
      </c>
      <c r="T64" s="2070">
        <v>1560</v>
      </c>
      <c r="U64" s="2059"/>
      <c r="V64" s="2091" t="s">
        <v>1386</v>
      </c>
      <c r="W64" s="2091" t="s">
        <v>1387</v>
      </c>
      <c r="Y64" s="2116" t="s">
        <v>1300</v>
      </c>
      <c r="Z64" s="2117">
        <v>490</v>
      </c>
      <c r="AD64" s="2099"/>
      <c r="AE64" s="2108">
        <v>29</v>
      </c>
      <c r="AF64" s="2109">
        <v>1274</v>
      </c>
      <c r="AG64" s="2125" t="s">
        <v>583</v>
      </c>
      <c r="AH64" s="2126">
        <v>115.816380871232</v>
      </c>
    </row>
    <row r="65" ht="13.95" spans="5:34">
      <c r="E65" s="2127"/>
      <c r="J65" s="1872"/>
      <c r="K65" s="1872"/>
      <c r="L65" s="2044"/>
      <c r="S65" s="2069" t="s">
        <v>1388</v>
      </c>
      <c r="T65" s="2070">
        <v>1340</v>
      </c>
      <c r="U65" s="2059"/>
      <c r="V65" s="2128" t="s">
        <v>1389</v>
      </c>
      <c r="W65" s="2128">
        <v>50</v>
      </c>
      <c r="Y65" s="3149" t="s">
        <v>30</v>
      </c>
      <c r="Z65" s="2133">
        <v>0</v>
      </c>
      <c r="AD65" s="2099"/>
      <c r="AE65" s="2108">
        <v>30</v>
      </c>
      <c r="AF65" s="2109">
        <v>1275</v>
      </c>
      <c r="AG65" s="2125" t="s">
        <v>584</v>
      </c>
      <c r="AH65" s="2126">
        <v>100.031952284588</v>
      </c>
    </row>
    <row r="66" spans="10:34">
      <c r="J66" s="1872"/>
      <c r="K66" s="1872"/>
      <c r="L66" s="2044"/>
      <c r="S66" s="2069" t="s">
        <v>1390</v>
      </c>
      <c r="T66" s="2070">
        <v>1250</v>
      </c>
      <c r="U66" s="2059"/>
      <c r="V66" s="2128" t="s">
        <v>1391</v>
      </c>
      <c r="W66" s="2128">
        <v>40</v>
      </c>
      <c r="AD66" s="2099"/>
      <c r="AE66" s="2108">
        <v>31</v>
      </c>
      <c r="AF66" s="2109">
        <v>1276</v>
      </c>
      <c r="AG66" s="2125" t="s">
        <v>585</v>
      </c>
      <c r="AH66" s="2126">
        <v>99.8721908616466</v>
      </c>
    </row>
    <row r="67" spans="10:34">
      <c r="J67" s="1872"/>
      <c r="K67" s="1872"/>
      <c r="L67" s="2044"/>
      <c r="S67" s="2069" t="s">
        <v>1392</v>
      </c>
      <c r="T67" s="2070">
        <v>1610</v>
      </c>
      <c r="U67" s="2059"/>
      <c r="V67" s="2128" t="s">
        <v>1393</v>
      </c>
      <c r="W67" s="2128">
        <v>40</v>
      </c>
      <c r="AD67" s="2099"/>
      <c r="AE67" s="2108">
        <v>32</v>
      </c>
      <c r="AF67" s="2109">
        <v>1277</v>
      </c>
      <c r="AG67" s="2125" t="s">
        <v>586</v>
      </c>
      <c r="AH67" s="2126">
        <v>109.47917776121</v>
      </c>
    </row>
    <row r="68" spans="10:34">
      <c r="J68" s="1872"/>
      <c r="K68" s="1872"/>
      <c r="L68" s="2044"/>
      <c r="S68" s="2069" t="s">
        <v>1394</v>
      </c>
      <c r="T68" s="2070">
        <v>1380</v>
      </c>
      <c r="U68" s="2059"/>
      <c r="V68" s="2128" t="s">
        <v>1395</v>
      </c>
      <c r="W68" s="2128">
        <v>30</v>
      </c>
      <c r="AD68" s="2099"/>
      <c r="AE68" s="2108">
        <v>33</v>
      </c>
      <c r="AF68" s="2109">
        <v>1278</v>
      </c>
      <c r="AG68" s="2125" t="s">
        <v>587</v>
      </c>
      <c r="AH68" s="2126">
        <v>102.300564490361</v>
      </c>
    </row>
    <row r="69" spans="10:34">
      <c r="J69" s="1872"/>
      <c r="K69" s="1872"/>
      <c r="L69" s="2044"/>
      <c r="S69" s="2069" t="s">
        <v>1396</v>
      </c>
      <c r="T69" s="2070">
        <v>1280</v>
      </c>
      <c r="U69" s="2059"/>
      <c r="V69" s="2129" t="s">
        <v>1397</v>
      </c>
      <c r="W69" s="2129">
        <v>20</v>
      </c>
      <c r="AD69" s="2099"/>
      <c r="AE69" s="2094">
        <v>3</v>
      </c>
      <c r="AF69" s="2098">
        <v>1300</v>
      </c>
      <c r="AG69" s="2121" t="s">
        <v>1398</v>
      </c>
      <c r="AH69" s="2122">
        <v>93.8971136436255</v>
      </c>
    </row>
    <row r="70" spans="10:34">
      <c r="J70" s="1872"/>
      <c r="K70" s="1872"/>
      <c r="L70" s="2044"/>
      <c r="S70" s="2069" t="s">
        <v>1399</v>
      </c>
      <c r="T70" s="2070">
        <v>1680</v>
      </c>
      <c r="U70" s="2059"/>
      <c r="V70" s="3150" t="s">
        <v>30</v>
      </c>
      <c r="W70" s="2131">
        <v>0</v>
      </c>
      <c r="AD70" s="2099"/>
      <c r="AE70" s="2100">
        <v>1</v>
      </c>
      <c r="AF70" s="2101">
        <v>1301</v>
      </c>
      <c r="AG70" s="2123" t="s">
        <v>590</v>
      </c>
      <c r="AH70" s="2124">
        <v>187.549259772074</v>
      </c>
    </row>
    <row r="71" spans="10:34">
      <c r="J71" s="1872"/>
      <c r="K71" s="1872"/>
      <c r="L71" s="2044"/>
      <c r="S71" s="2069" t="s">
        <v>1400</v>
      </c>
      <c r="T71" s="2070">
        <v>1440</v>
      </c>
      <c r="U71" s="2132"/>
      <c r="AD71" s="2099"/>
      <c r="AE71" s="2100">
        <v>2</v>
      </c>
      <c r="AF71" s="2101">
        <v>1302</v>
      </c>
      <c r="AG71" s="2123" t="s">
        <v>591</v>
      </c>
      <c r="AH71" s="2124">
        <v>100.905314730003</v>
      </c>
    </row>
    <row r="72" spans="10:34">
      <c r="J72" s="1872"/>
      <c r="K72" s="1872"/>
      <c r="L72" s="2044"/>
      <c r="S72" s="2069" t="s">
        <v>1401</v>
      </c>
      <c r="T72" s="2070">
        <v>1340</v>
      </c>
      <c r="U72" s="2132"/>
      <c r="AD72" s="2099"/>
      <c r="AE72" s="2100">
        <v>3</v>
      </c>
      <c r="AF72" s="2101">
        <v>1303</v>
      </c>
      <c r="AG72" s="2123" t="s">
        <v>592</v>
      </c>
      <c r="AH72" s="2124">
        <v>91.0107572691447</v>
      </c>
    </row>
    <row r="73" spans="10:34">
      <c r="J73" s="1872"/>
      <c r="K73" s="1872"/>
      <c r="L73" s="2044"/>
      <c r="S73" s="2069" t="s">
        <v>1402</v>
      </c>
      <c r="T73" s="2070">
        <v>2240</v>
      </c>
      <c r="U73" s="2132"/>
      <c r="AD73" s="2099"/>
      <c r="AE73" s="2100">
        <v>4</v>
      </c>
      <c r="AF73" s="2101">
        <v>1304</v>
      </c>
      <c r="AG73" s="2123" t="s">
        <v>593</v>
      </c>
      <c r="AH73" s="2124">
        <v>102.822451805304</v>
      </c>
    </row>
    <row r="74" spans="10:34">
      <c r="J74" s="1872"/>
      <c r="K74" s="1872"/>
      <c r="L74" s="2044"/>
      <c r="S74" s="2069" t="s">
        <v>1403</v>
      </c>
      <c r="T74" s="2070">
        <v>2300</v>
      </c>
      <c r="U74" s="2059"/>
      <c r="AD74" s="2099"/>
      <c r="AE74" s="2100">
        <v>5</v>
      </c>
      <c r="AF74" s="2101">
        <v>1305</v>
      </c>
      <c r="AG74" s="2123" t="s">
        <v>594</v>
      </c>
      <c r="AH74" s="2124">
        <v>93.8438598359783</v>
      </c>
    </row>
    <row r="75" spans="10:34">
      <c r="J75" s="1872"/>
      <c r="K75" s="1872"/>
      <c r="L75" s="2044"/>
      <c r="S75" s="2069" t="s">
        <v>1404</v>
      </c>
      <c r="T75" s="2070">
        <v>2460</v>
      </c>
      <c r="U75" s="2059"/>
      <c r="AD75" s="2099"/>
      <c r="AE75" s="2100">
        <v>6</v>
      </c>
      <c r="AF75" s="2101">
        <v>1306</v>
      </c>
      <c r="AG75" s="2123" t="s">
        <v>595</v>
      </c>
      <c r="AH75" s="2124">
        <v>97.6887847481095</v>
      </c>
    </row>
    <row r="76" spans="10:34">
      <c r="J76" s="1872"/>
      <c r="K76" s="1872"/>
      <c r="L76" s="2044"/>
      <c r="S76" s="2069" t="s">
        <v>1405</v>
      </c>
      <c r="T76" s="2070">
        <v>2530</v>
      </c>
      <c r="U76" s="2059"/>
      <c r="AE76" s="2100">
        <v>7</v>
      </c>
      <c r="AF76" s="2101">
        <v>1307</v>
      </c>
      <c r="AG76" s="2123" t="s">
        <v>596</v>
      </c>
      <c r="AH76" s="2124">
        <v>105.101714772606</v>
      </c>
    </row>
    <row r="77" spans="10:34">
      <c r="J77" s="1872"/>
      <c r="K77" s="1872"/>
      <c r="L77" s="2044"/>
      <c r="S77" s="2069" t="s">
        <v>1406</v>
      </c>
      <c r="T77" s="2070">
        <v>2510</v>
      </c>
      <c r="U77" s="2059"/>
      <c r="AD77" s="2134"/>
      <c r="AE77" s="2100">
        <v>8</v>
      </c>
      <c r="AF77" s="2101">
        <v>1308</v>
      </c>
      <c r="AG77" s="2123" t="s">
        <v>597</v>
      </c>
      <c r="AH77" s="2124">
        <v>100.660347214826</v>
      </c>
    </row>
    <row r="78" spans="10:34">
      <c r="J78" s="1872"/>
      <c r="K78" s="1872"/>
      <c r="L78" s="2044"/>
      <c r="S78" s="2069" t="s">
        <v>1407</v>
      </c>
      <c r="T78" s="2070">
        <v>2570</v>
      </c>
      <c r="U78" s="2059"/>
      <c r="AD78" s="2134"/>
      <c r="AE78" s="2100">
        <v>9</v>
      </c>
      <c r="AF78" s="2101">
        <v>1309</v>
      </c>
      <c r="AG78" s="2123" t="s">
        <v>598</v>
      </c>
      <c r="AH78" s="2124">
        <v>92.3527532218554</v>
      </c>
    </row>
    <row r="79" spans="10:34">
      <c r="J79" s="1872"/>
      <c r="K79" s="1872"/>
      <c r="L79" s="2044"/>
      <c r="S79" s="2069" t="s">
        <v>1408</v>
      </c>
      <c r="T79" s="2070">
        <v>2360</v>
      </c>
      <c r="U79" s="2059"/>
      <c r="AD79" s="2134"/>
      <c r="AE79" s="2100">
        <v>10</v>
      </c>
      <c r="AF79" s="2101">
        <v>1310</v>
      </c>
      <c r="AG79" s="2123" t="s">
        <v>599</v>
      </c>
      <c r="AH79" s="2124">
        <v>86.1859622963042</v>
      </c>
    </row>
    <row r="80" spans="10:34">
      <c r="J80" s="1872"/>
      <c r="K80" s="1872"/>
      <c r="L80" s="2044"/>
      <c r="S80" s="2069" t="s">
        <v>1409</v>
      </c>
      <c r="T80" s="2070">
        <v>2420</v>
      </c>
      <c r="U80" s="2059"/>
      <c r="AD80" s="2134"/>
      <c r="AE80" s="2100">
        <v>11</v>
      </c>
      <c r="AF80" s="2101">
        <v>1311</v>
      </c>
      <c r="AG80" s="2123" t="s">
        <v>600</v>
      </c>
      <c r="AH80" s="2124">
        <v>92.4273085525615</v>
      </c>
    </row>
    <row r="81" spans="10:34">
      <c r="J81" s="1872"/>
      <c r="K81" s="1872"/>
      <c r="L81" s="2044"/>
      <c r="S81" s="2069" t="s">
        <v>1410</v>
      </c>
      <c r="T81" s="2070">
        <v>2590</v>
      </c>
      <c r="U81" s="2059"/>
      <c r="AD81" s="2134"/>
      <c r="AE81" s="2100">
        <v>12</v>
      </c>
      <c r="AF81" s="2101">
        <v>1312</v>
      </c>
      <c r="AG81" s="2123" t="s">
        <v>601</v>
      </c>
      <c r="AH81" s="2124">
        <v>99.0414314623495</v>
      </c>
    </row>
    <row r="82" spans="10:34">
      <c r="J82" s="1872"/>
      <c r="K82" s="1872"/>
      <c r="L82" s="2044"/>
      <c r="S82" s="2069" t="s">
        <v>1411</v>
      </c>
      <c r="T82" s="2070">
        <v>2660</v>
      </c>
      <c r="AD82" s="2134"/>
      <c r="AE82" s="2108">
        <v>13</v>
      </c>
      <c r="AF82" s="2109">
        <v>1371</v>
      </c>
      <c r="AG82" s="2125" t="s">
        <v>602</v>
      </c>
      <c r="AH82" s="2126">
        <v>111.641282351688</v>
      </c>
    </row>
    <row r="83" spans="10:34">
      <c r="J83" s="1872"/>
      <c r="K83" s="1872"/>
      <c r="L83" s="2044"/>
      <c r="S83" s="2069" t="s">
        <v>1412</v>
      </c>
      <c r="T83" s="2070">
        <v>2640</v>
      </c>
      <c r="AD83" s="2134"/>
      <c r="AE83" s="2108">
        <v>14</v>
      </c>
      <c r="AF83" s="2109">
        <v>1372</v>
      </c>
      <c r="AG83" s="2125" t="s">
        <v>603</v>
      </c>
      <c r="AH83" s="2126">
        <v>97.3586111406966</v>
      </c>
    </row>
    <row r="84" spans="10:34">
      <c r="J84" s="1872"/>
      <c r="K84" s="1872"/>
      <c r="L84" s="2044"/>
      <c r="S84" s="2069" t="s">
        <v>1413</v>
      </c>
      <c r="T84" s="2070">
        <v>2640</v>
      </c>
      <c r="U84" s="2059"/>
      <c r="AD84" s="2134"/>
      <c r="AE84" s="2108">
        <v>15</v>
      </c>
      <c r="AF84" s="2109">
        <v>1373</v>
      </c>
      <c r="AG84" s="2125" t="s">
        <v>604</v>
      </c>
      <c r="AH84" s="2126">
        <v>85.802534881244</v>
      </c>
    </row>
    <row r="85" spans="10:34">
      <c r="J85" s="1872"/>
      <c r="K85" s="1872"/>
      <c r="L85" s="2044"/>
      <c r="S85" s="2069" t="s">
        <v>1886</v>
      </c>
      <c r="T85" s="2070">
        <v>3640</v>
      </c>
      <c r="U85" s="2059"/>
      <c r="AD85" s="2134"/>
      <c r="AE85" s="2108">
        <v>16</v>
      </c>
      <c r="AF85" s="2109">
        <v>1374</v>
      </c>
      <c r="AG85" s="2125" t="s">
        <v>605</v>
      </c>
      <c r="AH85" s="2126">
        <v>92.7148791138566</v>
      </c>
    </row>
    <row r="86" spans="10:34">
      <c r="J86" s="1872"/>
      <c r="K86" s="1872"/>
      <c r="L86" s="2044"/>
      <c r="S86" s="2069" t="s">
        <v>1887</v>
      </c>
      <c r="T86" s="2070">
        <v>3550</v>
      </c>
      <c r="U86" s="2059"/>
      <c r="AD86" s="2134"/>
      <c r="AE86" s="2108">
        <v>17</v>
      </c>
      <c r="AF86" s="2109">
        <v>1375</v>
      </c>
      <c r="AG86" s="2125" t="s">
        <v>606</v>
      </c>
      <c r="AH86" s="2126">
        <v>100.873362445415</v>
      </c>
    </row>
    <row r="87" spans="10:34">
      <c r="J87" s="1872"/>
      <c r="K87" s="1872"/>
      <c r="L87" s="2044"/>
      <c r="S87" s="2069" t="s">
        <v>1416</v>
      </c>
      <c r="T87" s="2070">
        <v>3720</v>
      </c>
      <c r="U87" s="2059"/>
      <c r="AD87" s="2134"/>
      <c r="AE87" s="2108">
        <v>18</v>
      </c>
      <c r="AF87" s="2109">
        <v>1376</v>
      </c>
      <c r="AG87" s="2125" t="s">
        <v>607</v>
      </c>
      <c r="AH87" s="2126">
        <v>94.4829055277452</v>
      </c>
    </row>
    <row r="88" spans="10:34">
      <c r="J88" s="1872"/>
      <c r="K88" s="1872"/>
      <c r="L88" s="2044"/>
      <c r="S88" s="2069" t="s">
        <v>1417</v>
      </c>
      <c r="T88" s="2070">
        <v>3630</v>
      </c>
      <c r="U88" s="2059"/>
      <c r="AD88" s="2134"/>
      <c r="AE88" s="2108">
        <v>19</v>
      </c>
      <c r="AF88" s="2109">
        <v>1377</v>
      </c>
      <c r="AG88" s="2125" t="s">
        <v>608</v>
      </c>
      <c r="AH88" s="2126">
        <v>95.6651400575141</v>
      </c>
    </row>
    <row r="89" spans="10:34">
      <c r="J89" s="1872"/>
      <c r="K89" s="1872"/>
      <c r="L89" s="2044"/>
      <c r="S89" s="2069" t="s">
        <v>1418</v>
      </c>
      <c r="T89" s="2070">
        <v>3840</v>
      </c>
      <c r="U89" s="2059"/>
      <c r="AD89" s="2134"/>
      <c r="AE89" s="2094">
        <v>4</v>
      </c>
      <c r="AF89" s="2098">
        <v>1400</v>
      </c>
      <c r="AG89" s="2121" t="s">
        <v>1419</v>
      </c>
      <c r="AH89" s="2122">
        <v>107.380977739908</v>
      </c>
    </row>
    <row r="90" spans="10:34">
      <c r="J90" s="1872"/>
      <c r="K90" s="1872"/>
      <c r="L90" s="2044"/>
      <c r="S90" s="2069" t="s">
        <v>1420</v>
      </c>
      <c r="T90" s="2070">
        <v>3740</v>
      </c>
      <c r="U90" s="2059"/>
      <c r="AD90" s="2134"/>
      <c r="AE90" s="2100">
        <v>1</v>
      </c>
      <c r="AF90" s="2101">
        <v>1401</v>
      </c>
      <c r="AG90" s="2123" t="s">
        <v>611</v>
      </c>
      <c r="AH90" s="2124">
        <v>100.670997976355</v>
      </c>
    </row>
    <row r="91" spans="10:34">
      <c r="J91" s="1872"/>
      <c r="K91" s="1872"/>
      <c r="L91" s="2044"/>
      <c r="S91" s="2069" t="s">
        <v>1421</v>
      </c>
      <c r="T91" s="2070">
        <v>3960</v>
      </c>
      <c r="U91" s="2059"/>
      <c r="AD91" s="2134"/>
      <c r="AE91" s="2100">
        <v>2</v>
      </c>
      <c r="AF91" s="2101">
        <v>1402</v>
      </c>
      <c r="AG91" s="2123" t="s">
        <v>612</v>
      </c>
      <c r="AH91" s="2124">
        <v>112.855469166045</v>
      </c>
    </row>
    <row r="92" spans="10:34">
      <c r="J92" s="1872"/>
      <c r="K92" s="1872"/>
      <c r="L92" s="2044"/>
      <c r="S92" s="2069" t="s">
        <v>1422</v>
      </c>
      <c r="T92" s="2070">
        <v>3860</v>
      </c>
      <c r="U92" s="2059"/>
      <c r="AD92" s="2134"/>
      <c r="AE92" s="2100">
        <v>3</v>
      </c>
      <c r="AF92" s="2101">
        <v>1403</v>
      </c>
      <c r="AG92" s="2123" t="s">
        <v>613</v>
      </c>
      <c r="AH92" s="2124">
        <v>115.337096602407</v>
      </c>
    </row>
    <row r="93" spans="10:34">
      <c r="J93" s="1872"/>
      <c r="K93" s="1872"/>
      <c r="L93" s="2044"/>
      <c r="S93" s="2069" t="s">
        <v>1423</v>
      </c>
      <c r="T93" s="2070">
        <v>4050</v>
      </c>
      <c r="U93" s="2059"/>
      <c r="AD93" s="2134"/>
      <c r="AE93" s="2100">
        <v>4</v>
      </c>
      <c r="AF93" s="2101">
        <v>1404</v>
      </c>
      <c r="AG93" s="2123" t="s">
        <v>614</v>
      </c>
      <c r="AH93" s="2124">
        <v>101.373948237299</v>
      </c>
    </row>
    <row r="94" spans="10:34">
      <c r="J94" s="1872"/>
      <c r="K94" s="1872"/>
      <c r="L94" s="2044"/>
      <c r="S94" s="2069" t="s">
        <v>1424</v>
      </c>
      <c r="T94" s="2070">
        <v>3950</v>
      </c>
      <c r="U94" s="2059"/>
      <c r="AD94" s="2134"/>
      <c r="AE94" s="2100">
        <v>5</v>
      </c>
      <c r="AF94" s="2101">
        <v>1405</v>
      </c>
      <c r="AG94" s="2123" t="s">
        <v>615</v>
      </c>
      <c r="AH94" s="2124">
        <v>117.509851954415</v>
      </c>
    </row>
    <row r="95" spans="10:34">
      <c r="J95" s="1872"/>
      <c r="K95" s="1872"/>
      <c r="L95" s="2044"/>
      <c r="S95" s="2069" t="s">
        <v>1425</v>
      </c>
      <c r="T95" s="2070">
        <v>4130</v>
      </c>
      <c r="U95" s="2059"/>
      <c r="AD95" s="2134"/>
      <c r="AE95" s="2100">
        <v>6</v>
      </c>
      <c r="AF95" s="2101">
        <v>1406</v>
      </c>
      <c r="AG95" s="2123" t="s">
        <v>616</v>
      </c>
      <c r="AH95" s="2124">
        <v>101.54436042177</v>
      </c>
    </row>
    <row r="96" spans="10:34">
      <c r="J96" s="1872"/>
      <c r="K96" s="1872"/>
      <c r="L96" s="2044"/>
      <c r="S96" s="2069" t="s">
        <v>1426</v>
      </c>
      <c r="T96" s="2070">
        <v>4030</v>
      </c>
      <c r="U96" s="2059"/>
      <c r="AD96" s="2134"/>
      <c r="AE96" s="2100">
        <v>7</v>
      </c>
      <c r="AF96" s="2101">
        <v>1407</v>
      </c>
      <c r="AG96" s="2123" t="s">
        <v>617</v>
      </c>
      <c r="AH96" s="2124">
        <v>108.680370646501</v>
      </c>
    </row>
    <row r="97" spans="10:34">
      <c r="J97" s="1872"/>
      <c r="K97" s="1872"/>
      <c r="L97" s="2044"/>
      <c r="S97" s="2069" t="s">
        <v>1427</v>
      </c>
      <c r="T97" s="2070">
        <v>4210</v>
      </c>
      <c r="U97" s="2059"/>
      <c r="AD97" s="2134"/>
      <c r="AE97" s="2100">
        <v>8</v>
      </c>
      <c r="AF97" s="2101">
        <v>1408</v>
      </c>
      <c r="AG97" s="2123" t="s">
        <v>618</v>
      </c>
      <c r="AH97" s="2124">
        <v>122.419853019491</v>
      </c>
    </row>
    <row r="98" spans="10:34">
      <c r="J98" s="1872"/>
      <c r="K98" s="1872"/>
      <c r="L98" s="2044"/>
      <c r="S98" s="2069" t="s">
        <v>1428</v>
      </c>
      <c r="T98" s="2070">
        <v>4110</v>
      </c>
      <c r="U98" s="2059"/>
      <c r="AD98" s="2134"/>
      <c r="AE98" s="2100">
        <v>9</v>
      </c>
      <c r="AF98" s="2101">
        <v>1409</v>
      </c>
      <c r="AG98" s="2123" t="s">
        <v>619</v>
      </c>
      <c r="AH98" s="2124">
        <v>129.673021621046</v>
      </c>
    </row>
    <row r="99" spans="10:34">
      <c r="J99" s="1872"/>
      <c r="K99" s="1872"/>
      <c r="L99" s="2044"/>
      <c r="S99" s="2069" t="s">
        <v>1429</v>
      </c>
      <c r="T99" s="2070">
        <v>4310</v>
      </c>
      <c r="U99" s="2059"/>
      <c r="AD99" s="2134"/>
      <c r="AE99" s="2100">
        <v>10</v>
      </c>
      <c r="AF99" s="2101">
        <v>1410</v>
      </c>
      <c r="AG99" s="2123" t="s">
        <v>620</v>
      </c>
      <c r="AH99" s="2124">
        <v>135.509638939184</v>
      </c>
    </row>
    <row r="100" spans="10:34">
      <c r="J100" s="1872"/>
      <c r="K100" s="1872"/>
      <c r="L100" s="2044"/>
      <c r="S100" s="2069" t="s">
        <v>1430</v>
      </c>
      <c r="T100" s="2070">
        <v>4200</v>
      </c>
      <c r="U100" s="2059"/>
      <c r="AD100" s="2134"/>
      <c r="AE100" s="2108">
        <v>11</v>
      </c>
      <c r="AF100" s="2109">
        <v>1471</v>
      </c>
      <c r="AG100" s="2125" t="s">
        <v>621</v>
      </c>
      <c r="AH100" s="2126">
        <v>122.142933219725</v>
      </c>
    </row>
    <row r="101" spans="10:34">
      <c r="J101" s="1872"/>
      <c r="K101" s="2043"/>
      <c r="L101" s="2044"/>
      <c r="S101" s="2069" t="s">
        <v>1431</v>
      </c>
      <c r="T101" s="2070">
        <v>4410</v>
      </c>
      <c r="U101" s="2059"/>
      <c r="AD101" s="2134"/>
      <c r="AE101" s="2108">
        <v>12</v>
      </c>
      <c r="AF101" s="2109">
        <v>1473</v>
      </c>
      <c r="AG101" s="2125" t="s">
        <v>622</v>
      </c>
      <c r="AH101" s="2126">
        <v>121.610395143253</v>
      </c>
    </row>
    <row r="102" spans="10:34">
      <c r="J102" s="1872"/>
      <c r="K102" s="1872"/>
      <c r="L102" s="2044"/>
      <c r="S102" s="2069" t="s">
        <v>1432</v>
      </c>
      <c r="T102" s="2070">
        <v>4300</v>
      </c>
      <c r="U102" s="2059"/>
      <c r="AD102" s="2134"/>
      <c r="AE102" s="2094">
        <v>5</v>
      </c>
      <c r="AF102" s="2098">
        <v>1500</v>
      </c>
      <c r="AG102" s="2121" t="s">
        <v>1433</v>
      </c>
      <c r="AH102" s="2122">
        <v>102.51357972095</v>
      </c>
    </row>
    <row r="103" spans="10:34">
      <c r="J103" s="1872"/>
      <c r="K103" s="2043"/>
      <c r="L103" s="2044"/>
      <c r="S103" s="2069" t="s">
        <v>1434</v>
      </c>
      <c r="T103" s="2070">
        <v>4540</v>
      </c>
      <c r="U103" s="2059"/>
      <c r="AD103" s="2134"/>
      <c r="AE103" s="2100">
        <v>1</v>
      </c>
      <c r="AF103" s="2101">
        <v>1501</v>
      </c>
      <c r="AG103" s="2123" t="s">
        <v>625</v>
      </c>
      <c r="AH103" s="2124">
        <v>107.636596016615</v>
      </c>
    </row>
    <row r="104" spans="10:34">
      <c r="J104" s="1872"/>
      <c r="K104" s="2043"/>
      <c r="L104" s="2044"/>
      <c r="S104" s="2069" t="s">
        <v>1435</v>
      </c>
      <c r="T104" s="2070">
        <v>4420</v>
      </c>
      <c r="AD104" s="2134"/>
      <c r="AE104" s="2100">
        <v>2</v>
      </c>
      <c r="AF104" s="2101">
        <v>1502</v>
      </c>
      <c r="AG104" s="2123" t="s">
        <v>626</v>
      </c>
      <c r="AH104" s="2124">
        <v>99.4248588774097</v>
      </c>
    </row>
    <row r="105" spans="10:34">
      <c r="J105" s="1872"/>
      <c r="K105" s="2043"/>
      <c r="L105" s="2044"/>
      <c r="S105" s="2069" t="s">
        <v>1436</v>
      </c>
      <c r="T105" s="2070">
        <v>4640</v>
      </c>
      <c r="AD105" s="2134"/>
      <c r="AE105" s="2100">
        <v>3</v>
      </c>
      <c r="AF105" s="2101">
        <v>1503</v>
      </c>
      <c r="AG105" s="2123" t="s">
        <v>627</v>
      </c>
      <c r="AH105" s="2124">
        <v>106.496964532964</v>
      </c>
    </row>
    <row r="106" spans="10:34">
      <c r="J106" s="1872"/>
      <c r="K106" s="2043"/>
      <c r="L106" s="2044"/>
      <c r="S106" s="2069" t="s">
        <v>1437</v>
      </c>
      <c r="T106" s="2070">
        <v>4520</v>
      </c>
      <c r="U106" s="2059"/>
      <c r="AD106" s="2134"/>
      <c r="AE106" s="2100">
        <v>4</v>
      </c>
      <c r="AF106" s="2101">
        <v>1504</v>
      </c>
      <c r="AG106" s="2123" t="s">
        <v>628</v>
      </c>
      <c r="AH106" s="2124">
        <v>120.151240813718</v>
      </c>
    </row>
    <row r="107" spans="10:34">
      <c r="J107" s="1872"/>
      <c r="K107" s="2043"/>
      <c r="L107" s="2044"/>
      <c r="S107" s="2069" t="s">
        <v>1888</v>
      </c>
      <c r="T107" s="2070">
        <v>3070</v>
      </c>
      <c r="U107" s="2059"/>
      <c r="AD107" s="2134"/>
      <c r="AE107" s="2100">
        <v>5</v>
      </c>
      <c r="AF107" s="2101">
        <v>1505</v>
      </c>
      <c r="AG107" s="2123" t="s">
        <v>629</v>
      </c>
      <c r="AH107" s="2124">
        <v>118.670784961125</v>
      </c>
    </row>
    <row r="108" spans="10:34">
      <c r="J108" s="1872"/>
      <c r="K108" s="2043"/>
      <c r="L108" s="2044"/>
      <c r="S108" s="2069" t="s">
        <v>1889</v>
      </c>
      <c r="T108" s="2070">
        <v>2990</v>
      </c>
      <c r="U108" s="2059"/>
      <c r="AD108" s="2134"/>
      <c r="AE108" s="2100">
        <v>6</v>
      </c>
      <c r="AF108" s="2101">
        <v>1506</v>
      </c>
      <c r="AG108" s="2123" t="s">
        <v>630</v>
      </c>
      <c r="AH108" s="2124">
        <v>127.542869315156</v>
      </c>
    </row>
    <row r="109" spans="10:34">
      <c r="J109" s="1872"/>
      <c r="K109" s="2043"/>
      <c r="L109" s="2044"/>
      <c r="S109" s="2069" t="s">
        <v>1440</v>
      </c>
      <c r="T109" s="2070">
        <v>3140</v>
      </c>
      <c r="U109" s="2059"/>
      <c r="AD109" s="2134"/>
      <c r="AE109" s="2100">
        <v>7</v>
      </c>
      <c r="AF109" s="2101">
        <v>1507</v>
      </c>
      <c r="AG109" s="2123" t="s">
        <v>631</v>
      </c>
      <c r="AH109" s="2124">
        <v>128.522739375865</v>
      </c>
    </row>
    <row r="110" spans="10:34">
      <c r="J110" s="1872"/>
      <c r="K110" s="2043"/>
      <c r="L110" s="2044"/>
      <c r="S110" s="2069" t="s">
        <v>1441</v>
      </c>
      <c r="T110" s="2070">
        <v>3060</v>
      </c>
      <c r="U110" s="2059"/>
      <c r="AD110" s="2134"/>
      <c r="AE110" s="2100">
        <v>8</v>
      </c>
      <c r="AF110" s="2101">
        <v>1508</v>
      </c>
      <c r="AG110" s="2123" t="s">
        <v>632</v>
      </c>
      <c r="AH110" s="2124">
        <v>100.457982745766</v>
      </c>
    </row>
    <row r="111" spans="10:34">
      <c r="J111" s="1872"/>
      <c r="K111" s="2043"/>
      <c r="L111" s="2044"/>
      <c r="S111" s="2069" t="s">
        <v>1442</v>
      </c>
      <c r="T111" s="2070">
        <v>3230</v>
      </c>
      <c r="U111" s="2059"/>
      <c r="AD111" s="2134"/>
      <c r="AE111" s="2100">
        <v>9</v>
      </c>
      <c r="AF111" s="2101">
        <v>1509</v>
      </c>
      <c r="AG111" s="2123" t="s">
        <v>633</v>
      </c>
      <c r="AH111" s="2124">
        <v>101.35264671424</v>
      </c>
    </row>
    <row r="112" spans="10:34">
      <c r="J112" s="1872"/>
      <c r="K112" s="2043"/>
      <c r="L112" s="2044"/>
      <c r="S112" s="2069" t="s">
        <v>1443</v>
      </c>
      <c r="T112" s="2070">
        <v>3150</v>
      </c>
      <c r="U112" s="2059"/>
      <c r="AD112" s="2134"/>
      <c r="AE112" s="2108">
        <v>10</v>
      </c>
      <c r="AF112" s="2109">
        <v>1571</v>
      </c>
      <c r="AG112" s="2125" t="s">
        <v>634</v>
      </c>
      <c r="AH112" s="2126">
        <v>114.559591010757</v>
      </c>
    </row>
    <row r="113" spans="10:34">
      <c r="J113" s="1872"/>
      <c r="K113" s="2043"/>
      <c r="L113" s="2044"/>
      <c r="S113" s="2069" t="s">
        <v>1444</v>
      </c>
      <c r="T113" s="2070">
        <v>3340</v>
      </c>
      <c r="U113" s="2059"/>
      <c r="AD113" s="2134"/>
      <c r="AE113" s="2108">
        <v>11</v>
      </c>
      <c r="AF113" s="2109">
        <v>1572</v>
      </c>
      <c r="AG113" s="2125" t="s">
        <v>635</v>
      </c>
      <c r="AH113" s="2126">
        <v>112.418787943338</v>
      </c>
    </row>
    <row r="114" spans="10:34">
      <c r="J114" s="1872"/>
      <c r="K114" s="2043"/>
      <c r="L114" s="2044"/>
      <c r="S114" s="2069" t="s">
        <v>1445</v>
      </c>
      <c r="T114" s="2070">
        <v>3250</v>
      </c>
      <c r="U114" s="2059"/>
      <c r="AD114" s="2134"/>
      <c r="AE114" s="2094">
        <v>6</v>
      </c>
      <c r="AF114" s="2098">
        <v>1600</v>
      </c>
      <c r="AG114" s="2121" t="s">
        <v>1446</v>
      </c>
      <c r="AH114" s="2122">
        <v>100.564490361061</v>
      </c>
    </row>
    <row r="115" spans="10:34">
      <c r="J115" s="1872"/>
      <c r="K115" s="2043"/>
      <c r="L115" s="2044"/>
      <c r="S115" s="2069" t="s">
        <v>1447</v>
      </c>
      <c r="T115" s="2070">
        <v>3420</v>
      </c>
      <c r="U115" s="2059"/>
      <c r="AD115" s="2134"/>
      <c r="AE115" s="2100">
        <v>1</v>
      </c>
      <c r="AF115" s="2101">
        <v>1601</v>
      </c>
      <c r="AG115" s="2123" t="s">
        <v>638</v>
      </c>
      <c r="AH115" s="2124">
        <v>97.7739908403451</v>
      </c>
    </row>
    <row r="116" spans="10:34">
      <c r="J116" s="1872"/>
      <c r="K116" s="2043"/>
      <c r="L116" s="2044"/>
      <c r="S116" s="2069" t="s">
        <v>1448</v>
      </c>
      <c r="T116" s="2070">
        <v>3330</v>
      </c>
      <c r="U116" s="2059"/>
      <c r="AD116" s="2134"/>
      <c r="AE116" s="2100">
        <v>2</v>
      </c>
      <c r="AF116" s="2101">
        <v>1602</v>
      </c>
      <c r="AG116" s="2123" t="s">
        <v>639</v>
      </c>
      <c r="AH116" s="2124">
        <v>98.2639258706998</v>
      </c>
    </row>
    <row r="117" spans="10:34">
      <c r="J117" s="1872"/>
      <c r="K117" s="2043"/>
      <c r="L117" s="2044"/>
      <c r="S117" s="2069" t="s">
        <v>1449</v>
      </c>
      <c r="T117" s="2070">
        <v>3480</v>
      </c>
      <c r="U117" s="2059"/>
      <c r="AD117" s="2134"/>
      <c r="AE117" s="2100">
        <v>3</v>
      </c>
      <c r="AF117" s="2101">
        <v>1603</v>
      </c>
      <c r="AG117" s="2123" t="s">
        <v>640</v>
      </c>
      <c r="AH117" s="2124">
        <v>105.069762488018</v>
      </c>
    </row>
    <row r="118" spans="10:34">
      <c r="J118" s="1872"/>
      <c r="K118" s="2043"/>
      <c r="L118" s="2044"/>
      <c r="S118" s="2069" t="s">
        <v>1450</v>
      </c>
      <c r="T118" s="2070">
        <v>3400</v>
      </c>
      <c r="U118" s="2059"/>
      <c r="AD118" s="2134"/>
      <c r="AE118" s="2100">
        <v>4</v>
      </c>
      <c r="AF118" s="2101">
        <v>1604</v>
      </c>
      <c r="AG118" s="2123" t="s">
        <v>641</v>
      </c>
      <c r="AH118" s="2124">
        <v>91.3515816380871</v>
      </c>
    </row>
    <row r="119" spans="10:34">
      <c r="J119" s="1872"/>
      <c r="K119" s="2043"/>
      <c r="L119" s="2044"/>
      <c r="S119" s="2069" t="s">
        <v>1451</v>
      </c>
      <c r="T119" s="2070">
        <v>3550</v>
      </c>
      <c r="U119" s="2059"/>
      <c r="AD119" s="2134"/>
      <c r="AE119" s="2100">
        <v>5</v>
      </c>
      <c r="AF119" s="2101">
        <v>1605</v>
      </c>
      <c r="AG119" s="2123" t="s">
        <v>642</v>
      </c>
      <c r="AH119" s="2124">
        <v>107.902865054851</v>
      </c>
    </row>
    <row r="120" spans="10:34">
      <c r="J120" s="1872"/>
      <c r="K120" s="1872"/>
      <c r="L120" s="2044"/>
      <c r="S120" s="2069" t="s">
        <v>1452</v>
      </c>
      <c r="T120" s="2070">
        <v>3460</v>
      </c>
      <c r="U120" s="2059"/>
      <c r="AD120" s="2134"/>
      <c r="AE120" s="2100">
        <v>6</v>
      </c>
      <c r="AF120" s="2101">
        <v>1606</v>
      </c>
      <c r="AG120" s="2123" t="s">
        <v>643</v>
      </c>
      <c r="AH120" s="2124">
        <v>154.382788369368</v>
      </c>
    </row>
    <row r="121" spans="10:34">
      <c r="J121" s="1872"/>
      <c r="K121" s="1872"/>
      <c r="L121" s="2044"/>
      <c r="S121" s="2069" t="s">
        <v>1453</v>
      </c>
      <c r="T121" s="2070">
        <v>3630</v>
      </c>
      <c r="U121" s="2059"/>
      <c r="AD121" s="2134"/>
      <c r="AE121" s="2100">
        <v>7</v>
      </c>
      <c r="AF121" s="2101">
        <v>1607</v>
      </c>
      <c r="AG121" s="2123" t="s">
        <v>644</v>
      </c>
      <c r="AH121" s="2124">
        <v>136.233890723187</v>
      </c>
    </row>
    <row r="122" spans="10:34">
      <c r="J122" s="1872"/>
      <c r="K122" s="1872"/>
      <c r="L122" s="2044"/>
      <c r="S122" s="2069" t="s">
        <v>1454</v>
      </c>
      <c r="T122" s="2070">
        <v>3540</v>
      </c>
      <c r="U122" s="2059"/>
      <c r="AD122" s="2134"/>
      <c r="AE122" s="2100">
        <v>8</v>
      </c>
      <c r="AF122" s="2101">
        <v>1608</v>
      </c>
      <c r="AG122" s="2123" t="s">
        <v>645</v>
      </c>
      <c r="AH122" s="2124">
        <v>96.5704547875173</v>
      </c>
    </row>
    <row r="123" spans="10:34">
      <c r="J123" s="1872"/>
      <c r="K123" s="1872"/>
      <c r="L123" s="2044"/>
      <c r="S123" s="2069" t="s">
        <v>1455</v>
      </c>
      <c r="T123" s="2070">
        <v>3710</v>
      </c>
      <c r="U123" s="2059"/>
      <c r="AD123" s="2134"/>
      <c r="AE123" s="2100">
        <v>9</v>
      </c>
      <c r="AF123" s="2101">
        <v>1609</v>
      </c>
      <c r="AG123" s="2123" t="s">
        <v>646</v>
      </c>
      <c r="AH123" s="2124">
        <v>93.172861859623</v>
      </c>
    </row>
    <row r="124" spans="10:34">
      <c r="J124" s="1872"/>
      <c r="K124" s="1872"/>
      <c r="L124" s="2044"/>
      <c r="S124" s="2069" t="s">
        <v>1456</v>
      </c>
      <c r="T124" s="2070">
        <v>3620</v>
      </c>
      <c r="U124" s="2059"/>
      <c r="AD124" s="2134"/>
      <c r="AE124" s="2100">
        <v>10</v>
      </c>
      <c r="AF124" s="2101">
        <v>1610</v>
      </c>
      <c r="AG124" s="2123" t="s">
        <v>647</v>
      </c>
      <c r="AH124" s="2124">
        <v>117.01991692406</v>
      </c>
    </row>
    <row r="125" spans="10:34">
      <c r="J125" s="1872"/>
      <c r="K125" s="1872"/>
      <c r="L125" s="2044"/>
      <c r="S125" s="2069" t="s">
        <v>1457</v>
      </c>
      <c r="T125" s="2070">
        <v>3810</v>
      </c>
      <c r="U125" s="2059"/>
      <c r="AD125" s="2134"/>
      <c r="AE125" s="2100">
        <v>11</v>
      </c>
      <c r="AF125" s="2101">
        <v>1611</v>
      </c>
      <c r="AG125" s="2123" t="s">
        <v>648</v>
      </c>
      <c r="AH125" s="2124">
        <v>90.7018851847907</v>
      </c>
    </row>
    <row r="126" spans="10:34">
      <c r="J126" s="1872"/>
      <c r="K126" s="1872"/>
      <c r="L126" s="2044"/>
      <c r="S126" s="2069" t="s">
        <v>1458</v>
      </c>
      <c r="T126" s="2070">
        <v>3720</v>
      </c>
      <c r="U126" s="2059"/>
      <c r="AD126" s="2134"/>
      <c r="AE126" s="2108">
        <v>12</v>
      </c>
      <c r="AF126" s="2109">
        <v>1671</v>
      </c>
      <c r="AG126" s="2125" t="s">
        <v>651</v>
      </c>
      <c r="AH126" s="2126">
        <v>112.589200127809</v>
      </c>
    </row>
    <row r="127" spans="10:34">
      <c r="J127" s="1872"/>
      <c r="K127" s="1872"/>
      <c r="L127" s="2044"/>
      <c r="S127" s="2069" t="s">
        <v>1459</v>
      </c>
      <c r="T127" s="2070">
        <v>3890</v>
      </c>
      <c r="U127" s="2059"/>
      <c r="AD127" s="2134"/>
      <c r="AE127" s="2108">
        <v>13</v>
      </c>
      <c r="AF127" s="2109">
        <v>1672</v>
      </c>
      <c r="AG127" s="2125" t="s">
        <v>652</v>
      </c>
      <c r="AH127" s="2126">
        <v>113.079135158164</v>
      </c>
    </row>
    <row r="128" spans="10:34">
      <c r="J128" s="1872"/>
      <c r="K128" s="1872"/>
      <c r="L128" s="2044"/>
      <c r="S128" s="2069" t="s">
        <v>1460</v>
      </c>
      <c r="T128" s="2070">
        <v>3800</v>
      </c>
      <c r="U128" s="2059"/>
      <c r="AD128" s="2134"/>
      <c r="AE128" s="2108">
        <v>14</v>
      </c>
      <c r="AF128" s="2109">
        <v>1673</v>
      </c>
      <c r="AG128" s="2125" t="s">
        <v>653</v>
      </c>
      <c r="AH128" s="2126">
        <v>111.151347321333</v>
      </c>
    </row>
    <row r="129" spans="10:34">
      <c r="J129" s="1872"/>
      <c r="K129" s="1872"/>
      <c r="L129" s="2044"/>
      <c r="S129" s="2069" t="s">
        <v>1890</v>
      </c>
      <c r="T129" s="2070">
        <v>3550</v>
      </c>
      <c r="U129" s="2059"/>
      <c r="AD129" s="2134"/>
      <c r="AE129" s="2108">
        <v>15</v>
      </c>
      <c r="AF129" s="2109">
        <v>1674</v>
      </c>
      <c r="AG129" s="2125" t="s">
        <v>654</v>
      </c>
      <c r="AH129" s="2126">
        <v>107.093407178613</v>
      </c>
    </row>
    <row r="130" spans="10:34">
      <c r="J130" s="1872"/>
      <c r="K130" s="1872"/>
      <c r="L130" s="2044"/>
      <c r="S130" s="2069" t="s">
        <v>1891</v>
      </c>
      <c r="T130" s="2070">
        <v>3460</v>
      </c>
      <c r="U130" s="2059"/>
      <c r="AD130" s="2099"/>
      <c r="AE130" s="2094">
        <v>7</v>
      </c>
      <c r="AF130" s="2098">
        <v>1700</v>
      </c>
      <c r="AG130" s="2121" t="s">
        <v>1463</v>
      </c>
      <c r="AH130" s="2122">
        <v>93.1622110980935</v>
      </c>
    </row>
    <row r="131" spans="10:34">
      <c r="J131" s="1872"/>
      <c r="K131" s="1872"/>
      <c r="L131" s="2044"/>
      <c r="S131" s="2069" t="s">
        <v>1892</v>
      </c>
      <c r="T131" s="2070">
        <v>3630</v>
      </c>
      <c r="U131" s="2059"/>
      <c r="AD131" s="2099"/>
      <c r="AE131" s="2100">
        <v>1</v>
      </c>
      <c r="AF131" s="2101">
        <v>1701</v>
      </c>
      <c r="AG131" s="2123" t="s">
        <v>657</v>
      </c>
      <c r="AH131" s="2124">
        <v>98.3278304398764</v>
      </c>
    </row>
    <row r="132" spans="10:34">
      <c r="J132" s="1872"/>
      <c r="K132" s="2043"/>
      <c r="L132" s="2044"/>
      <c r="S132" s="2069" t="s">
        <v>1893</v>
      </c>
      <c r="T132" s="2070">
        <v>3540</v>
      </c>
      <c r="U132" s="2059"/>
      <c r="AD132" s="2099"/>
      <c r="AE132" s="2100">
        <v>2</v>
      </c>
      <c r="AF132" s="2101">
        <v>1702</v>
      </c>
      <c r="AG132" s="2123" t="s">
        <v>658</v>
      </c>
      <c r="AH132" s="2124">
        <v>92.5551176909149</v>
      </c>
    </row>
    <row r="133" spans="10:34">
      <c r="J133" s="1872"/>
      <c r="K133" s="1872"/>
      <c r="L133" s="2044"/>
      <c r="S133" s="2069" t="s">
        <v>1894</v>
      </c>
      <c r="T133" s="2070">
        <v>3740</v>
      </c>
      <c r="U133" s="2059"/>
      <c r="AD133" s="2099"/>
      <c r="AE133" s="2100">
        <v>3</v>
      </c>
      <c r="AF133" s="2101">
        <v>1703</v>
      </c>
      <c r="AG133" s="2123" t="s">
        <v>659</v>
      </c>
      <c r="AH133" s="2124">
        <v>96.9538822025775</v>
      </c>
    </row>
    <row r="134" spans="10:34">
      <c r="J134" s="1872"/>
      <c r="K134" s="1872"/>
      <c r="L134" s="2044"/>
      <c r="S134" s="2069" t="s">
        <v>1895</v>
      </c>
      <c r="T134" s="2070">
        <v>3650</v>
      </c>
      <c r="U134" s="2059"/>
      <c r="AD134" s="2099"/>
      <c r="AE134" s="2100">
        <v>4</v>
      </c>
      <c r="AF134" s="2101">
        <v>1704</v>
      </c>
      <c r="AG134" s="2123" t="s">
        <v>660</v>
      </c>
      <c r="AH134" s="2124">
        <v>96.8899776334008</v>
      </c>
    </row>
    <row r="135" spans="10:34">
      <c r="J135" s="1872"/>
      <c r="K135" s="1872"/>
      <c r="L135" s="2044"/>
      <c r="S135" s="2069" t="s">
        <v>1896</v>
      </c>
      <c r="T135" s="2070">
        <v>3860</v>
      </c>
      <c r="U135" s="2059"/>
      <c r="AD135" s="2099"/>
      <c r="AE135" s="2100">
        <v>5</v>
      </c>
      <c r="AF135" s="2101">
        <v>1705</v>
      </c>
      <c r="AG135" s="2123" t="s">
        <v>661</v>
      </c>
      <c r="AH135" s="2124">
        <v>102.758547236127</v>
      </c>
    </row>
    <row r="136" spans="10:34">
      <c r="J136" s="1872"/>
      <c r="K136" s="1872"/>
      <c r="L136" s="2044"/>
      <c r="S136" s="2069" t="s">
        <v>1897</v>
      </c>
      <c r="T136" s="2070">
        <v>3770</v>
      </c>
      <c r="U136" s="2059"/>
      <c r="AD136" s="2099"/>
      <c r="AE136" s="2100">
        <v>6</v>
      </c>
      <c r="AF136" s="2101">
        <v>1706</v>
      </c>
      <c r="AG136" s="2123" t="s">
        <v>662</v>
      </c>
      <c r="AH136" s="2124">
        <v>103.759718819896</v>
      </c>
    </row>
    <row r="137" spans="10:34">
      <c r="J137" s="1872"/>
      <c r="K137" s="1872"/>
      <c r="L137" s="2044"/>
      <c r="S137" s="2069" t="s">
        <v>1898</v>
      </c>
      <c r="T137" s="2070">
        <v>3950</v>
      </c>
      <c r="U137" s="2059"/>
      <c r="AD137" s="2099"/>
      <c r="AE137" s="2100">
        <v>7</v>
      </c>
      <c r="AF137" s="2101">
        <v>1707</v>
      </c>
      <c r="AG137" s="2123" t="s">
        <v>663</v>
      </c>
      <c r="AH137" s="2124">
        <v>98.7112578549366</v>
      </c>
    </row>
    <row r="138" spans="10:34">
      <c r="J138" s="1872"/>
      <c r="K138" s="1872"/>
      <c r="L138" s="2044"/>
      <c r="S138" s="2069" t="s">
        <v>1899</v>
      </c>
      <c r="T138" s="2070">
        <v>3850</v>
      </c>
      <c r="U138" s="2059"/>
      <c r="AD138" s="2099"/>
      <c r="AE138" s="2100">
        <v>8</v>
      </c>
      <c r="AF138" s="2101">
        <v>1708</v>
      </c>
      <c r="AG138" s="2123" t="s">
        <v>664</v>
      </c>
      <c r="AH138" s="2124">
        <v>95.8781552881031</v>
      </c>
    </row>
    <row r="139" spans="10:34">
      <c r="J139" s="1872"/>
      <c r="K139" s="1872"/>
      <c r="L139" s="2044"/>
      <c r="S139" s="2069" t="s">
        <v>1900</v>
      </c>
      <c r="T139" s="2070">
        <v>4030</v>
      </c>
      <c r="U139" s="2059"/>
      <c r="AD139" s="2099"/>
      <c r="AE139" s="2100">
        <v>9</v>
      </c>
      <c r="AF139" s="2101">
        <v>1709</v>
      </c>
      <c r="AG139" s="2123" t="s">
        <v>665</v>
      </c>
      <c r="AH139" s="2124">
        <v>102.811801043775</v>
      </c>
    </row>
    <row r="140" spans="10:34">
      <c r="J140" s="1872"/>
      <c r="K140" s="1872"/>
      <c r="L140" s="2044"/>
      <c r="S140" s="2069" t="s">
        <v>1901</v>
      </c>
      <c r="T140" s="2070">
        <v>3930</v>
      </c>
      <c r="U140" s="2059"/>
      <c r="AD140" s="2099"/>
      <c r="AE140" s="2108">
        <v>10</v>
      </c>
      <c r="AF140" s="2109">
        <v>1771</v>
      </c>
      <c r="AG140" s="2125" t="s">
        <v>666</v>
      </c>
      <c r="AH140" s="2126">
        <v>102.71594419001</v>
      </c>
    </row>
    <row r="141" spans="10:34">
      <c r="J141" s="1872"/>
      <c r="K141" s="1872"/>
      <c r="L141" s="2044"/>
      <c r="S141" s="2069" t="s">
        <v>1902</v>
      </c>
      <c r="T141" s="2070">
        <v>3460</v>
      </c>
      <c r="U141" s="2059"/>
      <c r="AD141" s="2099"/>
      <c r="AE141" s="2094">
        <v>8</v>
      </c>
      <c r="AF141" s="2098">
        <v>1800</v>
      </c>
      <c r="AG141" s="2121" t="s">
        <v>1475</v>
      </c>
      <c r="AH141" s="2122">
        <v>95.6970923421025</v>
      </c>
    </row>
    <row r="142" spans="10:34">
      <c r="J142" s="1872"/>
      <c r="K142" s="1872"/>
      <c r="L142" s="2044"/>
      <c r="S142" s="2069" t="s">
        <v>1903</v>
      </c>
      <c r="T142" s="2070">
        <v>3380</v>
      </c>
      <c r="U142" s="2059"/>
      <c r="AD142" s="2099"/>
      <c r="AE142" s="2100">
        <v>1</v>
      </c>
      <c r="AF142" s="2101">
        <v>1801</v>
      </c>
      <c r="AG142" s="2123" t="s">
        <v>669</v>
      </c>
      <c r="AH142" s="2124">
        <v>111.854297582277</v>
      </c>
    </row>
    <row r="143" spans="10:34">
      <c r="J143" s="1872"/>
      <c r="K143" s="1872"/>
      <c r="L143" s="2044"/>
      <c r="S143" s="2069" t="s">
        <v>1477</v>
      </c>
      <c r="T143" s="2070">
        <v>4200</v>
      </c>
      <c r="U143" s="2059"/>
      <c r="V143" s="2059"/>
      <c r="W143" s="2059"/>
      <c r="Y143" s="2059"/>
      <c r="Z143" s="2059"/>
      <c r="AD143" s="2099"/>
      <c r="AE143" s="2100">
        <v>2</v>
      </c>
      <c r="AF143" s="2101">
        <v>1802</v>
      </c>
      <c r="AG143" s="2123" t="s">
        <v>670</v>
      </c>
      <c r="AH143" s="2124">
        <v>103.599957396954</v>
      </c>
    </row>
    <row r="144" spans="10:34">
      <c r="J144" s="1872"/>
      <c r="K144" s="1872"/>
      <c r="L144" s="2044"/>
      <c r="S144" s="2069" t="s">
        <v>1478</v>
      </c>
      <c r="T144" s="2070">
        <v>4100</v>
      </c>
      <c r="U144" s="2059"/>
      <c r="Y144" s="2059"/>
      <c r="Z144" s="2059"/>
      <c r="AD144" s="2099"/>
      <c r="AE144" s="2100">
        <v>3</v>
      </c>
      <c r="AF144" s="2101">
        <v>1803</v>
      </c>
      <c r="AG144" s="2123" t="s">
        <v>671</v>
      </c>
      <c r="AH144" s="2124">
        <v>98.3597827244648</v>
      </c>
    </row>
    <row r="145" spans="10:34">
      <c r="J145" s="1872"/>
      <c r="K145" s="2043"/>
      <c r="L145" s="2044"/>
      <c r="S145" s="2069" t="s">
        <v>1479</v>
      </c>
      <c r="T145" s="2070">
        <v>4300</v>
      </c>
      <c r="U145" s="2059"/>
      <c r="V145" s="2059"/>
      <c r="W145" s="2059"/>
      <c r="Y145" s="2059"/>
      <c r="Z145" s="2059"/>
      <c r="AD145" s="2099"/>
      <c r="AE145" s="2100">
        <v>4</v>
      </c>
      <c r="AF145" s="2101">
        <v>1804</v>
      </c>
      <c r="AG145" s="2123" t="s">
        <v>672</v>
      </c>
      <c r="AH145" s="2124">
        <v>98.8603685163489</v>
      </c>
    </row>
    <row r="146" spans="10:34">
      <c r="J146" s="1872"/>
      <c r="K146" s="1872"/>
      <c r="L146" s="2044"/>
      <c r="S146" s="2069" t="s">
        <v>1480</v>
      </c>
      <c r="T146" s="2070">
        <v>4190</v>
      </c>
      <c r="U146" s="2059"/>
      <c r="V146" s="2059"/>
      <c r="W146" s="2059"/>
      <c r="Y146" s="2059"/>
      <c r="Z146" s="2059"/>
      <c r="AD146" s="2099"/>
      <c r="AE146" s="2100">
        <v>5</v>
      </c>
      <c r="AF146" s="2101">
        <v>1805</v>
      </c>
      <c r="AG146" s="2123" t="s">
        <v>673</v>
      </c>
      <c r="AH146" s="2124">
        <v>99.2863989775269</v>
      </c>
    </row>
    <row r="147" spans="10:34">
      <c r="J147" s="1872"/>
      <c r="K147" s="1872"/>
      <c r="L147" s="2044"/>
      <c r="S147" s="2069" t="s">
        <v>1481</v>
      </c>
      <c r="T147" s="2070">
        <v>4420</v>
      </c>
      <c r="U147" s="2059"/>
      <c r="V147" s="2059"/>
      <c r="W147" s="2059"/>
      <c r="Y147" s="2059"/>
      <c r="Z147" s="2059"/>
      <c r="AD147" s="2099"/>
      <c r="AE147" s="2100">
        <v>6</v>
      </c>
      <c r="AF147" s="2101">
        <v>1806</v>
      </c>
      <c r="AG147" s="2123" t="s">
        <v>674</v>
      </c>
      <c r="AH147" s="2124">
        <v>104.047289381191</v>
      </c>
    </row>
    <row r="148" spans="10:34">
      <c r="J148" s="1872"/>
      <c r="K148" s="1872"/>
      <c r="L148" s="2044"/>
      <c r="S148" s="2069" t="s">
        <v>1482</v>
      </c>
      <c r="T148" s="2070">
        <v>4310</v>
      </c>
      <c r="U148" s="2059"/>
      <c r="V148" s="2059"/>
      <c r="W148" s="2059"/>
      <c r="Y148" s="2059"/>
      <c r="Z148" s="2059"/>
      <c r="AD148" s="2099"/>
      <c r="AE148" s="2100">
        <v>7</v>
      </c>
      <c r="AF148" s="2101">
        <v>1807</v>
      </c>
      <c r="AG148" s="2123" t="s">
        <v>675</v>
      </c>
      <c r="AH148" s="2124">
        <v>106.709979763553</v>
      </c>
    </row>
    <row r="149" spans="10:34">
      <c r="J149" s="1872"/>
      <c r="K149" s="1872"/>
      <c r="L149" s="2044"/>
      <c r="S149" s="2069" t="s">
        <v>1483</v>
      </c>
      <c r="T149" s="2070">
        <v>4520</v>
      </c>
      <c r="U149" s="2059"/>
      <c r="V149" s="2059"/>
      <c r="W149" s="2059"/>
      <c r="Y149" s="2059"/>
      <c r="Z149" s="2059"/>
      <c r="AD149" s="2099"/>
      <c r="AE149" s="2100">
        <v>8</v>
      </c>
      <c r="AF149" s="2101">
        <v>1808</v>
      </c>
      <c r="AG149" s="2123" t="s">
        <v>676</v>
      </c>
      <c r="AH149" s="2124">
        <v>109.820002130152</v>
      </c>
    </row>
    <row r="150" spans="10:34">
      <c r="J150" s="1872"/>
      <c r="K150" s="1872"/>
      <c r="L150" s="2044"/>
      <c r="S150" s="2069" t="s">
        <v>1484</v>
      </c>
      <c r="T150" s="2070">
        <v>4410</v>
      </c>
      <c r="U150" s="2059"/>
      <c r="V150" s="2059"/>
      <c r="W150" s="2059"/>
      <c r="Y150" s="2059"/>
      <c r="Z150" s="2059"/>
      <c r="AD150" s="2099"/>
      <c r="AE150" s="2100">
        <v>9</v>
      </c>
      <c r="AF150" s="2101">
        <v>1809</v>
      </c>
      <c r="AG150" s="2123" t="s">
        <v>677</v>
      </c>
      <c r="AH150" s="2124">
        <v>93.2367664287997</v>
      </c>
    </row>
    <row r="151" spans="10:34">
      <c r="J151" s="1872"/>
      <c r="K151" s="1872"/>
      <c r="L151" s="2044"/>
      <c r="S151" s="2069" t="s">
        <v>1904</v>
      </c>
      <c r="T151" s="2070">
        <v>2990</v>
      </c>
      <c r="U151" s="2059"/>
      <c r="V151" s="2059"/>
      <c r="W151" s="2059"/>
      <c r="Y151" s="2059"/>
      <c r="Z151" s="2059"/>
      <c r="AD151" s="2099"/>
      <c r="AE151" s="2100">
        <v>10</v>
      </c>
      <c r="AF151" s="2101">
        <v>1810</v>
      </c>
      <c r="AG151" s="2123" t="s">
        <v>678</v>
      </c>
      <c r="AH151" s="2124">
        <v>98.3384812014059</v>
      </c>
    </row>
    <row r="152" spans="10:34">
      <c r="J152" s="1872"/>
      <c r="K152" s="2043"/>
      <c r="L152" s="2044"/>
      <c r="S152" s="2069" t="s">
        <v>1905</v>
      </c>
      <c r="T152" s="2070">
        <v>2910</v>
      </c>
      <c r="U152" s="2059"/>
      <c r="V152" s="2059"/>
      <c r="W152" s="2059"/>
      <c r="Y152" s="2059"/>
      <c r="Z152" s="2059"/>
      <c r="AD152" s="2099"/>
      <c r="AE152" s="2100">
        <v>11</v>
      </c>
      <c r="AF152" s="2101">
        <v>1811</v>
      </c>
      <c r="AG152" s="2123" t="s">
        <v>679</v>
      </c>
      <c r="AH152" s="2124">
        <v>118.787943337949</v>
      </c>
    </row>
    <row r="153" spans="10:34">
      <c r="J153" s="1872"/>
      <c r="K153" s="1872"/>
      <c r="L153" s="2044"/>
      <c r="S153" s="2069" t="s">
        <v>1906</v>
      </c>
      <c r="T153" s="2070">
        <v>3060</v>
      </c>
      <c r="U153" s="2059"/>
      <c r="V153" s="2059"/>
      <c r="W153" s="2059"/>
      <c r="Y153" s="2059"/>
      <c r="Z153" s="2059"/>
      <c r="AD153" s="2099"/>
      <c r="AE153" s="2100">
        <v>12</v>
      </c>
      <c r="AF153" s="2101">
        <v>1812</v>
      </c>
      <c r="AG153" s="2123" t="s">
        <v>680</v>
      </c>
      <c r="AH153" s="2124">
        <v>112.450740227926</v>
      </c>
    </row>
    <row r="154" spans="10:34">
      <c r="J154" s="1872"/>
      <c r="K154" s="1872"/>
      <c r="L154" s="2044"/>
      <c r="S154" s="2069" t="s">
        <v>1907</v>
      </c>
      <c r="T154" s="2070">
        <v>2980</v>
      </c>
      <c r="U154" s="2059"/>
      <c r="V154" s="2059"/>
      <c r="W154" s="2059"/>
      <c r="Y154" s="2059"/>
      <c r="Z154" s="2059"/>
      <c r="AD154" s="2099"/>
      <c r="AE154" s="2108">
        <v>13</v>
      </c>
      <c r="AF154" s="2109">
        <v>1871</v>
      </c>
      <c r="AG154" s="2125" t="s">
        <v>682</v>
      </c>
      <c r="AH154" s="2126">
        <v>102.439024390244</v>
      </c>
    </row>
    <row r="155" spans="10:34">
      <c r="J155" s="1872"/>
      <c r="K155" s="1872"/>
      <c r="L155" s="2044"/>
      <c r="S155" s="2069" t="s">
        <v>1908</v>
      </c>
      <c r="T155" s="2070">
        <v>3150</v>
      </c>
      <c r="U155" s="2059"/>
      <c r="V155" s="2059"/>
      <c r="W155" s="2059"/>
      <c r="Y155" s="2059"/>
      <c r="Z155" s="2059"/>
      <c r="AD155" s="2099"/>
      <c r="AE155" s="2108">
        <v>14</v>
      </c>
      <c r="AF155" s="2109">
        <v>1872</v>
      </c>
      <c r="AG155" s="2125" t="s">
        <v>683</v>
      </c>
      <c r="AH155" s="2126">
        <v>98.008307593993</v>
      </c>
    </row>
    <row r="156" spans="10:34">
      <c r="J156" s="1872"/>
      <c r="K156" s="1872"/>
      <c r="L156" s="2044"/>
      <c r="S156" s="2069" t="s">
        <v>1909</v>
      </c>
      <c r="T156" s="2070">
        <v>3070</v>
      </c>
      <c r="U156" s="2059"/>
      <c r="V156" s="2059"/>
      <c r="W156" s="2059"/>
      <c r="Y156" s="2059"/>
      <c r="Z156" s="2059"/>
      <c r="AD156" s="2099"/>
      <c r="AE156" s="2094">
        <v>9</v>
      </c>
      <c r="AF156" s="2098">
        <v>1900</v>
      </c>
      <c r="AG156" s="2121" t="s">
        <v>1491</v>
      </c>
      <c r="AH156" s="2122">
        <v>111.087442752157</v>
      </c>
    </row>
    <row r="157" spans="10:34">
      <c r="J157" s="1872"/>
      <c r="K157" s="1872"/>
      <c r="L157" s="2044"/>
      <c r="S157" s="2069" t="s">
        <v>1910</v>
      </c>
      <c r="T157" s="2070">
        <v>3250</v>
      </c>
      <c r="U157" s="2059"/>
      <c r="V157" s="2059"/>
      <c r="W157" s="2059"/>
      <c r="Y157" s="2059"/>
      <c r="Z157" s="2059"/>
      <c r="AD157" s="2099"/>
      <c r="AE157" s="2100">
        <v>1</v>
      </c>
      <c r="AF157" s="2101">
        <v>1901</v>
      </c>
      <c r="AG157" s="2123" t="s">
        <v>686</v>
      </c>
      <c r="AH157" s="2124">
        <v>117.999786984769</v>
      </c>
    </row>
    <row r="158" spans="10:34">
      <c r="J158" s="1872"/>
      <c r="K158" s="1872"/>
      <c r="L158" s="2044"/>
      <c r="S158" s="2069" t="s">
        <v>1911</v>
      </c>
      <c r="T158" s="2070">
        <v>3170</v>
      </c>
      <c r="U158" s="2059"/>
      <c r="V158" s="2059"/>
      <c r="W158" s="2059"/>
      <c r="Y158" s="2059"/>
      <c r="Z158" s="2059"/>
      <c r="AD158" s="2099"/>
      <c r="AE158" s="2100">
        <v>2</v>
      </c>
      <c r="AF158" s="2101">
        <v>1902</v>
      </c>
      <c r="AG158" s="2123" t="s">
        <v>687</v>
      </c>
      <c r="AH158" s="2124">
        <v>111.481520928746</v>
      </c>
    </row>
    <row r="159" spans="10:34">
      <c r="J159" s="1872"/>
      <c r="K159" s="1872"/>
      <c r="L159" s="2044"/>
      <c r="S159" s="2069" t="s">
        <v>1912</v>
      </c>
      <c r="T159" s="2070">
        <v>3330</v>
      </c>
      <c r="U159" s="2059"/>
      <c r="V159" s="2059"/>
      <c r="W159" s="2059"/>
      <c r="Y159" s="2059"/>
      <c r="Z159" s="2059"/>
      <c r="AD159" s="2099"/>
      <c r="AE159" s="2100">
        <v>3</v>
      </c>
      <c r="AF159" s="2101">
        <v>1903</v>
      </c>
      <c r="AG159" s="2123" t="s">
        <v>688</v>
      </c>
      <c r="AH159" s="2124">
        <v>118.915752476302</v>
      </c>
    </row>
    <row r="160" spans="10:34">
      <c r="J160" s="1872"/>
      <c r="K160" s="1872"/>
      <c r="L160" s="2044"/>
      <c r="S160" s="2069" t="s">
        <v>1913</v>
      </c>
      <c r="T160" s="2070">
        <v>3250</v>
      </c>
      <c r="U160" s="2059"/>
      <c r="V160" s="2059"/>
      <c r="W160" s="2059"/>
      <c r="Y160" s="2059"/>
      <c r="Z160" s="2059"/>
      <c r="AD160" s="2099"/>
      <c r="AE160" s="2100">
        <v>4</v>
      </c>
      <c r="AF160" s="2101">
        <v>1904</v>
      </c>
      <c r="AG160" s="2123" t="s">
        <v>689</v>
      </c>
      <c r="AH160" s="2124">
        <v>124.773671317499</v>
      </c>
    </row>
    <row r="161" spans="10:34">
      <c r="J161" s="1872"/>
      <c r="K161" s="1872"/>
      <c r="L161" s="2044"/>
      <c r="S161" s="2069" t="s">
        <v>1914</v>
      </c>
      <c r="T161" s="2070">
        <v>3400</v>
      </c>
      <c r="U161" s="2059"/>
      <c r="V161" s="2059"/>
      <c r="W161" s="2059"/>
      <c r="Y161" s="2059"/>
      <c r="Z161" s="2059"/>
      <c r="AD161" s="2099"/>
      <c r="AE161" s="2100">
        <v>5</v>
      </c>
      <c r="AF161" s="2101">
        <v>1905</v>
      </c>
      <c r="AG161" s="2123" t="s">
        <v>690</v>
      </c>
      <c r="AH161" s="2124">
        <v>118.724038768772</v>
      </c>
    </row>
    <row r="162" spans="10:34">
      <c r="J162" s="1872"/>
      <c r="K162" s="1872"/>
      <c r="L162" s="2044"/>
      <c r="S162" s="2069" t="s">
        <v>1915</v>
      </c>
      <c r="T162" s="2070">
        <v>3310</v>
      </c>
      <c r="U162" s="2059"/>
      <c r="V162" s="2059"/>
      <c r="W162" s="2059"/>
      <c r="Y162" s="2059"/>
      <c r="Z162" s="2059"/>
      <c r="AD162" s="2099"/>
      <c r="AE162" s="2100">
        <v>6</v>
      </c>
      <c r="AF162" s="2101">
        <v>1906</v>
      </c>
      <c r="AG162" s="2123" t="s">
        <v>691</v>
      </c>
      <c r="AH162" s="2124">
        <v>130.067099797636</v>
      </c>
    </row>
    <row r="163" spans="10:34">
      <c r="J163" s="1872"/>
      <c r="K163" s="1872"/>
      <c r="L163" s="2044"/>
      <c r="S163" s="2069" t="s">
        <v>1916</v>
      </c>
      <c r="T163" s="2070">
        <v>3460</v>
      </c>
      <c r="U163" s="2059"/>
      <c r="V163" s="2059"/>
      <c r="W163" s="2059"/>
      <c r="Y163" s="2059"/>
      <c r="Z163" s="2059"/>
      <c r="AD163" s="2099"/>
      <c r="AE163" s="2108">
        <v>7</v>
      </c>
      <c r="AF163" s="2109">
        <v>1971</v>
      </c>
      <c r="AG163" s="2125" t="s">
        <v>692</v>
      </c>
      <c r="AH163" s="2126">
        <v>115.166684417936</v>
      </c>
    </row>
    <row r="164" spans="10:34">
      <c r="J164" s="1872"/>
      <c r="K164" s="1872"/>
      <c r="L164" s="2044"/>
      <c r="S164" s="2069" t="s">
        <v>1917</v>
      </c>
      <c r="T164" s="2070">
        <v>3380</v>
      </c>
      <c r="U164" s="2059"/>
      <c r="V164" s="2059"/>
      <c r="W164" s="2059"/>
      <c r="Y164" s="2059"/>
      <c r="Z164" s="2059"/>
      <c r="AD164" s="2099"/>
      <c r="AE164" s="2094">
        <v>10</v>
      </c>
      <c r="AF164" s="2098">
        <v>2100</v>
      </c>
      <c r="AG164" s="2121" t="s">
        <v>1500</v>
      </c>
      <c r="AH164" s="2122">
        <v>116.956012354883</v>
      </c>
    </row>
    <row r="165" spans="10:34">
      <c r="J165" s="1872"/>
      <c r="K165" s="1872"/>
      <c r="L165" s="2044"/>
      <c r="S165" s="2069" t="s">
        <v>1501</v>
      </c>
      <c r="T165" s="2070">
        <v>3540</v>
      </c>
      <c r="U165" s="2059"/>
      <c r="V165" s="2059"/>
      <c r="W165" s="2059"/>
      <c r="Y165" s="2059"/>
      <c r="Z165" s="2059"/>
      <c r="AD165" s="2099"/>
      <c r="AE165" s="2100">
        <v>1</v>
      </c>
      <c r="AF165" s="2101">
        <v>2101</v>
      </c>
      <c r="AG165" s="2123" t="s">
        <v>695</v>
      </c>
      <c r="AH165" s="2124">
        <v>108.179784854617</v>
      </c>
    </row>
    <row r="166" spans="10:34">
      <c r="J166" s="1872"/>
      <c r="K166" s="1872"/>
      <c r="L166" s="2044"/>
      <c r="S166" s="2069" t="s">
        <v>1502</v>
      </c>
      <c r="T166" s="2070">
        <v>3450</v>
      </c>
      <c r="U166" s="2059"/>
      <c r="V166" s="2059"/>
      <c r="W166" s="2059"/>
      <c r="Y166" s="2059"/>
      <c r="Z166" s="2059"/>
      <c r="AD166" s="2099"/>
      <c r="AE166" s="2100">
        <v>2</v>
      </c>
      <c r="AF166" s="2101">
        <v>2102</v>
      </c>
      <c r="AG166" s="2123" t="s">
        <v>696</v>
      </c>
      <c r="AH166" s="2124">
        <v>109.894557460858</v>
      </c>
    </row>
    <row r="167" spans="10:34">
      <c r="J167" s="1872"/>
      <c r="K167" s="1872"/>
      <c r="L167" s="2044"/>
      <c r="S167" s="2069" t="s">
        <v>1503</v>
      </c>
      <c r="T167" s="2070">
        <v>3620</v>
      </c>
      <c r="U167" s="2059"/>
      <c r="V167" s="2059"/>
      <c r="W167" s="2059"/>
      <c r="Y167" s="2059"/>
      <c r="Z167" s="2059"/>
      <c r="AD167" s="2099"/>
      <c r="AE167" s="2100">
        <v>3</v>
      </c>
      <c r="AF167" s="2101">
        <v>2103</v>
      </c>
      <c r="AG167" s="2123" t="s">
        <v>697</v>
      </c>
      <c r="AH167" s="2124">
        <v>147.076365960166</v>
      </c>
    </row>
    <row r="168" spans="10:34">
      <c r="J168" s="1872"/>
      <c r="K168" s="1872"/>
      <c r="L168" s="2044"/>
      <c r="S168" s="2069" t="s">
        <v>1504</v>
      </c>
      <c r="T168" s="2070">
        <v>3530</v>
      </c>
      <c r="U168" s="2059"/>
      <c r="V168" s="2059"/>
      <c r="W168" s="2059"/>
      <c r="Y168" s="2059"/>
      <c r="Z168" s="2059"/>
      <c r="AD168" s="2099"/>
      <c r="AE168" s="2100">
        <v>4</v>
      </c>
      <c r="AF168" s="2101">
        <v>2104</v>
      </c>
      <c r="AG168" s="2123" t="s">
        <v>698</v>
      </c>
      <c r="AH168" s="2124">
        <v>118.425817445947</v>
      </c>
    </row>
    <row r="169" spans="10:34">
      <c r="J169" s="1872"/>
      <c r="K169" s="1872"/>
      <c r="L169" s="2044"/>
      <c r="S169" s="2069" t="s">
        <v>1505</v>
      </c>
      <c r="T169" s="2070">
        <v>3720</v>
      </c>
      <c r="U169" s="2059"/>
      <c r="V169" s="2059"/>
      <c r="W169" s="2059"/>
      <c r="Y169" s="2059"/>
      <c r="Z169" s="2059"/>
      <c r="AD169" s="2099"/>
      <c r="AE169" s="2100">
        <v>5</v>
      </c>
      <c r="AF169" s="2101">
        <v>2105</v>
      </c>
      <c r="AG169" s="2123" t="s">
        <v>699</v>
      </c>
      <c r="AH169" s="2124">
        <v>168.143572265417</v>
      </c>
    </row>
    <row r="170" spans="10:34">
      <c r="J170" s="1872"/>
      <c r="K170" s="1872"/>
      <c r="L170" s="2044"/>
      <c r="S170" s="2069" t="s">
        <v>1506</v>
      </c>
      <c r="T170" s="2070">
        <v>3620</v>
      </c>
      <c r="U170" s="2059"/>
      <c r="V170" s="2059"/>
      <c r="W170" s="2059"/>
      <c r="Y170" s="2059"/>
      <c r="Z170" s="2059"/>
      <c r="AD170" s="2099"/>
      <c r="AE170" s="2108">
        <v>6</v>
      </c>
      <c r="AF170" s="2109">
        <v>2171</v>
      </c>
      <c r="AG170" s="2125" t="s">
        <v>700</v>
      </c>
      <c r="AH170" s="2126">
        <v>128.906166790926</v>
      </c>
    </row>
    <row r="171" spans="10:34">
      <c r="J171" s="1872"/>
      <c r="K171" s="2043"/>
      <c r="L171" s="2044"/>
      <c r="S171" s="2069" t="s">
        <v>1507</v>
      </c>
      <c r="T171" s="2070">
        <v>3800</v>
      </c>
      <c r="U171" s="2059"/>
      <c r="V171" s="2059"/>
      <c r="W171" s="2059"/>
      <c r="Y171" s="2059"/>
      <c r="Z171" s="2059"/>
      <c r="AD171" s="2099"/>
      <c r="AE171" s="2108">
        <v>7</v>
      </c>
      <c r="AF171" s="2109">
        <v>2172</v>
      </c>
      <c r="AG171" s="2125" t="s">
        <v>701</v>
      </c>
      <c r="AH171" s="2126">
        <v>111.130045798275</v>
      </c>
    </row>
    <row r="172" spans="10:34">
      <c r="J172" s="1872"/>
      <c r="K172" s="1872"/>
      <c r="L172" s="2044"/>
      <c r="S172" s="2069" t="s">
        <v>1508</v>
      </c>
      <c r="T172" s="2070">
        <v>3700</v>
      </c>
      <c r="U172" s="2059"/>
      <c r="V172" s="2059"/>
      <c r="W172" s="2059"/>
      <c r="Y172" s="2059"/>
      <c r="Z172" s="2059"/>
      <c r="AD172" s="2099"/>
      <c r="AE172" s="2094">
        <v>12</v>
      </c>
      <c r="AF172" s="2098">
        <v>3200</v>
      </c>
      <c r="AG172" s="2121" t="s">
        <v>1509</v>
      </c>
      <c r="AH172" s="2122">
        <v>88.5184790712536</v>
      </c>
    </row>
    <row r="173" spans="10:34">
      <c r="J173" s="1872"/>
      <c r="K173" s="1872"/>
      <c r="L173" s="2044"/>
      <c r="S173" s="2069" t="s">
        <v>1510</v>
      </c>
      <c r="T173" s="2085">
        <v>600</v>
      </c>
      <c r="U173" s="2059"/>
      <c r="V173" s="2059"/>
      <c r="W173" s="2059"/>
      <c r="Y173" s="2059"/>
      <c r="Z173" s="2059"/>
      <c r="AD173" s="2099"/>
      <c r="AE173" s="2100">
        <v>1</v>
      </c>
      <c r="AF173" s="2101">
        <v>3201</v>
      </c>
      <c r="AG173" s="2123" t="s">
        <v>712</v>
      </c>
      <c r="AH173" s="2124">
        <v>110.501650868037</v>
      </c>
    </row>
    <row r="174" spans="10:34">
      <c r="J174" s="1872"/>
      <c r="K174" s="1872"/>
      <c r="L174" s="2044"/>
      <c r="S174" s="2069" t="s">
        <v>1511</v>
      </c>
      <c r="T174" s="2085">
        <v>510</v>
      </c>
      <c r="U174" s="2059"/>
      <c r="V174" s="2059"/>
      <c r="W174" s="2059"/>
      <c r="Y174" s="2059"/>
      <c r="Z174" s="2059"/>
      <c r="AD174" s="2099"/>
      <c r="AE174" s="2100">
        <v>2</v>
      </c>
      <c r="AF174" s="2101">
        <v>3202</v>
      </c>
      <c r="AG174" s="2123" t="s">
        <v>713</v>
      </c>
      <c r="AH174" s="2124">
        <v>92.3634039833848</v>
      </c>
    </row>
    <row r="175" spans="10:34">
      <c r="J175" s="1872"/>
      <c r="K175" s="1872"/>
      <c r="L175" s="2044"/>
      <c r="S175" s="2069" t="s">
        <v>1512</v>
      </c>
      <c r="T175" s="2085">
        <v>600</v>
      </c>
      <c r="U175" s="2059"/>
      <c r="V175" s="2059"/>
      <c r="W175" s="2059"/>
      <c r="Y175" s="2059"/>
      <c r="Z175" s="2059"/>
      <c r="AD175" s="2099"/>
      <c r="AE175" s="2100">
        <v>3</v>
      </c>
      <c r="AF175" s="2101">
        <v>3203</v>
      </c>
      <c r="AG175" s="2123" t="s">
        <v>714</v>
      </c>
      <c r="AH175" s="2124">
        <v>83.0972414527639</v>
      </c>
    </row>
    <row r="176" spans="10:34">
      <c r="J176" s="1872"/>
      <c r="K176" s="1872"/>
      <c r="L176" s="2044"/>
      <c r="S176" s="2069" t="s">
        <v>1513</v>
      </c>
      <c r="T176" s="2085">
        <v>510</v>
      </c>
      <c r="U176" s="2059"/>
      <c r="V176" s="2059"/>
      <c r="W176" s="2059"/>
      <c r="Y176" s="2059"/>
      <c r="Z176" s="2059"/>
      <c r="AD176" s="2099"/>
      <c r="AE176" s="2100">
        <v>4</v>
      </c>
      <c r="AF176" s="2101">
        <v>3204</v>
      </c>
      <c r="AG176" s="2123" t="s">
        <v>715</v>
      </c>
      <c r="AH176" s="2124">
        <v>103.546703589307</v>
      </c>
    </row>
    <row r="177" spans="10:34">
      <c r="J177" s="1872"/>
      <c r="K177" s="1872"/>
      <c r="L177" s="2044"/>
      <c r="S177" s="2069" t="s">
        <v>1514</v>
      </c>
      <c r="T177" s="2070">
        <v>3020</v>
      </c>
      <c r="U177" s="2059"/>
      <c r="V177" s="2059"/>
      <c r="W177" s="2059"/>
      <c r="Y177" s="2059"/>
      <c r="Z177" s="2059"/>
      <c r="AD177" s="2099"/>
      <c r="AE177" s="2100">
        <v>5</v>
      </c>
      <c r="AF177" s="2101">
        <v>3205</v>
      </c>
      <c r="AG177" s="2123" t="s">
        <v>716</v>
      </c>
      <c r="AH177" s="2124">
        <v>86.6013419959527</v>
      </c>
    </row>
    <row r="178" spans="10:34">
      <c r="J178" s="1872"/>
      <c r="K178" s="1872"/>
      <c r="L178" s="2044"/>
      <c r="S178" s="2069" t="s">
        <v>1515</v>
      </c>
      <c r="T178" s="2070">
        <v>2870</v>
      </c>
      <c r="U178" s="2059"/>
      <c r="V178" s="2059"/>
      <c r="W178" s="2059"/>
      <c r="Y178" s="2059"/>
      <c r="Z178" s="2059"/>
      <c r="AD178" s="2099"/>
      <c r="AE178" s="2100">
        <v>6</v>
      </c>
      <c r="AF178" s="2101">
        <v>3206</v>
      </c>
      <c r="AG178" s="2123" t="s">
        <v>717</v>
      </c>
      <c r="AH178" s="2124">
        <v>85.2912983278304</v>
      </c>
    </row>
    <row r="179" spans="10:34">
      <c r="J179" s="1872"/>
      <c r="K179" s="1872"/>
      <c r="L179" s="2044"/>
      <c r="S179" s="2069" t="s">
        <v>1516</v>
      </c>
      <c r="T179" s="2070">
        <v>1030</v>
      </c>
      <c r="U179" s="2059"/>
      <c r="V179" s="2059"/>
      <c r="W179" s="2059"/>
      <c r="Y179" s="2059"/>
      <c r="Z179" s="2059"/>
      <c r="AD179" s="2099"/>
      <c r="AE179" s="2100">
        <v>7</v>
      </c>
      <c r="AF179" s="2101">
        <v>3207</v>
      </c>
      <c r="AG179" s="2123" t="s">
        <v>718</v>
      </c>
      <c r="AH179" s="2124">
        <v>90.424965385025</v>
      </c>
    </row>
    <row r="180" spans="10:34">
      <c r="J180" s="1872"/>
      <c r="K180" s="1872"/>
      <c r="L180" s="2044"/>
      <c r="S180" s="2069" t="s">
        <v>1517</v>
      </c>
      <c r="T180" s="2070">
        <v>980</v>
      </c>
      <c r="U180" s="2059"/>
      <c r="V180" s="2059"/>
      <c r="W180" s="2059"/>
      <c r="Y180" s="2059"/>
      <c r="Z180" s="2059"/>
      <c r="AD180" s="2099"/>
      <c r="AE180" s="2100">
        <v>8</v>
      </c>
      <c r="AF180" s="2101">
        <v>3208</v>
      </c>
      <c r="AG180" s="2123" t="s">
        <v>719</v>
      </c>
      <c r="AH180" s="2124">
        <v>82.745766322292</v>
      </c>
    </row>
    <row r="181" spans="10:34">
      <c r="J181" s="1872"/>
      <c r="K181" s="1872"/>
      <c r="L181" s="2044"/>
      <c r="S181" s="2069" t="s">
        <v>1518</v>
      </c>
      <c r="T181" s="2070">
        <v>490</v>
      </c>
      <c r="U181" s="2059"/>
      <c r="V181" s="2059"/>
      <c r="W181" s="2059"/>
      <c r="Y181" s="2059"/>
      <c r="Z181" s="2059"/>
      <c r="AD181" s="2099"/>
      <c r="AE181" s="2100">
        <v>9</v>
      </c>
      <c r="AF181" s="2101">
        <v>3209</v>
      </c>
      <c r="AG181" s="2123" t="s">
        <v>720</v>
      </c>
      <c r="AH181" s="2124">
        <v>96.5065502183406</v>
      </c>
    </row>
    <row r="182" spans="10:34">
      <c r="J182" s="1872"/>
      <c r="K182" s="1872"/>
      <c r="L182" s="2044"/>
      <c r="S182" s="2069" t="s">
        <v>1519</v>
      </c>
      <c r="T182" s="2070">
        <v>540</v>
      </c>
      <c r="U182" s="2059"/>
      <c r="V182" s="2059"/>
      <c r="W182" s="2059"/>
      <c r="Y182" s="2059"/>
      <c r="Z182" s="2059"/>
      <c r="AD182" s="2099"/>
      <c r="AE182" s="2100">
        <v>10</v>
      </c>
      <c r="AF182" s="2101">
        <v>3210</v>
      </c>
      <c r="AG182" s="2123" t="s">
        <v>721</v>
      </c>
      <c r="AH182" s="2124">
        <v>81.5635317925232</v>
      </c>
    </row>
    <row r="183" spans="10:34">
      <c r="J183" s="1872"/>
      <c r="K183" s="1872"/>
      <c r="L183" s="2044"/>
      <c r="S183" s="2069" t="s">
        <v>1520</v>
      </c>
      <c r="T183" s="2070">
        <v>600</v>
      </c>
      <c r="U183" s="2059"/>
      <c r="V183" s="2059"/>
      <c r="W183" s="2059"/>
      <c r="Y183" s="2059"/>
      <c r="Z183" s="2059"/>
      <c r="AD183" s="2099"/>
      <c r="AE183" s="2100">
        <v>11</v>
      </c>
      <c r="AF183" s="2101">
        <v>3211</v>
      </c>
      <c r="AG183" s="2123" t="s">
        <v>722</v>
      </c>
      <c r="AH183" s="2124">
        <v>96.3467887953989</v>
      </c>
    </row>
    <row r="184" spans="10:34">
      <c r="J184" s="1872"/>
      <c r="K184" s="1872"/>
      <c r="L184" s="2044"/>
      <c r="S184" s="2069" t="s">
        <v>1521</v>
      </c>
      <c r="T184" s="2070">
        <v>540</v>
      </c>
      <c r="U184" s="2059"/>
      <c r="V184" s="2059"/>
      <c r="W184" s="2059"/>
      <c r="Y184" s="2059"/>
      <c r="Z184" s="2059"/>
      <c r="AD184" s="2099"/>
      <c r="AE184" s="2100">
        <v>12</v>
      </c>
      <c r="AF184" s="2101">
        <v>3212</v>
      </c>
      <c r="AG184" s="2123" t="s">
        <v>723</v>
      </c>
      <c r="AH184" s="2124">
        <v>75.6949621897966</v>
      </c>
    </row>
    <row r="185" spans="10:34">
      <c r="J185" s="1872"/>
      <c r="K185" s="1872"/>
      <c r="L185" s="2044"/>
      <c r="S185" s="2069" t="s">
        <v>1522</v>
      </c>
      <c r="T185" s="2070">
        <v>600</v>
      </c>
      <c r="U185" s="2059"/>
      <c r="V185" s="2059"/>
      <c r="W185" s="2059"/>
      <c r="Y185" s="2059"/>
      <c r="Z185" s="2059"/>
      <c r="AD185" s="2099"/>
      <c r="AE185" s="2100">
        <v>13</v>
      </c>
      <c r="AF185" s="2101">
        <v>3213</v>
      </c>
      <c r="AG185" s="2123" t="s">
        <v>724</v>
      </c>
      <c r="AH185" s="2124">
        <v>82.223879007349</v>
      </c>
    </row>
    <row r="186" spans="10:34">
      <c r="J186" s="1872"/>
      <c r="K186" s="1872"/>
      <c r="L186" s="2044"/>
      <c r="S186" s="2069" t="s">
        <v>1523</v>
      </c>
      <c r="T186" s="2070">
        <v>670</v>
      </c>
      <c r="U186" s="2059"/>
      <c r="V186" s="2059"/>
      <c r="W186" s="2059"/>
      <c r="Y186" s="2059"/>
      <c r="Z186" s="2059"/>
      <c r="AD186" s="2099"/>
      <c r="AE186" s="2100">
        <v>14</v>
      </c>
      <c r="AF186" s="2101">
        <v>3214</v>
      </c>
      <c r="AG186" s="2123" t="s">
        <v>725</v>
      </c>
      <c r="AH186" s="2124">
        <v>90.4569176696134</v>
      </c>
    </row>
    <row r="187" spans="10:34">
      <c r="J187" s="1872"/>
      <c r="K187" s="1872"/>
      <c r="L187" s="2044"/>
      <c r="S187" s="2069" t="s">
        <v>1524</v>
      </c>
      <c r="T187" s="2070">
        <v>600</v>
      </c>
      <c r="U187" s="2059"/>
      <c r="V187" s="2059"/>
      <c r="W187" s="2059"/>
      <c r="Y187" s="2059"/>
      <c r="Z187" s="2059"/>
      <c r="AD187" s="2099"/>
      <c r="AE187" s="2100">
        <v>15</v>
      </c>
      <c r="AF187" s="2101">
        <v>3215</v>
      </c>
      <c r="AG187" s="2123" t="s">
        <v>726</v>
      </c>
      <c r="AH187" s="2124">
        <v>103.205879220364</v>
      </c>
    </row>
    <row r="188" spans="10:34">
      <c r="J188" s="1872"/>
      <c r="K188" s="1872"/>
      <c r="L188" s="2044"/>
      <c r="S188" s="2069" t="s">
        <v>1525</v>
      </c>
      <c r="T188" s="2070">
        <v>670</v>
      </c>
      <c r="U188" s="2059"/>
      <c r="V188" s="2059"/>
      <c r="W188" s="2059"/>
      <c r="Y188" s="2059"/>
      <c r="Z188" s="2059"/>
      <c r="AD188" s="2099"/>
      <c r="AE188" s="2100">
        <v>16</v>
      </c>
      <c r="AF188" s="2101">
        <v>3216</v>
      </c>
      <c r="AG188" s="2123" t="s">
        <v>727</v>
      </c>
      <c r="AH188" s="2124">
        <v>100.77750559165</v>
      </c>
    </row>
    <row r="189" spans="10:34">
      <c r="J189" s="1872"/>
      <c r="K189" s="2043"/>
      <c r="L189" s="2044"/>
      <c r="S189" s="2069" t="s">
        <v>1526</v>
      </c>
      <c r="T189" s="2070">
        <v>740</v>
      </c>
      <c r="U189" s="2059"/>
      <c r="V189" s="2059"/>
      <c r="W189" s="2059"/>
      <c r="Y189" s="2059"/>
      <c r="Z189" s="2059"/>
      <c r="AD189" s="2099"/>
      <c r="AE189" s="2100">
        <v>17</v>
      </c>
      <c r="AF189" s="2101">
        <v>3217</v>
      </c>
      <c r="AG189" s="2123" t="s">
        <v>728</v>
      </c>
      <c r="AH189" s="2124">
        <v>95.803599957397</v>
      </c>
    </row>
    <row r="190" spans="10:34">
      <c r="J190" s="1872"/>
      <c r="K190" s="1872"/>
      <c r="L190" s="2044"/>
      <c r="S190" s="2069" t="s">
        <v>1527</v>
      </c>
      <c r="T190" s="2070">
        <v>660</v>
      </c>
      <c r="U190" s="2059"/>
      <c r="V190" s="2059"/>
      <c r="W190" s="2059"/>
      <c r="Y190" s="2059"/>
      <c r="Z190" s="2059"/>
      <c r="AD190" s="2099"/>
      <c r="AE190" s="2108">
        <v>18</v>
      </c>
      <c r="AF190" s="2109">
        <v>3271</v>
      </c>
      <c r="AG190" s="2125" t="s">
        <v>730</v>
      </c>
      <c r="AH190" s="2126">
        <v>108.584513792736</v>
      </c>
    </row>
    <row r="191" spans="10:34">
      <c r="J191" s="1872"/>
      <c r="K191" s="1872"/>
      <c r="L191" s="2044"/>
      <c r="S191" s="2069" t="s">
        <v>1528</v>
      </c>
      <c r="T191" s="2070">
        <v>730</v>
      </c>
      <c r="U191" s="2059"/>
      <c r="V191" s="2059"/>
      <c r="W191" s="2059"/>
      <c r="Y191" s="2059"/>
      <c r="Z191" s="2059"/>
      <c r="AD191" s="2099"/>
      <c r="AE191" s="2108">
        <v>19</v>
      </c>
      <c r="AF191" s="2109">
        <v>3272</v>
      </c>
      <c r="AG191" s="2125" t="s">
        <v>731</v>
      </c>
      <c r="AH191" s="2126">
        <v>94.0568750665673</v>
      </c>
    </row>
    <row r="192" spans="10:34">
      <c r="J192" s="1872"/>
      <c r="K192" s="1872"/>
      <c r="L192" s="2044"/>
      <c r="S192" s="2069" t="s">
        <v>1529</v>
      </c>
      <c r="T192" s="2070">
        <v>780</v>
      </c>
      <c r="U192" s="2059"/>
      <c r="V192" s="2059"/>
      <c r="W192" s="2059"/>
      <c r="Y192" s="2059"/>
      <c r="Z192" s="2059"/>
      <c r="AD192" s="2099"/>
      <c r="AE192" s="2108">
        <v>20</v>
      </c>
      <c r="AF192" s="2109">
        <v>3273</v>
      </c>
      <c r="AG192" s="2125" t="s">
        <v>732</v>
      </c>
      <c r="AH192" s="2126">
        <v>89.2959846629034</v>
      </c>
    </row>
    <row r="193" spans="10:34">
      <c r="J193" s="1872"/>
      <c r="K193" s="2043"/>
      <c r="L193" s="2044"/>
      <c r="S193" s="2069" t="s">
        <v>1530</v>
      </c>
      <c r="T193" s="2070">
        <v>840</v>
      </c>
      <c r="U193" s="2059"/>
      <c r="V193" s="2059"/>
      <c r="W193" s="2059"/>
      <c r="Y193" s="2059"/>
      <c r="Z193" s="2059"/>
      <c r="AD193" s="2099"/>
      <c r="AE193" s="2108">
        <v>21</v>
      </c>
      <c r="AF193" s="2109">
        <v>3274</v>
      </c>
      <c r="AG193" s="2125" t="s">
        <v>733</v>
      </c>
      <c r="AH193" s="2126">
        <v>81.4250718926403</v>
      </c>
    </row>
    <row r="194" spans="10:34">
      <c r="J194" s="1872"/>
      <c r="K194" s="2043"/>
      <c r="L194" s="2044"/>
      <c r="S194" s="2069" t="s">
        <v>1531</v>
      </c>
      <c r="T194" s="2070">
        <v>900</v>
      </c>
      <c r="U194" s="2059"/>
      <c r="V194" s="2059"/>
      <c r="W194" s="2059"/>
      <c r="Y194" s="2059"/>
      <c r="Z194" s="2059"/>
      <c r="AD194" s="2099"/>
      <c r="AE194" s="2108">
        <v>22</v>
      </c>
      <c r="AF194" s="2109">
        <v>3275</v>
      </c>
      <c r="AG194" s="2125" t="s">
        <v>734</v>
      </c>
      <c r="AH194" s="2126">
        <v>104.83544573437</v>
      </c>
    </row>
    <row r="195" spans="10:34">
      <c r="J195" s="1872"/>
      <c r="K195" s="2043"/>
      <c r="L195" s="2044"/>
      <c r="S195" s="2069" t="s">
        <v>1532</v>
      </c>
      <c r="T195" s="2070">
        <v>900</v>
      </c>
      <c r="U195" s="2059"/>
      <c r="V195" s="2059"/>
      <c r="W195" s="2059"/>
      <c r="Y195" s="2059"/>
      <c r="Z195" s="2059"/>
      <c r="AD195" s="2099"/>
      <c r="AE195" s="2108">
        <v>23</v>
      </c>
      <c r="AF195" s="2109">
        <v>3276</v>
      </c>
      <c r="AG195" s="2125" t="s">
        <v>735</v>
      </c>
      <c r="AH195" s="2126">
        <v>105.975077218021</v>
      </c>
    </row>
    <row r="196" spans="10:34">
      <c r="J196" s="1872"/>
      <c r="K196" s="2043"/>
      <c r="L196" s="2044"/>
      <c r="S196" s="2069" t="s">
        <v>1533</v>
      </c>
      <c r="T196" s="2070">
        <v>940</v>
      </c>
      <c r="U196" s="2059"/>
      <c r="V196" s="2059"/>
      <c r="W196" s="2059"/>
      <c r="Y196" s="2059"/>
      <c r="Z196" s="2059"/>
      <c r="AD196" s="2099"/>
      <c r="AE196" s="2108">
        <v>24</v>
      </c>
      <c r="AF196" s="2109">
        <v>3277</v>
      </c>
      <c r="AG196" s="2125" t="s">
        <v>736</v>
      </c>
      <c r="AH196" s="2126">
        <v>87.485355202897</v>
      </c>
    </row>
    <row r="197" spans="10:34">
      <c r="J197" s="1872"/>
      <c r="K197" s="2043"/>
      <c r="L197" s="2044"/>
      <c r="S197" s="2069" t="s">
        <v>1534</v>
      </c>
      <c r="T197" s="2070">
        <v>740</v>
      </c>
      <c r="U197" s="2059"/>
      <c r="V197" s="2059"/>
      <c r="W197" s="2059"/>
      <c r="Y197" s="2059"/>
      <c r="Z197" s="2059"/>
      <c r="AD197" s="2099"/>
      <c r="AE197" s="2108">
        <v>25</v>
      </c>
      <c r="AF197" s="2109">
        <v>3278</v>
      </c>
      <c r="AG197" s="2125" t="s">
        <v>737</v>
      </c>
      <c r="AH197" s="2126">
        <v>80.8925338161679</v>
      </c>
    </row>
    <row r="198" spans="10:34">
      <c r="J198" s="1872"/>
      <c r="K198" s="2043"/>
      <c r="L198" s="2044"/>
      <c r="S198" s="2069" t="s">
        <v>1535</v>
      </c>
      <c r="T198" s="2070">
        <v>790</v>
      </c>
      <c r="U198" s="2059"/>
      <c r="V198" s="2059"/>
      <c r="W198" s="2059"/>
      <c r="Y198" s="2059"/>
      <c r="Z198" s="2059"/>
      <c r="AD198" s="2099"/>
      <c r="AE198" s="2108">
        <v>26</v>
      </c>
      <c r="AF198" s="2109">
        <v>3279</v>
      </c>
      <c r="AG198" s="2125" t="s">
        <v>738</v>
      </c>
      <c r="AH198" s="2126">
        <v>94.2379380125679</v>
      </c>
    </row>
    <row r="199" spans="10:34">
      <c r="J199" s="1872"/>
      <c r="K199" s="1872"/>
      <c r="L199" s="2044"/>
      <c r="S199" s="2069" t="s">
        <v>1536</v>
      </c>
      <c r="T199" s="2070">
        <v>1030</v>
      </c>
      <c r="U199" s="2059"/>
      <c r="V199" s="2059"/>
      <c r="W199" s="2059"/>
      <c r="Y199" s="2059"/>
      <c r="Z199" s="2059"/>
      <c r="AD199" s="2099"/>
      <c r="AE199" s="2094">
        <v>13</v>
      </c>
      <c r="AF199" s="2098">
        <v>3300</v>
      </c>
      <c r="AG199" s="2121" t="s">
        <v>1537</v>
      </c>
      <c r="AH199" s="2122">
        <v>84.7161572052402</v>
      </c>
    </row>
    <row r="200" spans="10:34">
      <c r="J200" s="1872"/>
      <c r="K200" s="2043"/>
      <c r="L200" s="2044"/>
      <c r="S200" s="2069" t="s">
        <v>1538</v>
      </c>
      <c r="T200" s="2070">
        <v>1210</v>
      </c>
      <c r="U200" s="2059"/>
      <c r="V200" s="2059"/>
      <c r="W200" s="2059"/>
      <c r="Y200" s="2059"/>
      <c r="Z200" s="2059"/>
      <c r="AD200" s="2099"/>
      <c r="AE200" s="2100">
        <v>1</v>
      </c>
      <c r="AF200" s="2101">
        <v>3301</v>
      </c>
      <c r="AG200" s="2123" t="s">
        <v>741</v>
      </c>
      <c r="AH200" s="2124">
        <v>93.7480029822132</v>
      </c>
    </row>
    <row r="201" spans="10:34">
      <c r="J201" s="1872"/>
      <c r="K201" s="2043"/>
      <c r="L201" s="2044"/>
      <c r="S201" s="2069" t="s">
        <v>1539</v>
      </c>
      <c r="T201" s="2070">
        <v>1200</v>
      </c>
      <c r="U201" s="2059"/>
      <c r="V201" s="2059"/>
      <c r="W201" s="2059"/>
      <c r="Y201" s="2059"/>
      <c r="Z201" s="2059"/>
      <c r="AD201" s="2099"/>
      <c r="AE201" s="2100">
        <v>2</v>
      </c>
      <c r="AF201" s="2101">
        <v>3302</v>
      </c>
      <c r="AG201" s="2123" t="s">
        <v>742</v>
      </c>
      <c r="AH201" s="2124">
        <v>84.3433805517094</v>
      </c>
    </row>
    <row r="202" spans="10:34">
      <c r="J202" s="1872"/>
      <c r="K202" s="2043"/>
      <c r="L202" s="2044"/>
      <c r="S202" s="2069" t="s">
        <v>1540</v>
      </c>
      <c r="T202" s="2070">
        <v>1240</v>
      </c>
      <c r="U202" s="2059"/>
      <c r="V202" s="2059"/>
      <c r="W202" s="2059"/>
      <c r="Y202" s="2059"/>
      <c r="Z202" s="2059"/>
      <c r="AD202" s="2099"/>
      <c r="AE202" s="2100">
        <v>3</v>
      </c>
      <c r="AF202" s="2101">
        <v>3303</v>
      </c>
      <c r="AG202" s="2123" t="s">
        <v>743</v>
      </c>
      <c r="AH202" s="2124">
        <v>90.0947917776121</v>
      </c>
    </row>
    <row r="203" spans="10:34">
      <c r="J203" s="1872"/>
      <c r="K203" s="2043"/>
      <c r="L203" s="2044"/>
      <c r="S203" s="2069" t="s">
        <v>1541</v>
      </c>
      <c r="T203" s="2070">
        <v>990</v>
      </c>
      <c r="U203" s="2059"/>
      <c r="V203" s="2059"/>
      <c r="W203" s="2059"/>
      <c r="Y203" s="2059"/>
      <c r="Z203" s="2059"/>
      <c r="AD203" s="2099"/>
      <c r="AE203" s="2100">
        <v>4</v>
      </c>
      <c r="AF203" s="2101">
        <v>3304</v>
      </c>
      <c r="AG203" s="2123" t="s">
        <v>744</v>
      </c>
      <c r="AH203" s="2124">
        <v>83.6723825753541</v>
      </c>
    </row>
    <row r="204" spans="10:34">
      <c r="J204" s="1872"/>
      <c r="K204" s="1872"/>
      <c r="L204" s="2044"/>
      <c r="S204" s="2069" t="s">
        <v>1542</v>
      </c>
      <c r="T204" s="2070">
        <v>1160</v>
      </c>
      <c r="AE204" s="2100">
        <v>5</v>
      </c>
      <c r="AF204" s="2101">
        <v>3305</v>
      </c>
      <c r="AG204" s="2123" t="s">
        <v>745</v>
      </c>
      <c r="AH204" s="2124">
        <v>93.1622110980935</v>
      </c>
    </row>
    <row r="205" spans="10:34">
      <c r="J205" s="1872"/>
      <c r="K205" s="2043"/>
      <c r="L205" s="2044"/>
      <c r="S205" s="2069" t="s">
        <v>1543</v>
      </c>
      <c r="T205" s="2070">
        <v>1100</v>
      </c>
      <c r="AE205" s="2100">
        <v>6</v>
      </c>
      <c r="AF205" s="2101">
        <v>3306</v>
      </c>
      <c r="AG205" s="2123" t="s">
        <v>746</v>
      </c>
      <c r="AH205" s="2124">
        <v>85.8131856427734</v>
      </c>
    </row>
    <row r="206" spans="10:34">
      <c r="J206" s="1872"/>
      <c r="K206" s="2043"/>
      <c r="L206" s="2044"/>
      <c r="S206" s="2069" t="s">
        <v>1544</v>
      </c>
      <c r="T206" s="2070">
        <v>1190</v>
      </c>
      <c r="AE206" s="2100">
        <v>7</v>
      </c>
      <c r="AF206" s="2101">
        <v>3307</v>
      </c>
      <c r="AG206" s="2123" t="s">
        <v>747</v>
      </c>
      <c r="AH206" s="2124">
        <v>96.9858344871658</v>
      </c>
    </row>
    <row r="207" spans="10:34">
      <c r="J207" s="1872"/>
      <c r="K207" s="2043"/>
      <c r="L207" s="2044"/>
      <c r="S207" s="2069" t="s">
        <v>1545</v>
      </c>
      <c r="T207" s="2135">
        <v>630</v>
      </c>
      <c r="AE207" s="2100">
        <v>8</v>
      </c>
      <c r="AF207" s="2101">
        <v>3308</v>
      </c>
      <c r="AG207" s="2123" t="s">
        <v>748</v>
      </c>
      <c r="AH207" s="2124">
        <v>80.0724251784003</v>
      </c>
    </row>
    <row r="208" spans="10:34">
      <c r="J208" s="1872"/>
      <c r="K208" s="2043"/>
      <c r="L208" s="2044"/>
      <c r="S208" s="2069" t="s">
        <v>1546</v>
      </c>
      <c r="T208" s="2135">
        <v>740</v>
      </c>
      <c r="U208" s="2136"/>
      <c r="V208" s="2059"/>
      <c r="W208" s="2059"/>
      <c r="Y208" s="2059"/>
      <c r="Z208" s="2059"/>
      <c r="AB208" s="2059"/>
      <c r="AC208" s="2059"/>
      <c r="AD208" s="2099"/>
      <c r="AE208" s="2100">
        <v>9</v>
      </c>
      <c r="AF208" s="2101">
        <v>3309</v>
      </c>
      <c r="AG208" s="2123" t="s">
        <v>749</v>
      </c>
      <c r="AH208" s="2124">
        <v>84.3007775055917</v>
      </c>
    </row>
    <row r="209" spans="10:34">
      <c r="J209" s="1872"/>
      <c r="K209" s="2043"/>
      <c r="L209" s="2044"/>
      <c r="S209" s="2069" t="s">
        <v>1547</v>
      </c>
      <c r="T209" s="2135">
        <v>460</v>
      </c>
      <c r="U209" s="2136"/>
      <c r="V209" s="2059"/>
      <c r="W209" s="2059"/>
      <c r="Y209" s="2059"/>
      <c r="Z209" s="2059"/>
      <c r="AB209" s="2059"/>
      <c r="AC209" s="2059"/>
      <c r="AD209" s="2099"/>
      <c r="AE209" s="2100">
        <v>10</v>
      </c>
      <c r="AF209" s="2101">
        <v>3310</v>
      </c>
      <c r="AG209" s="2123" t="s">
        <v>750</v>
      </c>
      <c r="AH209" s="2124">
        <v>83.3635104910001</v>
      </c>
    </row>
    <row r="210" spans="10:34">
      <c r="J210" s="1872"/>
      <c r="K210" s="2043"/>
      <c r="L210" s="2044"/>
      <c r="S210" s="2069" t="s">
        <v>1548</v>
      </c>
      <c r="T210" s="2135">
        <v>770</v>
      </c>
      <c r="U210" s="2136"/>
      <c r="V210" s="2059"/>
      <c r="W210" s="2059"/>
      <c r="Y210" s="2059"/>
      <c r="Z210" s="2059"/>
      <c r="AB210" s="2059"/>
      <c r="AC210" s="2059"/>
      <c r="AD210" s="2099"/>
      <c r="AE210" s="2100">
        <v>11</v>
      </c>
      <c r="AF210" s="2101">
        <v>3311</v>
      </c>
      <c r="AG210" s="2123" t="s">
        <v>751</v>
      </c>
      <c r="AH210" s="2124">
        <v>84.9185216742997</v>
      </c>
    </row>
    <row r="211" spans="10:34">
      <c r="J211" s="1872"/>
      <c r="K211" s="1872"/>
      <c r="L211" s="2044"/>
      <c r="S211" s="2069" t="s">
        <v>1549</v>
      </c>
      <c r="T211" s="2137">
        <v>360</v>
      </c>
      <c r="U211" s="2136"/>
      <c r="V211" s="2059"/>
      <c r="W211" s="2059"/>
      <c r="Y211" s="2059"/>
      <c r="Z211" s="2059"/>
      <c r="AB211" s="2059"/>
      <c r="AC211" s="2059"/>
      <c r="AD211" s="2099"/>
      <c r="AE211" s="2100">
        <v>12</v>
      </c>
      <c r="AF211" s="2101">
        <v>3312</v>
      </c>
      <c r="AG211" s="2123" t="s">
        <v>752</v>
      </c>
      <c r="AH211" s="2124">
        <v>79.8274576632229</v>
      </c>
    </row>
    <row r="212" spans="10:34">
      <c r="J212" s="1872"/>
      <c r="K212" s="2043"/>
      <c r="L212" s="2044"/>
      <c r="S212" s="2069" t="s">
        <v>1550</v>
      </c>
      <c r="T212" s="2137">
        <v>540</v>
      </c>
      <c r="U212" s="2136"/>
      <c r="V212" s="2059"/>
      <c r="W212" s="2059"/>
      <c r="Y212" s="2059"/>
      <c r="Z212" s="2059"/>
      <c r="AB212" s="2059"/>
      <c r="AC212" s="2059"/>
      <c r="AD212" s="2099"/>
      <c r="AE212" s="2100">
        <v>13</v>
      </c>
      <c r="AF212" s="2101">
        <v>3313</v>
      </c>
      <c r="AG212" s="2123" t="s">
        <v>753</v>
      </c>
      <c r="AH212" s="2124">
        <v>86.3989775268932</v>
      </c>
    </row>
    <row r="213" spans="10:34">
      <c r="J213" s="1872"/>
      <c r="K213" s="2043"/>
      <c r="L213" s="2044"/>
      <c r="S213" s="2069" t="s">
        <v>1551</v>
      </c>
      <c r="T213" s="2137">
        <v>790</v>
      </c>
      <c r="U213" s="2136"/>
      <c r="V213" s="2059"/>
      <c r="W213" s="2059"/>
      <c r="Y213" s="2059"/>
      <c r="Z213" s="2059"/>
      <c r="AB213" s="2059"/>
      <c r="AC213" s="2059"/>
      <c r="AD213" s="2099"/>
      <c r="AE213" s="2100">
        <v>14</v>
      </c>
      <c r="AF213" s="2101">
        <v>3314</v>
      </c>
      <c r="AG213" s="2123" t="s">
        <v>754</v>
      </c>
      <c r="AH213" s="2124">
        <v>88.0817978485462</v>
      </c>
    </row>
    <row r="214" spans="10:34">
      <c r="J214" s="1872"/>
      <c r="K214" s="2043"/>
      <c r="L214" s="2044"/>
      <c r="S214" s="2069" t="s">
        <v>1552</v>
      </c>
      <c r="T214" s="2137">
        <v>370</v>
      </c>
      <c r="U214" s="2136"/>
      <c r="V214" s="2059"/>
      <c r="W214" s="2059"/>
      <c r="X214" s="2059"/>
      <c r="Y214" s="2059"/>
      <c r="Z214" s="2059"/>
      <c r="AB214" s="2059"/>
      <c r="AC214" s="2059"/>
      <c r="AD214" s="2099"/>
      <c r="AE214" s="2100">
        <v>15</v>
      </c>
      <c r="AF214" s="2101">
        <v>3315</v>
      </c>
      <c r="AG214" s="2123" t="s">
        <v>755</v>
      </c>
      <c r="AH214" s="2124">
        <v>95.3030141655128</v>
      </c>
    </row>
    <row r="215" spans="10:34">
      <c r="J215" s="1872"/>
      <c r="K215" s="2043"/>
      <c r="L215" s="2044"/>
      <c r="S215" s="2069" t="s">
        <v>1553</v>
      </c>
      <c r="T215" s="2137">
        <v>560</v>
      </c>
      <c r="U215" s="2136"/>
      <c r="V215" s="2059"/>
      <c r="W215" s="2059"/>
      <c r="X215" s="2059"/>
      <c r="Y215" s="2059"/>
      <c r="Z215" s="2059"/>
      <c r="AB215" s="2059"/>
      <c r="AC215" s="2059"/>
      <c r="AD215" s="2099"/>
      <c r="AE215" s="2100">
        <v>16</v>
      </c>
      <c r="AF215" s="2101">
        <v>3316</v>
      </c>
      <c r="AG215" s="2123" t="s">
        <v>756</v>
      </c>
      <c r="AH215" s="2124">
        <v>90.1799978698477</v>
      </c>
    </row>
    <row r="216" spans="10:34">
      <c r="J216" s="1872"/>
      <c r="K216" s="2043"/>
      <c r="L216" s="2044"/>
      <c r="S216" s="2069" t="s">
        <v>1554</v>
      </c>
      <c r="T216" s="2137">
        <v>820</v>
      </c>
      <c r="U216" s="2136"/>
      <c r="V216" s="2059"/>
      <c r="W216" s="2059"/>
      <c r="X216" s="2059"/>
      <c r="Y216" s="2059"/>
      <c r="Z216" s="2059"/>
      <c r="AB216" s="2059"/>
      <c r="AC216" s="2059"/>
      <c r="AD216" s="2099"/>
      <c r="AE216" s="2100">
        <v>17</v>
      </c>
      <c r="AF216" s="2101">
        <v>3317</v>
      </c>
      <c r="AG216" s="2123" t="s">
        <v>757</v>
      </c>
      <c r="AH216" s="2124">
        <v>92.2568963680903</v>
      </c>
    </row>
    <row r="217" spans="10:34">
      <c r="J217" s="1872"/>
      <c r="K217" s="2043"/>
      <c r="L217" s="2044"/>
      <c r="S217" s="2069" t="s">
        <v>1555</v>
      </c>
      <c r="T217" s="2137">
        <v>380</v>
      </c>
      <c r="U217" s="2136"/>
      <c r="V217" s="2059"/>
      <c r="W217" s="2059"/>
      <c r="X217" s="2059"/>
      <c r="Y217" s="2059"/>
      <c r="Z217" s="2059"/>
      <c r="AB217" s="2059"/>
      <c r="AC217" s="2059"/>
      <c r="AD217" s="2099"/>
      <c r="AE217" s="2100">
        <v>18</v>
      </c>
      <c r="AF217" s="2101">
        <v>3318</v>
      </c>
      <c r="AG217" s="2123" t="s">
        <v>758</v>
      </c>
      <c r="AH217" s="2124">
        <v>97.8591969325807</v>
      </c>
    </row>
    <row r="218" spans="10:34">
      <c r="J218" s="1872"/>
      <c r="K218" s="2043"/>
      <c r="L218" s="2044"/>
      <c r="S218" s="2069" t="s">
        <v>1556</v>
      </c>
      <c r="T218" s="2137">
        <v>580</v>
      </c>
      <c r="U218" s="2136"/>
      <c r="V218" s="2059"/>
      <c r="W218" s="2059"/>
      <c r="X218" s="2059"/>
      <c r="Y218" s="2059"/>
      <c r="Z218" s="2059"/>
      <c r="AB218" s="2059"/>
      <c r="AC218" s="2059"/>
      <c r="AD218" s="2099"/>
      <c r="AE218" s="2100">
        <v>19</v>
      </c>
      <c r="AF218" s="2101">
        <v>3319</v>
      </c>
      <c r="AG218" s="2123" t="s">
        <v>759</v>
      </c>
      <c r="AH218" s="2124">
        <v>93.8012567898605</v>
      </c>
    </row>
    <row r="219" spans="10:34">
      <c r="J219" s="1872"/>
      <c r="K219" s="2008"/>
      <c r="L219" s="2044"/>
      <c r="S219" s="2069" t="s">
        <v>1557</v>
      </c>
      <c r="T219" s="2137">
        <v>850</v>
      </c>
      <c r="U219" s="2136"/>
      <c r="V219" s="2059"/>
      <c r="W219" s="2059"/>
      <c r="X219" s="2059"/>
      <c r="Y219" s="2059"/>
      <c r="Z219" s="2059"/>
      <c r="AB219" s="2059"/>
      <c r="AC219" s="2059"/>
      <c r="AD219" s="2099"/>
      <c r="AE219" s="2100">
        <v>20</v>
      </c>
      <c r="AF219" s="2101">
        <v>3320</v>
      </c>
      <c r="AG219" s="2123" t="s">
        <v>760</v>
      </c>
      <c r="AH219" s="2124">
        <v>102.854404089892</v>
      </c>
    </row>
    <row r="220" spans="10:34">
      <c r="J220" s="1872"/>
      <c r="K220" s="2043"/>
      <c r="L220" s="2044"/>
      <c r="S220" s="2069" t="s">
        <v>1558</v>
      </c>
      <c r="T220" s="2137">
        <v>390</v>
      </c>
      <c r="U220" s="2136"/>
      <c r="V220" s="2059"/>
      <c r="W220" s="2059"/>
      <c r="X220" s="2059"/>
      <c r="Y220" s="2059"/>
      <c r="Z220" s="2059"/>
      <c r="AB220" s="2059"/>
      <c r="AC220" s="2059"/>
      <c r="AD220" s="2099"/>
      <c r="AE220" s="2100">
        <v>21</v>
      </c>
      <c r="AF220" s="2101">
        <v>3321</v>
      </c>
      <c r="AG220" s="2123" t="s">
        <v>761</v>
      </c>
      <c r="AH220" s="2124">
        <v>93.1196080519757</v>
      </c>
    </row>
    <row r="221" spans="10:34">
      <c r="J221" s="1872"/>
      <c r="K221" s="2043"/>
      <c r="L221" s="2044"/>
      <c r="S221" s="2069" t="s">
        <v>1559</v>
      </c>
      <c r="T221" s="2137">
        <v>600</v>
      </c>
      <c r="U221" s="2136"/>
      <c r="V221" s="2059"/>
      <c r="W221" s="2059"/>
      <c r="X221" s="2059"/>
      <c r="Y221" s="2059"/>
      <c r="Z221" s="2059"/>
      <c r="AB221" s="2059"/>
      <c r="AC221" s="2059"/>
      <c r="AD221" s="2099"/>
      <c r="AE221" s="2100">
        <v>22</v>
      </c>
      <c r="AF221" s="2101">
        <v>3322</v>
      </c>
      <c r="AG221" s="2123" t="s">
        <v>762</v>
      </c>
      <c r="AH221" s="2124">
        <v>90.637980615614</v>
      </c>
    </row>
    <row r="222" spans="10:34">
      <c r="J222" s="1872"/>
      <c r="K222" s="2043"/>
      <c r="L222" s="2044"/>
      <c r="S222" s="2069" t="s">
        <v>1560</v>
      </c>
      <c r="T222" s="2137">
        <v>880</v>
      </c>
      <c r="U222" s="2136"/>
      <c r="V222" s="2059"/>
      <c r="W222" s="2059"/>
      <c r="X222" s="2059"/>
      <c r="Y222" s="2059"/>
      <c r="Z222" s="2059"/>
      <c r="AB222" s="2059"/>
      <c r="AC222" s="2059"/>
      <c r="AD222" s="2099"/>
      <c r="AE222" s="2100">
        <v>23</v>
      </c>
      <c r="AF222" s="2101">
        <v>3323</v>
      </c>
      <c r="AG222" s="2123" t="s">
        <v>763</v>
      </c>
      <c r="AH222" s="2124">
        <v>88.6356374480775</v>
      </c>
    </row>
    <row r="223" spans="10:34">
      <c r="J223" s="1872"/>
      <c r="K223" s="2043"/>
      <c r="L223" s="2044"/>
      <c r="S223" s="2069" t="s">
        <v>1561</v>
      </c>
      <c r="T223" s="2137">
        <v>400</v>
      </c>
      <c r="U223" s="2136"/>
      <c r="V223" s="2059"/>
      <c r="W223" s="2059"/>
      <c r="X223" s="2059"/>
      <c r="Y223" s="2059"/>
      <c r="Z223" s="2059"/>
      <c r="AB223" s="2059"/>
      <c r="AC223" s="2059"/>
      <c r="AD223" s="2099"/>
      <c r="AE223" s="2100">
        <v>24</v>
      </c>
      <c r="AF223" s="2101">
        <v>3324</v>
      </c>
      <c r="AG223" s="2123" t="s">
        <v>764</v>
      </c>
      <c r="AH223" s="2124">
        <v>86.6013419959527</v>
      </c>
    </row>
    <row r="224" spans="10:34">
      <c r="J224" s="1872"/>
      <c r="K224" s="2043"/>
      <c r="L224" s="2044"/>
      <c r="S224" s="2069" t="s">
        <v>1562</v>
      </c>
      <c r="T224" s="2137">
        <v>620</v>
      </c>
      <c r="U224" s="2136"/>
      <c r="V224" s="2059"/>
      <c r="W224" s="2059"/>
      <c r="X224" s="2059"/>
      <c r="Y224" s="2059"/>
      <c r="Z224" s="2059"/>
      <c r="AB224" s="2059"/>
      <c r="AC224" s="2059"/>
      <c r="AD224" s="2099"/>
      <c r="AE224" s="2100">
        <v>25</v>
      </c>
      <c r="AF224" s="2101">
        <v>3325</v>
      </c>
      <c r="AG224" s="2123" t="s">
        <v>765</v>
      </c>
      <c r="AH224" s="2124">
        <v>86.4948343806582</v>
      </c>
    </row>
    <row r="225" spans="10:34">
      <c r="J225" s="1872"/>
      <c r="K225" s="2043"/>
      <c r="L225" s="2044"/>
      <c r="S225" s="2069" t="s">
        <v>1563</v>
      </c>
      <c r="T225" s="2137">
        <v>910</v>
      </c>
      <c r="U225" s="2136"/>
      <c r="V225" s="2059"/>
      <c r="W225" s="2059"/>
      <c r="X225" s="2059"/>
      <c r="Y225" s="2059"/>
      <c r="Z225" s="2059"/>
      <c r="AB225" s="2059"/>
      <c r="AC225" s="2059"/>
      <c r="AD225" s="2099"/>
      <c r="AE225" s="2100">
        <v>26</v>
      </c>
      <c r="AF225" s="2101">
        <v>3326</v>
      </c>
      <c r="AG225" s="2123" t="s">
        <v>766</v>
      </c>
      <c r="AH225" s="2124">
        <v>94.9621897965705</v>
      </c>
    </row>
    <row r="226" spans="10:34">
      <c r="J226" s="1872"/>
      <c r="K226" s="2043"/>
      <c r="L226" s="2044"/>
      <c r="S226" s="2069" t="s">
        <v>1564</v>
      </c>
      <c r="T226" s="2137">
        <v>410</v>
      </c>
      <c r="U226" s="2136"/>
      <c r="V226" s="2059"/>
      <c r="W226" s="2059"/>
      <c r="X226" s="2059"/>
      <c r="Y226" s="2059"/>
      <c r="Z226" s="2059"/>
      <c r="AA226" s="2059"/>
      <c r="AB226" s="2059"/>
      <c r="AC226" s="2059"/>
      <c r="AD226" s="2099"/>
      <c r="AE226" s="2100">
        <v>27</v>
      </c>
      <c r="AF226" s="2101">
        <v>3327</v>
      </c>
      <c r="AG226" s="2123" t="s">
        <v>767</v>
      </c>
      <c r="AH226" s="2124">
        <v>89.7113643625519</v>
      </c>
    </row>
    <row r="227" spans="10:35">
      <c r="J227" s="1872"/>
      <c r="K227" s="2043"/>
      <c r="L227" s="2044"/>
      <c r="S227" s="2069" t="s">
        <v>1565</v>
      </c>
      <c r="T227" s="2137">
        <v>640</v>
      </c>
      <c r="U227" s="2136"/>
      <c r="V227" s="2059"/>
      <c r="W227" s="2059"/>
      <c r="X227" s="2059"/>
      <c r="Y227" s="2059"/>
      <c r="Z227" s="2059"/>
      <c r="AA227" s="2059"/>
      <c r="AB227" s="2059"/>
      <c r="AC227" s="2059"/>
      <c r="AD227" s="2099"/>
      <c r="AE227" s="2100">
        <v>28</v>
      </c>
      <c r="AF227" s="2101">
        <v>3328</v>
      </c>
      <c r="AG227" s="2123" t="s">
        <v>768</v>
      </c>
      <c r="AH227" s="2124">
        <v>79.1245074022793</v>
      </c>
      <c r="AI227" s="2059"/>
    </row>
    <row r="228" spans="10:35">
      <c r="J228" s="1872"/>
      <c r="K228" s="2043"/>
      <c r="L228" s="2044"/>
      <c r="S228" s="2069" t="s">
        <v>1566</v>
      </c>
      <c r="T228" s="2137">
        <v>940</v>
      </c>
      <c r="U228" s="2136"/>
      <c r="V228" s="2059"/>
      <c r="W228" s="2059"/>
      <c r="X228" s="2059"/>
      <c r="Y228" s="2059"/>
      <c r="Z228" s="2059"/>
      <c r="AA228" s="2059"/>
      <c r="AB228" s="2059"/>
      <c r="AC228" s="2059"/>
      <c r="AD228" s="2099"/>
      <c r="AE228" s="2100">
        <v>29</v>
      </c>
      <c r="AF228" s="2101">
        <v>3329</v>
      </c>
      <c r="AG228" s="2123" t="s">
        <v>769</v>
      </c>
      <c r="AH228" s="2124">
        <v>93.7480029822132</v>
      </c>
      <c r="AI228" s="2059"/>
    </row>
    <row r="229" spans="10:35">
      <c r="J229" s="1872"/>
      <c r="K229" s="2043"/>
      <c r="L229" s="2044"/>
      <c r="S229" s="2069" t="s">
        <v>1567</v>
      </c>
      <c r="T229" s="2137">
        <v>420</v>
      </c>
      <c r="U229" s="2136"/>
      <c r="V229" s="2059"/>
      <c r="W229" s="2059"/>
      <c r="X229" s="2059"/>
      <c r="Y229" s="2059"/>
      <c r="Z229" s="2059"/>
      <c r="AA229" s="2059"/>
      <c r="AB229" s="2059"/>
      <c r="AC229" s="2059"/>
      <c r="AD229" s="2099"/>
      <c r="AE229" s="2108">
        <v>30</v>
      </c>
      <c r="AF229" s="2109">
        <v>3371</v>
      </c>
      <c r="AG229" s="2125" t="s">
        <v>770</v>
      </c>
      <c r="AH229" s="2126">
        <v>90.9255511769092</v>
      </c>
      <c r="AI229" s="2059"/>
    </row>
    <row r="230" spans="10:35">
      <c r="J230" s="1872"/>
      <c r="K230" s="2043"/>
      <c r="L230" s="2044"/>
      <c r="S230" s="2069" t="s">
        <v>1568</v>
      </c>
      <c r="T230" s="2137">
        <v>660</v>
      </c>
      <c r="U230" s="2136"/>
      <c r="V230" s="2059"/>
      <c r="W230" s="2059"/>
      <c r="X230" s="2059"/>
      <c r="Y230" s="2059"/>
      <c r="Z230" s="2059"/>
      <c r="AA230" s="2059"/>
      <c r="AB230" s="2059"/>
      <c r="AC230" s="2059"/>
      <c r="AD230" s="2099"/>
      <c r="AE230" s="2108">
        <v>31</v>
      </c>
      <c r="AF230" s="2109">
        <v>3372</v>
      </c>
      <c r="AG230" s="2125" t="s">
        <v>771</v>
      </c>
      <c r="AH230" s="2126">
        <v>90.2439024390244</v>
      </c>
      <c r="AI230" s="2059"/>
    </row>
    <row r="231" spans="10:35">
      <c r="J231" s="1872"/>
      <c r="K231" s="2043"/>
      <c r="L231" s="2044"/>
      <c r="S231" s="2069" t="s">
        <v>1569</v>
      </c>
      <c r="T231" s="2137">
        <v>970</v>
      </c>
      <c r="U231" s="2136"/>
      <c r="V231" s="2059"/>
      <c r="W231" s="2059"/>
      <c r="X231" s="2059"/>
      <c r="Y231" s="2059"/>
      <c r="Z231" s="2059"/>
      <c r="AA231" s="2059"/>
      <c r="AB231" s="2059"/>
      <c r="AC231" s="2059"/>
      <c r="AD231" s="2099"/>
      <c r="AE231" s="2108">
        <v>32</v>
      </c>
      <c r="AF231" s="2109">
        <v>3373</v>
      </c>
      <c r="AG231" s="2125" t="s">
        <v>772</v>
      </c>
      <c r="AH231" s="2126">
        <v>87.4747044413675</v>
      </c>
      <c r="AI231" s="2059"/>
    </row>
    <row r="232" spans="10:35">
      <c r="J232" s="1872"/>
      <c r="K232" s="2043"/>
      <c r="L232" s="2044"/>
      <c r="S232" s="2069" t="s">
        <v>1570</v>
      </c>
      <c r="T232" s="2137">
        <v>430</v>
      </c>
      <c r="U232" s="2138"/>
      <c r="AA232" s="2059"/>
      <c r="AB232" s="2059"/>
      <c r="AC232" s="2059"/>
      <c r="AD232" s="2099"/>
      <c r="AE232" s="2108">
        <v>33</v>
      </c>
      <c r="AF232" s="2109">
        <v>3374</v>
      </c>
      <c r="AG232" s="2125" t="s">
        <v>773</v>
      </c>
      <c r="AH232" s="2126">
        <v>88.5610821173714</v>
      </c>
      <c r="AI232" s="2059"/>
    </row>
    <row r="233" spans="10:35">
      <c r="J233" s="1872"/>
      <c r="K233" s="2043"/>
      <c r="L233" s="2044"/>
      <c r="S233" s="2069" t="s">
        <v>1571</v>
      </c>
      <c r="T233" s="2137">
        <v>680</v>
      </c>
      <c r="U233" s="2139"/>
      <c r="V233" s="2059"/>
      <c r="W233" s="2059"/>
      <c r="X233" s="2059"/>
      <c r="Y233" s="2059"/>
      <c r="Z233" s="2059"/>
      <c r="AA233" s="2059"/>
      <c r="AB233" s="2059"/>
      <c r="AC233" s="2059"/>
      <c r="AD233" s="2099"/>
      <c r="AE233" s="2108">
        <v>34</v>
      </c>
      <c r="AF233" s="2109">
        <v>3375</v>
      </c>
      <c r="AG233" s="2125" t="s">
        <v>774</v>
      </c>
      <c r="AH233" s="2126">
        <v>93.4710831824475</v>
      </c>
      <c r="AI233" s="2059"/>
    </row>
    <row r="234" spans="10:35">
      <c r="J234" s="1872"/>
      <c r="K234" s="2043"/>
      <c r="L234" s="2044"/>
      <c r="S234" s="2069" t="s">
        <v>1572</v>
      </c>
      <c r="T234" s="2137">
        <v>1000</v>
      </c>
      <c r="U234" s="2139"/>
      <c r="W234" s="2059"/>
      <c r="X234" s="2059"/>
      <c r="Y234" s="2059"/>
      <c r="Z234" s="2059"/>
      <c r="AA234" s="2059"/>
      <c r="AB234" s="2059"/>
      <c r="AC234" s="2059"/>
      <c r="AD234" s="2099"/>
      <c r="AE234" s="2108">
        <v>35</v>
      </c>
      <c r="AF234" s="2109">
        <v>3376</v>
      </c>
      <c r="AG234" s="2125" t="s">
        <v>775</v>
      </c>
      <c r="AH234" s="2126">
        <v>88.7847481094898</v>
      </c>
      <c r="AI234" s="2059"/>
    </row>
    <row r="235" ht="13.95" spans="10:35">
      <c r="J235" s="1872"/>
      <c r="K235" s="2043"/>
      <c r="L235" s="2044"/>
      <c r="S235" s="3151" t="s">
        <v>30</v>
      </c>
      <c r="T235" s="2141">
        <v>0</v>
      </c>
      <c r="U235" s="2139"/>
      <c r="V235" s="2059">
        <v>260</v>
      </c>
      <c r="W235" s="2059"/>
      <c r="X235" s="2059"/>
      <c r="Y235" s="2059"/>
      <c r="Z235" s="2059"/>
      <c r="AA235" s="2059"/>
      <c r="AB235" s="2059"/>
      <c r="AC235" s="2059"/>
      <c r="AD235" s="2099"/>
      <c r="AE235" s="2094">
        <v>14</v>
      </c>
      <c r="AF235" s="2098">
        <v>3400</v>
      </c>
      <c r="AG235" s="2121" t="s">
        <v>1573</v>
      </c>
      <c r="AH235" s="2122">
        <v>80.7221216316967</v>
      </c>
      <c r="AI235" s="2059"/>
    </row>
    <row r="236" spans="10:35">
      <c r="J236" s="1872"/>
      <c r="K236" s="2043"/>
      <c r="L236" s="2044"/>
      <c r="T236" s="2142">
        <v>0.5</v>
      </c>
      <c r="V236" s="1877">
        <f>7*9</f>
        <v>63</v>
      </c>
      <c r="W236" s="2059"/>
      <c r="X236" s="2059"/>
      <c r="Y236" s="2059"/>
      <c r="Z236" s="2059"/>
      <c r="AA236" s="2059"/>
      <c r="AB236" s="2059"/>
      <c r="AC236" s="2059"/>
      <c r="AD236" s="2099"/>
      <c r="AE236" s="2100">
        <v>1</v>
      </c>
      <c r="AF236" s="2101">
        <v>3401</v>
      </c>
      <c r="AG236" s="2123" t="s">
        <v>778</v>
      </c>
      <c r="AH236" s="2124">
        <v>85.3658536585366</v>
      </c>
      <c r="AI236" s="2059"/>
    </row>
    <row r="237" spans="10:35">
      <c r="J237" s="1872"/>
      <c r="K237" s="2043"/>
      <c r="L237" s="2044"/>
      <c r="S237" s="1877" t="s">
        <v>1574</v>
      </c>
      <c r="T237" s="2143">
        <f>V237/V238/V236</f>
        <v>0.11304347826087</v>
      </c>
      <c r="U237" s="2144">
        <f>[489]N!$F$280</f>
        <v>3200000</v>
      </c>
      <c r="V237" s="2145">
        <f>V235*V236*1000</f>
        <v>16380000</v>
      </c>
      <c r="W237" s="2059"/>
      <c r="X237" s="2059"/>
      <c r="Y237" s="2059"/>
      <c r="Z237" s="2059"/>
      <c r="AA237" s="2059"/>
      <c r="AB237" s="2059"/>
      <c r="AC237" s="2059"/>
      <c r="AD237" s="2099"/>
      <c r="AE237" s="2100">
        <v>2</v>
      </c>
      <c r="AF237" s="2101">
        <v>3402</v>
      </c>
      <c r="AG237" s="2123" t="s">
        <v>779</v>
      </c>
      <c r="AH237" s="2124">
        <v>89.3385877090212</v>
      </c>
      <c r="AI237" s="2059"/>
    </row>
    <row r="238" spans="10:35">
      <c r="J238" s="1872"/>
      <c r="K238" s="1872"/>
      <c r="L238" s="2044"/>
      <c r="S238" s="1877" t="s">
        <v>1575</v>
      </c>
      <c r="T238" s="2143">
        <f>T237</f>
        <v>0.11304347826087</v>
      </c>
      <c r="U238" s="2144">
        <f>[489]N!$F$266</f>
        <v>4800000</v>
      </c>
      <c r="V238" s="2146">
        <f>[489]N!$F$296</f>
        <v>2300000</v>
      </c>
      <c r="W238" s="2059"/>
      <c r="X238" s="2059"/>
      <c r="Y238" s="2059"/>
      <c r="Z238" s="2059"/>
      <c r="AA238" s="2059"/>
      <c r="AB238" s="2059"/>
      <c r="AC238" s="2059"/>
      <c r="AD238" s="2099"/>
      <c r="AE238" s="2100">
        <v>3</v>
      </c>
      <c r="AF238" s="2101">
        <v>3403</v>
      </c>
      <c r="AG238" s="2123" t="s">
        <v>780</v>
      </c>
      <c r="AH238" s="2124">
        <v>96.1976781339866</v>
      </c>
      <c r="AI238" s="2059"/>
    </row>
    <row r="239" spans="10:35">
      <c r="J239" s="1872"/>
      <c r="K239" s="1872"/>
      <c r="L239" s="2044"/>
      <c r="S239" s="1877" t="s">
        <v>1576</v>
      </c>
      <c r="T239" s="2143">
        <f>T237</f>
        <v>0.11304347826087</v>
      </c>
      <c r="U239" s="2144">
        <f>[489]N!$F$238</f>
        <v>7000000</v>
      </c>
      <c r="V239" s="2059"/>
      <c r="W239" s="2059"/>
      <c r="X239" s="2059"/>
      <c r="Y239" s="2059"/>
      <c r="Z239" s="2059"/>
      <c r="AA239" s="2059"/>
      <c r="AB239" s="2059"/>
      <c r="AC239" s="2059"/>
      <c r="AD239" s="2099"/>
      <c r="AE239" s="2100">
        <v>4</v>
      </c>
      <c r="AF239" s="2101">
        <v>3404</v>
      </c>
      <c r="AG239" s="2123" t="s">
        <v>781</v>
      </c>
      <c r="AH239" s="2124">
        <v>84.8972201512408</v>
      </c>
      <c r="AI239" s="2059"/>
    </row>
    <row r="240" spans="10:35">
      <c r="J240" s="1872"/>
      <c r="K240" s="1872"/>
      <c r="L240" s="2044"/>
      <c r="U240" s="2059"/>
      <c r="V240" s="2059"/>
      <c r="W240" s="2059"/>
      <c r="X240" s="2059"/>
      <c r="Y240" s="2059"/>
      <c r="Z240" s="2059"/>
      <c r="AA240" s="2059"/>
      <c r="AB240" s="2059"/>
      <c r="AC240" s="1877" t="s">
        <v>1577</v>
      </c>
      <c r="AD240" s="2099"/>
      <c r="AE240" s="2108">
        <v>5</v>
      </c>
      <c r="AF240" s="2109">
        <v>3471</v>
      </c>
      <c r="AG240" s="2125" t="s">
        <v>782</v>
      </c>
      <c r="AH240" s="2126">
        <v>89.0297156246672</v>
      </c>
      <c r="AI240" s="2059"/>
    </row>
    <row r="241" spans="10:35">
      <c r="J241" s="1872"/>
      <c r="K241" s="1872"/>
      <c r="L241" s="2044"/>
      <c r="U241" s="2059"/>
      <c r="V241" s="2059"/>
      <c r="W241" s="2059"/>
      <c r="X241" s="2059"/>
      <c r="Y241" s="2059"/>
      <c r="Z241" s="2059"/>
      <c r="AA241" s="2059"/>
      <c r="AB241" s="2059"/>
      <c r="AD241" s="2099"/>
      <c r="AE241" s="2094">
        <v>15</v>
      </c>
      <c r="AF241" s="2098">
        <v>3500</v>
      </c>
      <c r="AG241" s="2121" t="s">
        <v>1578</v>
      </c>
      <c r="AH241" s="2122">
        <v>86.4202790499521</v>
      </c>
      <c r="AI241" s="2059"/>
    </row>
    <row r="242" spans="10:35">
      <c r="J242" s="1872"/>
      <c r="K242" s="1872"/>
      <c r="L242" s="2044"/>
      <c r="T242" s="2059"/>
      <c r="U242" s="2059"/>
      <c r="V242" s="2059"/>
      <c r="W242" s="2059"/>
      <c r="X242" s="2059"/>
      <c r="Y242" s="2059"/>
      <c r="Z242" s="2059"/>
      <c r="AA242" s="2059"/>
      <c r="AB242" s="2059"/>
      <c r="AD242" s="2099"/>
      <c r="AE242" s="2100">
        <v>1</v>
      </c>
      <c r="AF242" s="2101">
        <v>3501</v>
      </c>
      <c r="AG242" s="2123" t="s">
        <v>785</v>
      </c>
      <c r="AH242" s="2124">
        <v>80.3386942166365</v>
      </c>
      <c r="AI242" s="2059"/>
    </row>
    <row r="243" spans="10:35">
      <c r="J243" s="1872"/>
      <c r="K243" s="2043"/>
      <c r="L243" s="2044"/>
      <c r="S243" s="2062" t="s">
        <v>1579</v>
      </c>
      <c r="T243" s="2071"/>
      <c r="U243" s="2071"/>
      <c r="V243" s="2071"/>
      <c r="W243" s="2071"/>
      <c r="X243" s="2071"/>
      <c r="Y243" s="2071"/>
      <c r="Z243" s="2071"/>
      <c r="AA243" s="2071"/>
      <c r="AB243" s="2071"/>
      <c r="AC243" s="2071"/>
      <c r="AD243" s="2173"/>
      <c r="AE243" s="2100">
        <v>2</v>
      </c>
      <c r="AF243" s="2101">
        <v>3502</v>
      </c>
      <c r="AG243" s="2123" t="s">
        <v>786</v>
      </c>
      <c r="AH243" s="2124">
        <v>90.8296943231441</v>
      </c>
      <c r="AI243" s="2059"/>
    </row>
    <row r="244" spans="10:35">
      <c r="J244" s="1872"/>
      <c r="K244" s="2043"/>
      <c r="L244" s="2044"/>
      <c r="S244" s="2061" t="str">
        <f>S5</f>
        <v>Daftar Harga Bahan &amp; Upah Berdasarkan Jurnal tahun 2014</v>
      </c>
      <c r="T244" s="2061"/>
      <c r="U244" s="2061"/>
      <c r="V244" s="2061"/>
      <c r="W244" s="2061"/>
      <c r="X244" s="2061"/>
      <c r="Y244" s="2061"/>
      <c r="Z244" s="2061"/>
      <c r="AA244" s="2061"/>
      <c r="AB244" s="2061"/>
      <c r="AC244" s="2061"/>
      <c r="AD244" s="2173"/>
      <c r="AE244" s="2100">
        <v>3</v>
      </c>
      <c r="AF244" s="2101">
        <v>3503</v>
      </c>
      <c r="AG244" s="2123" t="s">
        <v>787</v>
      </c>
      <c r="AH244" s="2124">
        <v>87.5173074874854</v>
      </c>
      <c r="AI244" s="2059"/>
    </row>
    <row r="245" spans="10:35">
      <c r="J245" s="1872"/>
      <c r="K245" s="1872"/>
      <c r="L245" s="2044"/>
      <c r="S245" s="2059"/>
      <c r="T245" s="2059"/>
      <c r="U245" s="2059"/>
      <c r="V245" s="2059"/>
      <c r="W245" s="2059"/>
      <c r="X245" s="2059"/>
      <c r="Y245" s="2059"/>
      <c r="Z245" s="2059"/>
      <c r="AA245" s="2059"/>
      <c r="AB245" s="2059"/>
      <c r="AC245" s="1878" t="s">
        <v>1580</v>
      </c>
      <c r="AD245" s="2174"/>
      <c r="AE245" s="2100">
        <v>4</v>
      </c>
      <c r="AF245" s="2101">
        <v>3504</v>
      </c>
      <c r="AG245" s="2123" t="s">
        <v>788</v>
      </c>
      <c r="AH245" s="2124">
        <v>93.694749174566</v>
      </c>
      <c r="AI245" s="2059"/>
    </row>
    <row r="246" spans="10:35">
      <c r="J246" s="1872"/>
      <c r="K246" s="1872"/>
      <c r="L246" s="2044"/>
      <c r="S246" s="2147" t="s">
        <v>1581</v>
      </c>
      <c r="T246" s="2147"/>
      <c r="U246" s="2147"/>
      <c r="V246" s="2147"/>
      <c r="W246" s="2147"/>
      <c r="X246" s="2147"/>
      <c r="Y246" s="2147"/>
      <c r="Z246" s="2175"/>
      <c r="AC246" s="1878"/>
      <c r="AD246" s="2174"/>
      <c r="AE246" s="2100">
        <v>5</v>
      </c>
      <c r="AF246" s="2101">
        <v>3505</v>
      </c>
      <c r="AG246" s="2123" t="s">
        <v>789</v>
      </c>
      <c r="AH246" s="2124">
        <v>86.4628820960699</v>
      </c>
      <c r="AI246" s="2174"/>
    </row>
    <row r="247" ht="13.95" spans="10:35">
      <c r="J247" s="1872"/>
      <c r="K247" s="1872"/>
      <c r="L247" s="2044"/>
      <c r="S247" s="2148" t="s">
        <v>1582</v>
      </c>
      <c r="V247" s="2149" t="s">
        <v>1580</v>
      </c>
      <c r="W247" s="2149"/>
      <c r="X247" s="2132"/>
      <c r="AC247" s="2176" t="s">
        <v>1583</v>
      </c>
      <c r="AD247" s="2174"/>
      <c r="AE247" s="2100">
        <v>6</v>
      </c>
      <c r="AF247" s="2101">
        <v>3506</v>
      </c>
      <c r="AG247" s="2123" t="s">
        <v>790</v>
      </c>
      <c r="AH247" s="2124">
        <v>96.6450101182235</v>
      </c>
      <c r="AI247" s="2174"/>
    </row>
    <row r="248" spans="10:35">
      <c r="J248" s="1872"/>
      <c r="K248" s="1872"/>
      <c r="L248" s="2044"/>
      <c r="S248" s="2150" t="s">
        <v>1584</v>
      </c>
      <c r="T248" s="2151">
        <v>9</v>
      </c>
      <c r="V248" s="2152" t="s">
        <v>1585</v>
      </c>
      <c r="W248" s="2153"/>
      <c r="X248" s="2154"/>
      <c r="AC248" s="2177" t="s">
        <v>1586</v>
      </c>
      <c r="AD248" s="2174" t="s">
        <v>1587</v>
      </c>
      <c r="AE248" s="2100">
        <v>7</v>
      </c>
      <c r="AF248" s="2101">
        <v>3507</v>
      </c>
      <c r="AG248" s="2123" t="s">
        <v>791</v>
      </c>
      <c r="AH248" s="2124">
        <v>88.0711470870167</v>
      </c>
      <c r="AI248" s="2174"/>
    </row>
    <row r="249" ht="13.95" spans="10:35">
      <c r="J249" s="1872"/>
      <c r="K249" s="1872"/>
      <c r="L249" s="2044"/>
      <c r="S249" s="2155" t="s">
        <v>1588</v>
      </c>
      <c r="T249" s="2156">
        <v>8.5</v>
      </c>
      <c r="V249" s="2157" t="s">
        <v>1589</v>
      </c>
      <c r="W249" s="2158"/>
      <c r="X249" s="2154"/>
      <c r="AC249" s="1878"/>
      <c r="AD249" s="2174" t="s">
        <v>1590</v>
      </c>
      <c r="AE249" s="2100">
        <v>8</v>
      </c>
      <c r="AF249" s="2101">
        <v>3508</v>
      </c>
      <c r="AG249" s="2123" t="s">
        <v>792</v>
      </c>
      <c r="AH249" s="2124">
        <v>86.0368516348919</v>
      </c>
      <c r="AI249" s="2178"/>
    </row>
    <row r="250" spans="10:35">
      <c r="J250" s="1872"/>
      <c r="K250" s="1872"/>
      <c r="L250" s="2044"/>
      <c r="S250" s="2155" t="s">
        <v>1591</v>
      </c>
      <c r="T250" s="2159">
        <v>80</v>
      </c>
      <c r="V250" s="2160" t="s">
        <v>1592</v>
      </c>
      <c r="W250" s="2161">
        <v>600</v>
      </c>
      <c r="X250" s="2162"/>
      <c r="AC250" s="1878"/>
      <c r="AD250" s="2174" t="s">
        <v>1593</v>
      </c>
      <c r="AE250" s="2100">
        <v>9</v>
      </c>
      <c r="AF250" s="2101">
        <v>3509</v>
      </c>
      <c r="AG250" s="2123" t="s">
        <v>793</v>
      </c>
      <c r="AH250" s="2124">
        <v>75.1730748748536</v>
      </c>
      <c r="AI250" s="2178"/>
    </row>
    <row r="251" spans="10:35">
      <c r="J251" s="1872"/>
      <c r="K251" s="1872"/>
      <c r="L251" s="2044"/>
      <c r="S251" s="2155" t="s">
        <v>1594</v>
      </c>
      <c r="T251" s="2159">
        <v>160</v>
      </c>
      <c r="V251" s="2163" t="s">
        <v>1595</v>
      </c>
      <c r="W251" s="2164">
        <v>1000</v>
      </c>
      <c r="X251" s="2165"/>
      <c r="AC251" s="1878"/>
      <c r="AD251" s="2174" t="s">
        <v>1596</v>
      </c>
      <c r="AE251" s="2100">
        <v>10</v>
      </c>
      <c r="AF251" s="2101">
        <v>3510</v>
      </c>
      <c r="AG251" s="2123" t="s">
        <v>794</v>
      </c>
      <c r="AH251" s="2124">
        <v>77.9635743955693</v>
      </c>
      <c r="AI251" s="2178"/>
    </row>
    <row r="252" spans="10:35">
      <c r="J252" s="1872"/>
      <c r="K252" s="1872"/>
      <c r="L252" s="2044"/>
      <c r="S252" s="2155" t="s">
        <v>1597</v>
      </c>
      <c r="T252" s="2159">
        <v>230</v>
      </c>
      <c r="V252" s="2166" t="s">
        <v>1598</v>
      </c>
      <c r="W252" s="2164">
        <v>3150</v>
      </c>
      <c r="X252" s="2059"/>
      <c r="AC252" s="1878"/>
      <c r="AD252" s="2174" t="s">
        <v>1599</v>
      </c>
      <c r="AE252" s="2100">
        <v>11</v>
      </c>
      <c r="AF252" s="2101">
        <v>3511</v>
      </c>
      <c r="AG252" s="2123" t="s">
        <v>795</v>
      </c>
      <c r="AH252" s="2124">
        <v>84.2901267440622</v>
      </c>
      <c r="AI252" s="2178"/>
    </row>
    <row r="253" ht="13.95" spans="10:35">
      <c r="J253" s="1872"/>
      <c r="K253" s="1872"/>
      <c r="L253" s="2044"/>
      <c r="S253" s="3152" t="s">
        <v>30</v>
      </c>
      <c r="T253" s="2168">
        <v>0</v>
      </c>
      <c r="V253" s="2166" t="s">
        <v>1600</v>
      </c>
      <c r="W253" s="2164">
        <v>2520</v>
      </c>
      <c r="X253" s="2059"/>
      <c r="AC253" s="1878"/>
      <c r="AD253" s="3153" t="s">
        <v>30</v>
      </c>
      <c r="AE253" s="2100">
        <v>12</v>
      </c>
      <c r="AF253" s="2101">
        <v>3512</v>
      </c>
      <c r="AG253" s="2123" t="s">
        <v>796</v>
      </c>
      <c r="AH253" s="2124">
        <v>83.4380658217063</v>
      </c>
      <c r="AI253" s="2178"/>
    </row>
    <row r="254" ht="13.95" spans="10:35">
      <c r="J254" s="1872"/>
      <c r="K254" s="1872"/>
      <c r="L254" s="2044"/>
      <c r="V254" s="3154" t="s">
        <v>30</v>
      </c>
      <c r="W254" s="2170">
        <v>0</v>
      </c>
      <c r="X254" s="2059"/>
      <c r="AA254" s="2059"/>
      <c r="AB254" s="2059"/>
      <c r="AC254" s="2177" t="s">
        <v>1601</v>
      </c>
      <c r="AD254" s="2174" t="s">
        <v>1602</v>
      </c>
      <c r="AE254" s="2100">
        <v>13</v>
      </c>
      <c r="AF254" s="2101">
        <v>3513</v>
      </c>
      <c r="AG254" s="2123" t="s">
        <v>797</v>
      </c>
      <c r="AH254" s="2124">
        <v>80.7114708701672</v>
      </c>
      <c r="AI254" s="2179"/>
    </row>
    <row r="255" spans="10:35">
      <c r="J255" s="1872"/>
      <c r="K255" s="1872"/>
      <c r="L255" s="2044"/>
      <c r="S255" s="2071"/>
      <c r="T255" s="2171"/>
      <c r="U255" s="2172"/>
      <c r="V255" s="2172"/>
      <c r="W255" s="2172"/>
      <c r="X255" s="2059"/>
      <c r="AA255" s="2059"/>
      <c r="AB255" s="2059"/>
      <c r="AC255" s="1878"/>
      <c r="AD255" s="2174" t="s">
        <v>1603</v>
      </c>
      <c r="AE255" s="2100">
        <v>14</v>
      </c>
      <c r="AF255" s="2101">
        <v>3514</v>
      </c>
      <c r="AG255" s="2123" t="s">
        <v>798</v>
      </c>
      <c r="AH255" s="2124">
        <v>86.8143572265417</v>
      </c>
      <c r="AI255" s="2178"/>
    </row>
    <row r="256" spans="10:35">
      <c r="J256" s="1872"/>
      <c r="K256" s="2043"/>
      <c r="L256" s="2044"/>
      <c r="S256" s="2062" t="s">
        <v>1604</v>
      </c>
      <c r="T256" s="2062"/>
      <c r="U256" s="2062"/>
      <c r="V256" s="2062"/>
      <c r="W256" s="2062"/>
      <c r="X256" s="2059"/>
      <c r="Y256" s="2059"/>
      <c r="Z256" s="2059"/>
      <c r="AA256" s="2059"/>
      <c r="AB256" s="2059"/>
      <c r="AC256" s="1878"/>
      <c r="AD256" s="2174" t="s">
        <v>1605</v>
      </c>
      <c r="AE256" s="2100">
        <v>15</v>
      </c>
      <c r="AF256" s="2101">
        <v>3515</v>
      </c>
      <c r="AG256" s="2123" t="s">
        <v>799</v>
      </c>
      <c r="AH256" s="2124">
        <v>92.107785706678</v>
      </c>
      <c r="AI256" s="2178"/>
    </row>
    <row r="257" ht="13.95" spans="10:35">
      <c r="J257" s="1872"/>
      <c r="K257" s="2043"/>
      <c r="L257" s="2044"/>
      <c r="S257" s="2059"/>
      <c r="X257" s="2059"/>
      <c r="AC257" s="1878"/>
      <c r="AD257" s="2174" t="s">
        <v>1606</v>
      </c>
      <c r="AE257" s="2100">
        <v>16</v>
      </c>
      <c r="AF257" s="2101">
        <v>3516</v>
      </c>
      <c r="AG257" s="2123" t="s">
        <v>800</v>
      </c>
      <c r="AH257" s="2124">
        <v>91.7137075300884</v>
      </c>
      <c r="AI257" s="2178"/>
    </row>
    <row r="258" spans="10:35">
      <c r="J258" s="1872"/>
      <c r="K258" s="1872"/>
      <c r="L258" s="2044"/>
      <c r="S258" s="2180" t="s">
        <v>1607</v>
      </c>
      <c r="T258" s="2181"/>
      <c r="U258" s="2182"/>
      <c r="X258" s="2059"/>
      <c r="AC258" s="1878"/>
      <c r="AD258" s="2174" t="s">
        <v>1608</v>
      </c>
      <c r="AE258" s="2100">
        <v>17</v>
      </c>
      <c r="AF258" s="2101">
        <v>3517</v>
      </c>
      <c r="AG258" s="2123" t="s">
        <v>801</v>
      </c>
      <c r="AH258" s="2124">
        <v>92.2462456065609</v>
      </c>
      <c r="AI258" s="2178"/>
    </row>
    <row r="259" spans="10:35">
      <c r="J259" s="1872"/>
      <c r="K259" s="1872"/>
      <c r="L259" s="2044"/>
      <c r="S259" s="2183" t="s">
        <v>1918</v>
      </c>
      <c r="T259" s="2184">
        <f>[489]SPL!$G$72/1000</f>
        <v>320</v>
      </c>
      <c r="U259" s="2182"/>
      <c r="AC259" s="1878"/>
      <c r="AD259" s="2174" t="s">
        <v>1610</v>
      </c>
      <c r="AE259" s="2100">
        <v>18</v>
      </c>
      <c r="AF259" s="2101">
        <v>3518</v>
      </c>
      <c r="AG259" s="2123" t="s">
        <v>802</v>
      </c>
      <c r="AH259" s="2124">
        <v>95.3562679731601</v>
      </c>
      <c r="AI259" s="2178"/>
    </row>
    <row r="260" spans="10:35">
      <c r="J260" s="1872"/>
      <c r="K260" s="1872"/>
      <c r="L260" s="2044"/>
      <c r="S260" s="2183" t="s">
        <v>1611</v>
      </c>
      <c r="T260" s="2184">
        <f>[489]SPL!$G$73/1000</f>
        <v>410</v>
      </c>
      <c r="U260" s="2182"/>
      <c r="X260" s="2062"/>
      <c r="AA260" s="2225"/>
      <c r="AC260" s="1878"/>
      <c r="AD260" s="3153" t="s">
        <v>30</v>
      </c>
      <c r="AE260" s="2100">
        <v>19</v>
      </c>
      <c r="AF260" s="2101">
        <v>3519</v>
      </c>
      <c r="AG260" s="2123" t="s">
        <v>803</v>
      </c>
      <c r="AH260" s="2124">
        <v>94.7172222813931</v>
      </c>
      <c r="AI260" s="2178"/>
    </row>
    <row r="261" spans="10:35">
      <c r="J261" s="1872"/>
      <c r="K261" s="1872"/>
      <c r="L261" s="2044"/>
      <c r="S261" s="2183" t="s">
        <v>1612</v>
      </c>
      <c r="T261" s="2184">
        <f>[489]SPL!$G$74/1000</f>
        <v>610</v>
      </c>
      <c r="AA261" s="2225"/>
      <c r="AC261" s="1878" t="s">
        <v>1613</v>
      </c>
      <c r="AD261" s="2174" t="s">
        <v>1614</v>
      </c>
      <c r="AE261" s="2100">
        <v>20</v>
      </c>
      <c r="AF261" s="2101">
        <v>3520</v>
      </c>
      <c r="AG261" s="2123" t="s">
        <v>804</v>
      </c>
      <c r="AH261" s="2124">
        <v>86.5906912344233</v>
      </c>
      <c r="AI261" s="2174"/>
    </row>
    <row r="262" spans="10:35">
      <c r="J262" s="1872"/>
      <c r="K262" s="1872"/>
      <c r="L262" s="2044"/>
      <c r="S262" s="2183" t="s">
        <v>1615</v>
      </c>
      <c r="T262" s="2184">
        <f>[489]SPL!$G$75/1000</f>
        <v>730</v>
      </c>
      <c r="Y262" s="2059"/>
      <c r="Z262" s="2059"/>
      <c r="AA262" s="2146"/>
      <c r="AB262" s="2059"/>
      <c r="AC262" s="1878"/>
      <c r="AD262" s="2174" t="s">
        <v>1616</v>
      </c>
      <c r="AE262" s="2100">
        <v>21</v>
      </c>
      <c r="AF262" s="2101">
        <v>3521</v>
      </c>
      <c r="AG262" s="2123" t="s">
        <v>805</v>
      </c>
      <c r="AH262" s="2124">
        <v>93.0663542443285</v>
      </c>
      <c r="AI262" s="2179"/>
    </row>
    <row r="263" ht="13.95" spans="10:35">
      <c r="J263" s="1872"/>
      <c r="K263" s="1872"/>
      <c r="L263" s="2044"/>
      <c r="S263" s="3155" t="s">
        <v>30</v>
      </c>
      <c r="T263" s="2185">
        <v>0</v>
      </c>
      <c r="U263" s="2071"/>
      <c r="V263" s="2071"/>
      <c r="W263" s="2071"/>
      <c r="Y263" s="2059"/>
      <c r="Z263" s="2059"/>
      <c r="AA263" s="2059"/>
      <c r="AB263" s="2059"/>
      <c r="AC263" s="1878"/>
      <c r="AD263" s="3153" t="s">
        <v>30</v>
      </c>
      <c r="AE263" s="2100">
        <v>22</v>
      </c>
      <c r="AF263" s="2101">
        <v>3522</v>
      </c>
      <c r="AG263" s="2123" t="s">
        <v>806</v>
      </c>
      <c r="AH263" s="2124">
        <v>102.769197997657</v>
      </c>
      <c r="AI263" s="2179"/>
    </row>
    <row r="264" spans="10:35">
      <c r="J264" s="1872"/>
      <c r="K264" s="1872"/>
      <c r="L264" s="2044"/>
      <c r="S264" s="2062"/>
      <c r="T264" s="2071"/>
      <c r="U264" s="2059"/>
      <c r="W264" s="2186"/>
      <c r="Y264" s="2059"/>
      <c r="Z264" s="2059"/>
      <c r="AA264" s="2059"/>
      <c r="AB264" s="2059"/>
      <c r="AC264" s="1878" t="s">
        <v>1617</v>
      </c>
      <c r="AD264" s="2174" t="s">
        <v>1618</v>
      </c>
      <c r="AE264" s="2100">
        <v>23</v>
      </c>
      <c r="AF264" s="2101">
        <v>3523</v>
      </c>
      <c r="AG264" s="2123" t="s">
        <v>807</v>
      </c>
      <c r="AH264" s="2124">
        <v>85.5788688891256</v>
      </c>
      <c r="AI264" s="2179"/>
    </row>
    <row r="265" ht="13.95" spans="10:35">
      <c r="J265" s="1872"/>
      <c r="K265" s="1872"/>
      <c r="L265" s="2044"/>
      <c r="S265" s="2062" t="s">
        <v>1619</v>
      </c>
      <c r="T265" s="2059"/>
      <c r="U265" s="2187"/>
      <c r="V265" s="2175" t="s">
        <v>1620</v>
      </c>
      <c r="W265" s="2188"/>
      <c r="Y265" s="2059" t="s">
        <v>1621</v>
      </c>
      <c r="Z265" s="2059"/>
      <c r="AA265" s="2059"/>
      <c r="AB265" s="2059"/>
      <c r="AC265" s="1878"/>
      <c r="AD265" s="2174" t="s">
        <v>1622</v>
      </c>
      <c r="AE265" s="2100">
        <v>24</v>
      </c>
      <c r="AF265" s="2101">
        <v>3524</v>
      </c>
      <c r="AG265" s="2123" t="s">
        <v>808</v>
      </c>
      <c r="AH265" s="2124">
        <v>97.060389817872</v>
      </c>
      <c r="AI265" s="2178"/>
    </row>
    <row r="266" ht="14.7" spans="10:35">
      <c r="J266" s="1872"/>
      <c r="K266" s="1872"/>
      <c r="L266" s="2044"/>
      <c r="S266" s="2189" t="s">
        <v>1623</v>
      </c>
      <c r="T266" s="2190" t="s">
        <v>1624</v>
      </c>
      <c r="U266" s="2082"/>
      <c r="V266" s="2191" t="s">
        <v>1623</v>
      </c>
      <c r="W266" s="2192" t="s">
        <v>1625</v>
      </c>
      <c r="Y266" s="2191" t="s">
        <v>1623</v>
      </c>
      <c r="Z266" s="2192" t="s">
        <v>1625</v>
      </c>
      <c r="AA266" s="2059"/>
      <c r="AB266" s="2059"/>
      <c r="AC266" s="1878"/>
      <c r="AD266" s="2174" t="s">
        <v>1626</v>
      </c>
      <c r="AE266" s="2100">
        <v>25</v>
      </c>
      <c r="AF266" s="2101">
        <v>3525</v>
      </c>
      <c r="AG266" s="2123" t="s">
        <v>809</v>
      </c>
      <c r="AH266" s="2124">
        <v>100.170412184471</v>
      </c>
      <c r="AI266" s="2178"/>
    </row>
    <row r="267" ht="14.7" spans="10:35">
      <c r="J267" s="1872"/>
      <c r="K267" s="1872"/>
      <c r="L267" s="2044"/>
      <c r="S267" s="2193" t="s">
        <v>1627</v>
      </c>
      <c r="T267" s="2194" t="s">
        <v>1628</v>
      </c>
      <c r="U267" s="2082"/>
      <c r="V267" s="2195" t="s">
        <v>1629</v>
      </c>
      <c r="W267" s="2196">
        <f>[489]SPL!$G$4/1000</f>
        <v>570</v>
      </c>
      <c r="Y267" s="2195" t="s">
        <v>1630</v>
      </c>
      <c r="Z267" s="2196">
        <f>[489]SPL!$G$310/1000</f>
        <v>42</v>
      </c>
      <c r="AA267" s="2059"/>
      <c r="AB267" s="2059"/>
      <c r="AC267" s="1878"/>
      <c r="AD267" s="2174" t="s">
        <v>1631</v>
      </c>
      <c r="AE267" s="2100">
        <v>26</v>
      </c>
      <c r="AF267" s="2101">
        <v>3526</v>
      </c>
      <c r="AG267" s="2123" t="s">
        <v>810</v>
      </c>
      <c r="AH267" s="2124">
        <v>95.0154436042177</v>
      </c>
      <c r="AI267" s="2178"/>
    </row>
    <row r="268" spans="10:35">
      <c r="J268" s="1872"/>
      <c r="K268" s="1872"/>
      <c r="L268" s="2044"/>
      <c r="S268" s="2197" t="s">
        <v>1632</v>
      </c>
      <c r="T268" s="2198">
        <f>[489]SPL!$G$44/1000</f>
        <v>910</v>
      </c>
      <c r="V268" s="2195" t="s">
        <v>1633</v>
      </c>
      <c r="W268" s="2196">
        <f>[489]SPL!$G$5/1000</f>
        <v>490</v>
      </c>
      <c r="Y268" s="2195" t="s">
        <v>1634</v>
      </c>
      <c r="Z268" s="2196">
        <v>47</v>
      </c>
      <c r="AC268" s="1878"/>
      <c r="AD268" s="2174" t="s">
        <v>1635</v>
      </c>
      <c r="AE268" s="2100">
        <v>27</v>
      </c>
      <c r="AF268" s="2101">
        <v>3527</v>
      </c>
      <c r="AG268" s="2123" t="s">
        <v>811</v>
      </c>
      <c r="AH268" s="2124">
        <v>93.7053999360954</v>
      </c>
      <c r="AI268" s="2178"/>
    </row>
    <row r="269" spans="10:35">
      <c r="J269" s="1872"/>
      <c r="K269" s="1872"/>
      <c r="L269" s="2044"/>
      <c r="S269" s="2199" t="s">
        <v>1636</v>
      </c>
      <c r="T269" s="2200">
        <f>[489]SPL!$G$45/1000</f>
        <v>1070</v>
      </c>
      <c r="V269" s="2195" t="s">
        <v>1637</v>
      </c>
      <c r="W269" s="2196">
        <v>400</v>
      </c>
      <c r="Y269" s="2195" t="s">
        <v>1638</v>
      </c>
      <c r="Z269" s="2196">
        <v>16</v>
      </c>
      <c r="AC269" s="1878"/>
      <c r="AD269" s="3153" t="s">
        <v>30</v>
      </c>
      <c r="AE269" s="2100">
        <v>28</v>
      </c>
      <c r="AF269" s="2101">
        <v>3528</v>
      </c>
      <c r="AG269" s="2123" t="s">
        <v>812</v>
      </c>
      <c r="AH269" s="2124">
        <v>90.2439024390244</v>
      </c>
      <c r="AI269" s="2178"/>
    </row>
    <row r="270" spans="10:35">
      <c r="J270" s="1872"/>
      <c r="K270" s="1872"/>
      <c r="L270" s="2044"/>
      <c r="S270" s="2199" t="s">
        <v>1639</v>
      </c>
      <c r="T270" s="2200">
        <f>[489]SPL!$G$46/1000</f>
        <v>730</v>
      </c>
      <c r="V270" s="2195" t="s">
        <v>1640</v>
      </c>
      <c r="W270" s="2196">
        <v>290</v>
      </c>
      <c r="Y270" s="2195" t="s">
        <v>1641</v>
      </c>
      <c r="Z270" s="2196">
        <v>105</v>
      </c>
      <c r="AC270" s="1878"/>
      <c r="AD270" s="2174" t="s">
        <v>1642</v>
      </c>
      <c r="AE270" s="2100">
        <v>29</v>
      </c>
      <c r="AF270" s="2101">
        <v>3529</v>
      </c>
      <c r="AG270" s="2123" t="s">
        <v>813</v>
      </c>
      <c r="AH270" s="2124">
        <v>97.7739908403451</v>
      </c>
      <c r="AI270" s="2179"/>
    </row>
    <row r="271" spans="10:35">
      <c r="J271" s="1872"/>
      <c r="K271" s="1872"/>
      <c r="L271" s="2044"/>
      <c r="S271" s="2199" t="s">
        <v>1643</v>
      </c>
      <c r="T271" s="2200">
        <f>[489]SPL!$G$47/1000</f>
        <v>2020</v>
      </c>
      <c r="V271" s="2195" t="s">
        <v>1644</v>
      </c>
      <c r="W271" s="2196">
        <v>970</v>
      </c>
      <c r="Y271" s="2195" t="s">
        <v>1645</v>
      </c>
      <c r="Z271" s="2196">
        <v>600</v>
      </c>
      <c r="AC271" s="2226"/>
      <c r="AD271" s="2174" t="s">
        <v>1646</v>
      </c>
      <c r="AE271" s="2108">
        <v>30</v>
      </c>
      <c r="AF271" s="2109">
        <v>3571</v>
      </c>
      <c r="AG271" s="2125" t="s">
        <v>814</v>
      </c>
      <c r="AH271" s="2126">
        <v>100.074555330706</v>
      </c>
      <c r="AI271" s="2178"/>
    </row>
    <row r="272" spans="10:35">
      <c r="J272" s="1872"/>
      <c r="K272" s="1872"/>
      <c r="L272" s="2044"/>
      <c r="S272" s="2199" t="s">
        <v>1647</v>
      </c>
      <c r="T272" s="2200">
        <f>[489]SPL!$G$48/1000</f>
        <v>810</v>
      </c>
      <c r="V272" s="2195" t="s">
        <v>1648</v>
      </c>
      <c r="W272" s="2196">
        <v>750</v>
      </c>
      <c r="Y272" s="2195" t="s">
        <v>1649</v>
      </c>
      <c r="Z272" s="2196">
        <v>920</v>
      </c>
      <c r="AC272" s="1878"/>
      <c r="AD272" s="2174" t="s">
        <v>1650</v>
      </c>
      <c r="AE272" s="2108">
        <v>31</v>
      </c>
      <c r="AF272" s="2109">
        <v>3572</v>
      </c>
      <c r="AG272" s="2125" t="s">
        <v>815</v>
      </c>
      <c r="AH272" s="2126">
        <v>91.064011076792</v>
      </c>
      <c r="AI272" s="2178"/>
    </row>
    <row r="273" spans="10:35">
      <c r="J273" s="1872"/>
      <c r="K273" s="1872"/>
      <c r="L273" s="2044"/>
      <c r="S273" s="2199" t="s">
        <v>1651</v>
      </c>
      <c r="T273" s="2200">
        <f>[489]SPL!$G$49/1000</f>
        <v>700</v>
      </c>
      <c r="U273" s="2071"/>
      <c r="V273" s="2195" t="s">
        <v>1652</v>
      </c>
      <c r="W273" s="2196">
        <v>560</v>
      </c>
      <c r="Y273" s="2195" t="s">
        <v>1653</v>
      </c>
      <c r="Z273" s="2196">
        <v>1500</v>
      </c>
      <c r="AC273" s="1878"/>
      <c r="AD273" s="2174" t="s">
        <v>1654</v>
      </c>
      <c r="AE273" s="2108">
        <v>32</v>
      </c>
      <c r="AF273" s="2109">
        <v>3573</v>
      </c>
      <c r="AG273" s="2125" t="s">
        <v>816</v>
      </c>
      <c r="AH273" s="2126">
        <v>89.6155075087869</v>
      </c>
      <c r="AI273" s="2178"/>
    </row>
    <row r="274" spans="10:35">
      <c r="J274" s="1872"/>
      <c r="K274" s="1872"/>
      <c r="L274" s="2044"/>
      <c r="S274" s="2199" t="s">
        <v>1655</v>
      </c>
      <c r="T274" s="2200">
        <f>[489]SPL!$G$50/1000</f>
        <v>840</v>
      </c>
      <c r="U274" s="2059"/>
      <c r="V274" s="2195" t="s">
        <v>1656</v>
      </c>
      <c r="W274" s="2196">
        <v>360</v>
      </c>
      <c r="Y274" s="2195" t="s">
        <v>1657</v>
      </c>
      <c r="Z274" s="2196">
        <v>6190</v>
      </c>
      <c r="AC274" s="1878"/>
      <c r="AD274" s="2174" t="s">
        <v>1658</v>
      </c>
      <c r="AE274" s="2108">
        <v>33</v>
      </c>
      <c r="AF274" s="2109">
        <v>3574</v>
      </c>
      <c r="AG274" s="2125" t="s">
        <v>817</v>
      </c>
      <c r="AH274" s="2126">
        <v>85.6853765044201</v>
      </c>
      <c r="AI274" s="2178"/>
    </row>
    <row r="275" spans="10:35">
      <c r="J275" s="1872"/>
      <c r="K275" s="2043"/>
      <c r="L275" s="2044"/>
      <c r="S275" s="2199" t="s">
        <v>1659</v>
      </c>
      <c r="T275" s="2200">
        <f>[489]SPL!$G$51/1000</f>
        <v>650</v>
      </c>
      <c r="U275" s="2201"/>
      <c r="V275" s="2195" t="s">
        <v>1660</v>
      </c>
      <c r="W275" s="2196">
        <v>300</v>
      </c>
      <c r="X275" s="2062"/>
      <c r="Y275" s="2195" t="s">
        <v>1661</v>
      </c>
      <c r="Z275" s="2196">
        <v>21750</v>
      </c>
      <c r="AA275" s="2059"/>
      <c r="AB275" s="2059"/>
      <c r="AC275" s="1878"/>
      <c r="AD275" s="3153" t="s">
        <v>30</v>
      </c>
      <c r="AE275" s="2108">
        <v>34</v>
      </c>
      <c r="AF275" s="2109">
        <v>3575</v>
      </c>
      <c r="AG275" s="2125" t="s">
        <v>818</v>
      </c>
      <c r="AH275" s="2126">
        <v>82.1493236766429</v>
      </c>
      <c r="AI275" s="2178"/>
    </row>
    <row r="276" spans="10:35">
      <c r="J276" s="1872"/>
      <c r="K276" s="2043"/>
      <c r="L276" s="2044"/>
      <c r="S276" s="2199" t="s">
        <v>1662</v>
      </c>
      <c r="T276" s="2200">
        <f>[489]SPL!$G$52/1000</f>
        <v>780</v>
      </c>
      <c r="U276" s="2071"/>
      <c r="V276" s="2195" t="s">
        <v>1663</v>
      </c>
      <c r="W276" s="2196">
        <v>210</v>
      </c>
      <c r="X276" s="2059"/>
      <c r="Y276" s="2195" t="s">
        <v>1664</v>
      </c>
      <c r="Z276" s="2196">
        <v>41640</v>
      </c>
      <c r="AA276" s="2059"/>
      <c r="AB276" s="2059"/>
      <c r="AC276" s="1878"/>
      <c r="AD276" s="2174" t="s">
        <v>1665</v>
      </c>
      <c r="AE276" s="2108">
        <v>35</v>
      </c>
      <c r="AF276" s="2109">
        <v>3576</v>
      </c>
      <c r="AG276" s="2125" t="s">
        <v>819</v>
      </c>
      <c r="AH276" s="2126">
        <v>98.9455746085845</v>
      </c>
      <c r="AI276" s="2178"/>
    </row>
    <row r="277" ht="13.95" spans="10:35">
      <c r="J277" s="1872"/>
      <c r="K277" s="1872"/>
      <c r="L277" s="2044"/>
      <c r="S277" s="2199" t="s">
        <v>1666</v>
      </c>
      <c r="T277" s="2200">
        <f>[489]SPL!$G$53/1000</f>
        <v>550</v>
      </c>
      <c r="U277" s="2202"/>
      <c r="V277" s="2195" t="s">
        <v>1667</v>
      </c>
      <c r="W277" s="2196">
        <v>200</v>
      </c>
      <c r="X277" s="2059"/>
      <c r="Y277" s="3156" t="s">
        <v>30</v>
      </c>
      <c r="Z277" s="2204">
        <v>0</v>
      </c>
      <c r="AA277" s="2059"/>
      <c r="AB277" s="2059"/>
      <c r="AC277" s="1878"/>
      <c r="AD277" s="2174" t="s">
        <v>1668</v>
      </c>
      <c r="AE277" s="2108">
        <v>36</v>
      </c>
      <c r="AF277" s="2109">
        <v>3577</v>
      </c>
      <c r="AG277" s="2125" t="s">
        <v>820</v>
      </c>
      <c r="AH277" s="2126">
        <v>100.681648737885</v>
      </c>
      <c r="AI277" s="2178"/>
    </row>
    <row r="278" ht="13.95" spans="10:35">
      <c r="J278" s="1872"/>
      <c r="K278" s="1872"/>
      <c r="L278" s="2044"/>
      <c r="S278" s="2199" t="s">
        <v>1669</v>
      </c>
      <c r="T278" s="2200">
        <f>[489]SPL!$G$54/1000</f>
        <v>660</v>
      </c>
      <c r="U278" s="2202"/>
      <c r="V278" s="2195" t="s">
        <v>1670</v>
      </c>
      <c r="W278" s="2196">
        <v>80</v>
      </c>
      <c r="X278" s="2172"/>
      <c r="Y278" s="2172"/>
      <c r="Z278" s="2059"/>
      <c r="AA278" s="2059"/>
      <c r="AB278" s="2059"/>
      <c r="AC278" s="1878"/>
      <c r="AD278" s="2174" t="s">
        <v>1671</v>
      </c>
      <c r="AE278" s="2108">
        <v>37</v>
      </c>
      <c r="AF278" s="2109">
        <v>3578</v>
      </c>
      <c r="AG278" s="2125" t="s">
        <v>821</v>
      </c>
      <c r="AH278" s="2126">
        <v>97.6887847481095</v>
      </c>
      <c r="AI278" s="2178"/>
    </row>
    <row r="279" spans="10:35">
      <c r="J279" s="1872"/>
      <c r="K279" s="1872"/>
      <c r="L279" s="2044"/>
      <c r="S279" s="2199" t="s">
        <v>1672</v>
      </c>
      <c r="T279" s="2200">
        <f>[489]SPL!$G$55/1000</f>
        <v>240</v>
      </c>
      <c r="U279" s="2202"/>
      <c r="V279" s="2195" t="s">
        <v>1673</v>
      </c>
      <c r="W279" s="2196">
        <v>340</v>
      </c>
      <c r="Z279" s="2059"/>
      <c r="AA279" s="2059"/>
      <c r="AB279" s="2059"/>
      <c r="AC279" s="1878"/>
      <c r="AD279" s="2174" t="s">
        <v>1674</v>
      </c>
      <c r="AE279" s="2108">
        <v>38</v>
      </c>
      <c r="AF279" s="2109">
        <v>3579</v>
      </c>
      <c r="AG279" s="2125" t="s">
        <v>822</v>
      </c>
      <c r="AH279" s="2126">
        <v>93.7267014591543</v>
      </c>
      <c r="AI279" s="2178"/>
    </row>
    <row r="280" ht="13.95" spans="10:35">
      <c r="J280" s="1872"/>
      <c r="K280" s="1872"/>
      <c r="L280" s="2044"/>
      <c r="S280" s="2199" t="s">
        <v>1675</v>
      </c>
      <c r="T280" s="2200">
        <f>[489]SPL!$G$56/1000</f>
        <v>150</v>
      </c>
      <c r="U280" s="2202"/>
      <c r="V280" s="3156" t="s">
        <v>30</v>
      </c>
      <c r="W280" s="2204">
        <v>0</v>
      </c>
      <c r="X280" s="2172"/>
      <c r="Y280" s="2172"/>
      <c r="Z280" s="2059"/>
      <c r="AA280" s="2059"/>
      <c r="AB280" s="2059"/>
      <c r="AC280" s="1878"/>
      <c r="AD280" s="2174" t="s">
        <v>1676</v>
      </c>
      <c r="AE280" s="2094">
        <v>16</v>
      </c>
      <c r="AF280" s="2098">
        <v>3600</v>
      </c>
      <c r="AG280" s="2121" t="s">
        <v>1677</v>
      </c>
      <c r="AH280" s="2122">
        <v>92.959846629034</v>
      </c>
      <c r="AI280" s="2178"/>
    </row>
    <row r="281" ht="13.95" spans="10:35">
      <c r="J281" s="1872"/>
      <c r="K281" s="1872"/>
      <c r="L281" s="2044"/>
      <c r="S281" s="2199" t="s">
        <v>1678</v>
      </c>
      <c r="T281" s="2200">
        <f>[489]SPL!$G$57/1000</f>
        <v>135</v>
      </c>
      <c r="U281" s="2202"/>
      <c r="V281" s="2205"/>
      <c r="W281" s="2206"/>
      <c r="Z281" s="2059"/>
      <c r="AA281" s="2059"/>
      <c r="AB281" s="2059"/>
      <c r="AC281" s="1878"/>
      <c r="AD281" s="2174" t="s">
        <v>1679</v>
      </c>
      <c r="AE281" s="2100">
        <v>1</v>
      </c>
      <c r="AF281" s="2101">
        <v>3601</v>
      </c>
      <c r="AG281" s="2123" t="s">
        <v>825</v>
      </c>
      <c r="AH281" s="2124">
        <v>93.0131004366812</v>
      </c>
      <c r="AI281" s="2178"/>
    </row>
    <row r="282" spans="10:35">
      <c r="J282" s="1872"/>
      <c r="K282" s="1872"/>
      <c r="L282" s="2044"/>
      <c r="S282" s="2199" t="s">
        <v>1680</v>
      </c>
      <c r="T282" s="2200">
        <f>[489]SPL!$G$58/1000</f>
        <v>190</v>
      </c>
      <c r="U282" s="2202"/>
      <c r="Z282" s="2059"/>
      <c r="AA282" s="2059"/>
      <c r="AB282" s="2059"/>
      <c r="AC282" s="1878"/>
      <c r="AD282" s="2174" t="s">
        <v>1681</v>
      </c>
      <c r="AE282" s="2100">
        <v>2</v>
      </c>
      <c r="AF282" s="2101">
        <v>3602</v>
      </c>
      <c r="AG282" s="2123" t="s">
        <v>826</v>
      </c>
      <c r="AH282" s="2124">
        <v>91.2237724997337</v>
      </c>
      <c r="AI282" s="2231"/>
    </row>
    <row r="283" spans="10:35">
      <c r="J283" s="1872"/>
      <c r="K283" s="1872"/>
      <c r="L283" s="2044"/>
      <c r="S283" s="2199" t="s">
        <v>1682</v>
      </c>
      <c r="T283" s="2200">
        <f>[489]SPL!$G$59/1000</f>
        <v>250</v>
      </c>
      <c r="U283" s="2202"/>
      <c r="X283" s="2172"/>
      <c r="Y283" s="2172"/>
      <c r="Z283" s="2059"/>
      <c r="AA283" s="2059"/>
      <c r="AB283" s="2059"/>
      <c r="AC283" s="1878"/>
      <c r="AD283" s="3153" t="s">
        <v>30</v>
      </c>
      <c r="AE283" s="2100">
        <v>3</v>
      </c>
      <c r="AF283" s="2101">
        <v>3603</v>
      </c>
      <c r="AG283" s="2123" t="s">
        <v>827</v>
      </c>
      <c r="AH283" s="2124">
        <v>99.5207157311748</v>
      </c>
      <c r="AI283" s="2231"/>
    </row>
    <row r="284" ht="13.95" spans="10:35">
      <c r="J284" s="1872"/>
      <c r="K284" s="1872"/>
      <c r="L284" s="2044"/>
      <c r="S284" s="2199" t="s">
        <v>1683</v>
      </c>
      <c r="T284" s="2200">
        <f>[489]SPL!$G$60/1000</f>
        <v>270</v>
      </c>
      <c r="U284" s="2202"/>
      <c r="V284" s="1877" t="s">
        <v>1684</v>
      </c>
      <c r="Z284" s="2059"/>
      <c r="AA284" s="2059"/>
      <c r="AB284" s="2059"/>
      <c r="AC284" s="1878" t="s">
        <v>1685</v>
      </c>
      <c r="AD284" s="2174" t="s">
        <v>1686</v>
      </c>
      <c r="AE284" s="2100">
        <v>4</v>
      </c>
      <c r="AF284" s="2101">
        <v>3604</v>
      </c>
      <c r="AG284" s="2123" t="s">
        <v>828</v>
      </c>
      <c r="AH284" s="2124">
        <v>90.3078070082011</v>
      </c>
      <c r="AI284" s="2179"/>
    </row>
    <row r="285" ht="13.95" spans="10:35">
      <c r="J285" s="1872"/>
      <c r="K285" s="1872"/>
      <c r="L285" s="2044"/>
      <c r="S285" s="2199" t="s">
        <v>1687</v>
      </c>
      <c r="T285" s="2200">
        <f>[489]SPL!$G$62/1000</f>
        <v>30</v>
      </c>
      <c r="U285" s="2202"/>
      <c r="V285" s="2207" t="s">
        <v>1688</v>
      </c>
      <c r="W285" s="2208">
        <v>80</v>
      </c>
      <c r="Y285" s="2059" t="s">
        <v>1689</v>
      </c>
      <c r="Z285" s="2059"/>
      <c r="AA285" s="2059"/>
      <c r="AB285" s="2059"/>
      <c r="AC285" s="1878"/>
      <c r="AD285" s="2174" t="s">
        <v>1690</v>
      </c>
      <c r="AE285" s="2108">
        <v>5</v>
      </c>
      <c r="AF285" s="2109">
        <v>3671</v>
      </c>
      <c r="AG285" s="2125" t="s">
        <v>829</v>
      </c>
      <c r="AH285" s="2126">
        <v>104.803493449782</v>
      </c>
      <c r="AI285" s="2178"/>
    </row>
    <row r="286" ht="14.7" spans="10:35">
      <c r="J286" s="1872"/>
      <c r="K286" s="1872"/>
      <c r="L286" s="2044"/>
      <c r="S286" s="2199" t="s">
        <v>1691</v>
      </c>
      <c r="T286" s="2200">
        <f>[489]SPL!$G$63/1000</f>
        <v>40</v>
      </c>
      <c r="U286" s="2202"/>
      <c r="V286" s="2209" t="s">
        <v>1692</v>
      </c>
      <c r="W286" s="2210">
        <v>380</v>
      </c>
      <c r="X286" s="2172"/>
      <c r="Y286" s="2191" t="s">
        <v>1623</v>
      </c>
      <c r="Z286" s="2192" t="s">
        <v>1625</v>
      </c>
      <c r="AA286" s="2059"/>
      <c r="AB286" s="2059"/>
      <c r="AC286" s="1878"/>
      <c r="AD286" s="2174" t="s">
        <v>1693</v>
      </c>
      <c r="AE286" s="2108">
        <v>6</v>
      </c>
      <c r="AF286" s="2109">
        <v>3672</v>
      </c>
      <c r="AG286" s="2125" t="s">
        <v>830</v>
      </c>
      <c r="AH286" s="2126">
        <v>99.6165725849398</v>
      </c>
      <c r="AI286" s="2178"/>
    </row>
    <row r="287" ht="13.95" spans="10:35">
      <c r="J287" s="1872"/>
      <c r="K287" s="1872"/>
      <c r="L287" s="2044"/>
      <c r="S287" s="2199" t="s">
        <v>1694</v>
      </c>
      <c r="T287" s="2200">
        <f>[489]SPL!$G$64/1000</f>
        <v>50</v>
      </c>
      <c r="U287" s="2202"/>
      <c r="V287" s="2209" t="s">
        <v>1695</v>
      </c>
      <c r="W287" s="2210">
        <v>240</v>
      </c>
      <c r="Y287" s="2195" t="s">
        <v>1696</v>
      </c>
      <c r="Z287" s="2196">
        <f>[489]SPL!$G$155/1000</f>
        <v>1260</v>
      </c>
      <c r="AA287" s="2059"/>
      <c r="AB287" s="2059"/>
      <c r="AC287" s="1878"/>
      <c r="AD287" s="2174" t="s">
        <v>1697</v>
      </c>
      <c r="AE287" s="2108">
        <v>7</v>
      </c>
      <c r="AF287" s="2109">
        <v>3673</v>
      </c>
      <c r="AG287" s="2125" t="s">
        <v>831</v>
      </c>
      <c r="AH287" s="2126">
        <v>98.2532751091703</v>
      </c>
      <c r="AI287" s="2178"/>
    </row>
    <row r="288" spans="10:35">
      <c r="J288" s="1872"/>
      <c r="K288" s="1872"/>
      <c r="L288" s="2044"/>
      <c r="S288" s="2199" t="s">
        <v>1698</v>
      </c>
      <c r="T288" s="2200">
        <f>[489]SPL!$G$65/1000</f>
        <v>330</v>
      </c>
      <c r="U288" s="2174"/>
      <c r="V288" s="2209" t="s">
        <v>1699</v>
      </c>
      <c r="W288" s="2210">
        <v>250</v>
      </c>
      <c r="Y288" s="2195" t="s">
        <v>1700</v>
      </c>
      <c r="Z288" s="2196">
        <f>[489]SPL!$G$156/1000</f>
        <v>1180</v>
      </c>
      <c r="AA288" s="2059"/>
      <c r="AB288" s="2059"/>
      <c r="AC288" s="1878"/>
      <c r="AD288" s="2174" t="s">
        <v>1701</v>
      </c>
      <c r="AE288" s="2108">
        <v>8</v>
      </c>
      <c r="AF288" s="2109">
        <v>3674</v>
      </c>
      <c r="AG288" s="2125" t="s">
        <v>832</v>
      </c>
      <c r="AH288" s="2126">
        <v>110.235381829801</v>
      </c>
      <c r="AI288" s="2178"/>
    </row>
    <row r="289" spans="10:35">
      <c r="J289" s="1872"/>
      <c r="K289" s="1872"/>
      <c r="L289" s="2044"/>
      <c r="S289" s="2199" t="s">
        <v>1702</v>
      </c>
      <c r="T289" s="2200">
        <f>[489]SPL!$G$66/1000</f>
        <v>400</v>
      </c>
      <c r="U289" s="2059"/>
      <c r="V289" s="2209" t="s">
        <v>1703</v>
      </c>
      <c r="W289" s="2210">
        <v>393</v>
      </c>
      <c r="Y289" s="2195" t="s">
        <v>1704</v>
      </c>
      <c r="Z289" s="2196">
        <v>800</v>
      </c>
      <c r="AA289" s="2059"/>
      <c r="AB289" s="2059"/>
      <c r="AC289" s="1878"/>
      <c r="AD289" s="2227"/>
      <c r="AE289" s="2094">
        <v>17</v>
      </c>
      <c r="AF289" s="2098">
        <v>5100</v>
      </c>
      <c r="AG289" s="2121" t="s">
        <v>1202</v>
      </c>
      <c r="AH289" s="2122">
        <v>97.0816913409309</v>
      </c>
      <c r="AI289" s="2178"/>
    </row>
    <row r="290" spans="10:34">
      <c r="J290" s="1872"/>
      <c r="K290" s="1872"/>
      <c r="L290" s="2044"/>
      <c r="S290" s="2199" t="s">
        <v>1705</v>
      </c>
      <c r="T290" s="2200">
        <f>[489]SPL!$G$67/1000</f>
        <v>550</v>
      </c>
      <c r="U290" s="2059"/>
      <c r="V290" s="2209" t="s">
        <v>1706</v>
      </c>
      <c r="W290" s="2210">
        <v>576</v>
      </c>
      <c r="Y290" s="2195" t="s">
        <v>1707</v>
      </c>
      <c r="Z290" s="2196">
        <v>650</v>
      </c>
      <c r="AD290" s="2228"/>
      <c r="AE290" s="2100">
        <v>1</v>
      </c>
      <c r="AF290" s="2101">
        <v>5101</v>
      </c>
      <c r="AG290" s="2123" t="s">
        <v>835</v>
      </c>
      <c r="AH290" s="2124">
        <v>105.282777718607</v>
      </c>
    </row>
    <row r="291" spans="10:35">
      <c r="J291" s="1872"/>
      <c r="K291" s="1872"/>
      <c r="L291" s="2044"/>
      <c r="S291" s="2199" t="s">
        <v>1708</v>
      </c>
      <c r="T291" s="2200">
        <f>[489]SPL!$G$68/1000</f>
        <v>250</v>
      </c>
      <c r="U291" s="2059"/>
      <c r="V291" s="2209" t="s">
        <v>1709</v>
      </c>
      <c r="W291" s="2210">
        <v>778</v>
      </c>
      <c r="Y291" s="2195" t="s">
        <v>1710</v>
      </c>
      <c r="Z291" s="2196">
        <v>500</v>
      </c>
      <c r="AD291" s="2228"/>
      <c r="AE291" s="2100">
        <v>2</v>
      </c>
      <c r="AF291" s="2101">
        <v>5102</v>
      </c>
      <c r="AG291" s="2123" t="s">
        <v>836</v>
      </c>
      <c r="AH291" s="2124">
        <v>104.409415273192</v>
      </c>
      <c r="AI291" s="2174"/>
    </row>
    <row r="292" spans="10:35">
      <c r="J292" s="1872"/>
      <c r="K292" s="1872"/>
      <c r="L292" s="2044"/>
      <c r="S292" s="2199" t="s">
        <v>1711</v>
      </c>
      <c r="T292" s="2200">
        <f>[489]SPL!$G$69/1000</f>
        <v>260</v>
      </c>
      <c r="U292" s="2211"/>
      <c r="V292" s="2209" t="s">
        <v>1712</v>
      </c>
      <c r="W292" s="2210">
        <v>1042</v>
      </c>
      <c r="Y292" s="2195" t="s">
        <v>1700</v>
      </c>
      <c r="Z292" s="2196">
        <f>[489]SPL!$G$156/1000</f>
        <v>1180</v>
      </c>
      <c r="AD292" s="2228"/>
      <c r="AE292" s="2100">
        <v>3</v>
      </c>
      <c r="AF292" s="2101">
        <v>5103</v>
      </c>
      <c r="AG292" s="2123" t="s">
        <v>837</v>
      </c>
      <c r="AH292" s="2124">
        <v>100.852060922356</v>
      </c>
      <c r="AI292" s="2174"/>
    </row>
    <row r="293" spans="10:35">
      <c r="J293" s="1872"/>
      <c r="K293" s="2043"/>
      <c r="L293" s="2044"/>
      <c r="S293" s="2199" t="s">
        <v>1713</v>
      </c>
      <c r="T293" s="2200">
        <f>[489]SPL!$G$70/1000</f>
        <v>270</v>
      </c>
      <c r="U293" s="2211"/>
      <c r="V293" s="2209" t="s">
        <v>1714</v>
      </c>
      <c r="W293" s="2210">
        <v>507</v>
      </c>
      <c r="Y293" s="2229" t="s">
        <v>1715</v>
      </c>
      <c r="Z293" s="2196">
        <v>9010</v>
      </c>
      <c r="AD293" s="2228"/>
      <c r="AE293" s="2100">
        <v>4</v>
      </c>
      <c r="AF293" s="2101">
        <v>5104</v>
      </c>
      <c r="AG293" s="2123" t="s">
        <v>838</v>
      </c>
      <c r="AH293" s="2124">
        <v>103.365640643306</v>
      </c>
      <c r="AI293" s="2174"/>
    </row>
    <row r="294" ht="13.95" spans="10:35">
      <c r="J294" s="1872"/>
      <c r="K294" s="2043"/>
      <c r="L294" s="2044"/>
      <c r="S294" s="3157" t="s">
        <v>30</v>
      </c>
      <c r="T294" s="2213">
        <v>0</v>
      </c>
      <c r="U294" s="2211"/>
      <c r="V294" s="2209" t="s">
        <v>1716</v>
      </c>
      <c r="W294" s="2210">
        <v>731</v>
      </c>
      <c r="X294" s="2059"/>
      <c r="Y294" s="2229" t="s">
        <v>1717</v>
      </c>
      <c r="Z294" s="2196">
        <v>11610</v>
      </c>
      <c r="AA294" s="2059"/>
      <c r="AB294" s="2059"/>
      <c r="AC294" s="2059"/>
      <c r="AD294" s="2228"/>
      <c r="AE294" s="2100">
        <v>5</v>
      </c>
      <c r="AF294" s="2101">
        <v>5105</v>
      </c>
      <c r="AG294" s="2123" t="s">
        <v>839</v>
      </c>
      <c r="AH294" s="2124">
        <v>100.617744168708</v>
      </c>
      <c r="AI294" s="2174"/>
    </row>
    <row r="295" spans="10:35">
      <c r="J295" s="1872"/>
      <c r="K295" s="2043"/>
      <c r="L295" s="2044"/>
      <c r="U295" s="2211"/>
      <c r="V295" s="2209" t="s">
        <v>1718</v>
      </c>
      <c r="W295" s="2210">
        <v>1000</v>
      </c>
      <c r="X295" s="2059"/>
      <c r="Y295" s="2229" t="s">
        <v>1719</v>
      </c>
      <c r="Z295" s="2196">
        <v>5330</v>
      </c>
      <c r="AA295" s="2059"/>
      <c r="AB295" s="2059"/>
      <c r="AC295" s="2059"/>
      <c r="AD295" s="2228"/>
      <c r="AE295" s="2100">
        <v>6</v>
      </c>
      <c r="AF295" s="2101">
        <v>5106</v>
      </c>
      <c r="AG295" s="2123" t="s">
        <v>840</v>
      </c>
      <c r="AH295" s="2124">
        <v>99.4994142081159</v>
      </c>
      <c r="AI295" s="2174"/>
    </row>
    <row r="296" ht="13.95" spans="10:35">
      <c r="J296" s="1872"/>
      <c r="K296" s="1872"/>
      <c r="L296" s="2044"/>
      <c r="S296" s="1877" t="s">
        <v>1720</v>
      </c>
      <c r="U296" s="2211"/>
      <c r="V296" s="2078" t="s">
        <v>1721</v>
      </c>
      <c r="W296" s="2210">
        <v>40</v>
      </c>
      <c r="X296" s="2059"/>
      <c r="Y296" s="2229" t="s">
        <v>1722</v>
      </c>
      <c r="Z296" s="2196">
        <v>7020</v>
      </c>
      <c r="AA296" s="2059"/>
      <c r="AB296" s="2059"/>
      <c r="AC296" s="2059"/>
      <c r="AD296" s="2228"/>
      <c r="AE296" s="2100">
        <v>7</v>
      </c>
      <c r="AF296" s="2101">
        <v>5107</v>
      </c>
      <c r="AG296" s="2123" t="s">
        <v>841</v>
      </c>
      <c r="AH296" s="2124">
        <v>101.097028437533</v>
      </c>
      <c r="AI296" s="2174"/>
    </row>
    <row r="297" spans="10:35">
      <c r="J297" s="1872"/>
      <c r="K297" s="1872"/>
      <c r="L297" s="2044"/>
      <c r="S297" s="2214" t="s">
        <v>1723</v>
      </c>
      <c r="T297" s="2215">
        <f>[489]SPL!$G$174</f>
        <v>750</v>
      </c>
      <c r="V297" s="2078" t="s">
        <v>1721</v>
      </c>
      <c r="W297" s="2210">
        <v>70</v>
      </c>
      <c r="X297" s="2059"/>
      <c r="Y297" s="2229" t="s">
        <v>1724</v>
      </c>
      <c r="Z297" s="2196">
        <v>4810</v>
      </c>
      <c r="AA297" s="2059"/>
      <c r="AB297" s="2059"/>
      <c r="AC297" s="2059"/>
      <c r="AD297" s="2228"/>
      <c r="AE297" s="2100">
        <v>8</v>
      </c>
      <c r="AF297" s="2101">
        <v>5108</v>
      </c>
      <c r="AG297" s="2123" t="s">
        <v>842</v>
      </c>
      <c r="AH297" s="2124">
        <v>120.907444882309</v>
      </c>
      <c r="AI297" s="2174"/>
    </row>
    <row r="298" spans="10:35">
      <c r="J298" s="1872"/>
      <c r="K298" s="1872"/>
      <c r="L298" s="2044"/>
      <c r="S298" s="2216" t="s">
        <v>1725</v>
      </c>
      <c r="T298" s="2217">
        <f>[489]SPL!$G$175</f>
        <v>775</v>
      </c>
      <c r="V298" s="2078" t="s">
        <v>1721</v>
      </c>
      <c r="W298" s="2210">
        <v>80</v>
      </c>
      <c r="X298" s="2059"/>
      <c r="Y298" s="2229" t="s">
        <v>1726</v>
      </c>
      <c r="Z298" s="2196">
        <v>8620</v>
      </c>
      <c r="AA298" s="2059"/>
      <c r="AB298" s="2059"/>
      <c r="AC298" s="2059"/>
      <c r="AD298" s="2230"/>
      <c r="AE298" s="2108">
        <v>9</v>
      </c>
      <c r="AF298" s="2109">
        <v>5171</v>
      </c>
      <c r="AG298" s="2125" t="s">
        <v>843</v>
      </c>
      <c r="AH298" s="2126">
        <v>105.03781020343</v>
      </c>
      <c r="AI298" s="2174"/>
    </row>
    <row r="299" spans="10:35">
      <c r="J299" s="1872"/>
      <c r="K299" s="1872"/>
      <c r="L299" s="2044"/>
      <c r="S299" s="2216" t="s">
        <v>1727</v>
      </c>
      <c r="T299" s="2217">
        <f>[489]SPL!$G$176</f>
        <v>775</v>
      </c>
      <c r="V299" s="2078" t="s">
        <v>1728</v>
      </c>
      <c r="W299" s="2210">
        <v>110</v>
      </c>
      <c r="X299" s="2059"/>
      <c r="Y299" s="2229" t="s">
        <v>1729</v>
      </c>
      <c r="Z299" s="2196">
        <v>9380</v>
      </c>
      <c r="AA299" s="2059"/>
      <c r="AB299" s="2059"/>
      <c r="AC299" s="2059"/>
      <c r="AE299" s="2094">
        <v>18</v>
      </c>
      <c r="AF299" s="2098">
        <v>5200</v>
      </c>
      <c r="AG299" s="2121" t="s">
        <v>1730</v>
      </c>
      <c r="AH299" s="2122">
        <v>83.8001917137075</v>
      </c>
      <c r="AI299" s="2174"/>
    </row>
    <row r="300" ht="13.95" spans="10:35">
      <c r="J300" s="1872"/>
      <c r="K300" s="1872"/>
      <c r="L300" s="2044"/>
      <c r="S300" s="2216" t="s">
        <v>1731</v>
      </c>
      <c r="T300" s="2217">
        <f>[489]SPL!$G$177</f>
        <v>750</v>
      </c>
      <c r="U300" s="2211"/>
      <c r="V300" s="2078" t="s">
        <v>1732</v>
      </c>
      <c r="W300" s="2210">
        <v>125</v>
      </c>
      <c r="X300" s="2059"/>
      <c r="Y300" s="3156" t="s">
        <v>30</v>
      </c>
      <c r="Z300" s="2204">
        <v>0</v>
      </c>
      <c r="AA300" s="2059"/>
      <c r="AB300" s="2059"/>
      <c r="AC300" s="2059"/>
      <c r="AE300" s="2100">
        <v>1</v>
      </c>
      <c r="AF300" s="2101">
        <v>5201</v>
      </c>
      <c r="AG300" s="2123" t="s">
        <v>846</v>
      </c>
      <c r="AH300" s="2124">
        <v>91.1172648844392</v>
      </c>
      <c r="AI300" s="2174"/>
    </row>
    <row r="301" ht="13.95" spans="10:35">
      <c r="J301" s="1872"/>
      <c r="K301" s="1872"/>
      <c r="L301" s="2044"/>
      <c r="S301" s="2216" t="s">
        <v>1733</v>
      </c>
      <c r="T301" s="2217">
        <f>[489]SPL!$G$178</f>
        <v>775</v>
      </c>
      <c r="U301" s="2211"/>
      <c r="V301" s="2078" t="s">
        <v>1734</v>
      </c>
      <c r="W301" s="2210">
        <v>140</v>
      </c>
      <c r="X301" s="2059"/>
      <c r="AA301" s="2059"/>
      <c r="AB301" s="2059"/>
      <c r="AC301" s="2059"/>
      <c r="AE301" s="2100">
        <v>2</v>
      </c>
      <c r="AF301" s="2101">
        <v>5202</v>
      </c>
      <c r="AG301" s="2123" t="s">
        <v>847</v>
      </c>
      <c r="AH301" s="2124">
        <v>85.6960272659495</v>
      </c>
      <c r="AI301" s="2174"/>
    </row>
    <row r="302" spans="10:35">
      <c r="J302" s="1872"/>
      <c r="K302" s="1872"/>
      <c r="L302" s="2044"/>
      <c r="S302" s="2216" t="s">
        <v>1735</v>
      </c>
      <c r="T302" s="2217">
        <f>[489]SPL!$G$179</f>
        <v>505</v>
      </c>
      <c r="U302" s="2211"/>
      <c r="V302" s="2078" t="s">
        <v>1736</v>
      </c>
      <c r="W302" s="2210">
        <v>160</v>
      </c>
      <c r="X302" s="2059"/>
      <c r="Y302" s="2059"/>
      <c r="Z302" s="2059"/>
      <c r="AA302" s="2059"/>
      <c r="AB302" s="2059"/>
      <c r="AC302" s="2059"/>
      <c r="AE302" s="2100">
        <v>3</v>
      </c>
      <c r="AF302" s="2101">
        <v>5203</v>
      </c>
      <c r="AG302" s="2123" t="s">
        <v>848</v>
      </c>
      <c r="AH302" s="2124">
        <v>78.7304292256896</v>
      </c>
      <c r="AI302" s="2174"/>
    </row>
    <row r="303" spans="10:35">
      <c r="J303" s="1872"/>
      <c r="K303" s="1872"/>
      <c r="L303" s="2044"/>
      <c r="S303" s="2216" t="s">
        <v>1737</v>
      </c>
      <c r="T303" s="2217">
        <f>[489]SPL!$G$180</f>
        <v>750</v>
      </c>
      <c r="U303" s="2211"/>
      <c r="V303" s="2078" t="s">
        <v>1738</v>
      </c>
      <c r="W303" s="2210">
        <v>180</v>
      </c>
      <c r="X303" s="2059"/>
      <c r="Y303" s="2059"/>
      <c r="Z303" s="2059"/>
      <c r="AA303" s="2059"/>
      <c r="AB303" s="2059"/>
      <c r="AC303" s="2059"/>
      <c r="AE303" s="2100">
        <v>4</v>
      </c>
      <c r="AF303" s="2101">
        <v>5204</v>
      </c>
      <c r="AG303" s="2123" t="s">
        <v>849</v>
      </c>
      <c r="AH303" s="2124">
        <v>85.6214719352434</v>
      </c>
      <c r="AI303" s="2174"/>
    </row>
    <row r="304" spans="10:35">
      <c r="J304" s="1872"/>
      <c r="K304" s="1872"/>
      <c r="L304" s="2044"/>
      <c r="S304" s="2216" t="s">
        <v>1739</v>
      </c>
      <c r="T304" s="2217">
        <f>[489]SPL!$G$181</f>
        <v>775</v>
      </c>
      <c r="U304" s="2211"/>
      <c r="V304" s="2078" t="s">
        <v>1919</v>
      </c>
      <c r="W304" s="2218">
        <v>21</v>
      </c>
      <c r="X304" s="2059"/>
      <c r="Y304" s="2059"/>
      <c r="Z304" s="2059"/>
      <c r="AA304" s="2059"/>
      <c r="AB304" s="2059"/>
      <c r="AC304" s="2059"/>
      <c r="AE304" s="2100">
        <v>5</v>
      </c>
      <c r="AF304" s="2101">
        <v>5205</v>
      </c>
      <c r="AG304" s="2123" t="s">
        <v>850</v>
      </c>
      <c r="AH304" s="2124">
        <v>87.6451166258388</v>
      </c>
      <c r="AI304" s="2174"/>
    </row>
    <row r="305" spans="10:35">
      <c r="J305" s="1872"/>
      <c r="K305" s="1872"/>
      <c r="L305" s="2044"/>
      <c r="S305" s="2216" t="s">
        <v>1741</v>
      </c>
      <c r="T305" s="2217">
        <f>[489]SPL!$G$182</f>
        <v>505</v>
      </c>
      <c r="U305" s="2082"/>
      <c r="V305" s="2078" t="s">
        <v>1920</v>
      </c>
      <c r="W305" s="2218">
        <f t="shared" ref="W305:W310" si="1">ROUND(W297*0.525,-0.5)</f>
        <v>37</v>
      </c>
      <c r="X305" s="2059"/>
      <c r="Y305" s="2059"/>
      <c r="Z305" s="2059"/>
      <c r="AA305" s="2059"/>
      <c r="AB305" s="2059"/>
      <c r="AC305" s="2059"/>
      <c r="AD305" s="2099"/>
      <c r="AE305" s="2100">
        <v>6</v>
      </c>
      <c r="AF305" s="2101">
        <v>5206</v>
      </c>
      <c r="AG305" s="2123" t="s">
        <v>851</v>
      </c>
      <c r="AH305" s="2124">
        <v>90.4036638619661</v>
      </c>
      <c r="AI305" s="2174"/>
    </row>
    <row r="306" spans="10:35">
      <c r="J306" s="1872"/>
      <c r="K306" s="2043"/>
      <c r="L306" s="2044"/>
      <c r="S306" s="2216" t="s">
        <v>1743</v>
      </c>
      <c r="T306" s="2217">
        <f>[489]SPL!$G$183</f>
        <v>395</v>
      </c>
      <c r="U306" s="2082"/>
      <c r="V306" s="2078" t="s">
        <v>1921</v>
      </c>
      <c r="W306" s="2218">
        <f t="shared" si="1"/>
        <v>42</v>
      </c>
      <c r="X306" s="2059"/>
      <c r="Y306" s="2059"/>
      <c r="Z306" s="2059"/>
      <c r="AA306" s="2059"/>
      <c r="AB306" s="2059"/>
      <c r="AC306" s="2059"/>
      <c r="AD306" s="2099"/>
      <c r="AE306" s="2100">
        <v>7</v>
      </c>
      <c r="AF306" s="2101">
        <v>5207</v>
      </c>
      <c r="AG306" s="2123" t="s">
        <v>852</v>
      </c>
      <c r="AH306" s="2124">
        <v>85.1954414740654</v>
      </c>
      <c r="AI306" s="2059"/>
    </row>
    <row r="307" spans="10:35">
      <c r="J307" s="1872"/>
      <c r="K307" s="2043"/>
      <c r="L307" s="2044"/>
      <c r="S307" s="1877" t="s">
        <v>1745</v>
      </c>
      <c r="T307" s="2217">
        <f>[489]SPL!$G$184</f>
        <v>150</v>
      </c>
      <c r="U307" s="2082"/>
      <c r="V307" s="2078" t="s">
        <v>1922</v>
      </c>
      <c r="W307" s="2218">
        <f t="shared" si="1"/>
        <v>58</v>
      </c>
      <c r="X307" s="2059"/>
      <c r="Y307" s="2059"/>
      <c r="Z307" s="2059"/>
      <c r="AA307" s="2059"/>
      <c r="AB307" s="2059"/>
      <c r="AC307" s="2059"/>
      <c r="AD307" s="2099"/>
      <c r="AE307" s="2100">
        <v>8</v>
      </c>
      <c r="AF307" s="2101">
        <v>5208</v>
      </c>
      <c r="AG307" s="2123" t="s">
        <v>853</v>
      </c>
      <c r="AH307" s="2124">
        <v>86.1646607732453</v>
      </c>
      <c r="AI307" s="2059"/>
    </row>
    <row r="308" spans="10:35">
      <c r="J308" s="1872"/>
      <c r="K308" s="2043"/>
      <c r="L308" s="2044"/>
      <c r="S308" s="1877" t="s">
        <v>1747</v>
      </c>
      <c r="T308" s="2217">
        <f>[489]SPL!$G$185</f>
        <v>200</v>
      </c>
      <c r="U308" s="2082"/>
      <c r="V308" s="2078" t="s">
        <v>1923</v>
      </c>
      <c r="W308" s="2218">
        <f t="shared" si="1"/>
        <v>66</v>
      </c>
      <c r="X308" s="2059"/>
      <c r="Y308" s="2059"/>
      <c r="Z308" s="2059"/>
      <c r="AA308" s="2059"/>
      <c r="AB308" s="2059"/>
      <c r="AC308" s="2059"/>
      <c r="AD308" s="2099"/>
      <c r="AE308" s="2108">
        <v>9</v>
      </c>
      <c r="AF308" s="2109">
        <v>5271</v>
      </c>
      <c r="AG308" s="2125" t="s">
        <v>854</v>
      </c>
      <c r="AH308" s="2126">
        <v>94.5042070508041</v>
      </c>
      <c r="AI308" s="2059"/>
    </row>
    <row r="309" ht="13.95" spans="10:35">
      <c r="J309" s="1872"/>
      <c r="K309" s="2043"/>
      <c r="L309" s="2044"/>
      <c r="S309" s="3149" t="s">
        <v>30</v>
      </c>
      <c r="T309" s="2219">
        <v>0</v>
      </c>
      <c r="U309" s="2082"/>
      <c r="V309" s="2078" t="s">
        <v>1924</v>
      </c>
      <c r="W309" s="2218">
        <f t="shared" si="1"/>
        <v>74</v>
      </c>
      <c r="X309" s="2059"/>
      <c r="Y309" s="2059"/>
      <c r="Z309" s="2059"/>
      <c r="AA309" s="2059"/>
      <c r="AB309" s="2059"/>
      <c r="AC309" s="2059"/>
      <c r="AD309" s="2099"/>
      <c r="AE309" s="2108">
        <v>10</v>
      </c>
      <c r="AF309" s="2109">
        <v>5272</v>
      </c>
      <c r="AG309" s="2125" t="s">
        <v>855</v>
      </c>
      <c r="AH309" s="2126">
        <v>95.5373309191607</v>
      </c>
      <c r="AI309" s="2059"/>
    </row>
    <row r="310" spans="10:35">
      <c r="J310" s="1872"/>
      <c r="K310" s="2043"/>
      <c r="L310" s="2044"/>
      <c r="U310" s="2082"/>
      <c r="V310" s="2078" t="s">
        <v>1925</v>
      </c>
      <c r="W310" s="2218">
        <f t="shared" si="1"/>
        <v>84</v>
      </c>
      <c r="X310" s="2059"/>
      <c r="Y310" s="2059"/>
      <c r="Z310" s="2059"/>
      <c r="AA310" s="2059"/>
      <c r="AB310" s="2059"/>
      <c r="AC310" s="2059"/>
      <c r="AD310" s="2099"/>
      <c r="AE310" s="2094">
        <v>19</v>
      </c>
      <c r="AF310" s="2098">
        <v>5300</v>
      </c>
      <c r="AG310" s="2121" t="s">
        <v>1751</v>
      </c>
      <c r="AH310" s="2122">
        <v>91.3089785919693</v>
      </c>
      <c r="AI310" s="2059"/>
    </row>
    <row r="311" ht="13.95" spans="10:35">
      <c r="J311" s="1872"/>
      <c r="K311" s="2043"/>
      <c r="L311" s="2044"/>
      <c r="S311" s="1877" t="s">
        <v>1752</v>
      </c>
      <c r="U311" s="2082"/>
      <c r="V311" s="3148" t="s">
        <v>30</v>
      </c>
      <c r="W311" s="2105">
        <v>0</v>
      </c>
      <c r="X311" s="2059"/>
      <c r="Y311" s="2059"/>
      <c r="Z311" s="2059"/>
      <c r="AA311" s="2059"/>
      <c r="AB311" s="2059"/>
      <c r="AC311" s="2059"/>
      <c r="AD311" s="2099"/>
      <c r="AE311" s="2100">
        <v>1</v>
      </c>
      <c r="AF311" s="2101">
        <v>5301</v>
      </c>
      <c r="AG311" s="2123" t="s">
        <v>858</v>
      </c>
      <c r="AH311" s="2124">
        <v>88.3587176483119</v>
      </c>
      <c r="AI311" s="2059"/>
    </row>
    <row r="312" spans="10:35">
      <c r="J312" s="1872"/>
      <c r="K312" s="2043"/>
      <c r="L312" s="2044"/>
      <c r="S312" s="2220" t="s">
        <v>1753</v>
      </c>
      <c r="T312" s="2221">
        <f>[489]SPL!$G$220/1000</f>
        <v>3281</v>
      </c>
      <c r="U312" s="2082"/>
      <c r="X312" s="2059"/>
      <c r="Y312" s="2059"/>
      <c r="Z312" s="2059"/>
      <c r="AA312" s="2059"/>
      <c r="AB312" s="2059"/>
      <c r="AC312" s="2059"/>
      <c r="AD312" s="2099"/>
      <c r="AE312" s="2100">
        <v>2</v>
      </c>
      <c r="AF312" s="2101">
        <v>5302</v>
      </c>
      <c r="AG312" s="2123" t="s">
        <v>859</v>
      </c>
      <c r="AH312" s="2124">
        <v>94.7598253275109</v>
      </c>
      <c r="AI312" s="2059"/>
    </row>
    <row r="313" spans="10:35">
      <c r="J313" s="1872"/>
      <c r="K313" s="2043"/>
      <c r="L313" s="2044"/>
      <c r="S313" s="2222" t="s">
        <v>1754</v>
      </c>
      <c r="T313" s="2223">
        <f>[489]SPL!$G$221/1000</f>
        <v>6888</v>
      </c>
      <c r="U313" s="2082"/>
      <c r="V313" s="2082"/>
      <c r="W313" s="2224"/>
      <c r="X313" s="2059"/>
      <c r="Y313" s="2059"/>
      <c r="Z313" s="2059"/>
      <c r="AA313" s="2059"/>
      <c r="AB313" s="2059"/>
      <c r="AC313" s="2059"/>
      <c r="AD313" s="2099"/>
      <c r="AE313" s="2100">
        <v>3</v>
      </c>
      <c r="AF313" s="2101">
        <v>5303</v>
      </c>
      <c r="AG313" s="2123" t="s">
        <v>860</v>
      </c>
      <c r="AH313" s="2124">
        <v>91.2983278304399</v>
      </c>
      <c r="AI313" s="2059"/>
    </row>
    <row r="314" spans="10:35">
      <c r="J314" s="1872"/>
      <c r="K314" s="2043"/>
      <c r="L314" s="2044"/>
      <c r="S314" s="2222" t="s">
        <v>1755</v>
      </c>
      <c r="T314" s="2223">
        <f>[489]SPL!$G$222/1000</f>
        <v>3675</v>
      </c>
      <c r="U314" s="2082"/>
      <c r="V314" s="2082"/>
      <c r="W314" s="2224"/>
      <c r="X314" s="2059"/>
      <c r="Y314" s="2059"/>
      <c r="Z314" s="2059"/>
      <c r="AA314" s="2059"/>
      <c r="AB314" s="2059"/>
      <c r="AC314" s="2059"/>
      <c r="AD314" s="2099"/>
      <c r="AE314" s="2100">
        <v>4</v>
      </c>
      <c r="AF314" s="2101">
        <v>5304</v>
      </c>
      <c r="AG314" s="2123" t="s">
        <v>861</v>
      </c>
      <c r="AH314" s="2124">
        <v>99.9041431462349</v>
      </c>
      <c r="AI314" s="2059"/>
    </row>
    <row r="315" ht="13.95" spans="10:35">
      <c r="J315" s="1872"/>
      <c r="K315" s="2043"/>
      <c r="L315" s="2044"/>
      <c r="S315" s="3154" t="s">
        <v>30</v>
      </c>
      <c r="T315" s="2219">
        <v>0</v>
      </c>
      <c r="U315" s="2059"/>
      <c r="V315" s="2082"/>
      <c r="W315" s="2224"/>
      <c r="X315" s="2059"/>
      <c r="Y315" s="2059"/>
      <c r="Z315" s="2059"/>
      <c r="AA315" s="2059"/>
      <c r="AB315" s="2059"/>
      <c r="AC315" s="2059"/>
      <c r="AD315" s="2099"/>
      <c r="AE315" s="2100">
        <v>5</v>
      </c>
      <c r="AF315" s="2101">
        <v>5305</v>
      </c>
      <c r="AG315" s="2123" t="s">
        <v>862</v>
      </c>
      <c r="AH315" s="2124">
        <v>95.047395888806</v>
      </c>
      <c r="AI315" s="2059"/>
    </row>
    <row r="316" spans="10:35">
      <c r="J316" s="1872"/>
      <c r="K316" s="2043"/>
      <c r="L316" s="2044"/>
      <c r="U316" s="2059"/>
      <c r="V316" s="2082"/>
      <c r="W316" s="2224"/>
      <c r="X316" s="2059"/>
      <c r="Y316" s="2059"/>
      <c r="Z316" s="2059"/>
      <c r="AA316" s="2059"/>
      <c r="AB316" s="2059"/>
      <c r="AC316" s="2059"/>
      <c r="AD316" s="2099"/>
      <c r="AE316" s="2100">
        <v>6</v>
      </c>
      <c r="AF316" s="2101">
        <v>5306</v>
      </c>
      <c r="AG316" s="2123" t="s">
        <v>863</v>
      </c>
      <c r="AH316" s="2124">
        <v>94.216636489509</v>
      </c>
      <c r="AI316" s="2059"/>
    </row>
    <row r="317" spans="10:35">
      <c r="J317" s="1872"/>
      <c r="K317" s="2043"/>
      <c r="L317" s="2044"/>
      <c r="U317" s="2059"/>
      <c r="V317" s="2082"/>
      <c r="W317" s="2224"/>
      <c r="X317" s="2059"/>
      <c r="Y317" s="2059"/>
      <c r="Z317" s="2059"/>
      <c r="AA317" s="2059"/>
      <c r="AB317" s="2059"/>
      <c r="AC317" s="2059"/>
      <c r="AD317" s="2099"/>
      <c r="AE317" s="2100">
        <v>7</v>
      </c>
      <c r="AF317" s="2101">
        <v>5307</v>
      </c>
      <c r="AG317" s="2123" t="s">
        <v>864</v>
      </c>
      <c r="AH317" s="2124">
        <v>111.854297582277</v>
      </c>
      <c r="AI317" s="2059"/>
    </row>
    <row r="318" spans="10:35">
      <c r="J318" s="1872"/>
      <c r="K318" s="2043"/>
      <c r="L318" s="2044"/>
      <c r="U318" s="2059"/>
      <c r="X318" s="2059"/>
      <c r="Y318" s="2059"/>
      <c r="Z318" s="2059"/>
      <c r="AA318" s="2059"/>
      <c r="AB318" s="2059"/>
      <c r="AC318" s="2059"/>
      <c r="AD318" s="2099"/>
      <c r="AE318" s="2100">
        <v>8</v>
      </c>
      <c r="AF318" s="2101">
        <v>5308</v>
      </c>
      <c r="AG318" s="2123" t="s">
        <v>865</v>
      </c>
      <c r="AH318" s="2124">
        <v>98.3704334859942</v>
      </c>
      <c r="AI318" s="2059"/>
    </row>
    <row r="319" ht="13.95" spans="10:35">
      <c r="J319" s="1872"/>
      <c r="K319" s="2043"/>
      <c r="L319" s="2044"/>
      <c r="S319" s="1877" t="s">
        <v>1756</v>
      </c>
      <c r="U319" s="2059"/>
      <c r="V319" s="2059"/>
      <c r="W319" s="2059"/>
      <c r="X319" s="2059"/>
      <c r="Y319" s="2059"/>
      <c r="Z319" s="2059"/>
      <c r="AA319" s="2059"/>
      <c r="AB319" s="2059"/>
      <c r="AC319" s="2059"/>
      <c r="AD319" s="2099"/>
      <c r="AE319" s="2100">
        <v>9</v>
      </c>
      <c r="AF319" s="2101">
        <v>5309</v>
      </c>
      <c r="AG319" s="2123" t="s">
        <v>866</v>
      </c>
      <c r="AH319" s="2124">
        <v>97.5503248482267</v>
      </c>
      <c r="AI319" s="2059"/>
    </row>
    <row r="320" spans="10:35">
      <c r="J320" s="1872"/>
      <c r="K320" s="2043"/>
      <c r="L320" s="2044"/>
      <c r="S320" s="2220" t="s">
        <v>1757</v>
      </c>
      <c r="T320" s="2221">
        <f>[489]SPL!$G$235</f>
        <v>45155.5</v>
      </c>
      <c r="U320" s="2059"/>
      <c r="X320" s="2059"/>
      <c r="Y320" s="2059"/>
      <c r="Z320" s="2059"/>
      <c r="AA320" s="2059"/>
      <c r="AB320" s="2059"/>
      <c r="AC320" s="2059"/>
      <c r="AD320" s="2099"/>
      <c r="AE320" s="2100">
        <v>10</v>
      </c>
      <c r="AF320" s="2101">
        <v>5310</v>
      </c>
      <c r="AG320" s="2123" t="s">
        <v>867</v>
      </c>
      <c r="AH320" s="2124">
        <v>96.421344126105</v>
      </c>
      <c r="AI320" s="2059"/>
    </row>
    <row r="321" spans="10:35">
      <c r="J321" s="1872"/>
      <c r="K321" s="2043"/>
      <c r="L321" s="2044"/>
      <c r="S321" s="2222" t="s">
        <v>1758</v>
      </c>
      <c r="T321" s="2223">
        <v>962</v>
      </c>
      <c r="U321" s="2059"/>
      <c r="V321" s="2059"/>
      <c r="W321" s="2059"/>
      <c r="X321" s="2059"/>
      <c r="Y321" s="2059"/>
      <c r="Z321" s="2059"/>
      <c r="AA321" s="2059"/>
      <c r="AB321" s="2059"/>
      <c r="AC321" s="2059"/>
      <c r="AD321" s="2099"/>
      <c r="AE321" s="2100">
        <v>11</v>
      </c>
      <c r="AF321" s="2101">
        <v>5311</v>
      </c>
      <c r="AG321" s="2123" t="s">
        <v>868</v>
      </c>
      <c r="AH321" s="2124">
        <v>92.7042283523272</v>
      </c>
      <c r="AI321" s="2059"/>
    </row>
    <row r="322" spans="10:35">
      <c r="J322" s="1872"/>
      <c r="K322" s="2043"/>
      <c r="L322" s="2044"/>
      <c r="S322" s="2222" t="s">
        <v>1759</v>
      </c>
      <c r="T322" s="2223">
        <v>1743</v>
      </c>
      <c r="U322" s="2059"/>
      <c r="V322" s="2059"/>
      <c r="W322" s="2059"/>
      <c r="X322" s="2059"/>
      <c r="Y322" s="2059"/>
      <c r="Z322" s="2059"/>
      <c r="AA322" s="2059"/>
      <c r="AB322" s="2059"/>
      <c r="AC322" s="2059"/>
      <c r="AD322" s="2099"/>
      <c r="AE322" s="2100">
        <v>12</v>
      </c>
      <c r="AF322" s="2101">
        <v>5312</v>
      </c>
      <c r="AG322" s="2123" t="s">
        <v>869</v>
      </c>
      <c r="AH322" s="2124">
        <v>91.277026307381</v>
      </c>
      <c r="AI322" s="2059"/>
    </row>
    <row r="323" spans="10:35">
      <c r="J323" s="1872"/>
      <c r="K323" s="2043"/>
      <c r="L323" s="2044"/>
      <c r="S323" s="2222" t="s">
        <v>1760</v>
      </c>
      <c r="T323" s="2223">
        <v>2069</v>
      </c>
      <c r="U323" s="2059"/>
      <c r="V323" s="2059"/>
      <c r="W323" s="2059"/>
      <c r="X323" s="2059"/>
      <c r="Y323" s="2059"/>
      <c r="Z323" s="2059"/>
      <c r="AA323" s="2059"/>
      <c r="AB323" s="2059"/>
      <c r="AC323" s="2059"/>
      <c r="AD323" s="2099"/>
      <c r="AE323" s="2100">
        <v>13</v>
      </c>
      <c r="AF323" s="2101">
        <v>5313</v>
      </c>
      <c r="AG323" s="2123" t="s">
        <v>870</v>
      </c>
      <c r="AH323" s="2124">
        <v>110.533603152625</v>
      </c>
      <c r="AI323" s="2059"/>
    </row>
    <row r="324" spans="10:35">
      <c r="J324" s="1872"/>
      <c r="K324" s="2043"/>
      <c r="L324" s="2044"/>
      <c r="S324" s="2222" t="s">
        <v>1761</v>
      </c>
      <c r="T324" s="2223">
        <v>3134</v>
      </c>
      <c r="U324" s="2059"/>
      <c r="V324" s="2059"/>
      <c r="W324" s="2059"/>
      <c r="X324" s="2059"/>
      <c r="Y324" s="2059"/>
      <c r="Z324" s="2059"/>
      <c r="AA324" s="2059"/>
      <c r="AB324" s="2059"/>
      <c r="AC324" s="2059"/>
      <c r="AD324" s="2099"/>
      <c r="AE324" s="2100">
        <v>14</v>
      </c>
      <c r="AF324" s="2101">
        <v>5314</v>
      </c>
      <c r="AG324" s="2123" t="s">
        <v>871</v>
      </c>
      <c r="AH324" s="2124">
        <v>122.856534242198</v>
      </c>
      <c r="AI324" s="2059"/>
    </row>
    <row r="325" spans="10:35">
      <c r="J325" s="1872"/>
      <c r="K325" s="1872"/>
      <c r="L325" s="2044"/>
      <c r="S325" s="2222" t="s">
        <v>1762</v>
      </c>
      <c r="T325" s="2223">
        <v>32105</v>
      </c>
      <c r="U325" s="2059"/>
      <c r="V325" s="2059"/>
      <c r="W325" s="2059"/>
      <c r="X325" s="2059"/>
      <c r="Y325" s="2059"/>
      <c r="Z325" s="2059"/>
      <c r="AA325" s="2059"/>
      <c r="AB325" s="2059"/>
      <c r="AC325" s="2059"/>
      <c r="AD325" s="2099"/>
      <c r="AE325" s="2100">
        <v>15</v>
      </c>
      <c r="AF325" s="2101">
        <v>5315</v>
      </c>
      <c r="AG325" s="2123" t="s">
        <v>872</v>
      </c>
      <c r="AH325" s="2124">
        <v>88.0178932793695</v>
      </c>
      <c r="AI325" s="2059"/>
    </row>
    <row r="326" spans="10:35">
      <c r="J326" s="1872"/>
      <c r="K326" s="1872"/>
      <c r="L326" s="2044"/>
      <c r="S326" s="2222" t="s">
        <v>1763</v>
      </c>
      <c r="T326" s="2223">
        <v>36116</v>
      </c>
      <c r="U326" s="2059"/>
      <c r="V326" s="2059"/>
      <c r="W326" s="2059"/>
      <c r="X326" s="2059"/>
      <c r="Y326" s="2059"/>
      <c r="Z326" s="2059"/>
      <c r="AA326" s="2059"/>
      <c r="AB326" s="2059"/>
      <c r="AC326" s="2059"/>
      <c r="AD326" s="2099"/>
      <c r="AE326" s="2100">
        <v>16</v>
      </c>
      <c r="AF326" s="2101">
        <v>5316</v>
      </c>
      <c r="AG326" s="2123" t="s">
        <v>873</v>
      </c>
      <c r="AH326" s="2124">
        <v>96.9858344871658</v>
      </c>
      <c r="AI326" s="2059"/>
    </row>
    <row r="327" spans="10:35">
      <c r="J327" s="1872"/>
      <c r="K327" s="1872"/>
      <c r="L327" s="2044"/>
      <c r="S327" s="2222" t="s">
        <v>1764</v>
      </c>
      <c r="T327" s="2223">
        <v>39760</v>
      </c>
      <c r="U327" s="2059"/>
      <c r="V327" s="2059"/>
      <c r="W327" s="2059"/>
      <c r="X327" s="2059"/>
      <c r="Y327" s="2059"/>
      <c r="Z327" s="2059"/>
      <c r="AA327" s="2059"/>
      <c r="AB327" s="2059"/>
      <c r="AC327" s="2059"/>
      <c r="AD327" s="2099"/>
      <c r="AE327" s="2100">
        <v>17</v>
      </c>
      <c r="AF327" s="2101">
        <v>5317</v>
      </c>
      <c r="AG327" s="2123" t="s">
        <v>874</v>
      </c>
      <c r="AH327" s="2124">
        <v>87.485355202897</v>
      </c>
      <c r="AI327" s="2059"/>
    </row>
    <row r="328" spans="10:35">
      <c r="J328" s="1872"/>
      <c r="K328" s="1872"/>
      <c r="L328" s="2232"/>
      <c r="S328" s="2222" t="s">
        <v>1765</v>
      </c>
      <c r="T328" s="2223">
        <v>55324</v>
      </c>
      <c r="U328" s="2059"/>
      <c r="V328" s="2059"/>
      <c r="W328" s="2059"/>
      <c r="X328" s="2059"/>
      <c r="Y328" s="2059"/>
      <c r="Z328" s="2059"/>
      <c r="AA328" s="2059"/>
      <c r="AB328" s="2059"/>
      <c r="AC328" s="2059"/>
      <c r="AD328" s="2099"/>
      <c r="AE328" s="2100">
        <v>18</v>
      </c>
      <c r="AF328" s="2101">
        <v>5318</v>
      </c>
      <c r="AG328" s="2123" t="s">
        <v>875</v>
      </c>
      <c r="AH328" s="2124">
        <v>95.16455426563</v>
      </c>
      <c r="AI328" s="2059"/>
    </row>
    <row r="329" spans="19:35">
      <c r="S329" s="2222" t="s">
        <v>1766</v>
      </c>
      <c r="T329" s="2223">
        <v>1167</v>
      </c>
      <c r="U329" s="2059"/>
      <c r="V329" s="2059"/>
      <c r="W329" s="2059"/>
      <c r="X329" s="2059"/>
      <c r="Y329" s="2059"/>
      <c r="Z329" s="2059"/>
      <c r="AA329" s="2059"/>
      <c r="AB329" s="2059"/>
      <c r="AC329" s="2059"/>
      <c r="AD329" s="2099"/>
      <c r="AE329" s="2100">
        <v>19</v>
      </c>
      <c r="AF329" s="2101">
        <v>5319</v>
      </c>
      <c r="AG329" s="2123" t="s">
        <v>876</v>
      </c>
      <c r="AH329" s="2124">
        <v>97.4970710405794</v>
      </c>
      <c r="AI329" s="2059"/>
    </row>
    <row r="330" spans="19:35">
      <c r="S330" s="2222" t="s">
        <v>1767</v>
      </c>
      <c r="T330" s="2223">
        <v>1948</v>
      </c>
      <c r="U330" s="2059"/>
      <c r="V330" s="2059"/>
      <c r="W330" s="2059"/>
      <c r="X330" s="2059"/>
      <c r="Y330" s="2059"/>
      <c r="Z330" s="2059"/>
      <c r="AA330" s="2059"/>
      <c r="AB330" s="2059"/>
      <c r="AC330" s="2059"/>
      <c r="AD330" s="2099"/>
      <c r="AE330" s="2100">
        <v>20</v>
      </c>
      <c r="AF330" s="2101">
        <v>5320</v>
      </c>
      <c r="AG330" s="2123" t="s">
        <v>877</v>
      </c>
      <c r="AH330" s="2124">
        <v>120.321652998189</v>
      </c>
      <c r="AI330" s="2059"/>
    </row>
    <row r="331" spans="19:35">
      <c r="S331" s="2222" t="s">
        <v>1768</v>
      </c>
      <c r="T331" s="2223">
        <v>2274</v>
      </c>
      <c r="U331" s="2059"/>
      <c r="V331" s="2059"/>
      <c r="W331" s="2059"/>
      <c r="X331" s="2059"/>
      <c r="Y331" s="2059"/>
      <c r="Z331" s="2059"/>
      <c r="AA331" s="2059"/>
      <c r="AB331" s="2059"/>
      <c r="AC331" s="2059"/>
      <c r="AD331" s="2099"/>
      <c r="AE331" s="2108">
        <v>21</v>
      </c>
      <c r="AF331" s="2109">
        <v>5371</v>
      </c>
      <c r="AG331" s="2125" t="s">
        <v>879</v>
      </c>
      <c r="AH331" s="2126">
        <v>111.140696559804</v>
      </c>
      <c r="AI331" s="2059"/>
    </row>
    <row r="332" spans="19:35">
      <c r="S332" s="2222" t="s">
        <v>1769</v>
      </c>
      <c r="T332" s="2223">
        <v>3339</v>
      </c>
      <c r="U332" s="2059"/>
      <c r="V332" s="2059"/>
      <c r="W332" s="2059"/>
      <c r="X332" s="2059"/>
      <c r="Y332" s="2059"/>
      <c r="Z332" s="2059"/>
      <c r="AA332" s="2059"/>
      <c r="AB332" s="2059"/>
      <c r="AC332" s="2059"/>
      <c r="AD332" s="2099"/>
      <c r="AE332" s="2094">
        <v>20</v>
      </c>
      <c r="AF332" s="2098">
        <v>6100</v>
      </c>
      <c r="AG332" s="2121" t="s">
        <v>1770</v>
      </c>
      <c r="AH332" s="2122">
        <v>115.305144317819</v>
      </c>
      <c r="AI332" s="2059"/>
    </row>
    <row r="333" spans="19:35">
      <c r="S333" s="2222" t="s">
        <v>1771</v>
      </c>
      <c r="T333" s="2223">
        <v>32310</v>
      </c>
      <c r="U333" s="2059"/>
      <c r="V333" s="2059"/>
      <c r="W333" s="2059"/>
      <c r="X333" s="2059"/>
      <c r="Y333" s="2059"/>
      <c r="Z333" s="2059"/>
      <c r="AA333" s="2059"/>
      <c r="AB333" s="2059"/>
      <c r="AC333" s="2059"/>
      <c r="AD333" s="2099"/>
      <c r="AE333" s="2100">
        <v>1</v>
      </c>
      <c r="AF333" s="2101">
        <v>6101</v>
      </c>
      <c r="AG333" s="2123" t="s">
        <v>882</v>
      </c>
      <c r="AH333" s="2124">
        <v>112.344232612632</v>
      </c>
      <c r="AI333" s="2059"/>
    </row>
    <row r="334" spans="19:35">
      <c r="S334" s="2222" t="s">
        <v>1772</v>
      </c>
      <c r="T334" s="2223">
        <v>36321</v>
      </c>
      <c r="U334" s="2059"/>
      <c r="V334" s="2059"/>
      <c r="W334" s="2059"/>
      <c r="X334" s="2059"/>
      <c r="Y334" s="2059"/>
      <c r="Z334" s="2059"/>
      <c r="AA334" s="2059"/>
      <c r="AB334" s="2059"/>
      <c r="AC334" s="2059"/>
      <c r="AD334" s="2099"/>
      <c r="AE334" s="2100">
        <v>2</v>
      </c>
      <c r="AF334" s="2101">
        <v>6102</v>
      </c>
      <c r="AG334" s="2123" t="s">
        <v>883</v>
      </c>
      <c r="AH334" s="2124">
        <v>110.959633613803</v>
      </c>
      <c r="AI334" s="2059"/>
    </row>
    <row r="335" spans="19:35">
      <c r="S335" s="2222" t="s">
        <v>1773</v>
      </c>
      <c r="T335" s="2223">
        <v>39965</v>
      </c>
      <c r="U335" s="2059"/>
      <c r="V335" s="2059"/>
      <c r="W335" s="2059"/>
      <c r="X335" s="2059"/>
      <c r="Y335" s="2059"/>
      <c r="Z335" s="2059"/>
      <c r="AA335" s="2059"/>
      <c r="AB335" s="2059"/>
      <c r="AC335" s="2059"/>
      <c r="AD335" s="2099"/>
      <c r="AE335" s="2100">
        <v>3</v>
      </c>
      <c r="AF335" s="2101">
        <v>6103</v>
      </c>
      <c r="AG335" s="2123" t="s">
        <v>884</v>
      </c>
      <c r="AH335" s="2124">
        <v>110.725316860156</v>
      </c>
      <c r="AI335" s="2059"/>
    </row>
    <row r="336" spans="19:35">
      <c r="S336" s="2222" t="s">
        <v>1774</v>
      </c>
      <c r="T336" s="2223">
        <v>55529</v>
      </c>
      <c r="U336" s="2059"/>
      <c r="V336" s="2059"/>
      <c r="W336" s="2059"/>
      <c r="X336" s="2059"/>
      <c r="Y336" s="2059"/>
      <c r="Z336" s="2059"/>
      <c r="AA336" s="2059"/>
      <c r="AB336" s="2059"/>
      <c r="AC336" s="2059"/>
      <c r="AD336" s="2099"/>
      <c r="AE336" s="2100">
        <v>4</v>
      </c>
      <c r="AF336" s="2101">
        <v>6104</v>
      </c>
      <c r="AG336" s="2123" t="s">
        <v>885</v>
      </c>
      <c r="AH336" s="2124">
        <v>110.885078283097</v>
      </c>
      <c r="AI336" s="2059"/>
    </row>
    <row r="337" spans="19:35">
      <c r="S337" s="2222" t="s">
        <v>1775</v>
      </c>
      <c r="T337" s="2223">
        <v>1167</v>
      </c>
      <c r="U337" s="2059"/>
      <c r="V337" s="2059"/>
      <c r="W337" s="2059"/>
      <c r="X337" s="2059"/>
      <c r="Y337" s="2059"/>
      <c r="Z337" s="2059"/>
      <c r="AA337" s="2059"/>
      <c r="AB337" s="2059"/>
      <c r="AC337" s="2059"/>
      <c r="AD337" s="2099"/>
      <c r="AE337" s="2100">
        <v>5</v>
      </c>
      <c r="AF337" s="2101">
        <v>6105</v>
      </c>
      <c r="AG337" s="2123" t="s">
        <v>886</v>
      </c>
      <c r="AH337" s="2124">
        <v>124.57130684844</v>
      </c>
      <c r="AI337" s="2059"/>
    </row>
    <row r="338" spans="19:35">
      <c r="S338" s="2222" t="s">
        <v>1776</v>
      </c>
      <c r="T338" s="2223">
        <v>1948</v>
      </c>
      <c r="U338" s="2059"/>
      <c r="V338" s="2059"/>
      <c r="W338" s="2059"/>
      <c r="X338" s="2059"/>
      <c r="Y338" s="2059"/>
      <c r="Z338" s="2059"/>
      <c r="AA338" s="2059"/>
      <c r="AB338" s="2059"/>
      <c r="AC338" s="2059"/>
      <c r="AD338" s="2099"/>
      <c r="AE338" s="2100">
        <v>6</v>
      </c>
      <c r="AF338" s="2101">
        <v>6106</v>
      </c>
      <c r="AG338" s="2123" t="s">
        <v>887</v>
      </c>
      <c r="AH338" s="2124">
        <v>151.123655341357</v>
      </c>
      <c r="AI338" s="2059"/>
    </row>
    <row r="339" spans="19:35">
      <c r="S339" s="2222" t="s">
        <v>1777</v>
      </c>
      <c r="T339" s="2223">
        <v>2274</v>
      </c>
      <c r="U339" s="2059"/>
      <c r="V339" s="2059"/>
      <c r="W339" s="2059"/>
      <c r="X339" s="2059"/>
      <c r="Y339" s="2059"/>
      <c r="Z339" s="2059"/>
      <c r="AA339" s="2059"/>
      <c r="AB339" s="2059"/>
      <c r="AC339" s="2059"/>
      <c r="AD339" s="2099"/>
      <c r="AE339" s="2100">
        <v>7</v>
      </c>
      <c r="AF339" s="2101">
        <v>6107</v>
      </c>
      <c r="AG339" s="2123" t="s">
        <v>888</v>
      </c>
      <c r="AH339" s="2124">
        <v>135.541591223772</v>
      </c>
      <c r="AI339" s="2059"/>
    </row>
    <row r="340" spans="19:35">
      <c r="S340" s="2222" t="s">
        <v>1778</v>
      </c>
      <c r="T340" s="2223">
        <v>3339</v>
      </c>
      <c r="U340" s="2059"/>
      <c r="V340" s="2059"/>
      <c r="W340" s="2059"/>
      <c r="X340" s="2059"/>
      <c r="Y340" s="2059"/>
      <c r="Z340" s="2059"/>
      <c r="AA340" s="2059"/>
      <c r="AB340" s="2059"/>
      <c r="AC340" s="2059"/>
      <c r="AD340" s="2099"/>
      <c r="AE340" s="2100">
        <v>8</v>
      </c>
      <c r="AF340" s="2101">
        <v>6108</v>
      </c>
      <c r="AG340" s="2123" t="s">
        <v>889</v>
      </c>
      <c r="AH340" s="2124">
        <v>137.245713068484</v>
      </c>
      <c r="AI340" s="2059"/>
    </row>
    <row r="341" spans="19:35">
      <c r="S341" s="2222" t="s">
        <v>1779</v>
      </c>
      <c r="T341" s="2223">
        <v>32310</v>
      </c>
      <c r="U341" s="2059"/>
      <c r="V341" s="2059"/>
      <c r="W341" s="2059"/>
      <c r="X341" s="2059"/>
      <c r="Y341" s="2059"/>
      <c r="Z341" s="2059"/>
      <c r="AA341" s="2059"/>
      <c r="AB341" s="2059"/>
      <c r="AC341" s="2059"/>
      <c r="AD341" s="2099"/>
      <c r="AE341" s="2100">
        <v>9</v>
      </c>
      <c r="AF341" s="2101">
        <v>6109</v>
      </c>
      <c r="AG341" s="2123" t="s">
        <v>890</v>
      </c>
      <c r="AH341" s="2124">
        <v>117.658962615827</v>
      </c>
      <c r="AI341" s="2059"/>
    </row>
    <row r="342" spans="19:35">
      <c r="S342" s="2222" t="s">
        <v>1780</v>
      </c>
      <c r="T342" s="2223">
        <v>36321</v>
      </c>
      <c r="U342" s="2059"/>
      <c r="V342" s="2059"/>
      <c r="W342" s="2059"/>
      <c r="X342" s="2059"/>
      <c r="Y342" s="2059"/>
      <c r="Z342" s="2059"/>
      <c r="AA342" s="2059"/>
      <c r="AB342" s="2059"/>
      <c r="AC342" s="2059"/>
      <c r="AD342" s="2099"/>
      <c r="AE342" s="2100">
        <v>10</v>
      </c>
      <c r="AF342" s="2101">
        <v>6110</v>
      </c>
      <c r="AG342" s="2123" t="s">
        <v>891</v>
      </c>
      <c r="AH342" s="2124">
        <v>138.151027798488</v>
      </c>
      <c r="AI342" s="2059"/>
    </row>
    <row r="343" spans="19:35">
      <c r="S343" s="2222" t="s">
        <v>1781</v>
      </c>
      <c r="T343" s="2223">
        <v>39965</v>
      </c>
      <c r="U343" s="2059"/>
      <c r="V343" s="2059"/>
      <c r="W343" s="2059"/>
      <c r="X343" s="2059"/>
      <c r="Y343" s="2059"/>
      <c r="Z343" s="2059"/>
      <c r="AA343" s="2059"/>
      <c r="AB343" s="2059"/>
      <c r="AC343" s="2059"/>
      <c r="AD343" s="2099"/>
      <c r="AE343" s="2100">
        <v>11</v>
      </c>
      <c r="AF343" s="2101">
        <v>6111</v>
      </c>
      <c r="AG343" s="2123" t="s">
        <v>892</v>
      </c>
      <c r="AH343" s="2124">
        <v>109.606986899563</v>
      </c>
      <c r="AI343" s="2059"/>
    </row>
    <row r="344" spans="19:35">
      <c r="S344" s="2222" t="s">
        <v>1782</v>
      </c>
      <c r="T344" s="2223">
        <v>55529</v>
      </c>
      <c r="U344" s="2059"/>
      <c r="V344" s="2059"/>
      <c r="W344" s="2059"/>
      <c r="X344" s="2059"/>
      <c r="Y344" s="2059"/>
      <c r="Z344" s="2059"/>
      <c r="AA344" s="2059"/>
      <c r="AB344" s="2059"/>
      <c r="AC344" s="2059"/>
      <c r="AD344" s="2099"/>
      <c r="AE344" s="2100">
        <v>12</v>
      </c>
      <c r="AF344" s="2101">
        <v>6112</v>
      </c>
      <c r="AG344" s="2123" t="s">
        <v>893</v>
      </c>
      <c r="AH344" s="2124">
        <v>137.884758760251</v>
      </c>
      <c r="AI344" s="2059"/>
    </row>
    <row r="345" spans="19:35">
      <c r="S345" s="2222" t="s">
        <v>1783</v>
      </c>
      <c r="T345" s="2233">
        <f>2400</f>
        <v>2400</v>
      </c>
      <c r="U345" s="2059"/>
      <c r="V345" s="2059"/>
      <c r="W345" s="2059"/>
      <c r="X345" s="2059"/>
      <c r="Y345" s="2059"/>
      <c r="Z345" s="2059"/>
      <c r="AA345" s="2059"/>
      <c r="AB345" s="2059"/>
      <c r="AC345" s="2059"/>
      <c r="AD345" s="2099"/>
      <c r="AE345" s="2108">
        <v>13</v>
      </c>
      <c r="AF345" s="2109">
        <v>6171</v>
      </c>
      <c r="AG345" s="2125" t="s">
        <v>894</v>
      </c>
      <c r="AH345" s="2126">
        <v>126.062413462563</v>
      </c>
      <c r="AI345" s="2059"/>
    </row>
    <row r="346" spans="19:35">
      <c r="S346" s="2222" t="s">
        <v>1784</v>
      </c>
      <c r="T346" s="2234">
        <f>[489]SPL!$G$265</f>
        <v>5000</v>
      </c>
      <c r="U346" s="2059"/>
      <c r="V346" s="2059"/>
      <c r="W346" s="2059"/>
      <c r="X346" s="2059"/>
      <c r="Y346" s="2059"/>
      <c r="Z346" s="2059"/>
      <c r="AA346" s="2059"/>
      <c r="AB346" s="2059"/>
      <c r="AC346" s="2059"/>
      <c r="AD346" s="2099"/>
      <c r="AE346" s="2108">
        <v>14</v>
      </c>
      <c r="AF346" s="2109">
        <v>6172</v>
      </c>
      <c r="AG346" s="2125" t="s">
        <v>895</v>
      </c>
      <c r="AH346" s="2126">
        <v>126.29673021621</v>
      </c>
      <c r="AI346" s="2059"/>
    </row>
    <row r="347" spans="19:35">
      <c r="S347" s="2229" t="s">
        <v>1704</v>
      </c>
      <c r="T347" s="2234">
        <v>800000</v>
      </c>
      <c r="U347" s="2059"/>
      <c r="V347" s="2146"/>
      <c r="W347" s="2059"/>
      <c r="X347" s="2059"/>
      <c r="Y347" s="2059"/>
      <c r="Z347" s="2059"/>
      <c r="AA347" s="2059"/>
      <c r="AB347" s="2059"/>
      <c r="AC347" s="2059"/>
      <c r="AD347" s="2099"/>
      <c r="AE347" s="2094">
        <v>21</v>
      </c>
      <c r="AF347" s="2098">
        <v>6200</v>
      </c>
      <c r="AG347" s="2121" t="s">
        <v>1785</v>
      </c>
      <c r="AH347" s="2122">
        <v>112.930024496752</v>
      </c>
      <c r="AI347" s="2059"/>
    </row>
    <row r="348" spans="19:35">
      <c r="S348" s="2229" t="s">
        <v>1707</v>
      </c>
      <c r="T348" s="2234">
        <v>650000</v>
      </c>
      <c r="U348" s="2059"/>
      <c r="V348" s="2146"/>
      <c r="W348" s="2059"/>
      <c r="X348" s="2059"/>
      <c r="Y348" s="2059"/>
      <c r="Z348" s="2059"/>
      <c r="AA348" s="2059"/>
      <c r="AB348" s="2059"/>
      <c r="AC348" s="2059"/>
      <c r="AD348" s="2099"/>
      <c r="AE348" s="2100">
        <v>1</v>
      </c>
      <c r="AF348" s="2101">
        <v>6201</v>
      </c>
      <c r="AG348" s="2123" t="s">
        <v>898</v>
      </c>
      <c r="AH348" s="2124">
        <v>132.623282564703</v>
      </c>
      <c r="AI348" s="2059"/>
    </row>
    <row r="349" spans="19:35">
      <c r="S349" s="2229" t="s">
        <v>1710</v>
      </c>
      <c r="T349" s="2234">
        <v>500</v>
      </c>
      <c r="U349" s="2059"/>
      <c r="V349" s="2146"/>
      <c r="W349" s="2059"/>
      <c r="X349" s="2059"/>
      <c r="Y349" s="2059"/>
      <c r="Z349" s="2059"/>
      <c r="AA349" s="2059"/>
      <c r="AB349" s="2059"/>
      <c r="AC349" s="2059"/>
      <c r="AD349" s="2099"/>
      <c r="AE349" s="2100">
        <v>2</v>
      </c>
      <c r="AF349" s="2101">
        <v>6202</v>
      </c>
      <c r="AG349" s="2123" t="s">
        <v>899</v>
      </c>
      <c r="AH349" s="2124">
        <v>122.654169773139</v>
      </c>
      <c r="AI349" s="2059"/>
    </row>
    <row r="350" spans="19:35">
      <c r="S350" s="2229" t="s">
        <v>1926</v>
      </c>
      <c r="T350" s="2234">
        <v>2160</v>
      </c>
      <c r="U350" s="2059"/>
      <c r="V350" s="2059"/>
      <c r="W350" s="2059"/>
      <c r="X350" s="2059"/>
      <c r="Y350" s="2059"/>
      <c r="Z350" s="2059"/>
      <c r="AA350" s="2059"/>
      <c r="AB350" s="2059"/>
      <c r="AC350" s="2059"/>
      <c r="AD350" s="2099"/>
      <c r="AE350" s="2100">
        <v>3</v>
      </c>
      <c r="AF350" s="2101">
        <v>6203</v>
      </c>
      <c r="AG350" s="2123" t="s">
        <v>900</v>
      </c>
      <c r="AH350" s="2124">
        <v>113.15369048887</v>
      </c>
      <c r="AI350" s="2059"/>
    </row>
    <row r="351" spans="19:35">
      <c r="S351" s="2229" t="s">
        <v>1927</v>
      </c>
      <c r="T351" s="2234">
        <v>3770</v>
      </c>
      <c r="U351" s="2059"/>
      <c r="V351" s="2059"/>
      <c r="W351" s="2059"/>
      <c r="X351" s="2059"/>
      <c r="Y351" s="2059"/>
      <c r="Z351" s="2059"/>
      <c r="AA351" s="2059"/>
      <c r="AB351" s="2059"/>
      <c r="AC351" s="2059"/>
      <c r="AD351" s="2099"/>
      <c r="AE351" s="2100">
        <v>4</v>
      </c>
      <c r="AF351" s="2101">
        <v>6204</v>
      </c>
      <c r="AG351" s="2123" t="s">
        <v>901</v>
      </c>
      <c r="AH351" s="2124">
        <v>115.922888486527</v>
      </c>
      <c r="AI351" s="2059"/>
    </row>
    <row r="352" spans="19:35">
      <c r="S352" s="2229" t="s">
        <v>1928</v>
      </c>
      <c r="T352" s="2234">
        <v>5280</v>
      </c>
      <c r="U352" s="2059"/>
      <c r="V352" s="2059"/>
      <c r="W352" s="2059"/>
      <c r="X352" s="2059"/>
      <c r="Y352" s="2059"/>
      <c r="Z352" s="2059"/>
      <c r="AA352" s="2059"/>
      <c r="AB352" s="2059"/>
      <c r="AC352" s="2059"/>
      <c r="AD352" s="2099"/>
      <c r="AE352" s="2100">
        <v>5</v>
      </c>
      <c r="AF352" s="2101">
        <v>6205</v>
      </c>
      <c r="AG352" s="2123" t="s">
        <v>902</v>
      </c>
      <c r="AH352" s="2124">
        <v>118.084993077005</v>
      </c>
      <c r="AI352" s="2059"/>
    </row>
    <row r="353" spans="19:35">
      <c r="S353" s="2229" t="s">
        <v>1929</v>
      </c>
      <c r="T353" s="2234">
        <v>7390</v>
      </c>
      <c r="U353" s="2059"/>
      <c r="V353" s="2059"/>
      <c r="W353" s="2059"/>
      <c r="X353" s="2059"/>
      <c r="Y353" s="2059"/>
      <c r="Z353" s="2059"/>
      <c r="AA353" s="2059"/>
      <c r="AB353" s="2059"/>
      <c r="AC353" s="2059"/>
      <c r="AD353" s="2099"/>
      <c r="AE353" s="2100">
        <v>6</v>
      </c>
      <c r="AF353" s="2101">
        <v>6206</v>
      </c>
      <c r="AG353" s="2123" t="s">
        <v>903</v>
      </c>
      <c r="AH353" s="2124">
        <v>151.315369048887</v>
      </c>
      <c r="AI353" s="2059"/>
    </row>
    <row r="354" spans="19:35">
      <c r="S354" s="2229" t="s">
        <v>1930</v>
      </c>
      <c r="T354" s="2234">
        <v>10350</v>
      </c>
      <c r="U354" s="2059"/>
      <c r="V354" s="2059"/>
      <c r="W354" s="2059"/>
      <c r="X354" s="2059"/>
      <c r="Y354" s="2059"/>
      <c r="Z354" s="2059"/>
      <c r="AA354" s="2059"/>
      <c r="AB354" s="2059"/>
      <c r="AC354" s="2059"/>
      <c r="AD354" s="2099"/>
      <c r="AE354" s="2100">
        <v>7</v>
      </c>
      <c r="AF354" s="2101">
        <v>6207</v>
      </c>
      <c r="AG354" s="2123" t="s">
        <v>904</v>
      </c>
      <c r="AH354" s="2124">
        <v>116.231760570881</v>
      </c>
      <c r="AI354" s="2059"/>
    </row>
    <row r="355" spans="19:35">
      <c r="S355" s="2229" t="s">
        <v>1791</v>
      </c>
      <c r="T355" s="2234">
        <v>820</v>
      </c>
      <c r="U355" s="2059"/>
      <c r="V355" s="2059"/>
      <c r="W355" s="2059"/>
      <c r="X355" s="2059"/>
      <c r="Y355" s="2059"/>
      <c r="Z355" s="2059"/>
      <c r="AA355" s="2059"/>
      <c r="AB355" s="2059"/>
      <c r="AC355" s="2059"/>
      <c r="AD355" s="2099"/>
      <c r="AE355" s="2100">
        <v>8</v>
      </c>
      <c r="AF355" s="2101">
        <v>6208</v>
      </c>
      <c r="AG355" s="2123" t="s">
        <v>905</v>
      </c>
      <c r="AH355" s="2124">
        <v>130.535733304931</v>
      </c>
      <c r="AI355" s="2059"/>
    </row>
    <row r="356" spans="19:35">
      <c r="S356" s="2229" t="s">
        <v>1792</v>
      </c>
      <c r="T356" s="2234">
        <v>1650</v>
      </c>
      <c r="U356" s="2059"/>
      <c r="V356" s="2059"/>
      <c r="W356" s="2059"/>
      <c r="X356" s="2059"/>
      <c r="Y356" s="2059"/>
      <c r="Z356" s="2059"/>
      <c r="AA356" s="2059"/>
      <c r="AB356" s="2059"/>
      <c r="AC356" s="2059"/>
      <c r="AD356" s="2099"/>
      <c r="AE356" s="2100">
        <v>9</v>
      </c>
      <c r="AF356" s="2101">
        <v>6209</v>
      </c>
      <c r="AG356" s="2123" t="s">
        <v>906</v>
      </c>
      <c r="AH356" s="2124">
        <v>115.901586963468</v>
      </c>
      <c r="AI356" s="2059"/>
    </row>
    <row r="357" spans="19:35">
      <c r="S357" s="2229" t="s">
        <v>1793</v>
      </c>
      <c r="T357" s="2234">
        <v>1950</v>
      </c>
      <c r="U357" s="2059"/>
      <c r="V357" s="2059"/>
      <c r="W357" s="2059"/>
      <c r="X357" s="2059"/>
      <c r="Y357" s="2059"/>
      <c r="Z357" s="2059"/>
      <c r="AA357" s="2059"/>
      <c r="AB357" s="2059"/>
      <c r="AC357" s="2059"/>
      <c r="AD357" s="2099"/>
      <c r="AE357" s="2100">
        <v>10</v>
      </c>
      <c r="AF357" s="2101">
        <v>6210</v>
      </c>
      <c r="AG357" s="2123" t="s">
        <v>907</v>
      </c>
      <c r="AH357" s="2124">
        <v>115.486207263819</v>
      </c>
      <c r="AI357" s="2059"/>
    </row>
    <row r="358" spans="19:35">
      <c r="S358" s="2229" t="s">
        <v>1794</v>
      </c>
      <c r="T358" s="2234">
        <v>2415</v>
      </c>
      <c r="U358" s="2059"/>
      <c r="V358" s="2059"/>
      <c r="W358" s="2059"/>
      <c r="X358" s="2059"/>
      <c r="Y358" s="2059"/>
      <c r="Z358" s="2059"/>
      <c r="AA358" s="2059"/>
      <c r="AB358" s="2059"/>
      <c r="AC358" s="2059"/>
      <c r="AD358" s="2099"/>
      <c r="AE358" s="2100">
        <v>11</v>
      </c>
      <c r="AF358" s="2101">
        <v>6211</v>
      </c>
      <c r="AG358" s="2123" t="s">
        <v>908</v>
      </c>
      <c r="AH358" s="2124">
        <v>134.274150601768</v>
      </c>
      <c r="AI358" s="2059"/>
    </row>
    <row r="359" spans="19:35">
      <c r="S359" s="2229" t="s">
        <v>1795</v>
      </c>
      <c r="T359" s="2234">
        <v>5335</v>
      </c>
      <c r="U359" s="2059"/>
      <c r="V359" s="2059"/>
      <c r="W359" s="2059"/>
      <c r="X359" s="2059"/>
      <c r="Y359" s="2059"/>
      <c r="Z359" s="2059"/>
      <c r="AA359" s="2059"/>
      <c r="AB359" s="2059"/>
      <c r="AC359" s="2059"/>
      <c r="AD359" s="2099"/>
      <c r="AE359" s="2100">
        <v>12</v>
      </c>
      <c r="AF359" s="2101">
        <v>6212</v>
      </c>
      <c r="AG359" s="2123" t="s">
        <v>909</v>
      </c>
      <c r="AH359" s="2124">
        <v>121.408030674193</v>
      </c>
      <c r="AI359" s="2059"/>
    </row>
    <row r="360" spans="19:35">
      <c r="S360" s="2229" t="s">
        <v>1796</v>
      </c>
      <c r="T360" s="2234">
        <v>2600</v>
      </c>
      <c r="U360" s="2059"/>
      <c r="V360" s="2059"/>
      <c r="W360" s="2059"/>
      <c r="X360" s="2059"/>
      <c r="Y360" s="2059"/>
      <c r="Z360" s="2059"/>
      <c r="AA360" s="2059"/>
      <c r="AB360" s="2059"/>
      <c r="AC360" s="2059"/>
      <c r="AD360" s="2099"/>
      <c r="AE360" s="2100">
        <v>13</v>
      </c>
      <c r="AF360" s="2101">
        <v>6213</v>
      </c>
      <c r="AG360" s="2123" t="s">
        <v>910</v>
      </c>
      <c r="AH360" s="2124">
        <v>110.83182447545</v>
      </c>
      <c r="AI360" s="2059"/>
    </row>
    <row r="361" spans="19:35">
      <c r="S361" s="2229" t="s">
        <v>1797</v>
      </c>
      <c r="T361" s="2234">
        <v>7000</v>
      </c>
      <c r="U361" s="2059"/>
      <c r="V361" s="2059"/>
      <c r="W361" s="2059"/>
      <c r="X361" s="2059"/>
      <c r="Y361" s="2059"/>
      <c r="Z361" s="2059"/>
      <c r="AA361" s="2059"/>
      <c r="AB361" s="2059"/>
      <c r="AC361" s="2059"/>
      <c r="AD361" s="2099"/>
      <c r="AE361" s="2108">
        <v>14</v>
      </c>
      <c r="AF361" s="2109">
        <v>6271</v>
      </c>
      <c r="AG361" s="2125" t="s">
        <v>911</v>
      </c>
      <c r="AH361" s="2126">
        <v>121.844711896901</v>
      </c>
      <c r="AI361" s="2059"/>
    </row>
    <row r="362" spans="19:35">
      <c r="S362" s="2229" t="s">
        <v>1931</v>
      </c>
      <c r="T362" s="2234">
        <v>1740</v>
      </c>
      <c r="U362" s="2059"/>
      <c r="V362" s="2059"/>
      <c r="W362" s="2059"/>
      <c r="X362" s="2059"/>
      <c r="Y362" s="2059"/>
      <c r="Z362" s="2059"/>
      <c r="AA362" s="2059"/>
      <c r="AB362" s="2059"/>
      <c r="AC362" s="2059"/>
      <c r="AD362" s="2099"/>
      <c r="AE362" s="2094">
        <v>22</v>
      </c>
      <c r="AF362" s="2098">
        <v>6300</v>
      </c>
      <c r="AG362" s="2121" t="s">
        <v>1799</v>
      </c>
      <c r="AH362" s="2122">
        <v>104.079241665779</v>
      </c>
      <c r="AI362" s="2059"/>
    </row>
    <row r="363" spans="19:35">
      <c r="S363" s="2229" t="s">
        <v>1932</v>
      </c>
      <c r="T363" s="2234">
        <v>220</v>
      </c>
      <c r="U363" s="2059"/>
      <c r="V363" s="2059"/>
      <c r="W363" s="2059"/>
      <c r="X363" s="2059"/>
      <c r="Y363" s="2059"/>
      <c r="Z363" s="2059"/>
      <c r="AA363" s="2059"/>
      <c r="AB363" s="2059"/>
      <c r="AC363" s="2059"/>
      <c r="AD363" s="2099"/>
      <c r="AE363" s="2100">
        <v>1</v>
      </c>
      <c r="AF363" s="2101">
        <v>6301</v>
      </c>
      <c r="AG363" s="2123" t="s">
        <v>914</v>
      </c>
      <c r="AH363" s="2124">
        <v>102.843753328363</v>
      </c>
      <c r="AI363" s="2059"/>
    </row>
    <row r="364" spans="19:35">
      <c r="S364" s="2229" t="s">
        <v>1933</v>
      </c>
      <c r="T364" s="2234">
        <v>2520</v>
      </c>
      <c r="U364" s="2059"/>
      <c r="V364" s="2059"/>
      <c r="W364" s="2059"/>
      <c r="X364" s="2059"/>
      <c r="Y364" s="2059"/>
      <c r="Z364" s="2059"/>
      <c r="AA364" s="2059"/>
      <c r="AB364" s="2059"/>
      <c r="AC364" s="2059"/>
      <c r="AD364" s="2099"/>
      <c r="AE364" s="2100">
        <v>2</v>
      </c>
      <c r="AF364" s="2101">
        <v>6302</v>
      </c>
      <c r="AG364" s="2123" t="s">
        <v>915</v>
      </c>
      <c r="AH364" s="2124">
        <v>109.031845776973</v>
      </c>
      <c r="AI364" s="2059"/>
    </row>
    <row r="365" spans="19:35">
      <c r="S365" s="2229" t="s">
        <v>1934</v>
      </c>
      <c r="T365" s="2234">
        <v>3060</v>
      </c>
      <c r="AA365" s="2059"/>
      <c r="AB365" s="2059"/>
      <c r="AC365" s="2059"/>
      <c r="AD365" s="2099"/>
      <c r="AE365" s="2100">
        <v>3</v>
      </c>
      <c r="AF365" s="2101">
        <v>6303</v>
      </c>
      <c r="AG365" s="2123" t="s">
        <v>916</v>
      </c>
      <c r="AH365" s="2124">
        <v>97.8591969325807</v>
      </c>
      <c r="AI365" s="2059"/>
    </row>
    <row r="366" spans="19:35">
      <c r="S366" s="2229" t="s">
        <v>1803</v>
      </c>
      <c r="T366" s="2234">
        <v>3450</v>
      </c>
      <c r="AE366" s="2100">
        <v>4</v>
      </c>
      <c r="AF366" s="2101">
        <v>6304</v>
      </c>
      <c r="AG366" s="2123" t="s">
        <v>917</v>
      </c>
      <c r="AH366" s="2124">
        <v>126.200873362445</v>
      </c>
      <c r="AI366" s="2059"/>
    </row>
    <row r="367" spans="19:34">
      <c r="S367" s="2229" t="s">
        <v>1804</v>
      </c>
      <c r="T367" s="2234">
        <v>7080</v>
      </c>
      <c r="AE367" s="2100">
        <v>5</v>
      </c>
      <c r="AF367" s="2101">
        <v>6305</v>
      </c>
      <c r="AG367" s="2123" t="s">
        <v>918</v>
      </c>
      <c r="AH367" s="2124">
        <v>107.338374693791</v>
      </c>
    </row>
    <row r="368" spans="19:34">
      <c r="S368" s="2229" t="s">
        <v>1715</v>
      </c>
      <c r="T368" s="2234">
        <v>9010</v>
      </c>
      <c r="AE368" s="2100">
        <v>6</v>
      </c>
      <c r="AF368" s="2101">
        <v>6306</v>
      </c>
      <c r="AG368" s="2123" t="s">
        <v>919</v>
      </c>
      <c r="AH368" s="2124">
        <v>112.866119927575</v>
      </c>
    </row>
    <row r="369" spans="19:34">
      <c r="S369" s="2229" t="s">
        <v>1717</v>
      </c>
      <c r="T369" s="2234">
        <v>11610</v>
      </c>
      <c r="AE369" s="2100">
        <v>7</v>
      </c>
      <c r="AF369" s="2101">
        <v>6307</v>
      </c>
      <c r="AG369" s="2123" t="s">
        <v>920</v>
      </c>
      <c r="AH369" s="2124">
        <v>114.634146341463</v>
      </c>
    </row>
    <row r="370" spans="19:34">
      <c r="S370" s="2229" t="s">
        <v>1805</v>
      </c>
      <c r="T370" s="2234">
        <v>1520</v>
      </c>
      <c r="AE370" s="2100">
        <v>8</v>
      </c>
      <c r="AF370" s="2101">
        <v>6308</v>
      </c>
      <c r="AG370" s="2123" t="s">
        <v>921</v>
      </c>
      <c r="AH370" s="2124">
        <v>121.344126105017</v>
      </c>
    </row>
    <row r="371" spans="19:34">
      <c r="S371" s="2229" t="s">
        <v>1806</v>
      </c>
      <c r="T371" s="2234">
        <v>700</v>
      </c>
      <c r="AE371" s="2100">
        <v>9</v>
      </c>
      <c r="AF371" s="2101">
        <v>6309</v>
      </c>
      <c r="AG371" s="2123" t="s">
        <v>922</v>
      </c>
      <c r="AH371" s="2124">
        <v>123.847055064437</v>
      </c>
    </row>
    <row r="372" ht="13.95" spans="19:34">
      <c r="S372" s="3158" t="s">
        <v>30</v>
      </c>
      <c r="T372" s="2236">
        <v>0</v>
      </c>
      <c r="AE372" s="2100">
        <v>10</v>
      </c>
      <c r="AF372" s="2101">
        <v>6310</v>
      </c>
      <c r="AG372" s="2123" t="s">
        <v>923</v>
      </c>
      <c r="AH372" s="2124">
        <v>110.182128022154</v>
      </c>
    </row>
    <row r="373" ht="13.95" spans="20:34">
      <c r="T373" s="2059"/>
      <c r="AE373" s="2100">
        <v>11</v>
      </c>
      <c r="AF373" s="2101">
        <v>6311</v>
      </c>
      <c r="AG373" s="2123" t="s">
        <v>924</v>
      </c>
      <c r="AH373" s="2124">
        <v>113.952497603579</v>
      </c>
    </row>
    <row r="374" spans="19:34">
      <c r="S374" s="2065" t="str">
        <f>S11</f>
        <v>Beton 1 Lt, &lt; 45/ A1</v>
      </c>
      <c r="T374" s="2237">
        <v>40</v>
      </c>
      <c r="AE374" s="2108">
        <v>12</v>
      </c>
      <c r="AF374" s="2109">
        <v>6371</v>
      </c>
      <c r="AG374" s="2125" t="s">
        <v>925</v>
      </c>
      <c r="AH374" s="2126">
        <v>114.623495579934</v>
      </c>
    </row>
    <row r="375" spans="19:34">
      <c r="S375" s="2069" t="str">
        <f>S12</f>
        <v>Beton 1 Lt, &lt; 45/ A2</v>
      </c>
      <c r="T375" s="2238">
        <v>40</v>
      </c>
      <c r="AE375" s="2108">
        <v>13</v>
      </c>
      <c r="AF375" s="2109">
        <v>6372</v>
      </c>
      <c r="AG375" s="2125" t="s">
        <v>926</v>
      </c>
      <c r="AH375" s="2126">
        <v>109.937160506976</v>
      </c>
    </row>
    <row r="376" spans="19:34">
      <c r="S376" s="2069" t="str">
        <f t="shared" ref="S376:S388" si="2">S14</f>
        <v>Beton 1 Lt, &lt; 45/ A3</v>
      </c>
      <c r="T376" s="2238">
        <v>25</v>
      </c>
      <c r="AE376" s="2094">
        <v>23</v>
      </c>
      <c r="AF376" s="2098">
        <v>6400</v>
      </c>
      <c r="AG376" s="2121" t="s">
        <v>1807</v>
      </c>
      <c r="AH376" s="2122">
        <v>115.518159548408</v>
      </c>
    </row>
    <row r="377" spans="19:34">
      <c r="S377" s="2069" t="str">
        <f t="shared" si="2"/>
        <v>Beton 1 Lt, 46-70/ A1</v>
      </c>
      <c r="T377" s="2238">
        <v>40</v>
      </c>
      <c r="AE377" s="2100">
        <v>1</v>
      </c>
      <c r="AF377" s="2101">
        <v>6401</v>
      </c>
      <c r="AG377" s="2123" t="s">
        <v>929</v>
      </c>
      <c r="AH377" s="2124">
        <v>117.232932154649</v>
      </c>
    </row>
    <row r="378" spans="19:34">
      <c r="S378" s="2069" t="str">
        <f t="shared" si="2"/>
        <v>Beton 1 Lt, 46-70/ A2</v>
      </c>
      <c r="T378" s="2238">
        <v>40</v>
      </c>
      <c r="AE378" s="2100">
        <v>2</v>
      </c>
      <c r="AF378" s="2101">
        <v>6402</v>
      </c>
      <c r="AG378" s="2123" t="s">
        <v>930</v>
      </c>
      <c r="AH378" s="2124">
        <v>131.696666311641</v>
      </c>
    </row>
    <row r="379" spans="19:34">
      <c r="S379" s="2069" t="str">
        <f t="shared" si="2"/>
        <v>Beton 1 Lt, 46-70/ A3</v>
      </c>
      <c r="T379" s="2238">
        <v>30</v>
      </c>
      <c r="AE379" s="2100">
        <v>3</v>
      </c>
      <c r="AF379" s="2101">
        <v>6403</v>
      </c>
      <c r="AG379" s="2123" t="s">
        <v>931</v>
      </c>
      <c r="AH379" s="2124">
        <v>136.329747576952</v>
      </c>
    </row>
    <row r="380" spans="19:34">
      <c r="S380" s="2069" t="str">
        <f t="shared" si="2"/>
        <v>Beton 1 Lt, 75-100/ A1</v>
      </c>
      <c r="T380" s="2238">
        <v>40</v>
      </c>
      <c r="AE380" s="2100">
        <v>4</v>
      </c>
      <c r="AF380" s="2101">
        <v>6404</v>
      </c>
      <c r="AG380" s="2123" t="s">
        <v>932</v>
      </c>
      <c r="AH380" s="2124">
        <v>120.193843859836</v>
      </c>
    </row>
    <row r="381" spans="19:34">
      <c r="S381" s="2069" t="str">
        <f t="shared" si="2"/>
        <v>Beton 1 Lt, 75-100/ A2</v>
      </c>
      <c r="T381" s="2238">
        <v>40</v>
      </c>
      <c r="AE381" s="2100">
        <v>5</v>
      </c>
      <c r="AF381" s="2101">
        <v>6405</v>
      </c>
      <c r="AG381" s="2123" t="s">
        <v>933</v>
      </c>
      <c r="AH381" s="2124">
        <v>135.77590797742</v>
      </c>
    </row>
    <row r="382" spans="19:34">
      <c r="S382" s="2069" t="str">
        <f t="shared" si="2"/>
        <v>Beton 1 Lt, 75-100/ A3</v>
      </c>
      <c r="T382" s="2238">
        <v>30</v>
      </c>
      <c r="AE382" s="2100">
        <v>6</v>
      </c>
      <c r="AF382" s="2101">
        <v>6409</v>
      </c>
      <c r="AG382" s="2123" t="s">
        <v>934</v>
      </c>
      <c r="AH382" s="2124">
        <v>119.874321013952</v>
      </c>
    </row>
    <row r="383" spans="19:34">
      <c r="S383" s="2069" t="str">
        <f t="shared" si="2"/>
        <v>Beton 1 Lt, 101-150/ A1</v>
      </c>
      <c r="T383" s="2238">
        <v>40</v>
      </c>
      <c r="AE383" s="2100">
        <v>7</v>
      </c>
      <c r="AF383" s="2101" t="s">
        <v>1808</v>
      </c>
      <c r="AG383" s="2123" t="s">
        <v>935</v>
      </c>
      <c r="AH383" s="2124">
        <v>131.696666311641</v>
      </c>
    </row>
    <row r="384" spans="19:34">
      <c r="S384" s="2069" t="str">
        <f t="shared" si="2"/>
        <v>Beton 1 Lt, 101-150/ A2</v>
      </c>
      <c r="T384" s="2238">
        <v>40</v>
      </c>
      <c r="AE384" s="2108">
        <v>8</v>
      </c>
      <c r="AF384" s="2109">
        <v>6471</v>
      </c>
      <c r="AG384" s="2125" t="s">
        <v>936</v>
      </c>
      <c r="AH384" s="2126">
        <v>126.509745446799</v>
      </c>
    </row>
    <row r="385" spans="19:34">
      <c r="S385" s="2069" t="str">
        <f t="shared" si="2"/>
        <v>Beton 1 Lt, 101-150/ A3</v>
      </c>
      <c r="T385" s="2238">
        <v>30</v>
      </c>
      <c r="AE385" s="2108">
        <v>9</v>
      </c>
      <c r="AF385" s="2109">
        <v>6472</v>
      </c>
      <c r="AG385" s="2125" t="s">
        <v>937</v>
      </c>
      <c r="AH385" s="2126">
        <v>115.518159548408</v>
      </c>
    </row>
    <row r="386" spans="19:34">
      <c r="S386" s="2069" t="str">
        <f t="shared" si="2"/>
        <v>Beton 1 Lt, 156-200/ A1</v>
      </c>
      <c r="T386" s="2238">
        <v>40</v>
      </c>
      <c r="AE386" s="2108">
        <v>10</v>
      </c>
      <c r="AF386" s="2109">
        <v>6474</v>
      </c>
      <c r="AG386" s="2125" t="s">
        <v>938</v>
      </c>
      <c r="AH386" s="2126">
        <v>114.9004153797</v>
      </c>
    </row>
    <row r="387" spans="19:34">
      <c r="S387" s="2069" t="str">
        <f t="shared" si="2"/>
        <v>Beton 1 Lt, 156-200/ A2</v>
      </c>
      <c r="T387" s="2238">
        <v>40</v>
      </c>
      <c r="AE387" s="2094">
        <v>24</v>
      </c>
      <c r="AF387" s="2098">
        <v>6500</v>
      </c>
      <c r="AG387" s="2121" t="s">
        <v>1809</v>
      </c>
      <c r="AH387" s="2122">
        <v>125.92395356268</v>
      </c>
    </row>
    <row r="388" spans="19:34">
      <c r="S388" s="2069" t="str">
        <f t="shared" si="2"/>
        <v>Beton 1 Lt, 156-200/ A3</v>
      </c>
      <c r="T388" s="2238">
        <v>30</v>
      </c>
      <c r="AE388" s="2100">
        <v>1</v>
      </c>
      <c r="AF388" s="2101">
        <v>6406</v>
      </c>
      <c r="AG388" s="2123" t="s">
        <v>941</v>
      </c>
      <c r="AH388" s="2124">
        <v>147.417190329109</v>
      </c>
    </row>
    <row r="389" spans="19:34">
      <c r="S389" s="2069" t="str">
        <f t="shared" ref="S389:S418" si="3">S28</f>
        <v>Beton 1 Lt, 201-300/ A1</v>
      </c>
      <c r="T389" s="2238">
        <v>40</v>
      </c>
      <c r="AE389" s="2100">
        <v>2</v>
      </c>
      <c r="AF389" s="2101">
        <v>6407</v>
      </c>
      <c r="AG389" s="2123" t="s">
        <v>942</v>
      </c>
      <c r="AH389" s="2124">
        <v>123.548833741613</v>
      </c>
    </row>
    <row r="390" spans="19:34">
      <c r="S390" s="2069" t="str">
        <f t="shared" si="3"/>
        <v>Beton 1 Lt, 201-300/ A2</v>
      </c>
      <c r="T390" s="2238">
        <v>40</v>
      </c>
      <c r="AE390" s="2100">
        <v>3</v>
      </c>
      <c r="AF390" s="2101">
        <v>6408</v>
      </c>
      <c r="AG390" s="2123" t="s">
        <v>943</v>
      </c>
      <c r="AH390" s="2124">
        <v>105.644903610608</v>
      </c>
    </row>
    <row r="391" spans="19:34">
      <c r="S391" s="2069" t="str">
        <f t="shared" si="3"/>
        <v>Beton 1 Lt, 201-300/ A3</v>
      </c>
      <c r="T391" s="2238">
        <v>30</v>
      </c>
      <c r="AE391" s="2100">
        <v>4</v>
      </c>
      <c r="AF391" s="2101">
        <v>6410</v>
      </c>
      <c r="AG391" s="2123" t="s">
        <v>944</v>
      </c>
      <c r="AH391" s="2124">
        <v>134.465864309298</v>
      </c>
    </row>
    <row r="392" spans="19:34">
      <c r="S392" s="2069" t="str">
        <f t="shared" si="3"/>
        <v>Beton 1 Lt, 301-400/ A1</v>
      </c>
      <c r="T392" s="2238">
        <v>40</v>
      </c>
      <c r="AE392" s="2108">
        <v>5</v>
      </c>
      <c r="AF392" s="2109">
        <v>6473</v>
      </c>
      <c r="AG392" s="2125" t="s">
        <v>945</v>
      </c>
      <c r="AH392" s="2126">
        <v>125.92395356268</v>
      </c>
    </row>
    <row r="393" spans="19:34">
      <c r="S393" s="2069" t="str">
        <f t="shared" si="3"/>
        <v>Beton 1 Lt, 301-400/ A2</v>
      </c>
      <c r="T393" s="2238">
        <v>40</v>
      </c>
      <c r="AE393" s="2094">
        <v>25</v>
      </c>
      <c r="AF393" s="2098">
        <v>7100</v>
      </c>
      <c r="AG393" s="2121" t="s">
        <v>1810</v>
      </c>
      <c r="AH393" s="2122">
        <v>106.997550324848</v>
      </c>
    </row>
    <row r="394" spans="19:34">
      <c r="S394" s="2069" t="str">
        <f t="shared" si="3"/>
        <v>Beton 1 Lt, 301-400/ A3</v>
      </c>
      <c r="T394" s="2238">
        <v>30</v>
      </c>
      <c r="AE394" s="2100">
        <v>1</v>
      </c>
      <c r="AF394" s="2101">
        <v>7101</v>
      </c>
      <c r="AG394" s="2123" t="s">
        <v>948</v>
      </c>
      <c r="AH394" s="2124">
        <v>110.214080306742</v>
      </c>
    </row>
    <row r="395" spans="19:34">
      <c r="S395" s="2069" t="str">
        <f t="shared" si="3"/>
        <v>Beton 1 Lt, 401-500/ A1</v>
      </c>
      <c r="T395" s="2238">
        <v>40</v>
      </c>
      <c r="AE395" s="2100">
        <v>2</v>
      </c>
      <c r="AF395" s="2101">
        <v>7102</v>
      </c>
      <c r="AG395" s="2123" t="s">
        <v>949</v>
      </c>
      <c r="AH395" s="2124">
        <v>108.935988923208</v>
      </c>
    </row>
    <row r="396" spans="19:34">
      <c r="S396" s="2069" t="str">
        <f t="shared" si="3"/>
        <v>Beton 1 Lt, 401-500/ A2</v>
      </c>
      <c r="T396" s="2238">
        <v>40</v>
      </c>
      <c r="AE396" s="2100">
        <v>3</v>
      </c>
      <c r="AF396" s="2101">
        <v>7103</v>
      </c>
      <c r="AG396" s="2123" t="s">
        <v>950</v>
      </c>
      <c r="AH396" s="2124">
        <v>143.849185216743</v>
      </c>
    </row>
    <row r="397" spans="19:34">
      <c r="S397" s="2069" t="str">
        <f t="shared" si="3"/>
        <v>Beton 1 Lt, 401-500/ A3</v>
      </c>
      <c r="T397" s="2238">
        <v>30</v>
      </c>
      <c r="AE397" s="2100">
        <v>4</v>
      </c>
      <c r="AF397" s="2101">
        <v>7104</v>
      </c>
      <c r="AG397" s="2123" t="s">
        <v>951</v>
      </c>
      <c r="AH397" s="2124">
        <v>148.215997443817</v>
      </c>
    </row>
    <row r="398" spans="19:34">
      <c r="S398" s="2069" t="str">
        <f t="shared" si="3"/>
        <v>Beton 2 Lt, 45-70/ A1</v>
      </c>
      <c r="T398" s="2238">
        <v>40</v>
      </c>
      <c r="AE398" s="2100">
        <v>5</v>
      </c>
      <c r="AF398" s="2101">
        <v>7105</v>
      </c>
      <c r="AG398" s="2123" t="s">
        <v>952</v>
      </c>
      <c r="AH398" s="2124">
        <v>106.922994994142</v>
      </c>
    </row>
    <row r="399" spans="19:34">
      <c r="S399" s="2069" t="str">
        <f t="shared" si="3"/>
        <v>Beton 2 Lt, 45-70/ A2</v>
      </c>
      <c r="T399" s="2238">
        <v>40</v>
      </c>
      <c r="AE399" s="2100">
        <v>6</v>
      </c>
      <c r="AF399" s="2101">
        <v>7106</v>
      </c>
      <c r="AG399" s="2123" t="s">
        <v>953</v>
      </c>
      <c r="AH399" s="2124">
        <v>99.4248588774097</v>
      </c>
    </row>
    <row r="400" ht="26.4" spans="19:34">
      <c r="S400" s="2069" t="str">
        <f t="shared" si="3"/>
        <v>Beton 2 Lt, 45-70/ A3</v>
      </c>
      <c r="T400" s="2238">
        <v>30</v>
      </c>
      <c r="AE400" s="2100">
        <v>7</v>
      </c>
      <c r="AF400" s="2101">
        <v>7107</v>
      </c>
      <c r="AG400" s="2123" t="s">
        <v>954</v>
      </c>
      <c r="AH400" s="2124">
        <v>103.333688358718</v>
      </c>
    </row>
    <row r="401" ht="26.4" spans="19:34">
      <c r="S401" s="2069" t="str">
        <f t="shared" si="3"/>
        <v>Beton 2 Lt, 75-100/ A1</v>
      </c>
      <c r="T401" s="2238">
        <v>40</v>
      </c>
      <c r="AE401" s="2100">
        <v>8</v>
      </c>
      <c r="AF401" s="2101">
        <v>7108</v>
      </c>
      <c r="AG401" s="2123" t="s">
        <v>1811</v>
      </c>
      <c r="AH401" s="2124">
        <v>129.246991159868</v>
      </c>
    </row>
    <row r="402" spans="19:34">
      <c r="S402" s="2069" t="str">
        <f t="shared" si="3"/>
        <v>Beton 2 Lt, 75-100/ A2</v>
      </c>
      <c r="T402" s="2238">
        <v>40</v>
      </c>
      <c r="AE402" s="2100">
        <v>9</v>
      </c>
      <c r="AF402" s="2101">
        <v>7109</v>
      </c>
      <c r="AG402" s="2123" t="s">
        <v>956</v>
      </c>
      <c r="AH402" s="2124">
        <v>113.35605495793</v>
      </c>
    </row>
    <row r="403" ht="26.4" spans="19:34">
      <c r="S403" s="2069" t="str">
        <f t="shared" si="3"/>
        <v>Beton 2 Lt, 75-100/ A3</v>
      </c>
      <c r="T403" s="2238">
        <v>30</v>
      </c>
      <c r="AE403" s="2100">
        <v>10</v>
      </c>
      <c r="AF403" s="2101">
        <v>7110</v>
      </c>
      <c r="AG403" s="2123" t="s">
        <v>957</v>
      </c>
      <c r="AH403" s="2124">
        <v>119.938225583129</v>
      </c>
    </row>
    <row r="404" ht="26.4" spans="19:34">
      <c r="S404" s="2069" t="str">
        <f t="shared" si="3"/>
        <v>Beton 2 Lt, 101-150/ A1</v>
      </c>
      <c r="T404" s="2238">
        <v>40</v>
      </c>
      <c r="AE404" s="2100">
        <v>11</v>
      </c>
      <c r="AF404" s="2101">
        <v>7111</v>
      </c>
      <c r="AG404" s="2123" t="s">
        <v>958</v>
      </c>
      <c r="AH404" s="2124">
        <v>115.358398125466</v>
      </c>
    </row>
    <row r="405" spans="19:34">
      <c r="S405" s="2069" t="str">
        <f t="shared" si="3"/>
        <v>Beton 2 Lt, 101-150/ A2</v>
      </c>
      <c r="T405" s="2238">
        <v>40</v>
      </c>
      <c r="AE405" s="2108">
        <v>12</v>
      </c>
      <c r="AF405" s="2109">
        <v>7171</v>
      </c>
      <c r="AG405" s="2125" t="s">
        <v>959</v>
      </c>
      <c r="AH405" s="2126">
        <v>108.30759399297</v>
      </c>
    </row>
    <row r="406" spans="19:34">
      <c r="S406" s="2069" t="str">
        <f t="shared" si="3"/>
        <v>Beton 2 Lt, 101-150/ A3</v>
      </c>
      <c r="T406" s="2238">
        <v>30</v>
      </c>
      <c r="AE406" s="2108">
        <v>13</v>
      </c>
      <c r="AF406" s="2109">
        <v>7172</v>
      </c>
      <c r="AG406" s="2125" t="s">
        <v>960</v>
      </c>
      <c r="AH406" s="2126">
        <v>100.894663968474</v>
      </c>
    </row>
    <row r="407" spans="19:34">
      <c r="S407" s="2069" t="str">
        <f t="shared" si="3"/>
        <v>Beton 2 Lt, 156-200/ A1</v>
      </c>
      <c r="T407" s="2238">
        <v>40</v>
      </c>
      <c r="AE407" s="2108">
        <v>14</v>
      </c>
      <c r="AF407" s="2109">
        <v>7173</v>
      </c>
      <c r="AG407" s="2125" t="s">
        <v>961</v>
      </c>
      <c r="AH407" s="2126">
        <v>108.850782830972</v>
      </c>
    </row>
    <row r="408" spans="19:34">
      <c r="S408" s="2069" t="str">
        <f t="shared" si="3"/>
        <v>Beton 2 Lt, 156-200/ A2</v>
      </c>
      <c r="T408" s="2238">
        <v>40</v>
      </c>
      <c r="AE408" s="2108">
        <v>15</v>
      </c>
      <c r="AF408" s="2109">
        <v>7174</v>
      </c>
      <c r="AG408" s="2125" t="s">
        <v>962</v>
      </c>
      <c r="AH408" s="2126">
        <v>114.772606241346</v>
      </c>
    </row>
    <row r="409" spans="19:34">
      <c r="S409" s="2069" t="str">
        <f t="shared" si="3"/>
        <v>Beton 2 Lt, 156-200/ A3</v>
      </c>
      <c r="T409" s="2238">
        <v>30</v>
      </c>
      <c r="AE409" s="2094">
        <v>26</v>
      </c>
      <c r="AF409" s="2098">
        <v>7200</v>
      </c>
      <c r="AG409" s="2121" t="s">
        <v>1812</v>
      </c>
      <c r="AH409" s="2122">
        <v>87.0380232186601</v>
      </c>
    </row>
    <row r="410" spans="19:34">
      <c r="S410" s="2069" t="str">
        <f t="shared" si="3"/>
        <v>Beton 2 Lt, 201-300/ A1</v>
      </c>
      <c r="T410" s="2238">
        <v>40</v>
      </c>
      <c r="AE410" s="2100">
        <v>1</v>
      </c>
      <c r="AF410" s="2101">
        <v>7201</v>
      </c>
      <c r="AG410" s="2123" t="s">
        <v>965</v>
      </c>
      <c r="AH410" s="2124">
        <v>106.465012248376</v>
      </c>
    </row>
    <row r="411" spans="19:34">
      <c r="S411" s="2069" t="str">
        <f t="shared" si="3"/>
        <v>Beton 2 Lt, 201-300/ A2</v>
      </c>
      <c r="T411" s="2238">
        <v>40</v>
      </c>
      <c r="AE411" s="2100">
        <v>2</v>
      </c>
      <c r="AF411" s="2101">
        <v>7202</v>
      </c>
      <c r="AG411" s="2123" t="s">
        <v>966</v>
      </c>
      <c r="AH411" s="2124">
        <v>92.8107359676217</v>
      </c>
    </row>
    <row r="412" spans="19:34">
      <c r="S412" s="2069" t="str">
        <f t="shared" si="3"/>
        <v>Beton 2 Lt, 201-300/ A3</v>
      </c>
      <c r="T412" s="2238">
        <v>30</v>
      </c>
      <c r="AE412" s="2100">
        <v>3</v>
      </c>
      <c r="AF412" s="2101">
        <v>7203</v>
      </c>
      <c r="AG412" s="2123" t="s">
        <v>967</v>
      </c>
      <c r="AH412" s="2124">
        <v>97.8804984556396</v>
      </c>
    </row>
    <row r="413" spans="19:34">
      <c r="S413" s="2069" t="str">
        <f t="shared" si="3"/>
        <v>Beton 2 Lt, 301-400/ A1</v>
      </c>
      <c r="T413" s="2238">
        <v>40</v>
      </c>
      <c r="AE413" s="2100">
        <v>4</v>
      </c>
      <c r="AF413" s="2101">
        <v>7204</v>
      </c>
      <c r="AG413" s="2123" t="s">
        <v>968</v>
      </c>
      <c r="AH413" s="2124">
        <v>97.6142294174034</v>
      </c>
    </row>
    <row r="414" spans="19:34">
      <c r="S414" s="2069" t="str">
        <f t="shared" si="3"/>
        <v>Beton 2 Lt, 301-400/ A2</v>
      </c>
      <c r="T414" s="2238">
        <v>40</v>
      </c>
      <c r="AE414" s="2100">
        <v>5</v>
      </c>
      <c r="AF414" s="2101">
        <v>7205</v>
      </c>
      <c r="AG414" s="2123" t="s">
        <v>969</v>
      </c>
      <c r="AH414" s="2124">
        <v>94.0142720204495</v>
      </c>
    </row>
    <row r="415" spans="19:34">
      <c r="S415" s="2069" t="str">
        <f t="shared" si="3"/>
        <v>Beton 2 Lt, 301-400/ A3</v>
      </c>
      <c r="T415" s="2238">
        <v>30</v>
      </c>
      <c r="AE415" s="2100">
        <v>6</v>
      </c>
      <c r="AF415" s="2101">
        <v>7206</v>
      </c>
      <c r="AG415" s="2123" t="s">
        <v>970</v>
      </c>
      <c r="AH415" s="2124">
        <v>91.9480242837363</v>
      </c>
    </row>
    <row r="416" spans="19:34">
      <c r="S416" s="2069" t="str">
        <f t="shared" si="3"/>
        <v>Beton 2 Lt, 401-500/ A1</v>
      </c>
      <c r="T416" s="2238">
        <v>40</v>
      </c>
      <c r="AE416" s="2100">
        <v>7</v>
      </c>
      <c r="AF416" s="2101">
        <v>7207</v>
      </c>
      <c r="AG416" s="2123" t="s">
        <v>971</v>
      </c>
      <c r="AH416" s="2124">
        <v>92.9278943444456</v>
      </c>
    </row>
    <row r="417" spans="19:34">
      <c r="S417" s="2069" t="str">
        <f t="shared" si="3"/>
        <v>Beton 2 Lt, 401-500/ A2</v>
      </c>
      <c r="T417" s="2238">
        <v>40</v>
      </c>
      <c r="AE417" s="2100">
        <v>8</v>
      </c>
      <c r="AF417" s="2101">
        <v>7208</v>
      </c>
      <c r="AG417" s="2123" t="s">
        <v>972</v>
      </c>
      <c r="AH417" s="2124">
        <v>90.2332516774949</v>
      </c>
    </row>
    <row r="418" spans="19:34">
      <c r="S418" s="2069" t="str">
        <f t="shared" si="3"/>
        <v>Beton 2 Lt, 401-500/ A3</v>
      </c>
      <c r="T418" s="2238">
        <v>30</v>
      </c>
      <c r="AE418" s="2100">
        <v>9</v>
      </c>
      <c r="AF418" s="2101">
        <v>7209</v>
      </c>
      <c r="AG418" s="2123" t="s">
        <v>973</v>
      </c>
      <c r="AH418" s="2124">
        <v>101.74672489083</v>
      </c>
    </row>
    <row r="419" spans="19:34">
      <c r="S419" s="2069" t="str">
        <f>S62</f>
        <v>Beton 2Lt/ Lux &amp; Basement Full</v>
      </c>
      <c r="T419" s="2238">
        <v>50</v>
      </c>
      <c r="AE419" s="2100">
        <v>10</v>
      </c>
      <c r="AF419" s="2101">
        <v>7210</v>
      </c>
      <c r="AG419" s="2123" t="s">
        <v>974</v>
      </c>
      <c r="AH419" s="2124">
        <v>91.6391521993823</v>
      </c>
    </row>
    <row r="420" spans="19:34">
      <c r="S420" s="2069" t="str">
        <f>S63</f>
        <v>Beton 2Lt/ Lux &amp; Basement ½</v>
      </c>
      <c r="T420" s="2238">
        <v>50</v>
      </c>
      <c r="AE420" s="2100">
        <v>11</v>
      </c>
      <c r="AF420" s="2101" t="s">
        <v>1813</v>
      </c>
      <c r="AG420" s="2123" t="s">
        <v>975</v>
      </c>
      <c r="AH420" s="2124">
        <v>106.465012248376</v>
      </c>
    </row>
    <row r="421" spans="19:34">
      <c r="S421" s="2069" t="str">
        <f>S60</f>
        <v>Beton 2lt/ Lux/A1</v>
      </c>
      <c r="T421" s="2238">
        <v>50</v>
      </c>
      <c r="AE421" s="2100">
        <v>12</v>
      </c>
      <c r="AF421" s="2101" t="s">
        <v>1813</v>
      </c>
      <c r="AG421" s="2123" t="s">
        <v>976</v>
      </c>
      <c r="AH421" s="2124">
        <v>97.8804984556396</v>
      </c>
    </row>
    <row r="422" spans="19:34">
      <c r="S422" s="2069" t="str">
        <f t="shared" ref="S422:S431" si="4">S64</f>
        <v>Ruko/ Rukan 2 Lt, A1</v>
      </c>
      <c r="T422" s="2238">
        <v>40</v>
      </c>
      <c r="AE422" s="2108">
        <v>13</v>
      </c>
      <c r="AF422" s="2109">
        <v>7271</v>
      </c>
      <c r="AG422" s="2125" t="s">
        <v>977</v>
      </c>
      <c r="AH422" s="2126">
        <v>87.8155288103099</v>
      </c>
    </row>
    <row r="423" spans="19:34">
      <c r="S423" s="2069" t="str">
        <f t="shared" si="4"/>
        <v>Ruko/ Rukan 2 Lt, A2</v>
      </c>
      <c r="T423" s="2238">
        <v>40</v>
      </c>
      <c r="AE423" s="2094">
        <v>27</v>
      </c>
      <c r="AF423" s="2098">
        <v>7300</v>
      </c>
      <c r="AG423" s="2121" t="s">
        <v>1814</v>
      </c>
      <c r="AH423" s="2122">
        <v>92.1397379912664</v>
      </c>
    </row>
    <row r="424" spans="19:34">
      <c r="S424" s="2069" t="str">
        <f t="shared" si="4"/>
        <v>Ruko/ Rukan 2 Lt, A3</v>
      </c>
      <c r="T424" s="2238">
        <v>30</v>
      </c>
      <c r="AE424" s="2100">
        <v>1</v>
      </c>
      <c r="AF424" s="2101">
        <v>7301</v>
      </c>
      <c r="AG424" s="2123" t="s">
        <v>980</v>
      </c>
      <c r="AH424" s="2124">
        <v>112.663755458515</v>
      </c>
    </row>
    <row r="425" spans="19:34">
      <c r="S425" s="2069" t="str">
        <f t="shared" si="4"/>
        <v>Ruko/ Rukan 3 Lt, A1</v>
      </c>
      <c r="T425" s="2238">
        <v>40</v>
      </c>
      <c r="AE425" s="2100">
        <v>2</v>
      </c>
      <c r="AF425" s="2101">
        <v>7302</v>
      </c>
      <c r="AG425" s="2123" t="s">
        <v>981</v>
      </c>
      <c r="AH425" s="2124">
        <v>103.834274150602</v>
      </c>
    </row>
    <row r="426" spans="19:34">
      <c r="S426" s="2069" t="str">
        <f t="shared" si="4"/>
        <v>Ruko/ Rukan 3 Lt, A2</v>
      </c>
      <c r="T426" s="2238">
        <v>40</v>
      </c>
      <c r="AE426" s="2100">
        <v>3</v>
      </c>
      <c r="AF426" s="2101">
        <v>7303</v>
      </c>
      <c r="AG426" s="2123" t="s">
        <v>982</v>
      </c>
      <c r="AH426" s="2124">
        <v>98.2426243476409</v>
      </c>
    </row>
    <row r="427" spans="19:34">
      <c r="S427" s="2069" t="str">
        <f t="shared" si="4"/>
        <v>Ruko/ Rukan 3 Lt, A3</v>
      </c>
      <c r="T427" s="2238">
        <v>30</v>
      </c>
      <c r="AE427" s="2100">
        <v>4</v>
      </c>
      <c r="AF427" s="2101">
        <v>7304</v>
      </c>
      <c r="AG427" s="2123" t="s">
        <v>983</v>
      </c>
      <c r="AH427" s="2124">
        <v>88.2628607945468</v>
      </c>
    </row>
    <row r="428" spans="19:34">
      <c r="S428" s="2069" t="str">
        <f t="shared" si="4"/>
        <v>Ruko/ Rukan 4 Lt, A1</v>
      </c>
      <c r="T428" s="2238">
        <v>40</v>
      </c>
      <c r="AE428" s="2100">
        <v>5</v>
      </c>
      <c r="AF428" s="2101">
        <v>7305</v>
      </c>
      <c r="AG428" s="2123" t="s">
        <v>984</v>
      </c>
      <c r="AH428" s="2124">
        <v>98.104164447758</v>
      </c>
    </row>
    <row r="429" spans="19:34">
      <c r="S429" s="2069" t="str">
        <f t="shared" si="4"/>
        <v>Ruko/ Rukan 4 Lt, A2</v>
      </c>
      <c r="T429" s="2238">
        <v>40</v>
      </c>
      <c r="AE429" s="2100">
        <v>6</v>
      </c>
      <c r="AF429" s="2101">
        <v>7306</v>
      </c>
      <c r="AG429" s="2123" t="s">
        <v>985</v>
      </c>
      <c r="AH429" s="2124">
        <v>86.4735328575993</v>
      </c>
    </row>
    <row r="430" spans="19:34">
      <c r="S430" s="2069" t="str">
        <f t="shared" si="4"/>
        <v>Ruko/ Rukan 4 Lt, A3</v>
      </c>
      <c r="T430" s="2238">
        <v>30</v>
      </c>
      <c r="AE430" s="2100">
        <v>7</v>
      </c>
      <c r="AF430" s="2101">
        <v>7307</v>
      </c>
      <c r="AG430" s="2123" t="s">
        <v>986</v>
      </c>
      <c r="AH430" s="2124">
        <v>93.3006709979764</v>
      </c>
    </row>
    <row r="431" spans="19:34">
      <c r="S431" s="2069" t="str">
        <f t="shared" si="4"/>
        <v>Kantor 2 Lt, ≥ 500/A1</v>
      </c>
      <c r="T431" s="2238">
        <v>40</v>
      </c>
      <c r="AE431" s="2100">
        <v>8</v>
      </c>
      <c r="AF431" s="2101">
        <v>7308</v>
      </c>
      <c r="AG431" s="2123" t="s">
        <v>987</v>
      </c>
      <c r="AH431" s="2124">
        <v>94.525508573863</v>
      </c>
    </row>
    <row r="432" spans="19:34">
      <c r="S432" s="2069" t="str">
        <f>S75</f>
        <v>Kantor 3 Lt, ≥ 500/A1</v>
      </c>
      <c r="T432" s="2238">
        <v>40</v>
      </c>
      <c r="AE432" s="2100">
        <v>9</v>
      </c>
      <c r="AF432" s="2101">
        <v>7309</v>
      </c>
      <c r="AG432" s="2123" t="s">
        <v>988</v>
      </c>
      <c r="AH432" s="2124">
        <v>110.480349344978</v>
      </c>
    </row>
    <row r="433" spans="19:34">
      <c r="S433" s="2069" t="str">
        <f>S77</f>
        <v>Kantor 4 Lt, ≥ 500/A1</v>
      </c>
      <c r="T433" s="2238">
        <v>40</v>
      </c>
      <c r="AE433" s="2100">
        <v>10</v>
      </c>
      <c r="AF433" s="2101">
        <v>7310</v>
      </c>
      <c r="AG433" s="2123" t="s">
        <v>989</v>
      </c>
      <c r="AH433" s="2124">
        <v>98.3917350090531</v>
      </c>
    </row>
    <row r="434" spans="19:34">
      <c r="S434" s="2069" t="str">
        <f t="shared" ref="S434:S497" si="5">S79</f>
        <v>Kantor 2 Lt, ≤ 550/A1</v>
      </c>
      <c r="T434" s="2238">
        <v>40</v>
      </c>
      <c r="AE434" s="2100">
        <v>11</v>
      </c>
      <c r="AF434" s="2101">
        <v>7311</v>
      </c>
      <c r="AG434" s="2123" t="s">
        <v>990</v>
      </c>
      <c r="AH434" s="2124">
        <v>101.35264671424</v>
      </c>
    </row>
    <row r="435" spans="19:34">
      <c r="S435" s="2069" t="str">
        <f t="shared" si="5"/>
        <v>Kantor 2 Lt, ≤ 550/A2</v>
      </c>
      <c r="T435" s="2238">
        <v>40</v>
      </c>
      <c r="AE435" s="2100">
        <v>12</v>
      </c>
      <c r="AF435" s="2101">
        <v>7312</v>
      </c>
      <c r="AG435" s="2123" t="s">
        <v>991</v>
      </c>
      <c r="AH435" s="2124">
        <v>98.2745766322292</v>
      </c>
    </row>
    <row r="436" spans="19:34">
      <c r="S436" s="2069" t="str">
        <f t="shared" si="5"/>
        <v>Kantor 3 Lt, ≤ 550/A1</v>
      </c>
      <c r="T436" s="2238">
        <v>40</v>
      </c>
      <c r="AE436" s="2100">
        <v>13</v>
      </c>
      <c r="AF436" s="2101">
        <v>7313</v>
      </c>
      <c r="AG436" s="2123" t="s">
        <v>992</v>
      </c>
      <c r="AH436" s="2124">
        <v>102.769197997657</v>
      </c>
    </row>
    <row r="437" spans="19:34">
      <c r="S437" s="2069" t="str">
        <f t="shared" si="5"/>
        <v>Kantor 3 Lt, ≤ 550/A2</v>
      </c>
      <c r="T437" s="2238">
        <v>40</v>
      </c>
      <c r="AE437" s="2100">
        <v>14</v>
      </c>
      <c r="AF437" s="2101">
        <v>7314</v>
      </c>
      <c r="AG437" s="2123" t="s">
        <v>993</v>
      </c>
      <c r="AH437" s="2124">
        <v>95.803599957397</v>
      </c>
    </row>
    <row r="438" spans="19:34">
      <c r="S438" s="2069" t="str">
        <f t="shared" si="5"/>
        <v>Kantor 4 Lt, ≤ 550/A1</v>
      </c>
      <c r="T438" s="2238">
        <v>40</v>
      </c>
      <c r="AE438" s="2100">
        <v>15</v>
      </c>
      <c r="AF438" s="2101">
        <v>7315</v>
      </c>
      <c r="AG438" s="2123" t="s">
        <v>994</v>
      </c>
      <c r="AH438" s="2124">
        <v>96.3148365108105</v>
      </c>
    </row>
    <row r="439" spans="19:34">
      <c r="S439" s="2069" t="str">
        <f t="shared" si="5"/>
        <v>Kantor 4 Lt, ≤ 550/A2</v>
      </c>
      <c r="T439" s="2238">
        <v>40</v>
      </c>
      <c r="AE439" s="2100">
        <v>16</v>
      </c>
      <c r="AF439" s="2101">
        <v>7316</v>
      </c>
      <c r="AG439" s="2123" t="s">
        <v>995</v>
      </c>
      <c r="AH439" s="2124">
        <v>101.437852806476</v>
      </c>
    </row>
    <row r="440" spans="19:34">
      <c r="S440" s="2069" t="str">
        <f t="shared" si="5"/>
        <v>Kantor ≤ 4 Lt. A1 (basement)</v>
      </c>
      <c r="T440" s="2238">
        <v>50</v>
      </c>
      <c r="AE440" s="2100">
        <v>17</v>
      </c>
      <c r="AF440" s="2101">
        <v>7317</v>
      </c>
      <c r="AG440" s="2123" t="s">
        <v>996</v>
      </c>
      <c r="AH440" s="2124">
        <v>106.251997017787</v>
      </c>
    </row>
    <row r="441" spans="19:34">
      <c r="S441" s="2069" t="str">
        <f t="shared" si="5"/>
        <v>Kantor ≤ 4 Lt. A2 (basement)</v>
      </c>
      <c r="T441" s="2238">
        <v>40</v>
      </c>
      <c r="AE441" s="2100">
        <v>18</v>
      </c>
      <c r="AF441" s="2101">
        <v>7318</v>
      </c>
      <c r="AG441" s="2123" t="s">
        <v>997</v>
      </c>
      <c r="AH441" s="2124">
        <v>112.844818404516</v>
      </c>
    </row>
    <row r="442" spans="19:34">
      <c r="S442" s="2069" t="str">
        <f t="shared" si="5"/>
        <v>Kantor 5 Lt. A1 (basement)</v>
      </c>
      <c r="T442" s="2238">
        <v>50</v>
      </c>
      <c r="AE442" s="2100">
        <v>19</v>
      </c>
      <c r="AF442" s="2101">
        <v>7319</v>
      </c>
      <c r="AG442" s="2123" t="s">
        <v>998</v>
      </c>
      <c r="AH442" s="2124">
        <v>113.14303972734</v>
      </c>
    </row>
    <row r="443" spans="19:34">
      <c r="S443" s="2069" t="str">
        <f t="shared" si="5"/>
        <v>Kantor 5 Lt. A2 (basement)</v>
      </c>
      <c r="T443" s="2238">
        <v>40</v>
      </c>
      <c r="AE443" s="2100">
        <v>20</v>
      </c>
      <c r="AF443" s="2101">
        <v>7322</v>
      </c>
      <c r="AG443" s="2123" t="s">
        <v>999</v>
      </c>
      <c r="AH443" s="2124">
        <v>98.3810842475237</v>
      </c>
    </row>
    <row r="444" spans="19:34">
      <c r="S444" s="2069" t="str">
        <f t="shared" si="5"/>
        <v>Kantor 6 Lt. A1 (basement)</v>
      </c>
      <c r="T444" s="2238">
        <v>50</v>
      </c>
      <c r="AE444" s="2100">
        <v>21</v>
      </c>
      <c r="AF444" s="2101">
        <v>7325</v>
      </c>
      <c r="AG444" s="2123" t="s">
        <v>1000</v>
      </c>
      <c r="AH444" s="2124">
        <v>100.074555330706</v>
      </c>
    </row>
    <row r="445" spans="19:34">
      <c r="S445" s="2069" t="str">
        <f t="shared" si="5"/>
        <v>Kantor 6 Lt. A2 (basement)</v>
      </c>
      <c r="T445" s="2238">
        <v>40</v>
      </c>
      <c r="AE445" s="2108">
        <v>22</v>
      </c>
      <c r="AF445" s="2109">
        <v>7371</v>
      </c>
      <c r="AG445" s="2125" t="s">
        <v>1001</v>
      </c>
      <c r="AH445" s="2126">
        <v>90.5527745233784</v>
      </c>
    </row>
    <row r="446" spans="19:34">
      <c r="S446" s="2069" t="str">
        <f t="shared" si="5"/>
        <v>Kantor 7 Lt. A1 (basement)</v>
      </c>
      <c r="T446" s="2238">
        <v>50</v>
      </c>
      <c r="AE446" s="2108">
        <v>23</v>
      </c>
      <c r="AF446" s="2109">
        <v>7372</v>
      </c>
      <c r="AG446" s="2125" t="s">
        <v>1002</v>
      </c>
      <c r="AH446" s="2126">
        <v>97.67813398658</v>
      </c>
    </row>
    <row r="447" spans="19:34">
      <c r="S447" s="2069" t="str">
        <f t="shared" si="5"/>
        <v>Kantor 7 Lt. A2 (basement)</v>
      </c>
      <c r="T447" s="2238">
        <v>40</v>
      </c>
      <c r="AE447" s="2108">
        <v>24</v>
      </c>
      <c r="AF447" s="2109">
        <v>7373</v>
      </c>
      <c r="AG447" s="2125" t="s">
        <v>1003</v>
      </c>
      <c r="AH447" s="2126">
        <v>92.84268825221</v>
      </c>
    </row>
    <row r="448" spans="19:34">
      <c r="S448" s="2069" t="str">
        <f t="shared" si="5"/>
        <v>Kantor 8 Lt. A1 (basement)</v>
      </c>
      <c r="T448" s="2238">
        <v>50</v>
      </c>
      <c r="AE448" s="2094">
        <v>28</v>
      </c>
      <c r="AF448" s="2098">
        <v>7400</v>
      </c>
      <c r="AG448" s="2121" t="s">
        <v>1815</v>
      </c>
      <c r="AH448" s="2122">
        <v>103.035467035893</v>
      </c>
    </row>
    <row r="449" spans="19:34">
      <c r="S449" s="2069" t="str">
        <f t="shared" si="5"/>
        <v>Kantor 8 Lt. A2 (basement)</v>
      </c>
      <c r="T449" s="2238">
        <v>40</v>
      </c>
      <c r="AE449" s="2100">
        <v>1</v>
      </c>
      <c r="AF449" s="2101">
        <v>7401</v>
      </c>
      <c r="AG449" s="2123" t="s">
        <v>1006</v>
      </c>
      <c r="AH449" s="2124">
        <v>118.031739269358</v>
      </c>
    </row>
    <row r="450" spans="19:34">
      <c r="S450" s="2069" t="str">
        <f t="shared" si="5"/>
        <v>Kantor 9 Lt. A1 (basement)</v>
      </c>
      <c r="T450" s="2238">
        <v>50</v>
      </c>
      <c r="AE450" s="2100">
        <v>2</v>
      </c>
      <c r="AF450" s="2101">
        <v>7402</v>
      </c>
      <c r="AG450" s="2123" t="s">
        <v>1007</v>
      </c>
      <c r="AH450" s="2124">
        <v>116.913409308766</v>
      </c>
    </row>
    <row r="451" spans="19:34">
      <c r="S451" s="2069" t="str">
        <f t="shared" si="5"/>
        <v>Kantor 9 Lt. A2 (basement)</v>
      </c>
      <c r="T451" s="2238">
        <v>40</v>
      </c>
      <c r="AE451" s="2100">
        <v>3</v>
      </c>
      <c r="AF451" s="2101">
        <v>7403</v>
      </c>
      <c r="AG451" s="2123" t="s">
        <v>1008</v>
      </c>
      <c r="AH451" s="2124">
        <v>100.820108637768</v>
      </c>
    </row>
    <row r="452" spans="19:34">
      <c r="S452" s="2069" t="str">
        <f t="shared" si="5"/>
        <v>Kantor 10 Lt. A1 (basement)</v>
      </c>
      <c r="T452" s="2238">
        <v>50</v>
      </c>
      <c r="AE452" s="2100">
        <v>4</v>
      </c>
      <c r="AF452" s="2101">
        <v>7404</v>
      </c>
      <c r="AG452" s="2123" t="s">
        <v>1009</v>
      </c>
      <c r="AH452" s="2124">
        <v>104.64373202684</v>
      </c>
    </row>
    <row r="453" spans="19:34">
      <c r="S453" s="2069" t="str">
        <f t="shared" si="5"/>
        <v>Kantor 10 Lt. A2 (basement)</v>
      </c>
      <c r="T453" s="2238">
        <v>50</v>
      </c>
      <c r="AE453" s="2100">
        <v>5</v>
      </c>
      <c r="AF453" s="2101">
        <v>7405</v>
      </c>
      <c r="AG453" s="2123" t="s">
        <v>1010</v>
      </c>
      <c r="AH453" s="2124">
        <v>108.584513792736</v>
      </c>
    </row>
    <row r="454" spans="19:34">
      <c r="S454" s="2069" t="str">
        <f t="shared" si="5"/>
        <v>Kantor 11-15 Lt. A1 (basement)</v>
      </c>
      <c r="T454" s="2238">
        <v>50</v>
      </c>
      <c r="AE454" s="2100">
        <v>6</v>
      </c>
      <c r="AF454" s="2101">
        <v>7406</v>
      </c>
      <c r="AG454" s="2123" t="s">
        <v>1011</v>
      </c>
      <c r="AH454" s="2124">
        <v>116.498029609117</v>
      </c>
    </row>
    <row r="455" spans="19:34">
      <c r="S455" s="2069" t="str">
        <f t="shared" si="5"/>
        <v>Kantor 11-15 Lt. A2 (basement)</v>
      </c>
      <c r="T455" s="2238">
        <v>50</v>
      </c>
      <c r="AE455" s="2100">
        <v>7</v>
      </c>
      <c r="AF455" s="2101">
        <v>7407</v>
      </c>
      <c r="AG455" s="2123" t="s">
        <v>1012</v>
      </c>
      <c r="AH455" s="2124">
        <v>123.889658110555</v>
      </c>
    </row>
    <row r="456" spans="19:34">
      <c r="S456" s="2069" t="str">
        <f t="shared" si="5"/>
        <v>Kantor 16-20 Lt. A1 (basement)</v>
      </c>
      <c r="T456" s="2238">
        <v>50</v>
      </c>
      <c r="AE456" s="2100">
        <v>8</v>
      </c>
      <c r="AF456" s="2101">
        <v>7408</v>
      </c>
      <c r="AG456" s="2123" t="s">
        <v>1013</v>
      </c>
      <c r="AH456" s="2124">
        <v>114.634146341463</v>
      </c>
    </row>
    <row r="457" spans="19:34">
      <c r="S457" s="2069" t="str">
        <f t="shared" si="5"/>
        <v>Kantor 16-20 Lt. A2 (basement)</v>
      </c>
      <c r="T457" s="2238">
        <v>50</v>
      </c>
      <c r="AE457" s="2100">
        <v>9</v>
      </c>
      <c r="AF457" s="2101">
        <v>7409</v>
      </c>
      <c r="AG457" s="2123" t="s">
        <v>1014</v>
      </c>
      <c r="AH457" s="2124">
        <v>115.251890510171</v>
      </c>
    </row>
    <row r="458" spans="19:34">
      <c r="S458" s="2069" t="str">
        <f t="shared" si="5"/>
        <v>Kantor 21-25 Lt. A1 (basement)</v>
      </c>
      <c r="T458" s="2238">
        <v>50</v>
      </c>
      <c r="AE458" s="2100">
        <v>10</v>
      </c>
      <c r="AF458" s="2101">
        <v>7410</v>
      </c>
      <c r="AG458" s="2123" t="s">
        <v>1015</v>
      </c>
      <c r="AH458" s="2124">
        <v>109.266162530621</v>
      </c>
    </row>
    <row r="459" spans="19:34">
      <c r="S459" s="2069" t="str">
        <f t="shared" si="5"/>
        <v>Kantor 21-25 Lt. A2 (basement)</v>
      </c>
      <c r="T459" s="2238">
        <v>50</v>
      </c>
      <c r="AE459" s="2100">
        <v>11</v>
      </c>
      <c r="AF459" s="2101" t="s">
        <v>1816</v>
      </c>
      <c r="AG459" s="2123" t="s">
        <v>1817</v>
      </c>
      <c r="AH459" s="2124">
        <v>100.820108637768</v>
      </c>
    </row>
    <row r="460" spans="19:34">
      <c r="S460" s="2069" t="str">
        <f t="shared" si="5"/>
        <v>Kantor ≤ 26 Lt. A1 (basement)</v>
      </c>
      <c r="T460" s="2238">
        <v>50</v>
      </c>
      <c r="AE460" s="2100">
        <v>12</v>
      </c>
      <c r="AF460" s="2101" t="s">
        <v>1816</v>
      </c>
      <c r="AG460" s="2123" t="s">
        <v>1017</v>
      </c>
      <c r="AH460" s="2124">
        <v>104.64373202684</v>
      </c>
    </row>
    <row r="461" spans="19:34">
      <c r="S461" s="2069" t="str">
        <f t="shared" si="5"/>
        <v>Kantor ≤ 26 Lt. A2 (basement)</v>
      </c>
      <c r="T461" s="2238">
        <v>50</v>
      </c>
      <c r="AE461" s="2108">
        <v>13</v>
      </c>
      <c r="AF461" s="2109">
        <v>7471</v>
      </c>
      <c r="AG461" s="2125" t="s">
        <v>1021</v>
      </c>
      <c r="AH461" s="2126">
        <v>105.506443710725</v>
      </c>
    </row>
    <row r="462" spans="19:34">
      <c r="S462" s="2069" t="str">
        <f t="shared" si="5"/>
        <v>Kantor ≤ 4 Lt. A1 (non basement)</v>
      </c>
      <c r="T462" s="2238">
        <v>50</v>
      </c>
      <c r="AE462" s="2108">
        <v>14</v>
      </c>
      <c r="AF462" s="2109">
        <v>7472</v>
      </c>
      <c r="AG462" s="2125" t="s">
        <v>1022</v>
      </c>
      <c r="AH462" s="2126">
        <v>114.31462349558</v>
      </c>
    </row>
    <row r="463" spans="19:34">
      <c r="S463" s="2069" t="str">
        <f t="shared" si="5"/>
        <v>Kantor ≤ 4 Lt. A2 (non basement)</v>
      </c>
      <c r="T463" s="2238">
        <v>40</v>
      </c>
      <c r="AE463" s="2094">
        <v>29</v>
      </c>
      <c r="AF463" s="2098">
        <v>7500</v>
      </c>
      <c r="AG463" s="2121" t="s">
        <v>1818</v>
      </c>
      <c r="AH463" s="2122">
        <v>98.0935136862286</v>
      </c>
    </row>
    <row r="464" spans="19:34">
      <c r="S464" s="2069" t="str">
        <f t="shared" si="5"/>
        <v>Kantor 5 Lt. A1 (non basement)</v>
      </c>
      <c r="T464" s="2238">
        <v>50</v>
      </c>
      <c r="AE464" s="2100">
        <v>1</v>
      </c>
      <c r="AF464" s="2101">
        <v>7501</v>
      </c>
      <c r="AG464" s="2123" t="s">
        <v>1025</v>
      </c>
      <c r="AH464" s="2124">
        <v>107.593992970497</v>
      </c>
    </row>
    <row r="465" spans="19:34">
      <c r="S465" s="2069" t="str">
        <f t="shared" si="5"/>
        <v>Kantor 5 Lt. A2 (non basement)</v>
      </c>
      <c r="T465" s="2238">
        <v>40</v>
      </c>
      <c r="AE465" s="2100">
        <v>2</v>
      </c>
      <c r="AF465" s="2101">
        <v>7502</v>
      </c>
      <c r="AG465" s="2123" t="s">
        <v>1026</v>
      </c>
      <c r="AH465" s="2124">
        <v>98.4023857705826</v>
      </c>
    </row>
    <row r="466" spans="19:34">
      <c r="S466" s="2069" t="str">
        <f t="shared" si="5"/>
        <v>Kantor 6 Lt. A1 (non basement)</v>
      </c>
      <c r="T466" s="2238">
        <v>50</v>
      </c>
      <c r="AE466" s="2100">
        <v>3</v>
      </c>
      <c r="AF466" s="2101">
        <v>7503</v>
      </c>
      <c r="AG466" s="2123" t="s">
        <v>1027</v>
      </c>
      <c r="AH466" s="2124">
        <v>110.075620406859</v>
      </c>
    </row>
    <row r="467" spans="19:34">
      <c r="S467" s="2069" t="str">
        <f t="shared" si="5"/>
        <v>Kantor 6 Lt. A2 (non basement)</v>
      </c>
      <c r="T467" s="2238">
        <v>40</v>
      </c>
      <c r="AE467" s="2100">
        <v>4</v>
      </c>
      <c r="AF467" s="2101">
        <v>7504</v>
      </c>
      <c r="AG467" s="2123" t="s">
        <v>1028</v>
      </c>
      <c r="AH467" s="2124">
        <v>101.054425391415</v>
      </c>
    </row>
    <row r="468" spans="19:34">
      <c r="S468" s="2069" t="str">
        <f t="shared" si="5"/>
        <v>Kantor 7 Lt. A1 (non basement)</v>
      </c>
      <c r="T468" s="2238">
        <v>50</v>
      </c>
      <c r="AE468" s="2100">
        <v>5</v>
      </c>
      <c r="AF468" s="2101">
        <v>7505</v>
      </c>
      <c r="AG468" s="2123" t="s">
        <v>1029</v>
      </c>
      <c r="AH468" s="2124">
        <v>109.500479284269</v>
      </c>
    </row>
    <row r="469" spans="19:34">
      <c r="S469" s="2069" t="str">
        <f t="shared" si="5"/>
        <v>Kantor 7 Lt. A2 (non basement)</v>
      </c>
      <c r="T469" s="2238">
        <v>40</v>
      </c>
      <c r="AE469" s="2108">
        <v>6</v>
      </c>
      <c r="AF469" s="2109">
        <v>7571</v>
      </c>
      <c r="AG469" s="2125" t="s">
        <v>1030</v>
      </c>
      <c r="AH469" s="2126">
        <v>106.837788901906</v>
      </c>
    </row>
    <row r="470" spans="19:34">
      <c r="S470" s="2069" t="str">
        <f t="shared" si="5"/>
        <v>Kantor 8 Lt. A1 (non basement)</v>
      </c>
      <c r="T470" s="2238">
        <v>50</v>
      </c>
      <c r="AE470" s="2094">
        <v>30</v>
      </c>
      <c r="AF470" s="2098">
        <v>7600</v>
      </c>
      <c r="AG470" s="2121" t="s">
        <v>1819</v>
      </c>
      <c r="AH470" s="2122">
        <v>101.74672489083</v>
      </c>
    </row>
    <row r="471" spans="19:34">
      <c r="S471" s="2069" t="str">
        <f t="shared" si="5"/>
        <v>Kantor 8 Lt. A2 (non basement)</v>
      </c>
      <c r="T471" s="2238">
        <v>40</v>
      </c>
      <c r="AE471" s="2100">
        <v>1</v>
      </c>
      <c r="AF471" s="2101">
        <v>7601</v>
      </c>
      <c r="AG471" s="2123" t="s">
        <v>1033</v>
      </c>
      <c r="AH471" s="2124">
        <v>105.495792949196</v>
      </c>
    </row>
    <row r="472" spans="19:34">
      <c r="S472" s="2069" t="str">
        <f t="shared" si="5"/>
        <v>Kantor 9 Lt. A1 (non basement)</v>
      </c>
      <c r="T472" s="2238">
        <v>50</v>
      </c>
      <c r="AE472" s="2100">
        <v>2</v>
      </c>
      <c r="AF472" s="2101">
        <v>7602</v>
      </c>
      <c r="AG472" s="2123" t="s">
        <v>1034</v>
      </c>
      <c r="AH472" s="2124">
        <v>95.3562679731601</v>
      </c>
    </row>
    <row r="473" spans="19:34">
      <c r="S473" s="2069" t="str">
        <f t="shared" si="5"/>
        <v>Kantor 9 Lt. A2 (non basement)</v>
      </c>
      <c r="T473" s="2238">
        <v>50</v>
      </c>
      <c r="AE473" s="2100">
        <v>3</v>
      </c>
      <c r="AF473" s="2101">
        <v>7603</v>
      </c>
      <c r="AG473" s="2123" t="s">
        <v>1035</v>
      </c>
      <c r="AH473" s="2124">
        <v>134.43391202471</v>
      </c>
    </row>
    <row r="474" spans="19:34">
      <c r="S474" s="2069" t="str">
        <f t="shared" si="5"/>
        <v>Kantor 10 Lt. A1 (non basement)</v>
      </c>
      <c r="T474" s="2238">
        <v>50</v>
      </c>
      <c r="AE474" s="2100">
        <v>4</v>
      </c>
      <c r="AF474" s="2101">
        <v>7604</v>
      </c>
      <c r="AG474" s="2123" t="s">
        <v>1036</v>
      </c>
      <c r="AH474" s="2124">
        <v>109.766748322505</v>
      </c>
    </row>
    <row r="475" spans="19:34">
      <c r="S475" s="2069" t="str">
        <f t="shared" si="5"/>
        <v>Kantor 10 Lt. A2 (non basement)</v>
      </c>
      <c r="T475" s="2238">
        <v>50</v>
      </c>
      <c r="AE475" s="2100">
        <v>5</v>
      </c>
      <c r="AF475" s="2101">
        <v>7605</v>
      </c>
      <c r="AG475" s="2123" t="s">
        <v>1037</v>
      </c>
      <c r="AH475" s="2124">
        <v>107.263819363084</v>
      </c>
    </row>
    <row r="476" spans="19:34">
      <c r="S476" s="2069" t="str">
        <f t="shared" si="5"/>
        <v>Kantor 11-15 Lt. A1 (non basement)</v>
      </c>
      <c r="T476" s="2238">
        <v>50</v>
      </c>
      <c r="AE476" s="2100">
        <v>6</v>
      </c>
      <c r="AF476" s="2101" t="s">
        <v>1820</v>
      </c>
      <c r="AG476" s="2123" t="s">
        <v>1038</v>
      </c>
      <c r="AH476" s="2124">
        <v>109.766748322505</v>
      </c>
    </row>
    <row r="477" spans="19:34">
      <c r="S477" s="2069" t="str">
        <f t="shared" si="5"/>
        <v>Kantor 11-15 Lt. A2 (non basement)</v>
      </c>
      <c r="T477" s="2238">
        <v>50</v>
      </c>
      <c r="AE477" s="2094">
        <v>31</v>
      </c>
      <c r="AF477" s="2098">
        <v>8100</v>
      </c>
      <c r="AG477" s="2121" t="s">
        <v>1821</v>
      </c>
      <c r="AH477" s="2122">
        <v>107.061454894025</v>
      </c>
    </row>
    <row r="478" spans="19:34">
      <c r="S478" s="2069" t="str">
        <f t="shared" si="5"/>
        <v>Kantor 16-20 Lt. A1 (non basement)</v>
      </c>
      <c r="T478" s="2238">
        <v>50</v>
      </c>
      <c r="AE478" s="2100">
        <v>1</v>
      </c>
      <c r="AF478" s="2101">
        <v>8101</v>
      </c>
      <c r="AG478" s="2123" t="s">
        <v>1041</v>
      </c>
      <c r="AH478" s="2124">
        <v>107.189264032378</v>
      </c>
    </row>
    <row r="479" spans="19:34">
      <c r="S479" s="2069" t="str">
        <f t="shared" si="5"/>
        <v>Kantor 16-20 Lt. A2 (non basement)</v>
      </c>
      <c r="T479" s="2238">
        <v>50</v>
      </c>
      <c r="AE479" s="2100">
        <v>2</v>
      </c>
      <c r="AF479" s="2101">
        <v>8102</v>
      </c>
      <c r="AG479" s="2123" t="s">
        <v>1042</v>
      </c>
      <c r="AH479" s="2124">
        <v>149.792310150176</v>
      </c>
    </row>
    <row r="480" spans="19:34">
      <c r="S480" s="2069" t="str">
        <f t="shared" si="5"/>
        <v>Kantor 21-25 Lt. A1 (non basement)</v>
      </c>
      <c r="T480" s="2238">
        <v>50</v>
      </c>
      <c r="AE480" s="2100">
        <v>3</v>
      </c>
      <c r="AF480" s="2101">
        <v>8103</v>
      </c>
      <c r="AG480" s="2123" t="s">
        <v>1043</v>
      </c>
      <c r="AH480" s="2124">
        <v>116.370220470764</v>
      </c>
    </row>
    <row r="481" spans="19:34">
      <c r="S481" s="2069" t="str">
        <f t="shared" si="5"/>
        <v>Kantor 21-25 Lt. A2 (non basement)</v>
      </c>
      <c r="T481" s="2238">
        <v>50</v>
      </c>
      <c r="AE481" s="2100">
        <v>4</v>
      </c>
      <c r="AF481" s="2101">
        <v>8104</v>
      </c>
      <c r="AG481" s="2123" t="s">
        <v>1044</v>
      </c>
      <c r="AH481" s="2124">
        <v>89.16817552455</v>
      </c>
    </row>
    <row r="482" spans="19:34">
      <c r="S482" s="2069" t="str">
        <f t="shared" si="5"/>
        <v>Kantor ≤ 26 Lt. A1 (non basement)</v>
      </c>
      <c r="T482" s="2238">
        <v>50</v>
      </c>
      <c r="AE482" s="2100">
        <v>5</v>
      </c>
      <c r="AF482" s="2101">
        <v>8105</v>
      </c>
      <c r="AG482" s="2123" t="s">
        <v>1045</v>
      </c>
      <c r="AH482" s="2124">
        <v>113.228245819576</v>
      </c>
    </row>
    <row r="483" spans="19:34">
      <c r="S483" s="2069" t="str">
        <f t="shared" si="5"/>
        <v>Kantor ≤ 26 Lt. A2 A2 (non basement)</v>
      </c>
      <c r="T483" s="2238">
        <v>50</v>
      </c>
      <c r="AE483" s="2100">
        <v>6</v>
      </c>
      <c r="AF483" s="2101">
        <v>8106</v>
      </c>
      <c r="AG483" s="2123" t="s">
        <v>1046</v>
      </c>
      <c r="AH483" s="2124">
        <v>105.506443710725</v>
      </c>
    </row>
    <row r="484" spans="19:34">
      <c r="S484" s="2069" t="str">
        <f t="shared" si="5"/>
        <v>Hotel/Apart &lt; 4 Lt. A1 (basment)</v>
      </c>
      <c r="T484" s="2238">
        <v>50</v>
      </c>
      <c r="AE484" s="2100">
        <v>7</v>
      </c>
      <c r="AF484" s="2101">
        <v>8107</v>
      </c>
      <c r="AG484" s="2123" t="s">
        <v>1047</v>
      </c>
      <c r="AH484" s="2124">
        <v>117.232932154649</v>
      </c>
    </row>
    <row r="485" spans="19:34">
      <c r="S485" s="2069" t="str">
        <f t="shared" si="5"/>
        <v>Hotel/Apart &lt; 4 Lt. A2 (basment)</v>
      </c>
      <c r="T485" s="2238">
        <v>40</v>
      </c>
      <c r="AE485" s="2100">
        <v>8</v>
      </c>
      <c r="AF485" s="2101">
        <v>8108</v>
      </c>
      <c r="AG485" s="2123" t="s">
        <v>1048</v>
      </c>
      <c r="AH485" s="2124">
        <v>113.643625519225</v>
      </c>
    </row>
    <row r="486" spans="19:34">
      <c r="S486" s="2069" t="str">
        <f t="shared" si="5"/>
        <v>Hotel/Apart 5 Lt. A1 (basment)</v>
      </c>
      <c r="T486" s="2238">
        <v>50</v>
      </c>
      <c r="AE486" s="2100">
        <v>9</v>
      </c>
      <c r="AF486" s="2101">
        <v>8109</v>
      </c>
      <c r="AG486" s="2123" t="s">
        <v>1049</v>
      </c>
      <c r="AH486" s="2124">
        <v>140.536798381084</v>
      </c>
    </row>
    <row r="487" spans="19:34">
      <c r="S487" s="2069" t="str">
        <f t="shared" si="5"/>
        <v>Hotel/Apart 5 Lt. A2 (basment)</v>
      </c>
      <c r="T487" s="2238">
        <v>40</v>
      </c>
      <c r="AE487" s="2108">
        <v>10</v>
      </c>
      <c r="AF487" s="2109">
        <v>8171</v>
      </c>
      <c r="AG487" s="2125" t="s">
        <v>1050</v>
      </c>
      <c r="AH487" s="2126">
        <v>97.369261902226</v>
      </c>
    </row>
    <row r="488" spans="19:34">
      <c r="S488" s="2069" t="str">
        <f t="shared" si="5"/>
        <v>Hotel/Apart 6 Lt. A1 (basment)</v>
      </c>
      <c r="T488" s="2238">
        <v>50</v>
      </c>
      <c r="AE488" s="2108">
        <v>11</v>
      </c>
      <c r="AF488" s="2109">
        <v>8172</v>
      </c>
      <c r="AG488" s="2125" t="s">
        <v>1051</v>
      </c>
      <c r="AH488" s="2126">
        <v>136.404302907658</v>
      </c>
    </row>
    <row r="489" spans="19:34">
      <c r="S489" s="2069" t="str">
        <f t="shared" si="5"/>
        <v>Hotel/Apart 6 Lt. A2 (basment)</v>
      </c>
      <c r="T489" s="2238">
        <v>40</v>
      </c>
      <c r="AE489" s="2094">
        <v>32</v>
      </c>
      <c r="AF489" s="2098">
        <v>8200</v>
      </c>
      <c r="AG489" s="2121" t="s">
        <v>1822</v>
      </c>
      <c r="AH489" s="2122">
        <v>115.645968686761</v>
      </c>
    </row>
    <row r="490" spans="19:34">
      <c r="S490" s="2069" t="str">
        <f t="shared" si="5"/>
        <v>Hotel/Apart 7 Lt. A1 (basment)</v>
      </c>
      <c r="T490" s="2238">
        <v>50</v>
      </c>
      <c r="AE490" s="2100">
        <v>1</v>
      </c>
      <c r="AF490" s="2101">
        <v>8201</v>
      </c>
      <c r="AG490" s="2123" t="s">
        <v>1054</v>
      </c>
      <c r="AH490" s="2124">
        <v>126.179571839387</v>
      </c>
    </row>
    <row r="491" spans="19:34">
      <c r="S491" s="2069" t="str">
        <f t="shared" si="5"/>
        <v>Hotel/Apart 7 Lt. A2 (basment)</v>
      </c>
      <c r="T491" s="2238">
        <v>40</v>
      </c>
      <c r="AE491" s="2100">
        <v>2</v>
      </c>
      <c r="AF491" s="2101">
        <v>8202</v>
      </c>
      <c r="AG491" s="2123" t="s">
        <v>1055</v>
      </c>
      <c r="AH491" s="2124">
        <v>144.072851208861</v>
      </c>
    </row>
    <row r="492" spans="19:34">
      <c r="S492" s="2069" t="str">
        <f t="shared" si="5"/>
        <v>Hotel/Apart 8 Lt. A1 (basment)</v>
      </c>
      <c r="T492" s="2238">
        <v>50</v>
      </c>
      <c r="AE492" s="2100">
        <v>3</v>
      </c>
      <c r="AF492" s="2101">
        <v>8203</v>
      </c>
      <c r="AG492" s="2123" t="s">
        <v>1056</v>
      </c>
      <c r="AH492" s="2124">
        <v>135.956970923421</v>
      </c>
    </row>
    <row r="493" spans="19:34">
      <c r="S493" s="2069" t="str">
        <f t="shared" si="5"/>
        <v>Hotel/Apart 8 Lt. A2 (basment)</v>
      </c>
      <c r="T493" s="2238">
        <v>40</v>
      </c>
      <c r="AE493" s="2100">
        <v>4</v>
      </c>
      <c r="AF493" s="2101">
        <v>8204</v>
      </c>
      <c r="AG493" s="2123" t="s">
        <v>1057</v>
      </c>
      <c r="AH493" s="2124">
        <v>105.879220364256</v>
      </c>
    </row>
    <row r="494" spans="19:34">
      <c r="S494" s="2069" t="str">
        <f t="shared" si="5"/>
        <v>Hotel/Apart 9 Lt. A1 (basment)</v>
      </c>
      <c r="T494" s="2238">
        <v>50</v>
      </c>
      <c r="AE494" s="2100">
        <v>5</v>
      </c>
      <c r="AF494" s="2101">
        <v>8205</v>
      </c>
      <c r="AG494" s="2123" t="s">
        <v>1058</v>
      </c>
      <c r="AH494" s="2124">
        <v>116.583235701353</v>
      </c>
    </row>
    <row r="495" spans="19:34">
      <c r="S495" s="2069" t="str">
        <f t="shared" si="5"/>
        <v>Hotel/Apart 9 Lt. A2 (basment)</v>
      </c>
      <c r="T495" s="2238">
        <v>50</v>
      </c>
      <c r="AE495" s="2100">
        <v>6</v>
      </c>
      <c r="AF495" s="2101">
        <v>8206</v>
      </c>
      <c r="AG495" s="2123" t="s">
        <v>1059</v>
      </c>
      <c r="AH495" s="2124">
        <v>130.152305889871</v>
      </c>
    </row>
    <row r="496" spans="19:34">
      <c r="S496" s="2069" t="str">
        <f t="shared" si="5"/>
        <v>Hotel/Apart 10 Lt. A1 (basment)</v>
      </c>
      <c r="T496" s="2238">
        <v>50</v>
      </c>
      <c r="AE496" s="2100">
        <v>7</v>
      </c>
      <c r="AF496" s="2101">
        <v>8207</v>
      </c>
      <c r="AG496" s="2123" t="s">
        <v>1060</v>
      </c>
      <c r="AH496" s="2124">
        <v>132.005538395995</v>
      </c>
    </row>
    <row r="497" spans="19:34">
      <c r="S497" s="2069" t="str">
        <f t="shared" si="5"/>
        <v>Hotel/Apart 10 Lt. A2 (basment)</v>
      </c>
      <c r="T497" s="2238">
        <v>50</v>
      </c>
      <c r="AE497" s="2100">
        <v>8</v>
      </c>
      <c r="AF497" s="2101" t="s">
        <v>1823</v>
      </c>
      <c r="AG497" s="2123" t="s">
        <v>1061</v>
      </c>
      <c r="AH497" s="2124">
        <v>135.956970923421</v>
      </c>
    </row>
    <row r="498" spans="19:34">
      <c r="S498" s="2069" t="str">
        <f t="shared" ref="S498:S561" si="6">S143</f>
        <v>Hotel/Apart 11-15 Lt. A1 (basment)</v>
      </c>
      <c r="T498" s="2238">
        <v>50</v>
      </c>
      <c r="AE498" s="2108">
        <v>9</v>
      </c>
      <c r="AF498" s="2109">
        <v>8271</v>
      </c>
      <c r="AG498" s="2125" t="s">
        <v>1062</v>
      </c>
      <c r="AH498" s="2126">
        <v>124.986686548088</v>
      </c>
    </row>
    <row r="499" spans="19:34">
      <c r="S499" s="2069" t="str">
        <f t="shared" si="6"/>
        <v>Hotel/Apart 11-15 Lt. A2 (basment)</v>
      </c>
      <c r="T499" s="2238">
        <v>50</v>
      </c>
      <c r="AE499" s="2108">
        <v>10</v>
      </c>
      <c r="AF499" s="2109">
        <v>8272</v>
      </c>
      <c r="AG499" s="2125" t="s">
        <v>1063</v>
      </c>
      <c r="AH499" s="2126">
        <v>131.686015550112</v>
      </c>
    </row>
    <row r="500" spans="19:34">
      <c r="S500" s="2069" t="str">
        <f t="shared" si="6"/>
        <v>Hotel/Apart 16-20 Lt. A1 (basment)</v>
      </c>
      <c r="T500" s="2238">
        <v>50</v>
      </c>
      <c r="AE500" s="2094">
        <v>33</v>
      </c>
      <c r="AF500" s="2098">
        <v>9100</v>
      </c>
      <c r="AG500" s="2121" t="s">
        <v>1824</v>
      </c>
      <c r="AH500" s="2122">
        <v>158.856108211737</v>
      </c>
    </row>
    <row r="501" spans="19:34">
      <c r="S501" s="2069" t="str">
        <f t="shared" si="6"/>
        <v>Hotel/Apart 16-20 Lt. A2 (basment)</v>
      </c>
      <c r="T501" s="2238">
        <v>50</v>
      </c>
      <c r="AE501" s="2100">
        <v>1</v>
      </c>
      <c r="AF501" s="2101">
        <v>9101</v>
      </c>
      <c r="AG501" s="2123" t="s">
        <v>1066</v>
      </c>
      <c r="AH501" s="2124">
        <v>157.183938651614</v>
      </c>
    </row>
    <row r="502" spans="19:34">
      <c r="S502" s="2069" t="str">
        <f t="shared" si="6"/>
        <v>Hotel/Apart 21-25 Lt. A1 (basment)</v>
      </c>
      <c r="T502" s="2238">
        <v>50</v>
      </c>
      <c r="AE502" s="2100">
        <v>2</v>
      </c>
      <c r="AF502" s="2101">
        <v>9102</v>
      </c>
      <c r="AG502" s="2123" t="s">
        <v>1067</v>
      </c>
      <c r="AH502" s="2124">
        <v>159.399297049739</v>
      </c>
    </row>
    <row r="503" spans="19:34">
      <c r="S503" s="2069" t="str">
        <f t="shared" si="6"/>
        <v>Hotel/Apart 21-25 Lt. A2 (basment)</v>
      </c>
      <c r="T503" s="2238">
        <v>50</v>
      </c>
      <c r="AE503" s="2100">
        <v>3</v>
      </c>
      <c r="AF503" s="2101">
        <v>9103</v>
      </c>
      <c r="AG503" s="2123" t="s">
        <v>1068</v>
      </c>
      <c r="AH503" s="2124">
        <v>147.470444136756</v>
      </c>
    </row>
    <row r="504" spans="19:34">
      <c r="S504" s="2069" t="str">
        <f t="shared" si="6"/>
        <v>Hotel/Apart ≤ 26 Lt. A1 (basment)</v>
      </c>
      <c r="T504" s="2238">
        <v>50</v>
      </c>
      <c r="AE504" s="2100">
        <v>4</v>
      </c>
      <c r="AF504" s="2101">
        <v>9104</v>
      </c>
      <c r="AG504" s="2123" t="s">
        <v>1069</v>
      </c>
      <c r="AH504" s="2124">
        <v>205.123016295665</v>
      </c>
    </row>
    <row r="505" spans="19:34">
      <c r="S505" s="2069" t="str">
        <f t="shared" si="6"/>
        <v>Hotel/Apart ≤ 26 Lt. A2 (basment)</v>
      </c>
      <c r="T505" s="2238">
        <v>50</v>
      </c>
      <c r="AE505" s="2100">
        <v>5</v>
      </c>
      <c r="AF505" s="2101">
        <v>9105</v>
      </c>
      <c r="AG505" s="2123" t="s">
        <v>1070</v>
      </c>
      <c r="AH505" s="2124">
        <v>137.554585152838</v>
      </c>
    </row>
    <row r="506" spans="19:34">
      <c r="S506" s="2069" t="str">
        <f t="shared" si="6"/>
        <v>Hotel/Apart &lt; 4 Lt. A1 (non basment)</v>
      </c>
      <c r="T506" s="2238">
        <v>50</v>
      </c>
      <c r="AE506" s="2100">
        <v>6</v>
      </c>
      <c r="AF506" s="2101">
        <v>9106</v>
      </c>
      <c r="AG506" s="2123" t="s">
        <v>1091</v>
      </c>
      <c r="AH506" s="2124">
        <v>158.579188411971</v>
      </c>
    </row>
    <row r="507" spans="19:34">
      <c r="S507" s="2069" t="str">
        <f t="shared" si="6"/>
        <v>Hotel/Apart &lt; 4 Lt. A2 (non basment)</v>
      </c>
      <c r="T507" s="2238">
        <v>40</v>
      </c>
      <c r="AE507" s="2100">
        <v>7</v>
      </c>
      <c r="AF507" s="2101">
        <v>9107</v>
      </c>
      <c r="AG507" s="2123" t="s">
        <v>1090</v>
      </c>
      <c r="AH507" s="2124">
        <v>141.39951006497</v>
      </c>
    </row>
    <row r="508" spans="19:34">
      <c r="S508" s="2069" t="str">
        <f t="shared" si="6"/>
        <v>Hotel/Apart 5 Lt. A1 (non basment)</v>
      </c>
      <c r="T508" s="2238">
        <v>50</v>
      </c>
      <c r="AE508" s="2100">
        <v>8</v>
      </c>
      <c r="AF508" s="2101">
        <v>9108</v>
      </c>
      <c r="AG508" s="2123" t="s">
        <v>1089</v>
      </c>
      <c r="AH508" s="2124">
        <v>156.27862392161</v>
      </c>
    </row>
    <row r="509" spans="19:34">
      <c r="S509" s="2069" t="str">
        <f t="shared" si="6"/>
        <v>Hotel/Apart 5 Lt. A2 (non basment)</v>
      </c>
      <c r="T509" s="2238">
        <v>40</v>
      </c>
      <c r="AE509" s="2100">
        <v>9</v>
      </c>
      <c r="AF509" s="2101">
        <v>9109</v>
      </c>
      <c r="AG509" s="2123" t="s">
        <v>1084</v>
      </c>
      <c r="AH509" s="2124">
        <v>210.107572691447</v>
      </c>
    </row>
    <row r="510" spans="19:34">
      <c r="S510" s="2069" t="str">
        <f t="shared" si="6"/>
        <v>Hotel/Apart 6 Lt. A1 (non basment)</v>
      </c>
      <c r="T510" s="2238">
        <v>50</v>
      </c>
      <c r="AE510" s="2100">
        <v>10</v>
      </c>
      <c r="AF510" s="2101">
        <v>9110</v>
      </c>
      <c r="AG510" s="2123" t="s">
        <v>1085</v>
      </c>
      <c r="AH510" s="2124">
        <v>223.516881457024</v>
      </c>
    </row>
    <row r="511" spans="19:34">
      <c r="S511" s="2069" t="str">
        <f t="shared" si="6"/>
        <v>Hotel/Apart 6 Lt. A2 (non basment)</v>
      </c>
      <c r="T511" s="2238">
        <v>40</v>
      </c>
      <c r="AE511" s="2100">
        <v>11</v>
      </c>
      <c r="AF511" s="2101" t="s">
        <v>1825</v>
      </c>
      <c r="AG511" s="2123" t="s">
        <v>1071</v>
      </c>
      <c r="AH511" s="2124">
        <v>137.554585152838</v>
      </c>
    </row>
    <row r="512" spans="19:34">
      <c r="S512" s="2069" t="str">
        <f t="shared" si="6"/>
        <v>Hotel/Apart 7 Lt. A1 (non basment)</v>
      </c>
      <c r="T512" s="2238">
        <v>50</v>
      </c>
      <c r="AE512" s="2100">
        <v>12</v>
      </c>
      <c r="AF512" s="2101" t="s">
        <v>1825</v>
      </c>
      <c r="AG512" s="2123" t="s">
        <v>1072</v>
      </c>
      <c r="AH512" s="2124">
        <v>137.554585152838</v>
      </c>
    </row>
    <row r="513" spans="19:34">
      <c r="S513" s="2069" t="str">
        <f t="shared" si="6"/>
        <v>Hotel/Apart 7 Lt. A2 (non basment)</v>
      </c>
      <c r="T513" s="2238">
        <v>40</v>
      </c>
      <c r="AE513" s="2108">
        <v>13</v>
      </c>
      <c r="AF513" s="2109">
        <v>9171</v>
      </c>
      <c r="AG513" s="2125" t="s">
        <v>1086</v>
      </c>
      <c r="AH513" s="2126">
        <v>136.5640643306</v>
      </c>
    </row>
    <row r="514" spans="19:34">
      <c r="S514" s="2069" t="str">
        <f t="shared" si="6"/>
        <v>Hotel/Apart 8 Lt. A1 (non basment)</v>
      </c>
      <c r="T514" s="2238">
        <v>50</v>
      </c>
      <c r="AE514" s="2094">
        <v>34</v>
      </c>
      <c r="AF514" s="2098">
        <v>9400</v>
      </c>
      <c r="AG514" s="2121" t="s">
        <v>1826</v>
      </c>
      <c r="AH514" s="2122">
        <v>258.41942698903</v>
      </c>
    </row>
    <row r="515" spans="19:34">
      <c r="S515" s="2069" t="str">
        <f t="shared" si="6"/>
        <v>Hotel/Apart 8 Lt. A2 (non basment)</v>
      </c>
      <c r="T515" s="2238">
        <v>40</v>
      </c>
      <c r="AE515" s="2100">
        <v>1</v>
      </c>
      <c r="AF515" s="2101">
        <v>9401</v>
      </c>
      <c r="AG515" s="2123" t="s">
        <v>1094</v>
      </c>
      <c r="AH515" s="2124">
        <v>277.17541804239</v>
      </c>
    </row>
    <row r="516" spans="19:34">
      <c r="S516" s="2069" t="str">
        <f t="shared" si="6"/>
        <v>Hotel/Apart 9 Lt. A1 (non basment)</v>
      </c>
      <c r="T516" s="2238">
        <v>50</v>
      </c>
      <c r="AE516" s="2100">
        <v>2</v>
      </c>
      <c r="AF516" s="2101">
        <v>9402</v>
      </c>
      <c r="AG516" s="2123" t="s">
        <v>1111</v>
      </c>
      <c r="AH516" s="2124">
        <v>317.935882415593</v>
      </c>
    </row>
    <row r="517" spans="19:34">
      <c r="S517" s="2069" t="str">
        <f t="shared" si="6"/>
        <v>Hotel/Apart 9 Lt. A2 (non basment)</v>
      </c>
      <c r="T517" s="2238">
        <v>50</v>
      </c>
      <c r="AE517" s="2100">
        <v>3</v>
      </c>
      <c r="AF517" s="2101">
        <v>9403</v>
      </c>
      <c r="AG517" s="2123" t="s">
        <v>1075</v>
      </c>
      <c r="AH517" s="2124">
        <v>140.387687719672</v>
      </c>
    </row>
    <row r="518" spans="19:34">
      <c r="S518" s="2069" t="str">
        <f t="shared" si="6"/>
        <v>Hotel/Apart 10 Lt. A1 (non basment)</v>
      </c>
      <c r="T518" s="2238">
        <v>50</v>
      </c>
      <c r="AE518" s="2100">
        <v>4</v>
      </c>
      <c r="AF518" s="2101">
        <v>9404</v>
      </c>
      <c r="AG518" s="2123" t="s">
        <v>1103</v>
      </c>
      <c r="AH518" s="2124">
        <v>139.109596336138</v>
      </c>
    </row>
    <row r="519" ht="26.4" spans="19:34">
      <c r="S519" s="2069" t="str">
        <f t="shared" si="6"/>
        <v>Hotel/Apart 10 Lt. A2 (non basment)</v>
      </c>
      <c r="T519" s="2238">
        <v>50</v>
      </c>
      <c r="AE519" s="2100">
        <v>5</v>
      </c>
      <c r="AF519" s="2101">
        <v>9408</v>
      </c>
      <c r="AG519" s="2123" t="s">
        <v>1827</v>
      </c>
      <c r="AH519" s="2124">
        <v>131.781872403877</v>
      </c>
    </row>
    <row r="520" spans="19:34">
      <c r="S520" s="2069" t="str">
        <f t="shared" si="6"/>
        <v>Hotel/Apart 11-15 Lt. A1 (non basment)</v>
      </c>
      <c r="T520" s="2238">
        <v>50</v>
      </c>
      <c r="AE520" s="2100">
        <v>6</v>
      </c>
      <c r="AF520" s="2101">
        <v>9409</v>
      </c>
      <c r="AG520" s="2123" t="s">
        <v>1077</v>
      </c>
      <c r="AH520" s="2124">
        <v>152.476302055597</v>
      </c>
    </row>
    <row r="521" spans="19:34">
      <c r="S521" s="2069" t="str">
        <f t="shared" si="6"/>
        <v>Hotel/Apart 11-15 Lt. A2 (non basment)</v>
      </c>
      <c r="T521" s="2238">
        <v>50</v>
      </c>
      <c r="AE521" s="2100">
        <v>7</v>
      </c>
      <c r="AF521" s="2101">
        <v>9410</v>
      </c>
      <c r="AG521" s="2123" t="s">
        <v>1104</v>
      </c>
      <c r="AH521" s="2124">
        <v>229.225689636809</v>
      </c>
    </row>
    <row r="522" spans="19:34">
      <c r="S522" s="2069" t="str">
        <f t="shared" si="6"/>
        <v>Hotel/Apart 16-20 Lt. A1 (non basment)</v>
      </c>
      <c r="T522" s="2238">
        <v>50</v>
      </c>
      <c r="AE522" s="2100">
        <v>8</v>
      </c>
      <c r="AF522" s="2101">
        <v>9411</v>
      </c>
      <c r="AG522" s="2123" t="s">
        <v>1107</v>
      </c>
      <c r="AH522" s="2124">
        <v>400.500585791884</v>
      </c>
    </row>
    <row r="523" spans="19:34">
      <c r="S523" s="2069" t="str">
        <f t="shared" si="6"/>
        <v>Hotel/Apart 16-20 Lt. A2 (non basment)</v>
      </c>
      <c r="T523" s="2238">
        <v>50</v>
      </c>
      <c r="AE523" s="2100">
        <v>9</v>
      </c>
      <c r="AF523" s="2101">
        <v>9412</v>
      </c>
      <c r="AG523" s="2123" t="s">
        <v>1100</v>
      </c>
      <c r="AH523" s="2124">
        <v>206.102886356374</v>
      </c>
    </row>
    <row r="524" spans="19:34">
      <c r="S524" s="2069" t="str">
        <f t="shared" si="6"/>
        <v>Hotel/Apart 21-25 Lt. A1 (non basment)</v>
      </c>
      <c r="T524" s="2238">
        <v>50</v>
      </c>
      <c r="AE524" s="2100">
        <v>10</v>
      </c>
      <c r="AF524" s="2101">
        <v>9413</v>
      </c>
      <c r="AG524" s="2123" t="s">
        <v>1095</v>
      </c>
      <c r="AH524" s="2124">
        <v>193.151560336564</v>
      </c>
    </row>
    <row r="525" spans="19:34">
      <c r="S525" s="2069" t="str">
        <f t="shared" si="6"/>
        <v>Hotel/Apart 21-25 Lt. A2 (non basment)</v>
      </c>
      <c r="T525" s="2238">
        <v>50</v>
      </c>
      <c r="AE525" s="2100">
        <v>11</v>
      </c>
      <c r="AF525" s="2101">
        <v>9414</v>
      </c>
      <c r="AG525" s="2123" t="s">
        <v>1096</v>
      </c>
      <c r="AH525" s="2124">
        <v>225.52987538609</v>
      </c>
    </row>
    <row r="526" spans="19:34">
      <c r="S526" s="2069" t="str">
        <f t="shared" si="6"/>
        <v>Hotel/Apart ≤ 26 Lt. A1 (non basment)</v>
      </c>
      <c r="T526" s="2238">
        <v>50</v>
      </c>
      <c r="AE526" s="2100">
        <v>12</v>
      </c>
      <c r="AF526" s="2101">
        <v>9415</v>
      </c>
      <c r="AG526" s="2123" t="s">
        <v>1097</v>
      </c>
      <c r="AH526" s="2124">
        <v>254.372137607839</v>
      </c>
    </row>
    <row r="527" spans="19:34">
      <c r="S527" s="2069" t="str">
        <f t="shared" si="6"/>
        <v>Hotel/Apart ≤ 26 Lt. A2 (non basment)</v>
      </c>
      <c r="T527" s="2238">
        <v>50</v>
      </c>
      <c r="AE527" s="2100">
        <v>13</v>
      </c>
      <c r="AF527" s="2101">
        <v>9416</v>
      </c>
      <c r="AG527" s="2123" t="s">
        <v>1116</v>
      </c>
      <c r="AH527" s="2124">
        <v>233.283629779529</v>
      </c>
    </row>
    <row r="528" spans="19:34">
      <c r="S528" s="2069" t="str">
        <f t="shared" si="6"/>
        <v>Pos Jaga</v>
      </c>
      <c r="T528" s="2239">
        <v>40</v>
      </c>
      <c r="AE528" s="2100">
        <v>14</v>
      </c>
      <c r="AF528" s="2101">
        <v>9417</v>
      </c>
      <c r="AG528" s="2123" t="s">
        <v>1117</v>
      </c>
      <c r="AH528" s="2124">
        <v>413.270848865694</v>
      </c>
    </row>
    <row r="529" spans="19:34">
      <c r="S529" s="2069" t="str">
        <f t="shared" si="6"/>
        <v>Pos Jaga A2</v>
      </c>
      <c r="T529" s="2239">
        <v>40</v>
      </c>
      <c r="AE529" s="2100">
        <v>15</v>
      </c>
      <c r="AF529" s="2101">
        <v>9418</v>
      </c>
      <c r="AG529" s="2123" t="s">
        <v>1113</v>
      </c>
      <c r="AH529" s="2124">
        <v>321.919267227607</v>
      </c>
    </row>
    <row r="530" spans="19:34">
      <c r="S530" s="2069" t="str">
        <f t="shared" si="6"/>
        <v>Rumah Genset/ Pompa A1</v>
      </c>
      <c r="T530" s="2239">
        <v>40</v>
      </c>
      <c r="AE530" s="2100">
        <v>16</v>
      </c>
      <c r="AF530" s="2101">
        <v>9419</v>
      </c>
      <c r="AG530" s="2123" t="s">
        <v>1078</v>
      </c>
      <c r="AH530" s="2124">
        <v>229.278943444456</v>
      </c>
    </row>
    <row r="531" spans="19:34">
      <c r="S531" s="2069" t="str">
        <f t="shared" si="6"/>
        <v>Rumah Genset/ Pompa A2</v>
      </c>
      <c r="T531" s="2239">
        <v>40</v>
      </c>
      <c r="AE531" s="2100">
        <v>17</v>
      </c>
      <c r="AF531" s="2101">
        <v>9420</v>
      </c>
      <c r="AG531" s="2123" t="s">
        <v>1079</v>
      </c>
      <c r="AH531" s="2124">
        <v>175.705612951326</v>
      </c>
    </row>
    <row r="532" spans="19:34">
      <c r="S532" s="2069" t="str">
        <f t="shared" si="6"/>
        <v>Kantor (Pabrik) Beton A1</v>
      </c>
      <c r="T532" s="2239">
        <v>40</v>
      </c>
      <c r="AE532" s="2100">
        <v>18</v>
      </c>
      <c r="AF532" s="2101">
        <v>9426</v>
      </c>
      <c r="AG532" s="2123" t="s">
        <v>1080</v>
      </c>
      <c r="AH532" s="2124">
        <v>165.534135690702</v>
      </c>
    </row>
    <row r="533" spans="19:34">
      <c r="S533" s="2069" t="str">
        <f t="shared" si="6"/>
        <v>Kantor (Pabrik) Beton A2</v>
      </c>
      <c r="T533" s="2239">
        <v>40</v>
      </c>
      <c r="AE533" s="2100">
        <v>19</v>
      </c>
      <c r="AF533" s="2101">
        <v>9427</v>
      </c>
      <c r="AG533" s="2123" t="s">
        <v>1081</v>
      </c>
      <c r="AH533" s="2124">
        <v>206.145489402492</v>
      </c>
    </row>
    <row r="534" spans="19:34">
      <c r="S534" s="2069" t="str">
        <f t="shared" si="6"/>
        <v>Pabrik Beton A1</v>
      </c>
      <c r="T534" s="2239">
        <v>40</v>
      </c>
      <c r="AE534" s="2100">
        <v>20</v>
      </c>
      <c r="AF534" s="2101">
        <v>9428</v>
      </c>
      <c r="AG534" s="2123" t="s">
        <v>1082</v>
      </c>
      <c r="AH534" s="2124">
        <v>227.979550537863</v>
      </c>
    </row>
    <row r="535" spans="19:34">
      <c r="S535" s="2069" t="str">
        <f t="shared" si="6"/>
        <v>Pabrik Beton A2</v>
      </c>
      <c r="T535" s="2239">
        <v>40</v>
      </c>
      <c r="AE535" s="2100">
        <v>21</v>
      </c>
      <c r="AF535" s="2101">
        <v>9429</v>
      </c>
      <c r="AG535" s="2123" t="s">
        <v>1110</v>
      </c>
      <c r="AH535" s="2124">
        <v>345.436148684631</v>
      </c>
    </row>
    <row r="536" spans="19:34">
      <c r="S536" s="2069" t="str">
        <f t="shared" si="6"/>
        <v>Baja/Gdg T=4,Lb. ≥ 12 M</v>
      </c>
      <c r="T536" s="2239">
        <v>30</v>
      </c>
      <c r="AE536" s="2100">
        <v>22</v>
      </c>
      <c r="AF536" s="2101">
        <v>9430</v>
      </c>
      <c r="AG536" s="2123" t="s">
        <v>1112</v>
      </c>
      <c r="AH536" s="2124">
        <v>389.189477047609</v>
      </c>
    </row>
    <row r="537" spans="19:34">
      <c r="S537" s="2069" t="str">
        <f t="shared" si="6"/>
        <v>Baja/Gdg T=6,Lb.≥ 12 M</v>
      </c>
      <c r="T537" s="2239">
        <v>30</v>
      </c>
      <c r="AE537" s="2100">
        <v>23</v>
      </c>
      <c r="AF537" s="2101">
        <v>9431</v>
      </c>
      <c r="AG537" s="2123" t="s">
        <v>1114</v>
      </c>
      <c r="AH537" s="2124">
        <v>428.810309937161</v>
      </c>
    </row>
    <row r="538" spans="19:34">
      <c r="S538" s="2069" t="str">
        <f t="shared" si="6"/>
        <v>Baja/Gdg T=8,Lb.≥ 12 M</v>
      </c>
      <c r="T538" s="2239">
        <v>30</v>
      </c>
      <c r="AE538" s="2100">
        <v>24</v>
      </c>
      <c r="AF538" s="2101">
        <v>9432</v>
      </c>
      <c r="AG538" s="2123" t="s">
        <v>1115</v>
      </c>
      <c r="AH538" s="2124">
        <v>416.167856001704</v>
      </c>
    </row>
    <row r="539" spans="19:34">
      <c r="S539" s="2069" t="str">
        <f t="shared" si="6"/>
        <v>Baja/Gdg T=4,Lb.12 M</v>
      </c>
      <c r="T539" s="2239">
        <v>30</v>
      </c>
      <c r="AE539" s="2100">
        <v>25</v>
      </c>
      <c r="AF539" s="2101">
        <v>9433</v>
      </c>
      <c r="AG539" s="2123" t="s">
        <v>1106</v>
      </c>
      <c r="AH539" s="2124">
        <v>491.553946107147</v>
      </c>
    </row>
    <row r="540" spans="19:34">
      <c r="S540" s="2069" t="str">
        <f t="shared" si="6"/>
        <v>Baja/Gdg T=6,Lb.12 M</v>
      </c>
      <c r="T540" s="2239">
        <v>30</v>
      </c>
      <c r="AE540" s="2100">
        <v>26</v>
      </c>
      <c r="AF540" s="2101">
        <v>9434</v>
      </c>
      <c r="AG540" s="2123" t="s">
        <v>1101</v>
      </c>
      <c r="AH540" s="2124">
        <v>226.371285546917</v>
      </c>
    </row>
    <row r="541" spans="19:34">
      <c r="S541" s="2069" t="str">
        <f t="shared" si="6"/>
        <v>Baja/Gdg T=8,Lb.12 M</v>
      </c>
      <c r="T541" s="2239">
        <v>30</v>
      </c>
      <c r="AE541" s="2100">
        <v>27</v>
      </c>
      <c r="AF541" s="2101">
        <v>9435</v>
      </c>
      <c r="AG541" s="2123" t="s">
        <v>1105</v>
      </c>
      <c r="AH541" s="2124">
        <v>461.209926509745</v>
      </c>
    </row>
    <row r="542" spans="19:34">
      <c r="S542" s="2069" t="str">
        <f t="shared" si="6"/>
        <v>Baja/Gdg T=4,Lb.16 M</v>
      </c>
      <c r="T542" s="2239">
        <v>30</v>
      </c>
      <c r="AE542" s="2100">
        <v>28</v>
      </c>
      <c r="AF542" s="2101">
        <v>9436</v>
      </c>
      <c r="AG542" s="2123" t="s">
        <v>1102</v>
      </c>
      <c r="AH542" s="2124">
        <v>235.477686654596</v>
      </c>
    </row>
    <row r="543" spans="19:34">
      <c r="S543" s="2069" t="str">
        <f t="shared" si="6"/>
        <v>Baja/Gdg T=6,Lb.16 M</v>
      </c>
      <c r="T543" s="2239">
        <v>30</v>
      </c>
      <c r="AE543" s="2108">
        <v>29</v>
      </c>
      <c r="AF543" s="2109">
        <v>9471</v>
      </c>
      <c r="AG543" s="2125" t="s">
        <v>1083</v>
      </c>
      <c r="AH543" s="2126">
        <v>210.576206198743</v>
      </c>
    </row>
    <row r="544" spans="19:20">
      <c r="S544" s="2069" t="str">
        <f t="shared" si="6"/>
        <v>Baja/Gdg T=8,Lb.16 M</v>
      </c>
      <c r="T544" s="2239">
        <v>30</v>
      </c>
    </row>
    <row r="545" spans="19:20">
      <c r="S545" s="2069" t="str">
        <f t="shared" si="6"/>
        <v>Baja/Gdg T=4,Lb.20 M</v>
      </c>
      <c r="T545" s="2239">
        <v>30</v>
      </c>
    </row>
    <row r="546" spans="19:20">
      <c r="S546" s="2069" t="str">
        <f t="shared" si="6"/>
        <v>Baja/Gdg T=6,Lb.20 M</v>
      </c>
      <c r="T546" s="2239">
        <v>30</v>
      </c>
    </row>
    <row r="547" spans="19:20">
      <c r="S547" s="2069" t="str">
        <f t="shared" si="6"/>
        <v>Baja/Gdg T=8,Lb.20 M</v>
      </c>
      <c r="T547" s="2239">
        <v>30</v>
      </c>
    </row>
    <row r="548" spans="19:33">
      <c r="S548" s="2069" t="str">
        <f t="shared" si="6"/>
        <v>Baja/Workshop T=6,Lb.20 M</v>
      </c>
      <c r="T548" s="2239">
        <v>30</v>
      </c>
      <c r="AG548" s="609" t="s">
        <v>122</v>
      </c>
    </row>
    <row r="549" spans="19:34">
      <c r="S549" s="2069" t="str">
        <f t="shared" si="6"/>
        <v>Baja/Workshop T=8,Lb.20 M</v>
      </c>
      <c r="T549" s="2239">
        <v>30</v>
      </c>
      <c r="AG549" s="2119" t="s">
        <v>703</v>
      </c>
      <c r="AH549" s="2240">
        <v>1</v>
      </c>
    </row>
    <row r="550" spans="19:35">
      <c r="S550" s="2069" t="str">
        <f t="shared" si="6"/>
        <v>Baja/Workshop T=6,Lb.30 M</v>
      </c>
      <c r="T550" s="2239">
        <v>30</v>
      </c>
      <c r="AG550" s="2121" t="s">
        <v>1182</v>
      </c>
      <c r="AH550" s="2241">
        <v>0.9717</v>
      </c>
      <c r="AI550" s="2242"/>
    </row>
    <row r="551" spans="19:35">
      <c r="S551" s="2069" t="str">
        <f t="shared" si="6"/>
        <v>Baja/Workshop T=8,Lb.30 M</v>
      </c>
      <c r="T551" s="2239">
        <v>30</v>
      </c>
      <c r="AG551" s="2121" t="s">
        <v>1295</v>
      </c>
      <c r="AH551" s="2241">
        <v>0.9851</v>
      </c>
      <c r="AI551" s="2243"/>
    </row>
    <row r="552" spans="19:35">
      <c r="S552" s="2069" t="str">
        <f t="shared" si="6"/>
        <v>Baja/Workshop T=6,Lb.30 - 50 M 2, span</v>
      </c>
      <c r="T552" s="2239">
        <v>30</v>
      </c>
      <c r="AG552" s="2121" t="s">
        <v>1398</v>
      </c>
      <c r="AH552" s="2241">
        <v>0.939</v>
      </c>
      <c r="AI552" s="2243"/>
    </row>
    <row r="553" spans="19:35">
      <c r="S553" s="2069" t="str">
        <f t="shared" si="6"/>
        <v>Baja/Workshop T=8,Lb.30 - 50 M 2, span</v>
      </c>
      <c r="T553" s="2239">
        <v>30</v>
      </c>
      <c r="AG553" s="2121" t="s">
        <v>1419</v>
      </c>
      <c r="AH553" s="2241">
        <v>1.0738</v>
      </c>
      <c r="AI553" s="2243"/>
    </row>
    <row r="554" spans="19:35">
      <c r="S554" s="2069" t="str">
        <f t="shared" si="6"/>
        <v>Baja/Workshop T=8,Lb.20 M, hoist</v>
      </c>
      <c r="T554" s="2239">
        <v>30</v>
      </c>
      <c r="AG554" s="2121" t="s">
        <v>1433</v>
      </c>
      <c r="AH554" s="2241">
        <v>1.0251</v>
      </c>
      <c r="AI554" s="2243"/>
    </row>
    <row r="555" spans="19:35">
      <c r="S555" s="2069" t="str">
        <f t="shared" si="6"/>
        <v>Baja/Workshop T=8,Lb.30 M, hoist</v>
      </c>
      <c r="T555" s="2239">
        <v>30</v>
      </c>
      <c r="AG555" s="2121" t="s">
        <v>1446</v>
      </c>
      <c r="AH555" s="2241">
        <v>1.0056</v>
      </c>
      <c r="AI555" s="2243"/>
    </row>
    <row r="556" spans="19:35">
      <c r="S556" s="2069" t="str">
        <f t="shared" si="6"/>
        <v>Baja/Workshop T=8,Lb.20 M, hoist, kantor &amp; mezanine</v>
      </c>
      <c r="T556" s="2239">
        <v>30</v>
      </c>
      <c r="AG556" s="2121" t="s">
        <v>1463</v>
      </c>
      <c r="AH556" s="2241">
        <v>0.9316</v>
      </c>
      <c r="AI556" s="2243"/>
    </row>
    <row r="557" spans="19:35">
      <c r="S557" s="2069" t="str">
        <f t="shared" si="6"/>
        <v>Baja/Workshop T=8,Lb.30 M, hoist, kantor &amp; mezanine</v>
      </c>
      <c r="T557" s="2239">
        <v>30</v>
      </c>
      <c r="AG557" s="2121" t="s">
        <v>1475</v>
      </c>
      <c r="AH557" s="2241">
        <v>0.957</v>
      </c>
      <c r="AI557" s="2243"/>
    </row>
    <row r="558" spans="19:35">
      <c r="S558" s="2069" t="str">
        <f t="shared" si="6"/>
        <v>Baja/Workshop T=8,Lb.20 M, hoist &amp; kantor</v>
      </c>
      <c r="T558" s="2239">
        <v>30</v>
      </c>
      <c r="AG558" s="2121" t="s">
        <v>1491</v>
      </c>
      <c r="AH558" s="2241">
        <v>1.1109</v>
      </c>
      <c r="AI558" s="2243"/>
    </row>
    <row r="559" spans="19:35">
      <c r="S559" s="2069" t="str">
        <f t="shared" si="6"/>
        <v>Baja/Workshop T=8,Lb.30 M, hoist &amp; kantor</v>
      </c>
      <c r="T559" s="2239">
        <v>30</v>
      </c>
      <c r="AG559" s="2121" t="s">
        <v>1500</v>
      </c>
      <c r="AH559" s="2241">
        <v>1.1696</v>
      </c>
      <c r="AI559" s="2243"/>
    </row>
    <row r="560" spans="19:35">
      <c r="S560" s="2069" t="str">
        <f t="shared" si="6"/>
        <v>Baja/Workshop T=8,Lb.20 M, hoist &amp; mezanine</v>
      </c>
      <c r="T560" s="2239">
        <v>30</v>
      </c>
      <c r="AG560" s="2121" t="s">
        <v>1509</v>
      </c>
      <c r="AH560" s="2241" t="s">
        <v>1828</v>
      </c>
      <c r="AI560" s="2243"/>
    </row>
    <row r="561" spans="19:35">
      <c r="S561" s="2069" t="str">
        <f t="shared" si="6"/>
        <v>Baja/Workshop T=8,Lb.30 M, hoist &amp; mezanine</v>
      </c>
      <c r="T561" s="2239">
        <v>30</v>
      </c>
      <c r="AG561" s="2121" t="s">
        <v>1537</v>
      </c>
      <c r="AH561" s="2241">
        <v>0.8472</v>
      </c>
      <c r="AI561" s="2243"/>
    </row>
    <row r="562" spans="19:35">
      <c r="S562" s="2069" t="str">
        <f t="shared" ref="S562:S589" si="7">S207</f>
        <v>Kayu RT/ P. Batu kali &amp; Umpak</v>
      </c>
      <c r="T562" s="2239">
        <v>20</v>
      </c>
      <c r="AG562" s="2121" t="s">
        <v>1573</v>
      </c>
      <c r="AH562" s="2241">
        <v>0.8072</v>
      </c>
      <c r="AI562" s="2243"/>
    </row>
    <row r="563" spans="19:35">
      <c r="S563" s="2069" t="str">
        <f t="shared" si="7"/>
        <v>Kayu RT (RAPI)/ P. Pancang Ulin</v>
      </c>
      <c r="T563" s="2239">
        <v>20</v>
      </c>
      <c r="AG563" s="2121" t="s">
        <v>1578</v>
      </c>
      <c r="AH563" s="2241">
        <v>0.8642</v>
      </c>
      <c r="AI563" s="2243"/>
    </row>
    <row r="564" spans="19:35">
      <c r="S564" s="2069" t="str">
        <f t="shared" si="7"/>
        <v>Kayu RT (SEDERHANA)/Kayu Rimba</v>
      </c>
      <c r="T564" s="2239">
        <v>20</v>
      </c>
      <c r="AG564" s="2121" t="s">
        <v>1677</v>
      </c>
      <c r="AH564" s="2241">
        <v>0.9295</v>
      </c>
      <c r="AI564" s="2243"/>
    </row>
    <row r="565" spans="19:35">
      <c r="S565" s="2069" t="str">
        <f t="shared" si="7"/>
        <v>Kayu RT Panggung (RAPI)/ P. Pancang Ulin</v>
      </c>
      <c r="T565" s="2239">
        <v>20</v>
      </c>
      <c r="AG565" s="2121" t="s">
        <v>1202</v>
      </c>
      <c r="AH565" s="2241">
        <v>0.9708</v>
      </c>
      <c r="AI565" s="2243"/>
    </row>
    <row r="566" spans="19:35">
      <c r="S566" s="2069" t="str">
        <f t="shared" si="7"/>
        <v>Kayu Rimba Basah T=3,Lb.8 M</v>
      </c>
      <c r="T566" s="2239">
        <v>20</v>
      </c>
      <c r="AG566" s="2121" t="s">
        <v>1730</v>
      </c>
      <c r="AH566" s="2241">
        <v>0.838</v>
      </c>
      <c r="AI566" s="2243"/>
    </row>
    <row r="567" spans="19:35">
      <c r="S567" s="2069" t="str">
        <f t="shared" si="7"/>
        <v>Kayu Borneo Super T=3,Lb.8 M</v>
      </c>
      <c r="T567" s="2239">
        <v>20</v>
      </c>
      <c r="AG567" s="2121" t="s">
        <v>1751</v>
      </c>
      <c r="AH567" s="2241">
        <v>0.9131</v>
      </c>
      <c r="AI567" s="2243"/>
    </row>
    <row r="568" spans="19:35">
      <c r="S568" s="2069" t="str">
        <f t="shared" si="7"/>
        <v>Kayu Kamper medan T=3,Lb.8 M</v>
      </c>
      <c r="T568" s="2239">
        <v>20</v>
      </c>
      <c r="AG568" s="2121" t="s">
        <v>1770</v>
      </c>
      <c r="AH568" s="2241">
        <v>1.1531</v>
      </c>
      <c r="AI568" s="2243"/>
    </row>
    <row r="569" spans="19:35">
      <c r="S569" s="2069" t="str">
        <f t="shared" si="7"/>
        <v>Kayu Rimba Basah T=3,Lb.12 M</v>
      </c>
      <c r="T569" s="2239">
        <v>20</v>
      </c>
      <c r="AG569" s="2121" t="s">
        <v>1785</v>
      </c>
      <c r="AH569" s="2241">
        <v>1.1293</v>
      </c>
      <c r="AI569" s="2243"/>
    </row>
    <row r="570" spans="19:35">
      <c r="S570" s="2069" t="str">
        <f t="shared" si="7"/>
        <v>Kayu Borneo Super T=3,Lb.12 M</v>
      </c>
      <c r="T570" s="2239">
        <v>20</v>
      </c>
      <c r="AG570" s="2121" t="s">
        <v>1799</v>
      </c>
      <c r="AH570" s="2241">
        <v>1.0408</v>
      </c>
      <c r="AI570" s="2243"/>
    </row>
    <row r="571" spans="19:35">
      <c r="S571" s="2069" t="str">
        <f t="shared" si="7"/>
        <v>Kayu Kamper Medan T=3,Lb.12 M</v>
      </c>
      <c r="T571" s="2239">
        <v>20</v>
      </c>
      <c r="AG571" s="2121" t="s">
        <v>1807</v>
      </c>
      <c r="AH571" s="2241">
        <v>1.1552</v>
      </c>
      <c r="AI571" s="2243"/>
    </row>
    <row r="572" spans="19:35">
      <c r="S572" s="2069" t="str">
        <f t="shared" si="7"/>
        <v>Kayu Rimba Basah T=3,Lb.16 M</v>
      </c>
      <c r="T572" s="2239">
        <v>20</v>
      </c>
      <c r="AG572" s="2121" t="s">
        <v>1809</v>
      </c>
      <c r="AH572" s="2241">
        <v>1.2592</v>
      </c>
      <c r="AI572" s="2243"/>
    </row>
    <row r="573" spans="19:35">
      <c r="S573" s="2069" t="str">
        <f t="shared" si="7"/>
        <v>Kayu Borneo Super T=3,Lb.16 M</v>
      </c>
      <c r="T573" s="2239">
        <v>20</v>
      </c>
      <c r="AG573" s="2121" t="s">
        <v>1810</v>
      </c>
      <c r="AH573" s="2241">
        <v>1.07</v>
      </c>
      <c r="AI573" s="2243"/>
    </row>
    <row r="574" spans="19:35">
      <c r="S574" s="2069" t="str">
        <f t="shared" si="7"/>
        <v>Kayu Kamper Medan T=3,Lb.16 M</v>
      </c>
      <c r="T574" s="2239">
        <v>20</v>
      </c>
      <c r="AG574" s="2121" t="s">
        <v>1812</v>
      </c>
      <c r="AH574" s="2241">
        <v>0.8704</v>
      </c>
      <c r="AI574" s="2243"/>
    </row>
    <row r="575" spans="19:35">
      <c r="S575" s="2069" t="str">
        <f t="shared" si="7"/>
        <v>Kayu Rimba Basah T=3,Lb.20 M</v>
      </c>
      <c r="T575" s="2239">
        <v>20</v>
      </c>
      <c r="AG575" s="2121" t="s">
        <v>1814</v>
      </c>
      <c r="AH575" s="2241">
        <v>0.8214</v>
      </c>
      <c r="AI575" s="2243"/>
    </row>
    <row r="576" spans="19:35">
      <c r="S576" s="2069" t="str">
        <f t="shared" si="7"/>
        <v>Kayu Borneo Super T=3,Lb.20 M</v>
      </c>
      <c r="T576" s="2239">
        <v>20</v>
      </c>
      <c r="AG576" s="2121" t="s">
        <v>1815</v>
      </c>
      <c r="AH576" s="2241">
        <v>1.0304</v>
      </c>
      <c r="AI576" s="2243"/>
    </row>
    <row r="577" spans="19:35">
      <c r="S577" s="2069" t="str">
        <f t="shared" si="7"/>
        <v>Kayu Kamper Medan T=3,Lb.20 M</v>
      </c>
      <c r="T577" s="2239">
        <v>20</v>
      </c>
      <c r="AG577" s="2121" t="s">
        <v>1818</v>
      </c>
      <c r="AH577" s="2241">
        <v>0.9809</v>
      </c>
      <c r="AI577" s="2243"/>
    </row>
    <row r="578" spans="19:35">
      <c r="S578" s="2069" t="str">
        <f t="shared" si="7"/>
        <v>Kayu Rimba Basah T=6,Lb.8 M</v>
      </c>
      <c r="T578" s="2239">
        <v>20</v>
      </c>
      <c r="AG578" s="2121" t="s">
        <v>1819</v>
      </c>
      <c r="AH578" s="2241">
        <v>1.0175</v>
      </c>
      <c r="AI578" s="2243"/>
    </row>
    <row r="579" spans="19:35">
      <c r="S579" s="2069" t="str">
        <f t="shared" si="7"/>
        <v>Kayu Borneo Super T=6,Lb.8 M</v>
      </c>
      <c r="T579" s="2239">
        <v>20</v>
      </c>
      <c r="AG579" s="2121" t="s">
        <v>1821</v>
      </c>
      <c r="AH579" s="2241">
        <v>1.0706</v>
      </c>
      <c r="AI579" s="2243"/>
    </row>
    <row r="580" spans="19:35">
      <c r="S580" s="2069" t="str">
        <f t="shared" si="7"/>
        <v>Kayu Kamper Medan T=6,Lb.8 M</v>
      </c>
      <c r="T580" s="2239">
        <v>20</v>
      </c>
      <c r="AG580" s="2121" t="s">
        <v>1822</v>
      </c>
      <c r="AH580" s="2241">
        <v>1.1565</v>
      </c>
      <c r="AI580" s="2243"/>
    </row>
    <row r="581" spans="19:35">
      <c r="S581" s="2069" t="str">
        <f t="shared" si="7"/>
        <v>Kayu Rimba Basah T=6,Lb.12 M</v>
      </c>
      <c r="T581" s="2239">
        <v>20</v>
      </c>
      <c r="AG581" s="2121" t="s">
        <v>1824</v>
      </c>
      <c r="AH581" s="2241">
        <v>1.5886</v>
      </c>
      <c r="AI581" s="2243"/>
    </row>
    <row r="582" spans="19:35">
      <c r="S582" s="2069" t="str">
        <f t="shared" si="7"/>
        <v>Kayu Borneo Super T=6,Lb.12 M</v>
      </c>
      <c r="T582" s="2239">
        <v>20</v>
      </c>
      <c r="AG582" s="2121" t="s">
        <v>1826</v>
      </c>
      <c r="AH582" s="2241">
        <v>2.5842</v>
      </c>
      <c r="AI582" s="2243"/>
    </row>
    <row r="583" spans="19:35">
      <c r="S583" s="2069" t="str">
        <f t="shared" si="7"/>
        <v>Kayu Kamper Medan T=6,Lb.12 M</v>
      </c>
      <c r="T583" s="2239">
        <v>20</v>
      </c>
      <c r="AI583" s="2243"/>
    </row>
    <row r="584" spans="19:20">
      <c r="S584" s="2069" t="str">
        <f t="shared" si="7"/>
        <v>Kayu Rimba Basah T=6,Lb.14 M</v>
      </c>
      <c r="T584" s="2239">
        <v>20</v>
      </c>
    </row>
    <row r="585" spans="19:20">
      <c r="S585" s="2069" t="str">
        <f t="shared" si="7"/>
        <v>Kayu Borneo Super T=6,Lb.14 M</v>
      </c>
      <c r="T585" s="2239">
        <v>20</v>
      </c>
    </row>
    <row r="586" spans="19:20">
      <c r="S586" s="2069" t="str">
        <f t="shared" si="7"/>
        <v>Kayu Kamper Medan T=6,Lb.14 M</v>
      </c>
      <c r="T586" s="2239">
        <v>20</v>
      </c>
    </row>
    <row r="587" spans="19:34">
      <c r="S587" s="2069" t="str">
        <f t="shared" si="7"/>
        <v>Kayu Rimba Basah T=6,Lb.16 M</v>
      </c>
      <c r="T587" s="2239">
        <v>20</v>
      </c>
      <c r="AG587" s="2119"/>
      <c r="AH587" s="2240"/>
    </row>
    <row r="588" spans="19:35">
      <c r="S588" s="2069" t="str">
        <f t="shared" si="7"/>
        <v>Kayu Borneo Super T=6,Lb.16 M</v>
      </c>
      <c r="T588" s="2239">
        <v>20</v>
      </c>
      <c r="AG588" s="2121"/>
      <c r="AH588" s="2241"/>
      <c r="AI588" s="2242"/>
    </row>
    <row r="589" spans="19:35">
      <c r="S589" s="2069" t="str">
        <f t="shared" si="7"/>
        <v>Kayu Kamper Medan T=6,Lb.16 M</v>
      </c>
      <c r="T589" s="2239">
        <v>20</v>
      </c>
      <c r="AG589" s="2123" t="s">
        <v>530</v>
      </c>
      <c r="AH589" s="2244">
        <v>1.1993</v>
      </c>
      <c r="AI589" s="2243"/>
    </row>
    <row r="590" ht="13.95" spans="19:35">
      <c r="S590" s="3151" t="s">
        <v>30</v>
      </c>
      <c r="T590" s="3159" t="s">
        <v>30</v>
      </c>
      <c r="AG590" s="2123" t="s">
        <v>531</v>
      </c>
      <c r="AH590" s="2244">
        <v>1.014</v>
      </c>
      <c r="AI590" s="2245"/>
    </row>
    <row r="591" spans="33:35">
      <c r="AG591" s="2123" t="s">
        <v>532</v>
      </c>
      <c r="AH591" s="2244">
        <v>0.9525</v>
      </c>
      <c r="AI591" s="2245"/>
    </row>
    <row r="592" spans="33:35">
      <c r="AG592" s="2123" t="s">
        <v>533</v>
      </c>
      <c r="AH592" s="2244">
        <v>0.972</v>
      </c>
      <c r="AI592" s="2245"/>
    </row>
    <row r="593" spans="33:35">
      <c r="AG593" s="2123" t="s">
        <v>534</v>
      </c>
      <c r="AH593" s="2244">
        <v>1.0603</v>
      </c>
      <c r="AI593" s="2245"/>
    </row>
    <row r="594" spans="33:35">
      <c r="AG594" s="2123" t="s">
        <v>535</v>
      </c>
      <c r="AH594" s="2244">
        <v>1.0232</v>
      </c>
      <c r="AI594" s="2245"/>
    </row>
    <row r="595" spans="33:35">
      <c r="AG595" s="2123" t="s">
        <v>536</v>
      </c>
      <c r="AH595" s="2244">
        <v>1.1016</v>
      </c>
      <c r="AI595" s="2245"/>
    </row>
    <row r="596" spans="33:35">
      <c r="AG596" s="2123" t="s">
        <v>537</v>
      </c>
      <c r="AH596" s="2244">
        <v>0.9722</v>
      </c>
      <c r="AI596" s="2245"/>
    </row>
    <row r="597" spans="33:35">
      <c r="AG597" s="2123" t="s">
        <v>538</v>
      </c>
      <c r="AH597" s="2244">
        <v>1.0279</v>
      </c>
      <c r="AI597" s="2245"/>
    </row>
    <row r="598" spans="33:35">
      <c r="AG598" s="2123" t="s">
        <v>539</v>
      </c>
      <c r="AH598" s="2244">
        <v>1.0479</v>
      </c>
      <c r="AI598" s="2245"/>
    </row>
    <row r="599" spans="33:35">
      <c r="AG599" s="2123" t="s">
        <v>540</v>
      </c>
      <c r="AH599" s="2244">
        <v>1.1312</v>
      </c>
      <c r="AI599" s="2245"/>
    </row>
    <row r="600" spans="33:35">
      <c r="AG600" s="2123" t="s">
        <v>541</v>
      </c>
      <c r="AH600" s="2244">
        <v>0.9897</v>
      </c>
      <c r="AI600" s="2245"/>
    </row>
    <row r="601" spans="33:35">
      <c r="AG601" s="2123" t="s">
        <v>542</v>
      </c>
      <c r="AH601" s="2244">
        <v>1.1073</v>
      </c>
      <c r="AI601" s="2245"/>
    </row>
    <row r="602" spans="33:35">
      <c r="AG602" s="2123" t="s">
        <v>543</v>
      </c>
      <c r="AH602" s="2244">
        <v>1.021</v>
      </c>
      <c r="AI602" s="2245"/>
    </row>
    <row r="603" spans="33:35">
      <c r="AG603" s="2123" t="s">
        <v>544</v>
      </c>
      <c r="AH603" s="2244">
        <v>1.125</v>
      </c>
      <c r="AI603" s="2245"/>
    </row>
    <row r="604" spans="33:35">
      <c r="AG604" s="2123" t="s">
        <v>545</v>
      </c>
      <c r="AH604" s="2244">
        <v>0.9882</v>
      </c>
      <c r="AI604" s="2245"/>
    </row>
    <row r="605" spans="33:35">
      <c r="AG605" s="2123" t="s">
        <v>546</v>
      </c>
      <c r="AH605" s="2244">
        <v>0.9876</v>
      </c>
      <c r="AI605" s="2245"/>
    </row>
    <row r="606" spans="33:35">
      <c r="AG606" s="2123" t="s">
        <v>547</v>
      </c>
      <c r="AH606" s="2244">
        <v>1.012</v>
      </c>
      <c r="AI606" s="2245"/>
    </row>
    <row r="607" spans="33:35">
      <c r="AG607" s="2125" t="s">
        <v>548</v>
      </c>
      <c r="AH607" s="2246">
        <v>1.0948</v>
      </c>
      <c r="AI607" s="2245"/>
    </row>
    <row r="608" spans="33:35">
      <c r="AG608" s="2125" t="s">
        <v>549</v>
      </c>
      <c r="AH608" s="2246">
        <v>1.1021</v>
      </c>
      <c r="AI608" s="2247"/>
    </row>
    <row r="609" spans="33:35">
      <c r="AG609" s="2125" t="s">
        <v>550</v>
      </c>
      <c r="AH609" s="2246">
        <v>1.026</v>
      </c>
      <c r="AI609" s="2247"/>
    </row>
    <row r="610" spans="33:35">
      <c r="AG610" s="2125" t="s">
        <v>551</v>
      </c>
      <c r="AH610" s="2246">
        <v>1.1138</v>
      </c>
      <c r="AI610" s="2247"/>
    </row>
    <row r="611" spans="33:35">
      <c r="AG611" s="2125" t="s">
        <v>552</v>
      </c>
      <c r="AH611" s="2246">
        <v>0.8645</v>
      </c>
      <c r="AI611" s="2247"/>
    </row>
    <row r="612" spans="33:35">
      <c r="AG612" s="2121"/>
      <c r="AH612" s="2241"/>
      <c r="AI612" s="2247"/>
    </row>
    <row r="613" spans="33:35">
      <c r="AG613" s="2123" t="s">
        <v>555</v>
      </c>
      <c r="AH613" s="2244">
        <v>0.958</v>
      </c>
      <c r="AI613" s="2243"/>
    </row>
    <row r="614" spans="33:35">
      <c r="AG614" s="2123" t="s">
        <v>556</v>
      </c>
      <c r="AH614" s="2244">
        <v>1.0492</v>
      </c>
      <c r="AI614" s="2245"/>
    </row>
    <row r="615" spans="33:35">
      <c r="AG615" s="2123" t="s">
        <v>557</v>
      </c>
      <c r="AH615" s="2244">
        <v>1.1365</v>
      </c>
      <c r="AI615" s="2245"/>
    </row>
    <row r="616" spans="33:35">
      <c r="AG616" s="2123" t="s">
        <v>558</v>
      </c>
      <c r="AH616" s="2244">
        <v>1.037</v>
      </c>
      <c r="AI616" s="2245"/>
    </row>
    <row r="617" spans="33:35">
      <c r="AG617" s="2123" t="s">
        <v>559</v>
      </c>
      <c r="AH617" s="2244">
        <v>1.1032</v>
      </c>
      <c r="AI617" s="2245"/>
    </row>
    <row r="618" spans="33:35">
      <c r="AG618" s="2123" t="s">
        <v>560</v>
      </c>
      <c r="AH618" s="2244">
        <v>0.911</v>
      </c>
      <c r="AI618" s="2245"/>
    </row>
    <row r="619" spans="33:35">
      <c r="AG619" s="2123" t="s">
        <v>561</v>
      </c>
      <c r="AH619" s="2244">
        <v>1.021</v>
      </c>
      <c r="AI619" s="2245"/>
    </row>
    <row r="620" spans="33:35">
      <c r="AG620" s="2123" t="s">
        <v>562</v>
      </c>
      <c r="AH620" s="2244">
        <v>1.1494</v>
      </c>
      <c r="AI620" s="2245"/>
    </row>
    <row r="621" spans="33:35">
      <c r="AG621" s="2123" t="s">
        <v>563</v>
      </c>
      <c r="AH621" s="2244">
        <v>0.9213</v>
      </c>
      <c r="AI621" s="2245"/>
    </row>
    <row r="622" spans="33:35">
      <c r="AG622" s="2123" t="s">
        <v>564</v>
      </c>
      <c r="AH622" s="2244">
        <v>0.9704</v>
      </c>
      <c r="AI622" s="2245"/>
    </row>
    <row r="623" spans="33:35">
      <c r="AG623" s="2123" t="s">
        <v>565</v>
      </c>
      <c r="AH623" s="2244">
        <v>1.0151</v>
      </c>
      <c r="AI623" s="2245"/>
    </row>
    <row r="624" spans="33:35">
      <c r="AG624" s="2123" t="s">
        <v>566</v>
      </c>
      <c r="AH624" s="2244">
        <v>1.0914</v>
      </c>
      <c r="AI624" s="2245"/>
    </row>
    <row r="625" spans="33:35">
      <c r="AG625" s="2123" t="s">
        <v>567</v>
      </c>
      <c r="AH625" s="2244">
        <v>0.9919</v>
      </c>
      <c r="AI625" s="2245"/>
    </row>
    <row r="626" spans="33:35">
      <c r="AG626" s="2123" t="s">
        <v>568</v>
      </c>
      <c r="AH626" s="2244">
        <v>1.2997</v>
      </c>
      <c r="AI626" s="2245"/>
    </row>
    <row r="627" spans="33:35">
      <c r="AG627" s="2123" t="s">
        <v>569</v>
      </c>
      <c r="AH627" s="2244">
        <v>1.06</v>
      </c>
      <c r="AI627" s="2245"/>
    </row>
    <row r="628" spans="33:35">
      <c r="AG628" s="2123" t="s">
        <v>570</v>
      </c>
      <c r="AH628" s="2244">
        <v>1.0802</v>
      </c>
      <c r="AI628" s="2245"/>
    </row>
    <row r="629" spans="33:35">
      <c r="AG629" s="2123" t="s">
        <v>571</v>
      </c>
      <c r="AH629" s="2244">
        <v>1.1253</v>
      </c>
      <c r="AI629" s="2245"/>
    </row>
    <row r="630" spans="33:35">
      <c r="AG630" s="2123" t="s">
        <v>572</v>
      </c>
      <c r="AH630" s="2244">
        <v>0.993</v>
      </c>
      <c r="AI630" s="2245"/>
    </row>
    <row r="631" spans="33:35">
      <c r="AG631" s="2123" t="s">
        <v>573</v>
      </c>
      <c r="AH631" s="2244">
        <v>1.0028</v>
      </c>
      <c r="AI631" s="2245"/>
    </row>
    <row r="632" spans="33:35">
      <c r="AG632" s="2123" t="s">
        <v>574</v>
      </c>
      <c r="AH632" s="2244">
        <v>0.9671</v>
      </c>
      <c r="AI632" s="2245"/>
    </row>
    <row r="633" spans="33:35">
      <c r="AG633" s="2123" t="s">
        <v>575</v>
      </c>
      <c r="AH633" s="2244">
        <v>0.8942</v>
      </c>
      <c r="AI633" s="2245"/>
    </row>
    <row r="634" spans="33:35">
      <c r="AG634" s="2123" t="s">
        <v>576</v>
      </c>
      <c r="AH634" s="2244">
        <v>1.0084</v>
      </c>
      <c r="AI634" s="2245"/>
    </row>
    <row r="635" spans="33:35">
      <c r="AG635" s="2123" t="s">
        <v>577</v>
      </c>
      <c r="AH635" s="2244">
        <v>1.2879</v>
      </c>
      <c r="AI635" s="2245"/>
    </row>
    <row r="636" spans="33:35">
      <c r="AG636" s="2123" t="s">
        <v>578</v>
      </c>
      <c r="AH636" s="2244">
        <v>1.018</v>
      </c>
      <c r="AI636" s="2245"/>
    </row>
    <row r="637" spans="33:35">
      <c r="AG637" s="2123" t="s">
        <v>579</v>
      </c>
      <c r="AH637" s="2244">
        <v>1.0376</v>
      </c>
      <c r="AI637" s="2245"/>
    </row>
    <row r="638" spans="33:35">
      <c r="AG638" s="2125" t="s">
        <v>580</v>
      </c>
      <c r="AH638" s="2246">
        <v>1.0774</v>
      </c>
      <c r="AI638" s="2245"/>
    </row>
    <row r="639" spans="33:35">
      <c r="AG639" s="2125" t="s">
        <v>581</v>
      </c>
      <c r="AH639" s="2246">
        <v>1.1513</v>
      </c>
      <c r="AI639" s="2247"/>
    </row>
    <row r="640" spans="33:35">
      <c r="AG640" s="2125" t="s">
        <v>582</v>
      </c>
      <c r="AH640" s="2246">
        <v>1.1008</v>
      </c>
      <c r="AI640" s="2247"/>
    </row>
    <row r="641" spans="33:35">
      <c r="AG641" s="2125" t="s">
        <v>583</v>
      </c>
      <c r="AH641" s="2246">
        <v>1.1582</v>
      </c>
      <c r="AI641" s="2247"/>
    </row>
    <row r="642" spans="33:35">
      <c r="AG642" s="2125" t="s">
        <v>584</v>
      </c>
      <c r="AH642" s="2246">
        <v>1.0003</v>
      </c>
      <c r="AI642" s="2247"/>
    </row>
    <row r="643" spans="33:35">
      <c r="AG643" s="2125" t="s">
        <v>585</v>
      </c>
      <c r="AH643" s="2246">
        <v>0.9987</v>
      </c>
      <c r="AI643" s="2247"/>
    </row>
    <row r="644" spans="33:35">
      <c r="AG644" s="2125" t="s">
        <v>586</v>
      </c>
      <c r="AH644" s="2246">
        <v>1.0948</v>
      </c>
      <c r="AI644" s="2247"/>
    </row>
    <row r="645" spans="33:35">
      <c r="AG645" s="2125" t="s">
        <v>587</v>
      </c>
      <c r="AH645" s="2246">
        <v>1.023</v>
      </c>
      <c r="AI645" s="2247"/>
    </row>
    <row r="646" spans="33:35">
      <c r="AG646" s="2121"/>
      <c r="AH646" s="2241"/>
      <c r="AI646" s="2247"/>
    </row>
    <row r="647" spans="33:35">
      <c r="AG647" s="2123" t="s">
        <v>590</v>
      </c>
      <c r="AH647" s="2244">
        <v>1.8755</v>
      </c>
      <c r="AI647" s="2243"/>
    </row>
    <row r="648" spans="33:35">
      <c r="AG648" s="2123" t="s">
        <v>591</v>
      </c>
      <c r="AH648" s="2244">
        <v>1.0091</v>
      </c>
      <c r="AI648" s="2245"/>
    </row>
    <row r="649" spans="33:35">
      <c r="AG649" s="2123" t="s">
        <v>592</v>
      </c>
      <c r="AH649" s="2244">
        <v>0.9101</v>
      </c>
      <c r="AI649" s="2245"/>
    </row>
    <row r="650" spans="33:35">
      <c r="AG650" s="2123" t="s">
        <v>593</v>
      </c>
      <c r="AH650" s="2244">
        <v>1.0282</v>
      </c>
      <c r="AI650" s="2245"/>
    </row>
    <row r="651" spans="33:35">
      <c r="AG651" s="2123" t="s">
        <v>594</v>
      </c>
      <c r="AH651" s="2244">
        <v>0.9384</v>
      </c>
      <c r="AI651" s="2245"/>
    </row>
    <row r="652" spans="33:35">
      <c r="AG652" s="2123" t="s">
        <v>595</v>
      </c>
      <c r="AH652" s="2244">
        <v>0.9769</v>
      </c>
      <c r="AI652" s="2245"/>
    </row>
    <row r="653" spans="33:35">
      <c r="AG653" s="2123" t="s">
        <v>596</v>
      </c>
      <c r="AH653" s="2244">
        <v>1.051</v>
      </c>
      <c r="AI653" s="2245"/>
    </row>
    <row r="654" spans="33:35">
      <c r="AG654" s="2123" t="s">
        <v>597</v>
      </c>
      <c r="AH654" s="2244">
        <v>1.0066</v>
      </c>
      <c r="AI654" s="2245"/>
    </row>
    <row r="655" spans="33:35">
      <c r="AG655" s="2123" t="s">
        <v>598</v>
      </c>
      <c r="AH655" s="2244">
        <v>0.9235</v>
      </c>
      <c r="AI655" s="2245"/>
    </row>
    <row r="656" spans="33:35">
      <c r="AG656" s="2123" t="s">
        <v>599</v>
      </c>
      <c r="AH656" s="2244">
        <v>0.8619</v>
      </c>
      <c r="AI656" s="2245"/>
    </row>
    <row r="657" spans="33:35">
      <c r="AG657" s="2123" t="s">
        <v>600</v>
      </c>
      <c r="AH657" s="2244">
        <v>0.9243</v>
      </c>
      <c r="AI657" s="2245"/>
    </row>
    <row r="658" spans="33:35">
      <c r="AG658" s="2123" t="s">
        <v>601</v>
      </c>
      <c r="AH658" s="2244">
        <v>0.9904</v>
      </c>
      <c r="AI658" s="2245"/>
    </row>
    <row r="659" spans="33:35">
      <c r="AG659" s="2125" t="s">
        <v>602</v>
      </c>
      <c r="AH659" s="2246">
        <v>1.1164</v>
      </c>
      <c r="AI659" s="2245"/>
    </row>
    <row r="660" spans="33:35">
      <c r="AG660" s="2125" t="s">
        <v>603</v>
      </c>
      <c r="AH660" s="2246">
        <v>0.9736</v>
      </c>
      <c r="AI660" s="2247"/>
    </row>
    <row r="661" spans="33:35">
      <c r="AG661" s="2125" t="s">
        <v>604</v>
      </c>
      <c r="AH661" s="2246">
        <v>0.858</v>
      </c>
      <c r="AI661" s="2247"/>
    </row>
    <row r="662" spans="33:35">
      <c r="AG662" s="2125" t="s">
        <v>605</v>
      </c>
      <c r="AH662" s="2246">
        <v>0.9271</v>
      </c>
      <c r="AI662" s="2247"/>
    </row>
    <row r="663" spans="33:35">
      <c r="AG663" s="2125" t="s">
        <v>606</v>
      </c>
      <c r="AH663" s="2246">
        <v>1.0087</v>
      </c>
      <c r="AI663" s="2247"/>
    </row>
    <row r="664" spans="33:35">
      <c r="AG664" s="2125" t="s">
        <v>607</v>
      </c>
      <c r="AH664" s="2246">
        <v>0.9448</v>
      </c>
      <c r="AI664" s="2247"/>
    </row>
    <row r="665" spans="33:35">
      <c r="AG665" s="2125" t="s">
        <v>608</v>
      </c>
      <c r="AH665" s="2246">
        <v>0.9567</v>
      </c>
      <c r="AI665" s="2247"/>
    </row>
    <row r="666" spans="33:35">
      <c r="AG666" s="2121"/>
      <c r="AH666" s="2241"/>
      <c r="AI666" s="2247"/>
    </row>
    <row r="667" spans="33:35">
      <c r="AG667" s="2123" t="s">
        <v>611</v>
      </c>
      <c r="AH667" s="2244">
        <v>1.0067</v>
      </c>
      <c r="AI667" s="2243"/>
    </row>
    <row r="668" spans="33:35">
      <c r="AG668" s="2123" t="s">
        <v>612</v>
      </c>
      <c r="AH668" s="2244">
        <v>1.1286</v>
      </c>
      <c r="AI668" s="2245"/>
    </row>
    <row r="669" spans="33:35">
      <c r="AG669" s="2123" t="s">
        <v>613</v>
      </c>
      <c r="AH669" s="2244">
        <v>1.1534</v>
      </c>
      <c r="AI669" s="2245"/>
    </row>
    <row r="670" spans="33:35">
      <c r="AG670" s="2123" t="s">
        <v>614</v>
      </c>
      <c r="AH670" s="2244">
        <v>1.0137</v>
      </c>
      <c r="AI670" s="2245"/>
    </row>
    <row r="671" spans="33:35">
      <c r="AG671" s="2123" t="s">
        <v>615</v>
      </c>
      <c r="AH671" s="2244">
        <v>1.1751</v>
      </c>
      <c r="AI671" s="2245"/>
    </row>
    <row r="672" spans="33:35">
      <c r="AG672" s="2123" t="s">
        <v>616</v>
      </c>
      <c r="AH672" s="2244">
        <v>1.0154</v>
      </c>
      <c r="AI672" s="2245"/>
    </row>
    <row r="673" spans="33:35">
      <c r="AG673" s="2123" t="s">
        <v>617</v>
      </c>
      <c r="AH673" s="2244">
        <v>1.0868</v>
      </c>
      <c r="AI673" s="2245"/>
    </row>
    <row r="674" spans="33:35">
      <c r="AG674" s="2123" t="s">
        <v>618</v>
      </c>
      <c r="AH674" s="2244">
        <v>1.2242</v>
      </c>
      <c r="AI674" s="2245"/>
    </row>
    <row r="675" spans="33:35">
      <c r="AG675" s="2123" t="s">
        <v>619</v>
      </c>
      <c r="AH675" s="2244">
        <v>1.2967</v>
      </c>
      <c r="AI675" s="2245"/>
    </row>
    <row r="676" spans="33:35">
      <c r="AG676" s="2123" t="s">
        <v>620</v>
      </c>
      <c r="AH676" s="2244">
        <v>1.3551</v>
      </c>
      <c r="AI676" s="2245"/>
    </row>
    <row r="677" spans="33:35">
      <c r="AG677" s="2125" t="s">
        <v>621</v>
      </c>
      <c r="AH677" s="2246">
        <v>1.1214</v>
      </c>
      <c r="AI677" s="2245"/>
    </row>
    <row r="678" spans="33:35">
      <c r="AG678" s="2125" t="s">
        <v>622</v>
      </c>
      <c r="AH678" s="2246">
        <v>1.2161</v>
      </c>
      <c r="AI678" s="2247"/>
    </row>
    <row r="679" spans="33:35">
      <c r="AG679" s="2121"/>
      <c r="AH679" s="2241"/>
      <c r="AI679" s="2247"/>
    </row>
    <row r="680" spans="33:35">
      <c r="AG680" s="2123" t="s">
        <v>625</v>
      </c>
      <c r="AH680" s="2244">
        <v>1.0764</v>
      </c>
      <c r="AI680" s="2243"/>
    </row>
    <row r="681" spans="33:35">
      <c r="AG681" s="2123" t="s">
        <v>626</v>
      </c>
      <c r="AH681" s="2244">
        <v>0.9942</v>
      </c>
      <c r="AI681" s="2245"/>
    </row>
    <row r="682" spans="33:35">
      <c r="AG682" s="2123" t="s">
        <v>627</v>
      </c>
      <c r="AH682" s="2244">
        <v>1.065</v>
      </c>
      <c r="AI682" s="2245"/>
    </row>
    <row r="683" spans="33:35">
      <c r="AG683" s="2123" t="s">
        <v>628</v>
      </c>
      <c r="AH683" s="2244">
        <v>1.2015</v>
      </c>
      <c r="AI683" s="2245"/>
    </row>
    <row r="684" spans="33:35">
      <c r="AG684" s="2123" t="s">
        <v>629</v>
      </c>
      <c r="AH684" s="2244">
        <v>1.1867</v>
      </c>
      <c r="AI684" s="2245"/>
    </row>
    <row r="685" spans="33:35">
      <c r="AG685" s="2123" t="s">
        <v>630</v>
      </c>
      <c r="AH685" s="2244">
        <v>1.2754</v>
      </c>
      <c r="AI685" s="2245"/>
    </row>
    <row r="686" spans="33:35">
      <c r="AG686" s="2123" t="s">
        <v>631</v>
      </c>
      <c r="AH686" s="2244">
        <v>1.2852</v>
      </c>
      <c r="AI686" s="2245"/>
    </row>
    <row r="687" spans="33:35">
      <c r="AG687" s="2123" t="s">
        <v>632</v>
      </c>
      <c r="AH687" s="2244">
        <v>1.0046</v>
      </c>
      <c r="AI687" s="2245"/>
    </row>
    <row r="688" spans="33:35">
      <c r="AG688" s="2123" t="s">
        <v>633</v>
      </c>
      <c r="AH688" s="2244">
        <v>1.0135</v>
      </c>
      <c r="AI688" s="2245"/>
    </row>
    <row r="689" spans="33:35">
      <c r="AG689" s="2125" t="s">
        <v>634</v>
      </c>
      <c r="AH689" s="2246">
        <v>1.1456</v>
      </c>
      <c r="AI689" s="2245"/>
    </row>
    <row r="690" spans="33:35">
      <c r="AG690" s="2125" t="s">
        <v>635</v>
      </c>
      <c r="AH690" s="2246">
        <v>1.1242</v>
      </c>
      <c r="AI690" s="2247"/>
    </row>
    <row r="691" spans="33:35">
      <c r="AG691" s="2121"/>
      <c r="AH691" s="2241"/>
      <c r="AI691" s="2247"/>
    </row>
    <row r="692" spans="33:35">
      <c r="AG692" s="2123" t="s">
        <v>638</v>
      </c>
      <c r="AH692" s="2244">
        <v>0.9777</v>
      </c>
      <c r="AI692" s="2243"/>
    </row>
    <row r="693" spans="33:35">
      <c r="AG693" s="2123" t="s">
        <v>639</v>
      </c>
      <c r="AH693" s="2244">
        <v>0.9826</v>
      </c>
      <c r="AI693" s="2245"/>
    </row>
    <row r="694" spans="33:35">
      <c r="AG694" s="2123" t="s">
        <v>640</v>
      </c>
      <c r="AH694" s="2244">
        <v>1.0507</v>
      </c>
      <c r="AI694" s="2245"/>
    </row>
    <row r="695" spans="33:35">
      <c r="AG695" s="2123" t="s">
        <v>641</v>
      </c>
      <c r="AH695" s="2244">
        <v>0.9135</v>
      </c>
      <c r="AI695" s="2245"/>
    </row>
    <row r="696" spans="33:35">
      <c r="AG696" s="2123" t="s">
        <v>642</v>
      </c>
      <c r="AH696" s="2244">
        <v>1.079</v>
      </c>
      <c r="AI696" s="2245"/>
    </row>
    <row r="697" spans="33:35">
      <c r="AG697" s="2123" t="s">
        <v>643</v>
      </c>
      <c r="AH697" s="2244">
        <v>1.5438</v>
      </c>
      <c r="AI697" s="2245"/>
    </row>
    <row r="698" spans="33:35">
      <c r="AG698" s="2123" t="s">
        <v>644</v>
      </c>
      <c r="AH698" s="2244">
        <v>1.3623</v>
      </c>
      <c r="AI698" s="2245"/>
    </row>
    <row r="699" spans="33:35">
      <c r="AG699" s="2123" t="s">
        <v>645</v>
      </c>
      <c r="AH699" s="2244">
        <v>0.9657</v>
      </c>
      <c r="AI699" s="2245"/>
    </row>
    <row r="700" spans="33:35">
      <c r="AG700" s="2123" t="s">
        <v>646</v>
      </c>
      <c r="AH700" s="2244">
        <v>0.9317</v>
      </c>
      <c r="AI700" s="2245"/>
    </row>
    <row r="701" spans="33:35">
      <c r="AG701" s="2123" t="s">
        <v>647</v>
      </c>
      <c r="AH701" s="2244">
        <v>1.1702</v>
      </c>
      <c r="AI701" s="2245"/>
    </row>
    <row r="702" spans="33:35">
      <c r="AG702" s="2123" t="s">
        <v>648</v>
      </c>
      <c r="AH702" s="2244">
        <v>0.907</v>
      </c>
      <c r="AI702" s="2245"/>
    </row>
    <row r="703" spans="33:35">
      <c r="AG703" s="2125" t="s">
        <v>651</v>
      </c>
      <c r="AH703" s="2246">
        <v>1.1259</v>
      </c>
      <c r="AI703" s="2245"/>
    </row>
    <row r="704" spans="33:35">
      <c r="AG704" s="2125" t="s">
        <v>652</v>
      </c>
      <c r="AH704" s="2246">
        <v>1.1308</v>
      </c>
      <c r="AI704" s="2247"/>
    </row>
    <row r="705" spans="33:35">
      <c r="AG705" s="2125" t="s">
        <v>653</v>
      </c>
      <c r="AH705" s="2246">
        <v>1.1115</v>
      </c>
      <c r="AI705" s="2247"/>
    </row>
    <row r="706" spans="33:35">
      <c r="AG706" s="2125" t="s">
        <v>654</v>
      </c>
      <c r="AH706" s="2246">
        <v>1.0709</v>
      </c>
      <c r="AI706" s="2247"/>
    </row>
    <row r="707" spans="33:35">
      <c r="AG707" s="2121"/>
      <c r="AH707" s="2241"/>
      <c r="AI707" s="2247"/>
    </row>
    <row r="708" spans="33:35">
      <c r="AG708" s="2123" t="s">
        <v>657</v>
      </c>
      <c r="AH708" s="2244">
        <v>0.9833</v>
      </c>
      <c r="AI708" s="2243"/>
    </row>
    <row r="709" spans="33:35">
      <c r="AG709" s="2123" t="s">
        <v>658</v>
      </c>
      <c r="AH709" s="2244">
        <v>0.9256</v>
      </c>
      <c r="AI709" s="2245"/>
    </row>
    <row r="710" spans="33:35">
      <c r="AG710" s="2123" t="s">
        <v>659</v>
      </c>
      <c r="AH710" s="2244">
        <v>0.9695</v>
      </c>
      <c r="AI710" s="2245"/>
    </row>
    <row r="711" spans="33:35">
      <c r="AG711" s="2123" t="s">
        <v>660</v>
      </c>
      <c r="AH711" s="2244">
        <v>0.9689</v>
      </c>
      <c r="AI711" s="2245"/>
    </row>
    <row r="712" spans="33:35">
      <c r="AG712" s="2123" t="s">
        <v>661</v>
      </c>
      <c r="AH712" s="2244">
        <v>1.0276</v>
      </c>
      <c r="AI712" s="2245"/>
    </row>
    <row r="713" spans="33:35">
      <c r="AG713" s="2123" t="s">
        <v>662</v>
      </c>
      <c r="AH713" s="2244">
        <v>1.0376</v>
      </c>
      <c r="AI713" s="2245"/>
    </row>
    <row r="714" spans="33:35">
      <c r="AG714" s="2123" t="s">
        <v>663</v>
      </c>
      <c r="AH714" s="2244">
        <v>0.9871</v>
      </c>
      <c r="AI714" s="2245"/>
    </row>
    <row r="715" spans="33:35">
      <c r="AG715" s="2123" t="s">
        <v>664</v>
      </c>
      <c r="AH715" s="2244">
        <v>0.9588</v>
      </c>
      <c r="AI715" s="2245"/>
    </row>
    <row r="716" spans="33:35">
      <c r="AG716" s="2123" t="s">
        <v>665</v>
      </c>
      <c r="AH716" s="2244">
        <v>1.0281</v>
      </c>
      <c r="AI716" s="2245"/>
    </row>
    <row r="717" spans="33:35">
      <c r="AG717" s="2125" t="s">
        <v>666</v>
      </c>
      <c r="AH717" s="2246">
        <v>1.0272</v>
      </c>
      <c r="AI717" s="2245"/>
    </row>
    <row r="718" spans="33:35">
      <c r="AG718" s="2121"/>
      <c r="AH718" s="2241"/>
      <c r="AI718" s="2247"/>
    </row>
    <row r="719" spans="33:35">
      <c r="AG719" s="2123" t="s">
        <v>669</v>
      </c>
      <c r="AH719" s="2244">
        <v>1.1185</v>
      </c>
      <c r="AI719" s="2243"/>
    </row>
    <row r="720" spans="33:35">
      <c r="AG720" s="2123" t="s">
        <v>670</v>
      </c>
      <c r="AH720" s="2244">
        <v>1.036</v>
      </c>
      <c r="AI720" s="2245"/>
    </row>
    <row r="721" spans="33:35">
      <c r="AG721" s="2123" t="s">
        <v>671</v>
      </c>
      <c r="AH721" s="2244">
        <v>0.9836</v>
      </c>
      <c r="AI721" s="2245"/>
    </row>
    <row r="722" spans="33:35">
      <c r="AG722" s="2123" t="s">
        <v>672</v>
      </c>
      <c r="AH722" s="2244">
        <v>0.9886</v>
      </c>
      <c r="AI722" s="2245"/>
    </row>
    <row r="723" spans="33:35">
      <c r="AG723" s="2123" t="s">
        <v>673</v>
      </c>
      <c r="AH723" s="2244">
        <v>0.9929</v>
      </c>
      <c r="AI723" s="2245"/>
    </row>
    <row r="724" spans="33:35">
      <c r="AG724" s="2123" t="s">
        <v>674</v>
      </c>
      <c r="AH724" s="2244">
        <v>1.0405</v>
      </c>
      <c r="AI724" s="2245"/>
    </row>
    <row r="725" spans="33:35">
      <c r="AG725" s="2123" t="s">
        <v>675</v>
      </c>
      <c r="AH725" s="2244">
        <v>1.0671</v>
      </c>
      <c r="AI725" s="2245"/>
    </row>
    <row r="726" spans="33:35">
      <c r="AG726" s="2123" t="s">
        <v>676</v>
      </c>
      <c r="AH726" s="2244">
        <v>1.0982</v>
      </c>
      <c r="AI726" s="2245"/>
    </row>
    <row r="727" spans="33:35">
      <c r="AG727" s="2123" t="s">
        <v>677</v>
      </c>
      <c r="AH727" s="2244">
        <v>0.9324</v>
      </c>
      <c r="AI727" s="2245"/>
    </row>
    <row r="728" spans="33:35">
      <c r="AG728" s="2123" t="s">
        <v>678</v>
      </c>
      <c r="AH728" s="2244">
        <v>0.9834</v>
      </c>
      <c r="AI728" s="2245"/>
    </row>
    <row r="729" spans="33:35">
      <c r="AG729" s="2123" t="s">
        <v>679</v>
      </c>
      <c r="AH729" s="2244">
        <v>1.1879</v>
      </c>
      <c r="AI729" s="2245"/>
    </row>
    <row r="730" spans="33:35">
      <c r="AG730" s="2123" t="s">
        <v>680</v>
      </c>
      <c r="AH730" s="2244">
        <v>1.1245</v>
      </c>
      <c r="AI730" s="2245"/>
    </row>
    <row r="731" spans="33:35">
      <c r="AG731" s="2125" t="s">
        <v>682</v>
      </c>
      <c r="AH731" s="2246">
        <v>1.0244</v>
      </c>
      <c r="AI731" s="2245"/>
    </row>
    <row r="732" spans="33:35">
      <c r="AG732" s="2125" t="s">
        <v>683</v>
      </c>
      <c r="AH732" s="2246">
        <v>0.9801</v>
      </c>
      <c r="AI732" s="2247"/>
    </row>
    <row r="733" spans="33:35">
      <c r="AG733" s="2121"/>
      <c r="AH733" s="2241"/>
      <c r="AI733" s="2247"/>
    </row>
    <row r="734" spans="33:35">
      <c r="AG734" s="2123" t="s">
        <v>686</v>
      </c>
      <c r="AH734" s="2244">
        <v>1.18</v>
      </c>
      <c r="AI734" s="2243"/>
    </row>
    <row r="735" spans="33:35">
      <c r="AG735" s="2123" t="s">
        <v>687</v>
      </c>
      <c r="AH735" s="2244">
        <v>1.1148</v>
      </c>
      <c r="AI735" s="2245"/>
    </row>
    <row r="736" spans="33:35">
      <c r="AG736" s="2123" t="s">
        <v>688</v>
      </c>
      <c r="AH736" s="2244">
        <v>1.1892</v>
      </c>
      <c r="AI736" s="2245"/>
    </row>
    <row r="737" spans="33:35">
      <c r="AG737" s="2123" t="s">
        <v>689</v>
      </c>
      <c r="AH737" s="2244">
        <v>1.2477</v>
      </c>
      <c r="AI737" s="2245"/>
    </row>
    <row r="738" spans="33:35">
      <c r="AG738" s="2123" t="s">
        <v>690</v>
      </c>
      <c r="AH738" s="2244">
        <v>1.1872</v>
      </c>
      <c r="AI738" s="2245"/>
    </row>
    <row r="739" spans="33:35">
      <c r="AG739" s="2123" t="s">
        <v>691</v>
      </c>
      <c r="AH739" s="2244">
        <v>1.3007</v>
      </c>
      <c r="AI739" s="2245"/>
    </row>
    <row r="740" spans="33:35">
      <c r="AG740" s="2125" t="s">
        <v>692</v>
      </c>
      <c r="AH740" s="2246">
        <v>1.1517</v>
      </c>
      <c r="AI740" s="2245"/>
    </row>
    <row r="741" spans="33:35">
      <c r="AG741" s="2121"/>
      <c r="AH741" s="2241"/>
      <c r="AI741" s="2247"/>
    </row>
    <row r="742" spans="33:35">
      <c r="AG742" s="2123" t="s">
        <v>695</v>
      </c>
      <c r="AH742" s="2244">
        <v>1.0818</v>
      </c>
      <c r="AI742" s="2243"/>
    </row>
    <row r="743" spans="33:35">
      <c r="AG743" s="2123" t="s">
        <v>696</v>
      </c>
      <c r="AH743" s="2244">
        <v>1.0989</v>
      </c>
      <c r="AI743" s="2245"/>
    </row>
    <row r="744" spans="33:35">
      <c r="AG744" s="2123" t="s">
        <v>697</v>
      </c>
      <c r="AH744" s="2244">
        <v>1.4708</v>
      </c>
      <c r="AI744" s="2245"/>
    </row>
    <row r="745" spans="33:35">
      <c r="AG745" s="2123" t="s">
        <v>698</v>
      </c>
      <c r="AH745" s="2244">
        <v>1.1843</v>
      </c>
      <c r="AI745" s="2245"/>
    </row>
    <row r="746" spans="33:35">
      <c r="AG746" s="2123" t="s">
        <v>699</v>
      </c>
      <c r="AH746" s="2244">
        <v>1.6814</v>
      </c>
      <c r="AI746" s="2245"/>
    </row>
    <row r="747" spans="33:35">
      <c r="AG747" s="2125" t="s">
        <v>700</v>
      </c>
      <c r="AH747" s="2246">
        <v>1.2891</v>
      </c>
      <c r="AI747" s="2245"/>
    </row>
    <row r="748" spans="33:35">
      <c r="AG748" s="2125" t="s">
        <v>701</v>
      </c>
      <c r="AH748" s="2246">
        <v>1.1113</v>
      </c>
      <c r="AI748" s="2247"/>
    </row>
    <row r="749" spans="33:35">
      <c r="AG749" s="2121"/>
      <c r="AH749" s="2241"/>
      <c r="AI749" s="2247"/>
    </row>
    <row r="750" spans="33:35">
      <c r="AG750" s="2123" t="s">
        <v>712</v>
      </c>
      <c r="AH750" s="2244">
        <v>1.105</v>
      </c>
      <c r="AI750" s="2243"/>
    </row>
    <row r="751" spans="33:35">
      <c r="AG751" s="2123" t="s">
        <v>713</v>
      </c>
      <c r="AH751" s="2244">
        <v>0.9236</v>
      </c>
      <c r="AI751" s="2245"/>
    </row>
    <row r="752" spans="33:35">
      <c r="AG752" s="2123" t="s">
        <v>714</v>
      </c>
      <c r="AH752" s="2244">
        <v>0.831</v>
      </c>
      <c r="AI752" s="2245"/>
    </row>
    <row r="753" spans="33:35">
      <c r="AG753" s="2123" t="s">
        <v>715</v>
      </c>
      <c r="AH753" s="2244">
        <v>1.0355</v>
      </c>
      <c r="AI753" s="2245"/>
    </row>
    <row r="754" spans="33:35">
      <c r="AG754" s="2123" t="s">
        <v>716</v>
      </c>
      <c r="AH754" s="2244">
        <v>0.866</v>
      </c>
      <c r="AI754" s="2245"/>
    </row>
    <row r="755" spans="33:35">
      <c r="AG755" s="2123" t="s">
        <v>717</v>
      </c>
      <c r="AH755" s="2244">
        <v>0.8529</v>
      </c>
      <c r="AI755" s="2245"/>
    </row>
    <row r="756" spans="33:35">
      <c r="AG756" s="2123" t="s">
        <v>718</v>
      </c>
      <c r="AH756" s="2244">
        <v>0.9042</v>
      </c>
      <c r="AI756" s="2245"/>
    </row>
    <row r="757" spans="33:35">
      <c r="AG757" s="2123" t="s">
        <v>719</v>
      </c>
      <c r="AH757" s="2244">
        <v>0.8275</v>
      </c>
      <c r="AI757" s="2245"/>
    </row>
    <row r="758" spans="33:35">
      <c r="AG758" s="2123" t="s">
        <v>720</v>
      </c>
      <c r="AH758" s="2244">
        <v>0.9651</v>
      </c>
      <c r="AI758" s="2245"/>
    </row>
    <row r="759" spans="33:35">
      <c r="AG759" s="2123" t="s">
        <v>721</v>
      </c>
      <c r="AH759" s="2244">
        <v>0.8156</v>
      </c>
      <c r="AI759" s="2245"/>
    </row>
    <row r="760" spans="33:35">
      <c r="AG760" s="2123" t="s">
        <v>722</v>
      </c>
      <c r="AH760" s="2244">
        <v>0.9635</v>
      </c>
      <c r="AI760" s="2245"/>
    </row>
    <row r="761" spans="33:35">
      <c r="AG761" s="2123" t="s">
        <v>723</v>
      </c>
      <c r="AH761" s="2244">
        <v>0.7569</v>
      </c>
      <c r="AI761" s="2245"/>
    </row>
    <row r="762" spans="33:35">
      <c r="AG762" s="2123" t="s">
        <v>724</v>
      </c>
      <c r="AH762" s="2244">
        <v>0.8222</v>
      </c>
      <c r="AI762" s="2245"/>
    </row>
    <row r="763" spans="33:35">
      <c r="AG763" s="2123" t="s">
        <v>725</v>
      </c>
      <c r="AH763" s="2244">
        <v>0.9046</v>
      </c>
      <c r="AI763" s="2245"/>
    </row>
    <row r="764" spans="33:35">
      <c r="AG764" s="2123" t="s">
        <v>726</v>
      </c>
      <c r="AH764" s="2244">
        <v>1.0321</v>
      </c>
      <c r="AI764" s="2245"/>
    </row>
    <row r="765" spans="33:35">
      <c r="AG765" s="2123" t="s">
        <v>727</v>
      </c>
      <c r="AH765" s="2244">
        <v>1.0078</v>
      </c>
      <c r="AI765" s="2245"/>
    </row>
    <row r="766" spans="33:35">
      <c r="AG766" s="2123" t="s">
        <v>728</v>
      </c>
      <c r="AH766" s="2244">
        <v>0.958</v>
      </c>
      <c r="AI766" s="2245"/>
    </row>
    <row r="767" spans="33:35">
      <c r="AG767" s="2125" t="s">
        <v>730</v>
      </c>
      <c r="AH767" s="2246">
        <v>1.0858</v>
      </c>
      <c r="AI767" s="2245"/>
    </row>
    <row r="768" spans="33:35">
      <c r="AG768" s="2125" t="s">
        <v>731</v>
      </c>
      <c r="AH768" s="2246">
        <v>0.9406</v>
      </c>
      <c r="AI768" s="2247"/>
    </row>
    <row r="769" spans="33:35">
      <c r="AG769" s="2125" t="s">
        <v>732</v>
      </c>
      <c r="AH769" s="2246">
        <v>0.893</v>
      </c>
      <c r="AI769" s="2247"/>
    </row>
    <row r="770" spans="33:35">
      <c r="AG770" s="2125" t="s">
        <v>733</v>
      </c>
      <c r="AH770" s="2246">
        <v>0.8143</v>
      </c>
      <c r="AI770" s="2247"/>
    </row>
    <row r="771" spans="33:35">
      <c r="AG771" s="2125" t="s">
        <v>734</v>
      </c>
      <c r="AH771" s="2246">
        <v>1.0484</v>
      </c>
      <c r="AI771" s="2247"/>
    </row>
    <row r="772" spans="33:35">
      <c r="AG772" s="2125" t="s">
        <v>735</v>
      </c>
      <c r="AH772" s="2246">
        <v>1.0598</v>
      </c>
      <c r="AI772" s="2247"/>
    </row>
    <row r="773" spans="33:35">
      <c r="AG773" s="2125" t="s">
        <v>736</v>
      </c>
      <c r="AH773" s="2246">
        <v>0.8749</v>
      </c>
      <c r="AI773" s="2247"/>
    </row>
    <row r="774" spans="33:35">
      <c r="AG774" s="2125" t="s">
        <v>737</v>
      </c>
      <c r="AH774" s="2246">
        <v>0.8089</v>
      </c>
      <c r="AI774" s="2247"/>
    </row>
    <row r="775" spans="33:35">
      <c r="AG775" s="2125" t="s">
        <v>738</v>
      </c>
      <c r="AH775" s="2246">
        <v>0.9424</v>
      </c>
      <c r="AI775" s="2247"/>
    </row>
    <row r="776" spans="33:35">
      <c r="AG776" s="2121"/>
      <c r="AH776" s="2241"/>
      <c r="AI776" s="2247"/>
    </row>
    <row r="777" spans="33:35">
      <c r="AG777" s="2123" t="s">
        <v>741</v>
      </c>
      <c r="AH777" s="2244">
        <v>0.9375</v>
      </c>
      <c r="AI777" s="2243"/>
    </row>
    <row r="778" spans="33:35">
      <c r="AG778" s="2123" t="s">
        <v>742</v>
      </c>
      <c r="AH778" s="2244">
        <v>0.8434</v>
      </c>
      <c r="AI778" s="2245"/>
    </row>
    <row r="779" spans="33:35">
      <c r="AG779" s="2123" t="s">
        <v>743</v>
      </c>
      <c r="AH779" s="2244">
        <v>0.9009</v>
      </c>
      <c r="AI779" s="2245"/>
    </row>
    <row r="780" spans="33:35">
      <c r="AG780" s="2123" t="s">
        <v>744</v>
      </c>
      <c r="AH780" s="2244">
        <v>0.8367</v>
      </c>
      <c r="AI780" s="2245"/>
    </row>
    <row r="781" spans="33:35">
      <c r="AG781" s="2123" t="s">
        <v>745</v>
      </c>
      <c r="AH781" s="2244">
        <v>0.9316</v>
      </c>
      <c r="AI781" s="2245"/>
    </row>
    <row r="782" spans="33:35">
      <c r="AG782" s="2123" t="s">
        <v>746</v>
      </c>
      <c r="AH782" s="2244">
        <v>0.8581</v>
      </c>
      <c r="AI782" s="2245"/>
    </row>
    <row r="783" spans="33:35">
      <c r="AG783" s="2123" t="s">
        <v>747</v>
      </c>
      <c r="AH783" s="2244">
        <v>0.9699</v>
      </c>
      <c r="AI783" s="2245"/>
    </row>
    <row r="784" spans="33:35">
      <c r="AG784" s="2123" t="s">
        <v>748</v>
      </c>
      <c r="AH784" s="2244">
        <v>0.8007</v>
      </c>
      <c r="AI784" s="2245"/>
    </row>
    <row r="785" spans="33:35">
      <c r="AG785" s="2123" t="s">
        <v>749</v>
      </c>
      <c r="AH785" s="2244">
        <v>0.843</v>
      </c>
      <c r="AI785" s="2245"/>
    </row>
    <row r="786" spans="33:35">
      <c r="AG786" s="2123" t="s">
        <v>750</v>
      </c>
      <c r="AH786" s="2244">
        <v>0.9336</v>
      </c>
      <c r="AI786" s="2245"/>
    </row>
    <row r="787" spans="33:35">
      <c r="AG787" s="2123" t="s">
        <v>751</v>
      </c>
      <c r="AH787" s="2244">
        <v>0.8492</v>
      </c>
      <c r="AI787" s="2245"/>
    </row>
    <row r="788" spans="33:35">
      <c r="AG788" s="2123" t="s">
        <v>752</v>
      </c>
      <c r="AH788" s="2244">
        <v>0.7983</v>
      </c>
      <c r="AI788" s="2245"/>
    </row>
    <row r="789" spans="33:35">
      <c r="AG789" s="2123" t="s">
        <v>753</v>
      </c>
      <c r="AH789" s="2244">
        <v>0.864</v>
      </c>
      <c r="AI789" s="2245"/>
    </row>
    <row r="790" spans="33:35">
      <c r="AG790" s="2123" t="s">
        <v>754</v>
      </c>
      <c r="AH790" s="2244">
        <v>0.8808</v>
      </c>
      <c r="AI790" s="2245"/>
    </row>
    <row r="791" spans="33:35">
      <c r="AG791" s="2123" t="s">
        <v>755</v>
      </c>
      <c r="AH791" s="2244">
        <v>0.953</v>
      </c>
      <c r="AI791" s="2245"/>
    </row>
    <row r="792" spans="33:35">
      <c r="AG792" s="2123" t="s">
        <v>756</v>
      </c>
      <c r="AH792" s="2244">
        <v>0.9018</v>
      </c>
      <c r="AI792" s="2245"/>
    </row>
    <row r="793" spans="33:35">
      <c r="AG793" s="2123" t="s">
        <v>757</v>
      </c>
      <c r="AH793" s="2244">
        <v>0.9226</v>
      </c>
      <c r="AI793" s="2245"/>
    </row>
    <row r="794" spans="33:35">
      <c r="AG794" s="2123" t="s">
        <v>758</v>
      </c>
      <c r="AH794" s="2244">
        <v>0.9786</v>
      </c>
      <c r="AI794" s="2245"/>
    </row>
    <row r="795" spans="33:35">
      <c r="AG795" s="2123" t="s">
        <v>759</v>
      </c>
      <c r="AH795" s="2244">
        <v>0.938</v>
      </c>
      <c r="AI795" s="2245"/>
    </row>
    <row r="796" spans="33:35">
      <c r="AG796" s="2123" t="s">
        <v>760</v>
      </c>
      <c r="AH796" s="2244">
        <v>1.0285</v>
      </c>
      <c r="AI796" s="2245"/>
    </row>
    <row r="797" spans="33:35">
      <c r="AG797" s="2123" t="s">
        <v>761</v>
      </c>
      <c r="AH797" s="2244">
        <v>0.9312</v>
      </c>
      <c r="AI797" s="2245"/>
    </row>
    <row r="798" spans="33:35">
      <c r="AG798" s="2123" t="s">
        <v>762</v>
      </c>
      <c r="AH798" s="2244">
        <v>0.9064</v>
      </c>
      <c r="AI798" s="2245"/>
    </row>
    <row r="799" spans="33:35">
      <c r="AG799" s="2123" t="s">
        <v>763</v>
      </c>
      <c r="AH799" s="2244">
        <v>0.8864</v>
      </c>
      <c r="AI799" s="2245"/>
    </row>
    <row r="800" spans="33:35">
      <c r="AG800" s="2123" t="s">
        <v>764</v>
      </c>
      <c r="AH800" s="2244">
        <v>0.866</v>
      </c>
      <c r="AI800" s="2245"/>
    </row>
    <row r="801" spans="33:35">
      <c r="AG801" s="2123" t="s">
        <v>765</v>
      </c>
      <c r="AH801" s="2244">
        <v>0.8649</v>
      </c>
      <c r="AI801" s="2245"/>
    </row>
    <row r="802" spans="33:35">
      <c r="AG802" s="2123" t="s">
        <v>766</v>
      </c>
      <c r="AH802" s="2244">
        <v>0.9496</v>
      </c>
      <c r="AI802" s="2245"/>
    </row>
    <row r="803" spans="33:35">
      <c r="AG803" s="2123" t="s">
        <v>767</v>
      </c>
      <c r="AH803" s="2244">
        <v>0.8971</v>
      </c>
      <c r="AI803" s="2245"/>
    </row>
    <row r="804" spans="33:35">
      <c r="AG804" s="2123" t="s">
        <v>768</v>
      </c>
      <c r="AH804" s="2244">
        <v>0.7912</v>
      </c>
      <c r="AI804" s="2245"/>
    </row>
    <row r="805" spans="33:35">
      <c r="AG805" s="2123" t="s">
        <v>769</v>
      </c>
      <c r="AH805" s="2244">
        <v>0.9375</v>
      </c>
      <c r="AI805" s="2245"/>
    </row>
    <row r="806" spans="33:35">
      <c r="AG806" s="2125" t="s">
        <v>770</v>
      </c>
      <c r="AH806" s="2246">
        <v>0.9093</v>
      </c>
      <c r="AI806" s="2245"/>
    </row>
    <row r="807" spans="33:35">
      <c r="AG807" s="2125" t="s">
        <v>771</v>
      </c>
      <c r="AH807" s="2246">
        <v>0.9024</v>
      </c>
      <c r="AI807" s="2247"/>
    </row>
    <row r="808" spans="33:35">
      <c r="AG808" s="2125" t="s">
        <v>772</v>
      </c>
      <c r="AH808" s="2246">
        <v>0.8747</v>
      </c>
      <c r="AI808" s="2247"/>
    </row>
    <row r="809" spans="33:35">
      <c r="AG809" s="2125" t="s">
        <v>773</v>
      </c>
      <c r="AH809" s="2246">
        <v>0.8856</v>
      </c>
      <c r="AI809" s="2247"/>
    </row>
    <row r="810" spans="33:35">
      <c r="AG810" s="2125" t="s">
        <v>774</v>
      </c>
      <c r="AH810" s="2246">
        <v>0.9347</v>
      </c>
      <c r="AI810" s="2247"/>
    </row>
    <row r="811" spans="33:35">
      <c r="AG811" s="2125" t="s">
        <v>775</v>
      </c>
      <c r="AH811" s="2246">
        <v>0.8878</v>
      </c>
      <c r="AI811" s="2247"/>
    </row>
    <row r="812" spans="33:35">
      <c r="AG812" s="2121"/>
      <c r="AH812" s="2241"/>
      <c r="AI812" s="2247"/>
    </row>
    <row r="813" spans="33:35">
      <c r="AG813" s="2123" t="s">
        <v>778</v>
      </c>
      <c r="AH813" s="2244">
        <v>0.8537</v>
      </c>
      <c r="AI813" s="2243"/>
    </row>
    <row r="814" spans="33:35">
      <c r="AG814" s="2123" t="s">
        <v>779</v>
      </c>
      <c r="AH814" s="2244">
        <v>0.8934</v>
      </c>
      <c r="AI814" s="2245"/>
    </row>
    <row r="815" spans="33:35">
      <c r="AG815" s="2123" t="s">
        <v>780</v>
      </c>
      <c r="AH815" s="2244">
        <v>0.962</v>
      </c>
      <c r="AI815" s="2245"/>
    </row>
    <row r="816" spans="33:35">
      <c r="AG816" s="2123" t="s">
        <v>781</v>
      </c>
      <c r="AH816" s="2244">
        <v>0.849</v>
      </c>
      <c r="AI816" s="2245"/>
    </row>
    <row r="817" spans="33:35">
      <c r="AG817" s="2125" t="s">
        <v>782</v>
      </c>
      <c r="AH817" s="2246">
        <v>0.8903</v>
      </c>
      <c r="AI817" s="2245"/>
    </row>
    <row r="818" spans="33:35">
      <c r="AG818" s="2121"/>
      <c r="AH818" s="2241"/>
      <c r="AI818" s="2247"/>
    </row>
    <row r="819" spans="33:35">
      <c r="AG819" s="2123" t="s">
        <v>785</v>
      </c>
      <c r="AH819" s="2244">
        <v>0.8034</v>
      </c>
      <c r="AI819" s="2243"/>
    </row>
    <row r="820" spans="33:35">
      <c r="AG820" s="2123" t="s">
        <v>786</v>
      </c>
      <c r="AH820" s="2244">
        <v>0.9083</v>
      </c>
      <c r="AI820" s="2245"/>
    </row>
    <row r="821" spans="33:35">
      <c r="AG821" s="2123" t="s">
        <v>787</v>
      </c>
      <c r="AH821" s="2244">
        <v>0.8752</v>
      </c>
      <c r="AI821" s="2245"/>
    </row>
    <row r="822" spans="33:35">
      <c r="AG822" s="2123" t="s">
        <v>788</v>
      </c>
      <c r="AH822" s="2244">
        <v>0.9369</v>
      </c>
      <c r="AI822" s="2245"/>
    </row>
    <row r="823" spans="33:35">
      <c r="AG823" s="2123" t="s">
        <v>789</v>
      </c>
      <c r="AH823" s="2244">
        <v>0.8646</v>
      </c>
      <c r="AI823" s="2245"/>
    </row>
    <row r="824" spans="33:35">
      <c r="AG824" s="2123" t="s">
        <v>790</v>
      </c>
      <c r="AH824" s="2244">
        <v>0.9665</v>
      </c>
      <c r="AI824" s="2245"/>
    </row>
    <row r="825" spans="33:35">
      <c r="AG825" s="2123" t="s">
        <v>791</v>
      </c>
      <c r="AH825" s="2244">
        <v>0.8807</v>
      </c>
      <c r="AI825" s="2245"/>
    </row>
    <row r="826" spans="33:35">
      <c r="AG826" s="2123" t="s">
        <v>792</v>
      </c>
      <c r="AH826" s="2244">
        <v>0.8604</v>
      </c>
      <c r="AI826" s="2245"/>
    </row>
    <row r="827" spans="33:35">
      <c r="AG827" s="2123" t="s">
        <v>793</v>
      </c>
      <c r="AH827" s="2244">
        <v>0.7515</v>
      </c>
      <c r="AI827" s="2245"/>
    </row>
    <row r="828" spans="33:35">
      <c r="AG828" s="2123" t="s">
        <v>794</v>
      </c>
      <c r="AH828" s="2244">
        <v>0.7796</v>
      </c>
      <c r="AI828" s="2245"/>
    </row>
    <row r="829" spans="33:35">
      <c r="AG829" s="2123" t="s">
        <v>795</v>
      </c>
      <c r="AH829" s="2244">
        <v>0.8429</v>
      </c>
      <c r="AI829" s="2245"/>
    </row>
    <row r="830" spans="33:35">
      <c r="AG830" s="2123" t="s">
        <v>796</v>
      </c>
      <c r="AH830" s="2244">
        <v>0.8344</v>
      </c>
      <c r="AI830" s="2245"/>
    </row>
    <row r="831" spans="33:35">
      <c r="AG831" s="2123" t="s">
        <v>797</v>
      </c>
      <c r="AH831" s="2244">
        <v>0.8071</v>
      </c>
      <c r="AI831" s="2245"/>
    </row>
    <row r="832" spans="33:35">
      <c r="AG832" s="2123" t="s">
        <v>798</v>
      </c>
      <c r="AH832" s="2244">
        <v>0.8681</v>
      </c>
      <c r="AI832" s="2245"/>
    </row>
    <row r="833" spans="33:35">
      <c r="AG833" s="2123" t="s">
        <v>799</v>
      </c>
      <c r="AH833" s="2244">
        <v>0.9211</v>
      </c>
      <c r="AI833" s="2245"/>
    </row>
    <row r="834" spans="33:35">
      <c r="AG834" s="2123" t="s">
        <v>800</v>
      </c>
      <c r="AH834" s="2244">
        <v>0.8171</v>
      </c>
      <c r="AI834" s="2245"/>
    </row>
    <row r="835" spans="33:35">
      <c r="AG835" s="2123" t="s">
        <v>801</v>
      </c>
      <c r="AH835" s="2244">
        <v>0.9225</v>
      </c>
      <c r="AI835" s="2245"/>
    </row>
    <row r="836" spans="33:35">
      <c r="AG836" s="2123" t="s">
        <v>802</v>
      </c>
      <c r="AH836" s="2244">
        <v>0.9536</v>
      </c>
      <c r="AI836" s="2245"/>
    </row>
    <row r="837" spans="33:35">
      <c r="AG837" s="2123" t="s">
        <v>803</v>
      </c>
      <c r="AH837" s="2244">
        <v>0.9472</v>
      </c>
      <c r="AI837" s="2245"/>
    </row>
    <row r="838" spans="33:35">
      <c r="AG838" s="2123" t="s">
        <v>804</v>
      </c>
      <c r="AH838" s="2244">
        <v>0.8659</v>
      </c>
      <c r="AI838" s="2245"/>
    </row>
    <row r="839" spans="33:35">
      <c r="AG839" s="2123" t="s">
        <v>805</v>
      </c>
      <c r="AH839" s="2244">
        <v>0.93073</v>
      </c>
      <c r="AI839" s="2245"/>
    </row>
    <row r="840" spans="33:35">
      <c r="AG840" s="2123" t="s">
        <v>806</v>
      </c>
      <c r="AH840" s="2244">
        <v>1.0277</v>
      </c>
      <c r="AI840" s="2245"/>
    </row>
    <row r="841" spans="33:35">
      <c r="AG841" s="2123" t="s">
        <v>807</v>
      </c>
      <c r="AH841" s="2244">
        <v>0.8558</v>
      </c>
      <c r="AI841" s="2245"/>
    </row>
    <row r="842" spans="33:35">
      <c r="AG842" s="2123" t="s">
        <v>808</v>
      </c>
      <c r="AH842" s="2244">
        <v>0.9706</v>
      </c>
      <c r="AI842" s="2245"/>
    </row>
    <row r="843" spans="33:35">
      <c r="AG843" s="2123" t="s">
        <v>809</v>
      </c>
      <c r="AH843" s="2244">
        <v>1.0017</v>
      </c>
      <c r="AI843" s="2245"/>
    </row>
    <row r="844" spans="33:35">
      <c r="AG844" s="2123" t="s">
        <v>810</v>
      </c>
      <c r="AH844" s="2244">
        <v>0.9502</v>
      </c>
      <c r="AI844" s="2245"/>
    </row>
    <row r="845" spans="33:35">
      <c r="AG845" s="2123" t="s">
        <v>811</v>
      </c>
      <c r="AH845" s="2244">
        <v>0.9371</v>
      </c>
      <c r="AI845" s="2245"/>
    </row>
    <row r="846" spans="33:35">
      <c r="AG846" s="2123" t="s">
        <v>812</v>
      </c>
      <c r="AH846" s="2244">
        <v>0.9024</v>
      </c>
      <c r="AI846" s="2245"/>
    </row>
    <row r="847" spans="33:35">
      <c r="AG847" s="2123" t="s">
        <v>813</v>
      </c>
      <c r="AH847" s="2244">
        <v>0.9777</v>
      </c>
      <c r="AI847" s="2245"/>
    </row>
    <row r="848" spans="33:35">
      <c r="AG848" s="2125" t="s">
        <v>814</v>
      </c>
      <c r="AH848" s="2246">
        <v>1.0007</v>
      </c>
      <c r="AI848" s="2245"/>
    </row>
    <row r="849" spans="33:35">
      <c r="AG849" s="2125" t="s">
        <v>815</v>
      </c>
      <c r="AH849" s="2246">
        <v>0.9106</v>
      </c>
      <c r="AI849" s="2247"/>
    </row>
    <row r="850" spans="33:35">
      <c r="AG850" s="2125" t="s">
        <v>816</v>
      </c>
      <c r="AH850" s="2246">
        <v>0.8962</v>
      </c>
      <c r="AI850" s="2247"/>
    </row>
    <row r="851" spans="33:35">
      <c r="AG851" s="2125" t="s">
        <v>817</v>
      </c>
      <c r="AH851" s="2246">
        <v>0.8568</v>
      </c>
      <c r="AI851" s="2247"/>
    </row>
    <row r="852" spans="33:35">
      <c r="AG852" s="2125" t="s">
        <v>818</v>
      </c>
      <c r="AH852" s="2246">
        <v>0.8215</v>
      </c>
      <c r="AI852" s="2247"/>
    </row>
    <row r="853" spans="33:35">
      <c r="AG853" s="2125" t="s">
        <v>819</v>
      </c>
      <c r="AH853" s="2246">
        <v>0.9895</v>
      </c>
      <c r="AI853" s="2247"/>
    </row>
    <row r="854" spans="33:35">
      <c r="AG854" s="2125" t="s">
        <v>820</v>
      </c>
      <c r="AH854" s="2246">
        <v>1.0068</v>
      </c>
      <c r="AI854" s="2247"/>
    </row>
    <row r="855" spans="33:35">
      <c r="AG855" s="2125" t="s">
        <v>821</v>
      </c>
      <c r="AH855" s="2246">
        <v>0.9769</v>
      </c>
      <c r="AI855" s="2247"/>
    </row>
    <row r="856" spans="33:35">
      <c r="AG856" s="2125" t="s">
        <v>822</v>
      </c>
      <c r="AH856" s="2246">
        <v>0.9373</v>
      </c>
      <c r="AI856" s="2247"/>
    </row>
    <row r="857" spans="33:35">
      <c r="AG857" s="2121"/>
      <c r="AH857" s="2241"/>
      <c r="AI857" s="2247"/>
    </row>
    <row r="858" spans="33:35">
      <c r="AG858" s="2123" t="s">
        <v>825</v>
      </c>
      <c r="AH858" s="2244">
        <v>0.9301</v>
      </c>
      <c r="AI858" s="2243"/>
    </row>
    <row r="859" spans="33:35">
      <c r="AG859" s="2123" t="s">
        <v>826</v>
      </c>
      <c r="AH859" s="2244">
        <v>0.9122</v>
      </c>
      <c r="AI859" s="2245"/>
    </row>
    <row r="860" spans="33:35">
      <c r="AG860" s="2123" t="s">
        <v>827</v>
      </c>
      <c r="AH860" s="2244">
        <v>0.9952</v>
      </c>
      <c r="AI860" s="2245"/>
    </row>
    <row r="861" spans="33:35">
      <c r="AG861" s="2123" t="s">
        <v>828</v>
      </c>
      <c r="AH861" s="2244">
        <v>0.9031</v>
      </c>
      <c r="AI861" s="2245"/>
    </row>
    <row r="862" spans="33:35">
      <c r="AG862" s="2125" t="s">
        <v>829</v>
      </c>
      <c r="AH862" s="2246">
        <v>1.048</v>
      </c>
      <c r="AI862" s="2245"/>
    </row>
    <row r="863" spans="33:35">
      <c r="AG863" s="2125" t="s">
        <v>830</v>
      </c>
      <c r="AH863" s="2246">
        <v>0.9962</v>
      </c>
      <c r="AI863" s="2247"/>
    </row>
    <row r="864" spans="33:35">
      <c r="AG864" s="2125" t="s">
        <v>831</v>
      </c>
      <c r="AH864" s="2246">
        <v>0.9825</v>
      </c>
      <c r="AI864" s="2247"/>
    </row>
    <row r="865" spans="33:35">
      <c r="AG865" s="2125" t="s">
        <v>832</v>
      </c>
      <c r="AH865" s="2246">
        <v>1.1024</v>
      </c>
      <c r="AI865" s="2247"/>
    </row>
    <row r="866" spans="33:35">
      <c r="AG866" s="2121"/>
      <c r="AH866" s="2241"/>
      <c r="AI866" s="2247"/>
    </row>
    <row r="867" spans="33:35">
      <c r="AG867" s="2123" t="s">
        <v>835</v>
      </c>
      <c r="AH867" s="2244">
        <v>1.0528</v>
      </c>
      <c r="AI867" s="2243"/>
    </row>
    <row r="868" spans="33:35">
      <c r="AG868" s="2123" t="s">
        <v>836</v>
      </c>
      <c r="AH868" s="2244">
        <v>1.0441</v>
      </c>
      <c r="AI868" s="2245"/>
    </row>
    <row r="869" spans="33:35">
      <c r="AG869" s="2123" t="s">
        <v>837</v>
      </c>
      <c r="AH869" s="2244">
        <v>1.0085</v>
      </c>
      <c r="AI869" s="2245"/>
    </row>
    <row r="870" spans="33:35">
      <c r="AG870" s="2123" t="s">
        <v>838</v>
      </c>
      <c r="AH870" s="2244">
        <v>1.0337</v>
      </c>
      <c r="AI870" s="2245"/>
    </row>
    <row r="871" spans="33:35">
      <c r="AG871" s="2123" t="s">
        <v>839</v>
      </c>
      <c r="AH871" s="2244">
        <v>1.0062</v>
      </c>
      <c r="AI871" s="2245"/>
    </row>
    <row r="872" spans="33:35">
      <c r="AG872" s="2123" t="s">
        <v>840</v>
      </c>
      <c r="AH872" s="2244">
        <v>0.995</v>
      </c>
      <c r="AI872" s="2245"/>
    </row>
    <row r="873" spans="33:35">
      <c r="AG873" s="2123" t="s">
        <v>841</v>
      </c>
      <c r="AH873" s="2244">
        <v>1.011</v>
      </c>
      <c r="AI873" s="2245"/>
    </row>
    <row r="874" spans="33:35">
      <c r="AG874" s="2123" t="s">
        <v>842</v>
      </c>
      <c r="AH874" s="2244">
        <v>1.2091</v>
      </c>
      <c r="AI874" s="2245"/>
    </row>
    <row r="875" spans="33:35">
      <c r="AG875" s="2125" t="s">
        <v>843</v>
      </c>
      <c r="AH875" s="2246">
        <v>1.0504</v>
      </c>
      <c r="AI875" s="2245"/>
    </row>
    <row r="876" spans="33:35">
      <c r="AG876" s="2121"/>
      <c r="AH876" s="2241"/>
      <c r="AI876" s="2247"/>
    </row>
    <row r="877" spans="33:35">
      <c r="AG877" s="2123" t="s">
        <v>846</v>
      </c>
      <c r="AH877" s="2244">
        <v>0.9112</v>
      </c>
      <c r="AI877" s="2243"/>
    </row>
    <row r="878" spans="33:35">
      <c r="AG878" s="2123" t="s">
        <v>847</v>
      </c>
      <c r="AH878" s="2244">
        <v>0.857</v>
      </c>
      <c r="AI878" s="2245"/>
    </row>
    <row r="879" spans="33:35">
      <c r="AG879" s="2123" t="s">
        <v>848</v>
      </c>
      <c r="AH879" s="2244">
        <v>0.7873</v>
      </c>
      <c r="AI879" s="2245"/>
    </row>
    <row r="880" spans="33:35">
      <c r="AG880" s="2123" t="s">
        <v>849</v>
      </c>
      <c r="AH880" s="2244">
        <v>0.8562</v>
      </c>
      <c r="AI880" s="2245"/>
    </row>
    <row r="881" spans="33:35">
      <c r="AG881" s="2123" t="s">
        <v>850</v>
      </c>
      <c r="AH881" s="2244">
        <v>0.8765</v>
      </c>
      <c r="AI881" s="2245"/>
    </row>
    <row r="882" spans="33:35">
      <c r="AG882" s="2123" t="s">
        <v>851</v>
      </c>
      <c r="AH882" s="2244">
        <v>0.904</v>
      </c>
      <c r="AI882" s="2245"/>
    </row>
    <row r="883" spans="33:35">
      <c r="AG883" s="2123" t="s">
        <v>852</v>
      </c>
      <c r="AH883" s="2244">
        <v>0.852</v>
      </c>
      <c r="AI883" s="2245"/>
    </row>
    <row r="884" spans="33:35">
      <c r="AG884" s="2123" t="s">
        <v>853</v>
      </c>
      <c r="AH884" s="2244">
        <v>0.8616</v>
      </c>
      <c r="AI884" s="2245"/>
    </row>
    <row r="885" spans="33:35">
      <c r="AG885" s="2125" t="s">
        <v>854</v>
      </c>
      <c r="AH885" s="2246">
        <v>0.945</v>
      </c>
      <c r="AI885" s="2245"/>
    </row>
    <row r="886" spans="33:35">
      <c r="AG886" s="2125" t="s">
        <v>855</v>
      </c>
      <c r="AH886" s="2246">
        <v>0.9554</v>
      </c>
      <c r="AI886" s="2247"/>
    </row>
    <row r="887" spans="33:35">
      <c r="AG887" s="2121"/>
      <c r="AH887" s="2241"/>
      <c r="AI887" s="2247"/>
    </row>
    <row r="888" spans="33:35">
      <c r="AG888" s="2123" t="s">
        <v>858</v>
      </c>
      <c r="AH888" s="2244">
        <v>0.8836</v>
      </c>
      <c r="AI888" s="2243"/>
    </row>
    <row r="889" spans="33:35">
      <c r="AG889" s="2123" t="s">
        <v>859</v>
      </c>
      <c r="AH889" s="2244">
        <v>0.9476</v>
      </c>
      <c r="AI889" s="2245"/>
    </row>
    <row r="890" spans="33:35">
      <c r="AG890" s="2123" t="s">
        <v>860</v>
      </c>
      <c r="AH890" s="2244">
        <v>0.913</v>
      </c>
      <c r="AI890" s="2245"/>
    </row>
    <row r="891" spans="33:35">
      <c r="AG891" s="2123" t="s">
        <v>861</v>
      </c>
      <c r="AH891" s="2244">
        <v>0.999</v>
      </c>
      <c r="AI891" s="2245"/>
    </row>
    <row r="892" spans="33:35">
      <c r="AG892" s="2123" t="s">
        <v>862</v>
      </c>
      <c r="AH892" s="2244">
        <v>0.9505</v>
      </c>
      <c r="AI892" s="2245"/>
    </row>
    <row r="893" spans="33:35">
      <c r="AG893" s="2123" t="s">
        <v>863</v>
      </c>
      <c r="AH893" s="2244">
        <v>0.9422</v>
      </c>
      <c r="AI893" s="2245"/>
    </row>
    <row r="894" spans="33:35">
      <c r="AG894" s="2123" t="s">
        <v>864</v>
      </c>
      <c r="AH894" s="2244">
        <v>1.1185</v>
      </c>
      <c r="AI894" s="2245"/>
    </row>
    <row r="895" spans="33:35">
      <c r="AG895" s="2123" t="s">
        <v>865</v>
      </c>
      <c r="AH895" s="2244">
        <v>0.9837</v>
      </c>
      <c r="AI895" s="2245"/>
    </row>
    <row r="896" spans="33:35">
      <c r="AG896" s="2123" t="s">
        <v>866</v>
      </c>
      <c r="AH896" s="2244">
        <v>0.9755</v>
      </c>
      <c r="AI896" s="2245"/>
    </row>
    <row r="897" spans="33:35">
      <c r="AG897" s="2123" t="s">
        <v>867</v>
      </c>
      <c r="AH897" s="2244">
        <v>0.9642</v>
      </c>
      <c r="AI897" s="2245"/>
    </row>
    <row r="898" spans="33:35">
      <c r="AG898" s="2123" t="s">
        <v>868</v>
      </c>
      <c r="AH898" s="2244">
        <v>0.927</v>
      </c>
      <c r="AI898" s="2245"/>
    </row>
    <row r="899" spans="33:35">
      <c r="AG899" s="2123" t="s">
        <v>869</v>
      </c>
      <c r="AH899" s="2244">
        <v>0.9128</v>
      </c>
      <c r="AI899" s="2245"/>
    </row>
    <row r="900" spans="33:35">
      <c r="AG900" s="2123" t="s">
        <v>870</v>
      </c>
      <c r="AH900" s="2244">
        <v>1.1053</v>
      </c>
      <c r="AI900" s="2245"/>
    </row>
    <row r="901" spans="33:35">
      <c r="AG901" s="2123" t="s">
        <v>871</v>
      </c>
      <c r="AH901" s="2244">
        <v>1.2286</v>
      </c>
      <c r="AI901" s="2245"/>
    </row>
    <row r="902" spans="33:35">
      <c r="AG902" s="2123" t="s">
        <v>872</v>
      </c>
      <c r="AH902" s="2244">
        <v>0.8802</v>
      </c>
      <c r="AI902" s="2245"/>
    </row>
    <row r="903" spans="33:35">
      <c r="AG903" s="2123" t="s">
        <v>873</v>
      </c>
      <c r="AH903" s="2244">
        <v>0.9699</v>
      </c>
      <c r="AI903" s="2245"/>
    </row>
    <row r="904" spans="33:35">
      <c r="AG904" s="2123" t="s">
        <v>874</v>
      </c>
      <c r="AH904" s="2244">
        <v>0.8749</v>
      </c>
      <c r="AI904" s="2245"/>
    </row>
    <row r="905" spans="33:35">
      <c r="AG905" s="2123" t="s">
        <v>875</v>
      </c>
      <c r="AH905" s="2244">
        <v>0.9516</v>
      </c>
      <c r="AI905" s="2245"/>
    </row>
    <row r="906" spans="33:35">
      <c r="AG906" s="2123" t="s">
        <v>876</v>
      </c>
      <c r="AH906" s="2244">
        <v>0.975</v>
      </c>
      <c r="AI906" s="2245"/>
    </row>
    <row r="907" spans="33:35">
      <c r="AG907" s="2123" t="s">
        <v>877</v>
      </c>
      <c r="AH907" s="2244">
        <v>1.2032</v>
      </c>
      <c r="AI907" s="2245"/>
    </row>
    <row r="908" spans="33:35">
      <c r="AG908" s="2125" t="s">
        <v>879</v>
      </c>
      <c r="AH908" s="2246">
        <v>1.1114</v>
      </c>
      <c r="AI908" s="2245"/>
    </row>
    <row r="909" spans="33:35">
      <c r="AG909" s="2121"/>
      <c r="AH909" s="2241"/>
      <c r="AI909" s="2247"/>
    </row>
    <row r="910" spans="33:35">
      <c r="AG910" s="2123" t="s">
        <v>882</v>
      </c>
      <c r="AH910" s="2244">
        <v>1.1234</v>
      </c>
      <c r="AI910" s="2243"/>
    </row>
    <row r="911" spans="33:35">
      <c r="AG911" s="2123" t="s">
        <v>883</v>
      </c>
      <c r="AH911" s="2244">
        <v>1.1096</v>
      </c>
      <c r="AI911" s="2245"/>
    </row>
    <row r="912" spans="33:35">
      <c r="AG912" s="2123" t="s">
        <v>884</v>
      </c>
      <c r="AH912" s="2244">
        <v>1.1073</v>
      </c>
      <c r="AI912" s="2245"/>
    </row>
    <row r="913" spans="33:35">
      <c r="AG913" s="2123" t="s">
        <v>885</v>
      </c>
      <c r="AH913" s="2244">
        <v>1.1089</v>
      </c>
      <c r="AI913" s="2245"/>
    </row>
    <row r="914" spans="33:35">
      <c r="AG914" s="2123" t="s">
        <v>886</v>
      </c>
      <c r="AH914" s="2244">
        <v>1.2457</v>
      </c>
      <c r="AI914" s="2245"/>
    </row>
    <row r="915" spans="33:35">
      <c r="AG915" s="2123" t="s">
        <v>887</v>
      </c>
      <c r="AH915" s="2244">
        <v>1.5112</v>
      </c>
      <c r="AI915" s="2245"/>
    </row>
    <row r="916" spans="33:35">
      <c r="AG916" s="2123" t="s">
        <v>888</v>
      </c>
      <c r="AH916" s="2244">
        <v>1.3554</v>
      </c>
      <c r="AI916" s="2245"/>
    </row>
    <row r="917" spans="33:35">
      <c r="AG917" s="2123" t="s">
        <v>889</v>
      </c>
      <c r="AH917" s="2244">
        <v>1.3725</v>
      </c>
      <c r="AI917" s="2245"/>
    </row>
    <row r="918" spans="33:35">
      <c r="AG918" s="2123" t="s">
        <v>890</v>
      </c>
      <c r="AH918" s="2244">
        <v>1.1766</v>
      </c>
      <c r="AI918" s="2245"/>
    </row>
    <row r="919" spans="33:35">
      <c r="AG919" s="2123" t="s">
        <v>891</v>
      </c>
      <c r="AH919" s="2244">
        <v>1.3815</v>
      </c>
      <c r="AI919" s="2245"/>
    </row>
    <row r="920" spans="33:35">
      <c r="AG920" s="2123" t="s">
        <v>892</v>
      </c>
      <c r="AH920" s="2244">
        <v>1.0961</v>
      </c>
      <c r="AI920" s="2245"/>
    </row>
    <row r="921" spans="33:35">
      <c r="AG921" s="2123" t="s">
        <v>893</v>
      </c>
      <c r="AH921" s="2244">
        <v>1.3788</v>
      </c>
      <c r="AI921" s="2245"/>
    </row>
    <row r="922" spans="33:35">
      <c r="AG922" s="2125" t="s">
        <v>894</v>
      </c>
      <c r="AH922" s="2246">
        <v>1.2606</v>
      </c>
      <c r="AI922" s="2245"/>
    </row>
    <row r="923" spans="33:35">
      <c r="AG923" s="2125" t="s">
        <v>895</v>
      </c>
      <c r="AH923" s="2246">
        <v>1.263</v>
      </c>
      <c r="AI923" s="2247"/>
    </row>
    <row r="924" spans="33:35">
      <c r="AG924" s="2121"/>
      <c r="AH924" s="2241"/>
      <c r="AI924" s="2247"/>
    </row>
    <row r="925" spans="33:35">
      <c r="AG925" s="2123" t="s">
        <v>898</v>
      </c>
      <c r="AH925" s="2244">
        <v>1.3262</v>
      </c>
      <c r="AI925" s="2243"/>
    </row>
    <row r="926" spans="33:35">
      <c r="AG926" s="2123" t="s">
        <v>899</v>
      </c>
      <c r="AH926" s="2244">
        <v>1.2265</v>
      </c>
      <c r="AI926" s="2245"/>
    </row>
    <row r="927" spans="33:35">
      <c r="AG927" s="2123" t="s">
        <v>900</v>
      </c>
      <c r="AH927" s="2244">
        <v>1.1315</v>
      </c>
      <c r="AI927" s="2245"/>
    </row>
    <row r="928" spans="33:35">
      <c r="AG928" s="2123" t="s">
        <v>901</v>
      </c>
      <c r="AH928" s="2244">
        <v>1.1592</v>
      </c>
      <c r="AI928" s="2245"/>
    </row>
    <row r="929" spans="33:35">
      <c r="AG929" s="2123" t="s">
        <v>902</v>
      </c>
      <c r="AH929" s="2244">
        <v>1.1808</v>
      </c>
      <c r="AI929" s="2245"/>
    </row>
    <row r="930" spans="33:35">
      <c r="AG930" s="2123" t="s">
        <v>903</v>
      </c>
      <c r="AH930" s="2244">
        <v>1.5132</v>
      </c>
      <c r="AI930" s="2245"/>
    </row>
    <row r="931" spans="33:35">
      <c r="AG931" s="2123" t="s">
        <v>904</v>
      </c>
      <c r="AH931" s="2244">
        <v>1.1623</v>
      </c>
      <c r="AI931" s="2245"/>
    </row>
    <row r="932" spans="33:35">
      <c r="AG932" s="2123" t="s">
        <v>905</v>
      </c>
      <c r="AH932" s="2244">
        <v>1.3054</v>
      </c>
      <c r="AI932" s="2245"/>
    </row>
    <row r="933" spans="33:35">
      <c r="AG933" s="2123" t="s">
        <v>906</v>
      </c>
      <c r="AH933" s="2244">
        <v>1.159</v>
      </c>
      <c r="AI933" s="2245"/>
    </row>
    <row r="934" spans="33:35">
      <c r="AG934" s="2123" t="s">
        <v>907</v>
      </c>
      <c r="AH934" s="2244">
        <v>1.1549</v>
      </c>
      <c r="AI934" s="2245"/>
    </row>
    <row r="935" spans="33:35">
      <c r="AG935" s="2123" t="s">
        <v>908</v>
      </c>
      <c r="AH935" s="2244">
        <v>1.3427</v>
      </c>
      <c r="AI935" s="2245"/>
    </row>
    <row r="936" spans="33:35">
      <c r="AG936" s="2123" t="s">
        <v>909</v>
      </c>
      <c r="AH936" s="2244">
        <v>1.2141</v>
      </c>
      <c r="AI936" s="2245"/>
    </row>
    <row r="937" spans="33:35">
      <c r="AG937" s="2123" t="s">
        <v>910</v>
      </c>
      <c r="AH937" s="2244">
        <v>1.1083</v>
      </c>
      <c r="AI937" s="2245"/>
    </row>
    <row r="938" spans="33:35">
      <c r="AG938" s="2125" t="s">
        <v>911</v>
      </c>
      <c r="AH938" s="2246">
        <v>1.2184</v>
      </c>
      <c r="AI938" s="2245"/>
    </row>
    <row r="939" spans="33:35">
      <c r="AG939" s="2121"/>
      <c r="AH939" s="2241"/>
      <c r="AI939" s="2247"/>
    </row>
    <row r="940" spans="33:35">
      <c r="AG940" s="2123" t="s">
        <v>914</v>
      </c>
      <c r="AH940" s="2244">
        <v>1.0284</v>
      </c>
      <c r="AI940" s="2243"/>
    </row>
    <row r="941" spans="33:35">
      <c r="AG941" s="2123" t="s">
        <v>915</v>
      </c>
      <c r="AH941" s="2244">
        <v>1.0903</v>
      </c>
      <c r="AI941" s="2245"/>
    </row>
    <row r="942" spans="33:35">
      <c r="AG942" s="2123" t="s">
        <v>916</v>
      </c>
      <c r="AH942" s="2244">
        <v>0.9786</v>
      </c>
      <c r="AI942" s="2245"/>
    </row>
    <row r="943" spans="33:35">
      <c r="AG943" s="2123" t="s">
        <v>917</v>
      </c>
      <c r="AH943" s="2244">
        <v>1.262</v>
      </c>
      <c r="AI943" s="2245"/>
    </row>
    <row r="944" spans="33:35">
      <c r="AG944" s="2123" t="s">
        <v>918</v>
      </c>
      <c r="AH944" s="2244">
        <v>1.0734</v>
      </c>
      <c r="AI944" s="2245"/>
    </row>
    <row r="945" spans="33:35">
      <c r="AG945" s="2123" t="s">
        <v>919</v>
      </c>
      <c r="AH945" s="2244">
        <v>1.1287</v>
      </c>
      <c r="AI945" s="2245"/>
    </row>
    <row r="946" spans="33:35">
      <c r="AG946" s="2123" t="s">
        <v>920</v>
      </c>
      <c r="AH946" s="2244">
        <v>1.1463</v>
      </c>
      <c r="AI946" s="2245"/>
    </row>
    <row r="947" spans="33:35">
      <c r="AG947" s="2123" t="s">
        <v>921</v>
      </c>
      <c r="AH947" s="2244">
        <v>1.2134</v>
      </c>
      <c r="AI947" s="2245"/>
    </row>
    <row r="948" spans="33:35">
      <c r="AG948" s="2123" t="s">
        <v>922</v>
      </c>
      <c r="AH948" s="2244">
        <v>1.2385</v>
      </c>
      <c r="AI948" s="2245"/>
    </row>
    <row r="949" spans="33:35">
      <c r="AG949" s="2123" t="s">
        <v>923</v>
      </c>
      <c r="AH949" s="2244">
        <v>1.1018</v>
      </c>
      <c r="AI949" s="2245"/>
    </row>
    <row r="950" spans="33:35">
      <c r="AG950" s="2123" t="s">
        <v>924</v>
      </c>
      <c r="AH950" s="2244">
        <v>1.1395</v>
      </c>
      <c r="AI950" s="2245"/>
    </row>
    <row r="951" spans="33:35">
      <c r="AG951" s="2125" t="s">
        <v>925</v>
      </c>
      <c r="AH951" s="2246">
        <v>1.1462</v>
      </c>
      <c r="AI951" s="2245"/>
    </row>
    <row r="952" spans="33:35">
      <c r="AG952" s="2125" t="s">
        <v>926</v>
      </c>
      <c r="AH952" s="2246">
        <v>1.0994</v>
      </c>
      <c r="AI952" s="2247"/>
    </row>
    <row r="953" spans="33:35">
      <c r="AG953" s="2121"/>
      <c r="AH953" s="2241"/>
      <c r="AI953" s="2247"/>
    </row>
    <row r="954" spans="33:35">
      <c r="AG954" s="2123" t="s">
        <v>929</v>
      </c>
      <c r="AH954" s="2244">
        <v>1.1723</v>
      </c>
      <c r="AI954" s="2243"/>
    </row>
    <row r="955" spans="33:35">
      <c r="AG955" s="2123" t="s">
        <v>930</v>
      </c>
      <c r="AH955" s="2244">
        <v>1.317</v>
      </c>
      <c r="AI955" s="2245"/>
    </row>
    <row r="956" spans="33:35">
      <c r="AG956" s="2123" t="s">
        <v>931</v>
      </c>
      <c r="AH956" s="2244">
        <v>1.3633</v>
      </c>
      <c r="AI956" s="2245"/>
    </row>
    <row r="957" spans="33:35">
      <c r="AG957" s="2123" t="s">
        <v>932</v>
      </c>
      <c r="AH957" s="2244">
        <v>1.2019</v>
      </c>
      <c r="AI957" s="2245"/>
    </row>
    <row r="958" spans="33:35">
      <c r="AG958" s="2123" t="s">
        <v>933</v>
      </c>
      <c r="AH958" s="2244">
        <v>1.3578</v>
      </c>
      <c r="AI958" s="2245"/>
    </row>
    <row r="959" spans="33:35">
      <c r="AG959" s="2123" t="s">
        <v>934</v>
      </c>
      <c r="AH959" s="2244">
        <v>1.1987</v>
      </c>
      <c r="AI959" s="2245"/>
    </row>
    <row r="960" spans="33:35">
      <c r="AG960" s="2123" t="s">
        <v>935</v>
      </c>
      <c r="AH960" s="2244">
        <v>1.317</v>
      </c>
      <c r="AI960" s="2245"/>
    </row>
    <row r="961" spans="33:35">
      <c r="AG961" s="2125" t="s">
        <v>936</v>
      </c>
      <c r="AH961" s="2246">
        <v>1.2651</v>
      </c>
      <c r="AI961" s="2245"/>
    </row>
    <row r="962" spans="33:35">
      <c r="AG962" s="2125" t="s">
        <v>937</v>
      </c>
      <c r="AH962" s="2246">
        <v>1.1552</v>
      </c>
      <c r="AI962" s="2247"/>
    </row>
    <row r="963" spans="33:35">
      <c r="AG963" s="2125" t="s">
        <v>938</v>
      </c>
      <c r="AH963" s="2246">
        <v>1.149</v>
      </c>
      <c r="AI963" s="2247"/>
    </row>
    <row r="964" spans="33:35">
      <c r="AG964" s="2121"/>
      <c r="AH964" s="2241"/>
      <c r="AI964" s="2247"/>
    </row>
    <row r="965" spans="33:35">
      <c r="AG965" s="2123" t="s">
        <v>941</v>
      </c>
      <c r="AH965" s="2244">
        <v>1.4742</v>
      </c>
      <c r="AI965" s="2243"/>
    </row>
    <row r="966" spans="33:35">
      <c r="AG966" s="2123" t="s">
        <v>942</v>
      </c>
      <c r="AH966" s="2244">
        <v>1.2355</v>
      </c>
      <c r="AI966" s="2245"/>
    </row>
    <row r="967" spans="33:35">
      <c r="AG967" s="2123" t="s">
        <v>943</v>
      </c>
      <c r="AH967" s="2244">
        <v>1.0564</v>
      </c>
      <c r="AI967" s="2245"/>
    </row>
    <row r="968" spans="33:35">
      <c r="AG968" s="2123" t="s">
        <v>944</v>
      </c>
      <c r="AH968" s="2244">
        <v>1.3447</v>
      </c>
      <c r="AI968" s="2245"/>
    </row>
    <row r="969" spans="33:35">
      <c r="AG969" s="2125" t="s">
        <v>945</v>
      </c>
      <c r="AH969" s="2246">
        <v>1.2592</v>
      </c>
      <c r="AI969" s="2245"/>
    </row>
    <row r="970" spans="33:35">
      <c r="AG970" s="2121"/>
      <c r="AH970" s="2241"/>
      <c r="AI970" s="2247"/>
    </row>
    <row r="971" spans="33:35">
      <c r="AG971" s="2123" t="s">
        <v>948</v>
      </c>
      <c r="AH971" s="2244">
        <v>1.1021</v>
      </c>
      <c r="AI971" s="2243"/>
    </row>
    <row r="972" spans="33:35">
      <c r="AG972" s="2123" t="s">
        <v>949</v>
      </c>
      <c r="AH972" s="2244">
        <v>1.0894</v>
      </c>
      <c r="AI972" s="2245"/>
    </row>
    <row r="973" spans="33:35">
      <c r="AG973" s="2123" t="s">
        <v>950</v>
      </c>
      <c r="AH973" s="2244">
        <v>1.4385</v>
      </c>
      <c r="AI973" s="2245"/>
    </row>
    <row r="974" spans="33:35">
      <c r="AG974" s="2123" t="s">
        <v>951</v>
      </c>
      <c r="AH974" s="2244">
        <v>1.4822</v>
      </c>
      <c r="AI974" s="2245"/>
    </row>
    <row r="975" spans="33:35">
      <c r="AG975" s="2123" t="s">
        <v>952</v>
      </c>
      <c r="AH975" s="2244">
        <v>1.0692</v>
      </c>
      <c r="AI975" s="2245"/>
    </row>
    <row r="976" spans="33:35">
      <c r="AG976" s="2123" t="s">
        <v>953</v>
      </c>
      <c r="AH976" s="2244">
        <v>0.9942</v>
      </c>
      <c r="AI976" s="2245"/>
    </row>
    <row r="977" ht="26.4" spans="33:35">
      <c r="AG977" s="2123" t="s">
        <v>954</v>
      </c>
      <c r="AH977" s="2244">
        <v>1.0333</v>
      </c>
      <c r="AI977" s="2245"/>
    </row>
    <row r="978" ht="26.4" spans="33:35">
      <c r="AG978" s="2123" t="s">
        <v>1811</v>
      </c>
      <c r="AH978" s="2244">
        <v>1.2925</v>
      </c>
      <c r="AI978" s="2245"/>
    </row>
    <row r="979" spans="33:35">
      <c r="AG979" s="2123" t="s">
        <v>956</v>
      </c>
      <c r="AH979" s="2244">
        <v>1.1336</v>
      </c>
      <c r="AI979" s="2245"/>
    </row>
    <row r="980" ht="26.4" spans="33:35">
      <c r="AG980" s="2123" t="s">
        <v>957</v>
      </c>
      <c r="AH980" s="2244">
        <v>1.1994</v>
      </c>
      <c r="AI980" s="2245"/>
    </row>
    <row r="981" ht="26.4" spans="33:35">
      <c r="AG981" s="2123" t="s">
        <v>958</v>
      </c>
      <c r="AH981" s="2244">
        <v>1.1536</v>
      </c>
      <c r="AI981" s="2245"/>
    </row>
    <row r="982" spans="33:35">
      <c r="AG982" s="2125" t="s">
        <v>959</v>
      </c>
      <c r="AH982" s="2246">
        <v>1.0831</v>
      </c>
      <c r="AI982" s="2245"/>
    </row>
    <row r="983" spans="33:35">
      <c r="AG983" s="2125" t="s">
        <v>960</v>
      </c>
      <c r="AH983" s="2246">
        <v>1.0089</v>
      </c>
      <c r="AI983" s="2247"/>
    </row>
    <row r="984" spans="33:35">
      <c r="AG984" s="2125" t="s">
        <v>961</v>
      </c>
      <c r="AH984" s="2246">
        <v>1.0885</v>
      </c>
      <c r="AI984" s="2247"/>
    </row>
    <row r="985" spans="33:35">
      <c r="AG985" s="2125" t="s">
        <v>962</v>
      </c>
      <c r="AH985" s="2246">
        <v>1.1477</v>
      </c>
      <c r="AI985" s="2247"/>
    </row>
    <row r="986" spans="33:35">
      <c r="AG986" s="2121"/>
      <c r="AH986" s="2241"/>
      <c r="AI986" s="2247"/>
    </row>
    <row r="987" spans="33:35">
      <c r="AG987" s="2123" t="s">
        <v>965</v>
      </c>
      <c r="AH987" s="2244">
        <v>1.0647</v>
      </c>
      <c r="AI987" s="2243"/>
    </row>
    <row r="988" spans="33:35">
      <c r="AG988" s="2123" t="s">
        <v>966</v>
      </c>
      <c r="AH988" s="2244">
        <v>0.9281</v>
      </c>
      <c r="AI988" s="2245"/>
    </row>
    <row r="989" spans="33:35">
      <c r="AG989" s="2123" t="s">
        <v>967</v>
      </c>
      <c r="AH989" s="2244">
        <v>0.9788</v>
      </c>
      <c r="AI989" s="2245"/>
    </row>
    <row r="990" spans="33:35">
      <c r="AG990" s="2123" t="s">
        <v>968</v>
      </c>
      <c r="AH990" s="2244">
        <v>0.9761</v>
      </c>
      <c r="AI990" s="2245"/>
    </row>
    <row r="991" spans="33:35">
      <c r="AG991" s="2123" t="s">
        <v>969</v>
      </c>
      <c r="AH991" s="2244">
        <v>0.9401</v>
      </c>
      <c r="AI991" s="2245"/>
    </row>
    <row r="992" spans="33:35">
      <c r="AG992" s="2123" t="s">
        <v>970</v>
      </c>
      <c r="AH992" s="2244">
        <v>0.9195</v>
      </c>
      <c r="AI992" s="2245"/>
    </row>
    <row r="993" spans="33:35">
      <c r="AG993" s="2123" t="s">
        <v>971</v>
      </c>
      <c r="AH993" s="2244">
        <v>0.9293</v>
      </c>
      <c r="AI993" s="2245"/>
    </row>
    <row r="994" spans="33:35">
      <c r="AG994" s="2123" t="s">
        <v>972</v>
      </c>
      <c r="AH994" s="2244">
        <v>0.9023</v>
      </c>
      <c r="AI994" s="2245"/>
    </row>
    <row r="995" spans="33:35">
      <c r="AG995" s="2123" t="s">
        <v>973</v>
      </c>
      <c r="AH995" s="2244">
        <v>1.0175</v>
      </c>
      <c r="AI995" s="2245"/>
    </row>
    <row r="996" spans="33:35">
      <c r="AG996" s="2123" t="s">
        <v>974</v>
      </c>
      <c r="AH996" s="2244">
        <v>0.9164</v>
      </c>
      <c r="AI996" s="2245"/>
    </row>
    <row r="997" spans="33:35">
      <c r="AG997" s="2123" t="s">
        <v>975</v>
      </c>
      <c r="AH997" s="2244">
        <v>1.0647</v>
      </c>
      <c r="AI997" s="2245"/>
    </row>
    <row r="998" spans="33:35">
      <c r="AG998" s="2123" t="s">
        <v>976</v>
      </c>
      <c r="AH998" s="2244">
        <v>0.9788</v>
      </c>
      <c r="AI998" s="2245"/>
    </row>
    <row r="999" spans="33:35">
      <c r="AG999" s="2125" t="s">
        <v>977</v>
      </c>
      <c r="AH999" s="2246">
        <v>0.8782</v>
      </c>
      <c r="AI999" s="2245"/>
    </row>
    <row r="1000" spans="33:35">
      <c r="AG1000" s="2121"/>
      <c r="AH1000" s="2241"/>
      <c r="AI1000" s="2247"/>
    </row>
    <row r="1001" spans="33:35">
      <c r="AG1001" s="2123" t="s">
        <v>980</v>
      </c>
      <c r="AH1001" s="2244">
        <v>1.1266</v>
      </c>
      <c r="AI1001" s="2243"/>
    </row>
    <row r="1002" spans="33:35">
      <c r="AG1002" s="2123" t="s">
        <v>981</v>
      </c>
      <c r="AH1002" s="2244">
        <v>1.0383</v>
      </c>
      <c r="AI1002" s="2245"/>
    </row>
    <row r="1003" spans="33:35">
      <c r="AG1003" s="2123" t="s">
        <v>982</v>
      </c>
      <c r="AH1003" s="2244">
        <v>0.9824</v>
      </c>
      <c r="AI1003" s="2245"/>
    </row>
    <row r="1004" spans="33:35">
      <c r="AG1004" s="2123" t="s">
        <v>983</v>
      </c>
      <c r="AH1004" s="2244">
        <v>0.8826</v>
      </c>
      <c r="AI1004" s="2245"/>
    </row>
    <row r="1005" spans="33:35">
      <c r="AG1005" s="2123" t="s">
        <v>984</v>
      </c>
      <c r="AH1005" s="2244">
        <v>0.981</v>
      </c>
      <c r="AI1005" s="2245"/>
    </row>
    <row r="1006" spans="33:35">
      <c r="AG1006" s="2123" t="s">
        <v>985</v>
      </c>
      <c r="AH1006" s="2244">
        <v>0.8647</v>
      </c>
      <c r="AI1006" s="2245"/>
    </row>
    <row r="1007" spans="33:35">
      <c r="AG1007" s="2123" t="s">
        <v>986</v>
      </c>
      <c r="AH1007" s="2244">
        <v>0.933</v>
      </c>
      <c r="AI1007" s="2245"/>
    </row>
    <row r="1008" spans="33:35">
      <c r="AG1008" s="2123" t="s">
        <v>987</v>
      </c>
      <c r="AH1008" s="2244">
        <v>0.9453</v>
      </c>
      <c r="AI1008" s="2245"/>
    </row>
    <row r="1009" spans="33:35">
      <c r="AG1009" s="2123" t="s">
        <v>988</v>
      </c>
      <c r="AH1009" s="2244">
        <v>1.1048</v>
      </c>
      <c r="AI1009" s="2245"/>
    </row>
    <row r="1010" spans="33:35">
      <c r="AG1010" s="2123" t="s">
        <v>989</v>
      </c>
      <c r="AH1010" s="2244">
        <v>0.9839</v>
      </c>
      <c r="AI1010" s="2245"/>
    </row>
    <row r="1011" spans="33:35">
      <c r="AG1011" s="2123" t="s">
        <v>990</v>
      </c>
      <c r="AH1011" s="2244">
        <v>1.0135</v>
      </c>
      <c r="AI1011" s="2245"/>
    </row>
    <row r="1012" spans="33:35">
      <c r="AG1012" s="2123" t="s">
        <v>991</v>
      </c>
      <c r="AH1012" s="2244">
        <v>0.9827</v>
      </c>
      <c r="AI1012" s="2245"/>
    </row>
    <row r="1013" spans="33:35">
      <c r="AG1013" s="2123" t="s">
        <v>992</v>
      </c>
      <c r="AH1013" s="2244">
        <v>1.0277</v>
      </c>
      <c r="AI1013" s="2245"/>
    </row>
    <row r="1014" spans="33:35">
      <c r="AG1014" s="2123" t="s">
        <v>993</v>
      </c>
      <c r="AH1014" s="2244">
        <v>0.958</v>
      </c>
      <c r="AI1014" s="2245"/>
    </row>
    <row r="1015" spans="33:35">
      <c r="AG1015" s="2123" t="s">
        <v>994</v>
      </c>
      <c r="AH1015" s="2244">
        <v>0.9631</v>
      </c>
      <c r="AI1015" s="2245"/>
    </row>
    <row r="1016" spans="33:35">
      <c r="AG1016" s="2123" t="s">
        <v>995</v>
      </c>
      <c r="AH1016" s="2244">
        <v>1.0144</v>
      </c>
      <c r="AI1016" s="2245"/>
    </row>
    <row r="1017" spans="33:35">
      <c r="AG1017" s="2123" t="s">
        <v>996</v>
      </c>
      <c r="AH1017" s="2244">
        <v>1.0625</v>
      </c>
      <c r="AI1017" s="2245"/>
    </row>
    <row r="1018" spans="33:35">
      <c r="AG1018" s="2123" t="s">
        <v>997</v>
      </c>
      <c r="AH1018" s="2244">
        <v>1.1284</v>
      </c>
      <c r="AI1018" s="2245"/>
    </row>
    <row r="1019" spans="33:35">
      <c r="AG1019" s="2123" t="s">
        <v>998</v>
      </c>
      <c r="AH1019" s="2244">
        <v>1.1314</v>
      </c>
      <c r="AI1019" s="2245"/>
    </row>
    <row r="1020" spans="33:35">
      <c r="AG1020" s="2123" t="s">
        <v>999</v>
      </c>
      <c r="AH1020" s="2244">
        <v>0.9838</v>
      </c>
      <c r="AI1020" s="2245"/>
    </row>
    <row r="1021" spans="33:35">
      <c r="AG1021" s="2123" t="s">
        <v>1000</v>
      </c>
      <c r="AH1021" s="2244">
        <v>1.0007</v>
      </c>
      <c r="AI1021" s="2245"/>
    </row>
    <row r="1022" spans="33:35">
      <c r="AG1022" s="2125" t="s">
        <v>1001</v>
      </c>
      <c r="AH1022" s="2246">
        <v>0.9055</v>
      </c>
      <c r="AI1022" s="2245"/>
    </row>
    <row r="1023" spans="33:35">
      <c r="AG1023" s="2125" t="s">
        <v>1002</v>
      </c>
      <c r="AH1023" s="2246">
        <v>0.9768</v>
      </c>
      <c r="AI1023" s="2247"/>
    </row>
    <row r="1024" spans="33:35">
      <c r="AG1024" s="2125" t="s">
        <v>1003</v>
      </c>
      <c r="AH1024" s="2246">
        <v>0.9284</v>
      </c>
      <c r="AI1024" s="2247"/>
    </row>
    <row r="1025" spans="33:35">
      <c r="AG1025" s="2121"/>
      <c r="AH1025" s="2241"/>
      <c r="AI1025" s="2247"/>
    </row>
    <row r="1026" spans="33:35">
      <c r="AG1026" s="2123" t="s">
        <v>1006</v>
      </c>
      <c r="AH1026" s="2244">
        <v>1.1803</v>
      </c>
      <c r="AI1026" s="2243"/>
    </row>
    <row r="1027" spans="33:35">
      <c r="AG1027" s="2123" t="s">
        <v>1007</v>
      </c>
      <c r="AH1027" s="2244">
        <v>1.1691</v>
      </c>
      <c r="AI1027" s="2245"/>
    </row>
    <row r="1028" spans="33:35">
      <c r="AG1028" s="2123" t="s">
        <v>1008</v>
      </c>
      <c r="AH1028" s="2244">
        <v>1.0082</v>
      </c>
      <c r="AI1028" s="2245"/>
    </row>
    <row r="1029" spans="33:35">
      <c r="AG1029" s="2123" t="s">
        <v>1009</v>
      </c>
      <c r="AH1029" s="2244">
        <v>1.0464</v>
      </c>
      <c r="AI1029" s="2245"/>
    </row>
    <row r="1030" spans="33:35">
      <c r="AG1030" s="2123" t="s">
        <v>1010</v>
      </c>
      <c r="AH1030" s="2244">
        <v>1.0858</v>
      </c>
      <c r="AI1030" s="2245"/>
    </row>
    <row r="1031" spans="33:35">
      <c r="AG1031" s="2123" t="s">
        <v>1011</v>
      </c>
      <c r="AH1031" s="2244">
        <v>1.165</v>
      </c>
      <c r="AI1031" s="2245"/>
    </row>
    <row r="1032" spans="33:35">
      <c r="AG1032" s="2123" t="s">
        <v>1012</v>
      </c>
      <c r="AH1032" s="2244">
        <v>1.2389</v>
      </c>
      <c r="AI1032" s="2245"/>
    </row>
    <row r="1033" spans="33:35">
      <c r="AG1033" s="2123" t="s">
        <v>1013</v>
      </c>
      <c r="AH1033" s="2244">
        <v>1.1463</v>
      </c>
      <c r="AI1033" s="2245"/>
    </row>
    <row r="1034" spans="33:35">
      <c r="AG1034" s="2123" t="s">
        <v>1014</v>
      </c>
      <c r="AH1034" s="2244">
        <v>1.1525</v>
      </c>
      <c r="AI1034" s="2245"/>
    </row>
    <row r="1035" spans="33:35">
      <c r="AG1035" s="2123" t="s">
        <v>1015</v>
      </c>
      <c r="AH1035" s="2244">
        <v>1.0927</v>
      </c>
      <c r="AI1035" s="2245"/>
    </row>
    <row r="1036" spans="33:35">
      <c r="AG1036" s="2123" t="s">
        <v>1817</v>
      </c>
      <c r="AH1036" s="2244">
        <v>1.0082</v>
      </c>
      <c r="AI1036" s="2245"/>
    </row>
    <row r="1037" spans="33:35">
      <c r="AG1037" s="2123" t="s">
        <v>1017</v>
      </c>
      <c r="AH1037" s="2244">
        <v>1.0464</v>
      </c>
      <c r="AI1037" s="2245"/>
    </row>
    <row r="1038" spans="33:35">
      <c r="AG1038" s="2125" t="s">
        <v>1021</v>
      </c>
      <c r="AH1038" s="2246">
        <v>1.0551</v>
      </c>
      <c r="AI1038" s="2245"/>
    </row>
    <row r="1039" spans="33:35">
      <c r="AG1039" s="2125" t="s">
        <v>1022</v>
      </c>
      <c r="AH1039" s="2246">
        <v>1.1431</v>
      </c>
      <c r="AI1039" s="2247"/>
    </row>
    <row r="1040" spans="33:35">
      <c r="AG1040" s="2121"/>
      <c r="AH1040" s="2241"/>
      <c r="AI1040" s="2247"/>
    </row>
    <row r="1041" spans="33:35">
      <c r="AG1041" s="2123" t="s">
        <v>1025</v>
      </c>
      <c r="AH1041" s="2244">
        <v>1.0759</v>
      </c>
      <c r="AI1041" s="2243"/>
    </row>
    <row r="1042" spans="33:35">
      <c r="AG1042" s="2123" t="s">
        <v>1026</v>
      </c>
      <c r="AH1042" s="2244">
        <v>0.984</v>
      </c>
      <c r="AI1042" s="2245"/>
    </row>
    <row r="1043" spans="33:35">
      <c r="AG1043" s="2123" t="s">
        <v>1027</v>
      </c>
      <c r="AH1043" s="2244">
        <v>1.1008</v>
      </c>
      <c r="AI1043" s="2245"/>
    </row>
    <row r="1044" spans="33:35">
      <c r="AG1044" s="2123" t="s">
        <v>1028</v>
      </c>
      <c r="AH1044" s="2244">
        <v>1.0105</v>
      </c>
      <c r="AI1044" s="2245"/>
    </row>
    <row r="1045" spans="33:35">
      <c r="AG1045" s="2123" t="s">
        <v>1029</v>
      </c>
      <c r="AH1045" s="2244">
        <v>1.095</v>
      </c>
      <c r="AI1045" s="2245"/>
    </row>
    <row r="1046" spans="33:35">
      <c r="AG1046" s="2125" t="s">
        <v>1030</v>
      </c>
      <c r="AH1046" s="2246">
        <v>1.0684</v>
      </c>
      <c r="AI1046" s="2245"/>
    </row>
    <row r="1047" spans="33:35">
      <c r="AG1047" s="2121"/>
      <c r="AH1047" s="2241"/>
      <c r="AI1047" s="2247"/>
    </row>
    <row r="1048" spans="33:35">
      <c r="AG1048" s="2123" t="s">
        <v>1033</v>
      </c>
      <c r="AH1048" s="2244">
        <v>1.055</v>
      </c>
      <c r="AI1048" s="2243"/>
    </row>
    <row r="1049" spans="33:35">
      <c r="AG1049" s="2123" t="s">
        <v>1034</v>
      </c>
      <c r="AH1049" s="2244">
        <v>0.9536</v>
      </c>
      <c r="AI1049" s="2245"/>
    </row>
    <row r="1050" spans="33:35">
      <c r="AG1050" s="2123" t="s">
        <v>1035</v>
      </c>
      <c r="AH1050" s="2244">
        <v>1.3443</v>
      </c>
      <c r="AI1050" s="2245"/>
    </row>
    <row r="1051" spans="33:35">
      <c r="AG1051" s="2123" t="s">
        <v>1036</v>
      </c>
      <c r="AH1051" s="2244">
        <v>1.0977</v>
      </c>
      <c r="AI1051" s="2245"/>
    </row>
    <row r="1052" spans="33:35">
      <c r="AG1052" s="2123" t="s">
        <v>1037</v>
      </c>
      <c r="AH1052" s="2244">
        <v>1.0726</v>
      </c>
      <c r="AI1052" s="2245"/>
    </row>
    <row r="1053" spans="33:35">
      <c r="AG1053" s="2123" t="s">
        <v>1038</v>
      </c>
      <c r="AH1053" s="2244">
        <v>1.0977</v>
      </c>
      <c r="AI1053" s="2245"/>
    </row>
    <row r="1054" spans="33:35">
      <c r="AG1054" s="2121"/>
      <c r="AH1054" s="2241"/>
      <c r="AI1054" s="2245"/>
    </row>
    <row r="1055" spans="33:35">
      <c r="AG1055" s="2123" t="s">
        <v>1041</v>
      </c>
      <c r="AH1055" s="2244">
        <v>1.0716</v>
      </c>
      <c r="AI1055" s="2243"/>
    </row>
    <row r="1056" spans="33:35">
      <c r="AG1056" s="2123" t="s">
        <v>1042</v>
      </c>
      <c r="AH1056" s="2244">
        <v>1.4979</v>
      </c>
      <c r="AI1056" s="2245"/>
    </row>
    <row r="1057" spans="33:35">
      <c r="AG1057" s="2123" t="s">
        <v>1043</v>
      </c>
      <c r="AH1057" s="2244">
        <v>1.1637</v>
      </c>
      <c r="AI1057" s="2245"/>
    </row>
    <row r="1058" spans="33:35">
      <c r="AG1058" s="2123" t="s">
        <v>1044</v>
      </c>
      <c r="AH1058" s="2244">
        <v>0.8917</v>
      </c>
      <c r="AI1058" s="2245"/>
    </row>
    <row r="1059" spans="33:35">
      <c r="AG1059" s="2123" t="s">
        <v>1045</v>
      </c>
      <c r="AH1059" s="2244">
        <v>1.1323</v>
      </c>
      <c r="AI1059" s="2245"/>
    </row>
    <row r="1060" spans="33:35">
      <c r="AG1060" s="2123" t="s">
        <v>1046</v>
      </c>
      <c r="AH1060" s="2244">
        <v>1.0551</v>
      </c>
      <c r="AI1060" s="2245"/>
    </row>
    <row r="1061" spans="33:35">
      <c r="AG1061" s="2123" t="s">
        <v>1047</v>
      </c>
      <c r="AH1061" s="2244">
        <v>1.1723</v>
      </c>
      <c r="AI1061" s="2245"/>
    </row>
    <row r="1062" spans="33:35">
      <c r="AG1062" s="2123" t="s">
        <v>1048</v>
      </c>
      <c r="AH1062" s="2244">
        <v>1.1364</v>
      </c>
      <c r="AI1062" s="2245"/>
    </row>
    <row r="1063" spans="33:35">
      <c r="AG1063" s="2123" t="s">
        <v>1049</v>
      </c>
      <c r="AH1063" s="2244">
        <v>1.4054</v>
      </c>
      <c r="AI1063" s="2245"/>
    </row>
    <row r="1064" spans="33:35">
      <c r="AG1064" s="2125" t="s">
        <v>1050</v>
      </c>
      <c r="AH1064" s="2246">
        <v>0.9737</v>
      </c>
      <c r="AI1064" s="2245"/>
    </row>
    <row r="1065" spans="33:35">
      <c r="AG1065" s="2125" t="s">
        <v>1051</v>
      </c>
      <c r="AH1065" s="2246">
        <v>1.364</v>
      </c>
      <c r="AI1065" s="2247"/>
    </row>
    <row r="1066" spans="33:35">
      <c r="AG1066" s="2121"/>
      <c r="AH1066" s="2241"/>
      <c r="AI1066" s="2247"/>
    </row>
    <row r="1067" spans="33:35">
      <c r="AG1067" s="2123" t="s">
        <v>1054</v>
      </c>
      <c r="AH1067" s="2244">
        <v>1.2618</v>
      </c>
      <c r="AI1067" s="2243"/>
    </row>
    <row r="1068" spans="33:35">
      <c r="AG1068" s="2123" t="s">
        <v>1055</v>
      </c>
      <c r="AH1068" s="2244">
        <v>1.4407</v>
      </c>
      <c r="AI1068" s="2245"/>
    </row>
    <row r="1069" spans="33:35">
      <c r="AG1069" s="2123" t="s">
        <v>1056</v>
      </c>
      <c r="AH1069" s="2244">
        <v>1.3596</v>
      </c>
      <c r="AI1069" s="2245"/>
    </row>
    <row r="1070" spans="33:35">
      <c r="AG1070" s="2123" t="s">
        <v>1057</v>
      </c>
      <c r="AH1070" s="2244">
        <v>1.0588</v>
      </c>
      <c r="AI1070" s="2245"/>
    </row>
    <row r="1071" spans="33:35">
      <c r="AG1071" s="2123" t="s">
        <v>1058</v>
      </c>
      <c r="AH1071" s="2244">
        <v>1.1658</v>
      </c>
      <c r="AI1071" s="2245"/>
    </row>
    <row r="1072" spans="33:35">
      <c r="AG1072" s="2123" t="s">
        <v>1059</v>
      </c>
      <c r="AH1072" s="2244">
        <v>1.3015</v>
      </c>
      <c r="AI1072" s="2245"/>
    </row>
    <row r="1073" spans="33:35">
      <c r="AG1073" s="2123" t="s">
        <v>1060</v>
      </c>
      <c r="AH1073" s="2244">
        <v>1.3201</v>
      </c>
      <c r="AI1073" s="2245"/>
    </row>
    <row r="1074" spans="33:35">
      <c r="AG1074" s="2123" t="s">
        <v>1061</v>
      </c>
      <c r="AH1074" s="2244">
        <v>1.3596</v>
      </c>
      <c r="AI1074" s="2245"/>
    </row>
    <row r="1075" spans="33:35">
      <c r="AG1075" s="2125" t="s">
        <v>1062</v>
      </c>
      <c r="AH1075" s="2246">
        <v>1.2499</v>
      </c>
      <c r="AI1075" s="2245"/>
    </row>
    <row r="1076" spans="33:35">
      <c r="AG1076" s="2125" t="s">
        <v>1063</v>
      </c>
      <c r="AH1076" s="2246">
        <v>1.3169</v>
      </c>
      <c r="AI1076" s="2247"/>
    </row>
    <row r="1077" spans="33:35">
      <c r="AG1077" s="2121"/>
      <c r="AH1077" s="2241"/>
      <c r="AI1077" s="2247"/>
    </row>
    <row r="1078" spans="33:35">
      <c r="AG1078" s="2123" t="s">
        <v>1066</v>
      </c>
      <c r="AH1078" s="2244">
        <v>1.5718</v>
      </c>
      <c r="AI1078" s="2243"/>
    </row>
    <row r="1079" spans="33:35">
      <c r="AG1079" s="2123" t="s">
        <v>1067</v>
      </c>
      <c r="AH1079" s="2244">
        <v>1.594</v>
      </c>
      <c r="AI1079" s="2245"/>
    </row>
    <row r="1080" spans="33:35">
      <c r="AG1080" s="2123" t="s">
        <v>1068</v>
      </c>
      <c r="AH1080" s="2244">
        <v>1.4747</v>
      </c>
      <c r="AI1080" s="2245"/>
    </row>
    <row r="1081" spans="33:35">
      <c r="AG1081" s="2123" t="s">
        <v>1069</v>
      </c>
      <c r="AH1081" s="2244">
        <v>2.0512</v>
      </c>
      <c r="AI1081" s="2245"/>
    </row>
    <row r="1082" spans="33:35">
      <c r="AG1082" s="2123" t="s">
        <v>1070</v>
      </c>
      <c r="AH1082" s="2244">
        <v>1.3755</v>
      </c>
      <c r="AI1082" s="2245"/>
    </row>
    <row r="1083" spans="33:35">
      <c r="AG1083" s="2123" t="s">
        <v>1091</v>
      </c>
      <c r="AH1083" s="2244">
        <v>1.5858</v>
      </c>
      <c r="AI1083" s="2245"/>
    </row>
    <row r="1084" spans="33:35">
      <c r="AG1084" s="2123" t="s">
        <v>1090</v>
      </c>
      <c r="AH1084" s="2244">
        <v>1.414</v>
      </c>
      <c r="AI1084" s="2245"/>
    </row>
    <row r="1085" spans="33:35">
      <c r="AG1085" s="2123" t="s">
        <v>1089</v>
      </c>
      <c r="AH1085" s="2244">
        <v>1.5628</v>
      </c>
      <c r="AI1085" s="2245"/>
    </row>
    <row r="1086" spans="33:35">
      <c r="AG1086" s="2123" t="s">
        <v>1084</v>
      </c>
      <c r="AH1086" s="2244">
        <v>2.1011</v>
      </c>
      <c r="AI1086" s="2245"/>
    </row>
    <row r="1087" spans="33:35">
      <c r="AG1087" s="2123" t="s">
        <v>1085</v>
      </c>
      <c r="AH1087" s="2244">
        <v>2.2352</v>
      </c>
      <c r="AI1087" s="2245"/>
    </row>
    <row r="1088" spans="33:35">
      <c r="AG1088" s="2123" t="s">
        <v>1071</v>
      </c>
      <c r="AH1088" s="2244">
        <v>1.3755</v>
      </c>
      <c r="AI1088" s="2245"/>
    </row>
    <row r="1089" spans="33:35">
      <c r="AG1089" s="2123" t="s">
        <v>1072</v>
      </c>
      <c r="AH1089" s="2244">
        <v>1.3755</v>
      </c>
      <c r="AI1089" s="2245"/>
    </row>
    <row r="1090" spans="33:35">
      <c r="AG1090" s="2125" t="s">
        <v>1086</v>
      </c>
      <c r="AH1090" s="2246">
        <v>1.3656</v>
      </c>
      <c r="AI1090" s="2245"/>
    </row>
    <row r="1091" spans="33:35">
      <c r="AG1091" s="2121"/>
      <c r="AH1091" s="2241"/>
      <c r="AI1091" s="2247"/>
    </row>
    <row r="1092" spans="33:35">
      <c r="AG1092" s="2123" t="s">
        <v>1094</v>
      </c>
      <c r="AH1092" s="2244">
        <v>2.7718</v>
      </c>
      <c r="AI1092" s="2243"/>
    </row>
    <row r="1093" spans="33:35">
      <c r="AG1093" s="2123" t="s">
        <v>1111</v>
      </c>
      <c r="AH1093" s="2244">
        <v>3.1794</v>
      </c>
      <c r="AI1093" s="2245"/>
    </row>
    <row r="1094" spans="33:35">
      <c r="AG1094" s="2123" t="s">
        <v>1075</v>
      </c>
      <c r="AH1094" s="2244">
        <v>1.4039</v>
      </c>
      <c r="AI1094" s="2245"/>
    </row>
    <row r="1095" spans="33:35">
      <c r="AG1095" s="2123" t="s">
        <v>1103</v>
      </c>
      <c r="AH1095" s="2244">
        <v>1.3911</v>
      </c>
      <c r="AI1095" s="2245"/>
    </row>
    <row r="1096" ht="26.4" spans="33:35">
      <c r="AG1096" s="2123" t="s">
        <v>1827</v>
      </c>
      <c r="AH1096" s="2244">
        <v>1.3178</v>
      </c>
      <c r="AI1096" s="2245"/>
    </row>
    <row r="1097" spans="33:35">
      <c r="AG1097" s="2123" t="s">
        <v>1077</v>
      </c>
      <c r="AH1097" s="2244">
        <v>1.5248</v>
      </c>
      <c r="AI1097" s="2245"/>
    </row>
    <row r="1098" spans="33:35">
      <c r="AG1098" s="2123" t="s">
        <v>1104</v>
      </c>
      <c r="AH1098" s="2244">
        <v>2.2923</v>
      </c>
      <c r="AI1098" s="2245"/>
    </row>
    <row r="1099" spans="33:35">
      <c r="AG1099" s="2123" t="s">
        <v>1107</v>
      </c>
      <c r="AH1099" s="2244">
        <v>4.005</v>
      </c>
      <c r="AI1099" s="2245"/>
    </row>
    <row r="1100" spans="33:35">
      <c r="AG1100" s="2123" t="s">
        <v>1100</v>
      </c>
      <c r="AH1100" s="2244">
        <v>2.061</v>
      </c>
      <c r="AI1100" s="2245"/>
    </row>
    <row r="1101" spans="33:35">
      <c r="AG1101" s="2123" t="s">
        <v>1095</v>
      </c>
      <c r="AH1101" s="2244">
        <v>1.9315</v>
      </c>
      <c r="AI1101" s="2245"/>
    </row>
    <row r="1102" spans="33:35">
      <c r="AG1102" s="2123" t="s">
        <v>1096</v>
      </c>
      <c r="AH1102" s="2244">
        <v>2.2553</v>
      </c>
      <c r="AI1102" s="2245"/>
    </row>
    <row r="1103" spans="33:35">
      <c r="AG1103" s="2123" t="s">
        <v>1097</v>
      </c>
      <c r="AH1103" s="2244">
        <v>2.5437</v>
      </c>
      <c r="AI1103" s="2245"/>
    </row>
    <row r="1104" spans="33:35">
      <c r="AG1104" s="2123" t="s">
        <v>1116</v>
      </c>
      <c r="AH1104" s="2244">
        <v>2.3328</v>
      </c>
      <c r="AI1104" s="2245"/>
    </row>
    <row r="1105" spans="33:35">
      <c r="AG1105" s="2123" t="s">
        <v>1117</v>
      </c>
      <c r="AH1105" s="2244">
        <v>4.1327</v>
      </c>
      <c r="AI1105" s="2245"/>
    </row>
    <row r="1106" spans="33:35">
      <c r="AG1106" s="2123" t="s">
        <v>1113</v>
      </c>
      <c r="AH1106" s="2244">
        <v>3.2192</v>
      </c>
      <c r="AI1106" s="2245"/>
    </row>
    <row r="1107" spans="33:35">
      <c r="AG1107" s="2123" t="s">
        <v>1078</v>
      </c>
      <c r="AH1107" s="2244">
        <v>2.2928</v>
      </c>
      <c r="AI1107" s="2245"/>
    </row>
    <row r="1108" spans="33:35">
      <c r="AG1108" s="2123" t="s">
        <v>1079</v>
      </c>
      <c r="AH1108" s="2244">
        <v>1.7571</v>
      </c>
      <c r="AI1108" s="2245"/>
    </row>
    <row r="1109" spans="33:35">
      <c r="AG1109" s="2123" t="s">
        <v>1080</v>
      </c>
      <c r="AH1109" s="2244">
        <v>1.6553</v>
      </c>
      <c r="AI1109" s="2245"/>
    </row>
    <row r="1110" spans="33:35">
      <c r="AG1110" s="2123" t="s">
        <v>1081</v>
      </c>
      <c r="AH1110" s="2244">
        <v>2.0615</v>
      </c>
      <c r="AI1110" s="2245"/>
    </row>
    <row r="1111" spans="33:35">
      <c r="AG1111" s="2123" t="s">
        <v>1082</v>
      </c>
      <c r="AH1111" s="2244">
        <v>2.2798</v>
      </c>
      <c r="AI1111" s="2245"/>
    </row>
    <row r="1112" spans="33:35">
      <c r="AG1112" s="2123" t="s">
        <v>1110</v>
      </c>
      <c r="AH1112" s="2244">
        <v>3.4544</v>
      </c>
      <c r="AI1112" s="2245"/>
    </row>
    <row r="1113" spans="33:35">
      <c r="AG1113" s="2123" t="s">
        <v>1112</v>
      </c>
      <c r="AH1113" s="2244">
        <v>3.8919</v>
      </c>
      <c r="AI1113" s="2245"/>
    </row>
    <row r="1114" spans="33:35">
      <c r="AG1114" s="2123" t="s">
        <v>1114</v>
      </c>
      <c r="AH1114" s="2244">
        <v>4.2881</v>
      </c>
      <c r="AI1114" s="2245"/>
    </row>
    <row r="1115" spans="33:35">
      <c r="AG1115" s="2123" t="s">
        <v>1115</v>
      </c>
      <c r="AH1115" s="2244">
        <v>4.1617</v>
      </c>
      <c r="AI1115" s="2245"/>
    </row>
    <row r="1116" spans="33:35">
      <c r="AG1116" s="2123" t="s">
        <v>1106</v>
      </c>
      <c r="AH1116" s="2244">
        <v>4.9155</v>
      </c>
      <c r="AI1116" s="2245"/>
    </row>
    <row r="1117" spans="33:35">
      <c r="AG1117" s="2123" t="s">
        <v>1101</v>
      </c>
      <c r="AH1117" s="2244">
        <v>2.2637</v>
      </c>
      <c r="AI1117" s="2245"/>
    </row>
    <row r="1118" spans="33:35">
      <c r="AG1118" s="2123" t="s">
        <v>1105</v>
      </c>
      <c r="AH1118" s="2244">
        <v>4.6121</v>
      </c>
      <c r="AI1118" s="2245"/>
    </row>
    <row r="1119" spans="33:35">
      <c r="AG1119" s="2123" t="s">
        <v>1102</v>
      </c>
      <c r="AH1119" s="2244">
        <v>2.3548</v>
      </c>
      <c r="AI1119" s="2245"/>
    </row>
    <row r="1120" spans="33:35">
      <c r="AG1120" s="2125" t="s">
        <v>1083</v>
      </c>
      <c r="AH1120" s="2246">
        <v>2.1058</v>
      </c>
      <c r="AI1120" s="2245"/>
    </row>
    <row r="1121" spans="35:35">
      <c r="AI1121" s="2247"/>
    </row>
    <row r="64017" spans="11:17">
      <c r="K64017" s="2248" t="s">
        <v>414</v>
      </c>
      <c r="L64017" s="2248" t="s">
        <v>408</v>
      </c>
      <c r="M64017" s="2248" t="s">
        <v>1829</v>
      </c>
      <c r="N64017" s="2248" t="s">
        <v>1830</v>
      </c>
      <c r="O64017" s="2248" t="s">
        <v>1831</v>
      </c>
      <c r="P64017" s="2248" t="s">
        <v>1231</v>
      </c>
      <c r="Q64017" s="2248" t="s">
        <v>1252</v>
      </c>
    </row>
    <row r="64018" spans="11:17">
      <c r="K64018" s="1876" t="s">
        <v>1395</v>
      </c>
      <c r="L64018" s="1876" t="s">
        <v>1832</v>
      </c>
      <c r="M64018" s="1876" t="s">
        <v>1833</v>
      </c>
      <c r="N64018" s="1872" t="s">
        <v>1834</v>
      </c>
      <c r="O64018" s="1872" t="s">
        <v>1835</v>
      </c>
      <c r="P64018" s="1876" t="s">
        <v>1836</v>
      </c>
      <c r="Q64018" s="1872" t="s">
        <v>1837</v>
      </c>
    </row>
    <row r="64019" spans="11:17">
      <c r="K64019" s="1876" t="s">
        <v>1838</v>
      </c>
      <c r="L64019" s="1876" t="s">
        <v>1839</v>
      </c>
      <c r="M64019" s="1876" t="s">
        <v>1840</v>
      </c>
      <c r="N64019" s="1872" t="s">
        <v>1841</v>
      </c>
      <c r="O64019" s="1872" t="s">
        <v>1833</v>
      </c>
      <c r="P64019" s="1876" t="s">
        <v>1842</v>
      </c>
      <c r="Q64019" s="1872" t="s">
        <v>1843</v>
      </c>
    </row>
    <row r="64020" spans="11:17">
      <c r="K64020" s="1876" t="s">
        <v>1397</v>
      </c>
      <c r="L64020" s="1876" t="s">
        <v>1844</v>
      </c>
      <c r="M64020" s="1876" t="s">
        <v>1845</v>
      </c>
      <c r="N64020" s="1872" t="s">
        <v>1846</v>
      </c>
      <c r="O64020" s="1872" t="s">
        <v>1847</v>
      </c>
      <c r="P64020" s="1876" t="s">
        <v>1848</v>
      </c>
      <c r="Q64020" s="1872" t="s">
        <v>1849</v>
      </c>
    </row>
    <row r="64021" spans="11:17">
      <c r="K64021" s="1876" t="s">
        <v>11</v>
      </c>
      <c r="L64021" s="1876" t="s">
        <v>1850</v>
      </c>
      <c r="M64021" s="1876" t="s">
        <v>1851</v>
      </c>
      <c r="N64021" s="1872" t="s">
        <v>1852</v>
      </c>
      <c r="O64021" s="1872" t="s">
        <v>1853</v>
      </c>
      <c r="P64021" s="1876" t="s">
        <v>1854</v>
      </c>
      <c r="Q64021" s="1872" t="s">
        <v>1855</v>
      </c>
    </row>
    <row r="64022" spans="11:17">
      <c r="K64022" s="1876" t="s">
        <v>30</v>
      </c>
      <c r="L64022" s="1876" t="s">
        <v>1856</v>
      </c>
      <c r="M64022" s="1876" t="s">
        <v>1373</v>
      </c>
      <c r="N64022" s="1872" t="s">
        <v>1857</v>
      </c>
      <c r="O64022" s="1872" t="s">
        <v>1858</v>
      </c>
      <c r="P64022" s="1876" t="s">
        <v>1859</v>
      </c>
      <c r="Q64022" s="1872" t="s">
        <v>1860</v>
      </c>
    </row>
    <row r="64023" spans="11:17">
      <c r="K64023" s="1876" t="s">
        <v>1861</v>
      </c>
      <c r="L64023" s="1876" t="s">
        <v>1397</v>
      </c>
      <c r="M64023" s="1876" t="s">
        <v>1862</v>
      </c>
      <c r="N64023" s="1872" t="s">
        <v>1863</v>
      </c>
      <c r="O64023" s="1872" t="s">
        <v>30</v>
      </c>
      <c r="P64023" s="1876" t="s">
        <v>1864</v>
      </c>
      <c r="Q64023" s="1872" t="s">
        <v>1865</v>
      </c>
    </row>
    <row r="64024" spans="12:17">
      <c r="L64024" s="1876" t="s">
        <v>1866</v>
      </c>
      <c r="M64024" s="1876" t="s">
        <v>1867</v>
      </c>
      <c r="N64024" s="1872" t="s">
        <v>30</v>
      </c>
      <c r="O64024" s="1872" t="s">
        <v>1868</v>
      </c>
      <c r="P64024" s="1876" t="s">
        <v>1846</v>
      </c>
      <c r="Q64024" s="1872" t="s">
        <v>30</v>
      </c>
    </row>
    <row r="64025" spans="12:17">
      <c r="L64025" s="1876" t="s">
        <v>1869</v>
      </c>
      <c r="M64025" s="1876" t="s">
        <v>1870</v>
      </c>
      <c r="N64025" s="1872" t="s">
        <v>1871</v>
      </c>
      <c r="P64025" s="1876" t="s">
        <v>30</v>
      </c>
      <c r="Q64025" s="1872" t="s">
        <v>1872</v>
      </c>
    </row>
    <row r="64026" spans="12:16">
      <c r="L64026" s="1876" t="s">
        <v>30</v>
      </c>
      <c r="M64026" s="1876" t="s">
        <v>1873</v>
      </c>
      <c r="P64026" s="1876" t="s">
        <v>1833</v>
      </c>
    </row>
    <row r="64027" spans="12:13">
      <c r="L64027" s="1876" t="s">
        <v>1874</v>
      </c>
      <c r="M64027" s="1876" t="s">
        <v>1875</v>
      </c>
    </row>
    <row r="64028" spans="13:13">
      <c r="M64028" s="1876" t="s">
        <v>30</v>
      </c>
    </row>
  </sheetData>
  <sheetProtection selectLockedCells="1"/>
  <mergeCells count="24">
    <mergeCell ref="AE3:AH3"/>
    <mergeCell ref="AE5:AH5"/>
    <mergeCell ref="S7:W7"/>
    <mergeCell ref="Y7:AC7"/>
    <mergeCell ref="D12:E12"/>
    <mergeCell ref="D19:F19"/>
    <mergeCell ref="D20:F20"/>
    <mergeCell ref="D21:F21"/>
    <mergeCell ref="D22:F22"/>
    <mergeCell ref="D23:F23"/>
    <mergeCell ref="D24:F24"/>
    <mergeCell ref="D25:F25"/>
    <mergeCell ref="D26:F26"/>
    <mergeCell ref="D27:F27"/>
    <mergeCell ref="B28:F28"/>
    <mergeCell ref="B29:F29"/>
    <mergeCell ref="B30:F30"/>
    <mergeCell ref="E35:F35"/>
    <mergeCell ref="B40:D40"/>
    <mergeCell ref="D45:G45"/>
    <mergeCell ref="E48:F48"/>
    <mergeCell ref="I55:I56"/>
    <mergeCell ref="J2:J3"/>
    <mergeCell ref="J21:J22"/>
  </mergeCells>
  <dataValidations count="15">
    <dataValidation type="whole" operator="lessThan" allowBlank="1" showInputMessage="1" showErrorMessage="1" sqref="H14">
      <formula1>-5</formula1>
    </dataValidation>
    <dataValidation type="list" allowBlank="1" showInputMessage="1" showErrorMessage="1" sqref="I15">
      <formula1>$AG$589:$AG$1120</formula1>
    </dataValidation>
    <dataValidation type="list" allowBlank="1" showInputMessage="1" showErrorMessage="1" sqref="I16">
      <formula1>$AG$549:$AG$582</formula1>
    </dataValidation>
    <dataValidation type="list" allowBlank="1" showInputMessage="1" showErrorMessage="1" sqref="D19:F19">
      <formula1>$S$11:$S$235</formula1>
    </dataValidation>
    <dataValidation type="list" allowBlank="1" showInputMessage="1" showErrorMessage="1" sqref="D20:F20">
      <formula1>$AB$14:$AB$26</formula1>
    </dataValidation>
    <dataValidation type="list" allowBlank="1" showInputMessage="1" showErrorMessage="1" sqref="D21:F21">
      <formula1>$Y$14:$Y$41</formula1>
    </dataValidation>
    <dataValidation type="list" allowBlank="1" showInputMessage="1" showErrorMessage="1" sqref="D22:F22">
      <formula1>$Y$45:$Y$56</formula1>
    </dataValidation>
    <dataValidation type="list" allowBlank="1" showInputMessage="1" showErrorMessage="1" sqref="D23:F23">
      <formula1>$V$50:$V$61</formula1>
    </dataValidation>
    <dataValidation type="list" allowBlank="1" showInputMessage="1" showErrorMessage="1" sqref="D24:F24">
      <formula1>$V$14:$V$45</formula1>
    </dataValidation>
    <dataValidation type="list" allowBlank="1" showInputMessage="1" showErrorMessage="1" sqref="D25:F25">
      <formula1>$AB$32:$AB$39</formula1>
    </dataValidation>
    <dataValidation type="list" allowBlank="1" showInputMessage="1" showErrorMessage="1" sqref="D26:F26">
      <formula1>$AB$43:$AB$48</formula1>
    </dataValidation>
    <dataValidation type="list" allowBlank="1" showInputMessage="1" showErrorMessage="1" sqref="D27:F27">
      <formula1>$Y$60:$Y$65</formula1>
    </dataValidation>
    <dataValidation type="whole" operator="lessThan" allowBlank="1" showInputMessage="1" showErrorMessage="1" error="Bener Nih ??...." sqref="T236" errorStyle="warning">
      <formula1>0</formula1>
    </dataValidation>
    <dataValidation type="whole" operator="lessThan" allowBlank="1" showInputMessage="1" showErrorMessage="1" error="Bener Nih ??..." sqref="U3:U4 X3:X4" errorStyle="warning">
      <formula1>0</formula1>
    </dataValidation>
    <dataValidation type="list" allowBlank="1" showInputMessage="1" showErrorMessage="1" sqref="D32:E33">
      <formula1>$N$35:$N$37</formula1>
    </dataValidation>
  </dataValidations>
  <printOptions horizontalCentered="1"/>
  <pageMargins left="0.94488188976378" right="0.393700787401575" top="1.18110236220472" bottom="0.826771653543307" header="0.31496062992126" footer="0.511811023622047"/>
  <pageSetup paperSize="9" scale="58" orientation="portrait" blackAndWhite="1"/>
  <headerFooter alignWithMargins="0"/>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00"/>
  </sheetPr>
  <dimension ref="A1:AD697"/>
  <sheetViews>
    <sheetView showGridLines="0" view="pageBreakPreview" zoomScale="85" zoomScaleNormal="100" topLeftCell="A22" workbookViewId="0">
      <selection activeCell="F8" sqref="F8:H8"/>
    </sheetView>
  </sheetViews>
  <sheetFormatPr defaultColWidth="9.11111111111111" defaultRowHeight="13.2"/>
  <cols>
    <col min="1" max="1" width="15.1111111111111" style="1013" customWidth="1"/>
    <col min="2" max="2" width="19.8888888888889" style="1013" customWidth="1"/>
    <col min="3" max="3" width="11.6666666666667" style="1013" customWidth="1"/>
    <col min="4" max="4" width="8.66666666666667" style="1013" customWidth="1"/>
    <col min="5" max="5" width="12.4444444444444" style="1013" customWidth="1"/>
    <col min="6" max="6" width="11.8888888888889" style="1013" customWidth="1"/>
    <col min="7" max="7" width="17.3333333333333" style="1013" customWidth="1"/>
    <col min="8" max="8" width="12" style="1013" customWidth="1"/>
    <col min="9" max="9" width="8.11111111111111" style="1013" customWidth="1"/>
    <col min="10" max="10" width="9.66666666666667" style="1013" customWidth="1"/>
    <col min="11" max="11" width="12.6666666666667" style="1013" customWidth="1"/>
    <col min="12" max="13" width="9.11111111111111" style="1014"/>
    <col min="14" max="14" width="12.1111111111111" style="1014" customWidth="1"/>
    <col min="15" max="15" width="12.4444444444444" style="1015" customWidth="1"/>
    <col min="16" max="16384" width="9.11111111111111" style="1014"/>
  </cols>
  <sheetData>
    <row r="1" ht="14.55" spans="1:3">
      <c r="A1" s="1016" t="e">
        <f>YEAR(#REF!)</f>
        <v>#REF!</v>
      </c>
      <c r="B1" s="1016"/>
      <c r="C1" s="1017" t="e">
        <f>IF(A1&gt;2016,0,IF(A1&lt;2016,0,1))</f>
        <v>#REF!</v>
      </c>
    </row>
    <row r="2" ht="24.75" customHeight="1" spans="1:11">
      <c r="A2" s="1018" t="str">
        <f>'R. Mewah'!A2</f>
        <v>WORKSHEET PENILAIAN-BTB 2024</v>
      </c>
      <c r="B2" s="1019"/>
      <c r="C2" s="1019"/>
      <c r="D2" s="1019"/>
      <c r="E2" s="1019"/>
      <c r="F2" s="1019"/>
      <c r="G2" s="1019"/>
      <c r="H2" s="1019"/>
      <c r="I2" s="1019"/>
      <c r="J2" s="1019"/>
      <c r="K2" s="1151"/>
    </row>
    <row r="3" ht="24.75" customHeight="1" spans="1:11">
      <c r="A3" s="1020" t="s">
        <v>1935</v>
      </c>
      <c r="B3" s="1021"/>
      <c r="C3" s="1021"/>
      <c r="D3" s="1021"/>
      <c r="E3" s="1021"/>
      <c r="F3" s="1021"/>
      <c r="G3" s="1021"/>
      <c r="H3" s="1021"/>
      <c r="I3" s="1021"/>
      <c r="J3" s="1021"/>
      <c r="K3" s="1152"/>
    </row>
    <row r="4" ht="32.25" customHeight="1" spans="1:11">
      <c r="A4" s="1022" t="s">
        <v>1936</v>
      </c>
      <c r="B4" s="1023" t="s">
        <v>403</v>
      </c>
      <c r="C4" s="1023"/>
      <c r="D4" s="1023"/>
      <c r="E4" s="1023"/>
      <c r="F4" s="1024" t="s">
        <v>1937</v>
      </c>
      <c r="G4" s="1025">
        <f>Tanah!F36</f>
        <v>0</v>
      </c>
      <c r="H4" s="1024" t="s">
        <v>1938</v>
      </c>
      <c r="I4" s="1155" t="s">
        <v>1132</v>
      </c>
      <c r="J4" s="1156" t="s">
        <v>1939</v>
      </c>
      <c r="K4" s="1157">
        <f>VLOOKUP(I4,ILM!B7:$H$46,4,FALSE)</f>
        <v>1</v>
      </c>
    </row>
    <row r="5" ht="6" customHeight="1" spans="1:11">
      <c r="A5" s="1026"/>
      <c r="B5" s="1027"/>
      <c r="C5" s="1027"/>
      <c r="D5" s="1027"/>
      <c r="E5" s="1027"/>
      <c r="F5" s="1027"/>
      <c r="G5" s="1028"/>
      <c r="K5" s="1160"/>
    </row>
    <row r="6" ht="20.1" customHeight="1" spans="1:11">
      <c r="A6" s="1029" t="s">
        <v>1940</v>
      </c>
      <c r="B6" s="1027"/>
      <c r="C6" s="1027"/>
      <c r="D6" s="1030"/>
      <c r="E6" s="1030"/>
      <c r="F6" s="1030"/>
      <c r="G6" s="1028"/>
      <c r="K6" s="1160"/>
    </row>
    <row r="7" ht="15.6" spans="1:11">
      <c r="A7" s="1031" t="s">
        <v>379</v>
      </c>
      <c r="B7" s="1032"/>
      <c r="C7" s="1032"/>
      <c r="D7" s="1032"/>
      <c r="E7" s="1033"/>
      <c r="F7" s="3160" t="s">
        <v>1578</v>
      </c>
      <c r="G7" s="1034"/>
      <c r="H7" s="1034"/>
      <c r="I7" s="1163" t="s">
        <v>1941</v>
      </c>
      <c r="J7" s="1163"/>
      <c r="K7" s="1164"/>
    </row>
    <row r="8" ht="15.6" spans="1:11">
      <c r="A8" s="1031" t="s">
        <v>1942</v>
      </c>
      <c r="B8" s="1032"/>
      <c r="C8" s="1032"/>
      <c r="D8" s="1032"/>
      <c r="E8" s="1033"/>
      <c r="F8" s="3161" t="s">
        <v>799</v>
      </c>
      <c r="G8" s="1035"/>
      <c r="H8" s="1035"/>
      <c r="I8" s="1167">
        <f>VLOOKUP(F8,IKK!$D$6:$E$549,2,FALSE)</f>
        <v>0.935</v>
      </c>
      <c r="J8" s="1167"/>
      <c r="K8" s="1168"/>
    </row>
    <row r="9" ht="15.75" customHeight="1" spans="1:11">
      <c r="A9" s="1036"/>
      <c r="B9" s="1037"/>
      <c r="C9" s="1037"/>
      <c r="G9" s="1038"/>
      <c r="H9" s="1038"/>
      <c r="I9" s="1169"/>
      <c r="J9" s="1169"/>
      <c r="K9" s="1170"/>
    </row>
    <row r="10" ht="20.25" customHeight="1" spans="1:11">
      <c r="A10" s="1039" t="s">
        <v>1943</v>
      </c>
      <c r="B10" s="1040"/>
      <c r="C10" s="1041"/>
      <c r="D10" s="1041"/>
      <c r="E10" s="1041"/>
      <c r="F10" s="1041"/>
      <c r="G10" s="1041"/>
      <c r="H10" s="1041"/>
      <c r="I10" s="1041"/>
      <c r="J10" s="1041"/>
      <c r="K10" s="1171"/>
    </row>
    <row r="11" ht="18.75" customHeight="1" spans="1:11">
      <c r="A11" s="1042" t="s">
        <v>1944</v>
      </c>
      <c r="B11" s="1043"/>
      <c r="C11" s="1043"/>
      <c r="D11" s="1043"/>
      <c r="E11" s="1044"/>
      <c r="F11" s="1045" t="s">
        <v>1945</v>
      </c>
      <c r="G11" s="1043"/>
      <c r="H11" s="1043"/>
      <c r="I11" s="1043"/>
      <c r="J11" s="1043"/>
      <c r="K11" s="1172"/>
    </row>
    <row r="12" ht="24.75" customHeight="1" spans="1:11">
      <c r="A12" s="1046" t="s">
        <v>1946</v>
      </c>
      <c r="B12" s="1047" t="s">
        <v>1947</v>
      </c>
      <c r="C12" s="1047" t="s">
        <v>1948</v>
      </c>
      <c r="D12" s="1047" t="s">
        <v>1949</v>
      </c>
      <c r="E12" s="1047" t="s">
        <v>1950</v>
      </c>
      <c r="F12" s="1048" t="s">
        <v>1946</v>
      </c>
      <c r="G12" s="1048" t="s">
        <v>1951</v>
      </c>
      <c r="H12" s="1048" t="s">
        <v>1948</v>
      </c>
      <c r="I12" s="1048" t="s">
        <v>1949</v>
      </c>
      <c r="J12" s="1048" t="s">
        <v>1952</v>
      </c>
      <c r="K12" s="1173" t="s">
        <v>1953</v>
      </c>
    </row>
    <row r="13" ht="22.5" customHeight="1" spans="1:11">
      <c r="A13" s="1046"/>
      <c r="B13" s="1047"/>
      <c r="C13" s="1047"/>
      <c r="D13" s="1047"/>
      <c r="E13" s="1047"/>
      <c r="F13" s="1048"/>
      <c r="G13" s="1048"/>
      <c r="H13" s="1048"/>
      <c r="I13" s="1048"/>
      <c r="J13" s="1048"/>
      <c r="K13" s="1174"/>
    </row>
    <row r="14" ht="20.25" hidden="1" customHeight="1" spans="1:11">
      <c r="A14" s="1049" t="s">
        <v>1954</v>
      </c>
      <c r="B14" s="1050"/>
      <c r="C14" s="1051"/>
      <c r="D14" s="1052"/>
      <c r="E14" s="1052"/>
      <c r="F14" s="1053"/>
      <c r="G14" s="1052"/>
      <c r="H14" s="1052"/>
      <c r="I14" s="1052"/>
      <c r="J14" s="1175"/>
      <c r="K14" s="1176"/>
    </row>
    <row r="15" ht="24" customHeight="1" spans="1:14">
      <c r="A15" s="1233" t="s">
        <v>1955</v>
      </c>
      <c r="B15" s="1234" t="s">
        <v>409</v>
      </c>
      <c r="C15" s="1056">
        <f>VLOOKUP(B15,BUT_!$C$8:$I$12,4,0)</f>
        <v>415842</v>
      </c>
      <c r="D15" s="1057">
        <v>1</v>
      </c>
      <c r="E15" s="1056">
        <f>C15*D15</f>
        <v>415842</v>
      </c>
      <c r="F15" s="1233" t="s">
        <v>1955</v>
      </c>
      <c r="G15" s="1058" t="s">
        <v>409</v>
      </c>
      <c r="H15" s="1059">
        <f>VLOOKUP(G15,BUT_!$C$8:$I$12,4,0)</f>
        <v>415842</v>
      </c>
      <c r="I15" s="1177">
        <v>1</v>
      </c>
      <c r="J15" s="1178">
        <v>1</v>
      </c>
      <c r="K15" s="1179">
        <f>J15*I15*H15</f>
        <v>415842</v>
      </c>
      <c r="N15" s="1180"/>
    </row>
    <row r="16" ht="31.5" customHeight="1" spans="1:14">
      <c r="A16" s="1235" t="s">
        <v>1956</v>
      </c>
      <c r="B16" s="1236" t="s">
        <v>415</v>
      </c>
      <c r="C16" s="1062">
        <f>VLOOKUP(B16,BUT_!$C$13:$I$15,4,0)</f>
        <v>600752</v>
      </c>
      <c r="D16" s="1063">
        <v>1</v>
      </c>
      <c r="E16" s="1062">
        <f t="shared" ref="E16:E40" si="0">C16*D16</f>
        <v>600752</v>
      </c>
      <c r="F16" s="1235" t="s">
        <v>1956</v>
      </c>
      <c r="G16" s="1064" t="s">
        <v>415</v>
      </c>
      <c r="H16" s="1065">
        <f>VLOOKUP(G16,BUT_!$C$13:$I$15,4,0)</f>
        <v>600752</v>
      </c>
      <c r="I16" s="1181">
        <v>1</v>
      </c>
      <c r="J16" s="1182">
        <v>1</v>
      </c>
      <c r="K16" s="1183">
        <f>J16*I16*H16</f>
        <v>600752</v>
      </c>
      <c r="N16" s="1180"/>
    </row>
    <row r="17" ht="25.5" customHeight="1" spans="1:11">
      <c r="A17" s="1235" t="s">
        <v>1957</v>
      </c>
      <c r="B17" s="1236" t="s">
        <v>442</v>
      </c>
      <c r="C17" s="1062">
        <f>VLOOKUP(B17,BUT_!$C$32:$I$38,4,0)</f>
        <v>258697</v>
      </c>
      <c r="D17" s="1063">
        <v>0.924469777306469</v>
      </c>
      <c r="E17" s="1062">
        <f t="shared" si="0"/>
        <v>239157.557979852</v>
      </c>
      <c r="F17" s="1235" t="s">
        <v>1957</v>
      </c>
      <c r="G17" s="1064" t="s">
        <v>441</v>
      </c>
      <c r="H17" s="1065">
        <f>VLOOKUP(G17,BUT_!$C$32:$I$38,4,0)</f>
        <v>183084</v>
      </c>
      <c r="I17" s="1181">
        <v>1</v>
      </c>
      <c r="J17" s="1182">
        <v>1</v>
      </c>
      <c r="K17" s="1183">
        <f t="shared" ref="K17:K40" si="1">J17*I17*H17</f>
        <v>183084</v>
      </c>
    </row>
    <row r="18" ht="26.1" customHeight="1" spans="1:11">
      <c r="A18" s="1235"/>
      <c r="B18" s="1236"/>
      <c r="C18" s="1062"/>
      <c r="D18" s="1063">
        <v>0.0755302226935312</v>
      </c>
      <c r="E18" s="1062">
        <f t="shared" si="0"/>
        <v>0</v>
      </c>
      <c r="F18" s="1235"/>
      <c r="G18" s="1064" t="s">
        <v>440</v>
      </c>
      <c r="H18" s="1065">
        <f>VLOOKUP(G18,BUT_!$C$32:$I$38,4,0)</f>
        <v>295135</v>
      </c>
      <c r="I18" s="1181">
        <v>0</v>
      </c>
      <c r="J18" s="1182">
        <v>1</v>
      </c>
      <c r="K18" s="1183">
        <f t="shared" si="1"/>
        <v>0</v>
      </c>
    </row>
    <row r="19" ht="26.1" customHeight="1" spans="1:14">
      <c r="A19" s="1235"/>
      <c r="B19" s="1236"/>
      <c r="C19" s="1062"/>
      <c r="D19" s="1063">
        <v>0</v>
      </c>
      <c r="E19" s="1062"/>
      <c r="F19" s="1235"/>
      <c r="G19" s="1064" t="s">
        <v>422</v>
      </c>
      <c r="H19" s="1065">
        <f>VLOOKUP(G19,BUT_!$C$17:$I$30,4,0)</f>
        <v>409737</v>
      </c>
      <c r="I19" s="1181">
        <v>0</v>
      </c>
      <c r="J19" s="1182">
        <v>1</v>
      </c>
      <c r="K19" s="1183">
        <f t="shared" si="1"/>
        <v>0</v>
      </c>
      <c r="M19" s="1242"/>
      <c r="N19" s="1015"/>
    </row>
    <row r="20" ht="26.1" customHeight="1" spans="1:11">
      <c r="A20" s="1235" t="s">
        <v>1958</v>
      </c>
      <c r="B20" s="1236" t="s">
        <v>427</v>
      </c>
      <c r="C20" s="1062">
        <f>VLOOKUP(B20,BUT_!$C$17:$I$30,4,0)</f>
        <v>202829</v>
      </c>
      <c r="D20" s="1063">
        <v>0.924469777306469</v>
      </c>
      <c r="E20" s="1062">
        <f t="shared" si="0"/>
        <v>187509.280461294</v>
      </c>
      <c r="F20" s="1237" t="s">
        <v>1958</v>
      </c>
      <c r="G20" s="1064" t="s">
        <v>427</v>
      </c>
      <c r="H20" s="1065">
        <f>VLOOKUP(G20,BUT_!$C$17:$I$30,4,0)</f>
        <v>202829</v>
      </c>
      <c r="I20" s="1181">
        <v>1</v>
      </c>
      <c r="J20" s="1182">
        <v>1</v>
      </c>
      <c r="K20" s="1183">
        <f t="shared" si="1"/>
        <v>202829</v>
      </c>
    </row>
    <row r="21" ht="26.1" customHeight="1" spans="1:11">
      <c r="A21" s="1235"/>
      <c r="B21" s="1236" t="s">
        <v>422</v>
      </c>
      <c r="C21" s="1062">
        <f>VLOOKUP(B21,BUT_!$C$17:$I$30,4,0)</f>
        <v>409737</v>
      </c>
      <c r="D21" s="1063">
        <v>0.0755302226935312</v>
      </c>
      <c r="E21" s="1062">
        <f t="shared" si="0"/>
        <v>30947.5268557794</v>
      </c>
      <c r="F21" s="1238"/>
      <c r="G21" s="1064" t="s">
        <v>422</v>
      </c>
      <c r="H21" s="1065">
        <f>VLOOKUP(G21,BUT_!$C$17:$I$30,4,0)</f>
        <v>409737</v>
      </c>
      <c r="I21" s="1181">
        <v>0</v>
      </c>
      <c r="J21" s="1182">
        <v>1</v>
      </c>
      <c r="K21" s="1183">
        <f t="shared" si="1"/>
        <v>0</v>
      </c>
    </row>
    <row r="22" ht="26.1" customHeight="1" spans="1:14">
      <c r="A22" s="1235"/>
      <c r="B22" s="1236"/>
      <c r="C22" s="1062"/>
      <c r="D22" s="1063">
        <v>0</v>
      </c>
      <c r="E22" s="1062"/>
      <c r="F22" s="1239"/>
      <c r="G22" s="1064" t="s">
        <v>420</v>
      </c>
      <c r="H22" s="1065">
        <f>VLOOKUP(G22,BUT_!$C$39:$I$46,4,0)</f>
        <v>105830</v>
      </c>
      <c r="I22" s="1181">
        <v>1</v>
      </c>
      <c r="J22" s="1182">
        <v>1</v>
      </c>
      <c r="K22" s="1183">
        <f t="shared" si="1"/>
        <v>105830</v>
      </c>
      <c r="M22" s="1242"/>
      <c r="N22" s="1015"/>
    </row>
    <row r="23" ht="24.75" customHeight="1" spans="1:11">
      <c r="A23" s="1235" t="s">
        <v>1959</v>
      </c>
      <c r="B23" s="1236" t="s">
        <v>455</v>
      </c>
      <c r="C23" s="1062">
        <f>VLOOKUP(B23,BUT_!$C$39:$I$46,4,0)</f>
        <v>111562</v>
      </c>
      <c r="D23" s="1063">
        <v>0.924469777306469</v>
      </c>
      <c r="E23" s="1062">
        <f t="shared" si="0"/>
        <v>103135.697295864</v>
      </c>
      <c r="F23" s="1235" t="s">
        <v>1959</v>
      </c>
      <c r="G23" s="1064" t="s">
        <v>452</v>
      </c>
      <c r="H23" s="1065">
        <f>VLOOKUP(G23,BUT_!$C$39:$I$46,4,0)</f>
        <v>113322</v>
      </c>
      <c r="I23" s="1181">
        <v>0</v>
      </c>
      <c r="J23" s="1182">
        <v>1</v>
      </c>
      <c r="K23" s="1183">
        <f t="shared" si="1"/>
        <v>0</v>
      </c>
    </row>
    <row r="24" ht="24.75" customHeight="1" spans="1:11">
      <c r="A24" s="1235"/>
      <c r="B24" s="1236" t="s">
        <v>450</v>
      </c>
      <c r="C24" s="1062">
        <f>VLOOKUP(B24,BUT_!$C$39:$I$46,4,0)</f>
        <v>76022</v>
      </c>
      <c r="D24" s="1063">
        <v>0.0755302226935314</v>
      </c>
      <c r="E24" s="1062">
        <f t="shared" si="0"/>
        <v>5741.95858960764</v>
      </c>
      <c r="F24" s="1235"/>
      <c r="G24" s="1064" t="s">
        <v>420</v>
      </c>
      <c r="H24" s="1065">
        <f>VLOOKUP(G24,BUT_!$C$39:$I$46,4,0)</f>
        <v>105830</v>
      </c>
      <c r="I24" s="1181">
        <v>0</v>
      </c>
      <c r="J24" s="1182">
        <v>1</v>
      </c>
      <c r="K24" s="1183">
        <f t="shared" si="1"/>
        <v>0</v>
      </c>
    </row>
    <row r="25" ht="24.75" customHeight="1" spans="1:14">
      <c r="A25" s="1235"/>
      <c r="B25" s="1236"/>
      <c r="C25" s="1067"/>
      <c r="D25" s="1063">
        <v>0</v>
      </c>
      <c r="E25" s="1067">
        <f t="shared" si="0"/>
        <v>0</v>
      </c>
      <c r="F25" s="1235"/>
      <c r="G25" s="1064" t="s">
        <v>420</v>
      </c>
      <c r="H25" s="1065">
        <f>VLOOKUP(G25,BUT_!$C$39:$I$46,4,0)</f>
        <v>105830</v>
      </c>
      <c r="I25" s="1181">
        <v>0</v>
      </c>
      <c r="J25" s="1182">
        <v>0</v>
      </c>
      <c r="K25" s="1183">
        <f t="shared" si="1"/>
        <v>0</v>
      </c>
      <c r="M25" s="1242"/>
      <c r="N25" s="1015"/>
    </row>
    <row r="26" ht="20.1" customHeight="1" spans="1:11">
      <c r="A26" s="1235" t="s">
        <v>1960</v>
      </c>
      <c r="B26" s="1236" t="s">
        <v>458</v>
      </c>
      <c r="C26" s="1067">
        <f>VLOOKUP(B26,BUT_!$C$48:$I$64,4,0)</f>
        <v>190940</v>
      </c>
      <c r="D26" s="1063">
        <v>1</v>
      </c>
      <c r="E26" s="1067">
        <f t="shared" si="0"/>
        <v>190940</v>
      </c>
      <c r="F26" s="1235" t="s">
        <v>1960</v>
      </c>
      <c r="G26" s="1064" t="s">
        <v>459</v>
      </c>
      <c r="H26" s="1065">
        <f>VLOOKUP(G26,BUT_!$C$48:$I$64,4,0)</f>
        <v>228979</v>
      </c>
      <c r="I26" s="1181">
        <v>1</v>
      </c>
      <c r="J26" s="1182">
        <v>1</v>
      </c>
      <c r="K26" s="1183">
        <f t="shared" si="1"/>
        <v>228979</v>
      </c>
    </row>
    <row r="27" ht="20.1" customHeight="1" spans="1:11">
      <c r="A27" s="1235"/>
      <c r="B27" s="1236" t="s">
        <v>467</v>
      </c>
      <c r="C27" s="1067">
        <f>VLOOKUP(B27,BUT_!$C$48:$I$64,4,0)</f>
        <v>475224</v>
      </c>
      <c r="D27" s="1063">
        <v>0.800701236390478</v>
      </c>
      <c r="E27" s="1067">
        <f t="shared" si="0"/>
        <v>380512.444362428</v>
      </c>
      <c r="F27" s="1235"/>
      <c r="G27" s="1064" t="s">
        <v>467</v>
      </c>
      <c r="H27" s="1065">
        <f>VLOOKUP(G27,BUT_!$C$48:$I$64,4,0)</f>
        <v>475224</v>
      </c>
      <c r="I27" s="1181">
        <v>0.8</v>
      </c>
      <c r="J27" s="1182">
        <v>1</v>
      </c>
      <c r="K27" s="1183">
        <f t="shared" si="1"/>
        <v>380179.2</v>
      </c>
    </row>
    <row r="28" ht="20.1" customHeight="1" spans="1:11">
      <c r="A28" s="1235"/>
      <c r="B28" s="1236"/>
      <c r="C28" s="1067"/>
      <c r="D28" s="1063">
        <v>0.199298763609522</v>
      </c>
      <c r="E28" s="1067">
        <f t="shared" si="0"/>
        <v>0</v>
      </c>
      <c r="F28" s="1235"/>
      <c r="G28" s="1064" t="s">
        <v>459</v>
      </c>
      <c r="H28" s="1065">
        <f>VLOOKUP(G28,BUT_!$C$48:$I$64,4,0)</f>
        <v>228979</v>
      </c>
      <c r="I28" s="1181">
        <v>0</v>
      </c>
      <c r="J28" s="1182">
        <v>1</v>
      </c>
      <c r="K28" s="1183">
        <f t="shared" si="1"/>
        <v>0</v>
      </c>
    </row>
    <row r="29" ht="20.1" customHeight="1" spans="1:11">
      <c r="A29" s="1235"/>
      <c r="B29" s="1236"/>
      <c r="C29" s="1067"/>
      <c r="D29" s="1063">
        <v>0</v>
      </c>
      <c r="E29" s="1067">
        <f t="shared" si="0"/>
        <v>0</v>
      </c>
      <c r="F29" s="1235"/>
      <c r="G29" s="1064" t="s">
        <v>467</v>
      </c>
      <c r="H29" s="1065">
        <f>VLOOKUP(G29,BUT_!$C$48:$I$64,4,0)</f>
        <v>475224</v>
      </c>
      <c r="I29" s="1181">
        <v>0</v>
      </c>
      <c r="J29" s="1182">
        <v>1</v>
      </c>
      <c r="K29" s="1183">
        <f t="shared" si="1"/>
        <v>0</v>
      </c>
    </row>
    <row r="30" ht="20.1" customHeight="1" spans="1:11">
      <c r="A30" s="1235"/>
      <c r="B30" s="1236"/>
      <c r="C30" s="1067"/>
      <c r="D30" s="1063">
        <v>0</v>
      </c>
      <c r="E30" s="1067">
        <f t="shared" si="0"/>
        <v>0</v>
      </c>
      <c r="F30" s="1235"/>
      <c r="G30" s="1064" t="s">
        <v>467</v>
      </c>
      <c r="H30" s="1065">
        <f>VLOOKUP(G30,BUT_!$C$48:$I$64,4,0)</f>
        <v>475224</v>
      </c>
      <c r="I30" s="1181">
        <v>0</v>
      </c>
      <c r="J30" s="1182">
        <v>1</v>
      </c>
      <c r="K30" s="1183">
        <f t="shared" si="1"/>
        <v>0</v>
      </c>
    </row>
    <row r="31" ht="20.1" customHeight="1" spans="1:11">
      <c r="A31" s="1235"/>
      <c r="B31" s="1236"/>
      <c r="C31" s="1067"/>
      <c r="D31" s="1063">
        <v>0</v>
      </c>
      <c r="E31" s="1067">
        <f t="shared" si="0"/>
        <v>0</v>
      </c>
      <c r="F31" s="1235"/>
      <c r="G31" s="1064" t="s">
        <v>460</v>
      </c>
      <c r="H31" s="1065">
        <f>VLOOKUP(G31,BUT_!$C$48:$I$64,4,0)</f>
        <v>270302</v>
      </c>
      <c r="I31" s="1181">
        <v>0</v>
      </c>
      <c r="J31" s="1182">
        <v>1</v>
      </c>
      <c r="K31" s="1183">
        <f t="shared" si="1"/>
        <v>0</v>
      </c>
    </row>
    <row r="32" ht="20.1" customHeight="1" spans="1:14">
      <c r="A32" s="1235"/>
      <c r="B32" s="1236"/>
      <c r="C32" s="1067"/>
      <c r="D32" s="1063">
        <v>0</v>
      </c>
      <c r="E32" s="1067">
        <f t="shared" si="0"/>
        <v>0</v>
      </c>
      <c r="F32" s="1235"/>
      <c r="G32" s="1064" t="s">
        <v>459</v>
      </c>
      <c r="H32" s="1065">
        <f>VLOOKUP(G32,BUT_!$C$48:$I$64,4,0)</f>
        <v>228979</v>
      </c>
      <c r="I32" s="1181">
        <v>0</v>
      </c>
      <c r="J32" s="1182">
        <v>1</v>
      </c>
      <c r="K32" s="1183">
        <f t="shared" si="1"/>
        <v>0</v>
      </c>
      <c r="M32" s="1242"/>
      <c r="N32" s="1015"/>
    </row>
    <row r="33" ht="35.25" customHeight="1" spans="1:11">
      <c r="A33" s="1235" t="s">
        <v>1961</v>
      </c>
      <c r="B33" s="1236" t="s">
        <v>479</v>
      </c>
      <c r="C33" s="1067">
        <f>VLOOKUP(B33,BUT_!$C$66:$I$80,4,0)</f>
        <v>300776</v>
      </c>
      <c r="D33" s="1063">
        <v>0.5</v>
      </c>
      <c r="E33" s="1067">
        <f t="shared" si="0"/>
        <v>150388</v>
      </c>
      <c r="F33" s="1235" t="s">
        <v>1961</v>
      </c>
      <c r="G33" s="1064" t="s">
        <v>478</v>
      </c>
      <c r="H33" s="1065">
        <f>VLOOKUP(G33,BUT_!$C$66:$I$80,4,0)</f>
        <v>350809</v>
      </c>
      <c r="I33" s="1181">
        <v>0.6</v>
      </c>
      <c r="J33" s="1182">
        <v>1</v>
      </c>
      <c r="K33" s="1183">
        <f t="shared" si="1"/>
        <v>210485.4</v>
      </c>
    </row>
    <row r="34" ht="32.25" customHeight="1" spans="1:11">
      <c r="A34" s="1235"/>
      <c r="B34" s="1236" t="s">
        <v>488</v>
      </c>
      <c r="C34" s="1067">
        <f>VLOOKUP(B34,BUT_!$C$66:$I$80,4,0)</f>
        <v>348715</v>
      </c>
      <c r="D34" s="1063">
        <v>0.396381578947368</v>
      </c>
      <c r="E34" s="1067">
        <f t="shared" si="0"/>
        <v>138224.202302632</v>
      </c>
      <c r="F34" s="1235"/>
      <c r="G34" s="1064" t="s">
        <v>488</v>
      </c>
      <c r="H34" s="1065">
        <f>VLOOKUP(G34,BUT_!$C$66:$I$80,4,0)</f>
        <v>348715</v>
      </c>
      <c r="I34" s="1181">
        <v>0.3</v>
      </c>
      <c r="J34" s="1182">
        <v>1</v>
      </c>
      <c r="K34" s="1183">
        <f t="shared" si="1"/>
        <v>104614.5</v>
      </c>
    </row>
    <row r="35" ht="32.25" customHeight="1" spans="1:11">
      <c r="A35" s="1235"/>
      <c r="B35" s="1236" t="s">
        <v>482</v>
      </c>
      <c r="C35" s="1067">
        <f>VLOOKUP(B35,BUT_!$C$66:$I$80,4,0)</f>
        <v>87745</v>
      </c>
      <c r="D35" s="1063">
        <v>0.103618421052632</v>
      </c>
      <c r="E35" s="1067">
        <f t="shared" si="0"/>
        <v>9091.99835526316</v>
      </c>
      <c r="F35" s="1235"/>
      <c r="G35" s="1064" t="s">
        <v>482</v>
      </c>
      <c r="H35" s="1065">
        <f>VLOOKUP(G35,BUT_!$C$66:$I$80,4,0)</f>
        <v>87745</v>
      </c>
      <c r="I35" s="1181">
        <v>0.1</v>
      </c>
      <c r="J35" s="1182">
        <v>1</v>
      </c>
      <c r="K35" s="1183">
        <f t="shared" si="1"/>
        <v>8774.5</v>
      </c>
    </row>
    <row r="36" ht="32.25" customHeight="1" spans="1:14">
      <c r="A36" s="1235"/>
      <c r="B36" s="1240" t="s">
        <v>30</v>
      </c>
      <c r="C36" s="1067"/>
      <c r="D36" s="1063">
        <v>0</v>
      </c>
      <c r="E36" s="1067">
        <f t="shared" si="0"/>
        <v>0</v>
      </c>
      <c r="F36" s="1235"/>
      <c r="G36" s="1064" t="s">
        <v>488</v>
      </c>
      <c r="H36" s="1065">
        <f>VLOOKUP(G36,BUT_!$C$66:$I$80,4,0)</f>
        <v>348715</v>
      </c>
      <c r="I36" s="1181">
        <v>0</v>
      </c>
      <c r="J36" s="1182">
        <v>1</v>
      </c>
      <c r="K36" s="1183">
        <f t="shared" si="1"/>
        <v>0</v>
      </c>
      <c r="M36" s="1242"/>
      <c r="N36" s="1015"/>
    </row>
    <row r="37" ht="26.1" customHeight="1" spans="1:11">
      <c r="A37" s="1235" t="s">
        <v>1962</v>
      </c>
      <c r="B37" s="1236" t="s">
        <v>497</v>
      </c>
      <c r="C37" s="1067">
        <f>VLOOKUP(B37,BUT_!$C$81:$I$106,4,0)</f>
        <v>217373</v>
      </c>
      <c r="D37" s="1063">
        <v>1</v>
      </c>
      <c r="E37" s="1067">
        <f t="shared" si="0"/>
        <v>217373</v>
      </c>
      <c r="F37" s="1235" t="s">
        <v>1962</v>
      </c>
      <c r="G37" s="1064" t="s">
        <v>497</v>
      </c>
      <c r="H37" s="1065">
        <f>VLOOKUP(G37,BUT_!$C$81:$I$106,4,0)</f>
        <v>217373</v>
      </c>
      <c r="I37" s="1181">
        <v>1</v>
      </c>
      <c r="J37" s="1182">
        <v>1</v>
      </c>
      <c r="K37" s="1183">
        <f t="shared" si="1"/>
        <v>217373</v>
      </c>
    </row>
    <row r="38" ht="26.1" customHeight="1" spans="1:11">
      <c r="A38" s="1235"/>
      <c r="B38" s="1236"/>
      <c r="C38" s="1067"/>
      <c r="D38" s="1063">
        <v>0</v>
      </c>
      <c r="E38" s="1067">
        <f t="shared" si="0"/>
        <v>0</v>
      </c>
      <c r="F38" s="1235"/>
      <c r="G38" s="1064" t="s">
        <v>501</v>
      </c>
      <c r="H38" s="1065">
        <f>VLOOKUP(G38,BUT_!$C$81:$I$106,4,0)</f>
        <v>71668</v>
      </c>
      <c r="I38" s="1181">
        <v>0</v>
      </c>
      <c r="J38" s="1182">
        <v>1</v>
      </c>
      <c r="K38" s="1183">
        <f t="shared" si="1"/>
        <v>0</v>
      </c>
    </row>
    <row r="39" ht="26.1" customHeight="1" spans="1:14">
      <c r="A39" s="1235"/>
      <c r="B39" s="1240" t="s">
        <v>30</v>
      </c>
      <c r="C39" s="1067"/>
      <c r="D39" s="1063">
        <v>0</v>
      </c>
      <c r="E39" s="1067">
        <f t="shared" si="0"/>
        <v>0</v>
      </c>
      <c r="F39" s="1235"/>
      <c r="G39" s="1064" t="s">
        <v>497</v>
      </c>
      <c r="H39" s="1065">
        <f>VLOOKUP(G39,BUT_!$C$81:$I$106,4,0)</f>
        <v>217373</v>
      </c>
      <c r="I39" s="1181">
        <v>1</v>
      </c>
      <c r="J39" s="1182">
        <v>0</v>
      </c>
      <c r="K39" s="1183">
        <f t="shared" si="1"/>
        <v>0</v>
      </c>
      <c r="M39" s="1242"/>
      <c r="N39" s="1015"/>
    </row>
    <row r="40" ht="36.75" customHeight="1" spans="1:14">
      <c r="A40" s="1241" t="s">
        <v>1963</v>
      </c>
      <c r="B40" s="1069" t="s">
        <v>1964</v>
      </c>
      <c r="C40" s="1070">
        <v>204322.922565492</v>
      </c>
      <c r="D40" s="1071">
        <v>1</v>
      </c>
      <c r="E40" s="1070">
        <f t="shared" si="0"/>
        <v>204322.922565492</v>
      </c>
      <c r="F40" s="1241" t="s">
        <v>1963</v>
      </c>
      <c r="G40" s="1072" t="str">
        <f>B40</f>
        <v>Sanitair (kloset jongkok), Plumbing, elektrikal</v>
      </c>
      <c r="H40" s="1073">
        <f>C40</f>
        <v>204322.922565492</v>
      </c>
      <c r="I40" s="1184">
        <v>1</v>
      </c>
      <c r="J40" s="1185">
        <v>1</v>
      </c>
      <c r="K40" s="1186">
        <f t="shared" si="1"/>
        <v>204322.922565492</v>
      </c>
      <c r="N40" s="1180"/>
    </row>
    <row r="41" ht="20.25" customHeight="1" spans="1:15">
      <c r="A41" s="1074" t="s">
        <v>1965</v>
      </c>
      <c r="B41" s="1075"/>
      <c r="C41" s="1075"/>
      <c r="D41" s="1076"/>
      <c r="E41" s="1077">
        <f>SUM(E15:E40)</f>
        <v>2873938.58876821</v>
      </c>
      <c r="F41" s="1078" t="s">
        <v>1965</v>
      </c>
      <c r="G41" s="1079"/>
      <c r="H41" s="1079"/>
      <c r="I41" s="1079"/>
      <c r="J41" s="1187"/>
      <c r="K41" s="1188">
        <f>SUM(K15:K40)</f>
        <v>2863065.52256549</v>
      </c>
      <c r="N41" s="1077"/>
      <c r="O41" s="1077"/>
    </row>
    <row r="42" ht="20.25" customHeight="1" spans="1:30">
      <c r="A42" s="1074" t="s">
        <v>1966</v>
      </c>
      <c r="B42" s="1075"/>
      <c r="C42" s="1075"/>
      <c r="D42" s="1076"/>
      <c r="E42" s="1077">
        <f>E41*I8</f>
        <v>2687132.58049828</v>
      </c>
      <c r="F42" s="1078" t="s">
        <v>1966</v>
      </c>
      <c r="G42" s="1079"/>
      <c r="H42" s="1079"/>
      <c r="I42" s="1079"/>
      <c r="J42" s="1187"/>
      <c r="K42" s="1188">
        <f>K41*I8</f>
        <v>2676966.26359874</v>
      </c>
      <c r="L42" s="1013"/>
      <c r="M42" s="1013"/>
      <c r="N42" s="1013"/>
      <c r="O42" s="1243"/>
      <c r="P42" s="1189"/>
      <c r="Q42" s="1189"/>
      <c r="R42" s="1218"/>
      <c r="S42" s="1013"/>
      <c r="T42" s="1219"/>
      <c r="U42" s="1013"/>
      <c r="V42" s="1013"/>
      <c r="Y42" s="1220"/>
      <c r="Z42" s="1189"/>
      <c r="AC42" s="1221"/>
      <c r="AD42" s="1222"/>
    </row>
    <row r="43" ht="20.25" customHeight="1" spans="1:11">
      <c r="A43" s="1074" t="s">
        <v>1967</v>
      </c>
      <c r="B43" s="1075"/>
      <c r="C43" s="1075"/>
      <c r="D43" s="1076"/>
      <c r="E43" s="1077">
        <f>E42*K4</f>
        <v>2687132.58049828</v>
      </c>
      <c r="F43" s="1078" t="s">
        <v>1967</v>
      </c>
      <c r="G43" s="1079"/>
      <c r="H43" s="1079"/>
      <c r="I43" s="1079"/>
      <c r="J43" s="1187"/>
      <c r="K43" s="1188">
        <f>K42*K4</f>
        <v>2676966.26359874</v>
      </c>
    </row>
    <row r="44" ht="34.5" customHeight="1" spans="1:11">
      <c r="A44" s="1080" t="s">
        <v>1968</v>
      </c>
      <c r="B44" s="1081" t="s">
        <v>1969</v>
      </c>
      <c r="C44" s="1082" t="s">
        <v>1970</v>
      </c>
      <c r="D44" s="1083"/>
      <c r="E44" s="1083"/>
      <c r="F44" s="1084" t="s">
        <v>1971</v>
      </c>
      <c r="G44" s="1085"/>
      <c r="H44" s="1084" t="str">
        <f>B44</f>
        <v>MODEL ACUAN</v>
      </c>
      <c r="I44" s="1085"/>
      <c r="J44" s="1084" t="str">
        <f>C44</f>
        <v>OBJEK YANG DINILAI</v>
      </c>
      <c r="K44" s="1190"/>
    </row>
    <row r="45" ht="30.75" customHeight="1" spans="1:11">
      <c r="A45" s="1086" t="s">
        <v>1320</v>
      </c>
      <c r="B45" s="1087">
        <f>3%*E43</f>
        <v>80613.9774149484</v>
      </c>
      <c r="C45" s="1088">
        <f>3%*(K43+K52)</f>
        <v>80308.9879079621</v>
      </c>
      <c r="D45" s="1089"/>
      <c r="E45" s="1089"/>
      <c r="F45" s="1090" t="s">
        <v>1972</v>
      </c>
      <c r="G45" s="1090"/>
      <c r="H45" s="1091">
        <f>E43+B48</f>
        <v>3076766.80467053</v>
      </c>
      <c r="I45" s="1091"/>
      <c r="J45" s="1191">
        <f>K43+C48</f>
        <v>3065126.37182055</v>
      </c>
      <c r="K45" s="1192"/>
    </row>
    <row r="46" ht="26.25" customHeight="1" spans="1:11">
      <c r="A46" s="1092" t="s">
        <v>1323</v>
      </c>
      <c r="B46" s="1093">
        <f>E43*1.5%</f>
        <v>40306.9887074742</v>
      </c>
      <c r="C46" s="1094">
        <f>1.5%*(K43+K52)</f>
        <v>40154.493953981</v>
      </c>
      <c r="D46" s="1095"/>
      <c r="E46" s="1095"/>
      <c r="F46" s="1096" t="s">
        <v>1973</v>
      </c>
      <c r="G46" s="1096"/>
      <c r="H46" s="1097">
        <f>H45*11%</f>
        <v>338444.348513758</v>
      </c>
      <c r="I46" s="1097"/>
      <c r="J46" s="1193">
        <f>J45*11%</f>
        <v>337163.900900261</v>
      </c>
      <c r="K46" s="1194"/>
    </row>
    <row r="47" ht="31.5" customHeight="1" spans="1:11">
      <c r="A47" s="1098" t="s">
        <v>1327</v>
      </c>
      <c r="B47" s="1099">
        <f>E43*10%</f>
        <v>268713.258049828</v>
      </c>
      <c r="C47" s="1100">
        <f>10%*(K43+K52)</f>
        <v>267696.626359874</v>
      </c>
      <c r="D47" s="1101"/>
      <c r="E47" s="1101"/>
      <c r="F47" s="1102" t="s">
        <v>1974</v>
      </c>
      <c r="G47" s="1102"/>
      <c r="H47" s="1103">
        <f>ROUND(H45+H46,-4)</f>
        <v>3420000</v>
      </c>
      <c r="I47" s="1103"/>
      <c r="J47" s="1195">
        <f>ROUNDDOWN(J45+J46,-3)</f>
        <v>3402000</v>
      </c>
      <c r="K47" s="1196"/>
    </row>
    <row r="48" ht="31.5" customHeight="1" spans="1:11">
      <c r="A48" s="1104" t="s">
        <v>1975</v>
      </c>
      <c r="B48" s="1105">
        <f>SUM(B45:B47)</f>
        <v>389634.22417225</v>
      </c>
      <c r="C48" s="1106">
        <f>SUM(C45:C47)</f>
        <v>388160.108221817</v>
      </c>
      <c r="D48" s="1107"/>
      <c r="E48" s="1107"/>
      <c r="F48" s="1108" t="s">
        <v>1976</v>
      </c>
      <c r="G48" s="1109"/>
      <c r="H48" s="1110">
        <f>H47*G4</f>
        <v>0</v>
      </c>
      <c r="I48" s="1197"/>
      <c r="J48" s="1198">
        <f>J47*G4</f>
        <v>0</v>
      </c>
      <c r="K48" s="1199"/>
    </row>
    <row r="49" ht="29.25" customHeight="1" spans="6:6">
      <c r="F49" s="1111"/>
    </row>
    <row r="50" ht="30" customHeight="1" spans="6:6">
      <c r="F50" s="1113"/>
    </row>
    <row r="51" ht="30.75" customHeight="1" spans="6:6">
      <c r="F51" s="1114"/>
    </row>
    <row r="52" ht="28.5" customHeight="1" spans="7:11">
      <c r="G52" s="1115" t="s">
        <v>1977</v>
      </c>
      <c r="H52" s="1115"/>
      <c r="I52" s="1115"/>
      <c r="J52" s="1200">
        <v>0</v>
      </c>
      <c r="K52" s="1201">
        <f>J52*K41</f>
        <v>0</v>
      </c>
    </row>
    <row r="53" ht="31.5" customHeight="1"/>
    <row r="54" ht="21" customHeight="1"/>
    <row r="55" ht="27.75" customHeight="1" spans="1:11">
      <c r="A55" s="1116"/>
      <c r="B55" s="1117"/>
      <c r="C55" s="1118"/>
      <c r="H55" s="1119"/>
      <c r="I55" s="1119"/>
      <c r="J55" s="1119"/>
      <c r="K55" s="1202"/>
    </row>
    <row r="56" ht="21.75" customHeight="1" spans="1:11">
      <c r="A56" s="1120"/>
      <c r="B56" s="1119"/>
      <c r="C56" s="1118"/>
      <c r="D56" s="1118"/>
      <c r="E56" s="1118"/>
      <c r="F56" s="1118"/>
      <c r="G56" s="1118"/>
      <c r="H56" s="1118"/>
      <c r="I56" s="1118"/>
      <c r="J56" s="1118"/>
      <c r="K56" s="1203"/>
    </row>
    <row r="57" ht="21" spans="1:11">
      <c r="A57" s="1121"/>
      <c r="B57" s="1121"/>
      <c r="C57" s="1118"/>
      <c r="D57" s="1116"/>
      <c r="E57" s="1116"/>
      <c r="F57" s="1116"/>
      <c r="G57" s="1122"/>
      <c r="H57" s="1122"/>
      <c r="I57" s="1122"/>
      <c r="J57" s="1122"/>
      <c r="K57" s="1203"/>
    </row>
    <row r="58" ht="21" spans="1:11">
      <c r="A58" s="1123"/>
      <c r="B58" s="1124"/>
      <c r="C58" s="1118"/>
      <c r="D58" s="1120"/>
      <c r="E58" s="1120"/>
      <c r="F58" s="1120"/>
      <c r="G58" s="1125"/>
      <c r="H58" s="1125"/>
      <c r="I58" s="1128"/>
      <c r="J58" s="1128"/>
      <c r="K58" s="1203"/>
    </row>
    <row r="59" ht="21" spans="1:11">
      <c r="A59" s="1126"/>
      <c r="B59" s="1127"/>
      <c r="C59" s="1118"/>
      <c r="D59" s="1120"/>
      <c r="E59" s="1120"/>
      <c r="F59" s="1120"/>
      <c r="G59" s="1128"/>
      <c r="H59" s="1128"/>
      <c r="I59" s="1128"/>
      <c r="J59" s="1128"/>
      <c r="K59" s="1203"/>
    </row>
    <row r="60" ht="15" customHeight="1"/>
    <row r="61" ht="15.75" customHeight="1"/>
    <row r="62" ht="15" customHeight="1"/>
    <row r="63" ht="15" customHeight="1" spans="3:3">
      <c r="C63" s="1129"/>
    </row>
    <row r="64" ht="15" customHeight="1" spans="3:3">
      <c r="C64" s="1130"/>
    </row>
    <row r="65" ht="15.75" hidden="1" customHeight="1" spans="1:11">
      <c r="A65" s="1131" t="s">
        <v>1978</v>
      </c>
      <c r="B65" s="1132"/>
      <c r="C65" s="1133">
        <f>ROUND(J47*K74,-3)</f>
        <v>85000</v>
      </c>
      <c r="D65" s="1134"/>
      <c r="E65" s="1134"/>
      <c r="F65" s="1135"/>
      <c r="G65" s="1136" t="s">
        <v>1979</v>
      </c>
      <c r="H65" s="1137">
        <v>2017</v>
      </c>
      <c r="I65" s="1204" t="s">
        <v>1980</v>
      </c>
      <c r="J65" s="1205"/>
      <c r="K65" s="1206" t="s">
        <v>1981</v>
      </c>
    </row>
    <row r="66" ht="15" hidden="1" customHeight="1" spans="1:11">
      <c r="A66" s="1138" t="s">
        <v>1982</v>
      </c>
      <c r="B66" s="1139"/>
      <c r="C66" s="1140">
        <f>ROUND(J47-C65,-3)</f>
        <v>3317000</v>
      </c>
      <c r="D66" s="1140"/>
      <c r="E66" s="1140"/>
      <c r="F66" s="1140"/>
      <c r="G66" s="1141" t="s">
        <v>1983</v>
      </c>
      <c r="H66" s="1142">
        <v>2016</v>
      </c>
      <c r="I66" s="1207" t="s">
        <v>1984</v>
      </c>
      <c r="J66" s="1208"/>
      <c r="K66" s="1209">
        <f>H69/H68</f>
        <v>0.025</v>
      </c>
    </row>
    <row r="67" ht="15" hidden="1" customHeight="1" spans="1:11">
      <c r="A67" s="1143" t="s">
        <v>1985</v>
      </c>
      <c r="B67" s="1143"/>
      <c r="C67" s="1144">
        <f>ROUND(C66*G4,-3)</f>
        <v>0</v>
      </c>
      <c r="D67" s="1145"/>
      <c r="E67" s="1145"/>
      <c r="F67" s="1146"/>
      <c r="G67" s="1141" t="s">
        <v>1986</v>
      </c>
      <c r="H67" s="1147">
        <f>H66</f>
        <v>2016</v>
      </c>
      <c r="I67" s="1210" t="s">
        <v>1987</v>
      </c>
      <c r="J67" s="1211"/>
      <c r="K67" s="1212">
        <v>0</v>
      </c>
    </row>
    <row r="68" ht="15" hidden="1" customHeight="1" spans="7:11">
      <c r="G68" s="1148" t="s">
        <v>1988</v>
      </c>
      <c r="H68" s="1149">
        <v>40</v>
      </c>
      <c r="I68" s="1213" t="s">
        <v>1989</v>
      </c>
      <c r="J68" s="1214"/>
      <c r="K68" s="1215"/>
    </row>
    <row r="69" ht="15" hidden="1" customHeight="1" spans="7:11">
      <c r="G69" s="1148" t="s">
        <v>1990</v>
      </c>
      <c r="H69" s="1150">
        <f>H65-(H66+H67)/2</f>
        <v>1</v>
      </c>
      <c r="I69" s="1216" t="s">
        <v>1991</v>
      </c>
      <c r="J69" s="1217"/>
      <c r="K69" s="1212">
        <v>0</v>
      </c>
    </row>
    <row r="70" ht="15" hidden="1" customHeight="1" spans="9:11">
      <c r="I70" s="1213" t="s">
        <v>1992</v>
      </c>
      <c r="J70" s="1214"/>
      <c r="K70" s="1215"/>
    </row>
    <row r="71" ht="15" hidden="1" customHeight="1" spans="7:11">
      <c r="G71" s="1223" t="s">
        <v>1993</v>
      </c>
      <c r="H71" s="1224"/>
      <c r="I71" s="1226" t="s">
        <v>1991</v>
      </c>
      <c r="J71" s="1227"/>
      <c r="K71" s="1212">
        <v>0</v>
      </c>
    </row>
    <row r="72" ht="15" hidden="1" customHeight="1" spans="7:11">
      <c r="G72" s="1225" t="str">
        <f>IF(100%-K74&gt;84%,"Sangat Baik / Very Good",IF(100%-K74&gt;64%,"Baik / Good",IF(100%-K74&gt;29%,"Cukup / Fair",IF(100%-K74&gt;9%,"Buruk / Poor","Scrap"))))</f>
        <v>Sangat Baik / Very Good</v>
      </c>
      <c r="H72" s="1225"/>
      <c r="I72" s="1213" t="s">
        <v>1994</v>
      </c>
      <c r="J72" s="1214"/>
      <c r="K72" s="1215"/>
    </row>
    <row r="73" ht="15.75" hidden="1" customHeight="1" spans="9:11">
      <c r="I73" s="1228" t="s">
        <v>1991</v>
      </c>
      <c r="J73" s="1229"/>
      <c r="K73" s="1230">
        <v>0</v>
      </c>
    </row>
    <row r="74" ht="15.75" hidden="1" customHeight="1" spans="9:11">
      <c r="I74" s="1231" t="s">
        <v>1995</v>
      </c>
      <c r="J74" s="1231"/>
      <c r="K74" s="1232">
        <f>K66-K67+K69+K71*K66+K73*K66</f>
        <v>0.025</v>
      </c>
    </row>
    <row r="75" ht="15" hidden="1" customHeight="1"/>
    <row r="76" ht="15" hidden="1" customHeight="1"/>
    <row r="77" ht="15" hidden="1" customHeight="1"/>
    <row r="78" ht="15" hidden="1" customHeight="1"/>
    <row r="79" ht="15" hidden="1" customHeight="1"/>
    <row r="80" ht="15" hidden="1" customHeight="1"/>
    <row r="81" ht="15" hidden="1" customHeight="1"/>
    <row r="82" ht="15" hidden="1" customHeight="1"/>
    <row r="83" ht="15" hidden="1" customHeight="1"/>
    <row r="84" ht="15" hidden="1" customHeight="1"/>
    <row r="85" ht="15" hidden="1" customHeight="1"/>
    <row r="86" ht="15" hidden="1" customHeight="1"/>
    <row r="87" ht="15" hidden="1" customHeight="1"/>
    <row r="88" ht="15" hidden="1" customHeight="1"/>
    <row r="89" ht="15" hidden="1" customHeight="1"/>
    <row r="90" ht="15" hidden="1" customHeight="1"/>
    <row r="91" ht="15" hidden="1" customHeight="1"/>
    <row r="92" ht="15" customHeight="1"/>
    <row r="93" ht="15" customHeight="1"/>
    <row r="94" ht="15.75" customHeight="1"/>
    <row r="95" ht="15" customHeight="1"/>
    <row r="96" ht="15.75" customHeight="1"/>
    <row r="97" ht="15" customHeight="1"/>
    <row r="98" ht="15" customHeight="1"/>
    <row r="99" ht="15" customHeight="1"/>
    <row r="100" ht="15" customHeight="1"/>
    <row r="101" ht="15.7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ht="15" customHeight="1"/>
    <row r="114" ht="15" customHeight="1"/>
    <row r="115" ht="15.7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75" customHeight="1"/>
    <row r="130" ht="15" customHeight="1"/>
    <row r="131" ht="15" customHeight="1"/>
    <row r="132" ht="15.75" customHeight="1"/>
    <row r="135" spans="7:8">
      <c r="G135" s="1014"/>
      <c r="H135" s="1014"/>
    </row>
    <row r="136" spans="7:8">
      <c r="G136" s="1014"/>
      <c r="H136" s="1014"/>
    </row>
    <row r="697" ht="15" customHeight="1"/>
  </sheetData>
  <mergeCells count="80">
    <mergeCell ref="A2:K2"/>
    <mergeCell ref="A3:K3"/>
    <mergeCell ref="B4:E4"/>
    <mergeCell ref="A7:E7"/>
    <mergeCell ref="F7:H7"/>
    <mergeCell ref="I7:K7"/>
    <mergeCell ref="A8:E8"/>
    <mergeCell ref="F8:H8"/>
    <mergeCell ref="I8:K8"/>
    <mergeCell ref="A10:B10"/>
    <mergeCell ref="C10:K10"/>
    <mergeCell ref="A11:E11"/>
    <mergeCell ref="F11:K11"/>
    <mergeCell ref="A41:D41"/>
    <mergeCell ref="F41:J41"/>
    <mergeCell ref="A42:D42"/>
    <mergeCell ref="F42:J42"/>
    <mergeCell ref="A43:D43"/>
    <mergeCell ref="F43:J43"/>
    <mergeCell ref="C44:E44"/>
    <mergeCell ref="F44:G44"/>
    <mergeCell ref="H44:I44"/>
    <mergeCell ref="J44:K44"/>
    <mergeCell ref="C45:E45"/>
    <mergeCell ref="F45:G45"/>
    <mergeCell ref="H45:I45"/>
    <mergeCell ref="J45:K45"/>
    <mergeCell ref="C46:E46"/>
    <mergeCell ref="F46:G46"/>
    <mergeCell ref="H46:I46"/>
    <mergeCell ref="J46:K46"/>
    <mergeCell ref="C47:E47"/>
    <mergeCell ref="F47:G47"/>
    <mergeCell ref="H47:I47"/>
    <mergeCell ref="J47:K47"/>
    <mergeCell ref="C48:E48"/>
    <mergeCell ref="F48:G48"/>
    <mergeCell ref="H48:I48"/>
    <mergeCell ref="J48:K48"/>
    <mergeCell ref="A65:B65"/>
    <mergeCell ref="C65:F65"/>
    <mergeCell ref="I65:J65"/>
    <mergeCell ref="A66:B66"/>
    <mergeCell ref="C66:F66"/>
    <mergeCell ref="I66:J66"/>
    <mergeCell ref="A67:B67"/>
    <mergeCell ref="C67:F67"/>
    <mergeCell ref="I67:J67"/>
    <mergeCell ref="I68:J68"/>
    <mergeCell ref="I69:J69"/>
    <mergeCell ref="I70:J70"/>
    <mergeCell ref="G71:H71"/>
    <mergeCell ref="I71:J71"/>
    <mergeCell ref="G72:H72"/>
    <mergeCell ref="I72:J72"/>
    <mergeCell ref="I73:J73"/>
    <mergeCell ref="I74:J74"/>
    <mergeCell ref="A12:A13"/>
    <mergeCell ref="A17:A19"/>
    <mergeCell ref="A20:A22"/>
    <mergeCell ref="A23:A25"/>
    <mergeCell ref="A26:A32"/>
    <mergeCell ref="A33:A36"/>
    <mergeCell ref="A37:A39"/>
    <mergeCell ref="B12:B13"/>
    <mergeCell ref="C12:C13"/>
    <mergeCell ref="D12:D13"/>
    <mergeCell ref="E12:E13"/>
    <mergeCell ref="F12:F13"/>
    <mergeCell ref="F17:F19"/>
    <mergeCell ref="F20:F22"/>
    <mergeCell ref="F23:F25"/>
    <mergeCell ref="F26:F32"/>
    <mergeCell ref="F33:F36"/>
    <mergeCell ref="F37:F39"/>
    <mergeCell ref="G12:G13"/>
    <mergeCell ref="H12:H13"/>
    <mergeCell ref="I12:I13"/>
    <mergeCell ref="J12:J13"/>
    <mergeCell ref="K12:K13"/>
  </mergeCells>
  <dataValidations count="15">
    <dataValidation type="list" allowBlank="1" showInputMessage="1" showErrorMessage="1" sqref="I4">
      <formula1>ILM!$B$7:$B$46</formula1>
    </dataValidation>
    <dataValidation type="list" allowBlank="1" showInputMessage="1" showErrorMessage="1" sqref="F7:H7">
      <formula1>IKK!$G$7:$G$40</formula1>
    </dataValidation>
    <dataValidation type="list" allowBlank="1" showInputMessage="1" showErrorMessage="1" sqref="F8:H8">
      <formula1>IKK!$D$7:$D$549</formula1>
    </dataValidation>
    <dataValidation type="list" allowBlank="1" showInputMessage="1" showErrorMessage="1" sqref="B15 G15">
      <formula1>BUT_!$C$8:$C$12</formula1>
    </dataValidation>
    <dataValidation type="list" allowBlank="1" showInputMessage="1" showErrorMessage="1" sqref="B16 G16">
      <formula1>BUT_!$C$13:$C$15</formula1>
    </dataValidation>
    <dataValidation type="list" allowBlank="1" showInputMessage="1" showErrorMessage="1" sqref="B26">
      <formula1>BUT_!$C$48:$C$54</formula1>
    </dataValidation>
    <dataValidation type="list" allowBlank="1" showInputMessage="1" showErrorMessage="1" sqref="I69 I71:J71 I73:J73">
      <formula1>#REF!</formula1>
    </dataValidation>
    <dataValidation type="whole" operator="lessThan" allowBlank="1" showErrorMessage="1" sqref="A58:A59">
      <formula1>-5</formula1>
    </dataValidation>
    <dataValidation type="list" allowBlank="1" showInputMessage="1" showErrorMessage="1" sqref="B17:B18 G17:G18">
      <formula1>BUT_!$C$32:$C$37</formula1>
    </dataValidation>
    <dataValidation type="list" allowBlank="1" showInputMessage="1" showErrorMessage="1" sqref="B19:B21 G19:G21">
      <formula1>BUT_!$C$17:$C$29</formula1>
    </dataValidation>
    <dataValidation type="list" allowBlank="1" showInputMessage="1" showErrorMessage="1" sqref="B22:B25 G22:G25">
      <formula1>BUT_!$C$39:$C$46</formula1>
    </dataValidation>
    <dataValidation type="list" allowBlank="1" showInputMessage="1" showErrorMessage="1" sqref="B27:B32">
      <formula1>BUT_!$C$55:$C$63</formula1>
    </dataValidation>
    <dataValidation type="list" allowBlank="1" showInputMessage="1" showErrorMessage="1" sqref="B33:B35 G33:G36">
      <formula1>BUT_!$C$66:$C$79</formula1>
    </dataValidation>
    <dataValidation type="list" allowBlank="1" showInputMessage="1" showErrorMessage="1" sqref="B37:B38 G37:G39">
      <formula1>BUT_!$C$81:$C$98</formula1>
    </dataValidation>
    <dataValidation type="list" allowBlank="1" showInputMessage="1" showErrorMessage="1" sqref="G26:G32">
      <formula1>BUT_!$C$48:$C$64</formula1>
    </dataValidation>
  </dataValidations>
  <pageMargins left="0.37" right="0.22" top="0.35" bottom="0.12" header="0.3" footer="0.18"/>
  <pageSetup paperSize="9" scale="69" orientation="portrait"/>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00"/>
  </sheetPr>
  <dimension ref="A1:AD697"/>
  <sheetViews>
    <sheetView showGridLines="0" view="pageBreakPreview" zoomScale="85" zoomScaleNormal="100" workbookViewId="0">
      <selection activeCell="F8" sqref="F8:H8"/>
    </sheetView>
  </sheetViews>
  <sheetFormatPr defaultColWidth="9.11111111111111" defaultRowHeight="13.2"/>
  <cols>
    <col min="1" max="1" width="15.1111111111111" style="1013" customWidth="1"/>
    <col min="2" max="2" width="19.8888888888889" style="1013" customWidth="1"/>
    <col min="3" max="3" width="11.6666666666667" style="1013" customWidth="1"/>
    <col min="4" max="4" width="8.66666666666667" style="1013" customWidth="1"/>
    <col min="5" max="5" width="12.4444444444444" style="1013" customWidth="1"/>
    <col min="6" max="6" width="11.8888888888889" style="1013" customWidth="1"/>
    <col min="7" max="7" width="17.3333333333333" style="1013" customWidth="1"/>
    <col min="8" max="8" width="12" style="1013" customWidth="1"/>
    <col min="9" max="9" width="8.11111111111111" style="1013" customWidth="1"/>
    <col min="10" max="10" width="9.66666666666667" style="1013" customWidth="1"/>
    <col min="11" max="11" width="12.6666666666667" style="1013" customWidth="1"/>
    <col min="12" max="13" width="9.11111111111111" style="1014"/>
    <col min="14" max="14" width="12.1111111111111" style="1014" customWidth="1"/>
    <col min="15" max="15" width="12.4444444444444" style="1015" customWidth="1"/>
    <col min="16" max="16384" width="9.11111111111111" style="1014"/>
  </cols>
  <sheetData>
    <row r="1" ht="14.55" spans="1:3">
      <c r="A1" s="1016" t="e">
        <f>YEAR(#REF!)</f>
        <v>#REF!</v>
      </c>
      <c r="B1" s="1016"/>
      <c r="C1" s="1017" t="e">
        <f>IF(A1&gt;2016,0,IF(A1&lt;2016,0,1))</f>
        <v>#REF!</v>
      </c>
    </row>
    <row r="2" ht="24.75" customHeight="1" spans="1:11">
      <c r="A2" s="1018" t="str">
        <f>'R. Mewah'!A2</f>
        <v>WORKSHEET PENILAIAN-BTB 2024</v>
      </c>
      <c r="B2" s="1019"/>
      <c r="C2" s="1019"/>
      <c r="D2" s="1019"/>
      <c r="E2" s="1019"/>
      <c r="F2" s="1019"/>
      <c r="G2" s="1019"/>
      <c r="H2" s="1019"/>
      <c r="I2" s="1019"/>
      <c r="J2" s="1019"/>
      <c r="K2" s="1151"/>
    </row>
    <row r="3" ht="24.75" customHeight="1" spans="1:11">
      <c r="A3" s="1020" t="s">
        <v>1935</v>
      </c>
      <c r="B3" s="1021"/>
      <c r="C3" s="1021"/>
      <c r="D3" s="1021"/>
      <c r="E3" s="1021"/>
      <c r="F3" s="1021"/>
      <c r="G3" s="1021"/>
      <c r="H3" s="1021"/>
      <c r="I3" s="1021"/>
      <c r="J3" s="1021"/>
      <c r="K3" s="1152"/>
    </row>
    <row r="4" ht="32.25" customHeight="1" spans="1:11">
      <c r="A4" s="1022" t="s">
        <v>1936</v>
      </c>
      <c r="B4" s="1023" t="s">
        <v>403</v>
      </c>
      <c r="C4" s="1023"/>
      <c r="D4" s="1023"/>
      <c r="E4" s="1023"/>
      <c r="F4" s="1024" t="s">
        <v>1937</v>
      </c>
      <c r="G4" s="1025">
        <f>Tanah!G36</f>
        <v>250</v>
      </c>
      <c r="H4" s="1024" t="s">
        <v>1938</v>
      </c>
      <c r="I4" s="1155" t="s">
        <v>1132</v>
      </c>
      <c r="J4" s="1156" t="s">
        <v>1939</v>
      </c>
      <c r="K4" s="1157">
        <f>VLOOKUP(I4,ILM!B7:$H$46,4,FALSE)</f>
        <v>1</v>
      </c>
    </row>
    <row r="5" ht="6" customHeight="1" spans="1:11">
      <c r="A5" s="1026"/>
      <c r="B5" s="1027"/>
      <c r="C5" s="1027"/>
      <c r="D5" s="1027"/>
      <c r="E5" s="1027"/>
      <c r="F5" s="1027"/>
      <c r="G5" s="1028"/>
      <c r="K5" s="1160"/>
    </row>
    <row r="6" ht="20.1" customHeight="1" spans="1:11">
      <c r="A6" s="1029" t="s">
        <v>1940</v>
      </c>
      <c r="B6" s="1027"/>
      <c r="C6" s="1027"/>
      <c r="D6" s="1030"/>
      <c r="E6" s="1030"/>
      <c r="F6" s="1030"/>
      <c r="G6" s="1028"/>
      <c r="K6" s="1160"/>
    </row>
    <row r="7" ht="15.6" spans="1:11">
      <c r="A7" s="1031" t="s">
        <v>379</v>
      </c>
      <c r="B7" s="1032"/>
      <c r="C7" s="1032"/>
      <c r="D7" s="1032"/>
      <c r="E7" s="1033"/>
      <c r="F7" s="3160" t="s">
        <v>1578</v>
      </c>
      <c r="G7" s="1034"/>
      <c r="H7" s="1034"/>
      <c r="I7" s="1163" t="s">
        <v>1941</v>
      </c>
      <c r="J7" s="1163"/>
      <c r="K7" s="1164"/>
    </row>
    <row r="8" ht="15.6" spans="1:11">
      <c r="A8" s="1031" t="s">
        <v>1942</v>
      </c>
      <c r="B8" s="1032"/>
      <c r="C8" s="1032"/>
      <c r="D8" s="1032"/>
      <c r="E8" s="1033"/>
      <c r="F8" s="3161" t="s">
        <v>799</v>
      </c>
      <c r="G8" s="1035"/>
      <c r="H8" s="1035"/>
      <c r="I8" s="1167">
        <f>VLOOKUP(F8,IKK!$D$6:$E$549,2,FALSE)</f>
        <v>0.935</v>
      </c>
      <c r="J8" s="1167"/>
      <c r="K8" s="1168"/>
    </row>
    <row r="9" ht="15.75" customHeight="1" spans="1:11">
      <c r="A9" s="1036"/>
      <c r="B9" s="1037"/>
      <c r="C9" s="1037"/>
      <c r="G9" s="1038"/>
      <c r="H9" s="1038"/>
      <c r="I9" s="1169"/>
      <c r="J9" s="1169"/>
      <c r="K9" s="1170"/>
    </row>
    <row r="10" ht="20.25" customHeight="1" spans="1:11">
      <c r="A10" s="1039" t="s">
        <v>1943</v>
      </c>
      <c r="B10" s="1040"/>
      <c r="C10" s="1041"/>
      <c r="D10" s="1041"/>
      <c r="E10" s="1041"/>
      <c r="F10" s="1041"/>
      <c r="G10" s="1041"/>
      <c r="H10" s="1041"/>
      <c r="I10" s="1041"/>
      <c r="J10" s="1041"/>
      <c r="K10" s="1171"/>
    </row>
    <row r="11" ht="18.75" customHeight="1" spans="1:11">
      <c r="A11" s="1042" t="s">
        <v>1944</v>
      </c>
      <c r="B11" s="1043"/>
      <c r="C11" s="1043"/>
      <c r="D11" s="1043"/>
      <c r="E11" s="1044"/>
      <c r="F11" s="1045" t="s">
        <v>1945</v>
      </c>
      <c r="G11" s="1043"/>
      <c r="H11" s="1043"/>
      <c r="I11" s="1043"/>
      <c r="J11" s="1043"/>
      <c r="K11" s="1172"/>
    </row>
    <row r="12" ht="24.75" customHeight="1" spans="1:11">
      <c r="A12" s="1046" t="s">
        <v>1946</v>
      </c>
      <c r="B12" s="1047" t="s">
        <v>1947</v>
      </c>
      <c r="C12" s="1047" t="s">
        <v>1948</v>
      </c>
      <c r="D12" s="1047" t="s">
        <v>1949</v>
      </c>
      <c r="E12" s="1047" t="s">
        <v>1950</v>
      </c>
      <c r="F12" s="1048" t="s">
        <v>1946</v>
      </c>
      <c r="G12" s="1048" t="s">
        <v>1951</v>
      </c>
      <c r="H12" s="1048" t="s">
        <v>1948</v>
      </c>
      <c r="I12" s="1048" t="s">
        <v>1949</v>
      </c>
      <c r="J12" s="1048" t="s">
        <v>1952</v>
      </c>
      <c r="K12" s="1173" t="s">
        <v>1953</v>
      </c>
    </row>
    <row r="13" ht="22.5" customHeight="1" spans="1:11">
      <c r="A13" s="1046"/>
      <c r="B13" s="1047"/>
      <c r="C13" s="1047"/>
      <c r="D13" s="1047"/>
      <c r="E13" s="1047"/>
      <c r="F13" s="1048"/>
      <c r="G13" s="1048"/>
      <c r="H13" s="1048"/>
      <c r="I13" s="1048"/>
      <c r="J13" s="1048"/>
      <c r="K13" s="1174"/>
    </row>
    <row r="14" ht="20.25" hidden="1" customHeight="1" spans="1:11">
      <c r="A14" s="1049" t="s">
        <v>1954</v>
      </c>
      <c r="B14" s="1050"/>
      <c r="C14" s="1051"/>
      <c r="D14" s="1052"/>
      <c r="E14" s="1052"/>
      <c r="F14" s="1053"/>
      <c r="G14" s="1052"/>
      <c r="H14" s="1052"/>
      <c r="I14" s="1052"/>
      <c r="J14" s="1175"/>
      <c r="K14" s="1176"/>
    </row>
    <row r="15" ht="24" customHeight="1" spans="1:14">
      <c r="A15" s="1233" t="s">
        <v>1955</v>
      </c>
      <c r="B15" s="1234" t="s">
        <v>409</v>
      </c>
      <c r="C15" s="1056">
        <f>VLOOKUP(B15,BUT_!$C$8:$I$12,4,0)</f>
        <v>415842</v>
      </c>
      <c r="D15" s="1057">
        <v>1</v>
      </c>
      <c r="E15" s="1056">
        <f>C15*D15</f>
        <v>415842</v>
      </c>
      <c r="F15" s="1233" t="s">
        <v>1955</v>
      </c>
      <c r="G15" s="1058" t="s">
        <v>409</v>
      </c>
      <c r="H15" s="1059">
        <f>VLOOKUP(G15,BUT_!$C$8:$I$12,4,0)</f>
        <v>415842</v>
      </c>
      <c r="I15" s="1177">
        <v>1</v>
      </c>
      <c r="J15" s="1178">
        <v>1</v>
      </c>
      <c r="K15" s="1179">
        <f>J15*I15*H15</f>
        <v>415842</v>
      </c>
      <c r="N15" s="1180"/>
    </row>
    <row r="16" ht="31.5" customHeight="1" spans="1:14">
      <c r="A16" s="1235" t="s">
        <v>1956</v>
      </c>
      <c r="B16" s="1236" t="s">
        <v>415</v>
      </c>
      <c r="C16" s="1062">
        <f>VLOOKUP(B16,BUT_!$C$13:$I$15,4,0)</f>
        <v>600752</v>
      </c>
      <c r="D16" s="1063">
        <v>1</v>
      </c>
      <c r="E16" s="1062">
        <f t="shared" ref="E16:E40" si="0">C16*D16</f>
        <v>600752</v>
      </c>
      <c r="F16" s="1235" t="s">
        <v>1956</v>
      </c>
      <c r="G16" s="1064" t="s">
        <v>415</v>
      </c>
      <c r="H16" s="1065">
        <f>VLOOKUP(G16,BUT_!$C$13:$I$15,4,0)</f>
        <v>600752</v>
      </c>
      <c r="I16" s="1181">
        <v>1</v>
      </c>
      <c r="J16" s="1182">
        <v>1</v>
      </c>
      <c r="K16" s="1183">
        <f>J16*I16*H16</f>
        <v>600752</v>
      </c>
      <c r="N16" s="1180"/>
    </row>
    <row r="17" ht="25.5" customHeight="1" spans="1:11">
      <c r="A17" s="1235" t="s">
        <v>1957</v>
      </c>
      <c r="B17" s="1236" t="s">
        <v>442</v>
      </c>
      <c r="C17" s="1062">
        <f>VLOOKUP(B17,BUT_!$C$32:$I$38,4,0)</f>
        <v>258697</v>
      </c>
      <c r="D17" s="1063">
        <v>0.924469777306469</v>
      </c>
      <c r="E17" s="1062">
        <f t="shared" si="0"/>
        <v>239157.557979852</v>
      </c>
      <c r="F17" s="1235" t="s">
        <v>1957</v>
      </c>
      <c r="G17" s="1064" t="s">
        <v>441</v>
      </c>
      <c r="H17" s="1065">
        <f>VLOOKUP(G17,BUT_!$C$32:$I$38,4,0)</f>
        <v>183084</v>
      </c>
      <c r="I17" s="1181">
        <v>1</v>
      </c>
      <c r="J17" s="1182">
        <v>1</v>
      </c>
      <c r="K17" s="1183">
        <f t="shared" ref="K17:K40" si="1">J17*I17*H17</f>
        <v>183084</v>
      </c>
    </row>
    <row r="18" ht="26.1" customHeight="1" spans="1:11">
      <c r="A18" s="1235"/>
      <c r="B18" s="1236"/>
      <c r="C18" s="1062"/>
      <c r="D18" s="1063">
        <v>0.0755302226935312</v>
      </c>
      <c r="E18" s="1062">
        <f t="shared" si="0"/>
        <v>0</v>
      </c>
      <c r="F18" s="1235"/>
      <c r="G18" s="1064" t="s">
        <v>440</v>
      </c>
      <c r="H18" s="1065">
        <f>VLOOKUP(G18,BUT_!$C$32:$I$38,4,0)</f>
        <v>295135</v>
      </c>
      <c r="I18" s="1181">
        <v>0</v>
      </c>
      <c r="J18" s="1182">
        <v>1</v>
      </c>
      <c r="K18" s="1183">
        <f t="shared" si="1"/>
        <v>0</v>
      </c>
    </row>
    <row r="19" ht="26.1" customHeight="1" spans="1:14">
      <c r="A19" s="1235"/>
      <c r="B19" s="1236"/>
      <c r="C19" s="1062"/>
      <c r="D19" s="1063">
        <v>0</v>
      </c>
      <c r="E19" s="1062"/>
      <c r="F19" s="1235"/>
      <c r="G19" s="1064" t="s">
        <v>422</v>
      </c>
      <c r="H19" s="1065">
        <f>VLOOKUP(G19,BUT_!$C$17:$I$30,4,0)</f>
        <v>409737</v>
      </c>
      <c r="I19" s="1181">
        <v>0</v>
      </c>
      <c r="J19" s="1182">
        <v>1</v>
      </c>
      <c r="K19" s="1183">
        <f t="shared" si="1"/>
        <v>0</v>
      </c>
      <c r="M19" s="1242"/>
      <c r="N19" s="1015"/>
    </row>
    <row r="20" ht="26.1" customHeight="1" spans="1:11">
      <c r="A20" s="1235" t="s">
        <v>1958</v>
      </c>
      <c r="B20" s="1236" t="s">
        <v>427</v>
      </c>
      <c r="C20" s="1062">
        <f>VLOOKUP(B20,BUT_!$C$17:$I$30,4,0)</f>
        <v>202829</v>
      </c>
      <c r="D20" s="1063">
        <v>0.924469777306469</v>
      </c>
      <c r="E20" s="1062">
        <f t="shared" si="0"/>
        <v>187509.280461294</v>
      </c>
      <c r="F20" s="1237" t="s">
        <v>1958</v>
      </c>
      <c r="G20" s="1064" t="s">
        <v>427</v>
      </c>
      <c r="H20" s="1065">
        <f>VLOOKUP(G20,BUT_!$C$17:$I$30,4,0)</f>
        <v>202829</v>
      </c>
      <c r="I20" s="1181">
        <v>1</v>
      </c>
      <c r="J20" s="1182">
        <v>1</v>
      </c>
      <c r="K20" s="1183">
        <f t="shared" si="1"/>
        <v>202829</v>
      </c>
    </row>
    <row r="21" ht="26.1" customHeight="1" spans="1:11">
      <c r="A21" s="1235"/>
      <c r="B21" s="1236" t="s">
        <v>422</v>
      </c>
      <c r="C21" s="1062">
        <f>VLOOKUP(B21,BUT_!$C$17:$I$30,4,0)</f>
        <v>409737</v>
      </c>
      <c r="D21" s="1063">
        <v>0.0755302226935312</v>
      </c>
      <c r="E21" s="1062">
        <f t="shared" si="0"/>
        <v>30947.5268557794</v>
      </c>
      <c r="F21" s="1238"/>
      <c r="G21" s="1064" t="s">
        <v>422</v>
      </c>
      <c r="H21" s="1065">
        <f>VLOOKUP(G21,BUT_!$C$17:$I$30,4,0)</f>
        <v>409737</v>
      </c>
      <c r="I21" s="1181">
        <v>0</v>
      </c>
      <c r="J21" s="1182">
        <v>1</v>
      </c>
      <c r="K21" s="1183">
        <f t="shared" si="1"/>
        <v>0</v>
      </c>
    </row>
    <row r="22" ht="26.1" customHeight="1" spans="1:14">
      <c r="A22" s="1235"/>
      <c r="B22" s="1236"/>
      <c r="C22" s="1062"/>
      <c r="D22" s="1063">
        <v>0</v>
      </c>
      <c r="E22" s="1062"/>
      <c r="F22" s="1239"/>
      <c r="G22" s="1064" t="s">
        <v>420</v>
      </c>
      <c r="H22" s="1065">
        <f>VLOOKUP(G22,BUT_!$C$39:$I$46,4,0)</f>
        <v>105830</v>
      </c>
      <c r="I22" s="1181">
        <v>1</v>
      </c>
      <c r="J22" s="1182">
        <v>1</v>
      </c>
      <c r="K22" s="1183">
        <f t="shared" si="1"/>
        <v>105830</v>
      </c>
      <c r="M22" s="1242"/>
      <c r="N22" s="1015"/>
    </row>
    <row r="23" ht="24.75" customHeight="1" spans="1:11">
      <c r="A23" s="1235" t="s">
        <v>1959</v>
      </c>
      <c r="B23" s="1236" t="s">
        <v>455</v>
      </c>
      <c r="C23" s="1062">
        <f>VLOOKUP(B23,BUT_!$C$39:$I$46,4,0)</f>
        <v>111562</v>
      </c>
      <c r="D23" s="1063">
        <v>0.924469777306469</v>
      </c>
      <c r="E23" s="1062">
        <f t="shared" si="0"/>
        <v>103135.697295864</v>
      </c>
      <c r="F23" s="1235" t="s">
        <v>1959</v>
      </c>
      <c r="G23" s="1064" t="s">
        <v>452</v>
      </c>
      <c r="H23" s="1065">
        <f>VLOOKUP(G23,BUT_!$C$39:$I$46,4,0)</f>
        <v>113322</v>
      </c>
      <c r="I23" s="1181">
        <v>0</v>
      </c>
      <c r="J23" s="1182">
        <v>1</v>
      </c>
      <c r="K23" s="1183">
        <f t="shared" si="1"/>
        <v>0</v>
      </c>
    </row>
    <row r="24" ht="24.75" customHeight="1" spans="1:11">
      <c r="A24" s="1235"/>
      <c r="B24" s="1236" t="s">
        <v>450</v>
      </c>
      <c r="C24" s="1062">
        <f>VLOOKUP(B24,BUT_!$C$39:$I$46,4,0)</f>
        <v>76022</v>
      </c>
      <c r="D24" s="1063">
        <v>0.0755302226935314</v>
      </c>
      <c r="E24" s="1062">
        <f t="shared" si="0"/>
        <v>5741.95858960764</v>
      </c>
      <c r="F24" s="1235"/>
      <c r="G24" s="1064" t="s">
        <v>420</v>
      </c>
      <c r="H24" s="1065">
        <f>VLOOKUP(G24,BUT_!$C$39:$I$46,4,0)</f>
        <v>105830</v>
      </c>
      <c r="I24" s="1181">
        <v>0</v>
      </c>
      <c r="J24" s="1182">
        <v>1</v>
      </c>
      <c r="K24" s="1183">
        <f t="shared" si="1"/>
        <v>0</v>
      </c>
    </row>
    <row r="25" ht="24.75" customHeight="1" spans="1:14">
      <c r="A25" s="1235"/>
      <c r="B25" s="1236"/>
      <c r="C25" s="1067"/>
      <c r="D25" s="1063">
        <v>0</v>
      </c>
      <c r="E25" s="1067">
        <f t="shared" si="0"/>
        <v>0</v>
      </c>
      <c r="F25" s="1235"/>
      <c r="G25" s="1064" t="s">
        <v>420</v>
      </c>
      <c r="H25" s="1065">
        <f>VLOOKUP(G25,BUT_!$C$39:$I$46,4,0)</f>
        <v>105830</v>
      </c>
      <c r="I25" s="1181">
        <v>0</v>
      </c>
      <c r="J25" s="1182">
        <v>0</v>
      </c>
      <c r="K25" s="1183">
        <f t="shared" si="1"/>
        <v>0</v>
      </c>
      <c r="M25" s="1242"/>
      <c r="N25" s="1015"/>
    </row>
    <row r="26" ht="20.1" customHeight="1" spans="1:11">
      <c r="A26" s="1235" t="s">
        <v>1960</v>
      </c>
      <c r="B26" s="1236" t="s">
        <v>458</v>
      </c>
      <c r="C26" s="1067">
        <f>VLOOKUP(B26,BUT_!$C$48:$I$64,4,0)</f>
        <v>190940</v>
      </c>
      <c r="D26" s="1063">
        <v>1</v>
      </c>
      <c r="E26" s="1067">
        <f t="shared" si="0"/>
        <v>190940</v>
      </c>
      <c r="F26" s="1235" t="s">
        <v>1960</v>
      </c>
      <c r="G26" s="1064" t="s">
        <v>459</v>
      </c>
      <c r="H26" s="1065">
        <f>VLOOKUP(G26,BUT_!$C$48:$I$64,4,0)</f>
        <v>228979</v>
      </c>
      <c r="I26" s="1181">
        <v>1</v>
      </c>
      <c r="J26" s="1182">
        <v>1</v>
      </c>
      <c r="K26" s="1183">
        <f t="shared" si="1"/>
        <v>228979</v>
      </c>
    </row>
    <row r="27" ht="20.1" customHeight="1" spans="1:11">
      <c r="A27" s="1235"/>
      <c r="B27" s="1236" t="s">
        <v>467</v>
      </c>
      <c r="C27" s="1067">
        <f>VLOOKUP(B27,BUT_!$C$48:$I$64,4,0)</f>
        <v>475224</v>
      </c>
      <c r="D27" s="1063">
        <v>0.800701236390478</v>
      </c>
      <c r="E27" s="1067">
        <f t="shared" si="0"/>
        <v>380512.444362428</v>
      </c>
      <c r="F27" s="1235"/>
      <c r="G27" s="1064" t="s">
        <v>467</v>
      </c>
      <c r="H27" s="1065">
        <f>VLOOKUP(G27,BUT_!$C$48:$I$64,4,0)</f>
        <v>475224</v>
      </c>
      <c r="I27" s="1181">
        <v>0.8</v>
      </c>
      <c r="J27" s="1182">
        <v>1</v>
      </c>
      <c r="K27" s="1183">
        <f t="shared" si="1"/>
        <v>380179.2</v>
      </c>
    </row>
    <row r="28" ht="20.1" customHeight="1" spans="1:11">
      <c r="A28" s="1235"/>
      <c r="B28" s="1236"/>
      <c r="C28" s="1067"/>
      <c r="D28" s="1063">
        <v>0.199298763609522</v>
      </c>
      <c r="E28" s="1067">
        <f t="shared" si="0"/>
        <v>0</v>
      </c>
      <c r="F28" s="1235"/>
      <c r="G28" s="1064" t="s">
        <v>459</v>
      </c>
      <c r="H28" s="1065">
        <f>VLOOKUP(G28,BUT_!$C$48:$I$64,4,0)</f>
        <v>228979</v>
      </c>
      <c r="I28" s="1181">
        <v>0</v>
      </c>
      <c r="J28" s="1182">
        <v>1</v>
      </c>
      <c r="K28" s="1183">
        <f t="shared" si="1"/>
        <v>0</v>
      </c>
    </row>
    <row r="29" ht="20.1" customHeight="1" spans="1:11">
      <c r="A29" s="1235"/>
      <c r="B29" s="1236"/>
      <c r="C29" s="1067"/>
      <c r="D29" s="1063">
        <v>0</v>
      </c>
      <c r="E29" s="1067">
        <f t="shared" si="0"/>
        <v>0</v>
      </c>
      <c r="F29" s="1235"/>
      <c r="G29" s="1064" t="s">
        <v>467</v>
      </c>
      <c r="H29" s="1065">
        <f>VLOOKUP(G29,BUT_!$C$48:$I$64,4,0)</f>
        <v>475224</v>
      </c>
      <c r="I29" s="1181">
        <v>0</v>
      </c>
      <c r="J29" s="1182">
        <v>1</v>
      </c>
      <c r="K29" s="1183">
        <f t="shared" si="1"/>
        <v>0</v>
      </c>
    </row>
    <row r="30" ht="20.1" customHeight="1" spans="1:11">
      <c r="A30" s="1235"/>
      <c r="B30" s="1236"/>
      <c r="C30" s="1067"/>
      <c r="D30" s="1063">
        <v>0</v>
      </c>
      <c r="E30" s="1067">
        <f t="shared" si="0"/>
        <v>0</v>
      </c>
      <c r="F30" s="1235"/>
      <c r="G30" s="1064" t="s">
        <v>467</v>
      </c>
      <c r="H30" s="1065">
        <f>VLOOKUP(G30,BUT_!$C$48:$I$64,4,0)</f>
        <v>475224</v>
      </c>
      <c r="I30" s="1181">
        <v>0</v>
      </c>
      <c r="J30" s="1182">
        <v>1</v>
      </c>
      <c r="K30" s="1183">
        <f t="shared" si="1"/>
        <v>0</v>
      </c>
    </row>
    <row r="31" ht="20.1" customHeight="1" spans="1:11">
      <c r="A31" s="1235"/>
      <c r="B31" s="1236"/>
      <c r="C31" s="1067"/>
      <c r="D31" s="1063">
        <v>0</v>
      </c>
      <c r="E31" s="1067">
        <f t="shared" si="0"/>
        <v>0</v>
      </c>
      <c r="F31" s="1235"/>
      <c r="G31" s="1064" t="s">
        <v>460</v>
      </c>
      <c r="H31" s="1065">
        <f>VLOOKUP(G31,BUT_!$C$48:$I$64,4,0)</f>
        <v>270302</v>
      </c>
      <c r="I31" s="1181">
        <v>0</v>
      </c>
      <c r="J31" s="1182">
        <v>1</v>
      </c>
      <c r="K31" s="1183">
        <f t="shared" si="1"/>
        <v>0</v>
      </c>
    </row>
    <row r="32" ht="20.1" customHeight="1" spans="1:14">
      <c r="A32" s="1235"/>
      <c r="B32" s="1236"/>
      <c r="C32" s="1067"/>
      <c r="D32" s="1063">
        <v>0</v>
      </c>
      <c r="E32" s="1067">
        <f t="shared" si="0"/>
        <v>0</v>
      </c>
      <c r="F32" s="1235"/>
      <c r="G32" s="1064" t="s">
        <v>459</v>
      </c>
      <c r="H32" s="1065">
        <f>VLOOKUP(G32,BUT_!$C$48:$I$64,4,0)</f>
        <v>228979</v>
      </c>
      <c r="I32" s="1181">
        <v>0</v>
      </c>
      <c r="J32" s="1182">
        <v>1</v>
      </c>
      <c r="K32" s="1183">
        <f t="shared" si="1"/>
        <v>0</v>
      </c>
      <c r="M32" s="1242"/>
      <c r="N32" s="1015"/>
    </row>
    <row r="33" ht="35.25" customHeight="1" spans="1:11">
      <c r="A33" s="1235" t="s">
        <v>1961</v>
      </c>
      <c r="B33" s="1236" t="s">
        <v>479</v>
      </c>
      <c r="C33" s="1067">
        <f>VLOOKUP(B33,BUT_!$C$66:$I$80,4,0)</f>
        <v>300776</v>
      </c>
      <c r="D33" s="1063">
        <v>0.5</v>
      </c>
      <c r="E33" s="1067">
        <f t="shared" si="0"/>
        <v>150388</v>
      </c>
      <c r="F33" s="1235" t="s">
        <v>1961</v>
      </c>
      <c r="G33" s="1064" t="s">
        <v>478</v>
      </c>
      <c r="H33" s="1065">
        <f>VLOOKUP(G33,BUT_!$C$66:$I$80,4,0)</f>
        <v>350809</v>
      </c>
      <c r="I33" s="1181">
        <v>0.6</v>
      </c>
      <c r="J33" s="1182">
        <v>1</v>
      </c>
      <c r="K33" s="1183">
        <f t="shared" si="1"/>
        <v>210485.4</v>
      </c>
    </row>
    <row r="34" ht="32.25" customHeight="1" spans="1:11">
      <c r="A34" s="1235"/>
      <c r="B34" s="1236" t="s">
        <v>488</v>
      </c>
      <c r="C34" s="1067">
        <f>VLOOKUP(B34,BUT_!$C$66:$I$80,4,0)</f>
        <v>348715</v>
      </c>
      <c r="D34" s="1063">
        <v>0.396381578947368</v>
      </c>
      <c r="E34" s="1067">
        <f t="shared" si="0"/>
        <v>138224.202302632</v>
      </c>
      <c r="F34" s="1235"/>
      <c r="G34" s="1064" t="s">
        <v>488</v>
      </c>
      <c r="H34" s="1065">
        <f>VLOOKUP(G34,BUT_!$C$66:$I$80,4,0)</f>
        <v>348715</v>
      </c>
      <c r="I34" s="1181">
        <v>0.3</v>
      </c>
      <c r="J34" s="1182">
        <v>1</v>
      </c>
      <c r="K34" s="1183">
        <f t="shared" si="1"/>
        <v>104614.5</v>
      </c>
    </row>
    <row r="35" ht="32.25" customHeight="1" spans="1:11">
      <c r="A35" s="1235"/>
      <c r="B35" s="1236" t="s">
        <v>482</v>
      </c>
      <c r="C35" s="1067">
        <f>VLOOKUP(B35,BUT_!$C$66:$I$80,4,0)</f>
        <v>87745</v>
      </c>
      <c r="D35" s="1063">
        <v>0.103618421052632</v>
      </c>
      <c r="E35" s="1067">
        <f t="shared" si="0"/>
        <v>9091.99835526316</v>
      </c>
      <c r="F35" s="1235"/>
      <c r="G35" s="1064" t="s">
        <v>482</v>
      </c>
      <c r="H35" s="1065">
        <f>VLOOKUP(G35,BUT_!$C$66:$I$80,4,0)</f>
        <v>87745</v>
      </c>
      <c r="I35" s="1181">
        <v>0.1</v>
      </c>
      <c r="J35" s="1182">
        <v>1</v>
      </c>
      <c r="K35" s="1183">
        <f t="shared" si="1"/>
        <v>8774.5</v>
      </c>
    </row>
    <row r="36" ht="32.25" customHeight="1" spans="1:14">
      <c r="A36" s="1235"/>
      <c r="B36" s="1240" t="s">
        <v>30</v>
      </c>
      <c r="C36" s="1067"/>
      <c r="D36" s="1063">
        <v>0</v>
      </c>
      <c r="E36" s="1067">
        <f t="shared" si="0"/>
        <v>0</v>
      </c>
      <c r="F36" s="1235"/>
      <c r="G36" s="1064" t="s">
        <v>488</v>
      </c>
      <c r="H36" s="1065">
        <f>VLOOKUP(G36,BUT_!$C$66:$I$80,4,0)</f>
        <v>348715</v>
      </c>
      <c r="I36" s="1181">
        <v>0</v>
      </c>
      <c r="J36" s="1182">
        <v>1</v>
      </c>
      <c r="K36" s="1183">
        <f t="shared" si="1"/>
        <v>0</v>
      </c>
      <c r="M36" s="1242"/>
      <c r="N36" s="1015"/>
    </row>
    <row r="37" ht="26.1" customHeight="1" spans="1:11">
      <c r="A37" s="1235" t="s">
        <v>1962</v>
      </c>
      <c r="B37" s="1236" t="s">
        <v>497</v>
      </c>
      <c r="C37" s="1067">
        <f>VLOOKUP(B37,BUT_!$C$81:$I$106,4,0)</f>
        <v>217373</v>
      </c>
      <c r="D37" s="1063">
        <v>1</v>
      </c>
      <c r="E37" s="1067">
        <f t="shared" si="0"/>
        <v>217373</v>
      </c>
      <c r="F37" s="1235" t="s">
        <v>1962</v>
      </c>
      <c r="G37" s="1064" t="s">
        <v>497</v>
      </c>
      <c r="H37" s="1065">
        <f>VLOOKUP(G37,BUT_!$C$81:$I$106,4,0)</f>
        <v>217373</v>
      </c>
      <c r="I37" s="1181">
        <v>1</v>
      </c>
      <c r="J37" s="1182">
        <v>1</v>
      </c>
      <c r="K37" s="1183">
        <f t="shared" si="1"/>
        <v>217373</v>
      </c>
    </row>
    <row r="38" ht="26.1" customHeight="1" spans="1:11">
      <c r="A38" s="1235"/>
      <c r="B38" s="1236"/>
      <c r="C38" s="1067"/>
      <c r="D38" s="1063">
        <v>0</v>
      </c>
      <c r="E38" s="1067">
        <f t="shared" si="0"/>
        <v>0</v>
      </c>
      <c r="F38" s="1235"/>
      <c r="G38" s="1064" t="s">
        <v>501</v>
      </c>
      <c r="H38" s="1065">
        <f>VLOOKUP(G38,BUT_!$C$81:$I$106,4,0)</f>
        <v>71668</v>
      </c>
      <c r="I38" s="1181">
        <v>0</v>
      </c>
      <c r="J38" s="1182">
        <v>1</v>
      </c>
      <c r="K38" s="1183">
        <f t="shared" si="1"/>
        <v>0</v>
      </c>
    </row>
    <row r="39" ht="26.1" customHeight="1" spans="1:14">
      <c r="A39" s="1235"/>
      <c r="B39" s="1240" t="s">
        <v>30</v>
      </c>
      <c r="C39" s="1067"/>
      <c r="D39" s="1063">
        <v>0</v>
      </c>
      <c r="E39" s="1067">
        <f t="shared" si="0"/>
        <v>0</v>
      </c>
      <c r="F39" s="1235"/>
      <c r="G39" s="1064" t="s">
        <v>497</v>
      </c>
      <c r="H39" s="1065">
        <f>VLOOKUP(G39,BUT_!$C$81:$I$106,4,0)</f>
        <v>217373</v>
      </c>
      <c r="I39" s="1181">
        <v>1</v>
      </c>
      <c r="J39" s="1182">
        <v>0</v>
      </c>
      <c r="K39" s="1183">
        <f t="shared" si="1"/>
        <v>0</v>
      </c>
      <c r="M39" s="1242"/>
      <c r="N39" s="1015"/>
    </row>
    <row r="40" ht="36.75" customHeight="1" spans="1:14">
      <c r="A40" s="1241" t="s">
        <v>1963</v>
      </c>
      <c r="B40" s="1069" t="s">
        <v>1964</v>
      </c>
      <c r="C40" s="1070">
        <v>204322.922565492</v>
      </c>
      <c r="D40" s="1071">
        <v>1</v>
      </c>
      <c r="E40" s="1070">
        <f t="shared" si="0"/>
        <v>204322.922565492</v>
      </c>
      <c r="F40" s="1241" t="s">
        <v>1963</v>
      </c>
      <c r="G40" s="1072" t="str">
        <f>B40</f>
        <v>Sanitair (kloset jongkok), Plumbing, elektrikal</v>
      </c>
      <c r="H40" s="1073">
        <f>C40</f>
        <v>204322.922565492</v>
      </c>
      <c r="I40" s="1184">
        <v>1</v>
      </c>
      <c r="J40" s="1185">
        <v>1</v>
      </c>
      <c r="K40" s="1186">
        <f t="shared" si="1"/>
        <v>204322.922565492</v>
      </c>
      <c r="N40" s="1180"/>
    </row>
    <row r="41" ht="20.25" customHeight="1" spans="1:15">
      <c r="A41" s="1074" t="s">
        <v>1965</v>
      </c>
      <c r="B41" s="1075"/>
      <c r="C41" s="1075"/>
      <c r="D41" s="1076"/>
      <c r="E41" s="1077">
        <f>SUM(E15:E40)</f>
        <v>2873938.58876821</v>
      </c>
      <c r="F41" s="1078" t="s">
        <v>1965</v>
      </c>
      <c r="G41" s="1079"/>
      <c r="H41" s="1079"/>
      <c r="I41" s="1079"/>
      <c r="J41" s="1187"/>
      <c r="K41" s="1188">
        <f>SUM(K15:K40)</f>
        <v>2863065.52256549</v>
      </c>
      <c r="N41" s="1077"/>
      <c r="O41" s="1077"/>
    </row>
    <row r="42" ht="20.25" customHeight="1" spans="1:30">
      <c r="A42" s="1074" t="s">
        <v>1966</v>
      </c>
      <c r="B42" s="1075"/>
      <c r="C42" s="1075"/>
      <c r="D42" s="1076"/>
      <c r="E42" s="1077">
        <f>E41*I8</f>
        <v>2687132.58049828</v>
      </c>
      <c r="F42" s="1078" t="s">
        <v>1966</v>
      </c>
      <c r="G42" s="1079"/>
      <c r="H42" s="1079"/>
      <c r="I42" s="1079"/>
      <c r="J42" s="1187"/>
      <c r="K42" s="1188">
        <f>K41*I8</f>
        <v>2676966.26359874</v>
      </c>
      <c r="L42" s="1013"/>
      <c r="M42" s="1013"/>
      <c r="N42" s="1013"/>
      <c r="O42" s="1243"/>
      <c r="P42" s="1189"/>
      <c r="Q42" s="1189"/>
      <c r="R42" s="1218"/>
      <c r="S42" s="1013"/>
      <c r="T42" s="1219"/>
      <c r="U42" s="1013"/>
      <c r="V42" s="1013"/>
      <c r="Y42" s="1220"/>
      <c r="Z42" s="1189"/>
      <c r="AC42" s="1221"/>
      <c r="AD42" s="1222"/>
    </row>
    <row r="43" ht="20.25" customHeight="1" spans="1:11">
      <c r="A43" s="1074" t="s">
        <v>1967</v>
      </c>
      <c r="B43" s="1075"/>
      <c r="C43" s="1075"/>
      <c r="D43" s="1076"/>
      <c r="E43" s="1077">
        <f>E42*K4</f>
        <v>2687132.58049828</v>
      </c>
      <c r="F43" s="1078" t="s">
        <v>1967</v>
      </c>
      <c r="G43" s="1079"/>
      <c r="H43" s="1079"/>
      <c r="I43" s="1079"/>
      <c r="J43" s="1187"/>
      <c r="K43" s="1188">
        <f>K42*K4</f>
        <v>2676966.26359874</v>
      </c>
    </row>
    <row r="44" ht="34.5" customHeight="1" spans="1:11">
      <c r="A44" s="1080" t="s">
        <v>1968</v>
      </c>
      <c r="B44" s="1081" t="s">
        <v>1969</v>
      </c>
      <c r="C44" s="1082" t="s">
        <v>1970</v>
      </c>
      <c r="D44" s="1083"/>
      <c r="E44" s="1083"/>
      <c r="F44" s="1084" t="s">
        <v>1971</v>
      </c>
      <c r="G44" s="1085"/>
      <c r="H44" s="1084" t="str">
        <f>B44</f>
        <v>MODEL ACUAN</v>
      </c>
      <c r="I44" s="1085"/>
      <c r="J44" s="1084" t="str">
        <f>C44</f>
        <v>OBJEK YANG DINILAI</v>
      </c>
      <c r="K44" s="1190"/>
    </row>
    <row r="45" ht="30.75" customHeight="1" spans="1:11">
      <c r="A45" s="1086" t="s">
        <v>1320</v>
      </c>
      <c r="B45" s="1087">
        <f>3%*E43</f>
        <v>80613.9774149484</v>
      </c>
      <c r="C45" s="1088">
        <f>3%*(K43+K52)</f>
        <v>80308.9879079621</v>
      </c>
      <c r="D45" s="1089"/>
      <c r="E45" s="1089"/>
      <c r="F45" s="1090" t="s">
        <v>1972</v>
      </c>
      <c r="G45" s="1090"/>
      <c r="H45" s="1091">
        <f>E43+B48</f>
        <v>3076766.80467053</v>
      </c>
      <c r="I45" s="1091"/>
      <c r="J45" s="1191">
        <f>K43+C48</f>
        <v>3065126.37182055</v>
      </c>
      <c r="K45" s="1192"/>
    </row>
    <row r="46" ht="26.25" customHeight="1" spans="1:11">
      <c r="A46" s="1092" t="s">
        <v>1323</v>
      </c>
      <c r="B46" s="1093">
        <f>E43*1.5%</f>
        <v>40306.9887074742</v>
      </c>
      <c r="C46" s="1094">
        <f>1.5%*(K43+K52)</f>
        <v>40154.493953981</v>
      </c>
      <c r="D46" s="1095"/>
      <c r="E46" s="1095"/>
      <c r="F46" s="1096" t="s">
        <v>1973</v>
      </c>
      <c r="G46" s="1096"/>
      <c r="H46" s="1097">
        <f>H45*11%</f>
        <v>338444.348513758</v>
      </c>
      <c r="I46" s="1097"/>
      <c r="J46" s="1193">
        <f>J45*11%</f>
        <v>337163.900900261</v>
      </c>
      <c r="K46" s="1194"/>
    </row>
    <row r="47" ht="31.5" customHeight="1" spans="1:11">
      <c r="A47" s="1098" t="s">
        <v>1327</v>
      </c>
      <c r="B47" s="1099">
        <f>E43*10%</f>
        <v>268713.258049828</v>
      </c>
      <c r="C47" s="1100">
        <f>10%*(K43+K52)</f>
        <v>267696.626359874</v>
      </c>
      <c r="D47" s="1101"/>
      <c r="E47" s="1101"/>
      <c r="F47" s="1102" t="s">
        <v>1974</v>
      </c>
      <c r="G47" s="1102"/>
      <c r="H47" s="1103">
        <f>ROUND(H45+H46,-4)</f>
        <v>3420000</v>
      </c>
      <c r="I47" s="1103"/>
      <c r="J47" s="1195">
        <f>ROUNDDOWN(J45+J46,-3)</f>
        <v>3402000</v>
      </c>
      <c r="K47" s="1196"/>
    </row>
    <row r="48" ht="31.5" customHeight="1" spans="1:11">
      <c r="A48" s="1104" t="s">
        <v>1975</v>
      </c>
      <c r="B48" s="1105">
        <f>SUM(B45:B47)</f>
        <v>389634.22417225</v>
      </c>
      <c r="C48" s="1106">
        <f>SUM(C45:C47)</f>
        <v>388160.108221817</v>
      </c>
      <c r="D48" s="1107"/>
      <c r="E48" s="1107"/>
      <c r="F48" s="1108" t="s">
        <v>1976</v>
      </c>
      <c r="G48" s="1109"/>
      <c r="H48" s="1110">
        <f>H47*G4</f>
        <v>855000000</v>
      </c>
      <c r="I48" s="1197"/>
      <c r="J48" s="1198">
        <f>J47*G4</f>
        <v>850500000</v>
      </c>
      <c r="K48" s="1199"/>
    </row>
    <row r="49" ht="29.25" customHeight="1" spans="6:6">
      <c r="F49" s="1111"/>
    </row>
    <row r="50" ht="30" customHeight="1" spans="6:6">
      <c r="F50" s="1113"/>
    </row>
    <row r="51" ht="30.75" customHeight="1" spans="6:6">
      <c r="F51" s="1114"/>
    </row>
    <row r="52" ht="28.5" customHeight="1" spans="7:11">
      <c r="G52" s="1115" t="s">
        <v>1977</v>
      </c>
      <c r="H52" s="1115"/>
      <c r="I52" s="1115"/>
      <c r="J52" s="1200">
        <v>0</v>
      </c>
      <c r="K52" s="1201">
        <f>J52*K41</f>
        <v>0</v>
      </c>
    </row>
    <row r="53" ht="31.5" customHeight="1"/>
    <row r="54" ht="21" customHeight="1"/>
    <row r="55" ht="27.75" customHeight="1" spans="1:11">
      <c r="A55" s="1116"/>
      <c r="B55" s="1117"/>
      <c r="C55" s="1118"/>
      <c r="H55" s="1119"/>
      <c r="I55" s="1119"/>
      <c r="J55" s="1119"/>
      <c r="K55" s="1202"/>
    </row>
    <row r="56" ht="21.75" customHeight="1" spans="1:11">
      <c r="A56" s="1120"/>
      <c r="B56" s="1119"/>
      <c r="C56" s="1118"/>
      <c r="D56" s="1118"/>
      <c r="E56" s="1118"/>
      <c r="F56" s="1118"/>
      <c r="G56" s="1118"/>
      <c r="H56" s="1118"/>
      <c r="I56" s="1118"/>
      <c r="J56" s="1118"/>
      <c r="K56" s="1203"/>
    </row>
    <row r="57" ht="21" spans="1:11">
      <c r="A57" s="1121"/>
      <c r="B57" s="1121"/>
      <c r="C57" s="1118"/>
      <c r="D57" s="1116"/>
      <c r="E57" s="1116"/>
      <c r="F57" s="1116"/>
      <c r="G57" s="1122"/>
      <c r="H57" s="1122"/>
      <c r="I57" s="1122"/>
      <c r="J57" s="1122"/>
      <c r="K57" s="1203"/>
    </row>
    <row r="58" ht="21" spans="1:11">
      <c r="A58" s="1123"/>
      <c r="B58" s="1124"/>
      <c r="C58" s="1118"/>
      <c r="D58" s="1120"/>
      <c r="E58" s="1120"/>
      <c r="F58" s="1120"/>
      <c r="G58" s="1125"/>
      <c r="H58" s="1125"/>
      <c r="I58" s="1128"/>
      <c r="J58" s="1128"/>
      <c r="K58" s="1203"/>
    </row>
    <row r="59" ht="21" spans="1:11">
      <c r="A59" s="1126"/>
      <c r="B59" s="1127"/>
      <c r="C59" s="1118"/>
      <c r="D59" s="1120"/>
      <c r="E59" s="1120"/>
      <c r="F59" s="1120"/>
      <c r="G59" s="1128"/>
      <c r="H59" s="1128"/>
      <c r="I59" s="1128"/>
      <c r="J59" s="1128"/>
      <c r="K59" s="1203"/>
    </row>
    <row r="60" ht="15" customHeight="1"/>
    <row r="61" ht="15.75" customHeight="1"/>
    <row r="62" ht="15" customHeight="1"/>
    <row r="63" ht="15" customHeight="1" spans="3:3">
      <c r="C63" s="1129"/>
    </row>
    <row r="64" ht="15" customHeight="1" spans="3:3">
      <c r="C64" s="1130"/>
    </row>
    <row r="65" ht="15.75" hidden="1" customHeight="1" spans="1:11">
      <c r="A65" s="1131" t="s">
        <v>1978</v>
      </c>
      <c r="B65" s="1132"/>
      <c r="C65" s="1133">
        <f>ROUND(J47*K74,-3)</f>
        <v>85000</v>
      </c>
      <c r="D65" s="1134"/>
      <c r="E65" s="1134"/>
      <c r="F65" s="1135"/>
      <c r="G65" s="1136" t="s">
        <v>1979</v>
      </c>
      <c r="H65" s="1137">
        <v>2017</v>
      </c>
      <c r="I65" s="1204" t="s">
        <v>1980</v>
      </c>
      <c r="J65" s="1205"/>
      <c r="K65" s="1206" t="s">
        <v>1981</v>
      </c>
    </row>
    <row r="66" ht="15" hidden="1" customHeight="1" spans="1:11">
      <c r="A66" s="1138" t="s">
        <v>1982</v>
      </c>
      <c r="B66" s="1139"/>
      <c r="C66" s="1140">
        <f>ROUND(J47-C65,-3)</f>
        <v>3317000</v>
      </c>
      <c r="D66" s="1140"/>
      <c r="E66" s="1140"/>
      <c r="F66" s="1140"/>
      <c r="G66" s="1141" t="s">
        <v>1983</v>
      </c>
      <c r="H66" s="1142">
        <v>2016</v>
      </c>
      <c r="I66" s="1207" t="s">
        <v>1984</v>
      </c>
      <c r="J66" s="1208"/>
      <c r="K66" s="1209">
        <f>H69/H68</f>
        <v>0.025</v>
      </c>
    </row>
    <row r="67" ht="15" hidden="1" customHeight="1" spans="1:11">
      <c r="A67" s="1143" t="s">
        <v>1985</v>
      </c>
      <c r="B67" s="1143"/>
      <c r="C67" s="1144">
        <f>ROUND(C66*G4,-3)</f>
        <v>829250000</v>
      </c>
      <c r="D67" s="1145"/>
      <c r="E67" s="1145"/>
      <c r="F67" s="1146"/>
      <c r="G67" s="1141" t="s">
        <v>1986</v>
      </c>
      <c r="H67" s="1147">
        <f>H66</f>
        <v>2016</v>
      </c>
      <c r="I67" s="1210" t="s">
        <v>1987</v>
      </c>
      <c r="J67" s="1211"/>
      <c r="K67" s="1212">
        <v>0</v>
      </c>
    </row>
    <row r="68" ht="15" hidden="1" customHeight="1" spans="7:11">
      <c r="G68" s="1148" t="s">
        <v>1988</v>
      </c>
      <c r="H68" s="1149">
        <v>40</v>
      </c>
      <c r="I68" s="1213" t="s">
        <v>1989</v>
      </c>
      <c r="J68" s="1214"/>
      <c r="K68" s="1215"/>
    </row>
    <row r="69" ht="15" hidden="1" customHeight="1" spans="7:11">
      <c r="G69" s="1148" t="s">
        <v>1990</v>
      </c>
      <c r="H69" s="1150">
        <f>H65-(H66+H67)/2</f>
        <v>1</v>
      </c>
      <c r="I69" s="1216" t="s">
        <v>1991</v>
      </c>
      <c r="J69" s="1217"/>
      <c r="K69" s="1212">
        <v>0</v>
      </c>
    </row>
    <row r="70" ht="15" hidden="1" customHeight="1" spans="9:11">
      <c r="I70" s="1213" t="s">
        <v>1992</v>
      </c>
      <c r="J70" s="1214"/>
      <c r="K70" s="1215"/>
    </row>
    <row r="71" ht="15" hidden="1" customHeight="1" spans="7:11">
      <c r="G71" s="1223" t="s">
        <v>1993</v>
      </c>
      <c r="H71" s="1224"/>
      <c r="I71" s="1226" t="s">
        <v>1991</v>
      </c>
      <c r="J71" s="1227"/>
      <c r="K71" s="1212">
        <v>0</v>
      </c>
    </row>
    <row r="72" ht="15" hidden="1" customHeight="1" spans="7:11">
      <c r="G72" s="1225" t="str">
        <f>IF(100%-K74&gt;84%,"Sangat Baik / Very Good",IF(100%-K74&gt;64%,"Baik / Good",IF(100%-K74&gt;29%,"Cukup / Fair",IF(100%-K74&gt;9%,"Buruk / Poor","Scrap"))))</f>
        <v>Sangat Baik / Very Good</v>
      </c>
      <c r="H72" s="1225"/>
      <c r="I72" s="1213" t="s">
        <v>1994</v>
      </c>
      <c r="J72" s="1214"/>
      <c r="K72" s="1215"/>
    </row>
    <row r="73" ht="15.75" hidden="1" customHeight="1" spans="9:11">
      <c r="I73" s="1228" t="s">
        <v>1991</v>
      </c>
      <c r="J73" s="1229"/>
      <c r="K73" s="1230">
        <v>0</v>
      </c>
    </row>
    <row r="74" ht="15.75" hidden="1" customHeight="1" spans="9:11">
      <c r="I74" s="1231" t="s">
        <v>1995</v>
      </c>
      <c r="J74" s="1231"/>
      <c r="K74" s="1232">
        <f>K66-K67+K69+K71*K66+K73*K66</f>
        <v>0.025</v>
      </c>
    </row>
    <row r="75" ht="15" hidden="1" customHeight="1"/>
    <row r="76" ht="15" hidden="1" customHeight="1"/>
    <row r="77" ht="15" hidden="1" customHeight="1"/>
    <row r="78" ht="15" hidden="1" customHeight="1"/>
    <row r="79" ht="15" hidden="1" customHeight="1"/>
    <row r="80" ht="15" hidden="1" customHeight="1"/>
    <row r="81" ht="15" hidden="1" customHeight="1"/>
    <row r="82" ht="15" hidden="1" customHeight="1"/>
    <row r="83" ht="15" hidden="1" customHeight="1"/>
    <row r="84" ht="15" hidden="1" customHeight="1"/>
    <row r="85" ht="15" hidden="1" customHeight="1"/>
    <row r="86" ht="15" hidden="1" customHeight="1"/>
    <row r="87" ht="15" hidden="1" customHeight="1"/>
    <row r="88" ht="15" hidden="1" customHeight="1"/>
    <row r="89" ht="15" hidden="1" customHeight="1"/>
    <row r="90" ht="15" hidden="1" customHeight="1"/>
    <row r="91" ht="15" hidden="1" customHeight="1"/>
    <row r="92" ht="15" customHeight="1"/>
    <row r="93" ht="15" customHeight="1"/>
    <row r="94" ht="15.75" customHeight="1"/>
    <row r="95" ht="15" customHeight="1"/>
    <row r="96" ht="15.75" customHeight="1"/>
    <row r="97" ht="15" customHeight="1"/>
    <row r="98" ht="15" customHeight="1"/>
    <row r="99" ht="15" customHeight="1"/>
    <row r="100" ht="15" customHeight="1"/>
    <row r="101" ht="15.7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ht="15" customHeight="1"/>
    <row r="114" ht="15" customHeight="1"/>
    <row r="115" ht="15.7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75" customHeight="1"/>
    <row r="130" ht="15" customHeight="1"/>
    <row r="131" ht="15" customHeight="1"/>
    <row r="132" ht="15.75" customHeight="1"/>
    <row r="135" spans="7:8">
      <c r="G135" s="1014"/>
      <c r="H135" s="1014"/>
    </row>
    <row r="136" spans="7:8">
      <c r="G136" s="1014"/>
      <c r="H136" s="1014"/>
    </row>
    <row r="697" ht="15" customHeight="1"/>
  </sheetData>
  <mergeCells count="80">
    <mergeCell ref="A2:K2"/>
    <mergeCell ref="A3:K3"/>
    <mergeCell ref="B4:E4"/>
    <mergeCell ref="A7:E7"/>
    <mergeCell ref="F7:H7"/>
    <mergeCell ref="I7:K7"/>
    <mergeCell ref="A8:E8"/>
    <mergeCell ref="F8:H8"/>
    <mergeCell ref="I8:K8"/>
    <mergeCell ref="A10:B10"/>
    <mergeCell ref="C10:K10"/>
    <mergeCell ref="A11:E11"/>
    <mergeCell ref="F11:K11"/>
    <mergeCell ref="A41:D41"/>
    <mergeCell ref="F41:J41"/>
    <mergeCell ref="A42:D42"/>
    <mergeCell ref="F42:J42"/>
    <mergeCell ref="A43:D43"/>
    <mergeCell ref="F43:J43"/>
    <mergeCell ref="C44:E44"/>
    <mergeCell ref="F44:G44"/>
    <mergeCell ref="H44:I44"/>
    <mergeCell ref="J44:K44"/>
    <mergeCell ref="C45:E45"/>
    <mergeCell ref="F45:G45"/>
    <mergeCell ref="H45:I45"/>
    <mergeCell ref="J45:K45"/>
    <mergeCell ref="C46:E46"/>
    <mergeCell ref="F46:G46"/>
    <mergeCell ref="H46:I46"/>
    <mergeCell ref="J46:K46"/>
    <mergeCell ref="C47:E47"/>
    <mergeCell ref="F47:G47"/>
    <mergeCell ref="H47:I47"/>
    <mergeCell ref="J47:K47"/>
    <mergeCell ref="C48:E48"/>
    <mergeCell ref="F48:G48"/>
    <mergeCell ref="H48:I48"/>
    <mergeCell ref="J48:K48"/>
    <mergeCell ref="A65:B65"/>
    <mergeCell ref="C65:F65"/>
    <mergeCell ref="I65:J65"/>
    <mergeCell ref="A66:B66"/>
    <mergeCell ref="C66:F66"/>
    <mergeCell ref="I66:J66"/>
    <mergeCell ref="A67:B67"/>
    <mergeCell ref="C67:F67"/>
    <mergeCell ref="I67:J67"/>
    <mergeCell ref="I68:J68"/>
    <mergeCell ref="I69:J69"/>
    <mergeCell ref="I70:J70"/>
    <mergeCell ref="G71:H71"/>
    <mergeCell ref="I71:J71"/>
    <mergeCell ref="G72:H72"/>
    <mergeCell ref="I72:J72"/>
    <mergeCell ref="I73:J73"/>
    <mergeCell ref="I74:J74"/>
    <mergeCell ref="A12:A13"/>
    <mergeCell ref="A17:A19"/>
    <mergeCell ref="A20:A22"/>
    <mergeCell ref="A23:A25"/>
    <mergeCell ref="A26:A32"/>
    <mergeCell ref="A33:A36"/>
    <mergeCell ref="A37:A39"/>
    <mergeCell ref="B12:B13"/>
    <mergeCell ref="C12:C13"/>
    <mergeCell ref="D12:D13"/>
    <mergeCell ref="E12:E13"/>
    <mergeCell ref="F12:F13"/>
    <mergeCell ref="F17:F19"/>
    <mergeCell ref="F20:F22"/>
    <mergeCell ref="F23:F25"/>
    <mergeCell ref="F26:F32"/>
    <mergeCell ref="F33:F36"/>
    <mergeCell ref="F37:F39"/>
    <mergeCell ref="G12:G13"/>
    <mergeCell ref="H12:H13"/>
    <mergeCell ref="I12:I13"/>
    <mergeCell ref="J12:J13"/>
    <mergeCell ref="K12:K13"/>
  </mergeCells>
  <dataValidations count="15">
    <dataValidation type="list" allowBlank="1" showInputMessage="1" showErrorMessage="1" sqref="I4">
      <formula1>ILM!$B$7:$B$46</formula1>
    </dataValidation>
    <dataValidation type="list" allowBlank="1" showInputMessage="1" showErrorMessage="1" sqref="F7:H7">
      <formula1>IKK!$G$7:$G$40</formula1>
    </dataValidation>
    <dataValidation type="list" allowBlank="1" showInputMessage="1" showErrorMessage="1" sqref="F8:H8">
      <formula1>IKK!$D$7:$D$549</formula1>
    </dataValidation>
    <dataValidation type="list" allowBlank="1" showInputMessage="1" showErrorMessage="1" sqref="B15 G15">
      <formula1>BUT_!$C$8:$C$12</formula1>
    </dataValidation>
    <dataValidation type="list" allowBlank="1" showInputMessage="1" showErrorMessage="1" sqref="B16 G16">
      <formula1>BUT_!$C$13:$C$15</formula1>
    </dataValidation>
    <dataValidation type="list" allowBlank="1" showInputMessage="1" showErrorMessage="1" sqref="B26">
      <formula1>BUT_!$C$48:$C$54</formula1>
    </dataValidation>
    <dataValidation type="list" allowBlank="1" showInputMessage="1" showErrorMessage="1" sqref="I69 I71:J71 I73:J73">
      <formula1>#REF!</formula1>
    </dataValidation>
    <dataValidation type="whole" operator="lessThan" allowBlank="1" showErrorMessage="1" sqref="A58:A59">
      <formula1>-5</formula1>
    </dataValidation>
    <dataValidation type="list" allowBlank="1" showInputMessage="1" showErrorMessage="1" sqref="B17:B18 G17:G18">
      <formula1>BUT_!$C$32:$C$37</formula1>
    </dataValidation>
    <dataValidation type="list" allowBlank="1" showInputMessage="1" showErrorMessage="1" sqref="B19:B21 G19:G21">
      <formula1>BUT_!$C$17:$C$29</formula1>
    </dataValidation>
    <dataValidation type="list" allowBlank="1" showInputMessage="1" showErrorMessage="1" sqref="B22:B25 G22:G25">
      <formula1>BUT_!$C$39:$C$46</formula1>
    </dataValidation>
    <dataValidation type="list" allowBlank="1" showInputMessage="1" showErrorMessage="1" sqref="B27:B32">
      <formula1>BUT_!$C$55:$C$63</formula1>
    </dataValidation>
    <dataValidation type="list" allowBlank="1" showInputMessage="1" showErrorMessage="1" sqref="B33:B35 G33:G36">
      <formula1>BUT_!$C$66:$C$79</formula1>
    </dataValidation>
    <dataValidation type="list" allowBlank="1" showInputMessage="1" showErrorMessage="1" sqref="B37:B38 G37:G39">
      <formula1>BUT_!$C$81:$C$98</formula1>
    </dataValidation>
    <dataValidation type="list" allowBlank="1" showInputMessage="1" showErrorMessage="1" sqref="G26:G32">
      <formula1>BUT_!$C$48:$C$64</formula1>
    </dataValidation>
  </dataValidations>
  <pageMargins left="0.37" right="0.22" top="0.35" bottom="0.12" header="0.3" footer="0.18"/>
  <pageSetup paperSize="9" scale="69" orientation="portrait"/>
  <headerFooter/>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00"/>
  </sheetPr>
  <dimension ref="A1:AD671"/>
  <sheetViews>
    <sheetView showGridLines="0" view="pageBreakPreview" zoomScale="55" zoomScaleNormal="100" workbookViewId="0">
      <selection activeCell="M36" sqref="M36"/>
    </sheetView>
  </sheetViews>
  <sheetFormatPr defaultColWidth="9.11111111111111" defaultRowHeight="13.8"/>
  <cols>
    <col min="1" max="1" width="20.1111111111111" style="1724" customWidth="1"/>
    <col min="2" max="2" width="34.6666666666667" style="1724" customWidth="1"/>
    <col min="3" max="3" width="16" style="1724" customWidth="1"/>
    <col min="4" max="4" width="9.88888888888889" style="1724" customWidth="1"/>
    <col min="5" max="5" width="17.8888888888889" style="1724" customWidth="1"/>
    <col min="6" max="6" width="21" style="1724" customWidth="1"/>
    <col min="7" max="7" width="30.3333333333333" style="1724" customWidth="1"/>
    <col min="8" max="8" width="17.6666666666667" style="1724" customWidth="1"/>
    <col min="9" max="9" width="10.4444444444444" style="1724" customWidth="1"/>
    <col min="10" max="10" width="9.66666666666667" style="1724" customWidth="1"/>
    <col min="11" max="11" width="18.4444444444444" style="1724" customWidth="1"/>
    <col min="12" max="12" width="9.11111111111111" style="1725"/>
    <col min="13" max="13" width="15" style="1725" customWidth="1"/>
    <col min="14" max="14" width="9.11111111111111" style="1725"/>
    <col min="15" max="15" width="12" style="1725" customWidth="1"/>
    <col min="16" max="16384" width="9.11111111111111" style="1725"/>
  </cols>
  <sheetData>
    <row r="1" ht="14.55" spans="1:3">
      <c r="A1" s="1726" t="e">
        <f>YEAR(#REF!)</f>
        <v>#REF!</v>
      </c>
      <c r="B1" s="1726"/>
      <c r="C1" s="1727" t="e">
        <f>IF(A1&gt;2016,0,IF(A1&lt;2016,0,1))</f>
        <v>#REF!</v>
      </c>
    </row>
    <row r="2" ht="24.75" customHeight="1" spans="1:11">
      <c r="A2" s="1728" t="s">
        <v>1996</v>
      </c>
      <c r="B2" s="1729"/>
      <c r="C2" s="1729"/>
      <c r="D2" s="1729"/>
      <c r="E2" s="1729"/>
      <c r="F2" s="1729"/>
      <c r="G2" s="1729"/>
      <c r="H2" s="1729"/>
      <c r="I2" s="1729"/>
      <c r="J2" s="1729"/>
      <c r="K2" s="1815"/>
    </row>
    <row r="3" ht="24.75" customHeight="1" spans="1:11">
      <c r="A3" s="1730" t="s">
        <v>1935</v>
      </c>
      <c r="B3" s="1731"/>
      <c r="C3" s="1731"/>
      <c r="D3" s="1731"/>
      <c r="E3" s="1731"/>
      <c r="F3" s="1731"/>
      <c r="G3" s="1731"/>
      <c r="H3" s="1731"/>
      <c r="I3" s="1731"/>
      <c r="J3" s="1731"/>
      <c r="K3" s="1816"/>
    </row>
    <row r="4" ht="32.25" customHeight="1" spans="1:12">
      <c r="A4" s="1732" t="s">
        <v>1936</v>
      </c>
      <c r="B4" s="1733" t="s">
        <v>402</v>
      </c>
      <c r="C4" s="1733"/>
      <c r="D4" s="1733"/>
      <c r="E4" s="1733"/>
      <c r="F4" s="1734" t="s">
        <v>1937</v>
      </c>
      <c r="G4" s="1735">
        <f>Tanah!H36</f>
        <v>0</v>
      </c>
      <c r="H4" s="1734" t="s">
        <v>1938</v>
      </c>
      <c r="I4" s="1817" t="s">
        <v>1133</v>
      </c>
      <c r="J4" s="1818" t="s">
        <v>1939</v>
      </c>
      <c r="K4" s="1819">
        <f>VLOOKUP(I4,ILM!B7:$E$46,3,FALSE)</f>
        <v>1</v>
      </c>
      <c r="L4" s="1820" t="s">
        <v>1997</v>
      </c>
    </row>
    <row r="5" ht="17.25" customHeight="1" spans="1:12">
      <c r="A5" s="1736"/>
      <c r="B5" s="1737"/>
      <c r="C5" s="1737"/>
      <c r="D5" s="1737"/>
      <c r="E5" s="1737"/>
      <c r="F5" s="1737"/>
      <c r="G5" s="1737"/>
      <c r="K5" s="1821"/>
      <c r="L5" s="1822" t="s">
        <v>1998</v>
      </c>
    </row>
    <row r="6" ht="20.25" customHeight="1" spans="1:11">
      <c r="A6" s="1738" t="s">
        <v>1940</v>
      </c>
      <c r="B6" s="1737"/>
      <c r="C6" s="1737"/>
      <c r="D6" s="1739"/>
      <c r="E6" s="1739"/>
      <c r="F6" s="1739"/>
      <c r="G6" s="1737"/>
      <c r="K6" s="1823"/>
    </row>
    <row r="7" spans="1:11">
      <c r="A7" s="1740" t="s">
        <v>379</v>
      </c>
      <c r="B7" s="1741"/>
      <c r="C7" s="1741"/>
      <c r="D7" s="1741"/>
      <c r="E7" s="1742"/>
      <c r="F7" s="3162" t="s">
        <v>1578</v>
      </c>
      <c r="G7" s="1743"/>
      <c r="H7" s="1743"/>
      <c r="I7" s="1824" t="s">
        <v>1999</v>
      </c>
      <c r="J7" s="1824"/>
      <c r="K7" s="1825"/>
    </row>
    <row r="8" spans="1:11">
      <c r="A8" s="1740" t="s">
        <v>1942</v>
      </c>
      <c r="B8" s="1741"/>
      <c r="C8" s="1741"/>
      <c r="D8" s="1741"/>
      <c r="E8" s="1742"/>
      <c r="F8" s="3162" t="s">
        <v>799</v>
      </c>
      <c r="G8" s="1743"/>
      <c r="H8" s="1743"/>
      <c r="I8" s="1826">
        <f>VLOOKUP(F8,IKK!$D$6:$E$549,2,FALSE)</f>
        <v>0.935</v>
      </c>
      <c r="J8" s="1826"/>
      <c r="K8" s="1827"/>
    </row>
    <row r="9" ht="15.75" customHeight="1" spans="1:11">
      <c r="A9" s="1744"/>
      <c r="B9" s="1745"/>
      <c r="C9" s="1745"/>
      <c r="G9" s="1746"/>
      <c r="H9" s="1746"/>
      <c r="I9" s="1828"/>
      <c r="J9" s="1828"/>
      <c r="K9" s="1829"/>
    </row>
    <row r="10" ht="20.25" customHeight="1" spans="1:11">
      <c r="A10" s="1747" t="s">
        <v>1943</v>
      </c>
      <c r="B10" s="1748"/>
      <c r="C10" s="3163" t="s">
        <v>2000</v>
      </c>
      <c r="D10" s="1749"/>
      <c r="E10" s="1749"/>
      <c r="F10" s="1749"/>
      <c r="G10" s="1749"/>
      <c r="H10" s="1749"/>
      <c r="I10" s="1749"/>
      <c r="J10" s="1749"/>
      <c r="K10" s="1830"/>
    </row>
    <row r="11" ht="18.75" customHeight="1" spans="1:11">
      <c r="A11" s="1750" t="s">
        <v>1944</v>
      </c>
      <c r="B11" s="1751"/>
      <c r="C11" s="1751"/>
      <c r="D11" s="1751"/>
      <c r="E11" s="1752"/>
      <c r="F11" s="1753" t="s">
        <v>2001</v>
      </c>
      <c r="G11" s="1751"/>
      <c r="H11" s="1751"/>
      <c r="I11" s="1751"/>
      <c r="J11" s="1751"/>
      <c r="K11" s="1831"/>
    </row>
    <row r="12" ht="24.75" customHeight="1" spans="1:11">
      <c r="A12" s="1754" t="s">
        <v>1946</v>
      </c>
      <c r="B12" s="1755" t="s">
        <v>1947</v>
      </c>
      <c r="C12" s="1755" t="s">
        <v>1948</v>
      </c>
      <c r="D12" s="1755" t="s">
        <v>1949</v>
      </c>
      <c r="E12" s="1755" t="s">
        <v>1950</v>
      </c>
      <c r="F12" s="1756" t="s">
        <v>1946</v>
      </c>
      <c r="G12" s="1756" t="s">
        <v>1951</v>
      </c>
      <c r="H12" s="1756" t="s">
        <v>1948</v>
      </c>
      <c r="I12" s="1756" t="s">
        <v>1949</v>
      </c>
      <c r="J12" s="1756" t="s">
        <v>1952</v>
      </c>
      <c r="K12" s="1832" t="s">
        <v>1953</v>
      </c>
    </row>
    <row r="13" ht="22.5" customHeight="1" spans="1:11">
      <c r="A13" s="1754"/>
      <c r="B13" s="1755"/>
      <c r="C13" s="1755"/>
      <c r="D13" s="1755"/>
      <c r="E13" s="1755"/>
      <c r="F13" s="1756"/>
      <c r="G13" s="1756"/>
      <c r="H13" s="1756"/>
      <c r="I13" s="1756"/>
      <c r="J13" s="1756"/>
      <c r="K13" s="1833"/>
    </row>
    <row r="14" ht="20.25" customHeight="1" spans="1:11">
      <c r="A14" s="1757" t="s">
        <v>1954</v>
      </c>
      <c r="B14" s="1758"/>
      <c r="C14" s="1759"/>
      <c r="D14" s="1760"/>
      <c r="E14" s="1760"/>
      <c r="F14" s="1761"/>
      <c r="G14" s="1760"/>
      <c r="H14" s="1760"/>
      <c r="I14" s="1760"/>
      <c r="J14" s="1834"/>
      <c r="K14" s="1835"/>
    </row>
    <row r="15" ht="24" customHeight="1" spans="1:11">
      <c r="A15" s="1762" t="s">
        <v>1955</v>
      </c>
      <c r="B15" s="1234" t="s">
        <v>411</v>
      </c>
      <c r="C15" s="1056">
        <f>VLOOKUP(B15,BUT_!$C$8:$I$12,3,0)</f>
        <v>764896</v>
      </c>
      <c r="D15" s="1057">
        <v>1</v>
      </c>
      <c r="E15" s="1056">
        <f>C15*D15</f>
        <v>764896</v>
      </c>
      <c r="F15" s="1762" t="s">
        <v>1955</v>
      </c>
      <c r="G15" s="1258" t="s">
        <v>411</v>
      </c>
      <c r="H15" s="1059">
        <f>VLOOKUP(G15,BUT_!$C$8:$I$12,3,0)</f>
        <v>764896</v>
      </c>
      <c r="I15" s="1836">
        <v>1</v>
      </c>
      <c r="J15" s="1837">
        <v>1</v>
      </c>
      <c r="K15" s="1838">
        <f>J15*I15*H15</f>
        <v>764896</v>
      </c>
    </row>
    <row r="16" ht="31.5" customHeight="1" spans="1:11">
      <c r="A16" s="1763" t="s">
        <v>1956</v>
      </c>
      <c r="B16" s="1236" t="s">
        <v>415</v>
      </c>
      <c r="C16" s="1062">
        <f>VLOOKUP(B16,BUT_!$C$13:$I$15,3,0)</f>
        <v>1418170</v>
      </c>
      <c r="D16" s="1063">
        <v>1</v>
      </c>
      <c r="E16" s="1062">
        <f t="shared" ref="E16:E43" si="0">C16*D16</f>
        <v>1418170</v>
      </c>
      <c r="F16" s="1763" t="s">
        <v>1956</v>
      </c>
      <c r="G16" s="1260" t="s">
        <v>415</v>
      </c>
      <c r="H16" s="1065">
        <f>VLOOKUP(G16,BUT_!$C$13:$I$15,3,0)</f>
        <v>1418170</v>
      </c>
      <c r="I16" s="1839">
        <v>1</v>
      </c>
      <c r="J16" s="1840">
        <v>1</v>
      </c>
      <c r="K16" s="1841">
        <f t="shared" ref="K16:K38" si="1">J16*I16*H16</f>
        <v>1418170</v>
      </c>
    </row>
    <row r="17" ht="25.5" customHeight="1" spans="1:11">
      <c r="A17" s="1763" t="s">
        <v>2002</v>
      </c>
      <c r="B17" s="1236" t="s">
        <v>442</v>
      </c>
      <c r="C17" s="1062">
        <f>VLOOKUP(B17,BUT_!$C$32:$I$38,3,0)</f>
        <v>224163</v>
      </c>
      <c r="D17" s="1063">
        <v>0.676247288503254</v>
      </c>
      <c r="E17" s="1062">
        <f t="shared" si="0"/>
        <v>151589.620932755</v>
      </c>
      <c r="F17" s="1763" t="s">
        <v>2002</v>
      </c>
      <c r="G17" s="1260" t="s">
        <v>442</v>
      </c>
      <c r="H17" s="1065">
        <f>VLOOKUP(G17,BUT_!$C$32:$I$38,3,0)</f>
        <v>224163</v>
      </c>
      <c r="I17" s="1839">
        <v>1</v>
      </c>
      <c r="J17" s="1840">
        <v>1</v>
      </c>
      <c r="K17" s="1841">
        <f t="shared" si="1"/>
        <v>224163</v>
      </c>
    </row>
    <row r="18" ht="26.25" customHeight="1" spans="1:11">
      <c r="A18" s="1763"/>
      <c r="B18" s="1236"/>
      <c r="C18" s="1062"/>
      <c r="D18" s="1063">
        <v>0.323752711496746</v>
      </c>
      <c r="E18" s="1062">
        <f t="shared" si="0"/>
        <v>0</v>
      </c>
      <c r="F18" s="1763"/>
      <c r="G18" s="1260"/>
      <c r="H18" s="1065"/>
      <c r="I18" s="1842"/>
      <c r="J18" s="1840"/>
      <c r="K18" s="1841"/>
    </row>
    <row r="19" ht="26.25" customHeight="1" spans="1:11">
      <c r="A19" s="1763" t="s">
        <v>2003</v>
      </c>
      <c r="B19" s="1236" t="s">
        <v>428</v>
      </c>
      <c r="C19" s="1062">
        <f>VLOOKUP(B19,BUT_!$C$17:$I$30,3,0)</f>
        <v>195610</v>
      </c>
      <c r="D19" s="1063">
        <v>0.676247288503254</v>
      </c>
      <c r="E19" s="1062">
        <f t="shared" si="0"/>
        <v>132280.732104121</v>
      </c>
      <c r="F19" s="1763" t="s">
        <v>2003</v>
      </c>
      <c r="G19" s="1260" t="s">
        <v>428</v>
      </c>
      <c r="H19" s="1065">
        <f>VLOOKUP(G19,BUT_!$C$17:$I$30,3,0)</f>
        <v>195610</v>
      </c>
      <c r="I19" s="1839">
        <v>1</v>
      </c>
      <c r="J19" s="1840">
        <v>1</v>
      </c>
      <c r="K19" s="1841">
        <f t="shared" si="1"/>
        <v>195610</v>
      </c>
    </row>
    <row r="20" ht="25.5" customHeight="1" spans="1:11">
      <c r="A20" s="1763"/>
      <c r="B20" s="1236" t="s">
        <v>422</v>
      </c>
      <c r="C20" s="1062">
        <f>VLOOKUP(B20,BUT_!$C$17:$I$30,3,0)</f>
        <v>270282</v>
      </c>
      <c r="D20" s="1063">
        <v>0.323752711496746</v>
      </c>
      <c r="E20" s="1062">
        <f t="shared" si="0"/>
        <v>87504.5303687636</v>
      </c>
      <c r="F20" s="1763"/>
      <c r="G20" s="1260"/>
      <c r="H20" s="1065"/>
      <c r="I20" s="1842"/>
      <c r="J20" s="1840"/>
      <c r="K20" s="1841"/>
    </row>
    <row r="21" ht="25.5" customHeight="1" spans="1:15">
      <c r="A21" s="1763"/>
      <c r="B21" s="1236"/>
      <c r="C21" s="1062"/>
      <c r="D21" s="1063">
        <v>0</v>
      </c>
      <c r="E21" s="1062">
        <f t="shared" si="0"/>
        <v>0</v>
      </c>
      <c r="F21" s="1763"/>
      <c r="G21" s="1260"/>
      <c r="H21" s="1065"/>
      <c r="I21" s="1842"/>
      <c r="J21" s="1840"/>
      <c r="K21" s="1841"/>
      <c r="M21" s="1843">
        <f>SUM(C19:C21)</f>
        <v>465892</v>
      </c>
      <c r="N21" s="1843">
        <f t="shared" ref="N21:O21" si="2">SUM(D19:D21)</f>
        <v>1</v>
      </c>
      <c r="O21" s="1843">
        <f t="shared" si="2"/>
        <v>219785.262472885</v>
      </c>
    </row>
    <row r="22" ht="24.75" customHeight="1" spans="1:11">
      <c r="A22" s="1763" t="s">
        <v>2004</v>
      </c>
      <c r="B22" s="1236" t="s">
        <v>452</v>
      </c>
      <c r="C22" s="1062">
        <f>VLOOKUP(B22,BUT_!$C$39:$I$46,3,0)</f>
        <v>179621</v>
      </c>
      <c r="D22" s="1063">
        <v>0.84594276754214</v>
      </c>
      <c r="E22" s="1062">
        <f t="shared" si="0"/>
        <v>151949.085848687</v>
      </c>
      <c r="F22" s="1763" t="s">
        <v>2004</v>
      </c>
      <c r="G22" s="1260" t="s">
        <v>420</v>
      </c>
      <c r="H22" s="1065">
        <f>VLOOKUP(G22,BUT_!$C$39:$I$46,3,0)</f>
        <v>146774</v>
      </c>
      <c r="I22" s="1839">
        <v>0.75</v>
      </c>
      <c r="J22" s="1840">
        <v>1</v>
      </c>
      <c r="K22" s="1841">
        <f t="shared" ref="K22" si="3">J22*I22*H22</f>
        <v>110080.5</v>
      </c>
    </row>
    <row r="23" ht="24.75" customHeight="1" spans="1:11">
      <c r="A23" s="1763"/>
      <c r="B23" s="1236" t="s">
        <v>451</v>
      </c>
      <c r="C23" s="1062">
        <f>VLOOKUP(B23,BUT_!$C$39:$I$46,3,0)</f>
        <v>220052</v>
      </c>
      <c r="D23" s="1063">
        <v>0.0409643277146217</v>
      </c>
      <c r="E23" s="1062">
        <f t="shared" si="0"/>
        <v>9014.28224225794</v>
      </c>
      <c r="F23" s="1763"/>
      <c r="G23" s="1260"/>
      <c r="H23" s="1065"/>
      <c r="I23" s="1842"/>
      <c r="J23" s="1840"/>
      <c r="K23" s="1841"/>
    </row>
    <row r="24" ht="24.75" customHeight="1" spans="1:15">
      <c r="A24" s="1763"/>
      <c r="B24" s="1236" t="s">
        <v>450</v>
      </c>
      <c r="C24" s="1062">
        <f>VLOOKUP(B24,BUT_!$C$39:$I$46,3,0)</f>
        <v>117523</v>
      </c>
      <c r="D24" s="1063">
        <v>0.113092904743238</v>
      </c>
      <c r="E24" s="1062">
        <f t="shared" si="0"/>
        <v>13291.0174441396</v>
      </c>
      <c r="F24" s="1763"/>
      <c r="G24" s="1260"/>
      <c r="H24" s="1065"/>
      <c r="I24" s="1842"/>
      <c r="J24" s="1840"/>
      <c r="K24" s="1841"/>
      <c r="M24" s="1843">
        <f>SUM(C22:C24)</f>
        <v>517196</v>
      </c>
      <c r="N24" s="1843">
        <f t="shared" ref="N24:O24" si="4">SUM(D22:D24)</f>
        <v>1</v>
      </c>
      <c r="O24" s="1843">
        <f t="shared" si="4"/>
        <v>174254.385535084</v>
      </c>
    </row>
    <row r="25" ht="24.75" customHeight="1" spans="1:11">
      <c r="A25" s="1763"/>
      <c r="B25" s="1236"/>
      <c r="C25" s="1062"/>
      <c r="D25" s="1063">
        <v>0</v>
      </c>
      <c r="E25" s="1062">
        <f t="shared" si="0"/>
        <v>0</v>
      </c>
      <c r="F25" s="1763"/>
      <c r="G25" s="1260"/>
      <c r="H25" s="1065"/>
      <c r="I25" s="1842"/>
      <c r="J25" s="1840"/>
      <c r="K25" s="1841"/>
    </row>
    <row r="26" ht="41.25" customHeight="1" spans="1:11">
      <c r="A26" s="1763" t="s">
        <v>2005</v>
      </c>
      <c r="B26" s="1236" t="s">
        <v>459</v>
      </c>
      <c r="C26" s="1067">
        <f>VLOOKUP(B26,BUT_!$C$48:$I$64,3,0)</f>
        <v>295384</v>
      </c>
      <c r="D26" s="1063">
        <v>1</v>
      </c>
      <c r="E26" s="1067">
        <f t="shared" si="0"/>
        <v>295384</v>
      </c>
      <c r="F26" s="1763" t="s">
        <v>2005</v>
      </c>
      <c r="G26" s="1260" t="s">
        <v>459</v>
      </c>
      <c r="H26" s="1065">
        <f>VLOOKUP(G26,BUT_!$C$48:$I$64,3,0)</f>
        <v>295384</v>
      </c>
      <c r="I26" s="1839">
        <v>1</v>
      </c>
      <c r="J26" s="1840">
        <v>1</v>
      </c>
      <c r="K26" s="1841">
        <f t="shared" ref="K26:K28" si="5">J26*I26*H26</f>
        <v>295384</v>
      </c>
    </row>
    <row r="27" ht="29.25" customHeight="1" spans="1:11">
      <c r="A27" s="1763"/>
      <c r="B27" s="1236" t="s">
        <v>467</v>
      </c>
      <c r="C27" s="1067">
        <f>VLOOKUP(B27,BUT_!$C$48:$I$64,3,0)</f>
        <v>679902</v>
      </c>
      <c r="D27" s="1063">
        <v>0.665223273383214</v>
      </c>
      <c r="E27" s="1067">
        <f t="shared" si="0"/>
        <v>452286.634019794</v>
      </c>
      <c r="F27" s="1763"/>
      <c r="G27" s="1260"/>
      <c r="H27" s="1065"/>
      <c r="I27" s="1839"/>
      <c r="J27" s="1840"/>
      <c r="K27" s="1841"/>
    </row>
    <row r="28" ht="29.25" customHeight="1" spans="1:15">
      <c r="A28" s="1763"/>
      <c r="B28" s="1236" t="s">
        <v>468</v>
      </c>
      <c r="C28" s="1067">
        <f>VLOOKUP(B28,BUT_!$C$48:$I$64,3,0)</f>
        <v>1562620</v>
      </c>
      <c r="D28" s="1063">
        <v>0.0618735665068105</v>
      </c>
      <c r="E28" s="1067">
        <f t="shared" si="0"/>
        <v>96684.8724948722</v>
      </c>
      <c r="F28" s="1763"/>
      <c r="G28" s="1260" t="s">
        <v>467</v>
      </c>
      <c r="H28" s="1065">
        <f>VLOOKUP(G28,BUT_!$C$48:$I$64,3,0)</f>
        <v>679902</v>
      </c>
      <c r="I28" s="1839">
        <v>1</v>
      </c>
      <c r="J28" s="1840">
        <v>1</v>
      </c>
      <c r="K28" s="1841">
        <f t="shared" si="5"/>
        <v>679902</v>
      </c>
      <c r="M28" s="1843">
        <f>SUM(C26:C28)</f>
        <v>2537906</v>
      </c>
      <c r="N28" s="1843">
        <f t="shared" ref="N28:O28" si="6">SUM(D26:D28)</f>
        <v>1.72709683989002</v>
      </c>
      <c r="O28" s="1843">
        <f t="shared" si="6"/>
        <v>844355.506514666</v>
      </c>
    </row>
    <row r="29" ht="29.25" customHeight="1" spans="1:11">
      <c r="A29" s="1763"/>
      <c r="B29" s="1236"/>
      <c r="C29" s="1067"/>
      <c r="D29" s="1063">
        <v>0.272903160109976</v>
      </c>
      <c r="E29" s="1067">
        <f t="shared" si="0"/>
        <v>0</v>
      </c>
      <c r="F29" s="1763"/>
      <c r="G29" s="1260"/>
      <c r="H29" s="1065"/>
      <c r="I29" s="1842"/>
      <c r="J29" s="1840"/>
      <c r="K29" s="1841"/>
    </row>
    <row r="30" ht="29.25" customHeight="1" spans="1:11">
      <c r="A30" s="1763"/>
      <c r="B30" s="1236"/>
      <c r="C30" s="1067"/>
      <c r="D30" s="1063">
        <v>0</v>
      </c>
      <c r="E30" s="1067">
        <f t="shared" si="0"/>
        <v>0</v>
      </c>
      <c r="F30" s="1763"/>
      <c r="G30" s="1260"/>
      <c r="H30" s="1065"/>
      <c r="I30" s="1842"/>
      <c r="J30" s="1840"/>
      <c r="K30" s="1841"/>
    </row>
    <row r="31" ht="29.25" hidden="1" customHeight="1" spans="1:11">
      <c r="A31" s="1763"/>
      <c r="B31" s="1236"/>
      <c r="C31" s="1067"/>
      <c r="D31" s="1063">
        <v>0</v>
      </c>
      <c r="E31" s="1067">
        <f t="shared" si="0"/>
        <v>0</v>
      </c>
      <c r="F31" s="1763"/>
      <c r="G31" s="1260"/>
      <c r="H31" s="1065"/>
      <c r="I31" s="1842"/>
      <c r="J31" s="1840"/>
      <c r="K31" s="1841"/>
    </row>
    <row r="32" ht="29.25" customHeight="1" spans="1:11">
      <c r="A32" s="1763"/>
      <c r="B32" s="1236"/>
      <c r="C32" s="1067"/>
      <c r="D32" s="1063">
        <v>0</v>
      </c>
      <c r="E32" s="1067">
        <f t="shared" si="0"/>
        <v>0</v>
      </c>
      <c r="F32" s="1763"/>
      <c r="G32" s="1260"/>
      <c r="H32" s="1065"/>
      <c r="I32" s="1842"/>
      <c r="J32" s="1840"/>
      <c r="K32" s="1841"/>
    </row>
    <row r="33" ht="35.25" customHeight="1" spans="1:11">
      <c r="A33" s="1763" t="s">
        <v>2006</v>
      </c>
      <c r="B33" s="1236" t="s">
        <v>478</v>
      </c>
      <c r="C33" s="1067">
        <f>VLOOKUP(B33,BUT_!$C$66:$I$80,3,0)</f>
        <v>431096</v>
      </c>
      <c r="D33" s="1063">
        <v>0.424153166421208</v>
      </c>
      <c r="E33" s="1067">
        <f t="shared" si="0"/>
        <v>182850.733431517</v>
      </c>
      <c r="F33" s="1763" t="s">
        <v>2006</v>
      </c>
      <c r="G33" s="1260" t="s">
        <v>478</v>
      </c>
      <c r="H33" s="1065">
        <f>VLOOKUP(G33,BUT_!$C$66:$I$80,3,0)</f>
        <v>431096</v>
      </c>
      <c r="I33" s="1839">
        <v>0.5</v>
      </c>
      <c r="J33" s="1840">
        <v>1</v>
      </c>
      <c r="K33" s="1841">
        <f t="shared" si="1"/>
        <v>215548</v>
      </c>
    </row>
    <row r="34" ht="32.25" customHeight="1" spans="1:11">
      <c r="A34" s="1763"/>
      <c r="B34" s="1236" t="s">
        <v>488</v>
      </c>
      <c r="C34" s="1067">
        <f>VLOOKUP(B34,BUT_!$C$66:$I$80,3,0)</f>
        <v>446849</v>
      </c>
      <c r="D34" s="1063">
        <v>0.38396802019777</v>
      </c>
      <c r="E34" s="1067">
        <f t="shared" si="0"/>
        <v>171575.725857353</v>
      </c>
      <c r="F34" s="1763"/>
      <c r="G34" s="1260"/>
      <c r="H34" s="1065"/>
      <c r="I34" s="1839"/>
      <c r="J34" s="1840"/>
      <c r="K34" s="1841"/>
    </row>
    <row r="35" ht="32.25" customHeight="1" spans="1:15">
      <c r="A35" s="1763"/>
      <c r="B35" s="1236" t="s">
        <v>482</v>
      </c>
      <c r="C35" s="1067">
        <f>VLOOKUP(B35,BUT_!$C$66:$I$80,3,0)</f>
        <v>155220</v>
      </c>
      <c r="D35" s="1063">
        <v>0.191878813381023</v>
      </c>
      <c r="E35" s="1067">
        <f t="shared" si="0"/>
        <v>29783.4294130023</v>
      </c>
      <c r="F35" s="1763"/>
      <c r="G35" s="1260" t="s">
        <v>488</v>
      </c>
      <c r="H35" s="1065">
        <f>VLOOKUP(G35,BUT_!$C$66:$I$80,3,0)</f>
        <v>446849</v>
      </c>
      <c r="I35" s="1839">
        <v>0.5</v>
      </c>
      <c r="J35" s="1840">
        <v>1</v>
      </c>
      <c r="K35" s="1841">
        <f t="shared" si="1"/>
        <v>223424.5</v>
      </c>
      <c r="M35" s="1843">
        <f>SUM(C33:C35)</f>
        <v>1033165</v>
      </c>
      <c r="N35" s="1843">
        <f t="shared" ref="N35:O35" si="7">SUM(D33:D35)</f>
        <v>1</v>
      </c>
      <c r="O35" s="1843">
        <f t="shared" si="7"/>
        <v>384209.888701873</v>
      </c>
    </row>
    <row r="36" ht="32.25" customHeight="1" spans="1:11">
      <c r="A36" s="1763"/>
      <c r="B36" s="1236"/>
      <c r="C36" s="1067"/>
      <c r="D36" s="1063">
        <v>0</v>
      </c>
      <c r="E36" s="1067">
        <f t="shared" si="0"/>
        <v>0</v>
      </c>
      <c r="F36" s="1763"/>
      <c r="G36" s="1260"/>
      <c r="H36" s="1065"/>
      <c r="I36" s="1842"/>
      <c r="J36" s="1840"/>
      <c r="K36" s="1841"/>
    </row>
    <row r="37" ht="32.25" customHeight="1" spans="1:11">
      <c r="A37" s="1763"/>
      <c r="B37" s="1236"/>
      <c r="C37" s="1067"/>
      <c r="D37" s="1063">
        <v>0</v>
      </c>
      <c r="E37" s="1067">
        <f t="shared" si="0"/>
        <v>0</v>
      </c>
      <c r="F37" s="1763"/>
      <c r="G37" s="1260" t="s">
        <v>482</v>
      </c>
      <c r="H37" s="1065">
        <f>VLOOKUP(G37,BUT_!$C$66:$I$80,3,0)</f>
        <v>155220</v>
      </c>
      <c r="I37" s="1839">
        <v>0</v>
      </c>
      <c r="J37" s="1840">
        <v>1</v>
      </c>
      <c r="K37" s="1841">
        <f t="shared" si="1"/>
        <v>0</v>
      </c>
    </row>
    <row r="38" ht="26.25" customHeight="1" spans="1:11">
      <c r="A38" s="1763" t="s">
        <v>2007</v>
      </c>
      <c r="B38" s="1236" t="s">
        <v>494</v>
      </c>
      <c r="C38" s="1067">
        <f>VLOOKUP(B38,BUT_!$C$81:$I$106,3,0)</f>
        <v>508341</v>
      </c>
      <c r="D38" s="1063">
        <v>0.277938969484742</v>
      </c>
      <c r="E38" s="1067">
        <f t="shared" si="0"/>
        <v>141287.773686843</v>
      </c>
      <c r="F38" s="1763" t="s">
        <v>2007</v>
      </c>
      <c r="G38" s="1260" t="s">
        <v>497</v>
      </c>
      <c r="H38" s="1065">
        <f>VLOOKUP(G38,BUT_!$C$81:$I$106,3,0)</f>
        <v>354968</v>
      </c>
      <c r="I38" s="1839">
        <v>1</v>
      </c>
      <c r="J38" s="1840">
        <v>1</v>
      </c>
      <c r="K38" s="1841">
        <f t="shared" si="1"/>
        <v>354968</v>
      </c>
    </row>
    <row r="39" ht="26.25" customHeight="1" spans="1:11">
      <c r="A39" s="1763"/>
      <c r="B39" s="1236" t="s">
        <v>497</v>
      </c>
      <c r="C39" s="1067">
        <f>VLOOKUP(B39,BUT_!$C$81:$I$106,3,0)</f>
        <v>354968</v>
      </c>
      <c r="D39" s="1063">
        <v>0.722061030515258</v>
      </c>
      <c r="E39" s="1067">
        <f t="shared" si="0"/>
        <v>256308.55987994</v>
      </c>
      <c r="F39" s="1763"/>
      <c r="G39" s="1260"/>
      <c r="H39" s="1065"/>
      <c r="I39" s="1842"/>
      <c r="J39" s="1840"/>
      <c r="K39" s="1841"/>
    </row>
    <row r="40" ht="26.25" customHeight="1" spans="1:15">
      <c r="A40" s="1763"/>
      <c r="B40" s="1236"/>
      <c r="C40" s="1067"/>
      <c r="D40" s="1063">
        <v>0</v>
      </c>
      <c r="E40" s="1067">
        <f t="shared" si="0"/>
        <v>0</v>
      </c>
      <c r="F40" s="1763"/>
      <c r="G40" s="1260"/>
      <c r="H40" s="1065"/>
      <c r="I40" s="1842"/>
      <c r="J40" s="1840"/>
      <c r="K40" s="1841"/>
      <c r="M40" s="1843">
        <f>SUM(C38:C40)</f>
        <v>863309</v>
      </c>
      <c r="N40" s="1843">
        <f t="shared" ref="N40:O40" si="8">SUM(D38:D40)</f>
        <v>1</v>
      </c>
      <c r="O40" s="1843">
        <f t="shared" si="8"/>
        <v>397596.333566783</v>
      </c>
    </row>
    <row r="41" ht="26.25" hidden="1" customHeight="1" spans="1:11">
      <c r="A41" s="1763"/>
      <c r="B41" s="1236"/>
      <c r="C41" s="1067"/>
      <c r="D41" s="1063">
        <v>0</v>
      </c>
      <c r="E41" s="1067">
        <f t="shared" si="0"/>
        <v>0</v>
      </c>
      <c r="F41" s="1763"/>
      <c r="G41" s="1260"/>
      <c r="H41" s="1065"/>
      <c r="I41" s="1842"/>
      <c r="J41" s="1840"/>
      <c r="K41" s="1841"/>
    </row>
    <row r="42" ht="26.25" customHeight="1" spans="1:11">
      <c r="A42" s="1763"/>
      <c r="B42" s="1236"/>
      <c r="C42" s="1067"/>
      <c r="D42" s="1063">
        <v>0</v>
      </c>
      <c r="E42" s="1067">
        <f t="shared" si="0"/>
        <v>0</v>
      </c>
      <c r="F42" s="1763"/>
      <c r="G42" s="1260"/>
      <c r="H42" s="1065"/>
      <c r="I42" s="1842"/>
      <c r="J42" s="1840"/>
      <c r="K42" s="1841"/>
    </row>
    <row r="43" ht="36.75" customHeight="1" spans="1:11">
      <c r="A43" s="1764" t="s">
        <v>1963</v>
      </c>
      <c r="B43" s="1265" t="s">
        <v>2008</v>
      </c>
      <c r="C43" s="1070">
        <v>232115.166694023</v>
      </c>
      <c r="D43" s="1071">
        <v>1</v>
      </c>
      <c r="E43" s="1070">
        <f t="shared" si="0"/>
        <v>232115.166694023</v>
      </c>
      <c r="F43" s="1764" t="s">
        <v>1963</v>
      </c>
      <c r="G43" s="1266" t="str">
        <f>B43</f>
        <v>Meja dapur, sink, sanitair Toto, Plumbing, elektrikal</v>
      </c>
      <c r="H43" s="1065">
        <f>C43</f>
        <v>232115.166694023</v>
      </c>
      <c r="I43" s="1844">
        <v>1</v>
      </c>
      <c r="J43" s="1845">
        <v>1</v>
      </c>
      <c r="K43" s="1846">
        <f>J43*I43*H43</f>
        <v>232115.166694023</v>
      </c>
    </row>
    <row r="44" ht="20.25" customHeight="1" spans="1:11">
      <c r="A44" s="1765" t="s">
        <v>1965</v>
      </c>
      <c r="B44" s="1766"/>
      <c r="C44" s="1766"/>
      <c r="D44" s="1767"/>
      <c r="E44" s="1768">
        <f>SUM(E15:E43)</f>
        <v>4586972.16441807</v>
      </c>
      <c r="F44" s="1769" t="s">
        <v>1965</v>
      </c>
      <c r="G44" s="1770"/>
      <c r="H44" s="1770"/>
      <c r="I44" s="1770"/>
      <c r="J44" s="1847"/>
      <c r="K44" s="1848">
        <f>SUM(K15:K43)</f>
        <v>4714261.16669402</v>
      </c>
    </row>
    <row r="45" ht="20.25" customHeight="1" spans="1:30">
      <c r="A45" s="1765" t="s">
        <v>1966</v>
      </c>
      <c r="B45" s="1766"/>
      <c r="C45" s="1766"/>
      <c r="D45" s="1767"/>
      <c r="E45" s="1768">
        <f>E44*I8</f>
        <v>4288818.9737309</v>
      </c>
      <c r="F45" s="1769" t="s">
        <v>1966</v>
      </c>
      <c r="G45" s="1770"/>
      <c r="H45" s="1770"/>
      <c r="I45" s="1770"/>
      <c r="J45" s="1847"/>
      <c r="K45" s="1848">
        <f>K44*I8</f>
        <v>4407834.19085891</v>
      </c>
      <c r="L45" s="1724"/>
      <c r="M45" s="1724"/>
      <c r="N45" s="1724"/>
      <c r="O45" s="1849"/>
      <c r="P45" s="1849"/>
      <c r="Q45" s="1849"/>
      <c r="R45" s="1864"/>
      <c r="S45" s="1724"/>
      <c r="T45" s="1865"/>
      <c r="U45" s="1724"/>
      <c r="V45" s="1724"/>
      <c r="Y45" s="1866"/>
      <c r="Z45" s="1849"/>
      <c r="AC45" s="1867"/>
      <c r="AD45" s="1868"/>
    </row>
    <row r="46" ht="20.25" customHeight="1" spans="1:11">
      <c r="A46" s="1765" t="s">
        <v>1967</v>
      </c>
      <c r="B46" s="1766"/>
      <c r="C46" s="1766"/>
      <c r="D46" s="1767"/>
      <c r="E46" s="1768">
        <f>E45*K4</f>
        <v>4288818.9737309</v>
      </c>
      <c r="F46" s="1769" t="s">
        <v>1967</v>
      </c>
      <c r="G46" s="1770"/>
      <c r="H46" s="1770"/>
      <c r="I46" s="1770"/>
      <c r="J46" s="1847"/>
      <c r="K46" s="1848">
        <f>K45*K4</f>
        <v>4407834.19085891</v>
      </c>
    </row>
    <row r="47" ht="34.5" customHeight="1" spans="1:11">
      <c r="A47" s="1771" t="s">
        <v>1968</v>
      </c>
      <c r="B47" s="1772" t="s">
        <v>1969</v>
      </c>
      <c r="C47" s="1773" t="s">
        <v>1970</v>
      </c>
      <c r="D47" s="1774"/>
      <c r="E47" s="1774"/>
      <c r="F47" s="1775" t="s">
        <v>1971</v>
      </c>
      <c r="G47" s="1776"/>
      <c r="H47" s="1775" t="str">
        <f>B47</f>
        <v>MODEL ACUAN</v>
      </c>
      <c r="I47" s="1776"/>
      <c r="J47" s="1775" t="str">
        <f>C47</f>
        <v>OBJEK YANG DINILAI</v>
      </c>
      <c r="K47" s="1850"/>
    </row>
    <row r="48" ht="22.5" customHeight="1" spans="1:11">
      <c r="A48" s="1777" t="s">
        <v>1320</v>
      </c>
      <c r="B48" s="1778">
        <f>3%*E46</f>
        <v>128664.569211927</v>
      </c>
      <c r="C48" s="1779">
        <f>3%*K46</f>
        <v>132235.025725767</v>
      </c>
      <c r="D48" s="1780"/>
      <c r="E48" s="1780"/>
      <c r="F48" s="1781" t="s">
        <v>1972</v>
      </c>
      <c r="G48" s="1781"/>
      <c r="H48" s="1782">
        <f>E46+B51</f>
        <v>4910697.72492188</v>
      </c>
      <c r="I48" s="1782"/>
      <c r="J48" s="1851">
        <f>K46+C51</f>
        <v>5046970.14853346</v>
      </c>
      <c r="K48" s="1852"/>
    </row>
    <row r="49" ht="19.5" customHeight="1" spans="1:11">
      <c r="A49" s="1783" t="s">
        <v>1323</v>
      </c>
      <c r="B49" s="1784">
        <f>E46*1.5%</f>
        <v>64332.2846059634</v>
      </c>
      <c r="C49" s="1785">
        <f>1.5%*K46</f>
        <v>66117.5128628837</v>
      </c>
      <c r="D49" s="1786"/>
      <c r="E49" s="1786"/>
      <c r="F49" s="1787" t="s">
        <v>2009</v>
      </c>
      <c r="G49" s="1787"/>
      <c r="H49" s="1788">
        <f>H48*10%</f>
        <v>491069.772492188</v>
      </c>
      <c r="I49" s="1788"/>
      <c r="J49" s="1853">
        <f>J48*10%</f>
        <v>504697.014853346</v>
      </c>
      <c r="K49" s="1854"/>
    </row>
    <row r="50" ht="31.5" customHeight="1" spans="1:11">
      <c r="A50" s="1789" t="s">
        <v>1327</v>
      </c>
      <c r="B50" s="1790">
        <f>E46*10%</f>
        <v>428881.89737309</v>
      </c>
      <c r="C50" s="1791">
        <f>10%*K46</f>
        <v>440783.419085891</v>
      </c>
      <c r="D50" s="1792"/>
      <c r="E50" s="1792"/>
      <c r="F50" s="1793" t="s">
        <v>1974</v>
      </c>
      <c r="G50" s="1793"/>
      <c r="H50" s="1794">
        <f>ROUND(H48+H49,-4)</f>
        <v>5400000</v>
      </c>
      <c r="I50" s="1794"/>
      <c r="J50" s="1855">
        <f>ROUNDDOWN(J48+J49,-3)</f>
        <v>5551000</v>
      </c>
      <c r="K50" s="1856"/>
    </row>
    <row r="51" ht="31.5" customHeight="1" spans="1:11">
      <c r="A51" s="1795" t="s">
        <v>1975</v>
      </c>
      <c r="B51" s="1796">
        <f>SUM(B48:B50)</f>
        <v>621878.75119098</v>
      </c>
      <c r="C51" s="1797">
        <f>SUM(C48:C50)</f>
        <v>639135.957674542</v>
      </c>
      <c r="D51" s="1798"/>
      <c r="E51" s="1798"/>
      <c r="F51" s="1799" t="s">
        <v>1976</v>
      </c>
      <c r="G51" s="1800"/>
      <c r="H51" s="1801">
        <f>H50*G4</f>
        <v>0</v>
      </c>
      <c r="I51" s="1857"/>
      <c r="J51" s="1858">
        <f>J50*G4</f>
        <v>0</v>
      </c>
      <c r="K51" s="1859"/>
    </row>
    <row r="52" ht="29.25" customHeight="1" spans="6:6">
      <c r="F52" s="1802"/>
    </row>
    <row r="53" ht="30" customHeight="1" spans="6:6">
      <c r="F53" s="1803"/>
    </row>
    <row r="54" ht="30.75" customHeight="1" spans="6:6">
      <c r="F54" s="1804"/>
    </row>
    <row r="55" ht="28.5" customHeight="1" spans="7:11">
      <c r="G55" s="1805" t="s">
        <v>1977</v>
      </c>
      <c r="H55" s="1805"/>
      <c r="I55" s="1805"/>
      <c r="J55" s="1860">
        <v>0</v>
      </c>
      <c r="K55" s="1861">
        <f>J55*K44</f>
        <v>0</v>
      </c>
    </row>
    <row r="56" ht="31.5" customHeight="1" spans="1:2">
      <c r="A56" s="1805" t="s">
        <v>403</v>
      </c>
      <c r="B56" s="1805" t="s">
        <v>2010</v>
      </c>
    </row>
    <row r="57" ht="21" customHeight="1" spans="1:2">
      <c r="A57" s="1805" t="s">
        <v>402</v>
      </c>
      <c r="B57" s="1805" t="s">
        <v>2011</v>
      </c>
    </row>
    <row r="58" ht="27.75" customHeight="1" spans="1:11">
      <c r="A58" s="1805" t="s">
        <v>401</v>
      </c>
      <c r="B58" s="1805" t="s">
        <v>2012</v>
      </c>
      <c r="H58" s="1806"/>
      <c r="I58" s="1806"/>
      <c r="J58" s="1806"/>
      <c r="K58" s="1862"/>
    </row>
    <row r="59" ht="21.75" customHeight="1" spans="1:11">
      <c r="A59" s="1807"/>
      <c r="B59" s="1805" t="s">
        <v>2013</v>
      </c>
      <c r="K59" s="1863"/>
    </row>
    <row r="60" spans="1:11">
      <c r="A60" s="1808"/>
      <c r="B60" s="1805" t="s">
        <v>2014</v>
      </c>
      <c r="D60" s="1809"/>
      <c r="E60" s="1809"/>
      <c r="F60" s="1809"/>
      <c r="G60" s="1810"/>
      <c r="H60" s="1810"/>
      <c r="I60" s="1810"/>
      <c r="J60" s="1810"/>
      <c r="K60" s="1863"/>
    </row>
    <row r="61" spans="1:11">
      <c r="A61" s="1811"/>
      <c r="B61" s="1805" t="s">
        <v>2015</v>
      </c>
      <c r="D61" s="1807"/>
      <c r="E61" s="1807"/>
      <c r="F61" s="1807"/>
      <c r="G61" s="1812"/>
      <c r="H61" s="1812"/>
      <c r="I61" s="1814"/>
      <c r="J61" s="1814"/>
      <c r="K61" s="1863"/>
    </row>
    <row r="62" spans="1:11">
      <c r="A62" s="1813"/>
      <c r="B62" s="1805" t="s">
        <v>2016</v>
      </c>
      <c r="D62" s="1807"/>
      <c r="E62" s="1807"/>
      <c r="F62" s="1807"/>
      <c r="G62" s="1814"/>
      <c r="H62" s="1814"/>
      <c r="I62" s="1814"/>
      <c r="J62" s="1814"/>
      <c r="K62" s="1863"/>
    </row>
    <row r="63" ht="15" customHeight="1" spans="2:2">
      <c r="B63" s="1805" t="s">
        <v>2017</v>
      </c>
    </row>
    <row r="64" ht="15.75" customHeight="1" spans="2:2">
      <c r="B64" s="1805" t="s">
        <v>2018</v>
      </c>
    </row>
    <row r="65" ht="15" customHeight="1" spans="2:2">
      <c r="B65" s="1805" t="s">
        <v>2019</v>
      </c>
    </row>
    <row r="66" ht="15" customHeight="1" spans="3:3">
      <c r="C66" s="1869"/>
    </row>
    <row r="67" s="1724" customFormat="1" ht="15" customHeight="1"/>
    <row r="68" s="1724" customFormat="1" ht="15.75" customHeight="1"/>
    <row r="69" s="1724" customFormat="1" ht="15" customHeight="1"/>
    <row r="70" s="1724" customFormat="1" ht="15.75" customHeight="1"/>
    <row r="71" s="1724" customFormat="1" ht="15" customHeight="1"/>
    <row r="72" s="1724" customFormat="1" ht="15" customHeight="1"/>
    <row r="73" s="1724" customFormat="1" ht="15" customHeight="1"/>
    <row r="74" s="1724" customFormat="1" ht="15" customHeight="1"/>
    <row r="75" s="1724" customFormat="1" ht="15.75" customHeight="1"/>
    <row r="76" s="1724" customFormat="1" ht="15" customHeight="1"/>
    <row r="77" s="1724" customFormat="1" ht="15" customHeight="1"/>
    <row r="78" s="1724" customFormat="1" ht="15" customHeight="1"/>
    <row r="79" s="1724" customFormat="1" ht="15" customHeight="1"/>
    <row r="80" s="1724" customFormat="1" ht="15" customHeight="1"/>
    <row r="81" s="1724" customFormat="1" ht="15" customHeight="1"/>
    <row r="82" s="1724" customFormat="1" ht="15" customHeight="1"/>
    <row r="83" s="1724" customFormat="1" ht="15" customHeight="1"/>
    <row r="84" s="1724" customFormat="1" ht="15" customHeight="1"/>
    <row r="85" s="1724" customFormat="1" ht="15" customHeight="1"/>
    <row r="86" s="1724" customFormat="1" ht="15" customHeight="1"/>
    <row r="87" s="1724" customFormat="1" ht="15" customHeight="1"/>
    <row r="88" s="1724" customFormat="1" ht="15" customHeight="1"/>
    <row r="89" s="1724" customFormat="1" ht="15.75" customHeight="1"/>
    <row r="90" s="1724" customFormat="1" ht="15" customHeight="1"/>
    <row r="91" s="1724" customFormat="1" ht="15" customHeight="1"/>
    <row r="92" s="1724" customFormat="1" ht="15" customHeight="1"/>
    <row r="93" s="1724" customFormat="1" ht="15" customHeight="1"/>
    <row r="94" s="1724" customFormat="1" ht="15" customHeight="1"/>
    <row r="95" s="1724" customFormat="1" ht="15" customHeight="1"/>
    <row r="96" s="1724" customFormat="1" ht="15" customHeight="1"/>
    <row r="97" s="1724" customFormat="1" ht="15" customHeight="1"/>
    <row r="98" s="1724" customFormat="1" ht="15" customHeight="1"/>
    <row r="99" s="1724" customFormat="1" ht="15" customHeight="1"/>
    <row r="100" s="1724" customFormat="1" ht="15" customHeight="1"/>
    <row r="101" s="1724" customFormat="1" ht="15" customHeight="1"/>
    <row r="102" s="1724" customFormat="1" ht="15" customHeight="1"/>
    <row r="103" s="1724" customFormat="1" ht="15.75" customHeight="1"/>
    <row r="104" s="1724" customFormat="1" ht="15" customHeight="1"/>
    <row r="105" s="1724" customFormat="1" ht="15" customHeight="1"/>
    <row r="106" s="1724" customFormat="1" ht="15.75" customHeight="1"/>
    <row r="109" s="1724" customFormat="1" spans="7:8">
      <c r="G109" s="1725"/>
      <c r="H109" s="1725"/>
    </row>
    <row r="110" s="1724" customFormat="1" spans="7:8">
      <c r="G110" s="1725"/>
      <c r="H110" s="1725"/>
    </row>
    <row r="671" s="1724" customFormat="1" ht="15" customHeight="1"/>
  </sheetData>
  <mergeCells count="62">
    <mergeCell ref="A2:K2"/>
    <mergeCell ref="A3:K3"/>
    <mergeCell ref="B4:E4"/>
    <mergeCell ref="A7:E7"/>
    <mergeCell ref="F7:H7"/>
    <mergeCell ref="I7:K7"/>
    <mergeCell ref="A8:E8"/>
    <mergeCell ref="F8:H8"/>
    <mergeCell ref="I8:K8"/>
    <mergeCell ref="A10:B10"/>
    <mergeCell ref="C10:K10"/>
    <mergeCell ref="A11:E11"/>
    <mergeCell ref="F11:K11"/>
    <mergeCell ref="A44:D44"/>
    <mergeCell ref="F44:J44"/>
    <mergeCell ref="A45:D45"/>
    <mergeCell ref="F45:J45"/>
    <mergeCell ref="A46:D46"/>
    <mergeCell ref="F46:J46"/>
    <mergeCell ref="C47:E47"/>
    <mergeCell ref="F47:G47"/>
    <mergeCell ref="H47:I47"/>
    <mergeCell ref="J47:K47"/>
    <mergeCell ref="C48:E48"/>
    <mergeCell ref="F48:G48"/>
    <mergeCell ref="H48:I48"/>
    <mergeCell ref="J48:K48"/>
    <mergeCell ref="C49:E49"/>
    <mergeCell ref="F49:G49"/>
    <mergeCell ref="H49:I49"/>
    <mergeCell ref="J49:K49"/>
    <mergeCell ref="C50:E50"/>
    <mergeCell ref="F50:G50"/>
    <mergeCell ref="H50:I50"/>
    <mergeCell ref="J50:K50"/>
    <mergeCell ref="C51:E51"/>
    <mergeCell ref="F51:G51"/>
    <mergeCell ref="H51:I51"/>
    <mergeCell ref="J51:K51"/>
    <mergeCell ref="A12:A13"/>
    <mergeCell ref="A17:A18"/>
    <mergeCell ref="A19:A21"/>
    <mergeCell ref="A22:A25"/>
    <mergeCell ref="A26:A32"/>
    <mergeCell ref="A33:A37"/>
    <mergeCell ref="A38:A42"/>
    <mergeCell ref="B12:B13"/>
    <mergeCell ref="C12:C13"/>
    <mergeCell ref="D12:D13"/>
    <mergeCell ref="E12:E13"/>
    <mergeCell ref="F12:F13"/>
    <mergeCell ref="F17:F18"/>
    <mergeCell ref="F19:F21"/>
    <mergeCell ref="F22:F25"/>
    <mergeCell ref="F26:F32"/>
    <mergeCell ref="F33:F37"/>
    <mergeCell ref="F38:F42"/>
    <mergeCell ref="G12:G13"/>
    <mergeCell ref="H12:H13"/>
    <mergeCell ref="I12:I13"/>
    <mergeCell ref="J12:J13"/>
    <mergeCell ref="K12:K13"/>
  </mergeCells>
  <dataValidations count="16">
    <dataValidation type="list" allowBlank="1" showInputMessage="1" showErrorMessage="1" sqref="B4:E4">
      <formula1>ILM!$C$6:$E$6</formula1>
    </dataValidation>
    <dataValidation type="list" allowBlank="1" showInputMessage="1" showErrorMessage="1" sqref="I4">
      <formula1>ILM!$B$7:$B$46</formula1>
    </dataValidation>
    <dataValidation type="list" allowBlank="1" showInputMessage="1" showErrorMessage="1" sqref="F7:H7">
      <formula1>IKK!$G$7:$G$40</formula1>
    </dataValidation>
    <dataValidation type="list" allowBlank="1" showInputMessage="1" showErrorMessage="1" sqref="F8:H8">
      <formula1>IKK!$D$7:$D$549</formula1>
    </dataValidation>
    <dataValidation type="list" allowBlank="1" showInputMessage="1" showErrorMessage="1" sqref="B15 G15">
      <formula1>BUT_!$C$8:$C$12</formula1>
    </dataValidation>
    <dataValidation type="list" allowBlank="1" showInputMessage="1" showErrorMessage="1" sqref="B16 G16">
      <formula1>BUT_!$C$13:$C$15</formula1>
    </dataValidation>
    <dataValidation type="list" allowBlank="1" showInputMessage="1" showErrorMessage="1" sqref="G22 B22:B25">
      <formula1>BUT_!$C$39:$C$46</formula1>
    </dataValidation>
    <dataValidation type="list" allowBlank="1" showInputMessage="1" showErrorMessage="1" sqref="B26 G26">
      <formula1>BUT_!$C$48:$C$54</formula1>
    </dataValidation>
    <dataValidation type="list" allowBlank="1" showInputMessage="1" showErrorMessage="1" sqref="G37 B33:B37">
      <formula1>BUT_!$C$66:$C$79</formula1>
    </dataValidation>
    <dataValidation type="whole" operator="lessThan" allowBlank="1" showErrorMessage="1" sqref="A61:A62">
      <formula1>-5</formula1>
    </dataValidation>
    <dataValidation type="list" allowBlank="1" showInputMessage="1" showErrorMessage="1" sqref="B17:B18 G17:G18">
      <formula1>BUT_!$C$32:$C$37</formula1>
    </dataValidation>
    <dataValidation type="list" allowBlank="1" showInputMessage="1" showErrorMessage="1" sqref="B19:B21 G19:G21">
      <formula1>BUT_!$C$17:$C$29</formula1>
    </dataValidation>
    <dataValidation type="list" allowBlank="1" showInputMessage="1" showErrorMessage="1" sqref="B27:B32 G27:G32">
      <formula1>BUT_!$C$55:$C$63</formula1>
    </dataValidation>
    <dataValidation type="list" allowBlank="1" showInputMessage="1" showErrorMessage="1" sqref="B38:B42 G38:G42">
      <formula1>BUT_!$C$81:$C$98</formula1>
    </dataValidation>
    <dataValidation type="list" allowBlank="1" showInputMessage="1" showErrorMessage="1" sqref="G23:G25">
      <formula1>[490]BUT_!#REF!</formula1>
    </dataValidation>
    <dataValidation type="list" allowBlank="1" showInputMessage="1" showErrorMessage="1" sqref="G33:G35">
      <formula1>$C$63:$C$76</formula1>
    </dataValidation>
  </dataValidations>
  <pageMargins left="0.37" right="0.22" top="0.35" bottom="0.12" header="0.3" footer="0.18"/>
  <pageSetup paperSize="9" scale="44" orientation="portrait"/>
  <headerFooter/>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00"/>
  </sheetPr>
  <dimension ref="A1:AD697"/>
  <sheetViews>
    <sheetView view="pageBreakPreview" zoomScaleNormal="100" topLeftCell="A43" workbookViewId="0">
      <selection activeCell="A43" sqref="$A1:$XFD1048576"/>
    </sheetView>
  </sheetViews>
  <sheetFormatPr defaultColWidth="9.11111111111111" defaultRowHeight="13.2"/>
  <cols>
    <col min="1" max="1" width="15.1111111111111" style="1013" customWidth="1"/>
    <col min="2" max="2" width="19.8888888888889" style="1013" customWidth="1"/>
    <col min="3" max="3" width="11.6666666666667" style="1013" customWidth="1"/>
    <col min="4" max="4" width="8.66666666666667" style="1013" customWidth="1"/>
    <col min="5" max="5" width="12.4444444444444" style="1013" customWidth="1"/>
    <col min="6" max="6" width="11.8888888888889" style="1013" customWidth="1"/>
    <col min="7" max="7" width="17.3333333333333" style="1013" customWidth="1"/>
    <col min="8" max="8" width="12" style="1013" customWidth="1"/>
    <col min="9" max="9" width="8.11111111111111" style="1013" customWidth="1"/>
    <col min="10" max="10" width="9.66666666666667" style="1013" customWidth="1"/>
    <col min="11" max="11" width="12.6666666666667" style="1013" customWidth="1"/>
    <col min="12" max="13" width="9.11111111111111" style="1014"/>
    <col min="14" max="14" width="12.1111111111111" style="1014" customWidth="1"/>
    <col min="15" max="15" width="12.4444444444444" style="1015" customWidth="1"/>
    <col min="16" max="16384" width="9.11111111111111" style="1014"/>
  </cols>
  <sheetData>
    <row r="1" ht="14.55" spans="1:3">
      <c r="A1" s="1016" t="e">
        <f>YEAR(#REF!)</f>
        <v>#REF!</v>
      </c>
      <c r="B1" s="1016"/>
      <c r="C1" s="1017" t="e">
        <f>IF(A1&gt;2016,0,IF(A1&lt;2016,0,1))</f>
        <v>#REF!</v>
      </c>
    </row>
    <row r="2" ht="24.75" customHeight="1" spans="1:11">
      <c r="A2" s="1018" t="str">
        <f>'R. Mewah'!A2</f>
        <v>WORKSHEET PENILAIAN-BTB 2024</v>
      </c>
      <c r="B2" s="1019"/>
      <c r="C2" s="1019"/>
      <c r="D2" s="1019"/>
      <c r="E2" s="1019"/>
      <c r="F2" s="1019"/>
      <c r="G2" s="1019"/>
      <c r="H2" s="1019"/>
      <c r="I2" s="1019"/>
      <c r="J2" s="1019"/>
      <c r="K2" s="1151"/>
    </row>
    <row r="3" ht="24.75" customHeight="1" spans="1:11">
      <c r="A3" s="1020" t="s">
        <v>1935</v>
      </c>
      <c r="B3" s="1021"/>
      <c r="C3" s="1021"/>
      <c r="D3" s="1021"/>
      <c r="E3" s="1021"/>
      <c r="F3" s="1021"/>
      <c r="G3" s="1021"/>
      <c r="H3" s="1021"/>
      <c r="I3" s="1021"/>
      <c r="J3" s="1021"/>
      <c r="K3" s="1152"/>
    </row>
    <row r="4" ht="32.25" customHeight="1" spans="1:11">
      <c r="A4" s="1022" t="s">
        <v>1936</v>
      </c>
      <c r="B4" s="1023" t="s">
        <v>403</v>
      </c>
      <c r="C4" s="1023"/>
      <c r="D4" s="1023"/>
      <c r="E4" s="1023"/>
      <c r="F4" s="1024" t="s">
        <v>1937</v>
      </c>
      <c r="G4" s="1025">
        <f>+Tanah!F36</f>
        <v>0</v>
      </c>
      <c r="H4" s="1024" t="s">
        <v>1938</v>
      </c>
      <c r="I4" s="1155" t="s">
        <v>1133</v>
      </c>
      <c r="J4" s="1156" t="s">
        <v>1939</v>
      </c>
      <c r="K4" s="1157">
        <f>VLOOKUP(I4,ILM!B7:$H$46,4,FALSE)</f>
        <v>1.09</v>
      </c>
    </row>
    <row r="5" ht="6" customHeight="1" spans="1:11">
      <c r="A5" s="1026"/>
      <c r="B5" s="1027"/>
      <c r="C5" s="1027"/>
      <c r="D5" s="1027"/>
      <c r="E5" s="1027"/>
      <c r="F5" s="1027"/>
      <c r="G5" s="1028"/>
      <c r="K5" s="1160"/>
    </row>
    <row r="6" ht="20.1" customHeight="1" spans="1:11">
      <c r="A6" s="1029" t="s">
        <v>1940</v>
      </c>
      <c r="B6" s="1027"/>
      <c r="C6" s="1027"/>
      <c r="D6" s="1030"/>
      <c r="E6" s="1030"/>
      <c r="F6" s="1030"/>
      <c r="G6" s="1028"/>
      <c r="K6" s="1160"/>
    </row>
    <row r="7" ht="15.6" spans="1:11">
      <c r="A7" s="1031" t="s">
        <v>379</v>
      </c>
      <c r="B7" s="1032"/>
      <c r="C7" s="1032"/>
      <c r="D7" s="1032"/>
      <c r="E7" s="1033"/>
      <c r="F7" s="3160" t="s">
        <v>1578</v>
      </c>
      <c r="G7" s="1034"/>
      <c r="H7" s="1034"/>
      <c r="I7" s="1163" t="s">
        <v>1941</v>
      </c>
      <c r="J7" s="1163"/>
      <c r="K7" s="1164"/>
    </row>
    <row r="8" ht="15.6" spans="1:11">
      <c r="A8" s="1031" t="s">
        <v>1942</v>
      </c>
      <c r="B8" s="1032"/>
      <c r="C8" s="1032"/>
      <c r="D8" s="1032"/>
      <c r="E8" s="1033"/>
      <c r="F8" s="3161" t="s">
        <v>799</v>
      </c>
      <c r="G8" s="1035"/>
      <c r="H8" s="1035"/>
      <c r="I8" s="1167">
        <f>VLOOKUP(F8,IKK!$D$6:$E$549,2,FALSE)</f>
        <v>0.935</v>
      </c>
      <c r="J8" s="1167"/>
      <c r="K8" s="1168"/>
    </row>
    <row r="9" ht="15.75" customHeight="1" spans="1:11">
      <c r="A9" s="1036"/>
      <c r="B9" s="1037"/>
      <c r="C9" s="1037"/>
      <c r="G9" s="1038"/>
      <c r="H9" s="1038"/>
      <c r="I9" s="1169"/>
      <c r="J9" s="1169"/>
      <c r="K9" s="1170"/>
    </row>
    <row r="10" ht="20.25" customHeight="1" spans="1:11">
      <c r="A10" s="1039" t="s">
        <v>1943</v>
      </c>
      <c r="B10" s="1040"/>
      <c r="C10" s="1041"/>
      <c r="D10" s="1041"/>
      <c r="E10" s="1041"/>
      <c r="F10" s="1041"/>
      <c r="G10" s="1041"/>
      <c r="H10" s="1041"/>
      <c r="I10" s="1041"/>
      <c r="J10" s="1041"/>
      <c r="K10" s="1171"/>
    </row>
    <row r="11" ht="18.75" customHeight="1" spans="1:11">
      <c r="A11" s="1042" t="s">
        <v>1944</v>
      </c>
      <c r="B11" s="1043"/>
      <c r="C11" s="1043"/>
      <c r="D11" s="1043"/>
      <c r="E11" s="1044"/>
      <c r="F11" s="1045" t="s">
        <v>1945</v>
      </c>
      <c r="G11" s="1043"/>
      <c r="H11" s="1043"/>
      <c r="I11" s="1043"/>
      <c r="J11" s="1043"/>
      <c r="K11" s="1172"/>
    </row>
    <row r="12" ht="24.75" customHeight="1" spans="1:11">
      <c r="A12" s="1046" t="s">
        <v>1946</v>
      </c>
      <c r="B12" s="1047" t="s">
        <v>1947</v>
      </c>
      <c r="C12" s="1047" t="s">
        <v>1948</v>
      </c>
      <c r="D12" s="1047" t="s">
        <v>1949</v>
      </c>
      <c r="E12" s="1047" t="s">
        <v>1950</v>
      </c>
      <c r="F12" s="1048" t="s">
        <v>1946</v>
      </c>
      <c r="G12" s="1048" t="s">
        <v>1951</v>
      </c>
      <c r="H12" s="1048" t="s">
        <v>1948</v>
      </c>
      <c r="I12" s="1048" t="s">
        <v>1949</v>
      </c>
      <c r="J12" s="1048" t="s">
        <v>1952</v>
      </c>
      <c r="K12" s="1173" t="s">
        <v>1953</v>
      </c>
    </row>
    <row r="13" ht="22.5" customHeight="1" spans="1:11">
      <c r="A13" s="1046"/>
      <c r="B13" s="1047"/>
      <c r="C13" s="1047"/>
      <c r="D13" s="1047"/>
      <c r="E13" s="1047"/>
      <c r="F13" s="1048"/>
      <c r="G13" s="1048"/>
      <c r="H13" s="1048"/>
      <c r="I13" s="1048"/>
      <c r="J13" s="1048"/>
      <c r="K13" s="1174"/>
    </row>
    <row r="14" ht="20.25" hidden="1" customHeight="1" spans="1:11">
      <c r="A14" s="1049" t="s">
        <v>1954</v>
      </c>
      <c r="B14" s="1050"/>
      <c r="C14" s="1051"/>
      <c r="D14" s="1052"/>
      <c r="E14" s="1052"/>
      <c r="F14" s="1053"/>
      <c r="G14" s="1052"/>
      <c r="H14" s="1052"/>
      <c r="I14" s="1052"/>
      <c r="J14" s="1175"/>
      <c r="K14" s="1176"/>
    </row>
    <row r="15" ht="24" customHeight="1" spans="1:14">
      <c r="A15" s="1233" t="s">
        <v>1955</v>
      </c>
      <c r="B15" s="1234" t="s">
        <v>409</v>
      </c>
      <c r="C15" s="1056">
        <f>VLOOKUP(B15,BUT_!$C$8:$I$12,4,0)</f>
        <v>415842</v>
      </c>
      <c r="D15" s="1057">
        <v>1</v>
      </c>
      <c r="E15" s="1056">
        <f>C15*D15</f>
        <v>415842</v>
      </c>
      <c r="F15" s="1233" t="s">
        <v>1955</v>
      </c>
      <c r="G15" s="1058" t="s">
        <v>409</v>
      </c>
      <c r="H15" s="1059">
        <f>VLOOKUP(G15,BUT_!$C$8:$I$12,4,0)</f>
        <v>415842</v>
      </c>
      <c r="I15" s="1177">
        <v>1</v>
      </c>
      <c r="J15" s="1178">
        <v>1</v>
      </c>
      <c r="K15" s="1179">
        <f>J15*I15*H15</f>
        <v>415842</v>
      </c>
      <c r="N15" s="1180"/>
    </row>
    <row r="16" ht="31.5" customHeight="1" spans="1:14">
      <c r="A16" s="1235" t="s">
        <v>1956</v>
      </c>
      <c r="B16" s="1236" t="s">
        <v>415</v>
      </c>
      <c r="C16" s="1062">
        <f>VLOOKUP(B16,BUT_!$C$13:$I$15,4,0)</f>
        <v>600752</v>
      </c>
      <c r="D16" s="1063">
        <v>1</v>
      </c>
      <c r="E16" s="1062">
        <f t="shared" ref="E16:E40" si="0">C16*D16</f>
        <v>600752</v>
      </c>
      <c r="F16" s="1235" t="s">
        <v>1956</v>
      </c>
      <c r="G16" s="1064" t="s">
        <v>415</v>
      </c>
      <c r="H16" s="1065">
        <f>VLOOKUP(G16,BUT_!$C$13:$I$15,4,0)</f>
        <v>600752</v>
      </c>
      <c r="I16" s="1181">
        <v>1</v>
      </c>
      <c r="J16" s="1182">
        <v>1</v>
      </c>
      <c r="K16" s="1183">
        <f>J16*I16*H16</f>
        <v>600752</v>
      </c>
      <c r="N16" s="1180"/>
    </row>
    <row r="17" ht="25.5" customHeight="1" spans="1:11">
      <c r="A17" s="1235" t="s">
        <v>1957</v>
      </c>
      <c r="B17" s="1236" t="s">
        <v>442</v>
      </c>
      <c r="C17" s="1062">
        <f>VLOOKUP(B17,BUT_!$C$32:$I$38,4,0)</f>
        <v>258697</v>
      </c>
      <c r="D17" s="1063">
        <v>0.924469777306469</v>
      </c>
      <c r="E17" s="1062">
        <f t="shared" si="0"/>
        <v>239157.557979852</v>
      </c>
      <c r="F17" s="1235" t="s">
        <v>1957</v>
      </c>
      <c r="G17" s="1064" t="s">
        <v>441</v>
      </c>
      <c r="H17" s="1065">
        <f>VLOOKUP(G17,BUT_!$C$32:$I$38,4,0)</f>
        <v>183084</v>
      </c>
      <c r="I17" s="1181">
        <v>1</v>
      </c>
      <c r="J17" s="1182">
        <v>1</v>
      </c>
      <c r="K17" s="1183">
        <f t="shared" ref="K17:K40" si="1">J17*I17*H17</f>
        <v>183084</v>
      </c>
    </row>
    <row r="18" ht="26.1" customHeight="1" spans="1:11">
      <c r="A18" s="1235"/>
      <c r="B18" s="1236"/>
      <c r="C18" s="1062"/>
      <c r="D18" s="1063">
        <v>0.0755302226935312</v>
      </c>
      <c r="E18" s="1062">
        <f t="shared" si="0"/>
        <v>0</v>
      </c>
      <c r="F18" s="1235"/>
      <c r="G18" s="1064" t="s">
        <v>440</v>
      </c>
      <c r="H18" s="1065">
        <f>VLOOKUP(G18,BUT_!$C$32:$I$38,4,0)</f>
        <v>295135</v>
      </c>
      <c r="I18" s="1181">
        <v>0</v>
      </c>
      <c r="J18" s="1182">
        <v>1</v>
      </c>
      <c r="K18" s="1183">
        <f t="shared" si="1"/>
        <v>0</v>
      </c>
    </row>
    <row r="19" ht="26.1" customHeight="1" spans="1:14">
      <c r="A19" s="1235"/>
      <c r="B19" s="1236"/>
      <c r="C19" s="1062"/>
      <c r="D19" s="1063">
        <v>0</v>
      </c>
      <c r="E19" s="1062"/>
      <c r="F19" s="1235"/>
      <c r="G19" s="1064" t="s">
        <v>422</v>
      </c>
      <c r="H19" s="1065">
        <f>VLOOKUP(G19,BUT_!$C$17:$I$30,4,0)</f>
        <v>409737</v>
      </c>
      <c r="I19" s="1181">
        <v>0</v>
      </c>
      <c r="J19" s="1182">
        <v>1</v>
      </c>
      <c r="K19" s="1183">
        <f t="shared" si="1"/>
        <v>0</v>
      </c>
      <c r="M19" s="1242"/>
      <c r="N19" s="1015"/>
    </row>
    <row r="20" ht="26.1" customHeight="1" spans="1:11">
      <c r="A20" s="1235" t="s">
        <v>1958</v>
      </c>
      <c r="B20" s="1236" t="s">
        <v>427</v>
      </c>
      <c r="C20" s="1062">
        <f>VLOOKUP(B20,BUT_!$C$17:$I$30,4,0)</f>
        <v>202829</v>
      </c>
      <c r="D20" s="1063">
        <v>0.924469777306469</v>
      </c>
      <c r="E20" s="1062">
        <f t="shared" si="0"/>
        <v>187509.280461294</v>
      </c>
      <c r="F20" s="1237" t="s">
        <v>1958</v>
      </c>
      <c r="G20" s="1064" t="s">
        <v>427</v>
      </c>
      <c r="H20" s="1065">
        <f>VLOOKUP(G20,BUT_!$C$17:$I$30,4,0)</f>
        <v>202829</v>
      </c>
      <c r="I20" s="1181">
        <v>1</v>
      </c>
      <c r="J20" s="1182">
        <v>1</v>
      </c>
      <c r="K20" s="1183">
        <f t="shared" si="1"/>
        <v>202829</v>
      </c>
    </row>
    <row r="21" ht="26.1" customHeight="1" spans="1:11">
      <c r="A21" s="1235"/>
      <c r="B21" s="1236" t="s">
        <v>422</v>
      </c>
      <c r="C21" s="1062">
        <f>VLOOKUP(B21,BUT_!$C$17:$I$30,4,0)</f>
        <v>409737</v>
      </c>
      <c r="D21" s="1063">
        <v>0.0755302226935312</v>
      </c>
      <c r="E21" s="1062">
        <f t="shared" si="0"/>
        <v>30947.5268557794</v>
      </c>
      <c r="F21" s="1238"/>
      <c r="G21" s="1064" t="s">
        <v>422</v>
      </c>
      <c r="H21" s="1065">
        <f>VLOOKUP(G21,BUT_!$C$17:$I$30,4,0)</f>
        <v>409737</v>
      </c>
      <c r="I21" s="1181">
        <v>0</v>
      </c>
      <c r="J21" s="1182">
        <v>1</v>
      </c>
      <c r="K21" s="1183">
        <f t="shared" si="1"/>
        <v>0</v>
      </c>
    </row>
    <row r="22" ht="26.1" customHeight="1" spans="1:14">
      <c r="A22" s="1235"/>
      <c r="B22" s="1236"/>
      <c r="C22" s="1062"/>
      <c r="D22" s="1063">
        <v>0</v>
      </c>
      <c r="E22" s="1062"/>
      <c r="F22" s="1239"/>
      <c r="G22" s="1064" t="s">
        <v>420</v>
      </c>
      <c r="H22" s="1065">
        <f>VLOOKUP(G22,BUT_!$C$39:$I$46,4,0)</f>
        <v>105830</v>
      </c>
      <c r="I22" s="1181">
        <v>1</v>
      </c>
      <c r="J22" s="1182">
        <v>1</v>
      </c>
      <c r="K22" s="1183">
        <f t="shared" si="1"/>
        <v>105830</v>
      </c>
      <c r="M22" s="1242"/>
      <c r="N22" s="1015"/>
    </row>
    <row r="23" ht="24.75" customHeight="1" spans="1:11">
      <c r="A23" s="1235" t="s">
        <v>1959</v>
      </c>
      <c r="B23" s="1236" t="s">
        <v>455</v>
      </c>
      <c r="C23" s="1062">
        <f>VLOOKUP(B23,BUT_!$C$39:$I$46,4,0)</f>
        <v>111562</v>
      </c>
      <c r="D23" s="1063">
        <v>0.924469777306469</v>
      </c>
      <c r="E23" s="1062">
        <f t="shared" si="0"/>
        <v>103135.697295864</v>
      </c>
      <c r="F23" s="1235" t="s">
        <v>1959</v>
      </c>
      <c r="G23" s="1064" t="s">
        <v>452</v>
      </c>
      <c r="H23" s="1065">
        <f>VLOOKUP(G23,BUT_!$C$39:$I$46,4,0)</f>
        <v>113322</v>
      </c>
      <c r="I23" s="1181">
        <v>0</v>
      </c>
      <c r="J23" s="1182">
        <v>1</v>
      </c>
      <c r="K23" s="1183">
        <f t="shared" si="1"/>
        <v>0</v>
      </c>
    </row>
    <row r="24" ht="24.75" customHeight="1" spans="1:11">
      <c r="A24" s="1235"/>
      <c r="B24" s="1236" t="s">
        <v>450</v>
      </c>
      <c r="C24" s="1062">
        <f>VLOOKUP(B24,BUT_!$C$39:$I$46,4,0)</f>
        <v>76022</v>
      </c>
      <c r="D24" s="1063">
        <v>0.0755302226935314</v>
      </c>
      <c r="E24" s="1062">
        <f t="shared" si="0"/>
        <v>5741.95858960764</v>
      </c>
      <c r="F24" s="1235"/>
      <c r="G24" s="1064" t="s">
        <v>420</v>
      </c>
      <c r="H24" s="1065">
        <f>VLOOKUP(G24,BUT_!$C$39:$I$46,4,0)</f>
        <v>105830</v>
      </c>
      <c r="I24" s="1181">
        <v>0</v>
      </c>
      <c r="J24" s="1182">
        <v>1</v>
      </c>
      <c r="K24" s="1183">
        <f t="shared" si="1"/>
        <v>0</v>
      </c>
    </row>
    <row r="25" ht="24.75" customHeight="1" spans="1:14">
      <c r="A25" s="1235"/>
      <c r="B25" s="1236"/>
      <c r="C25" s="1067"/>
      <c r="D25" s="1063">
        <v>0</v>
      </c>
      <c r="E25" s="1067">
        <f t="shared" si="0"/>
        <v>0</v>
      </c>
      <c r="F25" s="1235"/>
      <c r="G25" s="1064" t="s">
        <v>420</v>
      </c>
      <c r="H25" s="1065">
        <f>VLOOKUP(G25,BUT_!$C$39:$I$46,4,0)</f>
        <v>105830</v>
      </c>
      <c r="I25" s="1181">
        <v>0</v>
      </c>
      <c r="J25" s="1182">
        <v>0</v>
      </c>
      <c r="K25" s="1183">
        <f t="shared" si="1"/>
        <v>0</v>
      </c>
      <c r="M25" s="1242"/>
      <c r="N25" s="1015"/>
    </row>
    <row r="26" ht="20.1" customHeight="1" spans="1:11">
      <c r="A26" s="1235" t="s">
        <v>1960</v>
      </c>
      <c r="B26" s="1236" t="s">
        <v>458</v>
      </c>
      <c r="C26" s="1067">
        <f>VLOOKUP(B26,BUT_!$C$48:$I$64,4,0)</f>
        <v>190940</v>
      </c>
      <c r="D26" s="1063">
        <v>1</v>
      </c>
      <c r="E26" s="1067">
        <f t="shared" si="0"/>
        <v>190940</v>
      </c>
      <c r="F26" s="1235" t="s">
        <v>1960</v>
      </c>
      <c r="G26" s="1064" t="s">
        <v>459</v>
      </c>
      <c r="H26" s="1065">
        <f>VLOOKUP(G26,BUT_!$C$48:$I$64,4,0)</f>
        <v>228979</v>
      </c>
      <c r="I26" s="1181">
        <v>1</v>
      </c>
      <c r="J26" s="1182">
        <v>1</v>
      </c>
      <c r="K26" s="1183">
        <f t="shared" si="1"/>
        <v>228979</v>
      </c>
    </row>
    <row r="27" ht="20.1" customHeight="1" spans="1:11">
      <c r="A27" s="1235"/>
      <c r="B27" s="1236" t="s">
        <v>467</v>
      </c>
      <c r="C27" s="1067">
        <f>VLOOKUP(B27,BUT_!$C$48:$I$64,4,0)</f>
        <v>475224</v>
      </c>
      <c r="D27" s="1063">
        <v>0.800701236390478</v>
      </c>
      <c r="E27" s="1067">
        <f t="shared" si="0"/>
        <v>380512.444362428</v>
      </c>
      <c r="F27" s="1235"/>
      <c r="G27" s="1064" t="s">
        <v>467</v>
      </c>
      <c r="H27" s="1065">
        <f>VLOOKUP(G27,BUT_!$C$48:$I$64,4,0)</f>
        <v>475224</v>
      </c>
      <c r="I27" s="1181">
        <v>0.8</v>
      </c>
      <c r="J27" s="1182">
        <v>1</v>
      </c>
      <c r="K27" s="1183">
        <f t="shared" si="1"/>
        <v>380179.2</v>
      </c>
    </row>
    <row r="28" ht="20.1" customHeight="1" spans="1:11">
      <c r="A28" s="1235"/>
      <c r="B28" s="1236"/>
      <c r="C28" s="1067"/>
      <c r="D28" s="1063">
        <v>0.199298763609522</v>
      </c>
      <c r="E28" s="1067">
        <f t="shared" si="0"/>
        <v>0</v>
      </c>
      <c r="F28" s="1235"/>
      <c r="G28" s="1064" t="s">
        <v>459</v>
      </c>
      <c r="H28" s="1065">
        <f>VLOOKUP(G28,BUT_!$C$48:$I$64,4,0)</f>
        <v>228979</v>
      </c>
      <c r="I28" s="1181">
        <v>0</v>
      </c>
      <c r="J28" s="1182">
        <v>1</v>
      </c>
      <c r="K28" s="1183">
        <f t="shared" si="1"/>
        <v>0</v>
      </c>
    </row>
    <row r="29" ht="20.1" customHeight="1" spans="1:11">
      <c r="A29" s="1235"/>
      <c r="B29" s="1236"/>
      <c r="C29" s="1067"/>
      <c r="D29" s="1063">
        <v>0</v>
      </c>
      <c r="E29" s="1067">
        <f t="shared" si="0"/>
        <v>0</v>
      </c>
      <c r="F29" s="1235"/>
      <c r="G29" s="1064" t="s">
        <v>467</v>
      </c>
      <c r="H29" s="1065">
        <f>VLOOKUP(G29,BUT_!$C$48:$I$64,4,0)</f>
        <v>475224</v>
      </c>
      <c r="I29" s="1181">
        <v>0</v>
      </c>
      <c r="J29" s="1182">
        <v>1</v>
      </c>
      <c r="K29" s="1183">
        <f t="shared" si="1"/>
        <v>0</v>
      </c>
    </row>
    <row r="30" ht="20.1" customHeight="1" spans="1:11">
      <c r="A30" s="1235"/>
      <c r="B30" s="1236"/>
      <c r="C30" s="1067"/>
      <c r="D30" s="1063">
        <v>0</v>
      </c>
      <c r="E30" s="1067">
        <f t="shared" si="0"/>
        <v>0</v>
      </c>
      <c r="F30" s="1235"/>
      <c r="G30" s="1064" t="s">
        <v>467</v>
      </c>
      <c r="H30" s="1065">
        <f>VLOOKUP(G30,BUT_!$C$48:$I$64,4,0)</f>
        <v>475224</v>
      </c>
      <c r="I30" s="1181">
        <v>0</v>
      </c>
      <c r="J30" s="1182">
        <v>1</v>
      </c>
      <c r="K30" s="1183">
        <f t="shared" si="1"/>
        <v>0</v>
      </c>
    </row>
    <row r="31" ht="20.1" customHeight="1" spans="1:11">
      <c r="A31" s="1235"/>
      <c r="B31" s="1236"/>
      <c r="C31" s="1067"/>
      <c r="D31" s="1063">
        <v>0</v>
      </c>
      <c r="E31" s="1067">
        <f t="shared" si="0"/>
        <v>0</v>
      </c>
      <c r="F31" s="1235"/>
      <c r="G31" s="1064" t="s">
        <v>460</v>
      </c>
      <c r="H31" s="1065">
        <f>VLOOKUP(G31,BUT_!$C$48:$I$64,4,0)</f>
        <v>270302</v>
      </c>
      <c r="I31" s="1181">
        <v>0</v>
      </c>
      <c r="J31" s="1182">
        <v>1</v>
      </c>
      <c r="K31" s="1183">
        <f t="shared" si="1"/>
        <v>0</v>
      </c>
    </row>
    <row r="32" ht="20.1" customHeight="1" spans="1:14">
      <c r="A32" s="1235"/>
      <c r="B32" s="1236"/>
      <c r="C32" s="1067"/>
      <c r="D32" s="1063">
        <v>0</v>
      </c>
      <c r="E32" s="1067">
        <f t="shared" si="0"/>
        <v>0</v>
      </c>
      <c r="F32" s="1235"/>
      <c r="G32" s="1064" t="s">
        <v>459</v>
      </c>
      <c r="H32" s="1065">
        <f>VLOOKUP(G32,BUT_!$C$48:$I$64,4,0)</f>
        <v>228979</v>
      </c>
      <c r="I32" s="1181">
        <v>0</v>
      </c>
      <c r="J32" s="1182">
        <v>1</v>
      </c>
      <c r="K32" s="1183">
        <f t="shared" si="1"/>
        <v>0</v>
      </c>
      <c r="M32" s="1242"/>
      <c r="N32" s="1015"/>
    </row>
    <row r="33" ht="35.25" customHeight="1" spans="1:11">
      <c r="A33" s="1235" t="s">
        <v>1961</v>
      </c>
      <c r="B33" s="1236" t="s">
        <v>479</v>
      </c>
      <c r="C33" s="1067">
        <f>VLOOKUP(B33,BUT_!$C$66:$I$80,4,0)</f>
        <v>300776</v>
      </c>
      <c r="D33" s="1063">
        <v>0.5</v>
      </c>
      <c r="E33" s="1067">
        <f t="shared" si="0"/>
        <v>150388</v>
      </c>
      <c r="F33" s="1235" t="s">
        <v>1961</v>
      </c>
      <c r="G33" s="1064" t="s">
        <v>479</v>
      </c>
      <c r="H33" s="1065">
        <f>VLOOKUP(G33,BUT_!$C$66:$I$80,4,0)</f>
        <v>300776</v>
      </c>
      <c r="I33" s="1181">
        <v>0.6</v>
      </c>
      <c r="J33" s="1182">
        <v>1</v>
      </c>
      <c r="K33" s="1183">
        <f t="shared" si="1"/>
        <v>180465.6</v>
      </c>
    </row>
    <row r="34" ht="32.25" customHeight="1" spans="1:11">
      <c r="A34" s="1235"/>
      <c r="B34" s="1236" t="s">
        <v>488</v>
      </c>
      <c r="C34" s="1067">
        <f>VLOOKUP(B34,BUT_!$C$66:$I$80,4,0)</f>
        <v>348715</v>
      </c>
      <c r="D34" s="1063">
        <v>0.396381578947368</v>
      </c>
      <c r="E34" s="1067">
        <f t="shared" si="0"/>
        <v>138224.202302632</v>
      </c>
      <c r="F34" s="1235"/>
      <c r="G34" s="1064" t="s">
        <v>488</v>
      </c>
      <c r="H34" s="1065">
        <f>VLOOKUP(G34,BUT_!$C$66:$I$80,4,0)</f>
        <v>348715</v>
      </c>
      <c r="I34" s="1181">
        <v>0.3</v>
      </c>
      <c r="J34" s="1182">
        <v>1</v>
      </c>
      <c r="K34" s="1183">
        <f t="shared" si="1"/>
        <v>104614.5</v>
      </c>
    </row>
    <row r="35" ht="32.25" customHeight="1" spans="1:11">
      <c r="A35" s="1235"/>
      <c r="B35" s="1236" t="s">
        <v>482</v>
      </c>
      <c r="C35" s="1067">
        <f>VLOOKUP(B35,BUT_!$C$66:$I$80,4,0)</f>
        <v>87745</v>
      </c>
      <c r="D35" s="1063">
        <v>0.103618421052632</v>
      </c>
      <c r="E35" s="1067">
        <f t="shared" si="0"/>
        <v>9091.99835526316</v>
      </c>
      <c r="F35" s="1235"/>
      <c r="G35" s="1064" t="s">
        <v>482</v>
      </c>
      <c r="H35" s="1065">
        <f>VLOOKUP(G35,BUT_!$C$66:$I$80,4,0)</f>
        <v>87745</v>
      </c>
      <c r="I35" s="1181">
        <v>0.1</v>
      </c>
      <c r="J35" s="1182">
        <v>1</v>
      </c>
      <c r="K35" s="1183">
        <f t="shared" si="1"/>
        <v>8774.5</v>
      </c>
    </row>
    <row r="36" ht="32.25" customHeight="1" spans="1:14">
      <c r="A36" s="1235"/>
      <c r="B36" s="1240" t="s">
        <v>30</v>
      </c>
      <c r="C36" s="1067"/>
      <c r="D36" s="1063">
        <v>0</v>
      </c>
      <c r="E36" s="1067">
        <f t="shared" si="0"/>
        <v>0</v>
      </c>
      <c r="F36" s="1235"/>
      <c r="G36" s="1064" t="s">
        <v>488</v>
      </c>
      <c r="H36" s="1065">
        <f>VLOOKUP(G36,BUT_!$C$66:$I$80,4,0)</f>
        <v>348715</v>
      </c>
      <c r="I36" s="1181">
        <v>0</v>
      </c>
      <c r="J36" s="1182">
        <v>1</v>
      </c>
      <c r="K36" s="1183">
        <f t="shared" si="1"/>
        <v>0</v>
      </c>
      <c r="M36" s="1242"/>
      <c r="N36" s="1015"/>
    </row>
    <row r="37" ht="26.1" customHeight="1" spans="1:11">
      <c r="A37" s="1235" t="s">
        <v>1962</v>
      </c>
      <c r="B37" s="1236" t="s">
        <v>497</v>
      </c>
      <c r="C37" s="1067">
        <f>VLOOKUP(B37,BUT_!$C$81:$I$106,4,0)</f>
        <v>217373</v>
      </c>
      <c r="D37" s="1063">
        <v>1</v>
      </c>
      <c r="E37" s="1067">
        <f t="shared" si="0"/>
        <v>217373</v>
      </c>
      <c r="F37" s="1235" t="s">
        <v>1962</v>
      </c>
      <c r="G37" s="1064" t="s">
        <v>497</v>
      </c>
      <c r="H37" s="1065">
        <f>VLOOKUP(G37,BUT_!$C$81:$I$106,4,0)</f>
        <v>217373</v>
      </c>
      <c r="I37" s="1181">
        <v>1</v>
      </c>
      <c r="J37" s="1182">
        <v>1</v>
      </c>
      <c r="K37" s="1183">
        <f t="shared" si="1"/>
        <v>217373</v>
      </c>
    </row>
    <row r="38" ht="26.1" customHeight="1" spans="1:11">
      <c r="A38" s="1235"/>
      <c r="B38" s="1236"/>
      <c r="C38" s="1067"/>
      <c r="D38" s="1063">
        <v>0</v>
      </c>
      <c r="E38" s="1067">
        <f t="shared" si="0"/>
        <v>0</v>
      </c>
      <c r="F38" s="1235"/>
      <c r="G38" s="1064" t="s">
        <v>501</v>
      </c>
      <c r="H38" s="1065">
        <f>VLOOKUP(G38,BUT_!$C$81:$I$106,4,0)</f>
        <v>71668</v>
      </c>
      <c r="I38" s="1181">
        <v>0</v>
      </c>
      <c r="J38" s="1182">
        <v>1</v>
      </c>
      <c r="K38" s="1183">
        <f t="shared" si="1"/>
        <v>0</v>
      </c>
    </row>
    <row r="39" ht="26.1" customHeight="1" spans="1:14">
      <c r="A39" s="1235"/>
      <c r="B39" s="1240" t="s">
        <v>30</v>
      </c>
      <c r="C39" s="1067"/>
      <c r="D39" s="1063">
        <v>0</v>
      </c>
      <c r="E39" s="1067">
        <f t="shared" si="0"/>
        <v>0</v>
      </c>
      <c r="F39" s="1235"/>
      <c r="G39" s="1064" t="s">
        <v>497</v>
      </c>
      <c r="H39" s="1065">
        <f>VLOOKUP(G39,BUT_!$C$81:$I$106,4,0)</f>
        <v>217373</v>
      </c>
      <c r="I39" s="1181">
        <v>1</v>
      </c>
      <c r="J39" s="1182">
        <v>0</v>
      </c>
      <c r="K39" s="1183">
        <f t="shared" si="1"/>
        <v>0</v>
      </c>
      <c r="M39" s="1242"/>
      <c r="N39" s="1015"/>
    </row>
    <row r="40" ht="36.75" customHeight="1" spans="1:14">
      <c r="A40" s="1241" t="s">
        <v>1963</v>
      </c>
      <c r="B40" s="1069" t="s">
        <v>1964</v>
      </c>
      <c r="C40" s="1070">
        <v>204322.922565492</v>
      </c>
      <c r="D40" s="1071">
        <v>1</v>
      </c>
      <c r="E40" s="1070">
        <f t="shared" si="0"/>
        <v>204322.922565492</v>
      </c>
      <c r="F40" s="1241" t="s">
        <v>1963</v>
      </c>
      <c r="G40" s="1072" t="str">
        <f>B40</f>
        <v>Sanitair (kloset jongkok), Plumbing, elektrikal</v>
      </c>
      <c r="H40" s="1073">
        <f>C40</f>
        <v>204322.922565492</v>
      </c>
      <c r="I40" s="1184">
        <v>0</v>
      </c>
      <c r="J40" s="1185">
        <v>1</v>
      </c>
      <c r="K40" s="1186">
        <f t="shared" si="1"/>
        <v>0</v>
      </c>
      <c r="N40" s="1180"/>
    </row>
    <row r="41" ht="20.25" customHeight="1" spans="1:15">
      <c r="A41" s="1074" t="s">
        <v>1965</v>
      </c>
      <c r="B41" s="1075"/>
      <c r="C41" s="1075"/>
      <c r="D41" s="1076"/>
      <c r="E41" s="1077">
        <f>SUM(E15:E40)</f>
        <v>2873938.58876821</v>
      </c>
      <c r="F41" s="1078" t="s">
        <v>1965</v>
      </c>
      <c r="G41" s="1079"/>
      <c r="H41" s="1079"/>
      <c r="I41" s="1079"/>
      <c r="J41" s="1187"/>
      <c r="K41" s="1188">
        <f>SUM(K15:K40)</f>
        <v>2628722.8</v>
      </c>
      <c r="N41" s="1077"/>
      <c r="O41" s="1077"/>
    </row>
    <row r="42" ht="20.25" customHeight="1" spans="1:30">
      <c r="A42" s="1074" t="s">
        <v>1966</v>
      </c>
      <c r="B42" s="1075"/>
      <c r="C42" s="1075"/>
      <c r="D42" s="1076"/>
      <c r="E42" s="1077">
        <f>E41*I8</f>
        <v>2687132.58049828</v>
      </c>
      <c r="F42" s="1078" t="s">
        <v>1966</v>
      </c>
      <c r="G42" s="1079"/>
      <c r="H42" s="1079"/>
      <c r="I42" s="1079"/>
      <c r="J42" s="1187"/>
      <c r="K42" s="1188">
        <f>K41*I8</f>
        <v>2457855.818</v>
      </c>
      <c r="L42" s="1013"/>
      <c r="M42" s="1013"/>
      <c r="N42" s="1013"/>
      <c r="O42" s="1243"/>
      <c r="P42" s="1189"/>
      <c r="Q42" s="1189"/>
      <c r="R42" s="1218"/>
      <c r="S42" s="1013"/>
      <c r="T42" s="1219"/>
      <c r="U42" s="1013"/>
      <c r="V42" s="1013"/>
      <c r="Y42" s="1220"/>
      <c r="Z42" s="1189"/>
      <c r="AC42" s="1221"/>
      <c r="AD42" s="1222"/>
    </row>
    <row r="43" ht="20.25" customHeight="1" spans="1:11">
      <c r="A43" s="1074" t="s">
        <v>1967</v>
      </c>
      <c r="B43" s="1075"/>
      <c r="C43" s="1075"/>
      <c r="D43" s="1076"/>
      <c r="E43" s="1077">
        <f>E42*K4</f>
        <v>2928974.51274312</v>
      </c>
      <c r="F43" s="1078" t="s">
        <v>1967</v>
      </c>
      <c r="G43" s="1079"/>
      <c r="H43" s="1079"/>
      <c r="I43" s="1079"/>
      <c r="J43" s="1187"/>
      <c r="K43" s="1188">
        <f>K42*K4</f>
        <v>2679062.84162</v>
      </c>
    </row>
    <row r="44" ht="34.5" customHeight="1" spans="1:11">
      <c r="A44" s="1080" t="s">
        <v>1968</v>
      </c>
      <c r="B44" s="1081" t="s">
        <v>1969</v>
      </c>
      <c r="C44" s="1082" t="s">
        <v>1970</v>
      </c>
      <c r="D44" s="1083"/>
      <c r="E44" s="1083"/>
      <c r="F44" s="1084" t="s">
        <v>1971</v>
      </c>
      <c r="G44" s="1085"/>
      <c r="H44" s="1084" t="str">
        <f>B44</f>
        <v>MODEL ACUAN</v>
      </c>
      <c r="I44" s="1085"/>
      <c r="J44" s="1084" t="str">
        <f>C44</f>
        <v>OBJEK YANG DINILAI</v>
      </c>
      <c r="K44" s="1190"/>
    </row>
    <row r="45" ht="30.75" customHeight="1" spans="1:11">
      <c r="A45" s="1086" t="s">
        <v>1320</v>
      </c>
      <c r="B45" s="1087">
        <f>3%*E43</f>
        <v>87869.2353822937</v>
      </c>
      <c r="C45" s="1088">
        <f>3%*(K43+K52)</f>
        <v>80371.8852486</v>
      </c>
      <c r="D45" s="1089"/>
      <c r="E45" s="1089"/>
      <c r="F45" s="1090" t="s">
        <v>1972</v>
      </c>
      <c r="G45" s="1090"/>
      <c r="H45" s="1091">
        <f>E43+B48</f>
        <v>3353675.81709088</v>
      </c>
      <c r="I45" s="1091"/>
      <c r="J45" s="1191">
        <f>K43+C48</f>
        <v>3067526.9536549</v>
      </c>
      <c r="K45" s="1192"/>
    </row>
    <row r="46" ht="26.25" customHeight="1" spans="1:11">
      <c r="A46" s="1092" t="s">
        <v>1323</v>
      </c>
      <c r="B46" s="1093">
        <f>E43*1.5%</f>
        <v>43934.6176911469</v>
      </c>
      <c r="C46" s="1094">
        <f>1.5%*(K43+K52)</f>
        <v>40185.9426243</v>
      </c>
      <c r="D46" s="1095"/>
      <c r="E46" s="1095"/>
      <c r="F46" s="1096" t="s">
        <v>1973</v>
      </c>
      <c r="G46" s="1096"/>
      <c r="H46" s="1097">
        <f>H45*11%</f>
        <v>368904.339879996</v>
      </c>
      <c r="I46" s="1097"/>
      <c r="J46" s="1193">
        <f>J45*11%</f>
        <v>337427.964902039</v>
      </c>
      <c r="K46" s="1194"/>
    </row>
    <row r="47" ht="31.5" customHeight="1" spans="1:11">
      <c r="A47" s="1098" t="s">
        <v>1327</v>
      </c>
      <c r="B47" s="1099">
        <f>E43*10%</f>
        <v>292897.451274312</v>
      </c>
      <c r="C47" s="1100">
        <f>10%*(K43+K52)</f>
        <v>267906.284162</v>
      </c>
      <c r="D47" s="1101"/>
      <c r="E47" s="1101"/>
      <c r="F47" s="1102" t="s">
        <v>1974</v>
      </c>
      <c r="G47" s="1102"/>
      <c r="H47" s="1103">
        <f>ROUND(H45+H46,-4)</f>
        <v>3720000</v>
      </c>
      <c r="I47" s="1103"/>
      <c r="J47" s="1195">
        <f>ROUNDDOWN(J45+J46,-3)</f>
        <v>3404000</v>
      </c>
      <c r="K47" s="1196"/>
    </row>
    <row r="48" ht="31.5" customHeight="1" spans="1:11">
      <c r="A48" s="1104" t="s">
        <v>1975</v>
      </c>
      <c r="B48" s="1105">
        <f>SUM(B45:B47)</f>
        <v>424701.304347753</v>
      </c>
      <c r="C48" s="1106">
        <f>SUM(C45:C47)</f>
        <v>388464.1120349</v>
      </c>
      <c r="D48" s="1107"/>
      <c r="E48" s="1107"/>
      <c r="F48" s="1108" t="s">
        <v>1976</v>
      </c>
      <c r="G48" s="1109"/>
      <c r="H48" s="1110">
        <f>H47*G4</f>
        <v>0</v>
      </c>
      <c r="I48" s="1197"/>
      <c r="J48" s="1198">
        <f>J47*G4</f>
        <v>0</v>
      </c>
      <c r="K48" s="1199"/>
    </row>
    <row r="49" ht="29.25" customHeight="1" spans="6:6">
      <c r="F49" s="1111"/>
    </row>
    <row r="50" ht="30" customHeight="1" spans="6:6">
      <c r="F50" s="1113"/>
    </row>
    <row r="51" ht="30.75" customHeight="1" spans="6:6">
      <c r="F51" s="1114"/>
    </row>
    <row r="52" ht="28.5" customHeight="1" spans="7:11">
      <c r="G52" s="1115" t="s">
        <v>1977</v>
      </c>
      <c r="H52" s="1115"/>
      <c r="I52" s="1115"/>
      <c r="J52" s="1200">
        <v>0</v>
      </c>
      <c r="K52" s="1201">
        <f>J52*K41</f>
        <v>0</v>
      </c>
    </row>
    <row r="53" ht="31.5" customHeight="1"/>
    <row r="54" ht="21" customHeight="1"/>
    <row r="55" ht="27.75" customHeight="1" spans="1:11">
      <c r="A55" s="1116"/>
      <c r="B55" s="1117"/>
      <c r="C55" s="1118"/>
      <c r="H55" s="1119"/>
      <c r="I55" s="1119"/>
      <c r="J55" s="1119"/>
      <c r="K55" s="1202"/>
    </row>
    <row r="56" ht="21.75" customHeight="1" spans="1:11">
      <c r="A56" s="1120"/>
      <c r="B56" s="1119"/>
      <c r="C56" s="1118"/>
      <c r="D56" s="1118"/>
      <c r="E56" s="1118"/>
      <c r="F56" s="1118"/>
      <c r="G56" s="1118"/>
      <c r="H56" s="1118"/>
      <c r="I56" s="1118"/>
      <c r="J56" s="1118"/>
      <c r="K56" s="1203"/>
    </row>
    <row r="57" ht="21" spans="1:11">
      <c r="A57" s="1121"/>
      <c r="B57" s="1121"/>
      <c r="C57" s="1118"/>
      <c r="D57" s="1116"/>
      <c r="E57" s="1116"/>
      <c r="F57" s="1116"/>
      <c r="G57" s="1122"/>
      <c r="H57" s="1122"/>
      <c r="I57" s="1122"/>
      <c r="J57" s="1122"/>
      <c r="K57" s="1203"/>
    </row>
    <row r="58" ht="21" spans="1:11">
      <c r="A58" s="1123"/>
      <c r="B58" s="1124"/>
      <c r="C58" s="1118"/>
      <c r="D58" s="1120"/>
      <c r="E58" s="1120"/>
      <c r="F58" s="1120"/>
      <c r="G58" s="1125"/>
      <c r="H58" s="1125"/>
      <c r="I58" s="1128"/>
      <c r="J58" s="1128"/>
      <c r="K58" s="1203"/>
    </row>
    <row r="59" ht="21" spans="1:11">
      <c r="A59" s="1126"/>
      <c r="B59" s="1127"/>
      <c r="C59" s="1118"/>
      <c r="D59" s="1120"/>
      <c r="E59" s="1120"/>
      <c r="F59" s="1120"/>
      <c r="G59" s="1128"/>
      <c r="H59" s="1128"/>
      <c r="I59" s="1128"/>
      <c r="J59" s="1128"/>
      <c r="K59" s="1203"/>
    </row>
    <row r="60" ht="15" customHeight="1"/>
    <row r="61" ht="15.75" customHeight="1"/>
    <row r="62" ht="15" customHeight="1"/>
    <row r="63" ht="15" customHeight="1" spans="3:3">
      <c r="C63" s="1129"/>
    </row>
    <row r="64" ht="15" customHeight="1" spans="3:3">
      <c r="C64" s="1130"/>
    </row>
    <row r="65" ht="15.75" hidden="1" customHeight="1" spans="1:11">
      <c r="A65" s="1131" t="s">
        <v>1978</v>
      </c>
      <c r="B65" s="1132"/>
      <c r="C65" s="1133">
        <f>ROUND(J47*K74,-3)</f>
        <v>85000</v>
      </c>
      <c r="D65" s="1134"/>
      <c r="E65" s="1134"/>
      <c r="F65" s="1135"/>
      <c r="G65" s="1136" t="s">
        <v>1979</v>
      </c>
      <c r="H65" s="1137">
        <v>2017</v>
      </c>
      <c r="I65" s="1204" t="s">
        <v>1980</v>
      </c>
      <c r="J65" s="1205"/>
      <c r="K65" s="1206" t="s">
        <v>1981</v>
      </c>
    </row>
    <row r="66" ht="15" hidden="1" customHeight="1" spans="1:11">
      <c r="A66" s="1138" t="s">
        <v>1982</v>
      </c>
      <c r="B66" s="1139"/>
      <c r="C66" s="1140">
        <f>ROUND(J47-C65,-3)</f>
        <v>3319000</v>
      </c>
      <c r="D66" s="1140"/>
      <c r="E66" s="1140"/>
      <c r="F66" s="1140"/>
      <c r="G66" s="1141" t="s">
        <v>1983</v>
      </c>
      <c r="H66" s="1142">
        <v>2016</v>
      </c>
      <c r="I66" s="1207" t="s">
        <v>1984</v>
      </c>
      <c r="J66" s="1208"/>
      <c r="K66" s="1209">
        <f>H69/H68</f>
        <v>0.025</v>
      </c>
    </row>
    <row r="67" ht="15" hidden="1" customHeight="1" spans="1:11">
      <c r="A67" s="1143" t="s">
        <v>1985</v>
      </c>
      <c r="B67" s="1143"/>
      <c r="C67" s="1144">
        <f>ROUND(C66*G4,-3)</f>
        <v>0</v>
      </c>
      <c r="D67" s="1145"/>
      <c r="E67" s="1145"/>
      <c r="F67" s="1146"/>
      <c r="G67" s="1141" t="s">
        <v>1986</v>
      </c>
      <c r="H67" s="1147">
        <f>H66</f>
        <v>2016</v>
      </c>
      <c r="I67" s="1210" t="s">
        <v>1987</v>
      </c>
      <c r="J67" s="1211"/>
      <c r="K67" s="1212">
        <v>0</v>
      </c>
    </row>
    <row r="68" ht="15" hidden="1" customHeight="1" spans="7:11">
      <c r="G68" s="1148" t="s">
        <v>1988</v>
      </c>
      <c r="H68" s="1149">
        <v>40</v>
      </c>
      <c r="I68" s="1213" t="s">
        <v>1989</v>
      </c>
      <c r="J68" s="1214"/>
      <c r="K68" s="1215"/>
    </row>
    <row r="69" ht="15" hidden="1" customHeight="1" spans="7:11">
      <c r="G69" s="1148" t="s">
        <v>1990</v>
      </c>
      <c r="H69" s="1150">
        <f>H65-(H66+H67)/2</f>
        <v>1</v>
      </c>
      <c r="I69" s="1216" t="s">
        <v>1991</v>
      </c>
      <c r="J69" s="1217"/>
      <c r="K69" s="1212">
        <v>0</v>
      </c>
    </row>
    <row r="70" ht="15" hidden="1" customHeight="1" spans="9:11">
      <c r="I70" s="1213" t="s">
        <v>1992</v>
      </c>
      <c r="J70" s="1214"/>
      <c r="K70" s="1215"/>
    </row>
    <row r="71" ht="15" hidden="1" customHeight="1" spans="7:11">
      <c r="G71" s="1223" t="s">
        <v>1993</v>
      </c>
      <c r="H71" s="1224"/>
      <c r="I71" s="1226" t="s">
        <v>1991</v>
      </c>
      <c r="J71" s="1227"/>
      <c r="K71" s="1212">
        <v>0</v>
      </c>
    </row>
    <row r="72" ht="15" hidden="1" customHeight="1" spans="7:11">
      <c r="G72" s="1225" t="str">
        <f>IF(100%-K74&gt;84%,"Sangat Baik / Very Good",IF(100%-K74&gt;64%,"Baik / Good",IF(100%-K74&gt;29%,"Cukup / Fair",IF(100%-K74&gt;9%,"Buruk / Poor","Scrap"))))</f>
        <v>Sangat Baik / Very Good</v>
      </c>
      <c r="H72" s="1225"/>
      <c r="I72" s="1213" t="s">
        <v>1994</v>
      </c>
      <c r="J72" s="1214"/>
      <c r="K72" s="1215"/>
    </row>
    <row r="73" ht="15.75" hidden="1" customHeight="1" spans="9:11">
      <c r="I73" s="1228" t="s">
        <v>1991</v>
      </c>
      <c r="J73" s="1229"/>
      <c r="K73" s="1230">
        <v>0</v>
      </c>
    </row>
    <row r="74" ht="15.75" hidden="1" customHeight="1" spans="9:11">
      <c r="I74" s="1231" t="s">
        <v>1995</v>
      </c>
      <c r="J74" s="1231"/>
      <c r="K74" s="1232">
        <f>K66-K67+K69+K71*K66+K73*K66</f>
        <v>0.025</v>
      </c>
    </row>
    <row r="75" ht="15" hidden="1" customHeight="1"/>
    <row r="76" ht="15" hidden="1" customHeight="1"/>
    <row r="77" ht="15" hidden="1" customHeight="1"/>
    <row r="78" ht="15" hidden="1" customHeight="1"/>
    <row r="79" ht="15" hidden="1" customHeight="1"/>
    <row r="80" ht="15" hidden="1" customHeight="1"/>
    <row r="81" ht="15" hidden="1" customHeight="1"/>
    <row r="82" ht="15" hidden="1" customHeight="1"/>
    <row r="83" ht="15" hidden="1" customHeight="1"/>
    <row r="84" ht="15" hidden="1" customHeight="1"/>
    <row r="85" ht="15" hidden="1" customHeight="1"/>
    <row r="86" ht="15" hidden="1" customHeight="1"/>
    <row r="87" ht="15" hidden="1" customHeight="1"/>
    <row r="88" ht="15" hidden="1" customHeight="1"/>
    <row r="89" ht="15" hidden="1" customHeight="1"/>
    <row r="90" ht="15" hidden="1" customHeight="1"/>
    <row r="91" ht="15" hidden="1" customHeight="1"/>
    <row r="92" ht="15" customHeight="1"/>
    <row r="93" ht="15" customHeight="1"/>
    <row r="94" ht="15.75" customHeight="1"/>
    <row r="95" ht="15" customHeight="1"/>
    <row r="96" ht="15.75" customHeight="1"/>
    <row r="97" ht="15" customHeight="1"/>
    <row r="98" ht="15" customHeight="1"/>
    <row r="99" ht="15" customHeight="1"/>
    <row r="100" ht="15" customHeight="1"/>
    <row r="101" ht="15.7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ht="15" customHeight="1"/>
    <row r="114" ht="15" customHeight="1"/>
    <row r="115" ht="15.7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75" customHeight="1"/>
    <row r="130" ht="15" customHeight="1"/>
    <row r="131" ht="15" customHeight="1"/>
    <row r="132" ht="15.75" customHeight="1"/>
    <row r="135" spans="7:8">
      <c r="G135" s="1014"/>
      <c r="H135" s="1014"/>
    </row>
    <row r="136" spans="7:8">
      <c r="G136" s="1014"/>
      <c r="H136" s="1014"/>
    </row>
    <row r="697" ht="15" customHeight="1"/>
  </sheetData>
  <mergeCells count="80">
    <mergeCell ref="A2:K2"/>
    <mergeCell ref="A3:K3"/>
    <mergeCell ref="B4:E4"/>
    <mergeCell ref="A7:E7"/>
    <mergeCell ref="F7:H7"/>
    <mergeCell ref="I7:K7"/>
    <mergeCell ref="A8:E8"/>
    <mergeCell ref="F8:H8"/>
    <mergeCell ref="I8:K8"/>
    <mergeCell ref="A10:B10"/>
    <mergeCell ref="C10:K10"/>
    <mergeCell ref="A11:E11"/>
    <mergeCell ref="F11:K11"/>
    <mergeCell ref="A41:D41"/>
    <mergeCell ref="F41:J41"/>
    <mergeCell ref="A42:D42"/>
    <mergeCell ref="F42:J42"/>
    <mergeCell ref="A43:D43"/>
    <mergeCell ref="F43:J43"/>
    <mergeCell ref="C44:E44"/>
    <mergeCell ref="F44:G44"/>
    <mergeCell ref="H44:I44"/>
    <mergeCell ref="J44:K44"/>
    <mergeCell ref="C45:E45"/>
    <mergeCell ref="F45:G45"/>
    <mergeCell ref="H45:I45"/>
    <mergeCell ref="J45:K45"/>
    <mergeCell ref="C46:E46"/>
    <mergeCell ref="F46:G46"/>
    <mergeCell ref="H46:I46"/>
    <mergeCell ref="J46:K46"/>
    <mergeCell ref="C47:E47"/>
    <mergeCell ref="F47:G47"/>
    <mergeCell ref="H47:I47"/>
    <mergeCell ref="J47:K47"/>
    <mergeCell ref="C48:E48"/>
    <mergeCell ref="F48:G48"/>
    <mergeCell ref="H48:I48"/>
    <mergeCell ref="J48:K48"/>
    <mergeCell ref="A65:B65"/>
    <mergeCell ref="C65:F65"/>
    <mergeCell ref="I65:J65"/>
    <mergeCell ref="A66:B66"/>
    <mergeCell ref="C66:F66"/>
    <mergeCell ref="I66:J66"/>
    <mergeCell ref="A67:B67"/>
    <mergeCell ref="C67:F67"/>
    <mergeCell ref="I67:J67"/>
    <mergeCell ref="I68:J68"/>
    <mergeCell ref="I69:J69"/>
    <mergeCell ref="I70:J70"/>
    <mergeCell ref="G71:H71"/>
    <mergeCell ref="I71:J71"/>
    <mergeCell ref="G72:H72"/>
    <mergeCell ref="I72:J72"/>
    <mergeCell ref="I73:J73"/>
    <mergeCell ref="I74:J74"/>
    <mergeCell ref="A12:A13"/>
    <mergeCell ref="A17:A19"/>
    <mergeCell ref="A20:A22"/>
    <mergeCell ref="A23:A25"/>
    <mergeCell ref="A26:A32"/>
    <mergeCell ref="A33:A36"/>
    <mergeCell ref="A37:A39"/>
    <mergeCell ref="B12:B13"/>
    <mergeCell ref="C12:C13"/>
    <mergeCell ref="D12:D13"/>
    <mergeCell ref="E12:E13"/>
    <mergeCell ref="F12:F13"/>
    <mergeCell ref="F17:F19"/>
    <mergeCell ref="F20:F22"/>
    <mergeCell ref="F23:F25"/>
    <mergeCell ref="F26:F32"/>
    <mergeCell ref="F33:F36"/>
    <mergeCell ref="F37:F39"/>
    <mergeCell ref="G12:G13"/>
    <mergeCell ref="H12:H13"/>
    <mergeCell ref="I12:I13"/>
    <mergeCell ref="J12:J13"/>
    <mergeCell ref="K12:K13"/>
  </mergeCells>
  <dataValidations count="15">
    <dataValidation type="list" allowBlank="1" showInputMessage="1" showErrorMessage="1" sqref="I4">
      <formula1>ILM!$B$7:$B$46</formula1>
    </dataValidation>
    <dataValidation type="list" allowBlank="1" showInputMessage="1" showErrorMessage="1" sqref="F7:H7">
      <formula1>IKK!$G$7:$G$40</formula1>
    </dataValidation>
    <dataValidation type="list" allowBlank="1" showInputMessage="1" showErrorMessage="1" sqref="F8:H8">
      <formula1>IKK!$D$7:$D$549</formula1>
    </dataValidation>
    <dataValidation type="list" allowBlank="1" showInputMessage="1" showErrorMessage="1" sqref="B15 G15">
      <formula1>BUT_!$C$8:$C$12</formula1>
    </dataValidation>
    <dataValidation type="list" allowBlank="1" showInputMessage="1" showErrorMessage="1" sqref="B16 G16">
      <formula1>BUT_!$C$13:$C$15</formula1>
    </dataValidation>
    <dataValidation type="list" allowBlank="1" showInputMessage="1" showErrorMessage="1" sqref="B26">
      <formula1>BUT_!$C$48:$C$54</formula1>
    </dataValidation>
    <dataValidation type="list" allowBlank="1" showInputMessage="1" showErrorMessage="1" sqref="I69 I71:J71 I73:J73">
      <formula1>#REF!</formula1>
    </dataValidation>
    <dataValidation type="whole" operator="lessThan" allowBlank="1" showErrorMessage="1" sqref="A58:A59">
      <formula1>-5</formula1>
    </dataValidation>
    <dataValidation type="list" allowBlank="1" showInputMessage="1" showErrorMessage="1" sqref="B17:B18 G17:G18">
      <formula1>BUT_!$C$32:$C$37</formula1>
    </dataValidation>
    <dataValidation type="list" allowBlank="1" showInputMessage="1" showErrorMessage="1" sqref="B19:B21 G19:G21">
      <formula1>BUT_!$C$17:$C$29</formula1>
    </dataValidation>
    <dataValidation type="list" allowBlank="1" showInputMessage="1" showErrorMessage="1" sqref="B22:B25 G22:G25">
      <formula1>BUT_!$C$39:$C$46</formula1>
    </dataValidation>
    <dataValidation type="list" allowBlank="1" showInputMessage="1" showErrorMessage="1" sqref="B27:B32">
      <formula1>BUT_!$C$55:$C$63</formula1>
    </dataValidation>
    <dataValidation type="list" allowBlank="1" showInputMessage="1" showErrorMessage="1" sqref="B33:B35 G33:G36">
      <formula1>BUT_!$C$66:$C$79</formula1>
    </dataValidation>
    <dataValidation type="list" allowBlank="1" showInputMessage="1" showErrorMessage="1" sqref="B37:B38 G37:G39">
      <formula1>BUT_!$C$81:$C$98</formula1>
    </dataValidation>
    <dataValidation type="list" allowBlank="1" showInputMessage="1" showErrorMessage="1" sqref="G26:G32">
      <formula1>BUT_!$C$48:$C$64</formula1>
    </dataValidation>
  </dataValidations>
  <pageMargins left="0.7" right="0.7" top="0.75" bottom="0.75" header="0.3" footer="0.3"/>
  <pageSetup paperSize="9" scale="39" orientation="portrait"/>
  <headerFooter/>
  <colBreaks count="1" manualBreakCount="1">
    <brk id="11" max="1048575" man="1"/>
  </colBreaks>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00"/>
  </sheetPr>
  <dimension ref="A1:AD697"/>
  <sheetViews>
    <sheetView showGridLines="0" view="pageBreakPreview" zoomScale="70" zoomScaleNormal="100" topLeftCell="A34" workbookViewId="0">
      <selection activeCell="I4" sqref="I4"/>
    </sheetView>
  </sheetViews>
  <sheetFormatPr defaultColWidth="9.11111111111111" defaultRowHeight="13.2"/>
  <cols>
    <col min="1" max="1" width="15.1111111111111" style="1013" customWidth="1"/>
    <col min="2" max="2" width="19.8888888888889" style="1013" customWidth="1"/>
    <col min="3" max="3" width="11.6666666666667" style="1013" customWidth="1"/>
    <col min="4" max="4" width="8.66666666666667" style="1013" customWidth="1"/>
    <col min="5" max="5" width="12.4444444444444" style="1013" customWidth="1"/>
    <col min="6" max="6" width="11.8888888888889" style="1013" customWidth="1"/>
    <col min="7" max="7" width="17.3333333333333" style="1013" customWidth="1"/>
    <col min="8" max="8" width="12" style="1013" customWidth="1"/>
    <col min="9" max="9" width="8.11111111111111" style="1013" customWidth="1"/>
    <col min="10" max="10" width="9.66666666666667" style="1013" customWidth="1"/>
    <col min="11" max="11" width="12.6666666666667" style="1013" customWidth="1"/>
    <col min="12" max="13" width="9.11111111111111" style="1014"/>
    <col min="14" max="14" width="12.1111111111111" style="1014" customWidth="1"/>
    <col min="15" max="15" width="12.4444444444444" style="1015" customWidth="1"/>
    <col min="16" max="16384" width="9.11111111111111" style="1014"/>
  </cols>
  <sheetData>
    <row r="1" ht="14.55" spans="1:3">
      <c r="A1" s="1016" t="e">
        <f>YEAR(#REF!)</f>
        <v>#REF!</v>
      </c>
      <c r="B1" s="1016"/>
      <c r="C1" s="1017" t="e">
        <f>IF(A1&gt;2016,0,IF(A1&lt;2016,0,1))</f>
        <v>#REF!</v>
      </c>
    </row>
    <row r="2" ht="24.75" customHeight="1" spans="1:11">
      <c r="A2" s="1018" t="str">
        <f>'R. Mewah'!A2</f>
        <v>WORKSHEET PENILAIAN-BTB 2024</v>
      </c>
      <c r="B2" s="1019"/>
      <c r="C2" s="1019"/>
      <c r="D2" s="1019"/>
      <c r="E2" s="1019"/>
      <c r="F2" s="1019"/>
      <c r="G2" s="1019"/>
      <c r="H2" s="1019"/>
      <c r="I2" s="1019"/>
      <c r="J2" s="1019"/>
      <c r="K2" s="1151"/>
    </row>
    <row r="3" ht="24.75" customHeight="1" spans="1:11">
      <c r="A3" s="1020" t="s">
        <v>1935</v>
      </c>
      <c r="B3" s="1021"/>
      <c r="C3" s="1021"/>
      <c r="D3" s="1021"/>
      <c r="E3" s="1021"/>
      <c r="F3" s="1021"/>
      <c r="G3" s="1021"/>
      <c r="H3" s="1021"/>
      <c r="I3" s="1021"/>
      <c r="J3" s="1021"/>
      <c r="K3" s="1152"/>
    </row>
    <row r="4" ht="32.25" customHeight="1" spans="1:11">
      <c r="A4" s="1022" t="s">
        <v>1936</v>
      </c>
      <c r="B4" s="1023" t="s">
        <v>403</v>
      </c>
      <c r="C4" s="1023"/>
      <c r="D4" s="1023"/>
      <c r="E4" s="1023"/>
      <c r="F4" s="1024" t="s">
        <v>1937</v>
      </c>
      <c r="G4" s="1025">
        <f>+Tanah!G36</f>
        <v>250</v>
      </c>
      <c r="H4" s="1024" t="s">
        <v>1938</v>
      </c>
      <c r="I4" s="1155" t="s">
        <v>1132</v>
      </c>
      <c r="J4" s="1156" t="s">
        <v>1939</v>
      </c>
      <c r="K4" s="1157">
        <f>VLOOKUP(I4,ILM!B7:$H$46,4,FALSE)</f>
        <v>1</v>
      </c>
    </row>
    <row r="5" ht="6" customHeight="1" spans="1:11">
      <c r="A5" s="1026"/>
      <c r="B5" s="1027"/>
      <c r="C5" s="1027"/>
      <c r="D5" s="1027"/>
      <c r="E5" s="1027"/>
      <c r="F5" s="1027"/>
      <c r="G5" s="1028"/>
      <c r="K5" s="1160"/>
    </row>
    <row r="6" ht="20.1" customHeight="1" spans="1:11">
      <c r="A6" s="1029" t="s">
        <v>1940</v>
      </c>
      <c r="B6" s="1027"/>
      <c r="C6" s="1027"/>
      <c r="D6" s="1030"/>
      <c r="E6" s="1030"/>
      <c r="F6" s="1030"/>
      <c r="G6" s="1028"/>
      <c r="K6" s="1160"/>
    </row>
    <row r="7" ht="15.6" spans="1:11">
      <c r="A7" s="1031" t="s">
        <v>379</v>
      </c>
      <c r="B7" s="1032"/>
      <c r="C7" s="1032"/>
      <c r="D7" s="1032"/>
      <c r="E7" s="1033"/>
      <c r="F7" s="3160" t="s">
        <v>1578</v>
      </c>
      <c r="G7" s="1034"/>
      <c r="H7" s="1034"/>
      <c r="I7" s="1163" t="s">
        <v>1941</v>
      </c>
      <c r="J7" s="1163"/>
      <c r="K7" s="1164"/>
    </row>
    <row r="8" ht="15.6" spans="1:11">
      <c r="A8" s="1031" t="s">
        <v>1942</v>
      </c>
      <c r="B8" s="1032"/>
      <c r="C8" s="1032"/>
      <c r="D8" s="1032"/>
      <c r="E8" s="1033"/>
      <c r="F8" s="3161" t="s">
        <v>799</v>
      </c>
      <c r="G8" s="1035"/>
      <c r="H8" s="1035"/>
      <c r="I8" s="1167">
        <f>VLOOKUP(F8,IKK!$D$6:$E$549,2,FALSE)</f>
        <v>0.935</v>
      </c>
      <c r="J8" s="1167"/>
      <c r="K8" s="1168"/>
    </row>
    <row r="9" ht="15.75" customHeight="1" spans="1:11">
      <c r="A9" s="1036"/>
      <c r="B9" s="1037"/>
      <c r="C9" s="1037"/>
      <c r="G9" s="1038"/>
      <c r="H9" s="1038"/>
      <c r="I9" s="1169"/>
      <c r="J9" s="1169"/>
      <c r="K9" s="1170"/>
    </row>
    <row r="10" ht="20.25" customHeight="1" spans="1:11">
      <c r="A10" s="1039" t="s">
        <v>1943</v>
      </c>
      <c r="B10" s="1040"/>
      <c r="C10" s="1041"/>
      <c r="D10" s="1041"/>
      <c r="E10" s="1041"/>
      <c r="F10" s="1041"/>
      <c r="G10" s="1041"/>
      <c r="H10" s="1041"/>
      <c r="I10" s="1041"/>
      <c r="J10" s="1041"/>
      <c r="K10" s="1171"/>
    </row>
    <row r="11" ht="18.75" customHeight="1" spans="1:11">
      <c r="A11" s="1042" t="s">
        <v>1944</v>
      </c>
      <c r="B11" s="1043"/>
      <c r="C11" s="1043"/>
      <c r="D11" s="1043"/>
      <c r="E11" s="1044"/>
      <c r="F11" s="1045" t="s">
        <v>1945</v>
      </c>
      <c r="G11" s="1043"/>
      <c r="H11" s="1043"/>
      <c r="I11" s="1043"/>
      <c r="J11" s="1043"/>
      <c r="K11" s="1172"/>
    </row>
    <row r="12" ht="24.75" customHeight="1" spans="1:11">
      <c r="A12" s="1046" t="s">
        <v>1946</v>
      </c>
      <c r="B12" s="1047" t="s">
        <v>1947</v>
      </c>
      <c r="C12" s="1047" t="s">
        <v>1948</v>
      </c>
      <c r="D12" s="1047" t="s">
        <v>1949</v>
      </c>
      <c r="E12" s="1047" t="s">
        <v>1950</v>
      </c>
      <c r="F12" s="1048" t="s">
        <v>1946</v>
      </c>
      <c r="G12" s="1048" t="s">
        <v>1951</v>
      </c>
      <c r="H12" s="1048" t="s">
        <v>1948</v>
      </c>
      <c r="I12" s="1048" t="s">
        <v>1949</v>
      </c>
      <c r="J12" s="1048" t="s">
        <v>1952</v>
      </c>
      <c r="K12" s="1173" t="s">
        <v>1953</v>
      </c>
    </row>
    <row r="13" ht="22.5" customHeight="1" spans="1:11">
      <c r="A13" s="1046"/>
      <c r="B13" s="1047"/>
      <c r="C13" s="1047"/>
      <c r="D13" s="1047"/>
      <c r="E13" s="1047"/>
      <c r="F13" s="1048"/>
      <c r="G13" s="1048"/>
      <c r="H13" s="1048"/>
      <c r="I13" s="1048"/>
      <c r="J13" s="1048"/>
      <c r="K13" s="1174"/>
    </row>
    <row r="14" ht="20.25" hidden="1" customHeight="1" spans="1:11">
      <c r="A14" s="1049" t="s">
        <v>1954</v>
      </c>
      <c r="B14" s="1050"/>
      <c r="C14" s="1051"/>
      <c r="D14" s="1052"/>
      <c r="E14" s="1052"/>
      <c r="F14" s="1053"/>
      <c r="G14" s="1052"/>
      <c r="H14" s="1052"/>
      <c r="I14" s="1052"/>
      <c r="J14" s="1175"/>
      <c r="K14" s="1176"/>
    </row>
    <row r="15" ht="24" customHeight="1" spans="1:14">
      <c r="A15" s="1233" t="s">
        <v>1955</v>
      </c>
      <c r="B15" s="1234" t="s">
        <v>409</v>
      </c>
      <c r="C15" s="1056">
        <f>VLOOKUP(B15,BUT_!$C$8:$I$12,4,0)</f>
        <v>415842</v>
      </c>
      <c r="D15" s="1057">
        <v>1</v>
      </c>
      <c r="E15" s="1056">
        <f>C15*D15</f>
        <v>415842</v>
      </c>
      <c r="F15" s="1233" t="s">
        <v>1955</v>
      </c>
      <c r="G15" s="1058" t="s">
        <v>409</v>
      </c>
      <c r="H15" s="1059">
        <f>VLOOKUP(G15,BUT_!$C$8:$I$12,4,0)</f>
        <v>415842</v>
      </c>
      <c r="I15" s="1177">
        <v>1</v>
      </c>
      <c r="J15" s="1178">
        <v>1</v>
      </c>
      <c r="K15" s="1179">
        <f>J15*I15*H15</f>
        <v>415842</v>
      </c>
      <c r="N15" s="1180"/>
    </row>
    <row r="16" ht="31.5" customHeight="1" spans="1:14">
      <c r="A16" s="1235" t="s">
        <v>1956</v>
      </c>
      <c r="B16" s="1236" t="s">
        <v>415</v>
      </c>
      <c r="C16" s="1062">
        <f>VLOOKUP(B16,BUT_!$C$13:$I$15,4,0)</f>
        <v>600752</v>
      </c>
      <c r="D16" s="1063">
        <v>1</v>
      </c>
      <c r="E16" s="1062">
        <f t="shared" ref="E16:E40" si="0">C16*D16</f>
        <v>600752</v>
      </c>
      <c r="F16" s="1235" t="s">
        <v>1956</v>
      </c>
      <c r="G16" s="1064" t="s">
        <v>415</v>
      </c>
      <c r="H16" s="1065">
        <f>VLOOKUP(G16,BUT_!$C$13:$I$15,4,0)</f>
        <v>600752</v>
      </c>
      <c r="I16" s="1181">
        <v>1</v>
      </c>
      <c r="J16" s="1182">
        <v>1</v>
      </c>
      <c r="K16" s="1183">
        <f>J16*I16*H16</f>
        <v>600752</v>
      </c>
      <c r="N16" s="1180"/>
    </row>
    <row r="17" ht="25.5" customHeight="1" spans="1:11">
      <c r="A17" s="1235" t="s">
        <v>1957</v>
      </c>
      <c r="B17" s="1236" t="s">
        <v>442</v>
      </c>
      <c r="C17" s="1062">
        <f>VLOOKUP(B17,BUT_!$C$32:$I$38,4,0)</f>
        <v>258697</v>
      </c>
      <c r="D17" s="1063">
        <v>0.924469777306469</v>
      </c>
      <c r="E17" s="1062">
        <f t="shared" si="0"/>
        <v>239157.557979852</v>
      </c>
      <c r="F17" s="1235" t="s">
        <v>1957</v>
      </c>
      <c r="G17" s="1064" t="s">
        <v>441</v>
      </c>
      <c r="H17" s="1065">
        <f>VLOOKUP(G17,BUT_!$C$32:$I$38,4,0)</f>
        <v>183084</v>
      </c>
      <c r="I17" s="1181">
        <v>1</v>
      </c>
      <c r="J17" s="1182">
        <v>1</v>
      </c>
      <c r="K17" s="1183">
        <f t="shared" ref="K17:K40" si="1">J17*I17*H17</f>
        <v>183084</v>
      </c>
    </row>
    <row r="18" ht="26.1" customHeight="1" spans="1:11">
      <c r="A18" s="1235"/>
      <c r="B18" s="1236"/>
      <c r="C18" s="1062"/>
      <c r="D18" s="1063">
        <v>0.0755302226935312</v>
      </c>
      <c r="E18" s="1062">
        <f t="shared" si="0"/>
        <v>0</v>
      </c>
      <c r="F18" s="1235"/>
      <c r="G18" s="1064" t="s">
        <v>440</v>
      </c>
      <c r="H18" s="1065">
        <f>VLOOKUP(G18,BUT_!$C$32:$I$38,4,0)</f>
        <v>295135</v>
      </c>
      <c r="I18" s="1181">
        <v>0</v>
      </c>
      <c r="J18" s="1182">
        <v>1</v>
      </c>
      <c r="K18" s="1183">
        <f t="shared" si="1"/>
        <v>0</v>
      </c>
    </row>
    <row r="19" ht="26.1" customHeight="1" spans="1:14">
      <c r="A19" s="1235"/>
      <c r="B19" s="1236"/>
      <c r="C19" s="1062"/>
      <c r="D19" s="1063">
        <v>0</v>
      </c>
      <c r="E19" s="1062"/>
      <c r="F19" s="1235"/>
      <c r="G19" s="1064" t="s">
        <v>422</v>
      </c>
      <c r="H19" s="1065">
        <f>VLOOKUP(G19,BUT_!$C$17:$I$30,4,0)</f>
        <v>409737</v>
      </c>
      <c r="I19" s="1181">
        <v>0</v>
      </c>
      <c r="J19" s="1182">
        <v>1</v>
      </c>
      <c r="K19" s="1183">
        <f t="shared" si="1"/>
        <v>0</v>
      </c>
      <c r="M19" s="1242"/>
      <c r="N19" s="1015"/>
    </row>
    <row r="20" ht="26.1" customHeight="1" spans="1:11">
      <c r="A20" s="1235" t="s">
        <v>1958</v>
      </c>
      <c r="B20" s="1236" t="s">
        <v>427</v>
      </c>
      <c r="C20" s="1062">
        <f>VLOOKUP(B20,BUT_!$C$17:$I$30,4,0)</f>
        <v>202829</v>
      </c>
      <c r="D20" s="1063">
        <v>0.924469777306469</v>
      </c>
      <c r="E20" s="1062">
        <f t="shared" si="0"/>
        <v>187509.280461294</v>
      </c>
      <c r="F20" s="1237" t="s">
        <v>1958</v>
      </c>
      <c r="G20" s="1064" t="s">
        <v>427</v>
      </c>
      <c r="H20" s="1065">
        <f>VLOOKUP(G20,BUT_!$C$17:$I$30,4,0)</f>
        <v>202829</v>
      </c>
      <c r="I20" s="1181">
        <v>1</v>
      </c>
      <c r="J20" s="1182">
        <v>1</v>
      </c>
      <c r="K20" s="1183">
        <f t="shared" si="1"/>
        <v>202829</v>
      </c>
    </row>
    <row r="21" ht="26.1" customHeight="1" spans="1:11">
      <c r="A21" s="1235"/>
      <c r="B21" s="1236" t="s">
        <v>422</v>
      </c>
      <c r="C21" s="1062">
        <f>VLOOKUP(B21,BUT_!$C$17:$I$30,4,0)</f>
        <v>409737</v>
      </c>
      <c r="D21" s="1063">
        <v>0.0755302226935312</v>
      </c>
      <c r="E21" s="1062">
        <f t="shared" si="0"/>
        <v>30947.5268557794</v>
      </c>
      <c r="F21" s="1238"/>
      <c r="G21" s="1064" t="s">
        <v>422</v>
      </c>
      <c r="H21" s="1065">
        <f>VLOOKUP(G21,BUT_!$C$17:$I$30,4,0)</f>
        <v>409737</v>
      </c>
      <c r="I21" s="1181">
        <v>0</v>
      </c>
      <c r="J21" s="1182">
        <v>1</v>
      </c>
      <c r="K21" s="1183">
        <f t="shared" si="1"/>
        <v>0</v>
      </c>
    </row>
    <row r="22" ht="26.1" customHeight="1" spans="1:14">
      <c r="A22" s="1235"/>
      <c r="B22" s="1236"/>
      <c r="C22" s="1062"/>
      <c r="D22" s="1063">
        <v>0</v>
      </c>
      <c r="E22" s="1062"/>
      <c r="F22" s="1239"/>
      <c r="G22" s="1064" t="s">
        <v>420</v>
      </c>
      <c r="H22" s="1065">
        <f>VLOOKUP(G22,BUT_!$C$39:$I$46,4,0)</f>
        <v>105830</v>
      </c>
      <c r="I22" s="1181">
        <v>1</v>
      </c>
      <c r="J22" s="1182">
        <v>1</v>
      </c>
      <c r="K22" s="1183">
        <f t="shared" si="1"/>
        <v>105830</v>
      </c>
      <c r="M22" s="1242"/>
      <c r="N22" s="1015"/>
    </row>
    <row r="23" ht="24.75" customHeight="1" spans="1:11">
      <c r="A23" s="1235" t="s">
        <v>1959</v>
      </c>
      <c r="B23" s="1236" t="s">
        <v>455</v>
      </c>
      <c r="C23" s="1062">
        <f>VLOOKUP(B23,BUT_!$C$39:$I$46,4,0)</f>
        <v>111562</v>
      </c>
      <c r="D23" s="1063">
        <v>0.924469777306469</v>
      </c>
      <c r="E23" s="1062">
        <f t="shared" si="0"/>
        <v>103135.697295864</v>
      </c>
      <c r="F23" s="1235" t="s">
        <v>1959</v>
      </c>
      <c r="G23" s="1064" t="s">
        <v>452</v>
      </c>
      <c r="H23" s="1065">
        <f>VLOOKUP(G23,BUT_!$C$39:$I$46,4,0)</f>
        <v>113322</v>
      </c>
      <c r="I23" s="1181">
        <v>0</v>
      </c>
      <c r="J23" s="1182">
        <v>1</v>
      </c>
      <c r="K23" s="1183">
        <f t="shared" si="1"/>
        <v>0</v>
      </c>
    </row>
    <row r="24" ht="24.75" customHeight="1" spans="1:11">
      <c r="A24" s="1235"/>
      <c r="B24" s="1236" t="s">
        <v>450</v>
      </c>
      <c r="C24" s="1062">
        <f>VLOOKUP(B24,BUT_!$C$39:$I$46,4,0)</f>
        <v>76022</v>
      </c>
      <c r="D24" s="1063">
        <v>0.0755302226935314</v>
      </c>
      <c r="E24" s="1062">
        <f t="shared" si="0"/>
        <v>5741.95858960764</v>
      </c>
      <c r="F24" s="1235"/>
      <c r="G24" s="1064" t="s">
        <v>420</v>
      </c>
      <c r="H24" s="1065">
        <f>VLOOKUP(G24,BUT_!$C$39:$I$46,4,0)</f>
        <v>105830</v>
      </c>
      <c r="I24" s="1181">
        <v>0</v>
      </c>
      <c r="J24" s="1182">
        <v>1</v>
      </c>
      <c r="K24" s="1183">
        <f t="shared" si="1"/>
        <v>0</v>
      </c>
    </row>
    <row r="25" ht="24.75" customHeight="1" spans="1:14">
      <c r="A25" s="1235"/>
      <c r="B25" s="1236"/>
      <c r="C25" s="1067"/>
      <c r="D25" s="1063">
        <v>0</v>
      </c>
      <c r="E25" s="1067">
        <f t="shared" si="0"/>
        <v>0</v>
      </c>
      <c r="F25" s="1235"/>
      <c r="G25" s="1064" t="s">
        <v>420</v>
      </c>
      <c r="H25" s="1065">
        <f>VLOOKUP(G25,BUT_!$C$39:$I$46,4,0)</f>
        <v>105830</v>
      </c>
      <c r="I25" s="1181">
        <v>0</v>
      </c>
      <c r="J25" s="1182">
        <v>0</v>
      </c>
      <c r="K25" s="1183">
        <f t="shared" si="1"/>
        <v>0</v>
      </c>
      <c r="M25" s="1242"/>
      <c r="N25" s="1015"/>
    </row>
    <row r="26" ht="20.1" customHeight="1" spans="1:11">
      <c r="A26" s="1235" t="s">
        <v>1960</v>
      </c>
      <c r="B26" s="1236" t="s">
        <v>458</v>
      </c>
      <c r="C26" s="1067">
        <f>VLOOKUP(B26,BUT_!$C$48:$I$64,4,0)</f>
        <v>190940</v>
      </c>
      <c r="D26" s="1063">
        <v>1</v>
      </c>
      <c r="E26" s="1067">
        <f t="shared" si="0"/>
        <v>190940</v>
      </c>
      <c r="F26" s="1235" t="s">
        <v>1960</v>
      </c>
      <c r="G26" s="1064" t="s">
        <v>459</v>
      </c>
      <c r="H26" s="1065">
        <f>VLOOKUP(G26,BUT_!$C$48:$I$64,4,0)</f>
        <v>228979</v>
      </c>
      <c r="I26" s="1181">
        <v>1</v>
      </c>
      <c r="J26" s="1182">
        <v>1</v>
      </c>
      <c r="K26" s="1183">
        <f t="shared" si="1"/>
        <v>228979</v>
      </c>
    </row>
    <row r="27" ht="20.1" customHeight="1" spans="1:11">
      <c r="A27" s="1235"/>
      <c r="B27" s="1236" t="s">
        <v>467</v>
      </c>
      <c r="C27" s="1067">
        <f>VLOOKUP(B27,BUT_!$C$48:$I$64,4,0)</f>
        <v>475224</v>
      </c>
      <c r="D27" s="1063">
        <v>0.800701236390478</v>
      </c>
      <c r="E27" s="1067">
        <f t="shared" si="0"/>
        <v>380512.444362428</v>
      </c>
      <c r="F27" s="1235"/>
      <c r="G27" s="1064" t="s">
        <v>467</v>
      </c>
      <c r="H27" s="1065">
        <f>VLOOKUP(G27,BUT_!$C$48:$I$64,4,0)</f>
        <v>475224</v>
      </c>
      <c r="I27" s="1181">
        <v>0.8</v>
      </c>
      <c r="J27" s="1182">
        <v>1</v>
      </c>
      <c r="K27" s="1183">
        <f t="shared" si="1"/>
        <v>380179.2</v>
      </c>
    </row>
    <row r="28" ht="20.1" customHeight="1" spans="1:11">
      <c r="A28" s="1235"/>
      <c r="B28" s="1236"/>
      <c r="C28" s="1067"/>
      <c r="D28" s="1063">
        <v>0.199298763609522</v>
      </c>
      <c r="E28" s="1067">
        <f t="shared" si="0"/>
        <v>0</v>
      </c>
      <c r="F28" s="1235"/>
      <c r="G28" s="1064" t="s">
        <v>459</v>
      </c>
      <c r="H28" s="1065">
        <f>VLOOKUP(G28,BUT_!$C$48:$I$64,4,0)</f>
        <v>228979</v>
      </c>
      <c r="I28" s="1181">
        <v>0</v>
      </c>
      <c r="J28" s="1182">
        <v>1</v>
      </c>
      <c r="K28" s="1183">
        <f t="shared" si="1"/>
        <v>0</v>
      </c>
    </row>
    <row r="29" ht="20.1" customHeight="1" spans="1:11">
      <c r="A29" s="1235"/>
      <c r="B29" s="1236"/>
      <c r="C29" s="1067"/>
      <c r="D29" s="1063">
        <v>0</v>
      </c>
      <c r="E29" s="1067">
        <f t="shared" si="0"/>
        <v>0</v>
      </c>
      <c r="F29" s="1235"/>
      <c r="G29" s="1064" t="s">
        <v>467</v>
      </c>
      <c r="H29" s="1065">
        <f>VLOOKUP(G29,BUT_!$C$48:$I$64,4,0)</f>
        <v>475224</v>
      </c>
      <c r="I29" s="1181">
        <v>0</v>
      </c>
      <c r="J29" s="1182">
        <v>1</v>
      </c>
      <c r="K29" s="1183">
        <f t="shared" si="1"/>
        <v>0</v>
      </c>
    </row>
    <row r="30" ht="20.1" customHeight="1" spans="1:11">
      <c r="A30" s="1235"/>
      <c r="B30" s="1236"/>
      <c r="C30" s="1067"/>
      <c r="D30" s="1063">
        <v>0</v>
      </c>
      <c r="E30" s="1067">
        <f t="shared" si="0"/>
        <v>0</v>
      </c>
      <c r="F30" s="1235"/>
      <c r="G30" s="1064" t="s">
        <v>467</v>
      </c>
      <c r="H30" s="1065">
        <f>VLOOKUP(G30,BUT_!$C$48:$I$64,4,0)</f>
        <v>475224</v>
      </c>
      <c r="I30" s="1181">
        <v>0</v>
      </c>
      <c r="J30" s="1182">
        <v>1</v>
      </c>
      <c r="K30" s="1183">
        <f t="shared" si="1"/>
        <v>0</v>
      </c>
    </row>
    <row r="31" ht="20.1" customHeight="1" spans="1:11">
      <c r="A31" s="1235"/>
      <c r="B31" s="1236"/>
      <c r="C31" s="1067"/>
      <c r="D31" s="1063">
        <v>0</v>
      </c>
      <c r="E31" s="1067">
        <f t="shared" si="0"/>
        <v>0</v>
      </c>
      <c r="F31" s="1235"/>
      <c r="G31" s="1064" t="s">
        <v>460</v>
      </c>
      <c r="H31" s="1065">
        <f>VLOOKUP(G31,BUT_!$C$48:$I$64,4,0)</f>
        <v>270302</v>
      </c>
      <c r="I31" s="1181">
        <v>0</v>
      </c>
      <c r="J31" s="1182">
        <v>1</v>
      </c>
      <c r="K31" s="1183">
        <f t="shared" si="1"/>
        <v>0</v>
      </c>
    </row>
    <row r="32" ht="20.1" customHeight="1" spans="1:14">
      <c r="A32" s="1235"/>
      <c r="B32" s="1236"/>
      <c r="C32" s="1067"/>
      <c r="D32" s="1063">
        <v>0</v>
      </c>
      <c r="E32" s="1067">
        <f t="shared" si="0"/>
        <v>0</v>
      </c>
      <c r="F32" s="1235"/>
      <c r="G32" s="1064" t="s">
        <v>459</v>
      </c>
      <c r="H32" s="1065">
        <f>VLOOKUP(G32,BUT_!$C$48:$I$64,4,0)</f>
        <v>228979</v>
      </c>
      <c r="I32" s="1181">
        <v>0</v>
      </c>
      <c r="J32" s="1182">
        <v>1</v>
      </c>
      <c r="K32" s="1183">
        <f t="shared" si="1"/>
        <v>0</v>
      </c>
      <c r="M32" s="1242"/>
      <c r="N32" s="1015"/>
    </row>
    <row r="33" ht="35.25" customHeight="1" spans="1:11">
      <c r="A33" s="1235" t="s">
        <v>1961</v>
      </c>
      <c r="B33" s="1236" t="s">
        <v>479</v>
      </c>
      <c r="C33" s="1067">
        <f>VLOOKUP(B33,BUT_!$C$66:$I$80,4,0)</f>
        <v>300776</v>
      </c>
      <c r="D33" s="1063">
        <v>0.5</v>
      </c>
      <c r="E33" s="1067">
        <f t="shared" si="0"/>
        <v>150388</v>
      </c>
      <c r="F33" s="1235" t="s">
        <v>1961</v>
      </c>
      <c r="G33" s="1064" t="s">
        <v>479</v>
      </c>
      <c r="H33" s="1065">
        <f>VLOOKUP(G33,BUT_!$C$66:$I$80,4,0)</f>
        <v>300776</v>
      </c>
      <c r="I33" s="1181">
        <v>0.6</v>
      </c>
      <c r="J33" s="1182">
        <v>1</v>
      </c>
      <c r="K33" s="1183">
        <f t="shared" si="1"/>
        <v>180465.6</v>
      </c>
    </row>
    <row r="34" ht="32.25" customHeight="1" spans="1:11">
      <c r="A34" s="1235"/>
      <c r="B34" s="1236" t="s">
        <v>488</v>
      </c>
      <c r="C34" s="1067">
        <f>VLOOKUP(B34,BUT_!$C$66:$I$80,4,0)</f>
        <v>348715</v>
      </c>
      <c r="D34" s="1063">
        <v>0.396381578947368</v>
      </c>
      <c r="E34" s="1067">
        <f t="shared" si="0"/>
        <v>138224.202302632</v>
      </c>
      <c r="F34" s="1235"/>
      <c r="G34" s="1064" t="s">
        <v>488</v>
      </c>
      <c r="H34" s="1065">
        <f>VLOOKUP(G34,BUT_!$C$66:$I$80,4,0)</f>
        <v>348715</v>
      </c>
      <c r="I34" s="1181">
        <v>0.3</v>
      </c>
      <c r="J34" s="1182">
        <v>1</v>
      </c>
      <c r="K34" s="1183">
        <f t="shared" si="1"/>
        <v>104614.5</v>
      </c>
    </row>
    <row r="35" ht="32.25" customHeight="1" spans="1:11">
      <c r="A35" s="1235"/>
      <c r="B35" s="1236" t="s">
        <v>482</v>
      </c>
      <c r="C35" s="1067">
        <f>VLOOKUP(B35,BUT_!$C$66:$I$80,4,0)</f>
        <v>87745</v>
      </c>
      <c r="D35" s="1063">
        <v>0.103618421052632</v>
      </c>
      <c r="E35" s="1067">
        <f t="shared" si="0"/>
        <v>9091.99835526316</v>
      </c>
      <c r="F35" s="1235"/>
      <c r="G35" s="1064" t="s">
        <v>482</v>
      </c>
      <c r="H35" s="1065">
        <f>VLOOKUP(G35,BUT_!$C$66:$I$80,4,0)</f>
        <v>87745</v>
      </c>
      <c r="I35" s="1181">
        <v>0.1</v>
      </c>
      <c r="J35" s="1182">
        <v>1</v>
      </c>
      <c r="K35" s="1183">
        <f t="shared" si="1"/>
        <v>8774.5</v>
      </c>
    </row>
    <row r="36" ht="32.25" customHeight="1" spans="1:14">
      <c r="A36" s="1235"/>
      <c r="B36" s="1240" t="s">
        <v>30</v>
      </c>
      <c r="C36" s="1067"/>
      <c r="D36" s="1063">
        <v>0</v>
      </c>
      <c r="E36" s="1067">
        <f t="shared" si="0"/>
        <v>0</v>
      </c>
      <c r="F36" s="1235"/>
      <c r="G36" s="1064" t="s">
        <v>488</v>
      </c>
      <c r="H36" s="1065">
        <f>VLOOKUP(G36,BUT_!$C$66:$I$80,4,0)</f>
        <v>348715</v>
      </c>
      <c r="I36" s="1181">
        <v>0</v>
      </c>
      <c r="J36" s="1182">
        <v>1</v>
      </c>
      <c r="K36" s="1183">
        <f t="shared" si="1"/>
        <v>0</v>
      </c>
      <c r="M36" s="1242"/>
      <c r="N36" s="1015"/>
    </row>
    <row r="37" ht="26.1" customHeight="1" spans="1:11">
      <c r="A37" s="1235" t="s">
        <v>1962</v>
      </c>
      <c r="B37" s="1236" t="s">
        <v>497</v>
      </c>
      <c r="C37" s="1067">
        <f>VLOOKUP(B37,BUT_!$C$81:$I$106,4,0)</f>
        <v>217373</v>
      </c>
      <c r="D37" s="1063">
        <v>1</v>
      </c>
      <c r="E37" s="1067">
        <f t="shared" si="0"/>
        <v>217373</v>
      </c>
      <c r="F37" s="1235" t="s">
        <v>1962</v>
      </c>
      <c r="G37" s="1064" t="s">
        <v>497</v>
      </c>
      <c r="H37" s="1065">
        <f>VLOOKUP(G37,BUT_!$C$81:$I$106,4,0)</f>
        <v>217373</v>
      </c>
      <c r="I37" s="1181">
        <v>1</v>
      </c>
      <c r="J37" s="1182">
        <v>1</v>
      </c>
      <c r="K37" s="1183">
        <f t="shared" si="1"/>
        <v>217373</v>
      </c>
    </row>
    <row r="38" ht="26.1" customHeight="1" spans="1:11">
      <c r="A38" s="1235"/>
      <c r="B38" s="1236"/>
      <c r="C38" s="1067"/>
      <c r="D38" s="1063">
        <v>0</v>
      </c>
      <c r="E38" s="1067">
        <f t="shared" si="0"/>
        <v>0</v>
      </c>
      <c r="F38" s="1235"/>
      <c r="G38" s="1064" t="s">
        <v>501</v>
      </c>
      <c r="H38" s="1065">
        <f>VLOOKUP(G38,BUT_!$C$81:$I$106,4,0)</f>
        <v>71668</v>
      </c>
      <c r="I38" s="1181">
        <v>0</v>
      </c>
      <c r="J38" s="1182">
        <v>1</v>
      </c>
      <c r="K38" s="1183">
        <f t="shared" si="1"/>
        <v>0</v>
      </c>
    </row>
    <row r="39" ht="26.1" customHeight="1" spans="1:14">
      <c r="A39" s="1235"/>
      <c r="B39" s="1240" t="s">
        <v>30</v>
      </c>
      <c r="C39" s="1067"/>
      <c r="D39" s="1063">
        <v>0</v>
      </c>
      <c r="E39" s="1067">
        <f t="shared" si="0"/>
        <v>0</v>
      </c>
      <c r="F39" s="1235"/>
      <c r="G39" s="1064" t="s">
        <v>497</v>
      </c>
      <c r="H39" s="1065">
        <f>VLOOKUP(G39,BUT_!$C$81:$I$106,4,0)</f>
        <v>217373</v>
      </c>
      <c r="I39" s="1181">
        <v>1</v>
      </c>
      <c r="J39" s="1182">
        <v>0</v>
      </c>
      <c r="K39" s="1183">
        <f t="shared" si="1"/>
        <v>0</v>
      </c>
      <c r="M39" s="1242"/>
      <c r="N39" s="1015"/>
    </row>
    <row r="40" ht="36.75" customHeight="1" spans="1:14">
      <c r="A40" s="1241" t="s">
        <v>1963</v>
      </c>
      <c r="B40" s="1069" t="s">
        <v>1964</v>
      </c>
      <c r="C40" s="1070">
        <v>204322.922565492</v>
      </c>
      <c r="D40" s="1071">
        <v>1</v>
      </c>
      <c r="E40" s="1070">
        <f t="shared" si="0"/>
        <v>204322.922565492</v>
      </c>
      <c r="F40" s="1241" t="s">
        <v>1963</v>
      </c>
      <c r="G40" s="1072" t="str">
        <f>B40</f>
        <v>Sanitair (kloset jongkok), Plumbing, elektrikal</v>
      </c>
      <c r="H40" s="1073">
        <f>C40</f>
        <v>204322.922565492</v>
      </c>
      <c r="I40" s="1184">
        <v>0</v>
      </c>
      <c r="J40" s="1185">
        <v>1</v>
      </c>
      <c r="K40" s="1186">
        <f t="shared" si="1"/>
        <v>0</v>
      </c>
      <c r="N40" s="1180"/>
    </row>
    <row r="41" ht="20.25" customHeight="1" spans="1:15">
      <c r="A41" s="1074" t="s">
        <v>1965</v>
      </c>
      <c r="B41" s="1075"/>
      <c r="C41" s="1075"/>
      <c r="D41" s="1076"/>
      <c r="E41" s="1077">
        <f>SUM(E15:E40)</f>
        <v>2873938.58876821</v>
      </c>
      <c r="F41" s="1078" t="s">
        <v>1965</v>
      </c>
      <c r="G41" s="1079"/>
      <c r="H41" s="1079"/>
      <c r="I41" s="1079"/>
      <c r="J41" s="1187"/>
      <c r="K41" s="1188">
        <f>SUM(K15:K40)</f>
        <v>2628722.8</v>
      </c>
      <c r="N41" s="1077"/>
      <c r="O41" s="1077"/>
    </row>
    <row r="42" ht="20.25" customHeight="1" spans="1:30">
      <c r="A42" s="1074" t="s">
        <v>1966</v>
      </c>
      <c r="B42" s="1075"/>
      <c r="C42" s="1075"/>
      <c r="D42" s="1076"/>
      <c r="E42" s="1077">
        <f>E41*I8</f>
        <v>2687132.58049828</v>
      </c>
      <c r="F42" s="1078" t="s">
        <v>1966</v>
      </c>
      <c r="G42" s="1079"/>
      <c r="H42" s="1079"/>
      <c r="I42" s="1079"/>
      <c r="J42" s="1187"/>
      <c r="K42" s="1188">
        <f>K41*I8</f>
        <v>2457855.818</v>
      </c>
      <c r="L42" s="1013"/>
      <c r="M42" s="1013"/>
      <c r="N42" s="1013"/>
      <c r="O42" s="1243"/>
      <c r="P42" s="1189"/>
      <c r="Q42" s="1189"/>
      <c r="R42" s="1218"/>
      <c r="S42" s="1013"/>
      <c r="T42" s="1219"/>
      <c r="U42" s="1013"/>
      <c r="V42" s="1013"/>
      <c r="Y42" s="1220"/>
      <c r="Z42" s="1189"/>
      <c r="AC42" s="1221"/>
      <c r="AD42" s="1222"/>
    </row>
    <row r="43" ht="20.25" customHeight="1" spans="1:11">
      <c r="A43" s="1074" t="s">
        <v>1967</v>
      </c>
      <c r="B43" s="1075"/>
      <c r="C43" s="1075"/>
      <c r="D43" s="1076"/>
      <c r="E43" s="1077">
        <f>E42*K4</f>
        <v>2687132.58049828</v>
      </c>
      <c r="F43" s="1078" t="s">
        <v>1967</v>
      </c>
      <c r="G43" s="1079"/>
      <c r="H43" s="1079"/>
      <c r="I43" s="1079"/>
      <c r="J43" s="1187"/>
      <c r="K43" s="1188">
        <f>K42*K4</f>
        <v>2457855.818</v>
      </c>
    </row>
    <row r="44" ht="34.5" customHeight="1" spans="1:11">
      <c r="A44" s="1080" t="s">
        <v>1968</v>
      </c>
      <c r="B44" s="1081" t="s">
        <v>1969</v>
      </c>
      <c r="C44" s="1082" t="s">
        <v>1970</v>
      </c>
      <c r="D44" s="1083"/>
      <c r="E44" s="1083"/>
      <c r="F44" s="1084" t="s">
        <v>1971</v>
      </c>
      <c r="G44" s="1085"/>
      <c r="H44" s="1084" t="str">
        <f>B44</f>
        <v>MODEL ACUAN</v>
      </c>
      <c r="I44" s="1085"/>
      <c r="J44" s="1084" t="str">
        <f>C44</f>
        <v>OBJEK YANG DINILAI</v>
      </c>
      <c r="K44" s="1190"/>
    </row>
    <row r="45" ht="30.75" customHeight="1" spans="1:11">
      <c r="A45" s="1086" t="s">
        <v>1320</v>
      </c>
      <c r="B45" s="1087">
        <f>3%*E43</f>
        <v>80613.9774149484</v>
      </c>
      <c r="C45" s="1088">
        <f>3%*(K43+K52)</f>
        <v>73735.67454</v>
      </c>
      <c r="D45" s="1089"/>
      <c r="E45" s="1089"/>
      <c r="F45" s="1090" t="s">
        <v>1972</v>
      </c>
      <c r="G45" s="1090"/>
      <c r="H45" s="1091">
        <f>E43+B48</f>
        <v>3076766.80467053</v>
      </c>
      <c r="I45" s="1091"/>
      <c r="J45" s="1191">
        <f>K43+C48</f>
        <v>2814244.91161</v>
      </c>
      <c r="K45" s="1192"/>
    </row>
    <row r="46" ht="26.25" customHeight="1" spans="1:11">
      <c r="A46" s="1092" t="s">
        <v>1323</v>
      </c>
      <c r="B46" s="1093">
        <f>E43*1.5%</f>
        <v>40306.9887074742</v>
      </c>
      <c r="C46" s="1094">
        <f>1.5%*(K43+K52)</f>
        <v>36867.83727</v>
      </c>
      <c r="D46" s="1095"/>
      <c r="E46" s="1095"/>
      <c r="F46" s="1096" t="s">
        <v>1973</v>
      </c>
      <c r="G46" s="1096"/>
      <c r="H46" s="1097">
        <f>H45*11%</f>
        <v>338444.348513758</v>
      </c>
      <c r="I46" s="1097"/>
      <c r="J46" s="1193">
        <f>J45*11%</f>
        <v>309566.9402771</v>
      </c>
      <c r="K46" s="1194"/>
    </row>
    <row r="47" ht="31.5" customHeight="1" spans="1:11">
      <c r="A47" s="1098" t="s">
        <v>1327</v>
      </c>
      <c r="B47" s="1099">
        <f>E43*10%</f>
        <v>268713.258049828</v>
      </c>
      <c r="C47" s="1100">
        <f>10%*(K43+K52)</f>
        <v>245785.5818</v>
      </c>
      <c r="D47" s="1101"/>
      <c r="E47" s="1101"/>
      <c r="F47" s="1102" t="s">
        <v>1974</v>
      </c>
      <c r="G47" s="1102"/>
      <c r="H47" s="1103">
        <f>ROUND(H45+H46,-4)</f>
        <v>3420000</v>
      </c>
      <c r="I47" s="1103"/>
      <c r="J47" s="1195">
        <f>ROUNDDOWN(J45+J46,-3)</f>
        <v>3123000</v>
      </c>
      <c r="K47" s="1196"/>
    </row>
    <row r="48" ht="31.5" customHeight="1" spans="1:11">
      <c r="A48" s="1104" t="s">
        <v>1975</v>
      </c>
      <c r="B48" s="1105">
        <f>SUM(B45:B47)</f>
        <v>389634.22417225</v>
      </c>
      <c r="C48" s="1106">
        <f>SUM(C45:C47)</f>
        <v>356389.09361</v>
      </c>
      <c r="D48" s="1107"/>
      <c r="E48" s="1107"/>
      <c r="F48" s="1108" t="s">
        <v>1976</v>
      </c>
      <c r="G48" s="1109"/>
      <c r="H48" s="1110">
        <f>H47*G4</f>
        <v>855000000</v>
      </c>
      <c r="I48" s="1197"/>
      <c r="J48" s="1198">
        <f>J47*G4</f>
        <v>780750000</v>
      </c>
      <c r="K48" s="1199"/>
    </row>
    <row r="49" ht="29.25" customHeight="1" spans="6:6">
      <c r="F49" s="1111"/>
    </row>
    <row r="50" ht="30" customHeight="1" spans="6:6">
      <c r="F50" s="1113"/>
    </row>
    <row r="51" ht="30.75" customHeight="1" spans="6:6">
      <c r="F51" s="1114"/>
    </row>
    <row r="52" ht="28.5" customHeight="1" spans="7:11">
      <c r="G52" s="1115" t="s">
        <v>1977</v>
      </c>
      <c r="H52" s="1115"/>
      <c r="I52" s="1115"/>
      <c r="J52" s="1200">
        <v>0</v>
      </c>
      <c r="K52" s="1201">
        <f>J52*K41</f>
        <v>0</v>
      </c>
    </row>
    <row r="53" ht="31.5" customHeight="1"/>
    <row r="54" ht="21" customHeight="1"/>
    <row r="55" ht="27.75" customHeight="1" spans="1:11">
      <c r="A55" s="1116"/>
      <c r="B55" s="1117"/>
      <c r="C55" s="1118"/>
      <c r="H55" s="1119"/>
      <c r="I55" s="1119"/>
      <c r="J55" s="1119"/>
      <c r="K55" s="1202"/>
    </row>
    <row r="56" ht="21.75" customHeight="1" spans="1:11">
      <c r="A56" s="1120"/>
      <c r="B56" s="1119"/>
      <c r="C56" s="1118"/>
      <c r="D56" s="1118"/>
      <c r="E56" s="1118"/>
      <c r="F56" s="1118"/>
      <c r="G56" s="1118"/>
      <c r="H56" s="1118"/>
      <c r="I56" s="1118"/>
      <c r="J56" s="1118"/>
      <c r="K56" s="1203"/>
    </row>
    <row r="57" ht="21" spans="1:11">
      <c r="A57" s="1121"/>
      <c r="B57" s="1121"/>
      <c r="C57" s="1118"/>
      <c r="D57" s="1116"/>
      <c r="E57" s="1116"/>
      <c r="F57" s="1116"/>
      <c r="G57" s="1122"/>
      <c r="H57" s="1122"/>
      <c r="I57" s="1122"/>
      <c r="J57" s="1122"/>
      <c r="K57" s="1203"/>
    </row>
    <row r="58" ht="21" spans="1:11">
      <c r="A58" s="1123"/>
      <c r="B58" s="1124"/>
      <c r="C58" s="1118"/>
      <c r="D58" s="1120"/>
      <c r="E58" s="1120"/>
      <c r="F58" s="1120"/>
      <c r="G58" s="1125"/>
      <c r="H58" s="1125"/>
      <c r="I58" s="1128"/>
      <c r="J58" s="1128"/>
      <c r="K58" s="1203"/>
    </row>
    <row r="59" ht="21" spans="1:11">
      <c r="A59" s="1126"/>
      <c r="B59" s="1127"/>
      <c r="C59" s="1118"/>
      <c r="D59" s="1120"/>
      <c r="E59" s="1120"/>
      <c r="F59" s="1120"/>
      <c r="G59" s="1128"/>
      <c r="H59" s="1128"/>
      <c r="I59" s="1128"/>
      <c r="J59" s="1128"/>
      <c r="K59" s="1203"/>
    </row>
    <row r="60" ht="15" customHeight="1"/>
    <row r="61" ht="15.75" customHeight="1"/>
    <row r="62" ht="15" customHeight="1"/>
    <row r="63" ht="15" customHeight="1" spans="3:3">
      <c r="C63" s="1129"/>
    </row>
    <row r="64" ht="15" customHeight="1" spans="3:3">
      <c r="C64" s="1130"/>
    </row>
    <row r="65" ht="15.75" hidden="1" customHeight="1" spans="1:11">
      <c r="A65" s="1131" t="s">
        <v>1978</v>
      </c>
      <c r="B65" s="1132"/>
      <c r="C65" s="1133">
        <f>ROUND(J47*K74,-3)</f>
        <v>78000</v>
      </c>
      <c r="D65" s="1134"/>
      <c r="E65" s="1134"/>
      <c r="F65" s="1135"/>
      <c r="G65" s="1136" t="s">
        <v>1979</v>
      </c>
      <c r="H65" s="1137">
        <v>2017</v>
      </c>
      <c r="I65" s="1204" t="s">
        <v>1980</v>
      </c>
      <c r="J65" s="1205"/>
      <c r="K65" s="1206" t="s">
        <v>1981</v>
      </c>
    </row>
    <row r="66" ht="15" hidden="1" customHeight="1" spans="1:11">
      <c r="A66" s="1138" t="s">
        <v>1982</v>
      </c>
      <c r="B66" s="1139"/>
      <c r="C66" s="1140">
        <f>ROUND(J47-C65,-3)</f>
        <v>3045000</v>
      </c>
      <c r="D66" s="1140"/>
      <c r="E66" s="1140"/>
      <c r="F66" s="1140"/>
      <c r="G66" s="1141" t="s">
        <v>1983</v>
      </c>
      <c r="H66" s="1142">
        <v>2016</v>
      </c>
      <c r="I66" s="1207" t="s">
        <v>1984</v>
      </c>
      <c r="J66" s="1208"/>
      <c r="K66" s="1209">
        <f>H69/H68</f>
        <v>0.025</v>
      </c>
    </row>
    <row r="67" ht="15" hidden="1" customHeight="1" spans="1:11">
      <c r="A67" s="1143" t="s">
        <v>1985</v>
      </c>
      <c r="B67" s="1143"/>
      <c r="C67" s="1144">
        <f>ROUND(C66*G4,-3)</f>
        <v>761250000</v>
      </c>
      <c r="D67" s="1145"/>
      <c r="E67" s="1145"/>
      <c r="F67" s="1146"/>
      <c r="G67" s="1141" t="s">
        <v>1986</v>
      </c>
      <c r="H67" s="1147">
        <f>H66</f>
        <v>2016</v>
      </c>
      <c r="I67" s="1210" t="s">
        <v>1987</v>
      </c>
      <c r="J67" s="1211"/>
      <c r="K67" s="1212">
        <v>0</v>
      </c>
    </row>
    <row r="68" ht="15" hidden="1" customHeight="1" spans="7:11">
      <c r="G68" s="1148" t="s">
        <v>1988</v>
      </c>
      <c r="H68" s="1149">
        <v>40</v>
      </c>
      <c r="I68" s="1213" t="s">
        <v>1989</v>
      </c>
      <c r="J68" s="1214"/>
      <c r="K68" s="1215"/>
    </row>
    <row r="69" ht="15" hidden="1" customHeight="1" spans="7:11">
      <c r="G69" s="1148" t="s">
        <v>1990</v>
      </c>
      <c r="H69" s="1150">
        <f>H65-(H66+H67)/2</f>
        <v>1</v>
      </c>
      <c r="I69" s="1216" t="s">
        <v>1991</v>
      </c>
      <c r="J69" s="1217"/>
      <c r="K69" s="1212">
        <v>0</v>
      </c>
    </row>
    <row r="70" ht="15" hidden="1" customHeight="1" spans="9:11">
      <c r="I70" s="1213" t="s">
        <v>1992</v>
      </c>
      <c r="J70" s="1214"/>
      <c r="K70" s="1215"/>
    </row>
    <row r="71" ht="15" hidden="1" customHeight="1" spans="7:11">
      <c r="G71" s="1223" t="s">
        <v>1993</v>
      </c>
      <c r="H71" s="1224"/>
      <c r="I71" s="1226" t="s">
        <v>1991</v>
      </c>
      <c r="J71" s="1227"/>
      <c r="K71" s="1212">
        <v>0</v>
      </c>
    </row>
    <row r="72" ht="15" hidden="1" customHeight="1" spans="7:11">
      <c r="G72" s="1225" t="str">
        <f>IF(100%-K74&gt;84%,"Sangat Baik / Very Good",IF(100%-K74&gt;64%,"Baik / Good",IF(100%-K74&gt;29%,"Cukup / Fair",IF(100%-K74&gt;9%,"Buruk / Poor","Scrap"))))</f>
        <v>Sangat Baik / Very Good</v>
      </c>
      <c r="H72" s="1225"/>
      <c r="I72" s="1213" t="s">
        <v>1994</v>
      </c>
      <c r="J72" s="1214"/>
      <c r="K72" s="1215"/>
    </row>
    <row r="73" ht="15.75" hidden="1" customHeight="1" spans="9:11">
      <c r="I73" s="1228" t="s">
        <v>1991</v>
      </c>
      <c r="J73" s="1229"/>
      <c r="K73" s="1230">
        <v>0</v>
      </c>
    </row>
    <row r="74" ht="15.75" hidden="1" customHeight="1" spans="9:11">
      <c r="I74" s="1231" t="s">
        <v>1995</v>
      </c>
      <c r="J74" s="1231"/>
      <c r="K74" s="1232">
        <f>K66-K67+K69+K71*K66+K73*K66</f>
        <v>0.025</v>
      </c>
    </row>
    <row r="75" ht="15" hidden="1" customHeight="1"/>
    <row r="76" ht="15" hidden="1" customHeight="1"/>
    <row r="77" ht="15" hidden="1" customHeight="1"/>
    <row r="78" ht="15" hidden="1" customHeight="1"/>
    <row r="79" ht="15" hidden="1" customHeight="1"/>
    <row r="80" ht="15" hidden="1" customHeight="1"/>
    <row r="81" ht="15" hidden="1" customHeight="1"/>
    <row r="82" ht="15" hidden="1" customHeight="1"/>
    <row r="83" ht="15" hidden="1" customHeight="1"/>
    <row r="84" ht="15" hidden="1" customHeight="1"/>
    <row r="85" ht="15" hidden="1" customHeight="1"/>
    <row r="86" ht="15" hidden="1" customHeight="1"/>
    <row r="87" ht="15" hidden="1" customHeight="1"/>
    <row r="88" ht="15" hidden="1" customHeight="1"/>
    <row r="89" ht="15" hidden="1" customHeight="1"/>
    <row r="90" ht="15" hidden="1" customHeight="1"/>
    <row r="91" ht="15" hidden="1" customHeight="1"/>
    <row r="92" ht="15" customHeight="1"/>
    <row r="93" ht="15" customHeight="1"/>
    <row r="94" ht="15.75" customHeight="1"/>
    <row r="95" ht="15" customHeight="1"/>
    <row r="96" ht="15.75" customHeight="1"/>
    <row r="97" ht="15" customHeight="1"/>
    <row r="98" ht="15" customHeight="1"/>
    <row r="99" ht="15" customHeight="1"/>
    <row r="100" ht="15" customHeight="1"/>
    <row r="101" ht="15.7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ht="15" customHeight="1"/>
    <row r="114" ht="15" customHeight="1"/>
    <row r="115" ht="15.7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75" customHeight="1"/>
    <row r="130" ht="15" customHeight="1"/>
    <row r="131" ht="15" customHeight="1"/>
    <row r="132" ht="15.75" customHeight="1"/>
    <row r="135" spans="7:8">
      <c r="G135" s="1014"/>
      <c r="H135" s="1014"/>
    </row>
    <row r="136" spans="7:8">
      <c r="G136" s="1014"/>
      <c r="H136" s="1014"/>
    </row>
    <row r="697" ht="15" customHeight="1"/>
  </sheetData>
  <mergeCells count="80">
    <mergeCell ref="A2:K2"/>
    <mergeCell ref="A3:K3"/>
    <mergeCell ref="B4:E4"/>
    <mergeCell ref="A7:E7"/>
    <mergeCell ref="F7:H7"/>
    <mergeCell ref="I7:K7"/>
    <mergeCell ref="A8:E8"/>
    <mergeCell ref="F8:H8"/>
    <mergeCell ref="I8:K8"/>
    <mergeCell ref="A10:B10"/>
    <mergeCell ref="C10:K10"/>
    <mergeCell ref="A11:E11"/>
    <mergeCell ref="F11:K11"/>
    <mergeCell ref="A41:D41"/>
    <mergeCell ref="F41:J41"/>
    <mergeCell ref="A42:D42"/>
    <mergeCell ref="F42:J42"/>
    <mergeCell ref="A43:D43"/>
    <mergeCell ref="F43:J43"/>
    <mergeCell ref="C44:E44"/>
    <mergeCell ref="F44:G44"/>
    <mergeCell ref="H44:I44"/>
    <mergeCell ref="J44:K44"/>
    <mergeCell ref="C45:E45"/>
    <mergeCell ref="F45:G45"/>
    <mergeCell ref="H45:I45"/>
    <mergeCell ref="J45:K45"/>
    <mergeCell ref="C46:E46"/>
    <mergeCell ref="F46:G46"/>
    <mergeCell ref="H46:I46"/>
    <mergeCell ref="J46:K46"/>
    <mergeCell ref="C47:E47"/>
    <mergeCell ref="F47:G47"/>
    <mergeCell ref="H47:I47"/>
    <mergeCell ref="J47:K47"/>
    <mergeCell ref="C48:E48"/>
    <mergeCell ref="F48:G48"/>
    <mergeCell ref="H48:I48"/>
    <mergeCell ref="J48:K48"/>
    <mergeCell ref="A65:B65"/>
    <mergeCell ref="C65:F65"/>
    <mergeCell ref="I65:J65"/>
    <mergeCell ref="A66:B66"/>
    <mergeCell ref="C66:F66"/>
    <mergeCell ref="I66:J66"/>
    <mergeCell ref="A67:B67"/>
    <mergeCell ref="C67:F67"/>
    <mergeCell ref="I67:J67"/>
    <mergeCell ref="I68:J68"/>
    <mergeCell ref="I69:J69"/>
    <mergeCell ref="I70:J70"/>
    <mergeCell ref="G71:H71"/>
    <mergeCell ref="I71:J71"/>
    <mergeCell ref="G72:H72"/>
    <mergeCell ref="I72:J72"/>
    <mergeCell ref="I73:J73"/>
    <mergeCell ref="I74:J74"/>
    <mergeCell ref="A12:A13"/>
    <mergeCell ref="A17:A19"/>
    <mergeCell ref="A20:A22"/>
    <mergeCell ref="A23:A25"/>
    <mergeCell ref="A26:A32"/>
    <mergeCell ref="A33:A36"/>
    <mergeCell ref="A37:A39"/>
    <mergeCell ref="B12:B13"/>
    <mergeCell ref="C12:C13"/>
    <mergeCell ref="D12:D13"/>
    <mergeCell ref="E12:E13"/>
    <mergeCell ref="F12:F13"/>
    <mergeCell ref="F17:F19"/>
    <mergeCell ref="F20:F22"/>
    <mergeCell ref="F23:F25"/>
    <mergeCell ref="F26:F32"/>
    <mergeCell ref="F33:F36"/>
    <mergeCell ref="F37:F39"/>
    <mergeCell ref="G12:G13"/>
    <mergeCell ref="H12:H13"/>
    <mergeCell ref="I12:I13"/>
    <mergeCell ref="J12:J13"/>
    <mergeCell ref="K12:K13"/>
  </mergeCells>
  <dataValidations count="15">
    <dataValidation type="list" allowBlank="1" showInputMessage="1" showErrorMessage="1" sqref="I4">
      <formula1>ILM!$B$7:$B$46</formula1>
    </dataValidation>
    <dataValidation type="list" allowBlank="1" showInputMessage="1" showErrorMessage="1" sqref="F7:H7">
      <formula1>IKK!$G$7:$G$40</formula1>
    </dataValidation>
    <dataValidation type="list" allowBlank="1" showInputMessage="1" showErrorMessage="1" sqref="F8:H8">
      <formula1>IKK!$D$7:$D$549</formula1>
    </dataValidation>
    <dataValidation type="list" allowBlank="1" showInputMessage="1" showErrorMessage="1" sqref="B15 G15">
      <formula1>BUT_!$C$8:$C$12</formula1>
    </dataValidation>
    <dataValidation type="list" allowBlank="1" showInputMessage="1" showErrorMessage="1" sqref="B16 G16">
      <formula1>BUT_!$C$13:$C$15</formula1>
    </dataValidation>
    <dataValidation type="list" allowBlank="1" showInputMessage="1" showErrorMessage="1" sqref="B26">
      <formula1>BUT_!$C$48:$C$54</formula1>
    </dataValidation>
    <dataValidation type="list" allowBlank="1" showInputMessage="1" showErrorMessage="1" sqref="I69 I71:J71 I73:J73">
      <formula1>#REF!</formula1>
    </dataValidation>
    <dataValidation type="whole" operator="lessThan" allowBlank="1" showErrorMessage="1" sqref="A58:A59">
      <formula1>-5</formula1>
    </dataValidation>
    <dataValidation type="list" allowBlank="1" showInputMessage="1" showErrorMessage="1" sqref="B17:B18 G17:G18">
      <formula1>BUT_!$C$32:$C$37</formula1>
    </dataValidation>
    <dataValidation type="list" allowBlank="1" showInputMessage="1" showErrorMessage="1" sqref="B19:B21 G19:G21">
      <formula1>BUT_!$C$17:$C$29</formula1>
    </dataValidation>
    <dataValidation type="list" allowBlank="1" showInputMessage="1" showErrorMessage="1" sqref="B22:B25 G22:G25">
      <formula1>BUT_!$C$39:$C$46</formula1>
    </dataValidation>
    <dataValidation type="list" allowBlank="1" showInputMessage="1" showErrorMessage="1" sqref="B27:B32">
      <formula1>BUT_!$C$55:$C$63</formula1>
    </dataValidation>
    <dataValidation type="list" allowBlank="1" showInputMessage="1" showErrorMessage="1" sqref="B33:B35 G33:G36">
      <formula1>BUT_!$C$66:$C$79</formula1>
    </dataValidation>
    <dataValidation type="list" allowBlank="1" showInputMessage="1" showErrorMessage="1" sqref="B37:B38 G37:G39">
      <formula1>BUT_!$C$81:$C$98</formula1>
    </dataValidation>
    <dataValidation type="list" allowBlank="1" showInputMessage="1" showErrorMessage="1" sqref="G26:G32">
      <formula1>BUT_!$C$48:$C$64</formula1>
    </dataValidation>
  </dataValidations>
  <pageMargins left="0.37" right="0.22" top="0.35" bottom="0.12" header="0.3" footer="0.18"/>
  <pageSetup paperSize="9" scale="44" orientation="portrait"/>
  <headerFooter/>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00"/>
  </sheetPr>
  <dimension ref="A1:AD697"/>
  <sheetViews>
    <sheetView showGridLines="0" view="pageBreakPreview" zoomScale="85" zoomScaleNormal="100" topLeftCell="A34" workbookViewId="0">
      <selection activeCell="I34" sqref="I34"/>
    </sheetView>
  </sheetViews>
  <sheetFormatPr defaultColWidth="9.11111111111111" defaultRowHeight="13.2"/>
  <cols>
    <col min="1" max="1" width="15.1111111111111" style="1013" customWidth="1"/>
    <col min="2" max="2" width="19.8888888888889" style="1013" customWidth="1"/>
    <col min="3" max="3" width="11.6666666666667" style="1013" customWidth="1"/>
    <col min="4" max="4" width="8.66666666666667" style="1013" customWidth="1"/>
    <col min="5" max="5" width="12.4444444444444" style="1013" customWidth="1"/>
    <col min="6" max="6" width="11.8888888888889" style="1013" customWidth="1"/>
    <col min="7" max="7" width="17.3333333333333" style="1013" customWidth="1"/>
    <col min="8" max="8" width="12" style="1013" customWidth="1"/>
    <col min="9" max="9" width="8.11111111111111" style="1013" customWidth="1"/>
    <col min="10" max="10" width="9.66666666666667" style="1013" customWidth="1"/>
    <col min="11" max="11" width="12.6666666666667" style="1013" customWidth="1"/>
    <col min="12" max="13" width="9.11111111111111" style="1014"/>
    <col min="14" max="14" width="12.1111111111111" style="1014" customWidth="1"/>
    <col min="15" max="15" width="12.4444444444444" style="1015" customWidth="1"/>
    <col min="16" max="16384" width="9.11111111111111" style="1014"/>
  </cols>
  <sheetData>
    <row r="1" ht="14.55" spans="1:3">
      <c r="A1" s="1016" t="e">
        <f>YEAR(#REF!)</f>
        <v>#REF!</v>
      </c>
      <c r="B1" s="1016"/>
      <c r="C1" s="1017" t="e">
        <f>IF(A1&gt;2016,0,IF(A1&lt;2016,0,1))</f>
        <v>#REF!</v>
      </c>
    </row>
    <row r="2" ht="24.75" customHeight="1" spans="1:11">
      <c r="A2" s="1018" t="str">
        <f>'R. Mewah'!A2</f>
        <v>WORKSHEET PENILAIAN-BTB 2024</v>
      </c>
      <c r="B2" s="1019"/>
      <c r="C2" s="1019"/>
      <c r="D2" s="1019"/>
      <c r="E2" s="1019"/>
      <c r="F2" s="1019"/>
      <c r="G2" s="1019"/>
      <c r="H2" s="1019"/>
      <c r="I2" s="1019"/>
      <c r="J2" s="1019"/>
      <c r="K2" s="1151"/>
    </row>
    <row r="3" ht="24.75" customHeight="1" spans="1:11">
      <c r="A3" s="1020" t="s">
        <v>1935</v>
      </c>
      <c r="B3" s="1021"/>
      <c r="C3" s="1021"/>
      <c r="D3" s="1021"/>
      <c r="E3" s="1021"/>
      <c r="F3" s="1021"/>
      <c r="G3" s="1021"/>
      <c r="H3" s="1021"/>
      <c r="I3" s="1021"/>
      <c r="J3" s="1021"/>
      <c r="K3" s="1152"/>
    </row>
    <row r="4" ht="32.25" customHeight="1" spans="1:11">
      <c r="A4" s="1022" t="s">
        <v>1936</v>
      </c>
      <c r="B4" s="1023" t="s">
        <v>403</v>
      </c>
      <c r="C4" s="1023"/>
      <c r="D4" s="1023"/>
      <c r="E4" s="1023"/>
      <c r="F4" s="1024" t="s">
        <v>1937</v>
      </c>
      <c r="G4" s="1025">
        <f>Isian!I88</f>
        <v>0</v>
      </c>
      <c r="H4" s="1024" t="s">
        <v>1938</v>
      </c>
      <c r="I4" s="1155" t="s">
        <v>1133</v>
      </c>
      <c r="J4" s="1156" t="s">
        <v>1939</v>
      </c>
      <c r="K4" s="1157">
        <f>VLOOKUP(I4,ILM!B7:$H$46,4,FALSE)</f>
        <v>1.09</v>
      </c>
    </row>
    <row r="5" ht="6" customHeight="1" spans="1:11">
      <c r="A5" s="1026"/>
      <c r="B5" s="1027"/>
      <c r="C5" s="1027"/>
      <c r="D5" s="1027"/>
      <c r="E5" s="1027"/>
      <c r="F5" s="1027"/>
      <c r="G5" s="1028"/>
      <c r="K5" s="1160"/>
    </row>
    <row r="6" ht="20.1" customHeight="1" spans="1:11">
      <c r="A6" s="1029" t="s">
        <v>1940</v>
      </c>
      <c r="B6" s="1027"/>
      <c r="C6" s="1027"/>
      <c r="D6" s="1030"/>
      <c r="E6" s="1030"/>
      <c r="F6" s="1030"/>
      <c r="G6" s="1028"/>
      <c r="K6" s="1160"/>
    </row>
    <row r="7" ht="15.6" spans="1:11">
      <c r="A7" s="1031" t="s">
        <v>379</v>
      </c>
      <c r="B7" s="1032"/>
      <c r="C7" s="1032"/>
      <c r="D7" s="1032"/>
      <c r="E7" s="1033"/>
      <c r="F7" s="3160" t="s">
        <v>1578</v>
      </c>
      <c r="G7" s="1034"/>
      <c r="H7" s="1034"/>
      <c r="I7" s="1163" t="s">
        <v>1941</v>
      </c>
      <c r="J7" s="1163"/>
      <c r="K7" s="1164"/>
    </row>
    <row r="8" ht="15.6" spans="1:11">
      <c r="A8" s="1031" t="s">
        <v>1942</v>
      </c>
      <c r="B8" s="1032"/>
      <c r="C8" s="1032"/>
      <c r="D8" s="1032"/>
      <c r="E8" s="1033"/>
      <c r="F8" s="3161" t="s">
        <v>799</v>
      </c>
      <c r="G8" s="1035"/>
      <c r="H8" s="1035"/>
      <c r="I8" s="1167">
        <f>VLOOKUP(F8,IKK!$D$6:$E$549,2,FALSE)</f>
        <v>0.935</v>
      </c>
      <c r="J8" s="1167"/>
      <c r="K8" s="1168"/>
    </row>
    <row r="9" ht="15.75" customHeight="1" spans="1:11">
      <c r="A9" s="1036"/>
      <c r="B9" s="1037"/>
      <c r="C9" s="1037"/>
      <c r="G9" s="1038"/>
      <c r="H9" s="1038"/>
      <c r="I9" s="1169"/>
      <c r="J9" s="1169"/>
      <c r="K9" s="1170"/>
    </row>
    <row r="10" ht="20.25" customHeight="1" spans="1:11">
      <c r="A10" s="1039" t="s">
        <v>1943</v>
      </c>
      <c r="B10" s="1040"/>
      <c r="C10" s="1041"/>
      <c r="D10" s="1041"/>
      <c r="E10" s="1041"/>
      <c r="F10" s="1041"/>
      <c r="G10" s="1041"/>
      <c r="H10" s="1041"/>
      <c r="I10" s="1041"/>
      <c r="J10" s="1041"/>
      <c r="K10" s="1171"/>
    </row>
    <row r="11" ht="18.75" customHeight="1" spans="1:11">
      <c r="A11" s="1042" t="s">
        <v>1944</v>
      </c>
      <c r="B11" s="1043"/>
      <c r="C11" s="1043"/>
      <c r="D11" s="1043"/>
      <c r="E11" s="1044"/>
      <c r="F11" s="1045" t="s">
        <v>1945</v>
      </c>
      <c r="G11" s="1043"/>
      <c r="H11" s="1043"/>
      <c r="I11" s="1043"/>
      <c r="J11" s="1043"/>
      <c r="K11" s="1172"/>
    </row>
    <row r="12" ht="24.75" customHeight="1" spans="1:11">
      <c r="A12" s="1046" t="s">
        <v>1946</v>
      </c>
      <c r="B12" s="1047" t="s">
        <v>1947</v>
      </c>
      <c r="C12" s="1047" t="s">
        <v>1948</v>
      </c>
      <c r="D12" s="1047" t="s">
        <v>1949</v>
      </c>
      <c r="E12" s="1047" t="s">
        <v>1950</v>
      </c>
      <c r="F12" s="1048" t="s">
        <v>1946</v>
      </c>
      <c r="G12" s="1048" t="s">
        <v>1951</v>
      </c>
      <c r="H12" s="1048" t="s">
        <v>1948</v>
      </c>
      <c r="I12" s="1048" t="s">
        <v>1949</v>
      </c>
      <c r="J12" s="1048" t="s">
        <v>1952</v>
      </c>
      <c r="K12" s="1173" t="s">
        <v>1953</v>
      </c>
    </row>
    <row r="13" ht="22.5" customHeight="1" spans="1:11">
      <c r="A13" s="1046"/>
      <c r="B13" s="1047"/>
      <c r="C13" s="1047"/>
      <c r="D13" s="1047"/>
      <c r="E13" s="1047"/>
      <c r="F13" s="1048"/>
      <c r="G13" s="1048"/>
      <c r="H13" s="1048"/>
      <c r="I13" s="1048"/>
      <c r="J13" s="1048"/>
      <c r="K13" s="1174"/>
    </row>
    <row r="14" ht="20.25" hidden="1" customHeight="1" spans="1:11">
      <c r="A14" s="1049" t="s">
        <v>1954</v>
      </c>
      <c r="B14" s="1050"/>
      <c r="C14" s="1051"/>
      <c r="D14" s="1052"/>
      <c r="E14" s="1052"/>
      <c r="F14" s="1053"/>
      <c r="G14" s="1052"/>
      <c r="H14" s="1052"/>
      <c r="I14" s="1052"/>
      <c r="J14" s="1175"/>
      <c r="K14" s="1176"/>
    </row>
    <row r="15" ht="24" customHeight="1" spans="1:14">
      <c r="A15" s="1233" t="s">
        <v>1955</v>
      </c>
      <c r="B15" s="1234" t="s">
        <v>409</v>
      </c>
      <c r="C15" s="1056">
        <f>VLOOKUP(B15,BUT_!$C$8:$I$12,4,0)</f>
        <v>415842</v>
      </c>
      <c r="D15" s="1057">
        <v>1</v>
      </c>
      <c r="E15" s="1056">
        <f>C15*D15</f>
        <v>415842</v>
      </c>
      <c r="F15" s="1233" t="s">
        <v>1955</v>
      </c>
      <c r="G15" s="1058" t="s">
        <v>409</v>
      </c>
      <c r="H15" s="1059">
        <f>VLOOKUP(G15,BUT_!$C$8:$I$12,4,0)</f>
        <v>415842</v>
      </c>
      <c r="I15" s="1177">
        <v>1</v>
      </c>
      <c r="J15" s="1178">
        <v>1</v>
      </c>
      <c r="K15" s="1179">
        <f>J15*I15*H15</f>
        <v>415842</v>
      </c>
      <c r="N15" s="1180"/>
    </row>
    <row r="16" ht="31.5" customHeight="1" spans="1:14">
      <c r="A16" s="1235" t="s">
        <v>1956</v>
      </c>
      <c r="B16" s="1236" t="s">
        <v>415</v>
      </c>
      <c r="C16" s="1062">
        <f>VLOOKUP(B16,BUT_!$C$13:$I$15,4,0)</f>
        <v>600752</v>
      </c>
      <c r="D16" s="1063">
        <v>1</v>
      </c>
      <c r="E16" s="1062">
        <f t="shared" ref="E16:E40" si="0">C16*D16</f>
        <v>600752</v>
      </c>
      <c r="F16" s="1235" t="s">
        <v>1956</v>
      </c>
      <c r="G16" s="1064" t="s">
        <v>415</v>
      </c>
      <c r="H16" s="1065">
        <f>VLOOKUP(G16,BUT_!$C$13:$I$15,4,0)</f>
        <v>600752</v>
      </c>
      <c r="I16" s="1181">
        <v>1</v>
      </c>
      <c r="J16" s="1182">
        <v>1</v>
      </c>
      <c r="K16" s="1183">
        <f>J16*I16*H16</f>
        <v>600752</v>
      </c>
      <c r="N16" s="1180"/>
    </row>
    <row r="17" ht="25.5" customHeight="1" spans="1:11">
      <c r="A17" s="1235" t="s">
        <v>1957</v>
      </c>
      <c r="B17" s="1236" t="s">
        <v>442</v>
      </c>
      <c r="C17" s="1062">
        <f>VLOOKUP(B17,BUT_!$C$32:$I$38,4,0)</f>
        <v>258697</v>
      </c>
      <c r="D17" s="1063">
        <v>0.924469777306469</v>
      </c>
      <c r="E17" s="1062">
        <f t="shared" si="0"/>
        <v>239157.557979852</v>
      </c>
      <c r="F17" s="1235" t="s">
        <v>1957</v>
      </c>
      <c r="G17" s="1064" t="s">
        <v>441</v>
      </c>
      <c r="H17" s="1065">
        <f>VLOOKUP(G17,BUT_!$C$32:$I$38,4,0)</f>
        <v>183084</v>
      </c>
      <c r="I17" s="1181">
        <v>1</v>
      </c>
      <c r="J17" s="1182">
        <v>1</v>
      </c>
      <c r="K17" s="1183">
        <f t="shared" ref="K17:K40" si="1">J17*I17*H17</f>
        <v>183084</v>
      </c>
    </row>
    <row r="18" ht="26.1" customHeight="1" spans="1:11">
      <c r="A18" s="1235"/>
      <c r="B18" s="1236"/>
      <c r="C18" s="1062"/>
      <c r="D18" s="1063">
        <v>0.0755302226935312</v>
      </c>
      <c r="E18" s="1062">
        <f t="shared" si="0"/>
        <v>0</v>
      </c>
      <c r="F18" s="1235"/>
      <c r="G18" s="1064" t="s">
        <v>440</v>
      </c>
      <c r="H18" s="1065">
        <f>VLOOKUP(G18,BUT_!$C$32:$I$38,4,0)</f>
        <v>295135</v>
      </c>
      <c r="I18" s="1181">
        <v>0</v>
      </c>
      <c r="J18" s="1182">
        <v>1</v>
      </c>
      <c r="K18" s="1183">
        <f t="shared" si="1"/>
        <v>0</v>
      </c>
    </row>
    <row r="19" ht="26.1" customHeight="1" spans="1:14">
      <c r="A19" s="1235"/>
      <c r="B19" s="1236"/>
      <c r="C19" s="1062"/>
      <c r="D19" s="1063">
        <v>0</v>
      </c>
      <c r="E19" s="1062"/>
      <c r="F19" s="1235"/>
      <c r="G19" s="1064" t="s">
        <v>422</v>
      </c>
      <c r="H19" s="1065">
        <f>VLOOKUP(G19,BUT_!$C$17:$I$30,4,0)</f>
        <v>409737</v>
      </c>
      <c r="I19" s="1181">
        <v>0</v>
      </c>
      <c r="J19" s="1182">
        <v>1</v>
      </c>
      <c r="K19" s="1183">
        <f t="shared" si="1"/>
        <v>0</v>
      </c>
      <c r="M19" s="1242"/>
      <c r="N19" s="1015"/>
    </row>
    <row r="20" ht="26.1" customHeight="1" spans="1:11">
      <c r="A20" s="1235" t="s">
        <v>1958</v>
      </c>
      <c r="B20" s="1236" t="s">
        <v>427</v>
      </c>
      <c r="C20" s="1062">
        <f>VLOOKUP(B20,BUT_!$C$17:$I$30,4,0)</f>
        <v>202829</v>
      </c>
      <c r="D20" s="1063">
        <v>0.924469777306469</v>
      </c>
      <c r="E20" s="1062">
        <f t="shared" si="0"/>
        <v>187509.280461294</v>
      </c>
      <c r="F20" s="1237" t="s">
        <v>1958</v>
      </c>
      <c r="G20" s="1064" t="s">
        <v>420</v>
      </c>
      <c r="H20" s="1065">
        <f>VLOOKUP(G20,BUT_!$C$17:$I$30,4,0)</f>
        <v>205809</v>
      </c>
      <c r="I20" s="1181">
        <v>1</v>
      </c>
      <c r="J20" s="1182">
        <v>1</v>
      </c>
      <c r="K20" s="1183">
        <f t="shared" si="1"/>
        <v>205809</v>
      </c>
    </row>
    <row r="21" ht="26.1" customHeight="1" spans="1:11">
      <c r="A21" s="1235"/>
      <c r="B21" s="1236" t="s">
        <v>422</v>
      </c>
      <c r="C21" s="1062">
        <f>VLOOKUP(B21,BUT_!$C$17:$I$30,4,0)</f>
        <v>409737</v>
      </c>
      <c r="D21" s="1063">
        <v>0.0755302226935312</v>
      </c>
      <c r="E21" s="1062">
        <f t="shared" si="0"/>
        <v>30947.5268557794</v>
      </c>
      <c r="F21" s="1238"/>
      <c r="G21" s="1064" t="s">
        <v>422</v>
      </c>
      <c r="H21" s="1065">
        <f>VLOOKUP(G21,BUT_!$C$17:$I$30,4,0)</f>
        <v>409737</v>
      </c>
      <c r="I21" s="1181">
        <v>0</v>
      </c>
      <c r="J21" s="1182">
        <v>1</v>
      </c>
      <c r="K21" s="1183">
        <f t="shared" si="1"/>
        <v>0</v>
      </c>
    </row>
    <row r="22" ht="26.1" customHeight="1" spans="1:14">
      <c r="A22" s="1235"/>
      <c r="B22" s="1236"/>
      <c r="C22" s="1062"/>
      <c r="D22" s="1063">
        <v>0</v>
      </c>
      <c r="E22" s="1062"/>
      <c r="F22" s="1239"/>
      <c r="G22" s="1064" t="s">
        <v>420</v>
      </c>
      <c r="H22" s="1065">
        <f>VLOOKUP(G22,BUT_!$C$39:$I$46,4,0)</f>
        <v>105830</v>
      </c>
      <c r="I22" s="1181">
        <v>0</v>
      </c>
      <c r="J22" s="1182"/>
      <c r="K22" s="1183">
        <f t="shared" si="1"/>
        <v>0</v>
      </c>
      <c r="M22" s="1242"/>
      <c r="N22" s="1015"/>
    </row>
    <row r="23" ht="24.75" customHeight="1" spans="1:11">
      <c r="A23" s="1235" t="s">
        <v>1959</v>
      </c>
      <c r="B23" s="1236" t="s">
        <v>455</v>
      </c>
      <c r="C23" s="1062">
        <f>VLOOKUP(B23,BUT_!$C$39:$I$46,4,0)</f>
        <v>111562</v>
      </c>
      <c r="D23" s="1063">
        <v>0.924469777306469</v>
      </c>
      <c r="E23" s="1062">
        <f t="shared" si="0"/>
        <v>103135.697295864</v>
      </c>
      <c r="F23" s="1235" t="s">
        <v>1959</v>
      </c>
      <c r="G23" s="1064" t="s">
        <v>455</v>
      </c>
      <c r="H23" s="1065">
        <f>VLOOKUP(G23,BUT_!$C$39:$I$46,4,0)</f>
        <v>111562</v>
      </c>
      <c r="I23" s="1181">
        <v>0.5</v>
      </c>
      <c r="J23" s="1182">
        <v>1</v>
      </c>
      <c r="K23" s="1183">
        <f t="shared" si="1"/>
        <v>55781</v>
      </c>
    </row>
    <row r="24" ht="24.75" customHeight="1" spans="1:11">
      <c r="A24" s="1235"/>
      <c r="B24" s="1236" t="s">
        <v>450</v>
      </c>
      <c r="C24" s="1062">
        <f>VLOOKUP(B24,BUT_!$C$39:$I$46,4,0)</f>
        <v>76022</v>
      </c>
      <c r="D24" s="1063">
        <v>0.0755302226935314</v>
      </c>
      <c r="E24" s="1062">
        <f t="shared" si="0"/>
        <v>5741.95858960764</v>
      </c>
      <c r="F24" s="1235"/>
      <c r="G24" s="1064" t="s">
        <v>450</v>
      </c>
      <c r="H24" s="1065">
        <f>VLOOKUP(G24,BUT_!$C$39:$I$46,4,0)</f>
        <v>76022</v>
      </c>
      <c r="I24" s="1181">
        <v>0.5</v>
      </c>
      <c r="J24" s="1182">
        <v>1</v>
      </c>
      <c r="K24" s="1183">
        <f t="shared" si="1"/>
        <v>38011</v>
      </c>
    </row>
    <row r="25" ht="24.75" customHeight="1" spans="1:14">
      <c r="A25" s="1235"/>
      <c r="B25" s="1236"/>
      <c r="C25" s="1067"/>
      <c r="D25" s="1063">
        <v>0</v>
      </c>
      <c r="E25" s="1067">
        <f t="shared" si="0"/>
        <v>0</v>
      </c>
      <c r="F25" s="1235"/>
      <c r="G25" s="1064" t="s">
        <v>420</v>
      </c>
      <c r="H25" s="1065">
        <f>VLOOKUP(G25,BUT_!$C$39:$I$46,4,0)</f>
        <v>105830</v>
      </c>
      <c r="I25" s="1181">
        <v>0</v>
      </c>
      <c r="J25" s="1182">
        <v>0</v>
      </c>
      <c r="K25" s="1183">
        <f t="shared" si="1"/>
        <v>0</v>
      </c>
      <c r="M25" s="1242"/>
      <c r="N25" s="1015"/>
    </row>
    <row r="26" ht="20.1" customHeight="1" spans="1:11">
      <c r="A26" s="1235" t="s">
        <v>1960</v>
      </c>
      <c r="B26" s="1236" t="s">
        <v>458</v>
      </c>
      <c r="C26" s="1067">
        <f>VLOOKUP(B26,BUT_!$C$48:$I$64,4,0)</f>
        <v>190940</v>
      </c>
      <c r="D26" s="1063">
        <v>1</v>
      </c>
      <c r="E26" s="1067">
        <f t="shared" si="0"/>
        <v>190940</v>
      </c>
      <c r="F26" s="1235" t="s">
        <v>1960</v>
      </c>
      <c r="G26" s="1064" t="s">
        <v>459</v>
      </c>
      <c r="H26" s="1065">
        <f>VLOOKUP(G26,BUT_!$C$48:$I$64,4,0)</f>
        <v>228979</v>
      </c>
      <c r="I26" s="1181">
        <v>1</v>
      </c>
      <c r="J26" s="1182">
        <v>1</v>
      </c>
      <c r="K26" s="1183">
        <f t="shared" si="1"/>
        <v>228979</v>
      </c>
    </row>
    <row r="27" ht="20.1" customHeight="1" spans="1:11">
      <c r="A27" s="1235"/>
      <c r="B27" s="1236" t="s">
        <v>467</v>
      </c>
      <c r="C27" s="1067">
        <f>VLOOKUP(B27,BUT_!$C$48:$I$64,4,0)</f>
        <v>475224</v>
      </c>
      <c r="D27" s="1063">
        <v>0.800701236390478</v>
      </c>
      <c r="E27" s="1067">
        <f t="shared" si="0"/>
        <v>380512.444362428</v>
      </c>
      <c r="F27" s="1235"/>
      <c r="G27" s="1064" t="s">
        <v>467</v>
      </c>
      <c r="H27" s="1065">
        <f>VLOOKUP(G27,BUT_!$C$48:$I$64,4,0)</f>
        <v>475224</v>
      </c>
      <c r="I27" s="1181">
        <v>0.8</v>
      </c>
      <c r="J27" s="1182">
        <v>1</v>
      </c>
      <c r="K27" s="1183">
        <f t="shared" si="1"/>
        <v>380179.2</v>
      </c>
    </row>
    <row r="28" ht="20.1" customHeight="1" spans="1:11">
      <c r="A28" s="1235"/>
      <c r="B28" s="1236"/>
      <c r="C28" s="1067"/>
      <c r="D28" s="1063">
        <v>0.199298763609522</v>
      </c>
      <c r="E28" s="1067">
        <f t="shared" si="0"/>
        <v>0</v>
      </c>
      <c r="F28" s="1235"/>
      <c r="G28" s="1064" t="s">
        <v>459</v>
      </c>
      <c r="H28" s="1065">
        <f>VLOOKUP(G28,BUT_!$C$48:$I$64,4,0)</f>
        <v>228979</v>
      </c>
      <c r="I28" s="1181">
        <v>0</v>
      </c>
      <c r="J28" s="1182">
        <v>1</v>
      </c>
      <c r="K28" s="1183">
        <f t="shared" si="1"/>
        <v>0</v>
      </c>
    </row>
    <row r="29" ht="20.1" customHeight="1" spans="1:11">
      <c r="A29" s="1235"/>
      <c r="B29" s="1236"/>
      <c r="C29" s="1067"/>
      <c r="D29" s="1063">
        <v>0</v>
      </c>
      <c r="E29" s="1067">
        <f t="shared" si="0"/>
        <v>0</v>
      </c>
      <c r="F29" s="1235"/>
      <c r="G29" s="1064" t="s">
        <v>467</v>
      </c>
      <c r="H29" s="1065">
        <f>VLOOKUP(G29,BUT_!$C$48:$I$64,4,0)</f>
        <v>475224</v>
      </c>
      <c r="I29" s="1181">
        <v>0</v>
      </c>
      <c r="J29" s="1182">
        <v>1</v>
      </c>
      <c r="K29" s="1183">
        <f t="shared" si="1"/>
        <v>0</v>
      </c>
    </row>
    <row r="30" ht="20.1" customHeight="1" spans="1:11">
      <c r="A30" s="1235"/>
      <c r="B30" s="1236"/>
      <c r="C30" s="1067"/>
      <c r="D30" s="1063">
        <v>0</v>
      </c>
      <c r="E30" s="1067">
        <f t="shared" si="0"/>
        <v>0</v>
      </c>
      <c r="F30" s="1235"/>
      <c r="G30" s="1064" t="s">
        <v>467</v>
      </c>
      <c r="H30" s="1065">
        <f>VLOOKUP(G30,BUT_!$C$48:$I$64,4,0)</f>
        <v>475224</v>
      </c>
      <c r="I30" s="1181">
        <v>0</v>
      </c>
      <c r="J30" s="1182">
        <v>1</v>
      </c>
      <c r="K30" s="1183">
        <f t="shared" si="1"/>
        <v>0</v>
      </c>
    </row>
    <row r="31" ht="20.1" customHeight="1" spans="1:11">
      <c r="A31" s="1235"/>
      <c r="B31" s="1236"/>
      <c r="C31" s="1067"/>
      <c r="D31" s="1063">
        <v>0</v>
      </c>
      <c r="E31" s="1067">
        <f t="shared" si="0"/>
        <v>0</v>
      </c>
      <c r="F31" s="1235"/>
      <c r="G31" s="1064" t="s">
        <v>460</v>
      </c>
      <c r="H31" s="1065">
        <f>VLOOKUP(G31,BUT_!$C$48:$I$64,4,0)</f>
        <v>270302</v>
      </c>
      <c r="I31" s="1181">
        <v>0</v>
      </c>
      <c r="J31" s="1182">
        <v>1</v>
      </c>
      <c r="K31" s="1183">
        <f t="shared" si="1"/>
        <v>0</v>
      </c>
    </row>
    <row r="32" ht="20.1" customHeight="1" spans="1:14">
      <c r="A32" s="1235"/>
      <c r="B32" s="1236"/>
      <c r="C32" s="1067"/>
      <c r="D32" s="1063">
        <v>0</v>
      </c>
      <c r="E32" s="1067">
        <f t="shared" si="0"/>
        <v>0</v>
      </c>
      <c r="F32" s="1235"/>
      <c r="G32" s="1064" t="s">
        <v>459</v>
      </c>
      <c r="H32" s="1065">
        <f>VLOOKUP(G32,BUT_!$C$48:$I$64,4,0)</f>
        <v>228979</v>
      </c>
      <c r="I32" s="1181">
        <v>0</v>
      </c>
      <c r="J32" s="1182">
        <v>1</v>
      </c>
      <c r="K32" s="1183">
        <f t="shared" si="1"/>
        <v>0</v>
      </c>
      <c r="M32" s="1242"/>
      <c r="N32" s="1015"/>
    </row>
    <row r="33" ht="35.25" customHeight="1" spans="1:12">
      <c r="A33" s="1235" t="s">
        <v>1961</v>
      </c>
      <c r="B33" s="1236" t="s">
        <v>479</v>
      </c>
      <c r="C33" s="1067">
        <f>VLOOKUP(B33,BUT_!$C$66:$I$80,4,0)</f>
        <v>300776</v>
      </c>
      <c r="D33" s="1063">
        <v>0.5</v>
      </c>
      <c r="E33" s="1067">
        <f t="shared" si="0"/>
        <v>150388</v>
      </c>
      <c r="F33" s="1235" t="s">
        <v>1961</v>
      </c>
      <c r="G33" s="1064" t="s">
        <v>478</v>
      </c>
      <c r="H33" s="1065">
        <f>VLOOKUP(G33,BUT_!$C$66:$I$80,4,0)</f>
        <v>350809</v>
      </c>
      <c r="I33" s="1181">
        <v>0.17</v>
      </c>
      <c r="J33" s="1182">
        <v>1</v>
      </c>
      <c r="K33" s="1183">
        <f t="shared" si="1"/>
        <v>59637.53</v>
      </c>
      <c r="L33" s="1014" t="s">
        <v>2020</v>
      </c>
    </row>
    <row r="34" ht="32.25" customHeight="1" spans="1:11">
      <c r="A34" s="1235"/>
      <c r="B34" s="1236" t="s">
        <v>488</v>
      </c>
      <c r="C34" s="1067">
        <f>VLOOKUP(B34,BUT_!$C$66:$I$80,4,0)</f>
        <v>348715</v>
      </c>
      <c r="D34" s="1063">
        <v>0.396381578947368</v>
      </c>
      <c r="E34" s="1067">
        <f t="shared" si="0"/>
        <v>138224.202302632</v>
      </c>
      <c r="F34" s="1235"/>
      <c r="G34" s="1064" t="s">
        <v>488</v>
      </c>
      <c r="H34" s="1065">
        <f>VLOOKUP(G34,BUT_!$C$66:$I$80,4,0)</f>
        <v>348715</v>
      </c>
      <c r="I34" s="1181">
        <v>0.2</v>
      </c>
      <c r="J34" s="1182">
        <v>1</v>
      </c>
      <c r="K34" s="1183">
        <f t="shared" si="1"/>
        <v>69743</v>
      </c>
    </row>
    <row r="35" ht="32.25" customHeight="1" spans="1:11">
      <c r="A35" s="1235"/>
      <c r="B35" s="1236" t="s">
        <v>482</v>
      </c>
      <c r="C35" s="1067">
        <f>VLOOKUP(B35,BUT_!$C$66:$I$80,4,0)</f>
        <v>87745</v>
      </c>
      <c r="D35" s="1063">
        <v>0.103618421052632</v>
      </c>
      <c r="E35" s="1067">
        <f t="shared" si="0"/>
        <v>9091.99835526316</v>
      </c>
      <c r="F35" s="1235"/>
      <c r="G35" s="1064" t="s">
        <v>482</v>
      </c>
      <c r="H35" s="1065">
        <f>VLOOKUP(G35,BUT_!$C$66:$I$80,4,0)</f>
        <v>87745</v>
      </c>
      <c r="I35" s="1181">
        <v>0.1</v>
      </c>
      <c r="J35" s="1182">
        <v>1</v>
      </c>
      <c r="K35" s="1183">
        <f t="shared" si="1"/>
        <v>8774.5</v>
      </c>
    </row>
    <row r="36" ht="32.25" customHeight="1" spans="1:14">
      <c r="A36" s="1235"/>
      <c r="B36" s="1240" t="s">
        <v>30</v>
      </c>
      <c r="C36" s="1067"/>
      <c r="D36" s="1063">
        <v>0</v>
      </c>
      <c r="E36" s="1067">
        <f t="shared" si="0"/>
        <v>0</v>
      </c>
      <c r="F36" s="1235"/>
      <c r="G36" s="1064" t="s">
        <v>488</v>
      </c>
      <c r="H36" s="1065">
        <f>VLOOKUP(G36,BUT_!$C$66:$I$80,4,0)</f>
        <v>348715</v>
      </c>
      <c r="I36" s="1181">
        <v>0</v>
      </c>
      <c r="J36" s="1182">
        <v>1</v>
      </c>
      <c r="K36" s="1183">
        <f t="shared" si="1"/>
        <v>0</v>
      </c>
      <c r="M36" s="1242"/>
      <c r="N36" s="1015"/>
    </row>
    <row r="37" ht="26.1" customHeight="1" spans="1:11">
      <c r="A37" s="1235" t="s">
        <v>1962</v>
      </c>
      <c r="B37" s="1236" t="s">
        <v>497</v>
      </c>
      <c r="C37" s="1067">
        <f>VLOOKUP(B37,BUT_!$C$81:$I$106,4,0)</f>
        <v>217373</v>
      </c>
      <c r="D37" s="1063">
        <v>1</v>
      </c>
      <c r="E37" s="1067">
        <f t="shared" si="0"/>
        <v>217373</v>
      </c>
      <c r="F37" s="1235" t="s">
        <v>1962</v>
      </c>
      <c r="G37" s="1064" t="s">
        <v>497</v>
      </c>
      <c r="H37" s="1065">
        <f>VLOOKUP(G37,BUT_!$C$81:$I$106,4,0)</f>
        <v>217373</v>
      </c>
      <c r="I37" s="1181">
        <v>1</v>
      </c>
      <c r="J37" s="1182">
        <v>1</v>
      </c>
      <c r="K37" s="1183">
        <f t="shared" si="1"/>
        <v>217373</v>
      </c>
    </row>
    <row r="38" ht="26.1" customHeight="1" spans="1:11">
      <c r="A38" s="1235"/>
      <c r="B38" s="1236"/>
      <c r="C38" s="1067"/>
      <c r="D38" s="1063">
        <v>0</v>
      </c>
      <c r="E38" s="1067">
        <f t="shared" si="0"/>
        <v>0</v>
      </c>
      <c r="F38" s="1235"/>
      <c r="G38" s="1064" t="s">
        <v>501</v>
      </c>
      <c r="H38" s="1065">
        <f>VLOOKUP(G38,BUT_!$C$81:$I$106,4,0)</f>
        <v>71668</v>
      </c>
      <c r="I38" s="1181">
        <v>0</v>
      </c>
      <c r="J38" s="1182">
        <v>1</v>
      </c>
      <c r="K38" s="1183">
        <f t="shared" si="1"/>
        <v>0</v>
      </c>
    </row>
    <row r="39" ht="26.1" customHeight="1" spans="1:14">
      <c r="A39" s="1235"/>
      <c r="B39" s="1240" t="s">
        <v>30</v>
      </c>
      <c r="C39" s="1067"/>
      <c r="D39" s="1063">
        <v>0</v>
      </c>
      <c r="E39" s="1067">
        <f t="shared" si="0"/>
        <v>0</v>
      </c>
      <c r="F39" s="1235"/>
      <c r="G39" s="1064" t="s">
        <v>497</v>
      </c>
      <c r="H39" s="1065">
        <f>VLOOKUP(G39,BUT_!$C$81:$I$106,4,0)</f>
        <v>217373</v>
      </c>
      <c r="I39" s="1181">
        <v>1</v>
      </c>
      <c r="J39" s="1182">
        <v>0</v>
      </c>
      <c r="K39" s="1183">
        <f t="shared" si="1"/>
        <v>0</v>
      </c>
      <c r="M39" s="1242"/>
      <c r="N39" s="1015"/>
    </row>
    <row r="40" ht="36.75" customHeight="1" spans="1:14">
      <c r="A40" s="1241" t="s">
        <v>1963</v>
      </c>
      <c r="B40" s="1069" t="s">
        <v>1964</v>
      </c>
      <c r="C40" s="1070">
        <v>204322.922565492</v>
      </c>
      <c r="D40" s="1071">
        <v>1</v>
      </c>
      <c r="E40" s="1070">
        <f t="shared" si="0"/>
        <v>204322.922565492</v>
      </c>
      <c r="F40" s="1241" t="s">
        <v>1963</v>
      </c>
      <c r="G40" s="1072" t="str">
        <f>B40</f>
        <v>Sanitair (kloset jongkok), Plumbing, elektrikal</v>
      </c>
      <c r="H40" s="1073">
        <f>C40</f>
        <v>204322.922565492</v>
      </c>
      <c r="I40" s="1184">
        <v>1</v>
      </c>
      <c r="J40" s="1185">
        <v>1</v>
      </c>
      <c r="K40" s="1186">
        <f t="shared" si="1"/>
        <v>204322.922565492</v>
      </c>
      <c r="N40" s="1180"/>
    </row>
    <row r="41" ht="20.25" customHeight="1" spans="1:15">
      <c r="A41" s="1074" t="s">
        <v>1965</v>
      </c>
      <c r="B41" s="1075"/>
      <c r="C41" s="1075"/>
      <c r="D41" s="1076"/>
      <c r="E41" s="1077">
        <f>SUM(E15:E40)</f>
        <v>2873938.58876821</v>
      </c>
      <c r="F41" s="1078" t="s">
        <v>1965</v>
      </c>
      <c r="G41" s="1079"/>
      <c r="H41" s="1079"/>
      <c r="I41" s="1079"/>
      <c r="J41" s="1187"/>
      <c r="K41" s="1188">
        <f>SUM(K15:K40)</f>
        <v>2668288.15256549</v>
      </c>
      <c r="N41" s="1077"/>
      <c r="O41" s="1077"/>
    </row>
    <row r="42" ht="20.25" customHeight="1" spans="1:30">
      <c r="A42" s="1074" t="s">
        <v>1966</v>
      </c>
      <c r="B42" s="1075"/>
      <c r="C42" s="1075"/>
      <c r="D42" s="1076"/>
      <c r="E42" s="1077">
        <f>E41*I8</f>
        <v>2687132.58049828</v>
      </c>
      <c r="F42" s="1078" t="s">
        <v>1966</v>
      </c>
      <c r="G42" s="1079"/>
      <c r="H42" s="1079"/>
      <c r="I42" s="1079"/>
      <c r="J42" s="1187"/>
      <c r="K42" s="1188">
        <f>K41*I8</f>
        <v>2494849.42264874</v>
      </c>
      <c r="L42" s="1013"/>
      <c r="M42" s="1013"/>
      <c r="N42" s="1013"/>
      <c r="O42" s="1243"/>
      <c r="P42" s="1189"/>
      <c r="Q42" s="1189"/>
      <c r="R42" s="1218"/>
      <c r="S42" s="1013"/>
      <c r="T42" s="1219"/>
      <c r="U42" s="1013"/>
      <c r="V42" s="1013"/>
      <c r="Y42" s="1220"/>
      <c r="Z42" s="1189"/>
      <c r="AC42" s="1221"/>
      <c r="AD42" s="1222"/>
    </row>
    <row r="43" ht="20.25" customHeight="1" spans="1:11">
      <c r="A43" s="1074" t="s">
        <v>1967</v>
      </c>
      <c r="B43" s="1075"/>
      <c r="C43" s="1075"/>
      <c r="D43" s="1076"/>
      <c r="E43" s="1077">
        <f>E42*K4</f>
        <v>2928974.51274312</v>
      </c>
      <c r="F43" s="1078" t="s">
        <v>1967</v>
      </c>
      <c r="G43" s="1079"/>
      <c r="H43" s="1079"/>
      <c r="I43" s="1079"/>
      <c r="J43" s="1187"/>
      <c r="K43" s="1188">
        <f>K42*K4</f>
        <v>2719385.87068712</v>
      </c>
    </row>
    <row r="44" ht="34.5" customHeight="1" spans="1:11">
      <c r="A44" s="1080" t="s">
        <v>1968</v>
      </c>
      <c r="B44" s="1081" t="s">
        <v>1969</v>
      </c>
      <c r="C44" s="1082" t="s">
        <v>1970</v>
      </c>
      <c r="D44" s="1083"/>
      <c r="E44" s="1083"/>
      <c r="F44" s="1084" t="s">
        <v>1971</v>
      </c>
      <c r="G44" s="1085"/>
      <c r="H44" s="1084" t="str">
        <f>B44</f>
        <v>MODEL ACUAN</v>
      </c>
      <c r="I44" s="1085"/>
      <c r="J44" s="1084" t="str">
        <f>C44</f>
        <v>OBJEK YANG DINILAI</v>
      </c>
      <c r="K44" s="1190"/>
    </row>
    <row r="45" ht="30.75" customHeight="1" spans="1:11">
      <c r="A45" s="1086" t="s">
        <v>1320</v>
      </c>
      <c r="B45" s="1087">
        <f>3%*E43</f>
        <v>87869.2353822937</v>
      </c>
      <c r="C45" s="1088">
        <f>3%*(K43+K52)</f>
        <v>81581.5761206136</v>
      </c>
      <c r="D45" s="1089"/>
      <c r="E45" s="1089"/>
      <c r="F45" s="1090" t="s">
        <v>1972</v>
      </c>
      <c r="G45" s="1090"/>
      <c r="H45" s="1091">
        <f>E43+B48</f>
        <v>3353675.81709088</v>
      </c>
      <c r="I45" s="1091"/>
      <c r="J45" s="1191">
        <f>K43+C48</f>
        <v>3113696.82193675</v>
      </c>
      <c r="K45" s="1192"/>
    </row>
    <row r="46" ht="26.25" customHeight="1" spans="1:11">
      <c r="A46" s="1092" t="s">
        <v>1323</v>
      </c>
      <c r="B46" s="1093">
        <f>E43*1.5%</f>
        <v>43934.6176911469</v>
      </c>
      <c r="C46" s="1094">
        <f>1.5%*(K43+K52)</f>
        <v>40790.7880603068</v>
      </c>
      <c r="D46" s="1095"/>
      <c r="E46" s="1095"/>
      <c r="F46" s="1096" t="s">
        <v>1973</v>
      </c>
      <c r="G46" s="1096"/>
      <c r="H46" s="1097">
        <f>H45*11%</f>
        <v>368904.339879996</v>
      </c>
      <c r="I46" s="1097"/>
      <c r="J46" s="1193">
        <f>J45*11%</f>
        <v>342506.650413043</v>
      </c>
      <c r="K46" s="1194"/>
    </row>
    <row r="47" ht="31.5" customHeight="1" spans="1:11">
      <c r="A47" s="1098" t="s">
        <v>1327</v>
      </c>
      <c r="B47" s="1099">
        <f>E43*10%</f>
        <v>292897.451274312</v>
      </c>
      <c r="C47" s="1100">
        <f>10%*(K43+K52)</f>
        <v>271938.587068712</v>
      </c>
      <c r="D47" s="1101"/>
      <c r="E47" s="1101"/>
      <c r="F47" s="1102" t="s">
        <v>1974</v>
      </c>
      <c r="G47" s="1102"/>
      <c r="H47" s="1103">
        <f>ROUND(H45+H46,-4)</f>
        <v>3720000</v>
      </c>
      <c r="I47" s="1103"/>
      <c r="J47" s="1195">
        <f>ROUNDDOWN(J45+J46,-3)</f>
        <v>3456000</v>
      </c>
      <c r="K47" s="1196"/>
    </row>
    <row r="48" ht="31.5" customHeight="1" spans="1:11">
      <c r="A48" s="1104" t="s">
        <v>1975</v>
      </c>
      <c r="B48" s="1105">
        <f>SUM(B45:B47)</f>
        <v>424701.304347753</v>
      </c>
      <c r="C48" s="1106">
        <f>SUM(C45:C47)</f>
        <v>394310.951249633</v>
      </c>
      <c r="D48" s="1107"/>
      <c r="E48" s="1107"/>
      <c r="F48" s="1108" t="s">
        <v>1976</v>
      </c>
      <c r="G48" s="1109"/>
      <c r="H48" s="1110">
        <f>H47*G4</f>
        <v>0</v>
      </c>
      <c r="I48" s="1197"/>
      <c r="J48" s="1198">
        <f>J47*G4</f>
        <v>0</v>
      </c>
      <c r="K48" s="1199"/>
    </row>
    <row r="49" ht="29.25" customHeight="1" spans="6:6">
      <c r="F49" s="1111"/>
    </row>
    <row r="50" ht="30" customHeight="1" spans="6:6">
      <c r="F50" s="1113"/>
    </row>
    <row r="51" ht="30.75" customHeight="1" spans="6:6">
      <c r="F51" s="1114"/>
    </row>
    <row r="52" ht="28.5" customHeight="1" spans="7:11">
      <c r="G52" s="1115" t="s">
        <v>1977</v>
      </c>
      <c r="H52" s="1115"/>
      <c r="I52" s="1115"/>
      <c r="J52" s="1200">
        <v>0</v>
      </c>
      <c r="K52" s="1201">
        <f>J52*K41</f>
        <v>0</v>
      </c>
    </row>
    <row r="53" ht="31.5" customHeight="1"/>
    <row r="54" ht="21" customHeight="1"/>
    <row r="55" ht="27.75" customHeight="1" spans="1:11">
      <c r="A55" s="1116"/>
      <c r="B55" s="1117"/>
      <c r="C55" s="1118"/>
      <c r="H55" s="1119"/>
      <c r="I55" s="1119"/>
      <c r="J55" s="1119"/>
      <c r="K55" s="1202"/>
    </row>
    <row r="56" ht="21.75" customHeight="1" spans="1:11">
      <c r="A56" s="1120"/>
      <c r="B56" s="1119"/>
      <c r="C56" s="1118"/>
      <c r="D56" s="1118"/>
      <c r="E56" s="1118"/>
      <c r="F56" s="1118"/>
      <c r="G56" s="1118"/>
      <c r="H56" s="1118"/>
      <c r="I56" s="1118"/>
      <c r="J56" s="1118"/>
      <c r="K56" s="1203"/>
    </row>
    <row r="57" ht="21" spans="1:11">
      <c r="A57" s="1121"/>
      <c r="B57" s="1121"/>
      <c r="C57" s="1118"/>
      <c r="D57" s="1116"/>
      <c r="E57" s="1116"/>
      <c r="F57" s="1116"/>
      <c r="G57" s="1122"/>
      <c r="H57" s="1122"/>
      <c r="I57" s="1122"/>
      <c r="J57" s="1122"/>
      <c r="K57" s="1203"/>
    </row>
    <row r="58" ht="21" spans="1:11">
      <c r="A58" s="1123"/>
      <c r="B58" s="1124"/>
      <c r="C58" s="1118"/>
      <c r="D58" s="1120"/>
      <c r="E58" s="1120"/>
      <c r="F58" s="1120"/>
      <c r="G58" s="1125"/>
      <c r="H58" s="1125"/>
      <c r="I58" s="1128"/>
      <c r="J58" s="1128"/>
      <c r="K58" s="1203"/>
    </row>
    <row r="59" ht="21" spans="1:11">
      <c r="A59" s="1126"/>
      <c r="B59" s="1127"/>
      <c r="C59" s="1118"/>
      <c r="D59" s="1120"/>
      <c r="E59" s="1120"/>
      <c r="F59" s="1120"/>
      <c r="G59" s="1128"/>
      <c r="H59" s="1128"/>
      <c r="I59" s="1128"/>
      <c r="J59" s="1128"/>
      <c r="K59" s="1203"/>
    </row>
    <row r="60" ht="15" customHeight="1"/>
    <row r="61" ht="15.75" customHeight="1"/>
    <row r="62" ht="15" customHeight="1"/>
    <row r="63" ht="15" customHeight="1" spans="3:3">
      <c r="C63" s="1129"/>
    </row>
    <row r="64" ht="15" customHeight="1" spans="3:3">
      <c r="C64" s="1130"/>
    </row>
    <row r="65" ht="15.75" hidden="1" customHeight="1" spans="1:11">
      <c r="A65" s="1131" t="s">
        <v>1978</v>
      </c>
      <c r="B65" s="1132"/>
      <c r="C65" s="1133">
        <f>ROUND(J47*K74,-3)</f>
        <v>86000</v>
      </c>
      <c r="D65" s="1134"/>
      <c r="E65" s="1134"/>
      <c r="F65" s="1135"/>
      <c r="G65" s="1136" t="s">
        <v>1979</v>
      </c>
      <c r="H65" s="1137">
        <v>2017</v>
      </c>
      <c r="I65" s="1204" t="s">
        <v>1980</v>
      </c>
      <c r="J65" s="1205"/>
      <c r="K65" s="1206" t="s">
        <v>1981</v>
      </c>
    </row>
    <row r="66" ht="15" hidden="1" customHeight="1" spans="1:11">
      <c r="A66" s="1138" t="s">
        <v>1982</v>
      </c>
      <c r="B66" s="1139"/>
      <c r="C66" s="1140">
        <f>ROUND(J47-C65,-3)</f>
        <v>3370000</v>
      </c>
      <c r="D66" s="1140"/>
      <c r="E66" s="1140"/>
      <c r="F66" s="1140"/>
      <c r="G66" s="1141" t="s">
        <v>1983</v>
      </c>
      <c r="H66" s="1142">
        <v>2016</v>
      </c>
      <c r="I66" s="1207" t="s">
        <v>1984</v>
      </c>
      <c r="J66" s="1208"/>
      <c r="K66" s="1209">
        <f>H69/H68</f>
        <v>0.025</v>
      </c>
    </row>
    <row r="67" ht="15" hidden="1" customHeight="1" spans="1:11">
      <c r="A67" s="1143" t="s">
        <v>1985</v>
      </c>
      <c r="B67" s="1143"/>
      <c r="C67" s="1144">
        <f>ROUND(C66*G4,-3)</f>
        <v>0</v>
      </c>
      <c r="D67" s="1145"/>
      <c r="E67" s="1145"/>
      <c r="F67" s="1146"/>
      <c r="G67" s="1141" t="s">
        <v>1986</v>
      </c>
      <c r="H67" s="1147">
        <f>H66</f>
        <v>2016</v>
      </c>
      <c r="I67" s="1210" t="s">
        <v>1987</v>
      </c>
      <c r="J67" s="1211"/>
      <c r="K67" s="1212">
        <v>0</v>
      </c>
    </row>
    <row r="68" ht="15" hidden="1" customHeight="1" spans="7:11">
      <c r="G68" s="1148" t="s">
        <v>1988</v>
      </c>
      <c r="H68" s="1149">
        <v>40</v>
      </c>
      <c r="I68" s="1213" t="s">
        <v>1989</v>
      </c>
      <c r="J68" s="1214"/>
      <c r="K68" s="1215"/>
    </row>
    <row r="69" ht="15" hidden="1" customHeight="1" spans="7:11">
      <c r="G69" s="1148" t="s">
        <v>1990</v>
      </c>
      <c r="H69" s="1150">
        <f>H65-(H66+H67)/2</f>
        <v>1</v>
      </c>
      <c r="I69" s="1216" t="s">
        <v>1991</v>
      </c>
      <c r="J69" s="1217"/>
      <c r="K69" s="1212">
        <v>0</v>
      </c>
    </row>
    <row r="70" ht="15" hidden="1" customHeight="1" spans="9:11">
      <c r="I70" s="1213" t="s">
        <v>1992</v>
      </c>
      <c r="J70" s="1214"/>
      <c r="K70" s="1215"/>
    </row>
    <row r="71" ht="15" hidden="1" customHeight="1" spans="7:11">
      <c r="G71" s="1223" t="s">
        <v>1993</v>
      </c>
      <c r="H71" s="1224"/>
      <c r="I71" s="1226" t="s">
        <v>1991</v>
      </c>
      <c r="J71" s="1227"/>
      <c r="K71" s="1212">
        <v>0</v>
      </c>
    </row>
    <row r="72" ht="15" hidden="1" customHeight="1" spans="7:11">
      <c r="G72" s="1225" t="str">
        <f>IF(100%-K74&gt;84%,"Sangat Baik / Very Good",IF(100%-K74&gt;64%,"Baik / Good",IF(100%-K74&gt;29%,"Cukup / Fair",IF(100%-K74&gt;9%,"Buruk / Poor","Scrap"))))</f>
        <v>Sangat Baik / Very Good</v>
      </c>
      <c r="H72" s="1225"/>
      <c r="I72" s="1213" t="s">
        <v>1994</v>
      </c>
      <c r="J72" s="1214"/>
      <c r="K72" s="1215"/>
    </row>
    <row r="73" ht="15.75" hidden="1" customHeight="1" spans="9:11">
      <c r="I73" s="1228" t="s">
        <v>1991</v>
      </c>
      <c r="J73" s="1229"/>
      <c r="K73" s="1230">
        <v>0</v>
      </c>
    </row>
    <row r="74" ht="15.75" hidden="1" customHeight="1" spans="9:11">
      <c r="I74" s="1231" t="s">
        <v>1995</v>
      </c>
      <c r="J74" s="1231"/>
      <c r="K74" s="1232">
        <f>K66-K67+K69+K71*K66+K73*K66</f>
        <v>0.025</v>
      </c>
    </row>
    <row r="75" ht="15" hidden="1" customHeight="1"/>
    <row r="76" ht="15" hidden="1" customHeight="1"/>
    <row r="77" ht="15" hidden="1" customHeight="1"/>
    <row r="78" ht="15" hidden="1" customHeight="1"/>
    <row r="79" ht="15" hidden="1" customHeight="1"/>
    <row r="80" ht="15" hidden="1" customHeight="1"/>
    <row r="81" ht="15" hidden="1" customHeight="1"/>
    <row r="82" ht="15" hidden="1" customHeight="1"/>
    <row r="83" ht="15" hidden="1" customHeight="1"/>
    <row r="84" ht="15" hidden="1" customHeight="1"/>
    <row r="85" ht="15" hidden="1" customHeight="1"/>
    <row r="86" ht="15" hidden="1" customHeight="1"/>
    <row r="87" ht="15" hidden="1" customHeight="1"/>
    <row r="88" ht="15" hidden="1" customHeight="1"/>
    <row r="89" ht="15" hidden="1" customHeight="1"/>
    <row r="90" ht="15" hidden="1" customHeight="1"/>
    <row r="91" ht="15" hidden="1" customHeight="1"/>
    <row r="92" ht="15" customHeight="1"/>
    <row r="93" ht="15" customHeight="1"/>
    <row r="94" ht="15.75" customHeight="1"/>
    <row r="95" ht="15" customHeight="1"/>
    <row r="96" ht="15.75" customHeight="1"/>
    <row r="97" ht="15" customHeight="1"/>
    <row r="98" ht="15" customHeight="1"/>
    <row r="99" ht="15" customHeight="1"/>
    <row r="100" ht="15" customHeight="1"/>
    <row r="101" ht="15.7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ht="15" customHeight="1"/>
    <row r="114" ht="15" customHeight="1"/>
    <row r="115" ht="15.7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75" customHeight="1"/>
    <row r="130" ht="15" customHeight="1"/>
    <row r="131" ht="15" customHeight="1"/>
    <row r="132" ht="15.75" customHeight="1"/>
    <row r="135" spans="7:8">
      <c r="G135" s="1014"/>
      <c r="H135" s="1014"/>
    </row>
    <row r="136" spans="7:8">
      <c r="G136" s="1014"/>
      <c r="H136" s="1014"/>
    </row>
    <row r="697" ht="15" customHeight="1"/>
  </sheetData>
  <mergeCells count="80">
    <mergeCell ref="A2:K2"/>
    <mergeCell ref="A3:K3"/>
    <mergeCell ref="B4:E4"/>
    <mergeCell ref="A7:E7"/>
    <mergeCell ref="F7:H7"/>
    <mergeCell ref="I7:K7"/>
    <mergeCell ref="A8:E8"/>
    <mergeCell ref="F8:H8"/>
    <mergeCell ref="I8:K8"/>
    <mergeCell ref="A10:B10"/>
    <mergeCell ref="C10:K10"/>
    <mergeCell ref="A11:E11"/>
    <mergeCell ref="F11:K11"/>
    <mergeCell ref="A41:D41"/>
    <mergeCell ref="F41:J41"/>
    <mergeCell ref="A42:D42"/>
    <mergeCell ref="F42:J42"/>
    <mergeCell ref="A43:D43"/>
    <mergeCell ref="F43:J43"/>
    <mergeCell ref="C44:E44"/>
    <mergeCell ref="F44:G44"/>
    <mergeCell ref="H44:I44"/>
    <mergeCell ref="J44:K44"/>
    <mergeCell ref="C45:E45"/>
    <mergeCell ref="F45:G45"/>
    <mergeCell ref="H45:I45"/>
    <mergeCell ref="J45:K45"/>
    <mergeCell ref="C46:E46"/>
    <mergeCell ref="F46:G46"/>
    <mergeCell ref="H46:I46"/>
    <mergeCell ref="J46:K46"/>
    <mergeCell ref="C47:E47"/>
    <mergeCell ref="F47:G47"/>
    <mergeCell ref="H47:I47"/>
    <mergeCell ref="J47:K47"/>
    <mergeCell ref="C48:E48"/>
    <mergeCell ref="F48:G48"/>
    <mergeCell ref="H48:I48"/>
    <mergeCell ref="J48:K48"/>
    <mergeCell ref="A65:B65"/>
    <mergeCell ref="C65:F65"/>
    <mergeCell ref="I65:J65"/>
    <mergeCell ref="A66:B66"/>
    <mergeCell ref="C66:F66"/>
    <mergeCell ref="I66:J66"/>
    <mergeCell ref="A67:B67"/>
    <mergeCell ref="C67:F67"/>
    <mergeCell ref="I67:J67"/>
    <mergeCell ref="I68:J68"/>
    <mergeCell ref="I69:J69"/>
    <mergeCell ref="I70:J70"/>
    <mergeCell ref="G71:H71"/>
    <mergeCell ref="I71:J71"/>
    <mergeCell ref="G72:H72"/>
    <mergeCell ref="I72:J72"/>
    <mergeCell ref="I73:J73"/>
    <mergeCell ref="I74:J74"/>
    <mergeCell ref="A12:A13"/>
    <mergeCell ref="A17:A19"/>
    <mergeCell ref="A20:A22"/>
    <mergeCell ref="A23:A25"/>
    <mergeCell ref="A26:A32"/>
    <mergeCell ref="A33:A36"/>
    <mergeCell ref="A37:A39"/>
    <mergeCell ref="B12:B13"/>
    <mergeCell ref="C12:C13"/>
    <mergeCell ref="D12:D13"/>
    <mergeCell ref="E12:E13"/>
    <mergeCell ref="F12:F13"/>
    <mergeCell ref="F17:F19"/>
    <mergeCell ref="F20:F22"/>
    <mergeCell ref="F23:F25"/>
    <mergeCell ref="F26:F32"/>
    <mergeCell ref="F33:F36"/>
    <mergeCell ref="F37:F39"/>
    <mergeCell ref="G12:G13"/>
    <mergeCell ref="H12:H13"/>
    <mergeCell ref="I12:I13"/>
    <mergeCell ref="J12:J13"/>
    <mergeCell ref="K12:K13"/>
  </mergeCells>
  <dataValidations count="15">
    <dataValidation type="list" allowBlank="1" showInputMessage="1" showErrorMessage="1" sqref="I4">
      <formula1>ILM!$B$7:$B$46</formula1>
    </dataValidation>
    <dataValidation type="list" allowBlank="1" showInputMessage="1" showErrorMessage="1" sqref="F7:H7">
      <formula1>IKK!$G$7:$G$40</formula1>
    </dataValidation>
    <dataValidation type="list" allowBlank="1" showInputMessage="1" showErrorMessage="1" sqref="F8:H8">
      <formula1>IKK!$D$7:$D$549</formula1>
    </dataValidation>
    <dataValidation type="list" allowBlank="1" showInputMessage="1" showErrorMessage="1" sqref="B15 G15">
      <formula1>BUT_!$C$8:$C$12</formula1>
    </dataValidation>
    <dataValidation type="list" allowBlank="1" showInputMessage="1" showErrorMessage="1" sqref="B16 G16">
      <formula1>BUT_!$C$13:$C$15</formula1>
    </dataValidation>
    <dataValidation type="list" allowBlank="1" showInputMessage="1" showErrorMessage="1" sqref="B26">
      <formula1>BUT_!$C$48:$C$54</formula1>
    </dataValidation>
    <dataValidation type="list" allowBlank="1" showInputMessage="1" showErrorMessage="1" sqref="I69 I71:J71 I73:J73">
      <formula1>#REF!</formula1>
    </dataValidation>
    <dataValidation type="whole" operator="lessThan" allowBlank="1" showErrorMessage="1" sqref="A58:A59">
      <formula1>-5</formula1>
    </dataValidation>
    <dataValidation type="list" allowBlank="1" showInputMessage="1" showErrorMessage="1" sqref="B17:B18 G17:G18">
      <formula1>BUT_!$C$32:$C$37</formula1>
    </dataValidation>
    <dataValidation type="list" allowBlank="1" showInputMessage="1" showErrorMessage="1" sqref="B19:B21 G19:G21">
      <formula1>BUT_!$C$17:$C$29</formula1>
    </dataValidation>
    <dataValidation type="list" allowBlank="1" showInputMessage="1" showErrorMessage="1" sqref="B22:B25 G22:G25">
      <formula1>BUT_!$C$39:$C$46</formula1>
    </dataValidation>
    <dataValidation type="list" allowBlank="1" showInputMessage="1" showErrorMessage="1" sqref="B27:B32">
      <formula1>BUT_!$C$55:$C$63</formula1>
    </dataValidation>
    <dataValidation type="list" allowBlank="1" showInputMessage="1" showErrorMessage="1" sqref="B33:B35 G33:G36">
      <formula1>BUT_!$C$66:$C$79</formula1>
    </dataValidation>
    <dataValidation type="list" allowBlank="1" showInputMessage="1" showErrorMessage="1" sqref="B37:B38 G37:G39">
      <formula1>BUT_!$C$81:$C$98</formula1>
    </dataValidation>
    <dataValidation type="list" allowBlank="1" showInputMessage="1" showErrorMessage="1" sqref="G26:G32">
      <formula1>BUT_!$C$48:$C$64</formula1>
    </dataValidation>
  </dataValidations>
  <pageMargins left="0.37" right="0.22" top="0.35" bottom="0.12" header="0.3" footer="0.18"/>
  <pageSetup paperSize="9" scale="69" orientation="portrait"/>
  <headerFooter/>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00"/>
  </sheetPr>
  <dimension ref="A2:V123"/>
  <sheetViews>
    <sheetView showGridLines="0" view="pageBreakPreview" zoomScaleNormal="100" workbookViewId="0">
      <selection activeCell="G89" sqref="G89"/>
    </sheetView>
  </sheetViews>
  <sheetFormatPr defaultColWidth="9.11111111111111" defaultRowHeight="13.2"/>
  <cols>
    <col min="1" max="1" width="2.66666666666667" style="620" customWidth="1"/>
    <col min="2" max="2" width="5.66666666666667" style="620" customWidth="1"/>
    <col min="3" max="3" width="31.8888888888889" style="620" customWidth="1"/>
    <col min="4" max="4" width="1.66666666666667" style="620" customWidth="1"/>
    <col min="5" max="5" width="20.4444444444444" style="620" customWidth="1"/>
    <col min="6" max="6" width="20.6666666666667" style="620" customWidth="1"/>
    <col min="7" max="8" width="19" style="620" customWidth="1"/>
    <col min="9" max="9" width="2.88888888888889" style="620" customWidth="1"/>
    <col min="10" max="15" width="15.1111111111111" style="620" customWidth="1"/>
    <col min="16" max="16" width="14.4444444444444" style="620" customWidth="1"/>
    <col min="17" max="17" width="9.11111111111111" style="620"/>
    <col min="18" max="18" width="1.66666666666667" style="620" customWidth="1"/>
    <col min="19" max="19" width="6" style="1309" customWidth="1"/>
    <col min="20" max="16384" width="9.11111111111111" style="620"/>
  </cols>
  <sheetData>
    <row r="2" spans="2:2">
      <c r="B2" s="929" t="s">
        <v>2021</v>
      </c>
    </row>
    <row r="3" spans="2:2">
      <c r="B3" s="929" t="s">
        <v>2022</v>
      </c>
    </row>
    <row r="4" spans="2:2">
      <c r="B4" s="929" t="s">
        <v>2023</v>
      </c>
    </row>
    <row r="5" spans="1:13">
      <c r="A5" s="630"/>
      <c r="B5" s="630"/>
      <c r="C5" s="632"/>
      <c r="D5" s="632"/>
      <c r="E5" s="630"/>
      <c r="F5" s="630"/>
      <c r="G5" s="630"/>
      <c r="H5" s="630"/>
      <c r="I5" s="630"/>
      <c r="J5" s="630"/>
      <c r="K5" s="630"/>
      <c r="L5" s="630"/>
      <c r="M5" s="630"/>
    </row>
    <row r="6" spans="3:5">
      <c r="C6" s="632" t="s">
        <v>1877</v>
      </c>
      <c r="D6" s="632" t="s">
        <v>55</v>
      </c>
      <c r="E6" s="3164" t="str">
        <f>+Isian!E11&amp;" "&amp;Isian!F11&amp;" "&amp;Isian!G11</f>
        <v>28 Mei 2025</v>
      </c>
    </row>
    <row r="7" spans="3:5">
      <c r="C7" s="632" t="s">
        <v>2024</v>
      </c>
      <c r="D7" s="632" t="s">
        <v>55</v>
      </c>
      <c r="E7" s="1311" t="str">
        <f>Isian!E9</f>
        <v>ADI PURNOMO</v>
      </c>
    </row>
    <row r="8" spans="3:8">
      <c r="C8" s="632" t="s">
        <v>1880</v>
      </c>
      <c r="D8" s="632" t="s">
        <v>55</v>
      </c>
      <c r="E8" s="630" t="str">
        <f>+Isian!E17&amp;""&amp;Isian!E18</f>
        <v>Jalan Raya Malasan Tegal Siwalan</v>
      </c>
      <c r="F8" s="932"/>
      <c r="G8" s="932"/>
      <c r="H8" s="932"/>
    </row>
    <row r="9" spans="3:8">
      <c r="C9" s="632"/>
      <c r="D9" s="632"/>
      <c r="E9" s="630" t="str">
        <f>Isian!C21&amp;" "&amp;Isian!E21&amp;", Kec. "&amp;Isian!E22</f>
        <v>Desa Malasan Wetan, Kec. Tegalsiwalan</v>
      </c>
      <c r="F9" s="932"/>
      <c r="G9" s="932"/>
      <c r="H9" s="932"/>
    </row>
    <row r="10" spans="3:8">
      <c r="C10" s="632"/>
      <c r="D10" s="632"/>
      <c r="E10" s="630" t="str">
        <f>Isian!C23&amp;" "&amp;Isian!E23&amp;", "&amp;Isian!C24&amp;" "&amp;Isian!E24</f>
        <v>Kabupaten Probolinggo, Provinsi Jawa Timur</v>
      </c>
      <c r="F10" s="932"/>
      <c r="G10" s="932"/>
      <c r="H10" s="932"/>
    </row>
    <row r="11" spans="3:8">
      <c r="C11" s="632" t="s">
        <v>1881</v>
      </c>
      <c r="D11" s="632" t="s">
        <v>55</v>
      </c>
      <c r="E11" s="630" t="str">
        <f>Isian!E134</f>
        <v>Eky Abdullah, ST.</v>
      </c>
      <c r="F11" s="934"/>
      <c r="G11" s="934"/>
      <c r="H11" s="934"/>
    </row>
    <row r="12" ht="13.95" spans="3:4">
      <c r="C12" s="675"/>
      <c r="D12" s="675"/>
    </row>
    <row r="13" ht="15.75" customHeight="1" spans="1:13">
      <c r="A13" s="630"/>
      <c r="B13" s="1313" t="s">
        <v>2025</v>
      </c>
      <c r="C13" s="1314"/>
      <c r="D13" s="1315"/>
      <c r="E13" s="1315" t="s">
        <v>2026</v>
      </c>
      <c r="F13" s="1316" t="s">
        <v>2027</v>
      </c>
      <c r="G13" s="1316" t="s">
        <v>2028</v>
      </c>
      <c r="H13" s="1317" t="s">
        <v>2029</v>
      </c>
      <c r="I13" s="630"/>
      <c r="J13" s="630"/>
      <c r="K13" s="630"/>
      <c r="L13" s="630"/>
      <c r="M13" s="630"/>
    </row>
    <row r="14" ht="18.75" customHeight="1" spans="2:8">
      <c r="B14" s="3165" t="s">
        <v>52</v>
      </c>
      <c r="C14" s="1319" t="s">
        <v>2030</v>
      </c>
      <c r="D14" s="1320"/>
      <c r="E14" s="1321" t="s">
        <v>210</v>
      </c>
      <c r="F14" s="1322" t="s">
        <v>210</v>
      </c>
      <c r="G14" s="1322" t="str">
        <f>F14</f>
        <v>Ruko</v>
      </c>
      <c r="H14" s="1694" t="str">
        <f>G14</f>
        <v>Ruko</v>
      </c>
    </row>
    <row r="15" ht="65.25" customHeight="1" spans="2:13">
      <c r="B15" s="1323"/>
      <c r="C15" s="1324" t="s">
        <v>2031</v>
      </c>
      <c r="D15" s="1325"/>
      <c r="E15" s="1326"/>
      <c r="F15" s="1695"/>
      <c r="G15" s="1695"/>
      <c r="H15" s="1329"/>
      <c r="I15" s="630"/>
      <c r="J15" s="630"/>
      <c r="K15" s="630"/>
      <c r="L15" s="630"/>
      <c r="M15" s="630"/>
    </row>
    <row r="16" ht="52.8" spans="2:13">
      <c r="B16" s="3166" t="s">
        <v>57</v>
      </c>
      <c r="C16" s="1331" t="s">
        <v>151</v>
      </c>
      <c r="D16" s="1332"/>
      <c r="E16" s="1333" t="str">
        <f>Isian!E17</f>
        <v>Jalan Raya Malasan Tegal Siwalan</v>
      </c>
      <c r="F16" s="1696" t="s">
        <v>2032</v>
      </c>
      <c r="G16" s="1696" t="str">
        <f>F16</f>
        <v>Jalan Raya Denpasar - Gilimanuk, Desa/Kel = =, Kec. == , Kab. ==, Prov</v>
      </c>
      <c r="H16" s="1697" t="str">
        <f>F16</f>
        <v>Jalan Raya Denpasar - Gilimanuk, Desa/Kel = =, Kec. == , Kab. ==, Prov</v>
      </c>
      <c r="I16" s="630"/>
      <c r="J16" s="1406" t="s">
        <v>2033</v>
      </c>
      <c r="K16" s="1407"/>
      <c r="L16" s="1407"/>
      <c r="M16" s="630"/>
    </row>
    <row r="17" spans="2:13">
      <c r="B17" s="3166" t="s">
        <v>61</v>
      </c>
      <c r="C17" s="1331" t="s">
        <v>2034</v>
      </c>
      <c r="D17" s="1332"/>
      <c r="E17" s="1335"/>
      <c r="F17" s="1698">
        <v>1470</v>
      </c>
      <c r="G17" s="1367">
        <v>625</v>
      </c>
      <c r="H17" s="1699">
        <v>1820</v>
      </c>
      <c r="I17" s="630"/>
      <c r="J17" s="630"/>
      <c r="K17" s="631"/>
      <c r="L17" s="631"/>
      <c r="M17" s="630"/>
    </row>
    <row r="18" spans="2:13">
      <c r="B18" s="3166" t="s">
        <v>65</v>
      </c>
      <c r="C18" s="1331" t="s">
        <v>2035</v>
      </c>
      <c r="D18" s="1332"/>
      <c r="E18" s="1335"/>
      <c r="F18" s="3167" t="s">
        <v>2036</v>
      </c>
      <c r="G18" s="3167" t="s">
        <v>2037</v>
      </c>
      <c r="H18" s="1362" t="s">
        <v>2038</v>
      </c>
      <c r="I18" s="630"/>
      <c r="J18" s="630"/>
      <c r="K18" s="631"/>
      <c r="L18" s="631"/>
      <c r="M18" s="630"/>
    </row>
    <row r="19" ht="26.4" spans="2:13">
      <c r="B19" s="3166" t="s">
        <v>68</v>
      </c>
      <c r="C19" s="1331" t="s">
        <v>2039</v>
      </c>
      <c r="D19" s="1332"/>
      <c r="E19" s="1335"/>
      <c r="F19" s="3168" t="s">
        <v>2040</v>
      </c>
      <c r="G19" s="3168" t="s">
        <v>2041</v>
      </c>
      <c r="H19" s="3169" t="s">
        <v>2042</v>
      </c>
      <c r="I19" s="630"/>
      <c r="J19" s="630"/>
      <c r="K19" s="631"/>
      <c r="L19" s="631"/>
      <c r="M19" s="630"/>
    </row>
    <row r="20" spans="2:13">
      <c r="B20" s="3166" t="s">
        <v>72</v>
      </c>
      <c r="C20" s="1331" t="s">
        <v>2043</v>
      </c>
      <c r="D20" s="1332"/>
      <c r="E20" s="1335"/>
      <c r="F20" s="1367" t="s">
        <v>2044</v>
      </c>
      <c r="G20" s="1367" t="str">
        <f t="shared" ref="G20:H20" si="0">F20</f>
        <v>Penawaran </v>
      </c>
      <c r="H20" s="1362" t="str">
        <f t="shared" si="0"/>
        <v>Penawaran </v>
      </c>
      <c r="I20" s="630"/>
      <c r="J20" s="630"/>
      <c r="K20" s="631"/>
      <c r="L20" s="631"/>
      <c r="M20" s="630"/>
    </row>
    <row r="21" spans="2:13">
      <c r="B21" s="3166" t="s">
        <v>77</v>
      </c>
      <c r="C21" s="1331" t="s">
        <v>2045</v>
      </c>
      <c r="D21" s="1332"/>
      <c r="E21" s="1335"/>
      <c r="F21" s="1701">
        <v>500000000</v>
      </c>
      <c r="G21" s="1701">
        <v>550000000</v>
      </c>
      <c r="H21" s="1702">
        <v>570000000</v>
      </c>
      <c r="I21" s="1408"/>
      <c r="J21" s="1408"/>
      <c r="K21" s="1409"/>
      <c r="L21" s="1409"/>
      <c r="M21" s="630"/>
    </row>
    <row r="22" spans="2:13">
      <c r="B22" s="3166" t="s">
        <v>80</v>
      </c>
      <c r="C22" s="1331" t="s">
        <v>2046</v>
      </c>
      <c r="D22" s="1332"/>
      <c r="E22" s="1335"/>
      <c r="F22" s="3170" t="str">
        <f>E6</f>
        <v>28 Mei 2025</v>
      </c>
      <c r="G22" s="1339" t="str">
        <f>F22</f>
        <v>28 Mei 2025</v>
      </c>
      <c r="H22" s="1703" t="str">
        <f>G22</f>
        <v>28 Mei 2025</v>
      </c>
      <c r="I22" s="630"/>
      <c r="J22" s="630"/>
      <c r="K22" s="1410"/>
      <c r="L22" s="1410"/>
      <c r="M22" s="630"/>
    </row>
    <row r="23" spans="2:15">
      <c r="B23" s="3166" t="s">
        <v>83</v>
      </c>
      <c r="C23" s="1331" t="s">
        <v>2047</v>
      </c>
      <c r="D23" s="1332"/>
      <c r="E23" s="1335"/>
      <c r="F23" s="1340">
        <f>J29</f>
        <v>0.1</v>
      </c>
      <c r="G23" s="1340">
        <f>J29</f>
        <v>0.1</v>
      </c>
      <c r="H23" s="1341">
        <f>G23</f>
        <v>0.1</v>
      </c>
      <c r="I23" s="630"/>
      <c r="J23" s="844" t="s">
        <v>2048</v>
      </c>
      <c r="K23" s="845"/>
      <c r="L23" s="846"/>
      <c r="M23" s="844" t="s">
        <v>2049</v>
      </c>
      <c r="N23" s="845"/>
      <c r="O23" s="846"/>
    </row>
    <row r="24" spans="2:15">
      <c r="B24" s="1342" t="s">
        <v>2050</v>
      </c>
      <c r="C24" s="1343"/>
      <c r="D24" s="1343"/>
      <c r="E24" s="1344"/>
      <c r="F24" s="1344"/>
      <c r="G24" s="1344"/>
      <c r="H24" s="1345"/>
      <c r="I24" s="630"/>
      <c r="J24" s="848"/>
      <c r="K24" s="849"/>
      <c r="L24" s="850"/>
      <c r="M24" s="848"/>
      <c r="N24" s="849"/>
      <c r="O24" s="850"/>
    </row>
    <row r="25" spans="2:15">
      <c r="B25" s="3171" t="s">
        <v>2051</v>
      </c>
      <c r="C25" s="1347"/>
      <c r="D25" s="1348"/>
      <c r="E25" s="1349"/>
      <c r="F25" s="1350"/>
      <c r="G25" s="1351"/>
      <c r="H25" s="1352"/>
      <c r="I25" s="630"/>
      <c r="J25" s="851"/>
      <c r="K25" s="852"/>
      <c r="L25" s="853"/>
      <c r="M25" s="851"/>
      <c r="N25" s="852"/>
      <c r="O25" s="853"/>
    </row>
    <row r="26" spans="2:15">
      <c r="B26" s="3172" t="s">
        <v>52</v>
      </c>
      <c r="C26" s="1324" t="s">
        <v>2052</v>
      </c>
      <c r="D26" s="1353"/>
      <c r="E26" s="1354" t="str">
        <f>Isian!C53</f>
        <v>SHM</v>
      </c>
      <c r="F26" s="1336" t="s">
        <v>177</v>
      </c>
      <c r="G26" s="1336" t="s">
        <v>177</v>
      </c>
      <c r="H26" s="1362" t="s">
        <v>177</v>
      </c>
      <c r="I26" s="630"/>
      <c r="J26" s="854"/>
      <c r="K26" s="854"/>
      <c r="L26" s="854"/>
      <c r="M26" s="854"/>
      <c r="N26" s="854"/>
      <c r="O26" s="854"/>
    </row>
    <row r="27" spans="2:15">
      <c r="B27" s="3172" t="s">
        <v>57</v>
      </c>
      <c r="C27" s="1324" t="s">
        <v>2053</v>
      </c>
      <c r="D27" s="1353"/>
      <c r="E27" s="1336" t="s">
        <v>2054</v>
      </c>
      <c r="F27" s="1336" t="s">
        <v>2054</v>
      </c>
      <c r="G27" s="1336" t="s">
        <v>2054</v>
      </c>
      <c r="H27" s="1362" t="s">
        <v>2054</v>
      </c>
      <c r="I27" s="630"/>
      <c r="J27" s="855" t="s">
        <v>2055</v>
      </c>
      <c r="K27" s="855" t="s">
        <v>2056</v>
      </c>
      <c r="L27" s="855" t="s">
        <v>2057</v>
      </c>
      <c r="M27" s="855" t="s">
        <v>2058</v>
      </c>
      <c r="N27" s="855" t="s">
        <v>2059</v>
      </c>
      <c r="O27" s="855" t="s">
        <v>2060</v>
      </c>
    </row>
    <row r="28" spans="2:15">
      <c r="B28" s="3172" t="s">
        <v>61</v>
      </c>
      <c r="C28" s="1324" t="s">
        <v>2061</v>
      </c>
      <c r="D28" s="1353"/>
      <c r="E28" s="1336" t="s">
        <v>2062</v>
      </c>
      <c r="F28" s="1336" t="s">
        <v>2062</v>
      </c>
      <c r="G28" s="1336" t="s">
        <v>2062</v>
      </c>
      <c r="H28" s="1362" t="s">
        <v>2062</v>
      </c>
      <c r="I28" s="630"/>
      <c r="J28" s="855" t="s">
        <v>2063</v>
      </c>
      <c r="K28" s="855" t="s">
        <v>2064</v>
      </c>
      <c r="L28" s="855" t="s">
        <v>2065</v>
      </c>
      <c r="M28" s="855" t="s">
        <v>2066</v>
      </c>
      <c r="N28" s="855" t="s">
        <v>2067</v>
      </c>
      <c r="O28" s="855" t="s">
        <v>2068</v>
      </c>
    </row>
    <row r="29" spans="2:15">
      <c r="B29" s="3172" t="s">
        <v>65</v>
      </c>
      <c r="C29" s="1324" t="s">
        <v>2069</v>
      </c>
      <c r="D29" s="1353"/>
      <c r="E29" s="1336" t="s">
        <v>2054</v>
      </c>
      <c r="F29" s="1336" t="s">
        <v>2054</v>
      </c>
      <c r="G29" s="1336" t="s">
        <v>2054</v>
      </c>
      <c r="H29" s="1362" t="s">
        <v>2054</v>
      </c>
      <c r="I29" s="630"/>
      <c r="J29" s="857">
        <v>0.1</v>
      </c>
      <c r="K29" s="857">
        <v>0.25</v>
      </c>
      <c r="L29" s="857">
        <v>0.4</v>
      </c>
      <c r="M29" s="857">
        <v>0.2</v>
      </c>
      <c r="N29" s="857">
        <v>0.35</v>
      </c>
      <c r="O29" s="857">
        <v>0.5</v>
      </c>
    </row>
    <row r="30" spans="2:15">
      <c r="B30" s="3173" t="s">
        <v>68</v>
      </c>
      <c r="C30" s="1356" t="s">
        <v>2070</v>
      </c>
      <c r="D30" s="632"/>
      <c r="E30" s="1336" t="s">
        <v>2062</v>
      </c>
      <c r="F30" s="1336" t="s">
        <v>2062</v>
      </c>
      <c r="G30" s="1336" t="s">
        <v>2062</v>
      </c>
      <c r="H30" s="1362" t="s">
        <v>2062</v>
      </c>
      <c r="I30" s="630"/>
      <c r="J30" s="857">
        <v>0.15</v>
      </c>
      <c r="K30" s="857">
        <v>0.3</v>
      </c>
      <c r="L30" s="857">
        <v>0.45</v>
      </c>
      <c r="M30" s="857">
        <v>0.25</v>
      </c>
      <c r="N30" s="857">
        <v>0.4</v>
      </c>
      <c r="O30" s="857">
        <v>0.5</v>
      </c>
    </row>
    <row r="31" spans="2:15">
      <c r="B31" s="3171" t="s">
        <v>2071</v>
      </c>
      <c r="C31" s="1347"/>
      <c r="D31" s="1348"/>
      <c r="E31" s="1354"/>
      <c r="F31" s="1357"/>
      <c r="G31" s="1358"/>
      <c r="H31" s="1359"/>
      <c r="I31" s="630"/>
      <c r="J31" s="857">
        <v>0.2</v>
      </c>
      <c r="K31" s="857">
        <v>0.35</v>
      </c>
      <c r="L31" s="857">
        <v>0.5</v>
      </c>
      <c r="M31" s="857">
        <v>0.3</v>
      </c>
      <c r="N31" s="857">
        <v>0.45</v>
      </c>
      <c r="O31" s="857">
        <v>0.5</v>
      </c>
    </row>
    <row r="32" spans="2:13">
      <c r="B32" s="3172" t="s">
        <v>52</v>
      </c>
      <c r="C32" s="1324" t="s">
        <v>2072</v>
      </c>
      <c r="D32" s="1353"/>
      <c r="E32" s="1360" t="str">
        <f>E26</f>
        <v>SHM</v>
      </c>
      <c r="F32" s="1367" t="s">
        <v>177</v>
      </c>
      <c r="G32" s="1361" t="s">
        <v>177</v>
      </c>
      <c r="H32" s="1362" t="s">
        <v>177</v>
      </c>
      <c r="I32" s="630"/>
      <c r="J32" s="630"/>
      <c r="K32" s="630"/>
      <c r="L32" s="1411"/>
      <c r="M32" s="630"/>
    </row>
    <row r="33" spans="2:13">
      <c r="B33" s="3166" t="s">
        <v>57</v>
      </c>
      <c r="C33" s="1331" t="s">
        <v>213</v>
      </c>
      <c r="D33" s="1363"/>
      <c r="E33" s="1364">
        <f>Isian!E59</f>
        <v>7618</v>
      </c>
      <c r="F33" s="1367">
        <v>50</v>
      </c>
      <c r="G33" s="1361">
        <v>50</v>
      </c>
      <c r="H33" s="1362">
        <v>50</v>
      </c>
      <c r="I33" s="630"/>
      <c r="J33" s="630"/>
      <c r="K33" s="631"/>
      <c r="L33" s="631"/>
      <c r="M33" s="630"/>
    </row>
    <row r="34" spans="2:13">
      <c r="B34" s="3166" t="s">
        <v>61</v>
      </c>
      <c r="C34" s="1331" t="s">
        <v>236</v>
      </c>
      <c r="D34" s="1363"/>
      <c r="E34" s="1360" t="str">
        <f>Isian!E55</f>
        <v>Tidak Beraturan</v>
      </c>
      <c r="F34" s="1367" t="s">
        <v>2073</v>
      </c>
      <c r="G34" s="1367" t="s">
        <v>237</v>
      </c>
      <c r="H34" s="1362" t="s">
        <v>2073</v>
      </c>
      <c r="I34" s="630"/>
      <c r="J34" s="630"/>
      <c r="K34" s="631"/>
      <c r="L34" s="631"/>
      <c r="M34" s="630"/>
    </row>
    <row r="35" spans="2:13">
      <c r="B35" s="3166" t="s">
        <v>65</v>
      </c>
      <c r="C35" s="1331" t="s">
        <v>2074</v>
      </c>
      <c r="D35" s="1363"/>
      <c r="E35" s="1360" t="s">
        <v>210</v>
      </c>
      <c r="F35" s="1367" t="s">
        <v>210</v>
      </c>
      <c r="G35" s="1361" t="s">
        <v>210</v>
      </c>
      <c r="H35" s="1362" t="s">
        <v>210</v>
      </c>
      <c r="I35" s="630"/>
      <c r="J35" s="1412"/>
      <c r="K35" s="631"/>
      <c r="L35" s="631"/>
      <c r="M35" s="630"/>
    </row>
    <row r="36" spans="2:13">
      <c r="B36" s="3166" t="s">
        <v>68</v>
      </c>
      <c r="C36" s="1331" t="s">
        <v>2075</v>
      </c>
      <c r="D36" s="1363"/>
      <c r="E36" s="1364">
        <f>Isian!I88</f>
        <v>0</v>
      </c>
      <c r="F36" s="1367">
        <v>60</v>
      </c>
      <c r="G36" s="1361">
        <v>60</v>
      </c>
      <c r="H36" s="1362">
        <v>60</v>
      </c>
      <c r="I36" s="630"/>
      <c r="J36" s="630"/>
      <c r="K36" s="631"/>
      <c r="L36" s="631"/>
      <c r="M36" s="630"/>
    </row>
    <row r="37" spans="2:13">
      <c r="B37" s="3166" t="s">
        <v>72</v>
      </c>
      <c r="C37" s="1370" t="s">
        <v>2076</v>
      </c>
      <c r="D37" s="1371"/>
      <c r="E37" s="1360">
        <f>Isian!E57</f>
        <v>135</v>
      </c>
      <c r="F37" s="1367">
        <v>5</v>
      </c>
      <c r="G37" s="1361">
        <v>5</v>
      </c>
      <c r="H37" s="1362">
        <v>5</v>
      </c>
      <c r="I37" s="630"/>
      <c r="J37" s="630"/>
      <c r="K37" s="631"/>
      <c r="L37" s="631"/>
      <c r="M37" s="630"/>
    </row>
    <row r="38" spans="2:13">
      <c r="B38" s="3166" t="s">
        <v>77</v>
      </c>
      <c r="C38" s="1331" t="s">
        <v>2077</v>
      </c>
      <c r="D38" s="1363"/>
      <c r="E38" s="1360">
        <f>Isian!E79</f>
        <v>12</v>
      </c>
      <c r="F38" s="1367">
        <v>6</v>
      </c>
      <c r="G38" s="1361">
        <v>6</v>
      </c>
      <c r="H38" s="1362">
        <v>6</v>
      </c>
      <c r="I38" s="630"/>
      <c r="J38" s="630"/>
      <c r="K38" s="631"/>
      <c r="L38" s="631"/>
      <c r="M38" s="630"/>
    </row>
    <row r="39" spans="2:13">
      <c r="B39" s="3166" t="s">
        <v>80</v>
      </c>
      <c r="C39" s="1331" t="s">
        <v>242</v>
      </c>
      <c r="D39" s="1363"/>
      <c r="E39" s="1360" t="str">
        <f>Isian!E56</f>
        <v>Pinggir Jalan</v>
      </c>
      <c r="F39" s="1367" t="str">
        <f>E39</f>
        <v>Pinggir Jalan</v>
      </c>
      <c r="G39" s="1367" t="str">
        <f>F39</f>
        <v>Pinggir Jalan</v>
      </c>
      <c r="H39" s="1362" t="str">
        <f>G39</f>
        <v>Pinggir Jalan</v>
      </c>
      <c r="I39" s="630"/>
      <c r="J39" s="630"/>
      <c r="K39" s="631"/>
      <c r="L39" s="631"/>
      <c r="M39" s="630"/>
    </row>
    <row r="40" spans="2:13">
      <c r="B40" s="3166" t="s">
        <v>83</v>
      </c>
      <c r="C40" s="1331" t="s">
        <v>2078</v>
      </c>
      <c r="D40" s="1363"/>
      <c r="E40" s="1372" t="str">
        <f>Isian!E80</f>
        <v>Matang</v>
      </c>
      <c r="F40" s="1367" t="s">
        <v>216</v>
      </c>
      <c r="G40" s="1367" t="s">
        <v>216</v>
      </c>
      <c r="H40" s="1362" t="s">
        <v>216</v>
      </c>
      <c r="I40" s="630"/>
      <c r="J40" s="630"/>
      <c r="K40" s="631"/>
      <c r="L40" s="631"/>
      <c r="M40" s="630"/>
    </row>
    <row r="41" spans="2:13">
      <c r="B41" s="3166" t="s">
        <v>87</v>
      </c>
      <c r="C41" s="1331" t="s">
        <v>2079</v>
      </c>
      <c r="D41" s="1363"/>
      <c r="E41" s="1372" t="str">
        <f>Isian!E81</f>
        <v>Pemukiman</v>
      </c>
      <c r="F41" s="1367" t="s">
        <v>90</v>
      </c>
      <c r="G41" s="1367" t="s">
        <v>90</v>
      </c>
      <c r="H41" s="1362" t="s">
        <v>90</v>
      </c>
      <c r="I41" s="630"/>
      <c r="J41" s="630"/>
      <c r="K41" s="631"/>
      <c r="L41" s="631"/>
      <c r="M41" s="630"/>
    </row>
    <row r="42" spans="2:13">
      <c r="B42" s="3166" t="s">
        <v>92</v>
      </c>
      <c r="C42" s="1331" t="s">
        <v>2080</v>
      </c>
      <c r="D42" s="1363"/>
      <c r="E42" s="1372" t="str">
        <f>Isian!E82</f>
        <v>Datar</v>
      </c>
      <c r="F42" s="1367" t="s">
        <v>229</v>
      </c>
      <c r="G42" s="1367" t="s">
        <v>229</v>
      </c>
      <c r="H42" s="1362" t="s">
        <v>229</v>
      </c>
      <c r="I42" s="630"/>
      <c r="J42" s="630"/>
      <c r="K42" s="631"/>
      <c r="L42" s="631"/>
      <c r="M42" s="630"/>
    </row>
    <row r="43" spans="2:13">
      <c r="B43" s="3166" t="s">
        <v>95</v>
      </c>
      <c r="C43" s="1331" t="s">
        <v>2081</v>
      </c>
      <c r="D43" s="1363"/>
      <c r="E43" s="1372" t="s">
        <v>210</v>
      </c>
      <c r="F43" s="1367" t="s">
        <v>210</v>
      </c>
      <c r="G43" s="1361" t="str">
        <f>F43</f>
        <v>Ruko</v>
      </c>
      <c r="H43" s="1705" t="str">
        <f>G43</f>
        <v>Ruko</v>
      </c>
      <c r="I43" s="630"/>
      <c r="J43" s="630"/>
      <c r="K43" s="631"/>
      <c r="L43" s="631"/>
      <c r="M43" s="630"/>
    </row>
    <row r="44" spans="2:13">
      <c r="B44" s="1342" t="s">
        <v>2082</v>
      </c>
      <c r="C44" s="1343"/>
      <c r="D44" s="1343"/>
      <c r="E44" s="1344"/>
      <c r="F44" s="1344"/>
      <c r="G44" s="1344"/>
      <c r="H44" s="1345"/>
      <c r="I44" s="630"/>
      <c r="J44" s="630"/>
      <c r="K44" s="631"/>
      <c r="L44" s="631"/>
      <c r="M44" s="630"/>
    </row>
    <row r="45" spans="2:13">
      <c r="B45" s="3174" t="s">
        <v>2051</v>
      </c>
      <c r="C45" s="1347"/>
      <c r="D45" s="1348"/>
      <c r="E45" s="1349"/>
      <c r="F45" s="1350"/>
      <c r="G45" s="1351"/>
      <c r="H45" s="1352"/>
      <c r="I45" s="630"/>
      <c r="J45" s="630"/>
      <c r="K45" s="631"/>
      <c r="L45" s="631"/>
      <c r="M45" s="630"/>
    </row>
    <row r="46" spans="2:13">
      <c r="B46" s="3175" t="s">
        <v>52</v>
      </c>
      <c r="C46" s="1324" t="s">
        <v>2052</v>
      </c>
      <c r="D46" s="1353"/>
      <c r="E46" s="1354"/>
      <c r="F46" s="1377">
        <v>0</v>
      </c>
      <c r="G46" s="1378">
        <v>0</v>
      </c>
      <c r="H46" s="1379">
        <v>0</v>
      </c>
      <c r="I46" s="630"/>
      <c r="J46" s="630"/>
      <c r="K46" s="631"/>
      <c r="L46" s="631"/>
      <c r="M46" s="630"/>
    </row>
    <row r="47" spans="2:13">
      <c r="B47" s="3175" t="s">
        <v>57</v>
      </c>
      <c r="C47" s="1324" t="s">
        <v>2053</v>
      </c>
      <c r="D47" s="1353"/>
      <c r="E47" s="1354"/>
      <c r="F47" s="1377">
        <v>0</v>
      </c>
      <c r="G47" s="1378">
        <v>0</v>
      </c>
      <c r="H47" s="1379">
        <v>0</v>
      </c>
      <c r="I47" s="630"/>
      <c r="J47" s="630"/>
      <c r="K47" s="631"/>
      <c r="L47" s="631"/>
      <c r="M47" s="630"/>
    </row>
    <row r="48" spans="2:13">
      <c r="B48" s="3175" t="s">
        <v>61</v>
      </c>
      <c r="C48" s="1324" t="s">
        <v>2061</v>
      </c>
      <c r="D48" s="1353"/>
      <c r="E48" s="1354"/>
      <c r="F48" s="1377">
        <v>0</v>
      </c>
      <c r="G48" s="1378">
        <v>0</v>
      </c>
      <c r="H48" s="1379">
        <v>0</v>
      </c>
      <c r="I48" s="630"/>
      <c r="J48" s="630"/>
      <c r="K48" s="631"/>
      <c r="L48" s="631"/>
      <c r="M48" s="630"/>
    </row>
    <row r="49" ht="13.95" spans="2:13">
      <c r="B49" s="3175" t="s">
        <v>65</v>
      </c>
      <c r="C49" s="1324" t="s">
        <v>2069</v>
      </c>
      <c r="D49" s="1353"/>
      <c r="E49" s="1354"/>
      <c r="F49" s="1380">
        <v>0</v>
      </c>
      <c r="G49" s="1381">
        <v>0</v>
      </c>
      <c r="H49" s="1382">
        <v>0</v>
      </c>
      <c r="I49" s="630"/>
      <c r="J49" s="630"/>
      <c r="K49" s="631"/>
      <c r="L49" s="631"/>
      <c r="M49" s="630"/>
    </row>
    <row r="50" ht="13.8" spans="2:14">
      <c r="B50" s="1383"/>
      <c r="C50" s="1356"/>
      <c r="D50" s="632"/>
      <c r="E50" s="1354"/>
      <c r="F50" s="1384">
        <f>SUM(F46:F49)</f>
        <v>0</v>
      </c>
      <c r="G50" s="1384">
        <f t="shared" ref="G50:H50" si="1">SUM(G46:G49)</f>
        <v>0</v>
      </c>
      <c r="H50" s="1706">
        <f t="shared" si="1"/>
        <v>0</v>
      </c>
      <c r="I50" s="630"/>
      <c r="J50" s="1411"/>
      <c r="K50" s="1413" t="s">
        <v>2083</v>
      </c>
      <c r="L50" s="1414"/>
      <c r="M50" s="1414"/>
      <c r="N50" s="1415"/>
    </row>
    <row r="51" ht="13.8" spans="2:14">
      <c r="B51" s="3176" t="s">
        <v>2084</v>
      </c>
      <c r="C51" s="1386"/>
      <c r="D51" s="1387"/>
      <c r="E51" s="1354"/>
      <c r="F51" s="1388"/>
      <c r="G51" s="1389"/>
      <c r="H51" s="1390"/>
      <c r="I51" s="630"/>
      <c r="J51" s="1411"/>
      <c r="K51" s="1416" t="s">
        <v>2085</v>
      </c>
      <c r="L51" s="1417"/>
      <c r="M51" s="1418"/>
      <c r="N51" s="1419">
        <f>E33</f>
        <v>7618</v>
      </c>
    </row>
    <row r="52" ht="13.8" spans="2:14">
      <c r="B52" s="3175" t="s">
        <v>52</v>
      </c>
      <c r="C52" s="1391" t="s">
        <v>2086</v>
      </c>
      <c r="D52" s="1353"/>
      <c r="E52" s="1354"/>
      <c r="F52" s="1392">
        <f>(F21*(1-F23))*(1+F50)</f>
        <v>450000000</v>
      </c>
      <c r="G52" s="1392">
        <f>(G21*(1-G23))*(1+G50)</f>
        <v>495000000</v>
      </c>
      <c r="H52" s="1707">
        <f>(H21*(1-H23))*(1+H50)</f>
        <v>513000000</v>
      </c>
      <c r="I52" s="630"/>
      <c r="J52" s="1411"/>
      <c r="K52" s="1416" t="s">
        <v>2087</v>
      </c>
      <c r="L52" s="1417"/>
      <c r="M52" s="1418"/>
      <c r="N52" s="1419">
        <f>F33</f>
        <v>50</v>
      </c>
    </row>
    <row r="53" ht="13.8" spans="2:14">
      <c r="B53" s="3175" t="s">
        <v>57</v>
      </c>
      <c r="C53" s="1391" t="s">
        <v>2088</v>
      </c>
      <c r="D53" s="1353"/>
      <c r="E53" s="1393" t="s">
        <v>2089</v>
      </c>
      <c r="F53" s="1394"/>
      <c r="G53" s="1395">
        <v>0</v>
      </c>
      <c r="H53" s="1396"/>
      <c r="I53" s="630"/>
      <c r="J53" s="1411"/>
      <c r="K53" s="1421" t="s">
        <v>2090</v>
      </c>
      <c r="L53" s="1422"/>
      <c r="M53" s="1423"/>
      <c r="N53" s="1424">
        <f>N51-N52</f>
        <v>7568</v>
      </c>
    </row>
    <row r="54" ht="66.75" spans="2:14">
      <c r="B54" s="3175" t="s">
        <v>61</v>
      </c>
      <c r="C54" s="1391" t="s">
        <v>2091</v>
      </c>
      <c r="D54" s="1353"/>
      <c r="E54" s="1397" t="s">
        <v>2092</v>
      </c>
      <c r="F54" s="1395">
        <f>-(8/30)*F53</f>
        <v>0</v>
      </c>
      <c r="G54" s="1395">
        <f t="shared" ref="G54:H54" si="2">-(8/30)*G53</f>
        <v>0</v>
      </c>
      <c r="H54" s="1396">
        <f t="shared" si="2"/>
        <v>0</v>
      </c>
      <c r="I54" s="630"/>
      <c r="J54" s="1425" t="s">
        <v>2093</v>
      </c>
      <c r="K54" s="1421" t="s">
        <v>2094</v>
      </c>
      <c r="L54" s="1422"/>
      <c r="M54" s="1426"/>
      <c r="N54" s="1427">
        <f>N53/N52</f>
        <v>151.36</v>
      </c>
    </row>
    <row r="55" ht="14.55" spans="2:14">
      <c r="B55" s="3175" t="s">
        <v>65</v>
      </c>
      <c r="C55" s="1391" t="s">
        <v>2095</v>
      </c>
      <c r="D55" s="1353"/>
      <c r="E55" s="1354"/>
      <c r="F55" s="1392">
        <f>F53+F54</f>
        <v>0</v>
      </c>
      <c r="G55" s="1392">
        <f t="shared" ref="G55:H55" si="3">G53+G54</f>
        <v>0</v>
      </c>
      <c r="H55" s="1707">
        <f t="shared" si="3"/>
        <v>0</v>
      </c>
      <c r="I55" s="630"/>
      <c r="J55" s="1411"/>
      <c r="K55" s="1421" t="s">
        <v>2096</v>
      </c>
      <c r="L55" s="1422"/>
      <c r="M55" s="1426"/>
      <c r="N55" s="1428">
        <f>N54*10%</f>
        <v>15.136</v>
      </c>
    </row>
    <row r="56" ht="13.8" spans="2:14">
      <c r="B56" s="3175" t="s">
        <v>68</v>
      </c>
      <c r="C56" s="1391" t="s">
        <v>2097</v>
      </c>
      <c r="D56" s="1353"/>
      <c r="E56" s="1354"/>
      <c r="F56" s="1392">
        <f>F55*F36</f>
        <v>0</v>
      </c>
      <c r="G56" s="1392">
        <f>G55*G36</f>
        <v>0</v>
      </c>
      <c r="H56" s="1707">
        <f>H55*H36</f>
        <v>0</v>
      </c>
      <c r="I56" s="630"/>
      <c r="J56" s="1411"/>
      <c r="K56" s="1416" t="s">
        <v>2098</v>
      </c>
      <c r="L56" s="1417"/>
      <c r="M56" s="1418"/>
      <c r="N56" s="1419">
        <f>G33</f>
        <v>50</v>
      </c>
    </row>
    <row r="57" ht="13.8" spans="2:14">
      <c r="B57" s="3175" t="s">
        <v>72</v>
      </c>
      <c r="C57" s="1391" t="s">
        <v>2099</v>
      </c>
      <c r="D57" s="1353"/>
      <c r="E57" s="1354"/>
      <c r="F57" s="1392">
        <f>F52-F56</f>
        <v>450000000</v>
      </c>
      <c r="G57" s="1392">
        <f t="shared" ref="G57:H57" si="4">G52-G56</f>
        <v>495000000</v>
      </c>
      <c r="H57" s="1707">
        <f t="shared" si="4"/>
        <v>513000000</v>
      </c>
      <c r="I57" s="630"/>
      <c r="J57" s="1411"/>
      <c r="K57" s="1421" t="s">
        <v>2100</v>
      </c>
      <c r="L57" s="1422"/>
      <c r="M57" s="1423"/>
      <c r="N57" s="1424">
        <f>N51-N56</f>
        <v>7568</v>
      </c>
    </row>
    <row r="58" ht="14.55" spans="2:14">
      <c r="B58" s="3175" t="s">
        <v>77</v>
      </c>
      <c r="C58" s="1391" t="s">
        <v>2101</v>
      </c>
      <c r="D58" s="1353"/>
      <c r="E58" s="1354"/>
      <c r="F58" s="1398">
        <f>F57/F36</f>
        <v>7500000</v>
      </c>
      <c r="G58" s="1398">
        <f>G57/G36</f>
        <v>8250000</v>
      </c>
      <c r="H58" s="1708">
        <f>H57/H36</f>
        <v>8550000</v>
      </c>
      <c r="I58" s="630"/>
      <c r="J58" s="1411"/>
      <c r="K58" s="1421" t="s">
        <v>2102</v>
      </c>
      <c r="L58" s="1422"/>
      <c r="M58" s="1426"/>
      <c r="N58" s="1427">
        <f>N57/N56</f>
        <v>151.36</v>
      </c>
    </row>
    <row r="59" ht="14.55" spans="2:14">
      <c r="B59" s="1399"/>
      <c r="C59" s="1354"/>
      <c r="D59" s="1353"/>
      <c r="E59" s="1354"/>
      <c r="F59" s="1400"/>
      <c r="G59" s="1401"/>
      <c r="H59" s="1402"/>
      <c r="I59" s="630"/>
      <c r="J59" s="1411"/>
      <c r="K59" s="1421" t="s">
        <v>2103</v>
      </c>
      <c r="L59" s="1422"/>
      <c r="M59" s="1426"/>
      <c r="N59" s="1428">
        <f>N58*10%</f>
        <v>15.136</v>
      </c>
    </row>
    <row r="60" ht="13.8" spans="2:14">
      <c r="B60" s="3174" t="s">
        <v>2071</v>
      </c>
      <c r="C60" s="1347"/>
      <c r="D60" s="1348"/>
      <c r="E60" s="1354"/>
      <c r="F60" s="1357"/>
      <c r="G60" s="1358"/>
      <c r="H60" s="1359"/>
      <c r="I60" s="630"/>
      <c r="J60" s="1411"/>
      <c r="K60" s="1416" t="s">
        <v>2104</v>
      </c>
      <c r="L60" s="1417"/>
      <c r="M60" s="1418"/>
      <c r="N60" s="1419">
        <f>H33</f>
        <v>50</v>
      </c>
    </row>
    <row r="61" ht="13.8" spans="2:14">
      <c r="B61" s="1399">
        <v>1</v>
      </c>
      <c r="C61" s="1331" t="s">
        <v>1880</v>
      </c>
      <c r="D61" s="1332"/>
      <c r="E61" s="1335"/>
      <c r="F61" s="1403">
        <v>0</v>
      </c>
      <c r="G61" s="1404">
        <v>0</v>
      </c>
      <c r="H61" s="1405">
        <v>0</v>
      </c>
      <c r="I61" s="1411"/>
      <c r="J61" s="1411"/>
      <c r="K61" s="1421" t="s">
        <v>2105</v>
      </c>
      <c r="L61" s="1422"/>
      <c r="M61" s="1423"/>
      <c r="N61" s="1424">
        <f>N51-N60</f>
        <v>7568</v>
      </c>
    </row>
    <row r="62" ht="14.55" spans="2:14">
      <c r="B62" s="1399">
        <f>B61+1</f>
        <v>2</v>
      </c>
      <c r="C62" s="1331" t="s">
        <v>2072</v>
      </c>
      <c r="D62" s="1332"/>
      <c r="E62" s="1335"/>
      <c r="F62" s="1403">
        <v>0</v>
      </c>
      <c r="G62" s="1404">
        <v>0</v>
      </c>
      <c r="H62" s="1405">
        <v>0</v>
      </c>
      <c r="I62" s="1411"/>
      <c r="J62" s="630"/>
      <c r="K62" s="1421" t="s">
        <v>2106</v>
      </c>
      <c r="L62" s="1422"/>
      <c r="M62" s="1426"/>
      <c r="N62" s="1427">
        <f>N61/N60</f>
        <v>151.36</v>
      </c>
    </row>
    <row r="63" ht="14.55" spans="2:14">
      <c r="B63" s="1399">
        <f t="shared" ref="B63:B71" si="5">B62+1</f>
        <v>3</v>
      </c>
      <c r="C63" s="1331" t="s">
        <v>213</v>
      </c>
      <c r="D63" s="1332"/>
      <c r="E63" s="1335"/>
      <c r="F63" s="1403">
        <f>N55</f>
        <v>15.136</v>
      </c>
      <c r="G63" s="1403">
        <f>N59</f>
        <v>15.136</v>
      </c>
      <c r="H63" s="1405">
        <f>N63</f>
        <v>15.136</v>
      </c>
      <c r="I63" s="1411"/>
      <c r="J63" s="630"/>
      <c r="K63" s="1429" t="s">
        <v>2107</v>
      </c>
      <c r="L63" s="1430"/>
      <c r="M63" s="1431"/>
      <c r="N63" s="1428">
        <f>N62*10%</f>
        <v>15.136</v>
      </c>
    </row>
    <row r="64" ht="13.8" spans="2:14">
      <c r="B64" s="1399">
        <f t="shared" si="5"/>
        <v>4</v>
      </c>
      <c r="C64" s="1331" t="s">
        <v>236</v>
      </c>
      <c r="D64" s="1332"/>
      <c r="E64" s="1335"/>
      <c r="F64" s="1403">
        <v>0</v>
      </c>
      <c r="G64" s="1404">
        <v>-0.01</v>
      </c>
      <c r="H64" s="1405">
        <v>0</v>
      </c>
      <c r="I64" s="1411"/>
      <c r="J64" s="630"/>
      <c r="K64" s="1413" t="s">
        <v>2108</v>
      </c>
      <c r="L64" s="1414"/>
      <c r="M64" s="1414"/>
      <c r="N64" s="1415"/>
    </row>
    <row r="65" ht="13.8" spans="2:14">
      <c r="B65" s="1399">
        <f t="shared" si="5"/>
        <v>5</v>
      </c>
      <c r="C65" s="1370" t="s">
        <v>2076</v>
      </c>
      <c r="D65" s="1432"/>
      <c r="E65" s="1335"/>
      <c r="F65" s="1403">
        <f>IF(F37=$E$37,0,IF(F37&lt;$E$37,(F37/$E$37)/100,-(F37/$E$37)/100))</f>
        <v>0.00037037037037037</v>
      </c>
      <c r="G65" s="1403">
        <f>IF(G37=$E$37,0,IF(G37&lt;$E$37,(G37/$E$37)/100,-(G37/$E$37)/100))</f>
        <v>0.00037037037037037</v>
      </c>
      <c r="H65" s="1405">
        <f>IF(H37=$E$37,0,IF(H37&lt;$E$37,(H37/$E$37)/100,-(H37/$E$37)/100))</f>
        <v>0.00037037037037037</v>
      </c>
      <c r="I65" s="1411"/>
      <c r="J65" s="630"/>
      <c r="K65" s="1416" t="s">
        <v>2109</v>
      </c>
      <c r="L65" s="1417"/>
      <c r="M65" s="1418"/>
      <c r="N65" s="1419">
        <f>E38</f>
        <v>12</v>
      </c>
    </row>
    <row r="66" ht="13.8" spans="2:14">
      <c r="B66" s="1399">
        <f t="shared" si="5"/>
        <v>6</v>
      </c>
      <c r="C66" s="1331" t="s">
        <v>2110</v>
      </c>
      <c r="D66" s="1332"/>
      <c r="E66" s="1335"/>
      <c r="F66" s="1403">
        <f>N69</f>
        <v>0.1</v>
      </c>
      <c r="G66" s="1403">
        <f>N73</f>
        <v>0.1</v>
      </c>
      <c r="H66" s="1405">
        <f>N77</f>
        <v>0.1</v>
      </c>
      <c r="I66" s="1411"/>
      <c r="J66" s="630"/>
      <c r="K66" s="1416" t="s">
        <v>2111</v>
      </c>
      <c r="L66" s="1417"/>
      <c r="M66" s="1418"/>
      <c r="N66" s="1419">
        <f>F38</f>
        <v>6</v>
      </c>
    </row>
    <row r="67" ht="13.8" spans="1:14">
      <c r="A67" s="630"/>
      <c r="B67" s="1399">
        <f t="shared" si="5"/>
        <v>7</v>
      </c>
      <c r="C67" s="1331" t="s">
        <v>2112</v>
      </c>
      <c r="D67" s="1332"/>
      <c r="E67" s="1335"/>
      <c r="F67" s="1403">
        <v>-0.01</v>
      </c>
      <c r="G67" s="1403">
        <v>-0.01</v>
      </c>
      <c r="H67" s="1405">
        <v>-0.01</v>
      </c>
      <c r="I67" s="1411"/>
      <c r="J67" s="630"/>
      <c r="K67" s="1421" t="s">
        <v>2113</v>
      </c>
      <c r="L67" s="1422"/>
      <c r="M67" s="1423"/>
      <c r="N67" s="1424">
        <f>N65-N66</f>
        <v>6</v>
      </c>
    </row>
    <row r="68" ht="14.55" spans="2:14">
      <c r="B68" s="1399">
        <f t="shared" si="5"/>
        <v>8</v>
      </c>
      <c r="C68" s="1331" t="s">
        <v>242</v>
      </c>
      <c r="D68" s="1332"/>
      <c r="E68" s="1335"/>
      <c r="F68" s="1403">
        <v>0</v>
      </c>
      <c r="G68" s="1404">
        <v>0</v>
      </c>
      <c r="H68" s="1405">
        <v>0</v>
      </c>
      <c r="I68" s="1411"/>
      <c r="K68" s="1421" t="s">
        <v>2114</v>
      </c>
      <c r="L68" s="1422"/>
      <c r="M68" s="1426"/>
      <c r="N68" s="1427">
        <f>N67/N66</f>
        <v>1</v>
      </c>
    </row>
    <row r="69" ht="14.55" spans="2:14">
      <c r="B69" s="1399">
        <f t="shared" si="5"/>
        <v>9</v>
      </c>
      <c r="C69" s="1331" t="s">
        <v>2115</v>
      </c>
      <c r="D69" s="1332"/>
      <c r="E69" s="1335"/>
      <c r="F69" s="1403">
        <v>0</v>
      </c>
      <c r="G69" s="1403">
        <v>0</v>
      </c>
      <c r="H69" s="1405">
        <v>0</v>
      </c>
      <c r="I69" s="1411"/>
      <c r="K69" s="1421" t="s">
        <v>2116</v>
      </c>
      <c r="L69" s="1422"/>
      <c r="M69" s="1426"/>
      <c r="N69" s="1428">
        <f>N68*10%</f>
        <v>0.1</v>
      </c>
    </row>
    <row r="70" ht="13.8" spans="2:14">
      <c r="B70" s="1399">
        <f t="shared" si="5"/>
        <v>10</v>
      </c>
      <c r="C70" s="1331" t="s">
        <v>2117</v>
      </c>
      <c r="D70" s="1332"/>
      <c r="E70" s="1335"/>
      <c r="F70" s="1403">
        <f>F61</f>
        <v>0</v>
      </c>
      <c r="G70" s="1403">
        <f t="shared" ref="G70:H70" si="6">G61</f>
        <v>0</v>
      </c>
      <c r="H70" s="1405">
        <f t="shared" si="6"/>
        <v>0</v>
      </c>
      <c r="I70" s="1411"/>
      <c r="K70" s="1416" t="s">
        <v>2118</v>
      </c>
      <c r="L70" s="1417"/>
      <c r="M70" s="1418"/>
      <c r="N70" s="1419">
        <f>G38</f>
        <v>6</v>
      </c>
    </row>
    <row r="71" ht="13.8" spans="2:14">
      <c r="B71" s="1399">
        <f t="shared" si="5"/>
        <v>11</v>
      </c>
      <c r="C71" s="1331" t="s">
        <v>2119</v>
      </c>
      <c r="D71" s="1332"/>
      <c r="E71" s="1335"/>
      <c r="F71" s="1403">
        <f>F70</f>
        <v>0</v>
      </c>
      <c r="G71" s="1403">
        <f t="shared" ref="G71:H71" si="7">G70</f>
        <v>0</v>
      </c>
      <c r="H71" s="1405">
        <f t="shared" si="7"/>
        <v>0</v>
      </c>
      <c r="I71" s="1411"/>
      <c r="K71" s="1421" t="s">
        <v>2120</v>
      </c>
      <c r="L71" s="1422"/>
      <c r="M71" s="1423"/>
      <c r="N71" s="1424">
        <f>N65-N70</f>
        <v>6</v>
      </c>
    </row>
    <row r="72" ht="15" customHeight="1" spans="2:14">
      <c r="B72" s="1434" t="s">
        <v>2121</v>
      </c>
      <c r="C72" s="1435"/>
      <c r="D72" s="1436"/>
      <c r="E72" s="1437"/>
      <c r="F72" s="1438">
        <f>SUM(F61:F71)</f>
        <v>15.2263703703704</v>
      </c>
      <c r="G72" s="1438">
        <f>SUM(G61:G71)</f>
        <v>15.2163703703704</v>
      </c>
      <c r="H72" s="1439">
        <f>SUM(H61:H71)</f>
        <v>15.2263703703704</v>
      </c>
      <c r="I72" s="630"/>
      <c r="K72" s="1421" t="s">
        <v>2122</v>
      </c>
      <c r="L72" s="1422"/>
      <c r="M72" s="1426"/>
      <c r="N72" s="1427">
        <f>N71/N70</f>
        <v>1</v>
      </c>
    </row>
    <row r="73" ht="14.55" spans="2:14">
      <c r="B73" s="1440" t="s">
        <v>2123</v>
      </c>
      <c r="C73" s="1441"/>
      <c r="D73" s="1442"/>
      <c r="E73" s="1443">
        <f>SUM(F73:H73)</f>
        <v>45.7191111111111</v>
      </c>
      <c r="F73" s="1444">
        <f>+ABS(F61)+ABS(F62)+ABS(F63)+ABS(F64)+ABS(F65)+ABS(F66)+ABS(F68)+ABS(F69)+ABS(F70)+ABS(F71)</f>
        <v>15.2363703703704</v>
      </c>
      <c r="G73" s="1444">
        <f>+ABS(G61)+ABS(G62)+ABS(G63)+ABS(G64)+ABS(G65)+ABS(G66)+ABS(G68)+ABS(G69)+ABS(G70)+ABS(G71)</f>
        <v>15.2463703703704</v>
      </c>
      <c r="H73" s="1445">
        <f>+ABS(H61)+ABS(H62)+ABS(H63)+ABS(H64)+ABS(H65)+ABS(H66)+ABS(H68)+ABS(H69)+ABS(H70)+ABS(H71)</f>
        <v>15.2363703703704</v>
      </c>
      <c r="I73" s="630"/>
      <c r="J73" s="630"/>
      <c r="K73" s="1421" t="s">
        <v>2122</v>
      </c>
      <c r="L73" s="1422"/>
      <c r="M73" s="1426"/>
      <c r="N73" s="1428">
        <f>N72*10%</f>
        <v>0.1</v>
      </c>
    </row>
    <row r="74" ht="13.8" spans="2:14">
      <c r="B74" s="1441" t="s">
        <v>2124</v>
      </c>
      <c r="C74" s="1441"/>
      <c r="D74" s="1442"/>
      <c r="E74" s="1443">
        <f>SUM(F74:H74)</f>
        <v>1</v>
      </c>
      <c r="F74" s="1709">
        <f>$E$73/$F$73/($E$73/$F$73+$E$73/$G$73+$E$73/$H$73)</f>
        <v>0.333406226360386</v>
      </c>
      <c r="G74" s="1709">
        <f>$E$73/$G$73/($E$73/$F$73+$E$73/$G$73+$E$73/$H$73)</f>
        <v>0.333187547279227</v>
      </c>
      <c r="H74" s="1710">
        <f>$E$73/$H$73/($E$73/$F$73+$E$73/$G$73+$E$73/$H$73)</f>
        <v>0.333406226360386</v>
      </c>
      <c r="I74" s="630"/>
      <c r="K74" s="1416" t="s">
        <v>2125</v>
      </c>
      <c r="L74" s="1417"/>
      <c r="M74" s="1418"/>
      <c r="N74" s="1419">
        <f>H38</f>
        <v>6</v>
      </c>
    </row>
    <row r="75" ht="15.75" customHeight="1" spans="2:14">
      <c r="B75" s="1448" t="s">
        <v>2126</v>
      </c>
      <c r="C75" s="1449"/>
      <c r="D75" s="1450"/>
      <c r="E75" s="1451"/>
      <c r="F75" s="1452">
        <f>F58*(1+F72)</f>
        <v>121697777.777778</v>
      </c>
      <c r="G75" s="1452">
        <f>G58*(1+G72)</f>
        <v>133785055.555556</v>
      </c>
      <c r="H75" s="1711">
        <f>H58*(1+H72)</f>
        <v>138735466.666667</v>
      </c>
      <c r="I75" s="630"/>
      <c r="K75" s="1421" t="s">
        <v>2127</v>
      </c>
      <c r="L75" s="1422"/>
      <c r="M75" s="1423"/>
      <c r="N75" s="1424">
        <f>N65-N74</f>
        <v>6</v>
      </c>
    </row>
    <row r="76" ht="14.55" spans="2:14">
      <c r="B76" s="626"/>
      <c r="C76" s="675"/>
      <c r="D76" s="675"/>
      <c r="G76" s="630"/>
      <c r="H76" s="1453"/>
      <c r="I76" s="630"/>
      <c r="K76" s="1421" t="s">
        <v>2128</v>
      </c>
      <c r="L76" s="1422"/>
      <c r="M76" s="1426"/>
      <c r="N76" s="1427">
        <f>N75/N74</f>
        <v>1</v>
      </c>
    </row>
    <row r="77" ht="15" customHeight="1" spans="2:14">
      <c r="B77" s="1342" t="s">
        <v>2129</v>
      </c>
      <c r="C77" s="1343"/>
      <c r="D77" s="1454"/>
      <c r="E77" s="1344"/>
      <c r="F77" s="1374"/>
      <c r="G77" s="1455" t="s">
        <v>2130</v>
      </c>
      <c r="H77" s="1456"/>
      <c r="I77" s="630"/>
      <c r="K77" s="1429" t="s">
        <v>2131</v>
      </c>
      <c r="L77" s="1430"/>
      <c r="M77" s="1431"/>
      <c r="N77" s="1428">
        <f>N76*10%</f>
        <v>0.1</v>
      </c>
    </row>
    <row r="78" ht="15.75" customHeight="1" spans="2:22">
      <c r="B78" s="1457" t="s">
        <v>2132</v>
      </c>
      <c r="C78" s="1458"/>
      <c r="D78" s="1459"/>
      <c r="E78" s="1460" t="s">
        <v>2124</v>
      </c>
      <c r="F78" s="1459" t="s">
        <v>2133</v>
      </c>
      <c r="G78" s="630"/>
      <c r="H78" s="1453"/>
      <c r="K78" s="1413" t="s">
        <v>2134</v>
      </c>
      <c r="L78" s="1414"/>
      <c r="M78" s="1414"/>
      <c r="N78" s="1415"/>
      <c r="S78" s="620"/>
      <c r="T78" s="1309"/>
      <c r="U78" s="621" t="s">
        <v>2135</v>
      </c>
      <c r="V78" s="621" t="s">
        <v>2136</v>
      </c>
    </row>
    <row r="79" ht="15.75" customHeight="1" spans="2:22">
      <c r="B79" s="1461"/>
      <c r="C79" s="1462" t="s">
        <v>2137</v>
      </c>
      <c r="D79" s="1463"/>
      <c r="E79" s="1464">
        <f>F74</f>
        <v>0.333406226360386</v>
      </c>
      <c r="F79" s="1465">
        <f>E79*F75</f>
        <v>40574796.8453338</v>
      </c>
      <c r="G79" s="630"/>
      <c r="H79" s="1466"/>
      <c r="K79" s="1416" t="s">
        <v>2138</v>
      </c>
      <c r="L79" s="1417"/>
      <c r="M79" s="1418"/>
      <c r="N79" s="1419">
        <f>E37</f>
        <v>135</v>
      </c>
      <c r="P79" s="620" t="s">
        <v>2139</v>
      </c>
      <c r="Q79" s="620" t="s">
        <v>2140</v>
      </c>
      <c r="R79" s="620">
        <v>1</v>
      </c>
      <c r="S79" s="620" t="s">
        <v>55</v>
      </c>
      <c r="T79" s="1309">
        <f>V79/U79</f>
        <v>0.07</v>
      </c>
      <c r="U79" s="620">
        <v>100</v>
      </c>
      <c r="V79" s="926">
        <v>7</v>
      </c>
    </row>
    <row r="80" ht="15" customHeight="1" spans="2:22">
      <c r="B80" s="1467"/>
      <c r="C80" s="1468" t="s">
        <v>2141</v>
      </c>
      <c r="D80" s="1469"/>
      <c r="E80" s="1470">
        <f>G74</f>
        <v>0.333187547279227</v>
      </c>
      <c r="F80" s="1471">
        <f>E80*G75</f>
        <v>44575514.5231707</v>
      </c>
      <c r="G80" s="630"/>
      <c r="H80" s="1466"/>
      <c r="K80" s="1421" t="s">
        <v>2142</v>
      </c>
      <c r="L80" s="1422"/>
      <c r="M80" s="1423"/>
      <c r="N80" s="1424">
        <f>T81*E33</f>
        <v>761.8</v>
      </c>
      <c r="Q80" s="620" t="s">
        <v>2143</v>
      </c>
      <c r="R80" s="620">
        <v>1</v>
      </c>
      <c r="S80" s="620" t="s">
        <v>55</v>
      </c>
      <c r="T80" s="1309">
        <f t="shared" ref="T80:T82" si="8">V80/U80</f>
        <v>0.1</v>
      </c>
      <c r="U80" s="620">
        <v>100</v>
      </c>
      <c r="V80" s="926">
        <v>10</v>
      </c>
    </row>
    <row r="81" ht="15.75" customHeight="1" spans="2:22">
      <c r="B81" s="1472"/>
      <c r="C81" s="1473" t="s">
        <v>2144</v>
      </c>
      <c r="D81" s="1474"/>
      <c r="E81" s="1475">
        <f>H74</f>
        <v>0.333406226360386</v>
      </c>
      <c r="F81" s="1476">
        <f>E81*H75</f>
        <v>46255268.4036805</v>
      </c>
      <c r="G81" s="630"/>
      <c r="H81" s="1466"/>
      <c r="K81" s="1421" t="s">
        <v>2145</v>
      </c>
      <c r="L81" s="1422"/>
      <c r="M81" s="1426"/>
      <c r="N81" s="1427">
        <f>N80/N79</f>
        <v>5.64296296296296</v>
      </c>
      <c r="Q81" s="620" t="s">
        <v>2146</v>
      </c>
      <c r="R81" s="620">
        <v>1</v>
      </c>
      <c r="S81" s="620" t="s">
        <v>55</v>
      </c>
      <c r="T81" s="1309">
        <f t="shared" si="8"/>
        <v>0.1</v>
      </c>
      <c r="U81" s="620">
        <v>100</v>
      </c>
      <c r="V81" s="926">
        <v>10</v>
      </c>
    </row>
    <row r="82" ht="13.8" spans="2:22">
      <c r="B82" s="1457" t="s">
        <v>2126</v>
      </c>
      <c r="C82" s="1458"/>
      <c r="D82" s="1459"/>
      <c r="E82" s="1477">
        <f>IF(SUM(E79:E81)=100%,SUM(E79:E81),"ANDA SALAH")</f>
        <v>1</v>
      </c>
      <c r="F82" s="1478">
        <f>F79+F80+F81</f>
        <v>131405579.772185</v>
      </c>
      <c r="G82" s="1479" t="str">
        <f>Isian!E134</f>
        <v>Eky Abdullah, ST.</v>
      </c>
      <c r="H82" s="1480"/>
      <c r="K82" s="1421" t="s">
        <v>2147</v>
      </c>
      <c r="L82" s="1422"/>
      <c r="M82" s="1426"/>
      <c r="N82" s="1427">
        <f>N81*10%</f>
        <v>0.564296296296296</v>
      </c>
      <c r="Q82" s="620" t="s">
        <v>2148</v>
      </c>
      <c r="R82" s="620">
        <v>1</v>
      </c>
      <c r="S82" s="620" t="s">
        <v>55</v>
      </c>
      <c r="T82" s="1309">
        <f t="shared" si="8"/>
        <v>0.1</v>
      </c>
      <c r="U82" s="620">
        <v>100</v>
      </c>
      <c r="V82" s="926">
        <v>10</v>
      </c>
    </row>
    <row r="83" ht="15.75" customHeight="1" spans="2:15">
      <c r="B83" s="1481" t="s">
        <v>2149</v>
      </c>
      <c r="C83" s="1482"/>
      <c r="D83" s="1483"/>
      <c r="E83" s="1484"/>
      <c r="F83" s="1485">
        <f>ROUND(F82,-5)</f>
        <v>131400000</v>
      </c>
      <c r="G83" s="1486" t="str">
        <f>Isian!E135</f>
        <v>MAPPI No. 14-P-04988</v>
      </c>
      <c r="H83" s="1487"/>
      <c r="K83" s="1416" t="s">
        <v>2150</v>
      </c>
      <c r="L83" s="1417"/>
      <c r="M83" s="1418"/>
      <c r="N83" s="1419">
        <f>F37</f>
        <v>5</v>
      </c>
      <c r="O83" s="620" t="s">
        <v>2151</v>
      </c>
    </row>
    <row r="84" ht="13.8" spans="1:14">
      <c r="A84" s="630"/>
      <c r="B84" s="630"/>
      <c r="C84" s="675"/>
      <c r="D84" s="675"/>
      <c r="E84" s="630"/>
      <c r="F84" s="630"/>
      <c r="G84" s="630"/>
      <c r="H84" s="630"/>
      <c r="I84" s="630"/>
      <c r="K84" s="1421" t="s">
        <v>2142</v>
      </c>
      <c r="L84" s="1422"/>
      <c r="M84" s="1426"/>
      <c r="N84" s="1494">
        <f>T79*F33</f>
        <v>3.5</v>
      </c>
    </row>
    <row r="85" ht="13.8" spans="3:14">
      <c r="C85" s="675"/>
      <c r="D85" s="675"/>
      <c r="H85" s="1488"/>
      <c r="K85" s="1421" t="s">
        <v>2152</v>
      </c>
      <c r="L85" s="1422"/>
      <c r="M85" s="1426"/>
      <c r="N85" s="1427">
        <f>N84/N83</f>
        <v>0.7</v>
      </c>
    </row>
    <row r="86" ht="14.55" spans="3:14">
      <c r="C86" s="632" t="s">
        <v>2153</v>
      </c>
      <c r="E86" s="1409">
        <f>MIN(F75:H75)</f>
        <v>121697777.777778</v>
      </c>
      <c r="F86" s="930"/>
      <c r="K86" s="1421" t="s">
        <v>2154</v>
      </c>
      <c r="L86" s="1422"/>
      <c r="M86" s="1426"/>
      <c r="N86" s="1427">
        <f>N85*10%</f>
        <v>0.07</v>
      </c>
    </row>
    <row r="87" ht="14.55" spans="3:19">
      <c r="C87" s="632" t="s">
        <v>2155</v>
      </c>
      <c r="E87" s="1409">
        <f>MAX(F75:H75)</f>
        <v>138735466.666667</v>
      </c>
      <c r="K87" s="1421" t="s">
        <v>2156</v>
      </c>
      <c r="L87" s="1422"/>
      <c r="M87" s="1426"/>
      <c r="N87" s="1428">
        <f>(N82-N86)/N86/10</f>
        <v>0.706137566137566</v>
      </c>
      <c r="S87" s="620"/>
    </row>
    <row r="88" ht="13.8" spans="3:19">
      <c r="C88" s="632" t="s">
        <v>2157</v>
      </c>
      <c r="E88" s="1489">
        <f>E86/E87</f>
        <v>0.87719298245614</v>
      </c>
      <c r="F88" s="1412" t="str">
        <f>IF(E88&lt;0.8,"AWAS, STANDART DEVIASI KURANG, DATA TIDAK VALID",IF(E88&gt;0.8,"BAGUS, DATA VALID!!!!"))</f>
        <v>BAGUS, DATA VALID!!!!</v>
      </c>
      <c r="K88" s="1416" t="s">
        <v>2158</v>
      </c>
      <c r="L88" s="1417"/>
      <c r="M88" s="1418"/>
      <c r="N88" s="1419">
        <f>G37</f>
        <v>5</v>
      </c>
      <c r="S88" s="620"/>
    </row>
    <row r="89" ht="13.8" spans="11:19">
      <c r="K89" s="1421" t="s">
        <v>2142</v>
      </c>
      <c r="L89" s="1422"/>
      <c r="M89" s="1426"/>
      <c r="N89" s="1494">
        <f>T79*G33</f>
        <v>3.5</v>
      </c>
      <c r="S89" s="620"/>
    </row>
    <row r="90" ht="13.8" spans="3:19">
      <c r="C90" s="632"/>
      <c r="D90" s="632"/>
      <c r="K90" s="1421" t="s">
        <v>2152</v>
      </c>
      <c r="L90" s="1422"/>
      <c r="M90" s="1426"/>
      <c r="N90" s="1427">
        <f>N89/N88</f>
        <v>0.7</v>
      </c>
      <c r="S90" s="620"/>
    </row>
    <row r="91" ht="13.5" customHeight="1" spans="3:19">
      <c r="C91" s="3177" t="s">
        <v>2159</v>
      </c>
      <c r="D91" s="632"/>
      <c r="E91" s="1712" t="s">
        <v>1945</v>
      </c>
      <c r="F91" s="1712"/>
      <c r="G91" s="1713"/>
      <c r="H91" s="1713"/>
      <c r="I91" s="1713"/>
      <c r="J91" s="1713"/>
      <c r="K91" s="1417" t="s">
        <v>2154</v>
      </c>
      <c r="L91" s="1422"/>
      <c r="M91" s="1426"/>
      <c r="N91" s="1427">
        <f>N90*10%</f>
        <v>0.07</v>
      </c>
      <c r="S91" s="620"/>
    </row>
    <row r="92" ht="13.5" customHeight="1" spans="3:14">
      <c r="C92" s="632"/>
      <c r="D92" s="632"/>
      <c r="E92" s="1532" t="s">
        <v>1946</v>
      </c>
      <c r="F92" s="1532" t="s">
        <v>1951</v>
      </c>
      <c r="G92" s="1714"/>
      <c r="H92" s="1714"/>
      <c r="I92" s="1714"/>
      <c r="J92" s="1714"/>
      <c r="K92" s="1417" t="s">
        <v>2156</v>
      </c>
      <c r="L92" s="1422"/>
      <c r="M92" s="1426"/>
      <c r="N92" s="1428">
        <f>(N82-N91)/N91/10</f>
        <v>0.706137566137566</v>
      </c>
    </row>
    <row r="93" ht="13.8" spans="3:14">
      <c r="C93" s="1490"/>
      <c r="D93" s="1490"/>
      <c r="E93" s="1532"/>
      <c r="F93" s="1532"/>
      <c r="G93" s="1714"/>
      <c r="H93" s="1714"/>
      <c r="I93" s="1714"/>
      <c r="J93" s="1714"/>
      <c r="K93" s="1719" t="s">
        <v>2160</v>
      </c>
      <c r="L93" s="1417"/>
      <c r="M93" s="1418"/>
      <c r="N93" s="1419">
        <f>H37</f>
        <v>5</v>
      </c>
    </row>
    <row r="94" ht="13.8" spans="3:14">
      <c r="C94" s="632"/>
      <c r="D94" s="632"/>
      <c r="E94" s="1537"/>
      <c r="F94" s="1715"/>
      <c r="G94" s="1716"/>
      <c r="H94" s="1716"/>
      <c r="I94" s="1720"/>
      <c r="J94" s="1720"/>
      <c r="K94" s="1417" t="s">
        <v>2142</v>
      </c>
      <c r="L94" s="1422"/>
      <c r="M94" s="1426"/>
      <c r="N94" s="1494">
        <f>T79*H33</f>
        <v>3.5</v>
      </c>
    </row>
    <row r="95" ht="13.8" spans="3:14">
      <c r="C95" s="632"/>
      <c r="D95" s="632"/>
      <c r="E95" s="1538" t="s">
        <v>1955</v>
      </c>
      <c r="F95" s="1058"/>
      <c r="G95" s="1717"/>
      <c r="H95" s="1718"/>
      <c r="I95" s="1721"/>
      <c r="J95" s="1722"/>
      <c r="K95" s="1417" t="s">
        <v>2152</v>
      </c>
      <c r="L95" s="1422"/>
      <c r="M95" s="1426"/>
      <c r="N95" s="1427">
        <f>N94/N93</f>
        <v>0.7</v>
      </c>
    </row>
    <row r="96" ht="14.55" spans="3:14">
      <c r="C96" s="632"/>
      <c r="D96" s="632"/>
      <c r="E96" s="1542" t="s">
        <v>1956</v>
      </c>
      <c r="F96" s="1064"/>
      <c r="G96" s="1717"/>
      <c r="H96" s="1718"/>
      <c r="I96" s="1721"/>
      <c r="J96" s="1722"/>
      <c r="K96" s="1417" t="s">
        <v>2154</v>
      </c>
      <c r="L96" s="1422"/>
      <c r="M96" s="1426"/>
      <c r="N96" s="1427">
        <f>N95*10%</f>
        <v>0.07</v>
      </c>
    </row>
    <row r="97" ht="14.55" spans="3:14">
      <c r="C97" s="632"/>
      <c r="D97" s="632"/>
      <c r="E97" s="1542" t="s">
        <v>1957</v>
      </c>
      <c r="F97" s="1064"/>
      <c r="G97" s="1717"/>
      <c r="H97" s="1718"/>
      <c r="I97" s="1721"/>
      <c r="J97" s="1722"/>
      <c r="K97" s="1723" t="s">
        <v>2156</v>
      </c>
      <c r="L97" s="1430"/>
      <c r="M97" s="1431"/>
      <c r="N97" s="1428">
        <f>(N82-N96)/N96/10</f>
        <v>0.706137566137566</v>
      </c>
    </row>
    <row r="98" ht="13.8" spans="3:10">
      <c r="C98" s="632"/>
      <c r="D98" s="632"/>
      <c r="E98" s="1542"/>
      <c r="F98" s="1064"/>
      <c r="G98" s="1717"/>
      <c r="H98" s="1718"/>
      <c r="I98" s="1721"/>
      <c r="J98" s="1722"/>
    </row>
    <row r="99" ht="13.8" spans="5:10">
      <c r="E99" s="1542" t="s">
        <v>1958</v>
      </c>
      <c r="F99" s="1064"/>
      <c r="G99" s="1717"/>
      <c r="H99" s="1718"/>
      <c r="I99" s="1721"/>
      <c r="J99" s="1722"/>
    </row>
    <row r="100" ht="13.8" spans="5:10">
      <c r="E100" s="1542"/>
      <c r="F100" s="1064"/>
      <c r="G100" s="1717"/>
      <c r="H100" s="1718"/>
      <c r="I100" s="1721"/>
      <c r="J100" s="1722"/>
    </row>
    <row r="101" ht="13.8" spans="5:10">
      <c r="E101" s="1542"/>
      <c r="F101" s="1064"/>
      <c r="G101" s="1717"/>
      <c r="H101" s="1718"/>
      <c r="I101" s="1721"/>
      <c r="J101" s="1722"/>
    </row>
    <row r="102" ht="13.8" spans="5:10">
      <c r="E102" s="1542" t="s">
        <v>1959</v>
      </c>
      <c r="F102" s="1064"/>
      <c r="G102" s="1717"/>
      <c r="H102" s="1718"/>
      <c r="I102" s="1721"/>
      <c r="J102" s="1722"/>
    </row>
    <row r="103" ht="13.8" spans="5:10">
      <c r="E103" s="1542"/>
      <c r="F103" s="1064"/>
      <c r="G103" s="1717"/>
      <c r="H103" s="1718"/>
      <c r="I103" s="1721"/>
      <c r="J103" s="1722"/>
    </row>
    <row r="104" ht="13.8" spans="5:10">
      <c r="E104" s="1542"/>
      <c r="F104" s="1064"/>
      <c r="G104" s="1717"/>
      <c r="H104" s="1718"/>
      <c r="I104" s="1721"/>
      <c r="J104" s="1722"/>
    </row>
    <row r="105" ht="13.8" spans="5:10">
      <c r="E105" s="1542"/>
      <c r="F105" s="1064"/>
      <c r="G105" s="1717"/>
      <c r="H105" s="1718"/>
      <c r="I105" s="1721"/>
      <c r="J105" s="1722"/>
    </row>
    <row r="106" ht="13.8" spans="5:10">
      <c r="E106" s="1542" t="s">
        <v>1960</v>
      </c>
      <c r="F106" s="1064"/>
      <c r="G106" s="1717"/>
      <c r="H106" s="1718"/>
      <c r="I106" s="1721"/>
      <c r="J106" s="1722"/>
    </row>
    <row r="107" ht="13.8" spans="5:10">
      <c r="E107" s="1542"/>
      <c r="F107" s="1064"/>
      <c r="G107" s="1717"/>
      <c r="H107" s="1718"/>
      <c r="I107" s="1721"/>
      <c r="J107" s="1722"/>
    </row>
    <row r="108" ht="13.8" spans="5:10">
      <c r="E108" s="1542"/>
      <c r="F108" s="1064"/>
      <c r="G108" s="1717"/>
      <c r="H108" s="1718"/>
      <c r="I108" s="1721"/>
      <c r="J108" s="1722"/>
    </row>
    <row r="109" ht="13.8" spans="5:10">
      <c r="E109" s="1542"/>
      <c r="F109" s="1064"/>
      <c r="G109" s="1717"/>
      <c r="H109" s="1718"/>
      <c r="I109" s="1721"/>
      <c r="J109" s="1722"/>
    </row>
    <row r="110" ht="13.8" spans="5:10">
      <c r="E110" s="1542"/>
      <c r="F110" s="1064"/>
      <c r="G110" s="1717"/>
      <c r="H110" s="1718"/>
      <c r="I110" s="1721"/>
      <c r="J110" s="1722"/>
    </row>
    <row r="111" ht="13.8" spans="5:10">
      <c r="E111" s="1542"/>
      <c r="F111" s="1064"/>
      <c r="G111" s="1717"/>
      <c r="H111" s="1718"/>
      <c r="I111" s="1721"/>
      <c r="J111" s="1722"/>
    </row>
    <row r="112" ht="13.8" spans="5:10">
      <c r="E112" s="1542"/>
      <c r="F112" s="1064"/>
      <c r="G112" s="1717"/>
      <c r="H112" s="1718"/>
      <c r="I112" s="1721"/>
      <c r="J112" s="1722"/>
    </row>
    <row r="113" ht="13.8" spans="5:10">
      <c r="E113" s="1542" t="s">
        <v>1961</v>
      </c>
      <c r="F113" s="1064"/>
      <c r="G113" s="1717"/>
      <c r="H113" s="1718"/>
      <c r="I113" s="1721"/>
      <c r="J113" s="1722"/>
    </row>
    <row r="114" ht="13.8" spans="5:10">
      <c r="E114" s="1542"/>
      <c r="F114" s="1064"/>
      <c r="G114" s="1717"/>
      <c r="H114" s="1718"/>
      <c r="I114" s="1721"/>
      <c r="J114" s="1722"/>
    </row>
    <row r="115" ht="13.8" spans="5:10">
      <c r="E115" s="1542"/>
      <c r="F115" s="1064"/>
      <c r="G115" s="1717"/>
      <c r="H115" s="1718"/>
      <c r="I115" s="1721"/>
      <c r="J115" s="1722"/>
    </row>
    <row r="116" ht="13.8" spans="5:10">
      <c r="E116" s="1542"/>
      <c r="F116" s="1064"/>
      <c r="G116" s="1717"/>
      <c r="H116" s="1718"/>
      <c r="I116" s="1721"/>
      <c r="J116" s="1722"/>
    </row>
    <row r="117" ht="13.8" spans="5:10">
      <c r="E117" s="1542"/>
      <c r="F117" s="1064"/>
      <c r="G117" s="1717"/>
      <c r="H117" s="1718"/>
      <c r="I117" s="1721"/>
      <c r="J117" s="1722"/>
    </row>
    <row r="118" ht="13.8" spans="5:10">
      <c r="E118" s="1542"/>
      <c r="F118" s="1064"/>
      <c r="G118" s="1717"/>
      <c r="H118" s="1718"/>
      <c r="I118" s="1721"/>
      <c r="J118" s="1722"/>
    </row>
    <row r="119" ht="13.8" spans="5:10">
      <c r="E119" s="1542" t="s">
        <v>1962</v>
      </c>
      <c r="F119" s="1064"/>
      <c r="G119" s="1717"/>
      <c r="H119" s="1718"/>
      <c r="I119" s="1721"/>
      <c r="J119" s="1722"/>
    </row>
    <row r="120" ht="13.8" spans="5:10">
      <c r="E120" s="1542"/>
      <c r="F120" s="1064"/>
      <c r="G120" s="1717"/>
      <c r="H120" s="1718"/>
      <c r="I120" s="1721"/>
      <c r="J120" s="1722"/>
    </row>
    <row r="121" ht="13.8" spans="5:10">
      <c r="E121" s="1542"/>
      <c r="F121" s="1064"/>
      <c r="G121" s="1717"/>
      <c r="H121" s="1718"/>
      <c r="I121" s="1721"/>
      <c r="J121" s="1722"/>
    </row>
    <row r="122" ht="13.8" spans="5:10">
      <c r="E122" s="1542"/>
      <c r="F122" s="1064"/>
      <c r="G122" s="1717"/>
      <c r="H122" s="1718"/>
      <c r="I122" s="1721"/>
      <c r="J122" s="1722"/>
    </row>
    <row r="123" ht="13.8" spans="5:10">
      <c r="E123" s="1547"/>
      <c r="F123" s="1551"/>
      <c r="G123" s="1717"/>
      <c r="H123" s="1718"/>
      <c r="I123" s="1721"/>
      <c r="J123" s="1722"/>
    </row>
  </sheetData>
  <mergeCells count="24">
    <mergeCell ref="B13:C13"/>
    <mergeCell ref="B72:C72"/>
    <mergeCell ref="B75:C75"/>
    <mergeCell ref="G77:H77"/>
    <mergeCell ref="B78:C78"/>
    <mergeCell ref="B82:C82"/>
    <mergeCell ref="G82:H82"/>
    <mergeCell ref="B83:C83"/>
    <mergeCell ref="G83:H83"/>
    <mergeCell ref="E91:F91"/>
    <mergeCell ref="E92:E93"/>
    <mergeCell ref="E97:E98"/>
    <mergeCell ref="E99:E101"/>
    <mergeCell ref="E102:E105"/>
    <mergeCell ref="E106:E112"/>
    <mergeCell ref="E113:E118"/>
    <mergeCell ref="E119:E123"/>
    <mergeCell ref="F92:F93"/>
    <mergeCell ref="G92:G93"/>
    <mergeCell ref="H92:H93"/>
    <mergeCell ref="I92:I93"/>
    <mergeCell ref="J92:J93"/>
    <mergeCell ref="J23:L25"/>
    <mergeCell ref="M23:O25"/>
  </mergeCells>
  <dataValidations count="15">
    <dataValidation type="list" allowBlank="1" showInputMessage="1" showErrorMessage="1" sqref="F26:H26">
      <formula1>Isian!$O$42:$O$50</formula1>
    </dataValidation>
    <dataValidation type="list" allowBlank="1" showInputMessage="1" showErrorMessage="1" sqref="F34:H34">
      <formula1>Isian!$O$73:$O$77</formula1>
    </dataValidation>
    <dataValidation type="list" allowBlank="1" showInputMessage="1" showErrorMessage="1" sqref="F35:H35">
      <formula1>Isian!$O$52:$O$57</formula1>
    </dataValidation>
    <dataValidation type="list" allowBlank="1" showInputMessage="1" showErrorMessage="1" sqref="F39:H39">
      <formula1>Isian!$O$78:$O$85</formula1>
    </dataValidation>
    <dataValidation type="list" allowBlank="1" showInputMessage="1" showErrorMessage="1" sqref="F40:H40">
      <formula1>Isian!$O$59:$O$61</formula1>
    </dataValidation>
    <dataValidation type="list" allowBlank="1" showInputMessage="1" showErrorMessage="1" sqref="F41:H41">
      <formula1>Isian!$O$67:$O$72</formula1>
    </dataValidation>
    <dataValidation type="list" allowBlank="1" showInputMessage="1" showErrorMessage="1" sqref="F42:H42">
      <formula1>Isian!$O$62:$O$66</formula1>
    </dataValidation>
    <dataValidation type="list" allowBlank="1" showInputMessage="1" showErrorMessage="1" sqref="F95">
      <formula1>BUT_!$C$8:$C$12</formula1>
    </dataValidation>
    <dataValidation type="list" allowBlank="1" showInputMessage="1" showErrorMessage="1" sqref="F96">
      <formula1>BUT_!$C$13:$C$15</formula1>
    </dataValidation>
    <dataValidation type="list" allowBlank="1" showInputMessage="1" showErrorMessage="1" sqref="F97:F98">
      <formula1>BUT_!$C$32:$C$37</formula1>
    </dataValidation>
    <dataValidation type="list" allowBlank="1" showInputMessage="1" showErrorMessage="1" sqref="F99:F101">
      <formula1>BUT_!$C$17:$C$29</formula1>
    </dataValidation>
    <dataValidation type="list" allowBlank="1" showInputMessage="1" showErrorMessage="1" sqref="F102:F105">
      <formula1>BUT_!$C$39:$C$46</formula1>
    </dataValidation>
    <dataValidation type="list" allowBlank="1" showInputMessage="1" showErrorMessage="1" sqref="F106:F112">
      <formula1>BUT_!$C$48:$C$64</formula1>
    </dataValidation>
    <dataValidation type="list" allowBlank="1" showInputMessage="1" showErrorMessage="1" sqref="F113:F118">
      <formula1>BUT_!$C$66:$C$79</formula1>
    </dataValidation>
    <dataValidation type="list" allowBlank="1" showInputMessage="1" showErrorMessage="1" sqref="F119:F123">
      <formula1>BUT_!$C$81:$C$98</formula1>
    </dataValidation>
  </dataValidations>
  <pageMargins left="0.7" right="0.7" top="0.75" bottom="0.75" header="0.3" footer="0.3"/>
  <pageSetup paperSize="9" scale="55" orientation="portrait"/>
  <headerFooter/>
  <rowBreaks count="1" manualBreakCount="1">
    <brk id="94" max="9" man="1"/>
  </rowBreak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00"/>
  </sheetPr>
  <dimension ref="A1:V701"/>
  <sheetViews>
    <sheetView showGridLines="0" view="pageBreakPreview" zoomScaleNormal="100" workbookViewId="0">
      <selection activeCell="H19" sqref="H19"/>
    </sheetView>
  </sheetViews>
  <sheetFormatPr defaultColWidth="9.11111111111111" defaultRowHeight="10.2"/>
  <cols>
    <col min="1" max="1" width="15.1111111111111" style="1503" customWidth="1"/>
    <col min="2" max="2" width="18.8888888888889" style="1503" customWidth="1"/>
    <col min="3" max="3" width="11.6666666666667" style="1503" customWidth="1"/>
    <col min="4" max="4" width="8.66666666666667" style="1503" customWidth="1"/>
    <col min="5" max="5" width="12.1111111111111" style="1503" customWidth="1"/>
    <col min="6" max="6" width="11.8888888888889" style="1503" customWidth="1"/>
    <col min="7" max="7" width="17.3333333333333" style="1503" customWidth="1"/>
    <col min="8" max="8" width="11.4444444444444" style="1503" customWidth="1"/>
    <col min="9" max="9" width="10" style="1503" customWidth="1"/>
    <col min="10" max="10" width="9.66666666666667" style="1503" customWidth="1"/>
    <col min="11" max="11" width="12.6666666666667" style="1503" customWidth="1"/>
    <col min="12" max="16384" width="9.11111111111111" style="1504"/>
  </cols>
  <sheetData>
    <row r="1" s="1502" customFormat="1" ht="10.95" spans="1:11">
      <c r="A1" s="1505" t="e">
        <f>YEAR(#REF!)</f>
        <v>#REF!</v>
      </c>
      <c r="B1" s="1505"/>
      <c r="C1" s="1506" t="e">
        <f>IF(A1&gt;2016,0,IF(A1&lt;2016,0,1))</f>
        <v>#REF!</v>
      </c>
      <c r="D1" s="1503"/>
      <c r="E1" s="1503"/>
      <c r="F1" s="1503"/>
      <c r="G1" s="1503"/>
      <c r="H1" s="1503"/>
      <c r="I1" s="1503"/>
      <c r="J1" s="1503"/>
      <c r="K1" s="1503"/>
    </row>
    <row r="2" s="1502" customFormat="1" ht="24.75" customHeight="1" spans="1:11">
      <c r="A2" s="1507" t="s">
        <v>2161</v>
      </c>
      <c r="B2" s="1508"/>
      <c r="C2" s="1508"/>
      <c r="D2" s="1508"/>
      <c r="E2" s="1508"/>
      <c r="F2" s="1508"/>
      <c r="G2" s="1508"/>
      <c r="H2" s="1508"/>
      <c r="I2" s="1508"/>
      <c r="J2" s="1508"/>
      <c r="K2" s="1607"/>
    </row>
    <row r="3" s="1502" customFormat="1" ht="24.75" customHeight="1" spans="1:11">
      <c r="A3" s="1509" t="s">
        <v>1935</v>
      </c>
      <c r="B3" s="1510"/>
      <c r="C3" s="1510"/>
      <c r="D3" s="1510"/>
      <c r="E3" s="1510"/>
      <c r="F3" s="1510"/>
      <c r="G3" s="1510"/>
      <c r="H3" s="1510"/>
      <c r="I3" s="1510"/>
      <c r="J3" s="1510"/>
      <c r="K3" s="1608"/>
    </row>
    <row r="4" s="1502" customFormat="1" ht="32.25" customHeight="1" spans="1:11">
      <c r="A4" s="1511" t="s">
        <v>1936</v>
      </c>
      <c r="B4" s="1023" t="s">
        <v>401</v>
      </c>
      <c r="C4" s="1023"/>
      <c r="D4" s="1023"/>
      <c r="E4" s="1023"/>
      <c r="F4" s="1512" t="s">
        <v>1937</v>
      </c>
      <c r="G4" s="1025">
        <f>Tanah!E36</f>
        <v>245</v>
      </c>
      <c r="H4" s="1512" t="s">
        <v>1938</v>
      </c>
      <c r="I4" s="1155" t="s">
        <v>2011</v>
      </c>
      <c r="J4" s="1609" t="s">
        <v>1939</v>
      </c>
      <c r="K4" s="1157">
        <f>VLOOKUP(I4,ILM!B7:$H$46,2,FALSE)</f>
        <v>1</v>
      </c>
    </row>
    <row r="5" s="1502" customFormat="1" ht="6" customHeight="1" spans="1:11">
      <c r="A5" s="1513"/>
      <c r="B5" s="1514"/>
      <c r="C5" s="1514"/>
      <c r="D5" s="1514"/>
      <c r="E5" s="1514"/>
      <c r="F5" s="1514"/>
      <c r="G5" s="1514"/>
      <c r="H5" s="1503"/>
      <c r="I5" s="1503"/>
      <c r="J5" s="1503"/>
      <c r="K5" s="1610"/>
    </row>
    <row r="6" s="1502" customFormat="1" ht="20.1" customHeight="1" spans="1:11">
      <c r="A6" s="1515" t="s">
        <v>1940</v>
      </c>
      <c r="B6" s="1514"/>
      <c r="C6" s="1514"/>
      <c r="D6" s="1516"/>
      <c r="E6" s="1516"/>
      <c r="F6" s="1516"/>
      <c r="G6" s="1514"/>
      <c r="H6" s="1503"/>
      <c r="I6" s="1503"/>
      <c r="J6" s="1503"/>
      <c r="K6" s="1610"/>
    </row>
    <row r="7" s="1502" customFormat="1" spans="1:11">
      <c r="A7" s="1517" t="s">
        <v>379</v>
      </c>
      <c r="B7" s="1518"/>
      <c r="C7" s="1518"/>
      <c r="D7" s="1518"/>
      <c r="E7" s="1519"/>
      <c r="F7" s="3160" t="s">
        <v>1202</v>
      </c>
      <c r="G7" s="1034"/>
      <c r="H7" s="1034"/>
      <c r="I7" s="1611" t="s">
        <v>1999</v>
      </c>
      <c r="J7" s="1611"/>
      <c r="K7" s="1612"/>
    </row>
    <row r="8" s="1502" customFormat="1" ht="11.4" spans="1:11">
      <c r="A8" s="1517" t="s">
        <v>1942</v>
      </c>
      <c r="B8" s="1518"/>
      <c r="C8" s="1518"/>
      <c r="D8" s="1518"/>
      <c r="E8" s="1519"/>
      <c r="F8" s="3161" t="s">
        <v>835</v>
      </c>
      <c r="G8" s="1035"/>
      <c r="H8" s="1035"/>
      <c r="I8" s="1167">
        <f>VLOOKUP(F8,IKK!$D$6:$E$549,2,FALSE)</f>
        <v>0.857</v>
      </c>
      <c r="J8" s="1167"/>
      <c r="K8" s="1168"/>
    </row>
    <row r="9" s="1502" customFormat="1" ht="9.75" customHeight="1" spans="1:11">
      <c r="A9" s="1520"/>
      <c r="B9" s="1521"/>
      <c r="C9" s="1521"/>
      <c r="D9" s="1503"/>
      <c r="E9" s="1503"/>
      <c r="F9" s="1503"/>
      <c r="G9" s="1522"/>
      <c r="H9" s="1522"/>
      <c r="I9" s="1613"/>
      <c r="J9" s="1613"/>
      <c r="K9" s="1614"/>
    </row>
    <row r="10" s="1502" customFormat="1" ht="20.25" customHeight="1" spans="1:11">
      <c r="A10" s="1523" t="s">
        <v>1943</v>
      </c>
      <c r="B10" s="1524"/>
      <c r="C10" s="1525"/>
      <c r="D10" s="1525"/>
      <c r="E10" s="1525"/>
      <c r="F10" s="1525"/>
      <c r="G10" s="1525"/>
      <c r="H10" s="1525"/>
      <c r="I10" s="1525"/>
      <c r="J10" s="1525"/>
      <c r="K10" s="1615"/>
    </row>
    <row r="11" s="1502" customFormat="1" ht="18.75" customHeight="1" spans="1:11">
      <c r="A11" s="1526" t="s">
        <v>1944</v>
      </c>
      <c r="B11" s="1527"/>
      <c r="C11" s="1527"/>
      <c r="D11" s="1527"/>
      <c r="E11" s="1528"/>
      <c r="F11" s="1529" t="s">
        <v>1945</v>
      </c>
      <c r="G11" s="1527"/>
      <c r="H11" s="1527"/>
      <c r="I11" s="1527"/>
      <c r="J11" s="1527"/>
      <c r="K11" s="1616"/>
    </row>
    <row r="12" s="1502" customFormat="1" ht="30" customHeight="1" spans="1:11">
      <c r="A12" s="1530" t="s">
        <v>1946</v>
      </c>
      <c r="B12" s="1531" t="s">
        <v>1947</v>
      </c>
      <c r="C12" s="1531" t="s">
        <v>1948</v>
      </c>
      <c r="D12" s="1531" t="s">
        <v>1949</v>
      </c>
      <c r="E12" s="1531" t="s">
        <v>1950</v>
      </c>
      <c r="F12" s="1532" t="s">
        <v>1946</v>
      </c>
      <c r="G12" s="1532" t="s">
        <v>1951</v>
      </c>
      <c r="H12" s="1532" t="s">
        <v>1948</v>
      </c>
      <c r="I12" s="1532" t="s">
        <v>1949</v>
      </c>
      <c r="J12" s="1532" t="s">
        <v>1952</v>
      </c>
      <c r="K12" s="1617" t="s">
        <v>1953</v>
      </c>
    </row>
    <row r="13" s="1502" customFormat="1" ht="27" customHeight="1" spans="1:11">
      <c r="A13" s="1530"/>
      <c r="B13" s="1531"/>
      <c r="C13" s="1531"/>
      <c r="D13" s="1531"/>
      <c r="E13" s="1531"/>
      <c r="F13" s="1532"/>
      <c r="G13" s="1532"/>
      <c r="H13" s="1532"/>
      <c r="I13" s="1532"/>
      <c r="J13" s="1532"/>
      <c r="K13" s="1618"/>
    </row>
    <row r="14" s="1502" customFormat="1" ht="14.25" customHeight="1" spans="1:11">
      <c r="A14" s="1533" t="s">
        <v>1954</v>
      </c>
      <c r="B14" s="1534"/>
      <c r="C14" s="1535"/>
      <c r="D14" s="1536"/>
      <c r="E14" s="1536"/>
      <c r="F14" s="1537"/>
      <c r="G14" s="1536"/>
      <c r="H14" s="1536"/>
      <c r="I14" s="1536"/>
      <c r="J14" s="1619"/>
      <c r="K14" s="1620"/>
    </row>
    <row r="15" s="1502" customFormat="1" ht="24" customHeight="1" spans="1:11">
      <c r="A15" s="1538" t="s">
        <v>1955</v>
      </c>
      <c r="B15" s="1539" t="s">
        <v>411</v>
      </c>
      <c r="C15" s="1540">
        <f>VLOOKUP(B15,BUT_!$C$8:$I$12,2,0)</f>
        <v>901686</v>
      </c>
      <c r="D15" s="1541">
        <v>1</v>
      </c>
      <c r="E15" s="1540">
        <f>C15*D15</f>
        <v>901686</v>
      </c>
      <c r="F15" s="1538" t="s">
        <v>1955</v>
      </c>
      <c r="G15" s="1058"/>
      <c r="H15" s="1059" t="e">
        <f>VLOOKUP(G15,BUT_!$C$8:$I$12,2,0)</f>
        <v>#N/A</v>
      </c>
      <c r="I15" s="1621">
        <v>1</v>
      </c>
      <c r="J15" s="1622">
        <v>1</v>
      </c>
      <c r="K15" s="1623" t="e">
        <f>J15*I15*H15</f>
        <v>#N/A</v>
      </c>
    </row>
    <row r="16" s="1502" customFormat="1" ht="31.5" customHeight="1" spans="1:11">
      <c r="A16" s="1542" t="s">
        <v>1956</v>
      </c>
      <c r="B16" s="1543" t="s">
        <v>415</v>
      </c>
      <c r="C16" s="1544">
        <f>VLOOKUP(B16,BUT_!$C$13:$I$15,2,0)</f>
        <v>1693135</v>
      </c>
      <c r="D16" s="1545">
        <v>1</v>
      </c>
      <c r="E16" s="1544">
        <f t="shared" ref="E16:E44" si="0">C16*D16</f>
        <v>1693135</v>
      </c>
      <c r="F16" s="1542" t="s">
        <v>1956</v>
      </c>
      <c r="G16" s="1064"/>
      <c r="H16" s="1065" t="e">
        <f>VLOOKUP(G16,BUT_!$C$13:$I$15,2,0)</f>
        <v>#N/A</v>
      </c>
      <c r="I16" s="1624">
        <v>1</v>
      </c>
      <c r="J16" s="1625">
        <v>1</v>
      </c>
      <c r="K16" s="1626" t="e">
        <f t="shared" ref="K16:K44" si="1">J16*I16*H16</f>
        <v>#N/A</v>
      </c>
    </row>
    <row r="17" ht="25.5" customHeight="1" spans="1:11">
      <c r="A17" s="1542" t="s">
        <v>1957</v>
      </c>
      <c r="B17" s="1543" t="s">
        <v>440</v>
      </c>
      <c r="C17" s="1544">
        <f>VLOOKUP(B17,BUT_!$C$32:$I$38,2,0)</f>
        <v>309679</v>
      </c>
      <c r="D17" s="1545">
        <v>0.641299950555131</v>
      </c>
      <c r="E17" s="1544">
        <f t="shared" si="0"/>
        <v>198597.127387962</v>
      </c>
      <c r="F17" s="1542" t="s">
        <v>1957</v>
      </c>
      <c r="G17" s="1064"/>
      <c r="H17" s="1065" t="e">
        <f>VLOOKUP(G17,BUT_!$C$32:$I$38,2,0)</f>
        <v>#N/A</v>
      </c>
      <c r="I17" s="1624">
        <v>1</v>
      </c>
      <c r="J17" s="1625">
        <v>1</v>
      </c>
      <c r="K17" s="1626" t="e">
        <f t="shared" si="1"/>
        <v>#N/A</v>
      </c>
    </row>
    <row r="18" ht="26.1" customHeight="1" spans="1:11">
      <c r="A18" s="1542"/>
      <c r="B18" s="1543" t="s">
        <v>439</v>
      </c>
      <c r="C18" s="1544">
        <f>VLOOKUP(B18,BUT_!$C$32:$I$38,2,0)</f>
        <v>187749</v>
      </c>
      <c r="D18" s="1545">
        <v>0.358700049444869</v>
      </c>
      <c r="E18" s="1544">
        <f t="shared" si="0"/>
        <v>67345.5755832247</v>
      </c>
      <c r="F18" s="1542"/>
      <c r="G18" s="1064"/>
      <c r="H18" s="1065" t="e">
        <f>VLOOKUP(G18,BUT_!$C$32:$I$38,2,0)</f>
        <v>#N/A</v>
      </c>
      <c r="I18" s="1624">
        <v>1</v>
      </c>
      <c r="J18" s="1625">
        <v>1</v>
      </c>
      <c r="K18" s="1626" t="e">
        <f t="shared" si="1"/>
        <v>#N/A</v>
      </c>
    </row>
    <row r="19" ht="26.1" customHeight="1" spans="1:11">
      <c r="A19" s="1542" t="s">
        <v>1958</v>
      </c>
      <c r="B19" s="1543" t="s">
        <v>426</v>
      </c>
      <c r="C19" s="1544">
        <f>VLOOKUP(B19,BUT_!$C$17:$I$30,2,0)</f>
        <v>299592</v>
      </c>
      <c r="D19" s="1545">
        <v>0.515985533453888</v>
      </c>
      <c r="E19" s="1544">
        <f t="shared" si="0"/>
        <v>154585.137938517</v>
      </c>
      <c r="F19" s="1542" t="s">
        <v>1958</v>
      </c>
      <c r="G19" s="1064"/>
      <c r="H19" s="1065" t="e">
        <f>VLOOKUP(G19,BUT_!$C$17:$I$30,2,0)</f>
        <v>#N/A</v>
      </c>
      <c r="I19" s="1624">
        <v>1</v>
      </c>
      <c r="J19" s="1625">
        <v>1</v>
      </c>
      <c r="K19" s="1626" t="e">
        <f t="shared" si="1"/>
        <v>#N/A</v>
      </c>
    </row>
    <row r="20" ht="26.1" customHeight="1" spans="1:11">
      <c r="A20" s="1542"/>
      <c r="B20" s="1543" t="s">
        <v>422</v>
      </c>
      <c r="C20" s="1544">
        <f>VLOOKUP(B20,BUT_!$C$17:$I$30,2,0)</f>
        <v>421862</v>
      </c>
      <c r="D20" s="1545">
        <v>0.484014466546112</v>
      </c>
      <c r="E20" s="1544">
        <f t="shared" si="0"/>
        <v>204187.310886076</v>
      </c>
      <c r="F20" s="1542"/>
      <c r="G20" s="1064"/>
      <c r="H20" s="1065" t="e">
        <f>VLOOKUP(G20,BUT_!$C$17:$I$30,2,0)</f>
        <v>#N/A</v>
      </c>
      <c r="I20" s="1624">
        <v>1</v>
      </c>
      <c r="J20" s="1625">
        <v>1</v>
      </c>
      <c r="K20" s="1626" t="e">
        <f t="shared" si="1"/>
        <v>#N/A</v>
      </c>
    </row>
    <row r="21" ht="21.75" customHeight="1" spans="1:11">
      <c r="A21" s="1542"/>
      <c r="B21" s="1543"/>
      <c r="C21" s="1546"/>
      <c r="D21" s="1545">
        <v>0</v>
      </c>
      <c r="E21" s="1546"/>
      <c r="F21" s="1542"/>
      <c r="G21" s="1064"/>
      <c r="H21" s="1065" t="e">
        <f>VLOOKUP(G21,BUT_!$C$17:$I$30,2,0)</f>
        <v>#N/A</v>
      </c>
      <c r="I21" s="1624">
        <v>1</v>
      </c>
      <c r="J21" s="1625">
        <v>1</v>
      </c>
      <c r="K21" s="1626" t="e">
        <f t="shared" si="1"/>
        <v>#N/A</v>
      </c>
    </row>
    <row r="22" ht="24.75" customHeight="1" spans="1:11">
      <c r="A22" s="1542" t="s">
        <v>1959</v>
      </c>
      <c r="B22" s="1543" t="s">
        <v>452</v>
      </c>
      <c r="C22" s="1544">
        <f>VLOOKUP(B22,BUT_!$C$39:$I$46,2,0)</f>
        <v>223412</v>
      </c>
      <c r="D22" s="1545">
        <v>0.0755065326815795</v>
      </c>
      <c r="E22" s="1544">
        <f t="shared" si="0"/>
        <v>16869.065479457</v>
      </c>
      <c r="F22" s="1542" t="s">
        <v>1959</v>
      </c>
      <c r="G22" s="1064"/>
      <c r="H22" s="1065" t="e">
        <f>VLOOKUP(G22,BUT_!$C$39:$I$46,2,0)</f>
        <v>#N/A</v>
      </c>
      <c r="I22" s="1624">
        <v>1</v>
      </c>
      <c r="J22" s="1625">
        <v>1</v>
      </c>
      <c r="K22" s="1626" t="e">
        <f t="shared" si="1"/>
        <v>#N/A</v>
      </c>
    </row>
    <row r="23" ht="24.75" customHeight="1" spans="1:11">
      <c r="A23" s="1542"/>
      <c r="B23" s="1543" t="s">
        <v>451</v>
      </c>
      <c r="C23" s="1544">
        <f>VLOOKUP(B23,BUT_!$C$39:$I$46,2,0)</f>
        <v>260570</v>
      </c>
      <c r="D23" s="1545">
        <v>0.124913230724501</v>
      </c>
      <c r="E23" s="1544">
        <f t="shared" si="0"/>
        <v>32548.6405298832</v>
      </c>
      <c r="F23" s="1542"/>
      <c r="G23" s="1064"/>
      <c r="H23" s="1065" t="e">
        <f>VLOOKUP(G23,BUT_!$C$39:$I$46,2,0)</f>
        <v>#N/A</v>
      </c>
      <c r="I23" s="1624">
        <v>1</v>
      </c>
      <c r="J23" s="1625">
        <v>1</v>
      </c>
      <c r="K23" s="1626" t="e">
        <f t="shared" si="1"/>
        <v>#N/A</v>
      </c>
    </row>
    <row r="24" ht="24.75" customHeight="1" spans="1:11">
      <c r="A24" s="1542"/>
      <c r="B24" s="1543" t="s">
        <v>453</v>
      </c>
      <c r="C24" s="1544">
        <f>VLOOKUP(B24,BUT_!$C$39:$I$46,2,0)</f>
        <v>583415</v>
      </c>
      <c r="D24" s="1545">
        <v>0.79958023659392</v>
      </c>
      <c r="E24" s="1544">
        <f t="shared" si="0"/>
        <v>466487.103732442</v>
      </c>
      <c r="F24" s="1542"/>
      <c r="G24" s="1064"/>
      <c r="H24" s="1065" t="e">
        <f>VLOOKUP(G24,BUT_!$C$39:$I$46,2,0)</f>
        <v>#N/A</v>
      </c>
      <c r="I24" s="1624">
        <v>1</v>
      </c>
      <c r="J24" s="1625">
        <v>1</v>
      </c>
      <c r="K24" s="1626" t="e">
        <f t="shared" si="1"/>
        <v>#N/A</v>
      </c>
    </row>
    <row r="25" ht="21" customHeight="1" spans="1:11">
      <c r="A25" s="1542"/>
      <c r="B25" s="1543"/>
      <c r="C25" s="1546"/>
      <c r="D25" s="1545">
        <v>0</v>
      </c>
      <c r="E25" s="1546"/>
      <c r="F25" s="1542"/>
      <c r="G25" s="1064"/>
      <c r="H25" s="1065" t="e">
        <f>VLOOKUP(G25,BUT_!$C$39:$I$46,2,0)</f>
        <v>#N/A</v>
      </c>
      <c r="I25" s="1624">
        <v>1</v>
      </c>
      <c r="J25" s="1625">
        <v>1</v>
      </c>
      <c r="K25" s="1626" t="e">
        <f t="shared" si="1"/>
        <v>#N/A</v>
      </c>
    </row>
    <row r="26" ht="41.25" customHeight="1" spans="1:11">
      <c r="A26" s="1542" t="s">
        <v>1960</v>
      </c>
      <c r="B26" s="1543" t="s">
        <v>460</v>
      </c>
      <c r="C26" s="1546">
        <f>VLOOKUP(B26,BUT_!$C$48:$I$64,2,0)</f>
        <v>307687</v>
      </c>
      <c r="D26" s="1545">
        <v>1</v>
      </c>
      <c r="E26" s="1546">
        <f t="shared" si="0"/>
        <v>307687</v>
      </c>
      <c r="F26" s="1542" t="s">
        <v>1960</v>
      </c>
      <c r="G26" s="1064"/>
      <c r="H26" s="1065" t="e">
        <f>VLOOKUP(G26,BUT_!$C$48:$I$64,2,0)</f>
        <v>#N/A</v>
      </c>
      <c r="I26" s="1624">
        <v>1</v>
      </c>
      <c r="J26" s="1625">
        <v>1</v>
      </c>
      <c r="K26" s="1626" t="e">
        <f t="shared" si="1"/>
        <v>#N/A</v>
      </c>
    </row>
    <row r="27" ht="29.25" customHeight="1" spans="1:11">
      <c r="A27" s="1542"/>
      <c r="B27" s="1543" t="s">
        <v>467</v>
      </c>
      <c r="C27" s="1546">
        <f>VLOOKUP(B27,BUT_!$C$48:$I$64,2,0)</f>
        <v>630341</v>
      </c>
      <c r="D27" s="1545">
        <v>0.620381429793315</v>
      </c>
      <c r="E27" s="1546">
        <f t="shared" si="0"/>
        <v>391051.850837348</v>
      </c>
      <c r="F27" s="1542"/>
      <c r="G27" s="1064"/>
      <c r="H27" s="1065" t="e">
        <f>VLOOKUP(G27,BUT_!$C$48:$I$64,2,0)</f>
        <v>#N/A</v>
      </c>
      <c r="I27" s="1624">
        <v>1</v>
      </c>
      <c r="J27" s="1625">
        <v>1</v>
      </c>
      <c r="K27" s="1626" t="e">
        <f t="shared" si="1"/>
        <v>#N/A</v>
      </c>
    </row>
    <row r="28" ht="29.25" customHeight="1" spans="1:11">
      <c r="A28" s="1542"/>
      <c r="B28" s="1543" t="s">
        <v>468</v>
      </c>
      <c r="C28" s="1546">
        <f>VLOOKUP(B28,BUT_!$C$48:$I$64,2,0)</f>
        <v>1621851</v>
      </c>
      <c r="D28" s="1545">
        <v>0.0792767250344109</v>
      </c>
      <c r="E28" s="1546">
        <f t="shared" si="0"/>
        <v>128575.035773784</v>
      </c>
      <c r="F28" s="1542"/>
      <c r="G28" s="1064"/>
      <c r="H28" s="1065" t="e">
        <f>VLOOKUP(G28,BUT_!$C$48:$I$64,2,0)</f>
        <v>#N/A</v>
      </c>
      <c r="I28" s="1624">
        <v>1</v>
      </c>
      <c r="J28" s="1625">
        <v>1</v>
      </c>
      <c r="K28" s="1626" t="e">
        <f t="shared" si="1"/>
        <v>#N/A</v>
      </c>
    </row>
    <row r="29" ht="29.25" customHeight="1" spans="1:11">
      <c r="A29" s="1542"/>
      <c r="B29" s="1543" t="s">
        <v>470</v>
      </c>
      <c r="C29" s="1546">
        <f>VLOOKUP(B29,BUT_!$C$48:$I$64,2,0)</f>
        <v>4973057</v>
      </c>
      <c r="D29" s="1545">
        <v>0.0493897131753132</v>
      </c>
      <c r="E29" s="1546">
        <f t="shared" si="0"/>
        <v>245617.858834484</v>
      </c>
      <c r="F29" s="1542"/>
      <c r="G29" s="1064"/>
      <c r="H29" s="1065" t="e">
        <f>VLOOKUP(G29,BUT_!$C$48:$I$64,2,0)</f>
        <v>#N/A</v>
      </c>
      <c r="I29" s="1624">
        <v>1</v>
      </c>
      <c r="J29" s="1625">
        <v>1</v>
      </c>
      <c r="K29" s="1626" t="e">
        <f t="shared" si="1"/>
        <v>#N/A</v>
      </c>
    </row>
    <row r="30" ht="29.25" customHeight="1" spans="1:11">
      <c r="A30" s="1542"/>
      <c r="B30" s="1543" t="s">
        <v>466</v>
      </c>
      <c r="C30" s="1546">
        <f>VLOOKUP(B30,BUT_!$C$48:$I$64,2,0)</f>
        <v>1231054</v>
      </c>
      <c r="D30" s="1545">
        <v>0.00809667429103496</v>
      </c>
      <c r="E30" s="1546">
        <f t="shared" si="0"/>
        <v>9967.44327267575</v>
      </c>
      <c r="F30" s="1542"/>
      <c r="G30" s="1064"/>
      <c r="H30" s="1065" t="e">
        <f>VLOOKUP(G30,BUT_!$C$48:$I$64,2,0)</f>
        <v>#N/A</v>
      </c>
      <c r="I30" s="1624">
        <v>1</v>
      </c>
      <c r="J30" s="1625">
        <v>1</v>
      </c>
      <c r="K30" s="1626" t="e">
        <f t="shared" si="1"/>
        <v>#N/A</v>
      </c>
    </row>
    <row r="31" ht="29.25" customHeight="1" spans="1:11">
      <c r="A31" s="1542"/>
      <c r="B31" s="1543" t="s">
        <v>472</v>
      </c>
      <c r="C31" s="1546">
        <f>VLOOKUP(B31,BUT_!$C$48:$I$64,2,0)</f>
        <v>1144372</v>
      </c>
      <c r="D31" s="1545">
        <v>0.209618570206685</v>
      </c>
      <c r="E31" s="1546">
        <f t="shared" si="0"/>
        <v>239881.622424564</v>
      </c>
      <c r="F31" s="1542"/>
      <c r="G31" s="1064"/>
      <c r="H31" s="1065" t="e">
        <f>VLOOKUP(G31,BUT_!$C$48:$I$64,2,0)</f>
        <v>#N/A</v>
      </c>
      <c r="I31" s="1624">
        <v>1</v>
      </c>
      <c r="J31" s="1625">
        <v>1</v>
      </c>
      <c r="K31" s="1626" t="e">
        <f t="shared" si="1"/>
        <v>#N/A</v>
      </c>
    </row>
    <row r="32" ht="29.25" customHeight="1" spans="1:11">
      <c r="A32" s="1542"/>
      <c r="B32" s="1543" t="s">
        <v>473</v>
      </c>
      <c r="C32" s="1546">
        <f>VLOOKUP(B32,BUT_!$C$48:$I$64,2,0)</f>
        <v>2502989</v>
      </c>
      <c r="D32" s="1545">
        <v>0.0332368874992409</v>
      </c>
      <c r="E32" s="1546">
        <f t="shared" si="0"/>
        <v>83191.5638048376</v>
      </c>
      <c r="F32" s="1542"/>
      <c r="G32" s="1064"/>
      <c r="H32" s="1065" t="e">
        <f>VLOOKUP(G32,BUT_!$C$48:$I$64,2,0)</f>
        <v>#N/A</v>
      </c>
      <c r="I32" s="1624">
        <v>1</v>
      </c>
      <c r="J32" s="1625">
        <v>1</v>
      </c>
      <c r="K32" s="1626" t="e">
        <f t="shared" si="1"/>
        <v>#N/A</v>
      </c>
    </row>
    <row r="33" ht="35.25" customHeight="1" spans="1:11">
      <c r="A33" s="1542" t="s">
        <v>1961</v>
      </c>
      <c r="B33" s="1543" t="s">
        <v>478</v>
      </c>
      <c r="C33" s="1546">
        <f>VLOOKUP(B33,BUT_!$C$66:$I$80,2,0)</f>
        <v>721384</v>
      </c>
      <c r="D33" s="1545">
        <v>0.269248747913189</v>
      </c>
      <c r="E33" s="1546">
        <f t="shared" si="0"/>
        <v>194231.738764608</v>
      </c>
      <c r="F33" s="1542" t="s">
        <v>1961</v>
      </c>
      <c r="G33" s="1064"/>
      <c r="H33" s="1065" t="e">
        <f>VLOOKUP(G33,BUT_!$C$66:$I$80,2,0)</f>
        <v>#N/A</v>
      </c>
      <c r="I33" s="1624">
        <v>1</v>
      </c>
      <c r="J33" s="1625">
        <v>1</v>
      </c>
      <c r="K33" s="1626" t="e">
        <f t="shared" si="1"/>
        <v>#N/A</v>
      </c>
    </row>
    <row r="34" ht="32.25" customHeight="1" spans="1:11">
      <c r="A34" s="1542"/>
      <c r="B34" s="1543" t="s">
        <v>479</v>
      </c>
      <c r="C34" s="1546">
        <f>VLOOKUP(B34,BUT_!$C$66:$I$80,2,0)</f>
        <v>507164</v>
      </c>
      <c r="D34" s="1545">
        <v>0.0264440734557596</v>
      </c>
      <c r="E34" s="1546">
        <f t="shared" si="0"/>
        <v>13411.4820701169</v>
      </c>
      <c r="F34" s="1542"/>
      <c r="G34" s="1064"/>
      <c r="H34" s="1065" t="e">
        <f>VLOOKUP(G34,BUT_!$C$66:$I$80,2,0)</f>
        <v>#N/A</v>
      </c>
      <c r="I34" s="1624">
        <v>1</v>
      </c>
      <c r="J34" s="1625">
        <v>1</v>
      </c>
      <c r="K34" s="1626" t="e">
        <f t="shared" si="1"/>
        <v>#N/A</v>
      </c>
    </row>
    <row r="35" ht="32.25" customHeight="1" spans="1:11">
      <c r="A35" s="1542"/>
      <c r="B35" s="1543" t="s">
        <v>483</v>
      </c>
      <c r="C35" s="1546">
        <f>VLOOKUP(B35,BUT_!$C$66:$I$80,2,0)</f>
        <v>662991</v>
      </c>
      <c r="D35" s="1545">
        <v>0.0897495826377296</v>
      </c>
      <c r="E35" s="1546">
        <f t="shared" si="0"/>
        <v>59503.165542571</v>
      </c>
      <c r="F35" s="1542"/>
      <c r="G35" s="1064"/>
      <c r="H35" s="1065" t="e">
        <f>VLOOKUP(G35,BUT_!$C$66:$I$80,2,0)</f>
        <v>#N/A</v>
      </c>
      <c r="I35" s="1624">
        <v>1</v>
      </c>
      <c r="J35" s="1625">
        <v>1</v>
      </c>
      <c r="K35" s="1626" t="e">
        <f t="shared" si="1"/>
        <v>#N/A</v>
      </c>
    </row>
    <row r="36" ht="32.25" customHeight="1" spans="1:11">
      <c r="A36" s="1542"/>
      <c r="B36" s="1543" t="s">
        <v>482</v>
      </c>
      <c r="C36" s="1546">
        <f>VLOOKUP(B36,BUT_!$C$66:$I$80,2,0)</f>
        <v>119140</v>
      </c>
      <c r="D36" s="1545">
        <v>0.134624373956594</v>
      </c>
      <c r="E36" s="1546">
        <f t="shared" si="0"/>
        <v>16039.1479131887</v>
      </c>
      <c r="F36" s="1542"/>
      <c r="G36" s="1064"/>
      <c r="H36" s="1065" t="e">
        <f>VLOOKUP(G36,BUT_!$C$66:$I$80,2,0)</f>
        <v>#N/A</v>
      </c>
      <c r="I36" s="1624">
        <v>1</v>
      </c>
      <c r="J36" s="1625">
        <v>1</v>
      </c>
      <c r="K36" s="1626" t="e">
        <f t="shared" si="1"/>
        <v>#N/A</v>
      </c>
    </row>
    <row r="37" ht="32.25" customHeight="1" spans="1:11">
      <c r="A37" s="1542"/>
      <c r="B37" s="1543" t="s">
        <v>488</v>
      </c>
      <c r="C37" s="1546">
        <f>VLOOKUP(B37,BUT_!$C$66:$I$80,2,0)</f>
        <v>753254</v>
      </c>
      <c r="D37" s="1545">
        <v>0.230450751252087</v>
      </c>
      <c r="E37" s="1546">
        <f t="shared" si="0"/>
        <v>173587.950183639</v>
      </c>
      <c r="F37" s="1542"/>
      <c r="G37" s="1064"/>
      <c r="H37" s="1065" t="e">
        <f>VLOOKUP(G37,BUT_!$C$66:$I$80,2,0)</f>
        <v>#N/A</v>
      </c>
      <c r="I37" s="1624">
        <v>1</v>
      </c>
      <c r="J37" s="1625">
        <v>1</v>
      </c>
      <c r="K37" s="1626" t="e">
        <f t="shared" si="1"/>
        <v>#N/A</v>
      </c>
    </row>
    <row r="38" ht="32.25" customHeight="1" spans="1:11">
      <c r="A38" s="1542"/>
      <c r="B38" s="1543" t="s">
        <v>490</v>
      </c>
      <c r="C38" s="1546">
        <f>VLOOKUP(B38,BUT_!$C$66:$I$80,2,0)</f>
        <v>237221</v>
      </c>
      <c r="D38" s="1545">
        <v>0.249482470784641</v>
      </c>
      <c r="E38" s="1546">
        <f t="shared" si="0"/>
        <v>59182.4812020033</v>
      </c>
      <c r="F38" s="1542"/>
      <c r="G38" s="1064"/>
      <c r="H38" s="1065" t="e">
        <f>VLOOKUP(G38,BUT_!$C$66:$I$80,2,0)</f>
        <v>#N/A</v>
      </c>
      <c r="I38" s="1624">
        <v>1</v>
      </c>
      <c r="J38" s="1625">
        <v>1</v>
      </c>
      <c r="K38" s="1626" t="e">
        <f t="shared" si="1"/>
        <v>#N/A</v>
      </c>
    </row>
    <row r="39" ht="26.1" customHeight="1" spans="1:11">
      <c r="A39" s="1542" t="s">
        <v>1962</v>
      </c>
      <c r="B39" s="1543" t="s">
        <v>494</v>
      </c>
      <c r="C39" s="1546">
        <f>VLOOKUP(B39,BUT_!$C$81:$I$106,2,0)</f>
        <v>677017</v>
      </c>
      <c r="D39" s="1545">
        <v>0.458974118000865</v>
      </c>
      <c r="E39" s="1546">
        <f t="shared" si="0"/>
        <v>310733.280446591</v>
      </c>
      <c r="F39" s="1542" t="s">
        <v>1962</v>
      </c>
      <c r="G39" s="1064"/>
      <c r="H39" s="1065" t="e">
        <f>VLOOKUP(G39,BUT_!$C$81:$I$106,2,0)</f>
        <v>#N/A</v>
      </c>
      <c r="I39" s="1624">
        <v>1</v>
      </c>
      <c r="J39" s="1625">
        <v>1</v>
      </c>
      <c r="K39" s="1626" t="e">
        <f t="shared" si="1"/>
        <v>#N/A</v>
      </c>
    </row>
    <row r="40" ht="26.1" customHeight="1" spans="1:11">
      <c r="A40" s="1542"/>
      <c r="B40" s="1543" t="s">
        <v>499</v>
      </c>
      <c r="C40" s="1546">
        <f>VLOOKUP(B40,BUT_!$C$81:$I$106,2,0)</f>
        <v>1465533</v>
      </c>
      <c r="D40" s="1545">
        <v>0.295958874499558</v>
      </c>
      <c r="E40" s="1546">
        <f t="shared" si="0"/>
        <v>433737.497221961</v>
      </c>
      <c r="F40" s="1542"/>
      <c r="G40" s="1064"/>
      <c r="H40" s="1065" t="e">
        <f>VLOOKUP(G40,BUT_!$C$81:$I$106,2,0)</f>
        <v>#N/A</v>
      </c>
      <c r="I40" s="1624">
        <v>1</v>
      </c>
      <c r="J40" s="1625">
        <v>1</v>
      </c>
      <c r="K40" s="1626" t="e">
        <f t="shared" si="1"/>
        <v>#N/A</v>
      </c>
    </row>
    <row r="41" ht="26.1" customHeight="1" spans="1:11">
      <c r="A41" s="1542"/>
      <c r="B41" s="1543" t="s">
        <v>497</v>
      </c>
      <c r="C41" s="1546">
        <f>VLOOKUP(B41,BUT_!$C$81:$I$106,2,0)</f>
        <v>552006</v>
      </c>
      <c r="D41" s="1545">
        <v>0.245067007499577</v>
      </c>
      <c r="E41" s="1546">
        <f t="shared" si="0"/>
        <v>135278.458541812</v>
      </c>
      <c r="F41" s="1542"/>
      <c r="G41" s="1064"/>
      <c r="H41" s="1065" t="e">
        <f>VLOOKUP(G41,BUT_!$C$81:$I$106,2,0)</f>
        <v>#N/A</v>
      </c>
      <c r="I41" s="1624">
        <v>1</v>
      </c>
      <c r="J41" s="1625">
        <v>1</v>
      </c>
      <c r="K41" s="1626" t="e">
        <f t="shared" si="1"/>
        <v>#N/A</v>
      </c>
    </row>
    <row r="42" ht="26.1" customHeight="1" spans="1:11">
      <c r="A42" s="1542"/>
      <c r="B42" s="1543" t="s">
        <v>30</v>
      </c>
      <c r="C42" s="1546"/>
      <c r="D42" s="1545">
        <v>0</v>
      </c>
      <c r="E42" s="1546">
        <f t="shared" si="0"/>
        <v>0</v>
      </c>
      <c r="F42" s="1542"/>
      <c r="G42" s="1064"/>
      <c r="H42" s="1065" t="e">
        <f>VLOOKUP(G42,BUT_!$C$81:$I$106,2,0)</f>
        <v>#N/A</v>
      </c>
      <c r="I42" s="1624">
        <v>1</v>
      </c>
      <c r="J42" s="1625">
        <v>1</v>
      </c>
      <c r="K42" s="1626" t="e">
        <f t="shared" si="1"/>
        <v>#N/A</v>
      </c>
    </row>
    <row r="43" ht="26.1" customHeight="1" spans="1:11">
      <c r="A43" s="1542"/>
      <c r="B43" s="1543" t="s">
        <v>30</v>
      </c>
      <c r="C43" s="1546"/>
      <c r="D43" s="1545"/>
      <c r="E43" s="1546">
        <f t="shared" si="0"/>
        <v>0</v>
      </c>
      <c r="F43" s="1542"/>
      <c r="G43" s="1064"/>
      <c r="H43" s="1065" t="e">
        <f>VLOOKUP(G43,BUT_!$C$81:$I$106,2,0)</f>
        <v>#N/A</v>
      </c>
      <c r="I43" s="1624">
        <v>1</v>
      </c>
      <c r="J43" s="1625">
        <v>1</v>
      </c>
      <c r="K43" s="1626" t="e">
        <f t="shared" si="1"/>
        <v>#N/A</v>
      </c>
    </row>
    <row r="44" ht="36.75" customHeight="1" spans="1:11">
      <c r="A44" s="1547" t="s">
        <v>1963</v>
      </c>
      <c r="B44" s="1548" t="s">
        <v>2008</v>
      </c>
      <c r="C44" s="1549">
        <v>348551</v>
      </c>
      <c r="D44" s="1550">
        <v>1</v>
      </c>
      <c r="E44" s="1549">
        <f t="shared" si="0"/>
        <v>348551</v>
      </c>
      <c r="F44" s="1547" t="s">
        <v>1963</v>
      </c>
      <c r="G44" s="1551" t="str">
        <f>B44</f>
        <v>Meja dapur, sink, sanitair Toto, Plumbing, elektrikal</v>
      </c>
      <c r="H44" s="1552">
        <f>C44</f>
        <v>348551</v>
      </c>
      <c r="I44" s="1624">
        <v>1</v>
      </c>
      <c r="J44" s="1625">
        <v>1</v>
      </c>
      <c r="K44" s="1626">
        <f t="shared" si="1"/>
        <v>348551</v>
      </c>
    </row>
    <row r="45" ht="20.25" customHeight="1" spans="1:11">
      <c r="A45" s="1553" t="s">
        <v>1965</v>
      </c>
      <c r="B45" s="1554"/>
      <c r="C45" s="1554"/>
      <c r="D45" s="1555"/>
      <c r="E45" s="1556">
        <f>SUM(E15:E44)</f>
        <v>6885669.53837175</v>
      </c>
      <c r="F45" s="1557" t="s">
        <v>1965</v>
      </c>
      <c r="G45" s="1558"/>
      <c r="H45" s="1558"/>
      <c r="I45" s="1558"/>
      <c r="J45" s="1627"/>
      <c r="K45" s="1628" t="e">
        <f>SUM(K15:K44)</f>
        <v>#N/A</v>
      </c>
    </row>
    <row r="46" ht="20.25" customHeight="1" spans="1:22">
      <c r="A46" s="1553" t="s">
        <v>1966</v>
      </c>
      <c r="B46" s="1554"/>
      <c r="C46" s="1554"/>
      <c r="D46" s="1555"/>
      <c r="E46" s="1556">
        <f>E45*I8</f>
        <v>5901018.79438459</v>
      </c>
      <c r="F46" s="1557" t="s">
        <v>1966</v>
      </c>
      <c r="G46" s="1558"/>
      <c r="H46" s="1558"/>
      <c r="I46" s="1558"/>
      <c r="J46" s="1627"/>
      <c r="K46" s="1628" t="e">
        <f>K45*I8</f>
        <v>#N/A</v>
      </c>
      <c r="L46" s="1629"/>
      <c r="M46" s="1503"/>
      <c r="N46" s="1503"/>
      <c r="Q46" s="1644"/>
      <c r="R46" s="1645"/>
      <c r="U46" s="1646"/>
      <c r="V46" s="1647"/>
    </row>
    <row r="47" ht="20.25" customHeight="1" spans="1:11">
      <c r="A47" s="1553" t="s">
        <v>1967</v>
      </c>
      <c r="B47" s="1554"/>
      <c r="C47" s="1554"/>
      <c r="D47" s="1555"/>
      <c r="E47" s="1556">
        <f>E46*K4</f>
        <v>5901018.79438459</v>
      </c>
      <c r="F47" s="1557" t="s">
        <v>1967</v>
      </c>
      <c r="G47" s="1558"/>
      <c r="H47" s="1558"/>
      <c r="I47" s="1558"/>
      <c r="J47" s="1627"/>
      <c r="K47" s="1628" t="e">
        <f>K46*K4</f>
        <v>#N/A</v>
      </c>
    </row>
    <row r="48" ht="34.5" customHeight="1" spans="1:11">
      <c r="A48" s="1559" t="s">
        <v>1968</v>
      </c>
      <c r="B48" s="1560" t="s">
        <v>1969</v>
      </c>
      <c r="C48" s="1561" t="s">
        <v>1970</v>
      </c>
      <c r="D48" s="1562"/>
      <c r="E48" s="1562"/>
      <c r="F48" s="1563" t="s">
        <v>1971</v>
      </c>
      <c r="G48" s="1564"/>
      <c r="H48" s="1563" t="str">
        <f>B48</f>
        <v>MODEL ACUAN</v>
      </c>
      <c r="I48" s="1564"/>
      <c r="J48" s="1563" t="str">
        <f>C48</f>
        <v>OBJEK YANG DINILAI</v>
      </c>
      <c r="K48" s="1630"/>
    </row>
    <row r="49" ht="24" customHeight="1" spans="1:11">
      <c r="A49" s="1565" t="s">
        <v>1320</v>
      </c>
      <c r="B49" s="1566">
        <f>3%*E47</f>
        <v>177030.563831538</v>
      </c>
      <c r="C49" s="1567" t="e">
        <f>3%*(K47+K56)</f>
        <v>#N/A</v>
      </c>
      <c r="D49" s="1568"/>
      <c r="E49" s="1568"/>
      <c r="F49" s="1569" t="s">
        <v>1972</v>
      </c>
      <c r="G49" s="1569"/>
      <c r="H49" s="1570">
        <f>E47+B52</f>
        <v>6756666.51957035</v>
      </c>
      <c r="I49" s="1570"/>
      <c r="J49" s="1631" t="e">
        <f>K47+C52</f>
        <v>#N/A</v>
      </c>
      <c r="K49" s="1632"/>
    </row>
    <row r="50" ht="21.75" customHeight="1" spans="1:11">
      <c r="A50" s="1571" t="s">
        <v>1323</v>
      </c>
      <c r="B50" s="1572">
        <f>E47*1.5%</f>
        <v>88515.2819157688</v>
      </c>
      <c r="C50" s="1573" t="e">
        <f>1.5%*(K47+K56)</f>
        <v>#N/A</v>
      </c>
      <c r="D50" s="1574"/>
      <c r="E50" s="1574"/>
      <c r="F50" s="1575" t="s">
        <v>1973</v>
      </c>
      <c r="G50" s="1575"/>
      <c r="H50" s="1576">
        <f>H49*11%</f>
        <v>743233.317152739</v>
      </c>
      <c r="I50" s="1576"/>
      <c r="J50" s="1633" t="e">
        <f>J49*11%</f>
        <v>#N/A</v>
      </c>
      <c r="K50" s="1634"/>
    </row>
    <row r="51" ht="31.5" customHeight="1" spans="1:11">
      <c r="A51" s="1577" t="s">
        <v>1327</v>
      </c>
      <c r="B51" s="1578">
        <f>E47*10%</f>
        <v>590101.879438459</v>
      </c>
      <c r="C51" s="1579" t="e">
        <f>10%*(K47+K56)</f>
        <v>#N/A</v>
      </c>
      <c r="D51" s="1580"/>
      <c r="E51" s="1580"/>
      <c r="F51" s="1581" t="s">
        <v>1974</v>
      </c>
      <c r="G51" s="1581"/>
      <c r="H51" s="1582">
        <f>ROUND(H49+H50,-4)</f>
        <v>7500000</v>
      </c>
      <c r="I51" s="1582"/>
      <c r="J51" s="1635" t="e">
        <f>ROUNDDOWN(J49+J50,-3)</f>
        <v>#N/A</v>
      </c>
      <c r="K51" s="1636"/>
    </row>
    <row r="52" ht="31.5" customHeight="1" spans="1:11">
      <c r="A52" s="1583" t="s">
        <v>1975</v>
      </c>
      <c r="B52" s="1584">
        <f>SUM(B49:B51)</f>
        <v>855647.725185765</v>
      </c>
      <c r="C52" s="1585" t="e">
        <f>SUM(C49:C51)</f>
        <v>#N/A</v>
      </c>
      <c r="D52" s="1586"/>
      <c r="E52" s="1586"/>
      <c r="F52" s="1587" t="s">
        <v>1976</v>
      </c>
      <c r="G52" s="1588"/>
      <c r="H52" s="1589">
        <f>H51*G4</f>
        <v>1837500000</v>
      </c>
      <c r="I52" s="1637"/>
      <c r="J52" s="1638" t="s">
        <v>1577</v>
      </c>
      <c r="K52" s="1639"/>
    </row>
    <row r="53" ht="29.25" customHeight="1" spans="6:6">
      <c r="F53" s="1590"/>
    </row>
    <row r="54" ht="30" customHeight="1" spans="5:6">
      <c r="E54" s="1591"/>
      <c r="F54" s="1592"/>
    </row>
    <row r="55" ht="30.75" customHeight="1" spans="6:6">
      <c r="F55" s="1593"/>
    </row>
    <row r="56" ht="28.5" customHeight="1" spans="7:11">
      <c r="G56" s="1594"/>
      <c r="H56" s="1594"/>
      <c r="I56" s="1594"/>
      <c r="J56" s="1640"/>
      <c r="K56" s="1641" t="e">
        <f>J56*K45</f>
        <v>#N/A</v>
      </c>
    </row>
    <row r="57" ht="31.5" customHeight="1"/>
    <row r="58" ht="21" customHeight="1"/>
    <row r="59" ht="27.75" customHeight="1" spans="1:11">
      <c r="A59" s="1595"/>
      <c r="B59" s="1596"/>
      <c r="H59" s="1597"/>
      <c r="I59" s="1597"/>
      <c r="J59" s="1597"/>
      <c r="K59" s="1642"/>
    </row>
    <row r="60" ht="21.75" customHeight="1" spans="1:11">
      <c r="A60" s="1598"/>
      <c r="B60" s="1597"/>
      <c r="K60" s="1643"/>
    </row>
    <row r="61" spans="1:11">
      <c r="A61" s="1599"/>
      <c r="B61" s="1599"/>
      <c r="D61" s="1595"/>
      <c r="E61" s="1595"/>
      <c r="F61" s="1595"/>
      <c r="G61" s="1600"/>
      <c r="H61" s="1600"/>
      <c r="I61" s="1600"/>
      <c r="J61" s="1600"/>
      <c r="K61" s="1643"/>
    </row>
    <row r="62" spans="1:11">
      <c r="A62" s="1601"/>
      <c r="B62" s="1602"/>
      <c r="D62" s="1598"/>
      <c r="E62" s="1598"/>
      <c r="F62" s="1598"/>
      <c r="G62" s="1603"/>
      <c r="H62" s="1603"/>
      <c r="I62" s="1606"/>
      <c r="J62" s="1606"/>
      <c r="K62" s="1643"/>
    </row>
    <row r="63" spans="1:11">
      <c r="A63" s="1604"/>
      <c r="B63" s="1605"/>
      <c r="D63" s="1598"/>
      <c r="E63" s="1598"/>
      <c r="F63" s="1598"/>
      <c r="G63" s="1606"/>
      <c r="H63" s="1606"/>
      <c r="I63" s="1606"/>
      <c r="J63" s="1606"/>
      <c r="K63" s="1643"/>
    </row>
    <row r="64" ht="15" customHeight="1"/>
    <row r="65" ht="15.75" customHeight="1"/>
    <row r="66" ht="15" customHeight="1"/>
    <row r="67" ht="15" customHeight="1" spans="3:3">
      <c r="C67" s="1648"/>
    </row>
    <row r="68" ht="15" customHeight="1" spans="3:3">
      <c r="C68" s="1649"/>
    </row>
    <row r="69" ht="15.75" hidden="1" customHeight="1" spans="1:11">
      <c r="A69" s="1650" t="s">
        <v>1978</v>
      </c>
      <c r="B69" s="1651"/>
      <c r="C69" s="1652" t="e">
        <f>ROUND(J51*K78,-3)</f>
        <v>#N/A</v>
      </c>
      <c r="D69" s="1653"/>
      <c r="E69" s="1653"/>
      <c r="F69" s="1654"/>
      <c r="G69" s="1655" t="s">
        <v>1979</v>
      </c>
      <c r="H69" s="1656">
        <v>2017</v>
      </c>
      <c r="I69" s="1673" t="s">
        <v>1980</v>
      </c>
      <c r="J69" s="1674"/>
      <c r="K69" s="1675" t="s">
        <v>1981</v>
      </c>
    </row>
    <row r="70" ht="15" hidden="1" customHeight="1" spans="1:11">
      <c r="A70" s="1657" t="s">
        <v>1982</v>
      </c>
      <c r="B70" s="1658"/>
      <c r="C70" s="1659" t="e">
        <f>ROUND(J51-C69,-3)</f>
        <v>#N/A</v>
      </c>
      <c r="D70" s="1659"/>
      <c r="E70" s="1659"/>
      <c r="F70" s="1659"/>
      <c r="G70" s="1660" t="s">
        <v>1983</v>
      </c>
      <c r="H70" s="1661">
        <v>2016</v>
      </c>
      <c r="I70" s="1676" t="s">
        <v>1984</v>
      </c>
      <c r="J70" s="1677"/>
      <c r="K70" s="1678">
        <f>H73/H72</f>
        <v>0.025</v>
      </c>
    </row>
    <row r="71" ht="15" hidden="1" customHeight="1" spans="1:11">
      <c r="A71" s="1662" t="s">
        <v>1985</v>
      </c>
      <c r="B71" s="1662"/>
      <c r="C71" s="1663" t="e">
        <f>ROUND(C70*G4,-3)</f>
        <v>#N/A</v>
      </c>
      <c r="D71" s="1664"/>
      <c r="E71" s="1664"/>
      <c r="F71" s="1665"/>
      <c r="G71" s="1660" t="s">
        <v>1986</v>
      </c>
      <c r="H71" s="1666">
        <f>H70</f>
        <v>2016</v>
      </c>
      <c r="I71" s="1679" t="s">
        <v>1987</v>
      </c>
      <c r="J71" s="1680"/>
      <c r="K71" s="1681">
        <v>0</v>
      </c>
    </row>
    <row r="72" ht="15" hidden="1" customHeight="1" spans="7:11">
      <c r="G72" s="1667" t="s">
        <v>1988</v>
      </c>
      <c r="H72" s="1668">
        <v>40</v>
      </c>
      <c r="I72" s="1682" t="s">
        <v>1989</v>
      </c>
      <c r="J72" s="1683"/>
      <c r="K72" s="1684"/>
    </row>
    <row r="73" ht="15" hidden="1" customHeight="1" spans="7:11">
      <c r="G73" s="1667" t="s">
        <v>1990</v>
      </c>
      <c r="H73" s="1669">
        <f>H69-(H70+H71)/2</f>
        <v>1</v>
      </c>
      <c r="I73" s="1685" t="s">
        <v>1991</v>
      </c>
      <c r="J73" s="1686"/>
      <c r="K73" s="1681">
        <v>0</v>
      </c>
    </row>
    <row r="74" ht="15" hidden="1" customHeight="1" spans="9:11">
      <c r="I74" s="1682" t="s">
        <v>1992</v>
      </c>
      <c r="J74" s="1683"/>
      <c r="K74" s="1684"/>
    </row>
    <row r="75" ht="15" hidden="1" customHeight="1" spans="7:11">
      <c r="G75" s="1670" t="s">
        <v>1993</v>
      </c>
      <c r="H75" s="1671"/>
      <c r="I75" s="1687" t="s">
        <v>1991</v>
      </c>
      <c r="J75" s="1688"/>
      <c r="K75" s="1681">
        <v>0</v>
      </c>
    </row>
    <row r="76" ht="15" hidden="1" customHeight="1" spans="7:11">
      <c r="G76" s="1672" t="str">
        <f>IF(100%-K78&gt;84%,"Sangat Baik / Very Good",IF(100%-K78&gt;64%,"Baik / Good",IF(100%-K78&gt;29%,"Cukup / Fair",IF(100%-K78&gt;9%,"Buruk / Poor","Scrap"))))</f>
        <v>Sangat Baik / Very Good</v>
      </c>
      <c r="H76" s="1672"/>
      <c r="I76" s="1682" t="s">
        <v>1994</v>
      </c>
      <c r="J76" s="1683"/>
      <c r="K76" s="1684"/>
    </row>
    <row r="77" ht="15.75" hidden="1" customHeight="1" spans="9:11">
      <c r="I77" s="1689" t="s">
        <v>1991</v>
      </c>
      <c r="J77" s="1690"/>
      <c r="K77" s="1691">
        <v>0</v>
      </c>
    </row>
    <row r="78" ht="15.75" hidden="1" customHeight="1" spans="9:11">
      <c r="I78" s="1692" t="s">
        <v>1995</v>
      </c>
      <c r="J78" s="1692"/>
      <c r="K78" s="1693">
        <f>K70-K71+K73+K75*K70+K77*K70</f>
        <v>0.025</v>
      </c>
    </row>
    <row r="79" ht="15" hidden="1" customHeight="1"/>
    <row r="80" ht="15" hidden="1" customHeight="1"/>
    <row r="81" s="1503" customFormat="1" ht="15" hidden="1" customHeight="1"/>
    <row r="82" s="1503" customFormat="1" ht="15" hidden="1" customHeight="1"/>
    <row r="83" s="1503" customFormat="1" ht="15" hidden="1" customHeight="1"/>
    <row r="84" s="1503" customFormat="1" ht="15" hidden="1" customHeight="1"/>
    <row r="85" s="1503" customFormat="1" ht="15" hidden="1" customHeight="1"/>
    <row r="86" s="1503" customFormat="1" ht="15" hidden="1" customHeight="1"/>
    <row r="87" s="1503" customFormat="1" ht="15" hidden="1" customHeight="1"/>
    <row r="88" s="1503" customFormat="1" ht="15" hidden="1" customHeight="1"/>
    <row r="89" s="1503" customFormat="1" ht="15" hidden="1" customHeight="1"/>
    <row r="90" s="1503" customFormat="1" ht="15" hidden="1" customHeight="1"/>
    <row r="91" s="1503" customFormat="1" ht="15" hidden="1" customHeight="1"/>
    <row r="92" s="1503" customFormat="1" ht="15" hidden="1" customHeight="1"/>
    <row r="93" s="1503" customFormat="1" ht="15" hidden="1" customHeight="1"/>
    <row r="94" s="1503" customFormat="1" ht="15" hidden="1" customHeight="1"/>
    <row r="95" s="1503" customFormat="1" ht="15" hidden="1" customHeight="1"/>
    <row r="96" s="1503" customFormat="1" ht="15" customHeight="1"/>
    <row r="97" s="1503" customFormat="1" ht="15" customHeight="1"/>
    <row r="98" s="1503" customFormat="1" ht="15.75" customHeight="1"/>
    <row r="99" s="1503" customFormat="1" ht="15" customHeight="1"/>
    <row r="100" s="1503" customFormat="1" ht="15.75" customHeight="1"/>
    <row r="101" s="1503" customFormat="1" ht="15" customHeight="1"/>
    <row r="102" s="1503" customFormat="1" ht="15" customHeight="1"/>
    <row r="103" s="1503" customFormat="1" ht="15" customHeight="1"/>
    <row r="104" s="1503" customFormat="1" ht="15" customHeight="1"/>
    <row r="105" s="1503" customFormat="1" ht="15.75" customHeight="1"/>
    <row r="106" s="1503" customFormat="1" ht="15" customHeight="1"/>
    <row r="107" s="1503" customFormat="1" ht="15" customHeight="1"/>
    <row r="108" s="1503" customFormat="1" ht="15" customHeight="1"/>
    <row r="109" s="1503" customFormat="1" ht="15" customHeight="1"/>
    <row r="110" s="1503" customFormat="1" ht="15" customHeight="1"/>
    <row r="111" s="1503" customFormat="1" ht="15" customHeight="1"/>
    <row r="112" s="1503" customFormat="1" ht="15" customHeight="1"/>
    <row r="113" s="1503" customFormat="1" ht="15" customHeight="1"/>
    <row r="114" s="1503" customFormat="1" ht="15" customHeight="1"/>
    <row r="115" s="1503" customFormat="1" ht="15" customHeight="1"/>
    <row r="116" s="1503" customFormat="1" ht="15" customHeight="1"/>
    <row r="117" s="1503" customFormat="1" ht="15" customHeight="1"/>
    <row r="118" s="1503" customFormat="1" ht="15" customHeight="1"/>
    <row r="119" s="1503" customFormat="1" ht="15.75" customHeight="1"/>
    <row r="120" s="1503" customFormat="1" ht="15" customHeight="1"/>
    <row r="121" s="1503" customFormat="1" ht="15" customHeight="1"/>
    <row r="122" s="1503" customFormat="1" ht="15" customHeight="1"/>
    <row r="123" s="1503" customFormat="1" ht="15" customHeight="1"/>
    <row r="124" s="1503" customFormat="1" ht="15" customHeight="1"/>
    <row r="125" s="1503" customFormat="1" ht="15" customHeight="1"/>
    <row r="126" s="1503" customFormat="1" ht="15" customHeight="1"/>
    <row r="127" s="1503" customFormat="1" ht="15" customHeight="1"/>
    <row r="128" s="1503" customFormat="1" ht="15" customHeight="1"/>
    <row r="129" s="1503" customFormat="1" ht="15" customHeight="1"/>
    <row r="130" s="1503" customFormat="1" ht="15" customHeight="1"/>
    <row r="131" s="1503" customFormat="1" ht="15" customHeight="1"/>
    <row r="132" s="1503" customFormat="1" ht="15" customHeight="1"/>
    <row r="133" s="1503" customFormat="1" ht="15.75" customHeight="1"/>
    <row r="134" s="1503" customFormat="1" ht="15" customHeight="1"/>
    <row r="135" s="1503" customFormat="1" ht="15" customHeight="1"/>
    <row r="136" s="1503" customFormat="1" ht="15.75" customHeight="1"/>
    <row r="139" s="1503" customFormat="1" spans="7:8">
      <c r="G139" s="1504"/>
      <c r="H139" s="1504"/>
    </row>
    <row r="140" s="1503" customFormat="1" spans="7:8">
      <c r="G140" s="1504"/>
      <c r="H140" s="1504"/>
    </row>
    <row r="701" s="1503" customFormat="1" ht="15" customHeight="1"/>
  </sheetData>
  <mergeCells count="80">
    <mergeCell ref="A2:K2"/>
    <mergeCell ref="A3:K3"/>
    <mergeCell ref="B4:E4"/>
    <mergeCell ref="A7:E7"/>
    <mergeCell ref="F7:H7"/>
    <mergeCell ref="I7:K7"/>
    <mergeCell ref="A8:E8"/>
    <mergeCell ref="F8:H8"/>
    <mergeCell ref="I8:K8"/>
    <mergeCell ref="A10:B10"/>
    <mergeCell ref="C10:K10"/>
    <mergeCell ref="A11:E11"/>
    <mergeCell ref="F11:K11"/>
    <mergeCell ref="A45:D45"/>
    <mergeCell ref="F45:J45"/>
    <mergeCell ref="A46:D46"/>
    <mergeCell ref="F46:J46"/>
    <mergeCell ref="A47:D47"/>
    <mergeCell ref="F47:J47"/>
    <mergeCell ref="C48:E48"/>
    <mergeCell ref="F48:G48"/>
    <mergeCell ref="H48:I48"/>
    <mergeCell ref="J48:K48"/>
    <mergeCell ref="C49:E49"/>
    <mergeCell ref="F49:G49"/>
    <mergeCell ref="H49:I49"/>
    <mergeCell ref="J49:K49"/>
    <mergeCell ref="C50:E50"/>
    <mergeCell ref="F50:G50"/>
    <mergeCell ref="H50:I50"/>
    <mergeCell ref="J50:K50"/>
    <mergeCell ref="C51:E51"/>
    <mergeCell ref="F51:G51"/>
    <mergeCell ref="H51:I51"/>
    <mergeCell ref="J51:K51"/>
    <mergeCell ref="C52:E52"/>
    <mergeCell ref="F52:G52"/>
    <mergeCell ref="H52:I52"/>
    <mergeCell ref="J52:K52"/>
    <mergeCell ref="A69:B69"/>
    <mergeCell ref="C69:F69"/>
    <mergeCell ref="I69:J69"/>
    <mergeCell ref="A70:B70"/>
    <mergeCell ref="C70:F70"/>
    <mergeCell ref="I70:J70"/>
    <mergeCell ref="A71:B71"/>
    <mergeCell ref="C71:F71"/>
    <mergeCell ref="I71:J71"/>
    <mergeCell ref="I72:J72"/>
    <mergeCell ref="I73:J73"/>
    <mergeCell ref="I74:J74"/>
    <mergeCell ref="G75:H75"/>
    <mergeCell ref="I75:J75"/>
    <mergeCell ref="G76:H76"/>
    <mergeCell ref="I76:J76"/>
    <mergeCell ref="I77:J77"/>
    <mergeCell ref="I78:J78"/>
    <mergeCell ref="A12:A13"/>
    <mergeCell ref="A17:A18"/>
    <mergeCell ref="A19:A21"/>
    <mergeCell ref="A22:A25"/>
    <mergeCell ref="A26:A32"/>
    <mergeCell ref="A33:A38"/>
    <mergeCell ref="A39:A43"/>
    <mergeCell ref="B12:B13"/>
    <mergeCell ref="C12:C13"/>
    <mergeCell ref="D12:D13"/>
    <mergeCell ref="E12:E13"/>
    <mergeCell ref="F12:F13"/>
    <mergeCell ref="F17:F18"/>
    <mergeCell ref="F19:F21"/>
    <mergeCell ref="F22:F25"/>
    <mergeCell ref="F26:F32"/>
    <mergeCell ref="F33:F38"/>
    <mergeCell ref="F39:F43"/>
    <mergeCell ref="G12:G13"/>
    <mergeCell ref="H12:H13"/>
    <mergeCell ref="I12:I13"/>
    <mergeCell ref="J12:J13"/>
    <mergeCell ref="K12:K13"/>
  </mergeCells>
  <dataValidations count="13">
    <dataValidation type="list" allowBlank="1" showInputMessage="1" showErrorMessage="1" sqref="I4">
      <formula1>ILM!$B$7:$B$46</formula1>
    </dataValidation>
    <dataValidation type="list" allowBlank="1" showInputMessage="1" showErrorMessage="1" sqref="F7:H7">
      <formula1>IKK!$G$7:$G$40</formula1>
    </dataValidation>
    <dataValidation type="list" allowBlank="1" showInputMessage="1" showErrorMessage="1" sqref="F8:H8">
      <formula1>IKK!$D$7:$D$549</formula1>
    </dataValidation>
    <dataValidation type="list" allowBlank="1" showInputMessage="1" showErrorMessage="1" sqref="G15">
      <formula1>BUT_!$C$8:$C$12</formula1>
    </dataValidation>
    <dataValidation type="list" allowBlank="1" showInputMessage="1" showErrorMessage="1" sqref="G16">
      <formula1>BUT_!$C$13:$C$15</formula1>
    </dataValidation>
    <dataValidation type="list" allowBlank="1" showInputMessage="1" showErrorMessage="1" sqref="I73 I75:J75 I77:J77">
      <formula1>#REF!</formula1>
    </dataValidation>
    <dataValidation type="whole" operator="lessThan" allowBlank="1" showErrorMessage="1" sqref="A62:A63">
      <formula1>-5</formula1>
    </dataValidation>
    <dataValidation type="list" allowBlank="1" showInputMessage="1" showErrorMessage="1" sqref="G17:G18">
      <formula1>BUT_!$C$32:$C$37</formula1>
    </dataValidation>
    <dataValidation type="list" allowBlank="1" showInputMessage="1" showErrorMessage="1" sqref="G19:G21">
      <formula1>BUT_!$C$17:$C$29</formula1>
    </dataValidation>
    <dataValidation type="list" allowBlank="1" showInputMessage="1" showErrorMessage="1" sqref="G22:G25">
      <formula1>BUT_!$C$39:$C$46</formula1>
    </dataValidation>
    <dataValidation type="list" allowBlank="1" showInputMessage="1" showErrorMessage="1" sqref="G26:G32">
      <formula1>BUT_!$C$48:$C$64</formula1>
    </dataValidation>
    <dataValidation type="list" allowBlank="1" showInputMessage="1" showErrorMessage="1" sqref="G33:G38">
      <formula1>BUT_!$C$66:$C$79</formula1>
    </dataValidation>
    <dataValidation type="list" allowBlank="1" showInputMessage="1" showErrorMessage="1" sqref="G39:G43">
      <formula1>BUT_!$C$81:$C$98</formula1>
    </dataValidation>
  </dataValidations>
  <pageMargins left="0.37" right="0.22" top="0.35" bottom="0.12" header="0.3" footer="0.18"/>
  <pageSetup paperSize="9" scale="61" orientation="portrait"/>
  <headerFooter/>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00"/>
  </sheetPr>
  <dimension ref="A1:AD690"/>
  <sheetViews>
    <sheetView showGridLines="0" view="pageBreakPreview" zoomScale="85" zoomScaleNormal="100" workbookViewId="0">
      <selection activeCell="G16" sqref="G16"/>
    </sheetView>
  </sheetViews>
  <sheetFormatPr defaultColWidth="9.11111111111111" defaultRowHeight="13.2"/>
  <cols>
    <col min="1" max="1" width="15.1111111111111" style="1013" customWidth="1"/>
    <col min="2" max="2" width="18.8888888888889" style="1013" customWidth="1"/>
    <col min="3" max="3" width="11.6666666666667" style="1013" customWidth="1"/>
    <col min="4" max="4" width="8.66666666666667" style="1013" customWidth="1"/>
    <col min="5" max="5" width="12.3333333333333" style="1013" customWidth="1"/>
    <col min="6" max="6" width="11.8888888888889" style="1013" customWidth="1"/>
    <col min="7" max="7" width="17.3333333333333" style="1013" customWidth="1"/>
    <col min="8" max="8" width="11" style="1013" customWidth="1"/>
    <col min="9" max="9" width="8.44444444444444" style="1013" customWidth="1"/>
    <col min="10" max="10" width="9.66666666666667" style="1013" customWidth="1"/>
    <col min="11" max="11" width="12.6666666666667" style="1013" customWidth="1"/>
    <col min="12" max="12" width="9.11111111111111" style="1014"/>
    <col min="13" max="13" width="11.8888888888889" style="1014" customWidth="1"/>
    <col min="14" max="14" width="12.1111111111111" style="1500" customWidth="1"/>
    <col min="15" max="16384" width="9.11111111111111" style="1014"/>
  </cols>
  <sheetData>
    <row r="1" ht="14.55" spans="1:3">
      <c r="A1" s="1016" t="e">
        <f>YEAR(#REF!)</f>
        <v>#REF!</v>
      </c>
      <c r="B1" s="1016"/>
      <c r="C1" s="1017" t="e">
        <f>IF(A1&gt;2016,0,IF(A1&lt;2016,0,1))</f>
        <v>#REF!</v>
      </c>
    </row>
    <row r="2" ht="24.75" customHeight="1" spans="1:11">
      <c r="A2" s="1018" t="str">
        <f>'R. Mewah'!A2</f>
        <v>WORKSHEET PENILAIAN-BTB 2024</v>
      </c>
      <c r="B2" s="1019"/>
      <c r="C2" s="1019"/>
      <c r="D2" s="1019"/>
      <c r="E2" s="1019"/>
      <c r="F2" s="1019"/>
      <c r="G2" s="1019"/>
      <c r="H2" s="1019"/>
      <c r="I2" s="1019"/>
      <c r="J2" s="1019"/>
      <c r="K2" s="1151"/>
    </row>
    <row r="3" ht="24.75" customHeight="1" spans="1:11">
      <c r="A3" s="1020" t="s">
        <v>1935</v>
      </c>
      <c r="B3" s="1021"/>
      <c r="C3" s="1021"/>
      <c r="D3" s="1021"/>
      <c r="E3" s="1021"/>
      <c r="F3" s="1021"/>
      <c r="G3" s="1021"/>
      <c r="H3" s="1021"/>
      <c r="I3" s="1021"/>
      <c r="J3" s="1021"/>
      <c r="K3" s="1152"/>
    </row>
    <row r="4" ht="32.25" customHeight="1" spans="1:11">
      <c r="A4" s="1022" t="s">
        <v>1936</v>
      </c>
      <c r="B4" s="1023" t="s">
        <v>2162</v>
      </c>
      <c r="C4" s="1023"/>
      <c r="D4" s="1023"/>
      <c r="E4" s="1023"/>
      <c r="F4" s="1024" t="s">
        <v>1937</v>
      </c>
      <c r="G4" s="1025">
        <f>Tanah!E36</f>
        <v>245</v>
      </c>
      <c r="H4" s="1024" t="s">
        <v>1938</v>
      </c>
      <c r="I4" s="1155" t="s">
        <v>1132</v>
      </c>
      <c r="J4" s="1156" t="s">
        <v>1939</v>
      </c>
      <c r="K4" s="1157">
        <f>VLOOKUP(I4,ILM!B7:$H$46,4,FALSE)</f>
        <v>1</v>
      </c>
    </row>
    <row r="5" ht="6" customHeight="1" spans="1:11">
      <c r="A5" s="1026"/>
      <c r="B5" s="1027"/>
      <c r="C5" s="1027"/>
      <c r="D5" s="1027"/>
      <c r="E5" s="1027"/>
      <c r="F5" s="1027"/>
      <c r="G5" s="1028"/>
      <c r="K5" s="1160"/>
    </row>
    <row r="6" ht="20.1" customHeight="1" spans="1:11">
      <c r="A6" s="1029" t="s">
        <v>1940</v>
      </c>
      <c r="B6" s="1027"/>
      <c r="C6" s="1027"/>
      <c r="D6" s="1030"/>
      <c r="E6" s="1030"/>
      <c r="F6" s="1030"/>
      <c r="G6" s="1028"/>
      <c r="K6" s="1160"/>
    </row>
    <row r="7" ht="15.6" spans="1:11">
      <c r="A7" s="1031" t="s">
        <v>379</v>
      </c>
      <c r="B7" s="1032"/>
      <c r="C7" s="1032"/>
      <c r="D7" s="1032"/>
      <c r="E7" s="1033"/>
      <c r="F7" s="3160" t="s">
        <v>1578</v>
      </c>
      <c r="G7" s="1034"/>
      <c r="H7" s="1034"/>
      <c r="I7" s="1163" t="s">
        <v>1941</v>
      </c>
      <c r="J7" s="1163"/>
      <c r="K7" s="1164"/>
    </row>
    <row r="8" ht="15.6" spans="1:11">
      <c r="A8" s="1031" t="s">
        <v>1942</v>
      </c>
      <c r="B8" s="1032"/>
      <c r="C8" s="1032"/>
      <c r="D8" s="1032"/>
      <c r="E8" s="1033"/>
      <c r="F8" s="3161" t="s">
        <v>797</v>
      </c>
      <c r="G8" s="1035"/>
      <c r="H8" s="1035"/>
      <c r="I8" s="1167">
        <f>VLOOKUP(F8,IKK!$D$6:$E$549,2,FALSE)</f>
        <v>0.81</v>
      </c>
      <c r="J8" s="1167"/>
      <c r="K8" s="1168"/>
    </row>
    <row r="9" ht="15.75" customHeight="1" spans="1:11">
      <c r="A9" s="1036"/>
      <c r="B9" s="1037"/>
      <c r="C9" s="1037"/>
      <c r="G9" s="1038"/>
      <c r="H9" s="1038"/>
      <c r="I9" s="1169"/>
      <c r="J9" s="1169"/>
      <c r="K9" s="1170"/>
    </row>
    <row r="10" ht="20.25" customHeight="1" spans="1:11">
      <c r="A10" s="1039" t="s">
        <v>1943</v>
      </c>
      <c r="B10" s="1040"/>
      <c r="C10" s="1041"/>
      <c r="D10" s="1041"/>
      <c r="E10" s="1041"/>
      <c r="F10" s="1041"/>
      <c r="G10" s="1041"/>
      <c r="H10" s="1041"/>
      <c r="I10" s="1041"/>
      <c r="J10" s="1041"/>
      <c r="K10" s="1171"/>
    </row>
    <row r="11" ht="18.75" customHeight="1" spans="1:11">
      <c r="A11" s="1042" t="s">
        <v>1944</v>
      </c>
      <c r="B11" s="1043"/>
      <c r="C11" s="1043"/>
      <c r="D11" s="1043"/>
      <c r="E11" s="1044"/>
      <c r="F11" s="1045" t="s">
        <v>1945</v>
      </c>
      <c r="G11" s="1043"/>
      <c r="H11" s="1043"/>
      <c r="I11" s="1043"/>
      <c r="J11" s="1043"/>
      <c r="K11" s="1172"/>
    </row>
    <row r="12" ht="24.75" customHeight="1" spans="1:11">
      <c r="A12" s="1046" t="s">
        <v>1946</v>
      </c>
      <c r="B12" s="1047" t="s">
        <v>1947</v>
      </c>
      <c r="C12" s="1047" t="s">
        <v>1948</v>
      </c>
      <c r="D12" s="1047" t="s">
        <v>1949</v>
      </c>
      <c r="E12" s="1047" t="s">
        <v>1950</v>
      </c>
      <c r="F12" s="1048" t="s">
        <v>1946</v>
      </c>
      <c r="G12" s="1048" t="s">
        <v>1951</v>
      </c>
      <c r="H12" s="1048" t="s">
        <v>1948</v>
      </c>
      <c r="I12" s="1048" t="s">
        <v>1949</v>
      </c>
      <c r="J12" s="1048" t="s">
        <v>1952</v>
      </c>
      <c r="K12" s="1173" t="s">
        <v>1953</v>
      </c>
    </row>
    <row r="13" ht="22.5" customHeight="1" spans="1:11">
      <c r="A13" s="1046"/>
      <c r="B13" s="1047"/>
      <c r="C13" s="1047"/>
      <c r="D13" s="1047"/>
      <c r="E13" s="1047"/>
      <c r="F13" s="1048"/>
      <c r="G13" s="1048"/>
      <c r="H13" s="1048"/>
      <c r="I13" s="1048"/>
      <c r="J13" s="1048"/>
      <c r="K13" s="1174"/>
    </row>
    <row r="14" ht="20.25" hidden="1" customHeight="1" spans="1:11">
      <c r="A14" s="1049" t="s">
        <v>1954</v>
      </c>
      <c r="B14" s="1050"/>
      <c r="C14" s="1051"/>
      <c r="D14" s="1052"/>
      <c r="E14" s="1052"/>
      <c r="F14" s="1053"/>
      <c r="G14" s="1052"/>
      <c r="H14" s="1052"/>
      <c r="I14" s="1052"/>
      <c r="J14" s="1175"/>
      <c r="K14" s="1176"/>
    </row>
    <row r="15" ht="24" customHeight="1" spans="1:11">
      <c r="A15" s="1233" t="s">
        <v>1955</v>
      </c>
      <c r="B15" s="1501" t="s">
        <v>410</v>
      </c>
      <c r="C15" s="1056">
        <f>VLOOKUP(B15,BUT_!$C$8:$I$12,5,0)</f>
        <v>127804</v>
      </c>
      <c r="D15" s="1057">
        <v>1</v>
      </c>
      <c r="E15" s="1056">
        <f>C15*D15</f>
        <v>127804</v>
      </c>
      <c r="F15" s="1233" t="s">
        <v>1955</v>
      </c>
      <c r="G15" s="1058" t="s">
        <v>410</v>
      </c>
      <c r="H15" s="1059">
        <f>VLOOKUP(G15,BUT_!$C$8:$I$12,5,0)</f>
        <v>127804</v>
      </c>
      <c r="I15" s="1177"/>
      <c r="J15" s="1178">
        <v>1</v>
      </c>
      <c r="K15" s="1179">
        <f t="shared" ref="K15:K33" si="0">J15*I15*H15</f>
        <v>0</v>
      </c>
    </row>
    <row r="16" ht="31.5" customHeight="1" spans="1:11">
      <c r="A16" s="1235" t="s">
        <v>1956</v>
      </c>
      <c r="B16" s="1240" t="s">
        <v>417</v>
      </c>
      <c r="C16" s="1062">
        <f>VLOOKUP(B16,BUT_!$C$13:$I$15,5,0)</f>
        <v>383337</v>
      </c>
      <c r="D16" s="1063">
        <v>1</v>
      </c>
      <c r="E16" s="1062">
        <f t="shared" ref="E16:E33" si="1">C16*D16</f>
        <v>383337</v>
      </c>
      <c r="F16" s="1235" t="s">
        <v>1956</v>
      </c>
      <c r="G16" s="1064" t="s">
        <v>417</v>
      </c>
      <c r="H16" s="1065">
        <f>VLOOKUP(G16,BUT_!$C$13:$I$15,5,0)</f>
        <v>383337</v>
      </c>
      <c r="I16" s="1181"/>
      <c r="J16" s="1182">
        <v>1</v>
      </c>
      <c r="K16" s="1183">
        <f t="shared" si="0"/>
        <v>0</v>
      </c>
    </row>
    <row r="17" ht="25.5" customHeight="1" spans="1:11">
      <c r="A17" s="1235" t="s">
        <v>1957</v>
      </c>
      <c r="B17" s="1240" t="s">
        <v>441</v>
      </c>
      <c r="C17" s="1062">
        <f>VLOOKUP(B17,BUT_!$C$32:$I$38,5,0)</f>
        <v>89126</v>
      </c>
      <c r="D17" s="1063">
        <v>1</v>
      </c>
      <c r="E17" s="1062">
        <f t="shared" si="1"/>
        <v>89126</v>
      </c>
      <c r="F17" s="1235" t="s">
        <v>1957</v>
      </c>
      <c r="G17" s="1064"/>
      <c r="H17" s="1065" t="e">
        <f>VLOOKUP(G17,BUT_!$C$32:$I$38,5,0)</f>
        <v>#N/A</v>
      </c>
      <c r="I17" s="1181"/>
      <c r="J17" s="1182">
        <v>1</v>
      </c>
      <c r="K17" s="1183" t="e">
        <f t="shared" si="0"/>
        <v>#N/A</v>
      </c>
    </row>
    <row r="18" ht="26.1" customHeight="1" spans="1:11">
      <c r="A18" s="1235"/>
      <c r="B18" s="1240"/>
      <c r="C18" s="1062"/>
      <c r="D18" s="1063">
        <v>0</v>
      </c>
      <c r="E18" s="1062">
        <f t="shared" si="1"/>
        <v>0</v>
      </c>
      <c r="F18" s="1235"/>
      <c r="G18" s="1064"/>
      <c r="H18" s="1065" t="e">
        <f>VLOOKUP(G18,BUT_!$C$32:$I$38,5,0)</f>
        <v>#N/A</v>
      </c>
      <c r="I18" s="1181"/>
      <c r="J18" s="1182">
        <v>1</v>
      </c>
      <c r="K18" s="1183" t="e">
        <f t="shared" si="0"/>
        <v>#N/A</v>
      </c>
    </row>
    <row r="19" ht="26.1" customHeight="1" spans="1:11">
      <c r="A19" s="1235" t="s">
        <v>1958</v>
      </c>
      <c r="B19" s="1240" t="s">
        <v>432</v>
      </c>
      <c r="C19" s="1062">
        <f>VLOOKUP(B19,BUT_!$C$17:$I$30,5,0)</f>
        <v>151592</v>
      </c>
      <c r="D19" s="1063">
        <v>1</v>
      </c>
      <c r="E19" s="1062">
        <f t="shared" si="1"/>
        <v>151592</v>
      </c>
      <c r="F19" s="1235" t="s">
        <v>1958</v>
      </c>
      <c r="G19" s="1064"/>
      <c r="H19" s="1065" t="e">
        <f>VLOOKUP(G19,BUT_!$C$17:$I$30,5,0)</f>
        <v>#N/A</v>
      </c>
      <c r="I19" s="1181"/>
      <c r="J19" s="1182">
        <v>1</v>
      </c>
      <c r="K19" s="1183" t="e">
        <f t="shared" si="0"/>
        <v>#N/A</v>
      </c>
    </row>
    <row r="20" ht="26.1" customHeight="1" spans="1:11">
      <c r="A20" s="1235"/>
      <c r="B20" s="1240"/>
      <c r="C20" s="1062"/>
      <c r="D20" s="1063">
        <v>0</v>
      </c>
      <c r="E20" s="1062">
        <f t="shared" si="1"/>
        <v>0</v>
      </c>
      <c r="F20" s="1235"/>
      <c r="G20" s="1064"/>
      <c r="H20" s="1065" t="e">
        <f>VLOOKUP(G20,BUT_!$C$17:$I$30,5,0)</f>
        <v>#N/A</v>
      </c>
      <c r="I20" s="1181"/>
      <c r="J20" s="1182">
        <v>1</v>
      </c>
      <c r="K20" s="1183" t="e">
        <f t="shared" si="0"/>
        <v>#N/A</v>
      </c>
    </row>
    <row r="21" ht="24.75" customHeight="1" spans="1:11">
      <c r="A21" s="1235" t="s">
        <v>1959</v>
      </c>
      <c r="B21" s="1240" t="s">
        <v>455</v>
      </c>
      <c r="C21" s="1062">
        <f>VLOOKUP(B21,BUT_!$C$39:$I$46,5,0)</f>
        <v>78383</v>
      </c>
      <c r="D21" s="1063">
        <v>1</v>
      </c>
      <c r="E21" s="1062">
        <f t="shared" si="1"/>
        <v>78383</v>
      </c>
      <c r="F21" s="1235" t="s">
        <v>1959</v>
      </c>
      <c r="G21" s="1064"/>
      <c r="H21" s="1065" t="e">
        <f>VLOOKUP(G21,BUT_!$C$39:$I$46,5,0)</f>
        <v>#N/A</v>
      </c>
      <c r="I21" s="1181"/>
      <c r="J21" s="1182">
        <v>1</v>
      </c>
      <c r="K21" s="1183" t="e">
        <f t="shared" si="0"/>
        <v>#N/A</v>
      </c>
    </row>
    <row r="22" ht="24.75" customHeight="1" spans="1:11">
      <c r="A22" s="1235"/>
      <c r="B22" s="1240"/>
      <c r="C22" s="1067"/>
      <c r="D22" s="1063">
        <v>0</v>
      </c>
      <c r="E22" s="1067">
        <f t="shared" si="1"/>
        <v>0</v>
      </c>
      <c r="F22" s="1235"/>
      <c r="G22" s="1064"/>
      <c r="H22" s="1065" t="e">
        <f>VLOOKUP(G22,BUT_!$C$39:$I$46,5,0)</f>
        <v>#N/A</v>
      </c>
      <c r="I22" s="1181"/>
      <c r="J22" s="1182">
        <v>1</v>
      </c>
      <c r="K22" s="1183" t="e">
        <f t="shared" si="0"/>
        <v>#N/A</v>
      </c>
    </row>
    <row r="23" ht="36" customHeight="1" spans="1:11">
      <c r="A23" s="1235" t="s">
        <v>1960</v>
      </c>
      <c r="B23" s="1240" t="s">
        <v>463</v>
      </c>
      <c r="C23" s="1067">
        <f>VLOOKUP(B23,BUT_!$C$48:$I$64,5,0)</f>
        <v>436357</v>
      </c>
      <c r="D23" s="1063">
        <v>1</v>
      </c>
      <c r="E23" s="1067">
        <f t="shared" si="1"/>
        <v>436357</v>
      </c>
      <c r="F23" s="1235" t="s">
        <v>1960</v>
      </c>
      <c r="G23" s="1064"/>
      <c r="H23" s="1065" t="e">
        <f>VLOOKUP(G23,BUT_!$C$48:$I$64,5,0)</f>
        <v>#N/A</v>
      </c>
      <c r="I23" s="1181"/>
      <c r="J23" s="1182">
        <v>1</v>
      </c>
      <c r="K23" s="1183" t="e">
        <f t="shared" si="0"/>
        <v>#N/A</v>
      </c>
    </row>
    <row r="24" ht="29.25" customHeight="1" spans="1:11">
      <c r="A24" s="1235"/>
      <c r="B24" s="1240"/>
      <c r="C24" s="1067"/>
      <c r="D24" s="1063">
        <v>0</v>
      </c>
      <c r="E24" s="1067">
        <f t="shared" si="1"/>
        <v>0</v>
      </c>
      <c r="F24" s="1235"/>
      <c r="G24" s="1064"/>
      <c r="H24" s="1065" t="e">
        <f>VLOOKUP(G24,BUT_!$C$48:$I$64,5,0)</f>
        <v>#N/A</v>
      </c>
      <c r="I24" s="1181"/>
      <c r="J24" s="1182">
        <v>1</v>
      </c>
      <c r="K24" s="1183" t="e">
        <f t="shared" si="0"/>
        <v>#N/A</v>
      </c>
    </row>
    <row r="25" ht="29.25" customHeight="1" spans="1:11">
      <c r="A25" s="1235"/>
      <c r="B25" s="1240"/>
      <c r="C25" s="1067"/>
      <c r="D25" s="1063">
        <v>0</v>
      </c>
      <c r="E25" s="1067">
        <f t="shared" si="1"/>
        <v>0</v>
      </c>
      <c r="F25" s="1235"/>
      <c r="G25" s="1064"/>
      <c r="H25" s="1065" t="e">
        <f>VLOOKUP(G25,BUT_!$C$48:$I$64,5,0)</f>
        <v>#N/A</v>
      </c>
      <c r="I25" s="1181"/>
      <c r="J25" s="1182">
        <v>1</v>
      </c>
      <c r="K25" s="1183" t="e">
        <f t="shared" si="0"/>
        <v>#N/A</v>
      </c>
    </row>
    <row r="26" ht="35.25" customHeight="1" spans="1:11">
      <c r="A26" s="1235" t="s">
        <v>1961</v>
      </c>
      <c r="B26" s="1240" t="s">
        <v>479</v>
      </c>
      <c r="C26" s="1067">
        <f>VLOOKUP(B26,BUT_!$C$66:$I$80,5,0)</f>
        <v>84365</v>
      </c>
      <c r="D26" s="1063">
        <v>0.608695652173913</v>
      </c>
      <c r="E26" s="1067">
        <f t="shared" si="1"/>
        <v>51352.6086956522</v>
      </c>
      <c r="F26" s="1235" t="s">
        <v>1961</v>
      </c>
      <c r="G26" s="1064"/>
      <c r="H26" s="1065" t="e">
        <f>VLOOKUP(G26,BUT_!$C$66:$I$80,5,0)</f>
        <v>#N/A</v>
      </c>
      <c r="I26" s="1181"/>
      <c r="J26" s="1182">
        <v>1</v>
      </c>
      <c r="K26" s="1183" t="e">
        <f t="shared" si="0"/>
        <v>#N/A</v>
      </c>
    </row>
    <row r="27" ht="32.25" customHeight="1" spans="1:11">
      <c r="A27" s="1235"/>
      <c r="B27" s="1240" t="s">
        <v>488</v>
      </c>
      <c r="C27" s="1067">
        <f>VLOOKUP(B27,BUT_!$C$66:$I$80,5,0)</f>
        <v>84365</v>
      </c>
      <c r="D27" s="1063">
        <v>0.391304347826087</v>
      </c>
      <c r="E27" s="1067">
        <f t="shared" si="1"/>
        <v>33012.3913043478</v>
      </c>
      <c r="F27" s="1235"/>
      <c r="G27" s="1064"/>
      <c r="H27" s="1065" t="e">
        <f>VLOOKUP(G27,BUT_!$C$66:$I$80,5,0)</f>
        <v>#N/A</v>
      </c>
      <c r="I27" s="1181"/>
      <c r="J27" s="1182">
        <v>1</v>
      </c>
      <c r="K27" s="1183" t="e">
        <f t="shared" si="0"/>
        <v>#N/A</v>
      </c>
    </row>
    <row r="28" ht="27" customHeight="1" spans="1:11">
      <c r="A28" s="1235"/>
      <c r="B28" s="1240"/>
      <c r="C28" s="1067"/>
      <c r="D28" s="1063">
        <v>0</v>
      </c>
      <c r="E28" s="1067">
        <f t="shared" si="1"/>
        <v>0</v>
      </c>
      <c r="F28" s="1235"/>
      <c r="G28" s="1064"/>
      <c r="H28" s="1065" t="e">
        <f>VLOOKUP(G28,BUT_!$C$66:$I$80,5,0)</f>
        <v>#N/A</v>
      </c>
      <c r="I28" s="1181"/>
      <c r="J28" s="1182">
        <v>1</v>
      </c>
      <c r="K28" s="1183" t="e">
        <f t="shared" si="0"/>
        <v>#N/A</v>
      </c>
    </row>
    <row r="29" ht="29.25" customHeight="1" spans="1:11">
      <c r="A29" s="1235"/>
      <c r="B29" s="1240"/>
      <c r="C29" s="1067"/>
      <c r="D29" s="1063">
        <v>0</v>
      </c>
      <c r="E29" s="1067">
        <f t="shared" si="1"/>
        <v>0</v>
      </c>
      <c r="F29" s="1235"/>
      <c r="G29" s="1064"/>
      <c r="H29" s="1065" t="e">
        <f>VLOOKUP(G29,BUT_!$C$66:$I$80,5,0)</f>
        <v>#N/A</v>
      </c>
      <c r="I29" s="1181"/>
      <c r="J29" s="1182">
        <v>1</v>
      </c>
      <c r="K29" s="1183" t="e">
        <f t="shared" si="0"/>
        <v>#N/A</v>
      </c>
    </row>
    <row r="30" ht="26.1" customHeight="1" spans="1:11">
      <c r="A30" s="1235" t="s">
        <v>1962</v>
      </c>
      <c r="B30" s="1240" t="s">
        <v>501</v>
      </c>
      <c r="C30" s="1067">
        <f>VLOOKUP(B30,BUT_!$C$81:$I$106,5,0)</f>
        <v>48992</v>
      </c>
      <c r="D30" s="1063">
        <v>1</v>
      </c>
      <c r="E30" s="1067">
        <f t="shared" si="1"/>
        <v>48992</v>
      </c>
      <c r="F30" s="1235" t="s">
        <v>1962</v>
      </c>
      <c r="G30" s="1064"/>
      <c r="H30" s="1065" t="e">
        <f>VLOOKUP(G30,BUT_!$C$81:$I$106,5,0)</f>
        <v>#N/A</v>
      </c>
      <c r="I30" s="1181"/>
      <c r="J30" s="1182">
        <v>1</v>
      </c>
      <c r="K30" s="1183" t="e">
        <f t="shared" si="0"/>
        <v>#N/A</v>
      </c>
    </row>
    <row r="31" ht="26.1" customHeight="1" spans="1:11">
      <c r="A31" s="1235"/>
      <c r="B31" s="1240"/>
      <c r="C31" s="1067"/>
      <c r="D31" s="1063">
        <v>0</v>
      </c>
      <c r="E31" s="1067">
        <f t="shared" si="1"/>
        <v>0</v>
      </c>
      <c r="F31" s="1235"/>
      <c r="G31" s="1064"/>
      <c r="H31" s="1065" t="e">
        <f>VLOOKUP(G31,BUT_!$C$81:$I$106,5,0)</f>
        <v>#N/A</v>
      </c>
      <c r="I31" s="1181"/>
      <c r="J31" s="1182">
        <v>1</v>
      </c>
      <c r="K31" s="1183" t="e">
        <f t="shared" si="0"/>
        <v>#N/A</v>
      </c>
    </row>
    <row r="32" ht="26.1" customHeight="1" spans="1:11">
      <c r="A32" s="1235"/>
      <c r="B32" s="1240"/>
      <c r="C32" s="1067"/>
      <c r="D32" s="1063">
        <v>0</v>
      </c>
      <c r="E32" s="1067">
        <f t="shared" si="1"/>
        <v>0</v>
      </c>
      <c r="F32" s="1235"/>
      <c r="G32" s="1064"/>
      <c r="H32" s="1065" t="e">
        <f>VLOOKUP(G32,BUT_!$C$81:$I$106,5,0)</f>
        <v>#N/A</v>
      </c>
      <c r="I32" s="1181"/>
      <c r="J32" s="1182">
        <v>1</v>
      </c>
      <c r="K32" s="1183" t="e">
        <f t="shared" si="0"/>
        <v>#N/A</v>
      </c>
    </row>
    <row r="33" ht="36.75" customHeight="1" spans="1:11">
      <c r="A33" s="1241" t="s">
        <v>1963</v>
      </c>
      <c r="B33" s="1069" t="s">
        <v>2163</v>
      </c>
      <c r="C33" s="1070">
        <v>99818.5102550185</v>
      </c>
      <c r="D33" s="1071">
        <v>1</v>
      </c>
      <c r="E33" s="1070">
        <f t="shared" si="1"/>
        <v>99818.5102550185</v>
      </c>
      <c r="F33" s="1241" t="s">
        <v>1963</v>
      </c>
      <c r="G33" s="1072" t="str">
        <f>B33</f>
        <v>Elektrikal, septic tank</v>
      </c>
      <c r="H33" s="1065">
        <f>C33</f>
        <v>99818.5102550185</v>
      </c>
      <c r="I33" s="1184"/>
      <c r="J33" s="1185">
        <v>1</v>
      </c>
      <c r="K33" s="1186">
        <f t="shared" si="0"/>
        <v>0</v>
      </c>
    </row>
    <row r="34" ht="20.25" customHeight="1" spans="1:11">
      <c r="A34" s="1074" t="s">
        <v>1965</v>
      </c>
      <c r="B34" s="1075"/>
      <c r="C34" s="1075"/>
      <c r="D34" s="1076"/>
      <c r="E34" s="1077">
        <f>SUM(E15:E33)</f>
        <v>1499774.51025502</v>
      </c>
      <c r="F34" s="1078" t="s">
        <v>1965</v>
      </c>
      <c r="G34" s="1079"/>
      <c r="H34" s="1079"/>
      <c r="I34" s="1079"/>
      <c r="J34" s="1187"/>
      <c r="K34" s="1188" t="e">
        <f>SUM(K15:K33)</f>
        <v>#N/A</v>
      </c>
    </row>
    <row r="35" ht="20.25" customHeight="1" spans="1:30">
      <c r="A35" s="1074" t="s">
        <v>1966</v>
      </c>
      <c r="B35" s="1075"/>
      <c r="C35" s="1075"/>
      <c r="D35" s="1076"/>
      <c r="E35" s="1077">
        <f>E34*I8</f>
        <v>1214817.35330656</v>
      </c>
      <c r="F35" s="1078" t="s">
        <v>1966</v>
      </c>
      <c r="G35" s="1079"/>
      <c r="H35" s="1079"/>
      <c r="I35" s="1079"/>
      <c r="J35" s="1187"/>
      <c r="K35" s="1188" t="e">
        <f>K34*I8</f>
        <v>#N/A</v>
      </c>
      <c r="L35" s="1013"/>
      <c r="O35" s="1189"/>
      <c r="P35" s="1189"/>
      <c r="Q35" s="1189"/>
      <c r="R35" s="1218"/>
      <c r="S35" s="1013"/>
      <c r="T35" s="1219"/>
      <c r="U35" s="1013"/>
      <c r="V35" s="1013"/>
      <c r="Y35" s="1220"/>
      <c r="Z35" s="1189"/>
      <c r="AC35" s="1221"/>
      <c r="AD35" s="1222"/>
    </row>
    <row r="36" ht="20.25" customHeight="1" spans="1:11">
      <c r="A36" s="1074" t="s">
        <v>1967</v>
      </c>
      <c r="B36" s="1075"/>
      <c r="C36" s="1075"/>
      <c r="D36" s="1076"/>
      <c r="E36" s="1077">
        <f>E35*K4</f>
        <v>1214817.35330656</v>
      </c>
      <c r="F36" s="1078" t="s">
        <v>1967</v>
      </c>
      <c r="G36" s="1079"/>
      <c r="H36" s="1079"/>
      <c r="I36" s="1079"/>
      <c r="J36" s="1187"/>
      <c r="K36" s="1188" t="e">
        <f>K35*K4</f>
        <v>#N/A</v>
      </c>
    </row>
    <row r="37" ht="34.5" customHeight="1" spans="1:11">
      <c r="A37" s="1080" t="s">
        <v>1968</v>
      </c>
      <c r="B37" s="1081" t="s">
        <v>1969</v>
      </c>
      <c r="C37" s="1082" t="s">
        <v>1970</v>
      </c>
      <c r="D37" s="1083"/>
      <c r="E37" s="1083"/>
      <c r="F37" s="1084" t="s">
        <v>1971</v>
      </c>
      <c r="G37" s="1085"/>
      <c r="H37" s="1084" t="str">
        <f>B37</f>
        <v>MODEL ACUAN</v>
      </c>
      <c r="I37" s="1085"/>
      <c r="J37" s="1084" t="str">
        <f>C37</f>
        <v>OBJEK YANG DINILAI</v>
      </c>
      <c r="K37" s="1190"/>
    </row>
    <row r="38" ht="30.75" customHeight="1" spans="1:11">
      <c r="A38" s="1086" t="s">
        <v>1320</v>
      </c>
      <c r="B38" s="1087">
        <f>3%*E36</f>
        <v>36444.5205991969</v>
      </c>
      <c r="C38" s="1088" t="e">
        <f>3%*(K36+K45)</f>
        <v>#N/A</v>
      </c>
      <c r="D38" s="1089"/>
      <c r="E38" s="1089"/>
      <c r="F38" s="1090" t="s">
        <v>1972</v>
      </c>
      <c r="G38" s="1090"/>
      <c r="H38" s="1091">
        <f>E36+B41</f>
        <v>1390965.86953602</v>
      </c>
      <c r="I38" s="1091"/>
      <c r="J38" s="1191" t="e">
        <f>K36+C41</f>
        <v>#N/A</v>
      </c>
      <c r="K38" s="1192"/>
    </row>
    <row r="39" ht="26.25" customHeight="1" spans="1:11">
      <c r="A39" s="1092" t="s">
        <v>1323</v>
      </c>
      <c r="B39" s="1093">
        <f>E36*1.5%</f>
        <v>18222.2602995985</v>
      </c>
      <c r="C39" s="1094" t="e">
        <f>1.5%*(K36+K45)</f>
        <v>#N/A</v>
      </c>
      <c r="D39" s="1095"/>
      <c r="E39" s="1095"/>
      <c r="F39" s="1096" t="s">
        <v>1973</v>
      </c>
      <c r="G39" s="1096"/>
      <c r="H39" s="1097">
        <f>H38*11%</f>
        <v>153006.245648962</v>
      </c>
      <c r="I39" s="1097"/>
      <c r="J39" s="1193" t="e">
        <f>J38*11%</f>
        <v>#N/A</v>
      </c>
      <c r="K39" s="1194"/>
    </row>
    <row r="40" ht="31.5" customHeight="1" spans="1:11">
      <c r="A40" s="1098" t="s">
        <v>1327</v>
      </c>
      <c r="B40" s="1099">
        <f>E36*10%</f>
        <v>121481.735330657</v>
      </c>
      <c r="C40" s="1100" t="e">
        <f>10%*(K36+K45)</f>
        <v>#N/A</v>
      </c>
      <c r="D40" s="1101"/>
      <c r="E40" s="1101"/>
      <c r="F40" s="1102" t="s">
        <v>1974</v>
      </c>
      <c r="G40" s="1102"/>
      <c r="H40" s="1103">
        <f>ROUND(H38+H39,-4)</f>
        <v>1540000</v>
      </c>
      <c r="I40" s="1103"/>
      <c r="J40" s="1195" t="e">
        <f>ROUNDDOWN(J38+J39,-3)</f>
        <v>#N/A</v>
      </c>
      <c r="K40" s="1196"/>
    </row>
    <row r="41" ht="31.5" customHeight="1" spans="1:11">
      <c r="A41" s="1104" t="s">
        <v>1975</v>
      </c>
      <c r="B41" s="1105">
        <f>SUM(B38:B40)</f>
        <v>176148.516229452</v>
      </c>
      <c r="C41" s="1106" t="e">
        <f>SUM(C38:C40)</f>
        <v>#N/A</v>
      </c>
      <c r="D41" s="1107"/>
      <c r="E41" s="1107"/>
      <c r="F41" s="1108" t="s">
        <v>1976</v>
      </c>
      <c r="G41" s="1109"/>
      <c r="H41" s="1110">
        <f>H40*G4</f>
        <v>377300000</v>
      </c>
      <c r="I41" s="1197"/>
      <c r="J41" s="1198" t="e">
        <f>J40*G4</f>
        <v>#N/A</v>
      </c>
      <c r="K41" s="1199"/>
    </row>
    <row r="42" ht="29.25" customHeight="1" spans="6:6">
      <c r="F42" s="1111"/>
    </row>
    <row r="43" ht="30" customHeight="1" spans="6:6">
      <c r="F43" s="1113"/>
    </row>
    <row r="44" ht="30.75" customHeight="1" spans="6:6">
      <c r="F44" s="1114"/>
    </row>
    <row r="45" ht="28.5" customHeight="1" spans="7:11">
      <c r="G45" s="1115"/>
      <c r="H45" s="1115"/>
      <c r="I45" s="1115"/>
      <c r="J45" s="1200"/>
      <c r="K45" s="1201"/>
    </row>
    <row r="46" ht="31.5" customHeight="1"/>
    <row r="47" ht="21" customHeight="1"/>
    <row r="48" ht="27.75" customHeight="1" spans="1:11">
      <c r="A48" s="1116"/>
      <c r="B48" s="1117"/>
      <c r="C48" s="1118"/>
      <c r="H48" s="1119"/>
      <c r="I48" s="1119"/>
      <c r="J48" s="1119"/>
      <c r="K48" s="1202"/>
    </row>
    <row r="49" ht="21.75" customHeight="1" spans="1:11">
      <c r="A49" s="1120"/>
      <c r="B49" s="1119"/>
      <c r="C49" s="1118"/>
      <c r="D49" s="1118"/>
      <c r="E49" s="1118"/>
      <c r="F49" s="1118"/>
      <c r="G49" s="1118"/>
      <c r="H49" s="1118"/>
      <c r="I49" s="1118"/>
      <c r="J49" s="1118"/>
      <c r="K49" s="1203"/>
    </row>
    <row r="50" ht="21" spans="1:11">
      <c r="A50" s="1121"/>
      <c r="B50" s="1121"/>
      <c r="C50" s="1118"/>
      <c r="D50" s="1116"/>
      <c r="E50" s="1116"/>
      <c r="F50" s="1116"/>
      <c r="G50" s="1122"/>
      <c r="H50" s="1122"/>
      <c r="I50" s="1122"/>
      <c r="J50" s="1122"/>
      <c r="K50" s="1203"/>
    </row>
    <row r="51" ht="21" spans="1:11">
      <c r="A51" s="1123"/>
      <c r="B51" s="1124"/>
      <c r="C51" s="1118"/>
      <c r="D51" s="1120"/>
      <c r="E51" s="1120"/>
      <c r="F51" s="1120"/>
      <c r="G51" s="1125"/>
      <c r="H51" s="1125"/>
      <c r="I51" s="1128"/>
      <c r="J51" s="1128"/>
      <c r="K51" s="1203"/>
    </row>
    <row r="52" ht="21" spans="1:11">
      <c r="A52" s="1126"/>
      <c r="B52" s="1127"/>
      <c r="C52" s="1118"/>
      <c r="D52" s="1120"/>
      <c r="E52" s="1120"/>
      <c r="F52" s="1120"/>
      <c r="G52" s="1128"/>
      <c r="H52" s="1128"/>
      <c r="I52" s="1128"/>
      <c r="J52" s="1128"/>
      <c r="K52" s="1203"/>
    </row>
    <row r="53" ht="15" customHeight="1"/>
    <row r="54" ht="15.75" customHeight="1"/>
    <row r="55" ht="15" customHeight="1"/>
    <row r="56" ht="15" customHeight="1" spans="3:3">
      <c r="C56" s="1129"/>
    </row>
    <row r="57" ht="15" customHeight="1" spans="3:3">
      <c r="C57" s="1130"/>
    </row>
    <row r="58" ht="15.75" hidden="1" customHeight="1" spans="1:11">
      <c r="A58" s="1131" t="s">
        <v>1978</v>
      </c>
      <c r="B58" s="1132"/>
      <c r="C58" s="1133" t="e">
        <f>ROUND(J40*K67,-3)</f>
        <v>#N/A</v>
      </c>
      <c r="D58" s="1134"/>
      <c r="E58" s="1134"/>
      <c r="F58" s="1135"/>
      <c r="G58" s="1136" t="s">
        <v>1979</v>
      </c>
      <c r="H58" s="1137">
        <v>2017</v>
      </c>
      <c r="I58" s="1204" t="s">
        <v>1980</v>
      </c>
      <c r="J58" s="1205"/>
      <c r="K58" s="1206" t="s">
        <v>1981</v>
      </c>
    </row>
    <row r="59" ht="15" hidden="1" customHeight="1" spans="1:11">
      <c r="A59" s="1138" t="s">
        <v>1982</v>
      </c>
      <c r="B59" s="1139"/>
      <c r="C59" s="1140" t="e">
        <f>ROUND(J40-C58,-3)</f>
        <v>#N/A</v>
      </c>
      <c r="D59" s="1140"/>
      <c r="E59" s="1140"/>
      <c r="F59" s="1140"/>
      <c r="G59" s="1141" t="s">
        <v>1983</v>
      </c>
      <c r="H59" s="1142">
        <v>2016</v>
      </c>
      <c r="I59" s="1207" t="s">
        <v>1984</v>
      </c>
      <c r="J59" s="1208"/>
      <c r="K59" s="1209">
        <f>H62/H61</f>
        <v>0.025</v>
      </c>
    </row>
    <row r="60" ht="15" hidden="1" customHeight="1" spans="1:11">
      <c r="A60" s="1143" t="s">
        <v>1985</v>
      </c>
      <c r="B60" s="1143"/>
      <c r="C60" s="1144" t="e">
        <f>ROUND(C59*G4,-3)</f>
        <v>#N/A</v>
      </c>
      <c r="D60" s="1145"/>
      <c r="E60" s="1145"/>
      <c r="F60" s="1146"/>
      <c r="G60" s="1141" t="s">
        <v>1986</v>
      </c>
      <c r="H60" s="1147">
        <f>H59</f>
        <v>2016</v>
      </c>
      <c r="I60" s="1210" t="s">
        <v>1987</v>
      </c>
      <c r="J60" s="1211"/>
      <c r="K60" s="1212">
        <v>0</v>
      </c>
    </row>
    <row r="61" ht="15" hidden="1" customHeight="1" spans="7:11">
      <c r="G61" s="1148" t="s">
        <v>1988</v>
      </c>
      <c r="H61" s="1149">
        <v>40</v>
      </c>
      <c r="I61" s="1213" t="s">
        <v>1989</v>
      </c>
      <c r="J61" s="1214"/>
      <c r="K61" s="1215"/>
    </row>
    <row r="62" ht="15" hidden="1" customHeight="1" spans="7:11">
      <c r="G62" s="1148" t="s">
        <v>1990</v>
      </c>
      <c r="H62" s="1150">
        <f>H58-(H59+H60)/2</f>
        <v>1</v>
      </c>
      <c r="I62" s="1216" t="s">
        <v>1991</v>
      </c>
      <c r="J62" s="1217"/>
      <c r="K62" s="1212">
        <v>0</v>
      </c>
    </row>
    <row r="63" ht="15" hidden="1" customHeight="1" spans="9:11">
      <c r="I63" s="1213" t="s">
        <v>1992</v>
      </c>
      <c r="J63" s="1214"/>
      <c r="K63" s="1215"/>
    </row>
    <row r="64" ht="15" hidden="1" customHeight="1" spans="7:11">
      <c r="G64" s="1223" t="s">
        <v>1993</v>
      </c>
      <c r="H64" s="1224"/>
      <c r="I64" s="1226" t="s">
        <v>1991</v>
      </c>
      <c r="J64" s="1227"/>
      <c r="K64" s="1212">
        <v>0</v>
      </c>
    </row>
    <row r="65" ht="15" hidden="1" customHeight="1" spans="7:11">
      <c r="G65" s="1225" t="str">
        <f>IF(100%-K67&gt;84%,"Sangat Baik / Very Good",IF(100%-K67&gt;64%,"Baik / Good",IF(100%-K67&gt;29%,"Cukup / Fair",IF(100%-K67&gt;9%,"Buruk / Poor","Scrap"))))</f>
        <v>Sangat Baik / Very Good</v>
      </c>
      <c r="H65" s="1225"/>
      <c r="I65" s="1213" t="s">
        <v>1994</v>
      </c>
      <c r="J65" s="1214"/>
      <c r="K65" s="1215"/>
    </row>
    <row r="66" ht="15.75" hidden="1" customHeight="1" spans="9:11">
      <c r="I66" s="1228" t="s">
        <v>1991</v>
      </c>
      <c r="J66" s="1229"/>
      <c r="K66" s="1230">
        <v>0</v>
      </c>
    </row>
    <row r="67" ht="15.75" hidden="1" customHeight="1" spans="9:11">
      <c r="I67" s="1231" t="s">
        <v>1995</v>
      </c>
      <c r="J67" s="1231"/>
      <c r="K67" s="1232">
        <f>K59-K60+K62+K64*K59+K66*K59</f>
        <v>0.025</v>
      </c>
    </row>
    <row r="68" ht="15" hidden="1" customHeight="1"/>
    <row r="69" ht="15" hidden="1" customHeight="1"/>
    <row r="70" ht="15" hidden="1" customHeight="1"/>
    <row r="71" ht="15" hidden="1" customHeight="1"/>
    <row r="72" ht="15" hidden="1" customHeight="1"/>
    <row r="73" ht="15" hidden="1" customHeight="1"/>
    <row r="74" ht="15" hidden="1" customHeight="1"/>
    <row r="75" ht="15" hidden="1" customHeight="1"/>
    <row r="76" ht="15" hidden="1" customHeight="1"/>
    <row r="77" ht="15" hidden="1" customHeight="1"/>
    <row r="78" ht="15" hidden="1" customHeight="1"/>
    <row r="79" ht="15" hidden="1" customHeight="1"/>
    <row r="80" ht="15" hidden="1" customHeight="1"/>
    <row r="81" ht="15" hidden="1" customHeight="1"/>
    <row r="82" ht="15" hidden="1" customHeight="1"/>
    <row r="83" ht="15" hidden="1" customHeight="1"/>
    <row r="84" ht="15" hidden="1" customHeight="1"/>
    <row r="85" ht="15" customHeight="1"/>
    <row r="86" ht="15" customHeight="1"/>
    <row r="87" ht="15.75" customHeight="1"/>
    <row r="88" ht="15" customHeight="1"/>
    <row r="89" ht="15.75" customHeight="1"/>
    <row r="90" ht="15" customHeight="1"/>
    <row r="91" ht="15" customHeight="1"/>
    <row r="92" ht="15" customHeight="1"/>
    <row r="93" ht="15" customHeight="1"/>
    <row r="94" ht="15.75" customHeight="1"/>
    <row r="95" ht="15" customHeight="1"/>
    <row r="96" ht="15" customHeight="1"/>
    <row r="97" ht="15"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75" customHeight="1"/>
    <row r="109" ht="15" customHeight="1"/>
    <row r="110" ht="15" customHeight="1"/>
    <row r="111" ht="15" customHeight="1"/>
    <row r="112" ht="15" customHeight="1"/>
    <row r="113" ht="15" customHeight="1"/>
    <row r="114" ht="15" customHeight="1"/>
    <row r="115" ht="15" customHeight="1"/>
    <row r="116" ht="15" customHeight="1"/>
    <row r="117" ht="15" customHeight="1"/>
    <row r="118" ht="15" customHeight="1"/>
    <row r="119" ht="15" customHeight="1"/>
    <row r="120" ht="15" customHeight="1"/>
    <row r="121" ht="15" customHeight="1"/>
    <row r="122" ht="15.75" customHeight="1"/>
    <row r="123" ht="15" customHeight="1"/>
    <row r="124" ht="15" customHeight="1"/>
    <row r="125" ht="15.75" customHeight="1"/>
    <row r="128" spans="7:8">
      <c r="G128" s="1014"/>
      <c r="H128" s="1014"/>
    </row>
    <row r="129" spans="7:8">
      <c r="G129" s="1014"/>
      <c r="H129" s="1014"/>
    </row>
    <row r="690" ht="15" customHeight="1"/>
  </sheetData>
  <mergeCells count="80">
    <mergeCell ref="A2:K2"/>
    <mergeCell ref="A3:K3"/>
    <mergeCell ref="B4:E4"/>
    <mergeCell ref="A7:E7"/>
    <mergeCell ref="F7:H7"/>
    <mergeCell ref="I7:K7"/>
    <mergeCell ref="A8:E8"/>
    <mergeCell ref="F8:H8"/>
    <mergeCell ref="I8:K8"/>
    <mergeCell ref="A10:B10"/>
    <mergeCell ref="C10:K10"/>
    <mergeCell ref="A11:E11"/>
    <mergeCell ref="F11:K11"/>
    <mergeCell ref="A34:D34"/>
    <mergeCell ref="F34:J34"/>
    <mergeCell ref="A35:D35"/>
    <mergeCell ref="F35:J35"/>
    <mergeCell ref="A36:D36"/>
    <mergeCell ref="F36:J36"/>
    <mergeCell ref="C37:E37"/>
    <mergeCell ref="F37:G37"/>
    <mergeCell ref="H37:I37"/>
    <mergeCell ref="J37:K37"/>
    <mergeCell ref="C38:E38"/>
    <mergeCell ref="F38:G38"/>
    <mergeCell ref="H38:I38"/>
    <mergeCell ref="J38:K38"/>
    <mergeCell ref="C39:E39"/>
    <mergeCell ref="F39:G39"/>
    <mergeCell ref="H39:I39"/>
    <mergeCell ref="J39:K39"/>
    <mergeCell ref="C40:E40"/>
    <mergeCell ref="F40:G40"/>
    <mergeCell ref="H40:I40"/>
    <mergeCell ref="J40:K40"/>
    <mergeCell ref="C41:E41"/>
    <mergeCell ref="F41:G41"/>
    <mergeCell ref="H41:I41"/>
    <mergeCell ref="J41:K41"/>
    <mergeCell ref="A58:B58"/>
    <mergeCell ref="C58:F58"/>
    <mergeCell ref="I58:J58"/>
    <mergeCell ref="A59:B59"/>
    <mergeCell ref="C59:F59"/>
    <mergeCell ref="I59:J59"/>
    <mergeCell ref="A60:B60"/>
    <mergeCell ref="C60:F60"/>
    <mergeCell ref="I60:J60"/>
    <mergeCell ref="I61:J61"/>
    <mergeCell ref="I62:J62"/>
    <mergeCell ref="I63:J63"/>
    <mergeCell ref="G64:H64"/>
    <mergeCell ref="I64:J64"/>
    <mergeCell ref="G65:H65"/>
    <mergeCell ref="I65:J65"/>
    <mergeCell ref="I66:J66"/>
    <mergeCell ref="I67:J67"/>
    <mergeCell ref="A12:A13"/>
    <mergeCell ref="A17:A18"/>
    <mergeCell ref="A19:A20"/>
    <mergeCell ref="A21:A22"/>
    <mergeCell ref="A23:A25"/>
    <mergeCell ref="A26:A29"/>
    <mergeCell ref="A30:A32"/>
    <mergeCell ref="B12:B13"/>
    <mergeCell ref="C12:C13"/>
    <mergeCell ref="D12:D13"/>
    <mergeCell ref="E12:E13"/>
    <mergeCell ref="F12:F13"/>
    <mergeCell ref="F17:F18"/>
    <mergeCell ref="F19:F20"/>
    <mergeCell ref="F21:F22"/>
    <mergeCell ref="F23:F25"/>
    <mergeCell ref="F26:F29"/>
    <mergeCell ref="F30:F32"/>
    <mergeCell ref="G12:G13"/>
    <mergeCell ref="H12:H13"/>
    <mergeCell ref="I12:I13"/>
    <mergeCell ref="J12:J13"/>
    <mergeCell ref="K12:K13"/>
  </mergeCells>
  <dataValidations count="13">
    <dataValidation type="list" allowBlank="1" showInputMessage="1" showErrorMessage="1" sqref="I4">
      <formula1>ILM!$B$7:$B$46</formula1>
    </dataValidation>
    <dataValidation type="list" allowBlank="1" showInputMessage="1" showErrorMessage="1" sqref="F7:H7">
      <formula1>IKK!$G$7:$G$40</formula1>
    </dataValidation>
    <dataValidation type="list" allowBlank="1" showInputMessage="1" showErrorMessage="1" sqref="F8:H8">
      <formula1>IKK!$D$7:$D$549</formula1>
    </dataValidation>
    <dataValidation type="list" allowBlank="1" showInputMessage="1" showErrorMessage="1" sqref="B15 G15">
      <formula1>BUT_!$C$8:$C$12</formula1>
    </dataValidation>
    <dataValidation type="list" allowBlank="1" showInputMessage="1" showErrorMessage="1" sqref="B16 G16">
      <formula1>BUT_!$C$13:$C$15</formula1>
    </dataValidation>
    <dataValidation type="list" allowBlank="1" showInputMessage="1" showErrorMessage="1" sqref="I62 I64:J64 I66:J66">
      <formula1>#REF!</formula1>
    </dataValidation>
    <dataValidation type="whole" operator="lessThan" allowBlank="1" showErrorMessage="1" sqref="A51:A52">
      <formula1>-5</formula1>
    </dataValidation>
    <dataValidation type="list" allowBlank="1" showInputMessage="1" showErrorMessage="1" sqref="B17:B18 G17:G18">
      <formula1>BUT_!$C$32:$C$37</formula1>
    </dataValidation>
    <dataValidation type="list" allowBlank="1" showInputMessage="1" showErrorMessage="1" sqref="B19:B20 G19:G20">
      <formula1>BUT_!$C$17:$C$29</formula1>
    </dataValidation>
    <dataValidation type="list" allowBlank="1" showInputMessage="1" showErrorMessage="1" sqref="B21:B22 G21:G22">
      <formula1>BUT_!$C$39:$C$46</formula1>
    </dataValidation>
    <dataValidation type="list" allowBlank="1" showInputMessage="1" showErrorMessage="1" sqref="B23:B25 G23:G25">
      <formula1>BUT_!$C$48:$C$64</formula1>
    </dataValidation>
    <dataValidation type="list" allowBlank="1" showInputMessage="1" showErrorMessage="1" sqref="B26:B29 G26:G29">
      <formula1>BUT_!$C$66:$C$79</formula1>
    </dataValidation>
    <dataValidation type="list" allowBlank="1" showInputMessage="1" showErrorMessage="1" sqref="B30:B32 G30:G32">
      <formula1>BUT_!$C$81:$C$98</formula1>
    </dataValidation>
  </dataValidations>
  <pageMargins left="0.37" right="0.22" top="0.35" bottom="0.12" header="0.3" footer="0.18"/>
  <pageSetup paperSize="9" scale="70" orientation="portrait"/>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00"/>
  </sheetPr>
  <dimension ref="A1:Y695"/>
  <sheetViews>
    <sheetView showGridLines="0" view="pageBreakPreview" zoomScale="85" zoomScaleNormal="100" topLeftCell="A7" workbookViewId="0">
      <selection activeCell="G29" sqref="G29"/>
    </sheetView>
  </sheetViews>
  <sheetFormatPr defaultColWidth="9.11111111111111" defaultRowHeight="13.2"/>
  <cols>
    <col min="1" max="1" width="15.1111111111111" style="1013" customWidth="1"/>
    <col min="2" max="2" width="18.8888888888889" style="1013" customWidth="1"/>
    <col min="3" max="3" width="11.6666666666667" style="1013" customWidth="1"/>
    <col min="4" max="4" width="8.66666666666667" style="1013" customWidth="1"/>
    <col min="5" max="5" width="12.4444444444444" style="1013" customWidth="1"/>
    <col min="6" max="6" width="11.8888888888889" style="1013" customWidth="1"/>
    <col min="7" max="7" width="17.3333333333333" style="1013" customWidth="1"/>
    <col min="8" max="9" width="9.88888888888889" style="1013" customWidth="1"/>
    <col min="10" max="10" width="9.66666666666667" style="1013" customWidth="1"/>
    <col min="11" max="11" width="12.6666666666667" style="1013" customWidth="1"/>
    <col min="12" max="12" width="9.11111111111111" style="1014"/>
    <col min="13" max="13" width="12.8888888888889" style="1014" customWidth="1"/>
    <col min="14" max="14" width="13" style="1015" customWidth="1"/>
    <col min="15" max="16384" width="9.11111111111111" style="1014"/>
  </cols>
  <sheetData>
    <row r="1" ht="14.55" spans="1:3">
      <c r="A1" s="1016" t="e">
        <f>YEAR(#REF!)</f>
        <v>#REF!</v>
      </c>
      <c r="B1" s="1016"/>
      <c r="C1" s="1017" t="e">
        <f>IF(A1&gt;2016,0,IF(A1&lt;2016,0,1))</f>
        <v>#REF!</v>
      </c>
    </row>
    <row r="2" ht="24.75" customHeight="1" spans="1:11">
      <c r="A2" s="1018" t="str">
        <f t="array" ref="A2">'R. Mewah'!A2:K2</f>
        <v>WORKSHEET PENILAIAN-BTB 2024</v>
      </c>
      <c r="B2" s="1019"/>
      <c r="C2" s="1019"/>
      <c r="D2" s="1019"/>
      <c r="E2" s="1019"/>
      <c r="F2" s="1019"/>
      <c r="G2" s="1019"/>
      <c r="H2" s="1019"/>
      <c r="I2" s="1019"/>
      <c r="J2" s="1019"/>
      <c r="K2" s="1151"/>
    </row>
    <row r="3" ht="24.75" customHeight="1" spans="1:11">
      <c r="A3" s="1020" t="s">
        <v>1935</v>
      </c>
      <c r="B3" s="1021"/>
      <c r="C3" s="1021"/>
      <c r="D3" s="1021"/>
      <c r="E3" s="1021"/>
      <c r="F3" s="1021"/>
      <c r="G3" s="1021"/>
      <c r="H3" s="1021"/>
      <c r="I3" s="1021"/>
      <c r="J3" s="1021"/>
      <c r="K3" s="1152"/>
    </row>
    <row r="4" ht="32.25" customHeight="1" spans="1:12">
      <c r="A4" s="1022" t="s">
        <v>1936</v>
      </c>
      <c r="B4" s="1023" t="s">
        <v>2148</v>
      </c>
      <c r="C4" s="1023"/>
      <c r="D4" s="1023"/>
      <c r="E4" s="1023"/>
      <c r="F4" s="1024" t="s">
        <v>1937</v>
      </c>
      <c r="G4" s="1025">
        <f>Tanah!E36</f>
        <v>245</v>
      </c>
      <c r="H4" s="1024" t="s">
        <v>1938</v>
      </c>
      <c r="I4" s="1155" t="s">
        <v>1134</v>
      </c>
      <c r="J4" s="1156" t="s">
        <v>1939</v>
      </c>
      <c r="K4" s="1157">
        <f>VLOOKUP(I4,ILM!B7:$H$46,5,FALSE)</f>
        <v>1</v>
      </c>
      <c r="L4" s="1495" t="s">
        <v>2164</v>
      </c>
    </row>
    <row r="5" ht="6" customHeight="1" spans="1:11">
      <c r="A5" s="1026"/>
      <c r="B5" s="1027"/>
      <c r="C5" s="1027"/>
      <c r="D5" s="1027"/>
      <c r="E5" s="1027"/>
      <c r="F5" s="1027"/>
      <c r="G5" s="1028"/>
      <c r="K5" s="1160"/>
    </row>
    <row r="6" ht="20.1" customHeight="1" spans="1:11">
      <c r="A6" s="1029" t="s">
        <v>1940</v>
      </c>
      <c r="B6" s="1027"/>
      <c r="C6" s="1027"/>
      <c r="D6" s="1030"/>
      <c r="E6" s="1030"/>
      <c r="F6" s="1030"/>
      <c r="G6" s="1028"/>
      <c r="K6" s="1160"/>
    </row>
    <row r="7" ht="15.6" spans="1:11">
      <c r="A7" s="1031" t="s">
        <v>379</v>
      </c>
      <c r="B7" s="1032"/>
      <c r="C7" s="1032"/>
      <c r="D7" s="1032"/>
      <c r="E7" s="1033"/>
      <c r="F7" s="3160" t="s">
        <v>1202</v>
      </c>
      <c r="G7" s="1034"/>
      <c r="H7" s="1034"/>
      <c r="I7" s="1163" t="s">
        <v>1941</v>
      </c>
      <c r="J7" s="1163"/>
      <c r="K7" s="1164"/>
    </row>
    <row r="8" ht="15.6" spans="1:11">
      <c r="A8" s="1031" t="s">
        <v>1942</v>
      </c>
      <c r="B8" s="1032"/>
      <c r="C8" s="1032"/>
      <c r="D8" s="1032"/>
      <c r="E8" s="1033"/>
      <c r="F8" s="3161" t="s">
        <v>835</v>
      </c>
      <c r="G8" s="1035"/>
      <c r="H8" s="1035"/>
      <c r="I8" s="1167">
        <f>VLOOKUP(F8,IKK!$D$6:$E$549,2,FALSE)</f>
        <v>0.857</v>
      </c>
      <c r="J8" s="1167"/>
      <c r="K8" s="1168"/>
    </row>
    <row r="9" ht="15.75" customHeight="1" spans="1:11">
      <c r="A9" s="1036"/>
      <c r="B9" s="1037"/>
      <c r="C9" s="1037"/>
      <c r="G9" s="1038"/>
      <c r="H9" s="1038"/>
      <c r="I9" s="1169"/>
      <c r="J9" s="1169"/>
      <c r="K9" s="1170"/>
    </row>
    <row r="10" ht="20.25" customHeight="1" spans="1:11">
      <c r="A10" s="1039" t="s">
        <v>1943</v>
      </c>
      <c r="B10" s="1040"/>
      <c r="C10" s="1041"/>
      <c r="D10" s="1041"/>
      <c r="E10" s="1041"/>
      <c r="F10" s="1041"/>
      <c r="G10" s="1041"/>
      <c r="H10" s="1041"/>
      <c r="I10" s="1041"/>
      <c r="J10" s="1041"/>
      <c r="K10" s="1171"/>
    </row>
    <row r="11" ht="18.75" customHeight="1" spans="1:11">
      <c r="A11" s="1042" t="s">
        <v>1944</v>
      </c>
      <c r="B11" s="1043"/>
      <c r="C11" s="1043"/>
      <c r="D11" s="1043"/>
      <c r="E11" s="1044"/>
      <c r="F11" s="1045" t="s">
        <v>1945</v>
      </c>
      <c r="G11" s="1043"/>
      <c r="H11" s="1043"/>
      <c r="I11" s="1043"/>
      <c r="J11" s="1043"/>
      <c r="K11" s="1172"/>
    </row>
    <row r="12" ht="24.75" customHeight="1" spans="1:11">
      <c r="A12" s="1046" t="s">
        <v>1946</v>
      </c>
      <c r="B12" s="1047" t="s">
        <v>1947</v>
      </c>
      <c r="C12" s="1047" t="s">
        <v>1948</v>
      </c>
      <c r="D12" s="1047" t="s">
        <v>1949</v>
      </c>
      <c r="E12" s="1047" t="s">
        <v>1950</v>
      </c>
      <c r="F12" s="1048" t="s">
        <v>1946</v>
      </c>
      <c r="G12" s="1048" t="s">
        <v>1951</v>
      </c>
      <c r="H12" s="1048" t="s">
        <v>1948</v>
      </c>
      <c r="I12" s="1048" t="s">
        <v>1949</v>
      </c>
      <c r="J12" s="1048" t="s">
        <v>1952</v>
      </c>
      <c r="K12" s="1173" t="s">
        <v>1953</v>
      </c>
    </row>
    <row r="13" ht="22.5" customHeight="1" spans="1:11">
      <c r="A13" s="1046"/>
      <c r="B13" s="1047"/>
      <c r="C13" s="1047"/>
      <c r="D13" s="1047"/>
      <c r="E13" s="1047"/>
      <c r="F13" s="1048"/>
      <c r="G13" s="1048"/>
      <c r="H13" s="1048"/>
      <c r="I13" s="1048"/>
      <c r="J13" s="1048"/>
      <c r="K13" s="1174"/>
    </row>
    <row r="14" ht="20.25" customHeight="1" spans="1:11">
      <c r="A14" s="1049" t="s">
        <v>1954</v>
      </c>
      <c r="B14" s="1050"/>
      <c r="C14" s="1051"/>
      <c r="D14" s="1052"/>
      <c r="E14" s="1052"/>
      <c r="F14" s="1053"/>
      <c r="G14" s="1052"/>
      <c r="H14" s="1052"/>
      <c r="I14" s="1052"/>
      <c r="J14" s="1175"/>
      <c r="K14" s="1176"/>
    </row>
    <row r="15" ht="24" customHeight="1" spans="1:13">
      <c r="A15" s="1054" t="s">
        <v>1955</v>
      </c>
      <c r="B15" s="1055" t="s">
        <v>411</v>
      </c>
      <c r="C15" s="1056">
        <f>VLOOKUP(B15,BUT_!$C$8:$I$12,7,0)</f>
        <v>496286</v>
      </c>
      <c r="D15" s="1057">
        <v>1</v>
      </c>
      <c r="E15" s="1056">
        <f>C15*D15</f>
        <v>496286</v>
      </c>
      <c r="F15" s="1054" t="s">
        <v>1955</v>
      </c>
      <c r="G15" s="1058"/>
      <c r="H15" s="1059" t="e">
        <f>VLOOKUP(G15,BUT_!$C$8:$I$12,7,0)</f>
        <v>#N/A</v>
      </c>
      <c r="I15" s="1496"/>
      <c r="J15" s="1178">
        <v>1</v>
      </c>
      <c r="K15" s="1179" t="e">
        <f t="shared" ref="K15:K38" si="0">J15*I15*H15</f>
        <v>#N/A</v>
      </c>
      <c r="M15" s="1180"/>
    </row>
    <row r="16" ht="31.5" customHeight="1" spans="1:13">
      <c r="A16" s="1060" t="s">
        <v>1956</v>
      </c>
      <c r="B16" s="1061" t="s">
        <v>415</v>
      </c>
      <c r="C16" s="1062">
        <f>VLOOKUP(B16,BUT_!$C$13:$I$15,7,0)</f>
        <v>1420588</v>
      </c>
      <c r="D16" s="1063">
        <v>1</v>
      </c>
      <c r="E16" s="1062">
        <f>C16*D16</f>
        <v>1420588</v>
      </c>
      <c r="F16" s="1060" t="s">
        <v>1956</v>
      </c>
      <c r="G16" s="1064"/>
      <c r="H16" s="1065" t="e">
        <f>VLOOKUP(G16,BUT_!$C$13:$I$15,7,0)</f>
        <v>#N/A</v>
      </c>
      <c r="I16" s="1497"/>
      <c r="J16" s="1182">
        <v>1</v>
      </c>
      <c r="K16" s="1183" t="e">
        <f t="shared" si="0"/>
        <v>#N/A</v>
      </c>
      <c r="M16" s="1180"/>
    </row>
    <row r="17" ht="25.5" customHeight="1" spans="1:11">
      <c r="A17" s="1066" t="s">
        <v>1957</v>
      </c>
      <c r="B17" s="1061" t="s">
        <v>439</v>
      </c>
      <c r="C17" s="1062">
        <f>VLOOKUP(B17,BUT_!$C$32:$I$38,7,0)</f>
        <v>129824</v>
      </c>
      <c r="D17" s="1063">
        <v>1</v>
      </c>
      <c r="E17" s="1062">
        <f t="shared" ref="E17:E38" si="1">C17*D17</f>
        <v>129824</v>
      </c>
      <c r="F17" s="1066" t="s">
        <v>1957</v>
      </c>
      <c r="G17" s="1064"/>
      <c r="H17" s="1065" t="e">
        <f>VLOOKUP(G17,BUT_!$C$32:$I$38,7,0)</f>
        <v>#N/A</v>
      </c>
      <c r="I17" s="1497"/>
      <c r="J17" s="1182">
        <v>1</v>
      </c>
      <c r="K17" s="1183" t="e">
        <f t="shared" si="0"/>
        <v>#N/A</v>
      </c>
    </row>
    <row r="18" ht="26.1" customHeight="1" spans="1:13">
      <c r="A18" s="1066"/>
      <c r="B18" s="1061"/>
      <c r="C18" s="1062"/>
      <c r="D18" s="1063">
        <v>0</v>
      </c>
      <c r="E18" s="1062">
        <f t="shared" si="1"/>
        <v>0</v>
      </c>
      <c r="F18" s="1066"/>
      <c r="G18" s="1064"/>
      <c r="H18" s="1065" t="e">
        <f>VLOOKUP(G18,BUT_!$C$32:$I$38,7,0)</f>
        <v>#N/A</v>
      </c>
      <c r="I18" s="1497"/>
      <c r="J18" s="1182">
        <v>1</v>
      </c>
      <c r="K18" s="1183" t="e">
        <f t="shared" si="0"/>
        <v>#N/A</v>
      </c>
      <c r="L18" s="1180"/>
      <c r="M18" s="1180"/>
    </row>
    <row r="19" ht="26.1" customHeight="1" spans="1:11">
      <c r="A19" s="1066" t="s">
        <v>1958</v>
      </c>
      <c r="B19" s="1061" t="s">
        <v>422</v>
      </c>
      <c r="C19" s="1062">
        <f>VLOOKUP(B19,BUT_!$C$17:$I$30,7,0)</f>
        <v>256277</v>
      </c>
      <c r="D19" s="1063">
        <v>1</v>
      </c>
      <c r="E19" s="1062">
        <f t="shared" si="1"/>
        <v>256277</v>
      </c>
      <c r="F19" s="1066" t="s">
        <v>1958</v>
      </c>
      <c r="G19" s="1064"/>
      <c r="H19" s="1065" t="e">
        <f>VLOOKUP(G19,BUT_!$C$17:$I$30,7,0)</f>
        <v>#N/A</v>
      </c>
      <c r="I19" s="1497"/>
      <c r="J19" s="1182">
        <v>1</v>
      </c>
      <c r="K19" s="1183" t="e">
        <f t="shared" si="0"/>
        <v>#N/A</v>
      </c>
    </row>
    <row r="20" ht="26.1" customHeight="1" spans="1:13">
      <c r="A20" s="1066"/>
      <c r="B20" s="1061"/>
      <c r="C20" s="1062"/>
      <c r="D20" s="1063">
        <v>0</v>
      </c>
      <c r="E20" s="1062">
        <f t="shared" si="1"/>
        <v>0</v>
      </c>
      <c r="F20" s="1066"/>
      <c r="G20" s="1064"/>
      <c r="H20" s="1065" t="e">
        <f>VLOOKUP(G20,BUT_!$C$17:$I$30,7,0)</f>
        <v>#N/A</v>
      </c>
      <c r="I20" s="1497"/>
      <c r="J20" s="1182">
        <v>1</v>
      </c>
      <c r="K20" s="1183" t="e">
        <f t="shared" si="0"/>
        <v>#N/A</v>
      </c>
      <c r="L20" s="1180"/>
      <c r="M20" s="1180"/>
    </row>
    <row r="21" ht="24.75" customHeight="1" spans="1:11">
      <c r="A21" s="1066" t="s">
        <v>1959</v>
      </c>
      <c r="B21" s="1061" t="s">
        <v>452</v>
      </c>
      <c r="C21" s="1062">
        <f>VLOOKUP(B21,BUT_!$C$39:$I$46,7,0)</f>
        <v>140317</v>
      </c>
      <c r="D21" s="1063">
        <v>0.910570645709805</v>
      </c>
      <c r="E21" s="1062">
        <f t="shared" si="1"/>
        <v>127768.541294063</v>
      </c>
      <c r="F21" s="1066" t="s">
        <v>1959</v>
      </c>
      <c r="G21" s="1064"/>
      <c r="H21" s="1065" t="e">
        <f>VLOOKUP(G21,BUT_!$C$39:$I$46,7,0)</f>
        <v>#N/A</v>
      </c>
      <c r="I21" s="1497"/>
      <c r="J21" s="1182">
        <v>1</v>
      </c>
      <c r="K21" s="1183" t="e">
        <f t="shared" si="0"/>
        <v>#N/A</v>
      </c>
    </row>
    <row r="22" ht="24.75" customHeight="1" spans="1:11">
      <c r="A22" s="1066"/>
      <c r="B22" s="1061" t="s">
        <v>451</v>
      </c>
      <c r="C22" s="1062">
        <f>VLOOKUP(B22,BUT_!$C$39:$I$46,7,0)</f>
        <v>175545</v>
      </c>
      <c r="D22" s="1063">
        <v>0.0302238707346942</v>
      </c>
      <c r="E22" s="1062">
        <f t="shared" si="1"/>
        <v>5305.6493881219</v>
      </c>
      <c r="F22" s="1066"/>
      <c r="G22" s="1064"/>
      <c r="H22" s="1065" t="e">
        <f>VLOOKUP(G22,BUT_!$C$39:$I$46,7,0)</f>
        <v>#N/A</v>
      </c>
      <c r="I22" s="1497"/>
      <c r="J22" s="1182">
        <v>1</v>
      </c>
      <c r="K22" s="1183" t="e">
        <f t="shared" si="0"/>
        <v>#N/A</v>
      </c>
    </row>
    <row r="23" ht="24.75" customHeight="1" spans="1:13">
      <c r="A23" s="1066"/>
      <c r="B23" s="1061" t="s">
        <v>450</v>
      </c>
      <c r="C23" s="1067">
        <f>VLOOKUP(B23,BUT_!$C$39:$I$46,7,0)</f>
        <v>86210</v>
      </c>
      <c r="D23" s="1063">
        <v>0.0592054835555007</v>
      </c>
      <c r="E23" s="1067">
        <f t="shared" si="1"/>
        <v>5104.10473731972</v>
      </c>
      <c r="F23" s="1066"/>
      <c r="G23" s="1064"/>
      <c r="H23" s="1065" t="e">
        <f>VLOOKUP(G23,BUT_!$C$39:$I$46,7,0)</f>
        <v>#N/A</v>
      </c>
      <c r="I23" s="1497"/>
      <c r="J23" s="1182">
        <v>1</v>
      </c>
      <c r="K23" s="1183" t="e">
        <f t="shared" si="0"/>
        <v>#N/A</v>
      </c>
      <c r="L23" s="1180"/>
      <c r="M23" s="1180"/>
    </row>
    <row r="24" ht="41.25" customHeight="1" spans="1:11">
      <c r="A24" s="1066" t="s">
        <v>1960</v>
      </c>
      <c r="B24" s="1061" t="s">
        <v>459</v>
      </c>
      <c r="C24" s="1067">
        <f>VLOOKUP(B24,BUT_!$C$48:$I$64,7,0)</f>
        <v>240270</v>
      </c>
      <c r="D24" s="1063">
        <v>1</v>
      </c>
      <c r="E24" s="1067">
        <f t="shared" si="1"/>
        <v>240270</v>
      </c>
      <c r="F24" s="1066" t="s">
        <v>1960</v>
      </c>
      <c r="G24" s="1064"/>
      <c r="H24" s="1065" t="e">
        <f>VLOOKUP(G24,BUT_!$C$48:$I$64,7,0)</f>
        <v>#N/A</v>
      </c>
      <c r="I24" s="1497"/>
      <c r="J24" s="1182">
        <v>1</v>
      </c>
      <c r="K24" s="1183" t="e">
        <f t="shared" si="0"/>
        <v>#N/A</v>
      </c>
    </row>
    <row r="25" ht="29.25" customHeight="1" spans="1:11">
      <c r="A25" s="1066"/>
      <c r="B25" s="1061" t="s">
        <v>467</v>
      </c>
      <c r="C25" s="1067">
        <f>VLOOKUP(B25,BUT_!$C$48:$I$64,7,0)</f>
        <v>537725</v>
      </c>
      <c r="D25" s="1063">
        <v>0.5</v>
      </c>
      <c r="E25" s="1067">
        <f t="shared" si="1"/>
        <v>268862.5</v>
      </c>
      <c r="F25" s="1066"/>
      <c r="G25" s="1064"/>
      <c r="H25" s="1065" t="e">
        <f>VLOOKUP(G25,BUT_!$C$48:$I$64,7,0)</f>
        <v>#N/A</v>
      </c>
      <c r="I25" s="1497"/>
      <c r="J25" s="1182">
        <v>1</v>
      </c>
      <c r="K25" s="1183" t="e">
        <f t="shared" si="0"/>
        <v>#N/A</v>
      </c>
    </row>
    <row r="26" ht="29.25" customHeight="1" spans="1:11">
      <c r="A26" s="1066"/>
      <c r="B26" s="1061" t="s">
        <v>468</v>
      </c>
      <c r="C26" s="1067">
        <f>VLOOKUP(B26,BUT_!$C$48:$I$64,7,0)</f>
        <v>1271059</v>
      </c>
      <c r="D26" s="1063">
        <v>0.0236398615929881</v>
      </c>
      <c r="E26" s="1067">
        <f t="shared" si="1"/>
        <v>30047.6588365219</v>
      </c>
      <c r="F26" s="1066"/>
      <c r="G26" s="1064"/>
      <c r="H26" s="1065" t="e">
        <f>VLOOKUP(G26,BUT_!$C$48:$I$64,7,0)</f>
        <v>#N/A</v>
      </c>
      <c r="I26" s="1497"/>
      <c r="J26" s="1182">
        <v>1</v>
      </c>
      <c r="K26" s="1183" t="e">
        <f t="shared" si="0"/>
        <v>#N/A</v>
      </c>
    </row>
    <row r="27" ht="29.25" customHeight="1" spans="1:11">
      <c r="A27" s="1066"/>
      <c r="B27" s="1061" t="s">
        <v>474</v>
      </c>
      <c r="C27" s="1067">
        <f>VLOOKUP(B27,BUT_!$C$48:$I$64,7,0)</f>
        <v>2564848</v>
      </c>
      <c r="D27" s="1063">
        <v>0.0210832543392279</v>
      </c>
      <c r="E27" s="1067">
        <f t="shared" si="1"/>
        <v>54075.3427254601</v>
      </c>
      <c r="F27" s="1066"/>
      <c r="G27" s="1064"/>
      <c r="H27" s="1065" t="e">
        <f>VLOOKUP(G27,BUT_!$C$48:$I$64,7,0)</f>
        <v>#N/A</v>
      </c>
      <c r="I27" s="1497"/>
      <c r="J27" s="1182">
        <v>1</v>
      </c>
      <c r="K27" s="1183" t="e">
        <f t="shared" si="0"/>
        <v>#N/A</v>
      </c>
    </row>
    <row r="28" ht="29.25" customHeight="1" spans="1:13">
      <c r="A28" s="1066"/>
      <c r="B28" s="1061"/>
      <c r="C28" s="1067"/>
      <c r="D28" s="1063">
        <v>0.370925188301712</v>
      </c>
      <c r="E28" s="1067">
        <f t="shared" si="1"/>
        <v>0</v>
      </c>
      <c r="F28" s="1066"/>
      <c r="G28" s="1064"/>
      <c r="H28" s="1065" t="e">
        <f>VLOOKUP(G28,BUT_!$C$48:$I$64,7,0)</f>
        <v>#N/A</v>
      </c>
      <c r="I28" s="1497"/>
      <c r="J28" s="1182">
        <v>1</v>
      </c>
      <c r="K28" s="1183" t="e">
        <f t="shared" si="0"/>
        <v>#N/A</v>
      </c>
      <c r="L28" s="1180"/>
      <c r="M28" s="1180"/>
    </row>
    <row r="29" ht="35.25" customHeight="1" spans="1:11">
      <c r="A29" s="1066" t="s">
        <v>1961</v>
      </c>
      <c r="B29" s="1061" t="s">
        <v>480</v>
      </c>
      <c r="C29" s="1067">
        <f>VLOOKUP(B29,BUT_!$C$66:$I$80,7,0)</f>
        <v>197347</v>
      </c>
      <c r="D29" s="1063">
        <v>0.055231363524287</v>
      </c>
      <c r="E29" s="1067">
        <f t="shared" si="1"/>
        <v>10899.7438974275</v>
      </c>
      <c r="F29" s="1066" t="s">
        <v>1961</v>
      </c>
      <c r="G29" s="1064"/>
      <c r="H29" s="1065" t="e">
        <f>VLOOKUP(G29,BUT_!$C$66:$I$80,7,0)</f>
        <v>#N/A</v>
      </c>
      <c r="I29" s="1497"/>
      <c r="J29" s="1182">
        <v>1</v>
      </c>
      <c r="K29" s="1183" t="e">
        <f t="shared" si="0"/>
        <v>#N/A</v>
      </c>
    </row>
    <row r="30" ht="32.25" customHeight="1" spans="1:11">
      <c r="A30" s="1066"/>
      <c r="B30" s="1061" t="s">
        <v>482</v>
      </c>
      <c r="C30" s="1067">
        <f>VLOOKUP(B30,BUT_!$C$66:$I$80,7,0)</f>
        <v>77811</v>
      </c>
      <c r="D30" s="1063">
        <v>0.149913700994493</v>
      </c>
      <c r="E30" s="1067">
        <f t="shared" si="1"/>
        <v>11664.9349880825</v>
      </c>
      <c r="F30" s="1066"/>
      <c r="G30" s="1064"/>
      <c r="H30" s="1065" t="e">
        <f>VLOOKUP(G30,BUT_!$C$66:$I$80,7,0)</f>
        <v>#N/A</v>
      </c>
      <c r="I30" s="1497"/>
      <c r="J30" s="1182">
        <v>1</v>
      </c>
      <c r="K30" s="1183" t="e">
        <f t="shared" si="0"/>
        <v>#N/A</v>
      </c>
    </row>
    <row r="31" ht="32.25" customHeight="1" spans="1:11">
      <c r="A31" s="1066"/>
      <c r="B31" s="1061" t="s">
        <v>478</v>
      </c>
      <c r="C31" s="1067">
        <f>VLOOKUP(B31,BUT_!$C$66:$I$80,7,0)</f>
        <v>223604</v>
      </c>
      <c r="D31" s="1063">
        <v>0.055231363524287</v>
      </c>
      <c r="E31" s="1067">
        <f t="shared" si="1"/>
        <v>12349.9538094847</v>
      </c>
      <c r="F31" s="1066"/>
      <c r="G31" s="1064"/>
      <c r="H31" s="1065" t="e">
        <f>VLOOKUP(G31,BUT_!$C$66:$I$80,7,0)</f>
        <v>#N/A</v>
      </c>
      <c r="I31" s="1497"/>
      <c r="J31" s="1182">
        <v>1</v>
      </c>
      <c r="K31" s="1183" t="e">
        <f t="shared" si="0"/>
        <v>#N/A</v>
      </c>
    </row>
    <row r="32" ht="32.25" customHeight="1" spans="1:11">
      <c r="A32" s="1066"/>
      <c r="B32" s="1061" t="s">
        <v>485</v>
      </c>
      <c r="C32" s="1067">
        <f>VLOOKUP(B32,BUT_!$C$66:$I$80,7,0)</f>
        <v>57510</v>
      </c>
      <c r="D32" s="1063">
        <v>0.386290786553793</v>
      </c>
      <c r="E32" s="1067">
        <f t="shared" si="1"/>
        <v>22215.5831347086</v>
      </c>
      <c r="F32" s="1066"/>
      <c r="G32" s="1064"/>
      <c r="H32" s="1065" t="e">
        <f>VLOOKUP(G32,BUT_!$C$66:$I$80,7,0)</f>
        <v>#N/A</v>
      </c>
      <c r="I32" s="1497"/>
      <c r="J32" s="1182">
        <v>1</v>
      </c>
      <c r="K32" s="1183" t="e">
        <f t="shared" si="0"/>
        <v>#N/A</v>
      </c>
    </row>
    <row r="33" ht="32.25" customHeight="1" spans="1:11">
      <c r="A33" s="1066"/>
      <c r="B33" s="1061" t="s">
        <v>488</v>
      </c>
      <c r="C33" s="1067">
        <f>VLOOKUP(B33,BUT_!$C$66:$I$80,7,0)</f>
        <v>244168</v>
      </c>
      <c r="D33" s="1063">
        <v>0.192726973856258</v>
      </c>
      <c r="E33" s="1067">
        <f t="shared" si="1"/>
        <v>47057.7597525348</v>
      </c>
      <c r="F33" s="1066"/>
      <c r="G33" s="1064"/>
      <c r="H33" s="1065" t="e">
        <f>VLOOKUP(G33,BUT_!$C$66:$I$80,7,0)</f>
        <v>#N/A</v>
      </c>
      <c r="I33" s="1497"/>
      <c r="J33" s="1182">
        <v>1</v>
      </c>
      <c r="K33" s="1183" t="e">
        <f t="shared" si="0"/>
        <v>#N/A</v>
      </c>
    </row>
    <row r="34" ht="32.25" customHeight="1" spans="1:13">
      <c r="A34" s="1066"/>
      <c r="B34" s="1061" t="s">
        <v>490</v>
      </c>
      <c r="C34" s="1067">
        <f>VLOOKUP(B34,BUT_!$C$66:$I$80,7,0)</f>
        <v>71278</v>
      </c>
      <c r="D34" s="1063">
        <v>0.160605811546882</v>
      </c>
      <c r="E34" s="1067">
        <f t="shared" si="1"/>
        <v>11447.6610354386</v>
      </c>
      <c r="F34" s="1066"/>
      <c r="G34" s="1064"/>
      <c r="H34" s="1065" t="e">
        <f>VLOOKUP(G34,BUT_!$C$66:$I$80,7,0)</f>
        <v>#N/A</v>
      </c>
      <c r="I34" s="1497"/>
      <c r="J34" s="1182">
        <v>1</v>
      </c>
      <c r="K34" s="1183" t="e">
        <f t="shared" si="0"/>
        <v>#N/A</v>
      </c>
      <c r="L34" s="1180"/>
      <c r="M34" s="1180"/>
    </row>
    <row r="35" ht="26.1" customHeight="1" spans="1:11">
      <c r="A35" s="1066" t="s">
        <v>1962</v>
      </c>
      <c r="B35" s="1061" t="s">
        <v>497</v>
      </c>
      <c r="C35" s="1067">
        <f>VLOOKUP(B35,BUT_!$C$81:$I$106,7,0)</f>
        <v>328705</v>
      </c>
      <c r="D35" s="1063">
        <v>1</v>
      </c>
      <c r="E35" s="1067">
        <f t="shared" si="1"/>
        <v>328705</v>
      </c>
      <c r="F35" s="1066" t="s">
        <v>1962</v>
      </c>
      <c r="G35" s="1064"/>
      <c r="H35" s="1065" t="e">
        <f>VLOOKUP(G35,BUT_!$C$81:$I$106,7,0)</f>
        <v>#N/A</v>
      </c>
      <c r="I35" s="1497"/>
      <c r="J35" s="1182">
        <v>1</v>
      </c>
      <c r="K35" s="1183" t="e">
        <f t="shared" si="0"/>
        <v>#N/A</v>
      </c>
    </row>
    <row r="36" ht="26.1" customHeight="1" spans="1:11">
      <c r="A36" s="1066"/>
      <c r="B36" s="1061"/>
      <c r="C36" s="1067"/>
      <c r="D36" s="1063">
        <v>0</v>
      </c>
      <c r="E36" s="1067">
        <f t="shared" si="1"/>
        <v>0</v>
      </c>
      <c r="F36" s="1066"/>
      <c r="G36" s="1064"/>
      <c r="H36" s="1065" t="e">
        <f>VLOOKUP(G36,BUT_!$C$81:$I$106,7,0)</f>
        <v>#N/A</v>
      </c>
      <c r="I36" s="1497"/>
      <c r="J36" s="1182">
        <v>1</v>
      </c>
      <c r="K36" s="1183" t="e">
        <f t="shared" si="0"/>
        <v>#N/A</v>
      </c>
    </row>
    <row r="37" ht="26.1" customHeight="1" spans="1:13">
      <c r="A37" s="1066"/>
      <c r="B37" s="1061"/>
      <c r="C37" s="1067"/>
      <c r="D37" s="1063">
        <v>0</v>
      </c>
      <c r="E37" s="1067">
        <f t="shared" si="1"/>
        <v>0</v>
      </c>
      <c r="F37" s="1066"/>
      <c r="G37" s="1064"/>
      <c r="H37" s="1065" t="e">
        <f>VLOOKUP(G37,BUT_!$C$81:$I$106,7,0)</f>
        <v>#N/A</v>
      </c>
      <c r="I37" s="1497"/>
      <c r="J37" s="1182">
        <v>1</v>
      </c>
      <c r="K37" s="1183" t="e">
        <f t="shared" si="0"/>
        <v>#N/A</v>
      </c>
      <c r="L37" s="1180"/>
      <c r="M37" s="1180"/>
    </row>
    <row r="38" ht="36.75" customHeight="1" spans="1:13">
      <c r="A38" s="1068" t="s">
        <v>1963</v>
      </c>
      <c r="B38" s="1069" t="s">
        <v>2165</v>
      </c>
      <c r="C38" s="1070">
        <v>151680.356713973</v>
      </c>
      <c r="D38" s="1071">
        <v>1</v>
      </c>
      <c r="E38" s="1070">
        <f t="shared" si="1"/>
        <v>151680.356713973</v>
      </c>
      <c r="F38" s="1068" t="s">
        <v>1963</v>
      </c>
      <c r="G38" s="1072" t="str">
        <f>B38</f>
        <v>Sanitair Amstad, Plumbing, elektrikal</v>
      </c>
      <c r="H38" s="1073">
        <f>C38</f>
        <v>151680.356713973</v>
      </c>
      <c r="I38" s="1498"/>
      <c r="J38" s="1185">
        <v>1</v>
      </c>
      <c r="K38" s="1186">
        <f t="shared" si="0"/>
        <v>0</v>
      </c>
      <c r="M38" s="1180"/>
    </row>
    <row r="39" ht="20.25" customHeight="1" spans="1:13">
      <c r="A39" s="1074" t="s">
        <v>1965</v>
      </c>
      <c r="B39" s="1075"/>
      <c r="C39" s="1075"/>
      <c r="D39" s="1076"/>
      <c r="E39" s="1077">
        <f>SUM(E15:E38)</f>
        <v>3630429.79031313</v>
      </c>
      <c r="F39" s="1078" t="s">
        <v>1965</v>
      </c>
      <c r="G39" s="1079"/>
      <c r="H39" s="1079"/>
      <c r="I39" s="1079"/>
      <c r="J39" s="1187"/>
      <c r="K39" s="1188" t="e">
        <f>SUM(K15:K38)</f>
        <v>#N/A</v>
      </c>
      <c r="M39" s="1180"/>
    </row>
    <row r="40" ht="20.25" customHeight="1" spans="1:25">
      <c r="A40" s="1074" t="s">
        <v>1966</v>
      </c>
      <c r="B40" s="1075"/>
      <c r="C40" s="1075"/>
      <c r="D40" s="1076"/>
      <c r="E40" s="1077">
        <f>E39*I8</f>
        <v>3111278.33029836</v>
      </c>
      <c r="F40" s="1078" t="s">
        <v>1966</v>
      </c>
      <c r="G40" s="1079"/>
      <c r="H40" s="1079"/>
      <c r="I40" s="1079"/>
      <c r="J40" s="1187"/>
      <c r="K40" s="1188" t="e">
        <f>K39*I6</f>
        <v>#N/A</v>
      </c>
      <c r="L40" s="1013"/>
      <c r="M40" s="1180"/>
      <c r="O40" s="1219"/>
      <c r="P40" s="1013"/>
      <c r="Q40" s="1013"/>
      <c r="T40" s="1220"/>
      <c r="U40" s="1189"/>
      <c r="X40" s="1221"/>
      <c r="Y40" s="1222"/>
    </row>
    <row r="41" ht="20.25" customHeight="1" spans="1:11">
      <c r="A41" s="1074" t="s">
        <v>1967</v>
      </c>
      <c r="B41" s="1075"/>
      <c r="C41" s="1075"/>
      <c r="D41" s="1076"/>
      <c r="E41" s="1077">
        <f>E40*K4</f>
        <v>3111278.33029836</v>
      </c>
      <c r="F41" s="1078" t="s">
        <v>1967</v>
      </c>
      <c r="G41" s="1079"/>
      <c r="H41" s="1079"/>
      <c r="I41" s="1079"/>
      <c r="J41" s="1187"/>
      <c r="K41" s="1188" t="e">
        <f>K40*K2</f>
        <v>#N/A</v>
      </c>
    </row>
    <row r="42" ht="34.5" customHeight="1" spans="1:11">
      <c r="A42" s="1080" t="s">
        <v>1968</v>
      </c>
      <c r="B42" s="1081" t="s">
        <v>1969</v>
      </c>
      <c r="C42" s="1082" t="s">
        <v>1970</v>
      </c>
      <c r="D42" s="1083"/>
      <c r="E42" s="1083"/>
      <c r="F42" s="1084" t="s">
        <v>1971</v>
      </c>
      <c r="G42" s="1085"/>
      <c r="H42" s="1084" t="str">
        <f>B42</f>
        <v>MODEL ACUAN</v>
      </c>
      <c r="I42" s="1085"/>
      <c r="J42" s="1084" t="str">
        <f>C42</f>
        <v>OBJEK YANG DINILAI</v>
      </c>
      <c r="K42" s="1190"/>
    </row>
    <row r="43" ht="30.75" customHeight="1" spans="1:11">
      <c r="A43" s="1086" t="s">
        <v>1320</v>
      </c>
      <c r="B43" s="1087">
        <f>3%*E41</f>
        <v>93338.3499089507</v>
      </c>
      <c r="C43" s="1088" t="e">
        <f>3%*(K41+K50)</f>
        <v>#N/A</v>
      </c>
      <c r="D43" s="1089"/>
      <c r="E43" s="1089"/>
      <c r="F43" s="1090" t="s">
        <v>1972</v>
      </c>
      <c r="G43" s="1090"/>
      <c r="H43" s="1091">
        <f>E41+B46</f>
        <v>3562413.68819162</v>
      </c>
      <c r="I43" s="1091"/>
      <c r="J43" s="1191" t="e">
        <f>K41+C46</f>
        <v>#N/A</v>
      </c>
      <c r="K43" s="1192"/>
    </row>
    <row r="44" ht="26.25" customHeight="1" spans="1:11">
      <c r="A44" s="1092" t="s">
        <v>1323</v>
      </c>
      <c r="B44" s="1093">
        <f>E41*1.5%</f>
        <v>46669.1749544753</v>
      </c>
      <c r="C44" s="1094" t="e">
        <f>1.5%*(K41+K50)</f>
        <v>#N/A</v>
      </c>
      <c r="D44" s="1095"/>
      <c r="E44" s="1095"/>
      <c r="F44" s="1096" t="s">
        <v>1973</v>
      </c>
      <c r="G44" s="1096"/>
      <c r="H44" s="1097">
        <f>H43*11%</f>
        <v>391865.505701078</v>
      </c>
      <c r="I44" s="1097"/>
      <c r="J44" s="1193" t="e">
        <f>J43*11%</f>
        <v>#N/A</v>
      </c>
      <c r="K44" s="1194"/>
    </row>
    <row r="45" ht="31.5" customHeight="1" spans="1:11">
      <c r="A45" s="1098" t="s">
        <v>1327</v>
      </c>
      <c r="B45" s="1099">
        <f>E41*10%</f>
        <v>311127.833029836</v>
      </c>
      <c r="C45" s="1100" t="e">
        <f>10%*(K41+K50)</f>
        <v>#N/A</v>
      </c>
      <c r="D45" s="1101"/>
      <c r="E45" s="1101"/>
      <c r="F45" s="1102" t="s">
        <v>1974</v>
      </c>
      <c r="G45" s="1102"/>
      <c r="H45" s="1103">
        <f>ROUND(H43+H44,-4)</f>
        <v>3950000</v>
      </c>
      <c r="I45" s="1103"/>
      <c r="J45" s="1195" t="e">
        <f>ROUNDDOWN(J43+J44,-3)</f>
        <v>#N/A</v>
      </c>
      <c r="K45" s="1196"/>
    </row>
    <row r="46" ht="31.5" customHeight="1" spans="1:11">
      <c r="A46" s="1104" t="s">
        <v>1975</v>
      </c>
      <c r="B46" s="1105">
        <f>SUM(B43:B45)</f>
        <v>451135.357893262</v>
      </c>
      <c r="C46" s="1106" t="e">
        <f>SUM(C43:C45)</f>
        <v>#N/A</v>
      </c>
      <c r="D46" s="1107"/>
      <c r="E46" s="1107"/>
      <c r="F46" s="1108" t="s">
        <v>1976</v>
      </c>
      <c r="G46" s="1109"/>
      <c r="H46" s="1110">
        <f>H45*G4</f>
        <v>967750000</v>
      </c>
      <c r="I46" s="1197"/>
      <c r="J46" s="1198" t="e">
        <f>J45*G4</f>
        <v>#N/A</v>
      </c>
      <c r="K46" s="1199"/>
    </row>
    <row r="47" ht="29.25" customHeight="1" spans="6:6">
      <c r="F47" s="1111"/>
    </row>
    <row r="48" ht="30" customHeight="1" spans="5:6">
      <c r="E48" s="1112"/>
      <c r="F48" s="1113"/>
    </row>
    <row r="49" ht="30.75" customHeight="1" spans="5:6">
      <c r="E49" s="1112"/>
      <c r="F49" s="1114"/>
    </row>
    <row r="50" ht="28.5" customHeight="1" spans="7:11">
      <c r="G50" s="1115"/>
      <c r="H50" s="1115"/>
      <c r="I50" s="1115"/>
      <c r="J50" s="1200"/>
      <c r="K50" s="1201"/>
    </row>
    <row r="51" ht="31.5" customHeight="1"/>
    <row r="52" ht="21" customHeight="1"/>
    <row r="53" ht="27.75" customHeight="1" spans="1:11">
      <c r="A53" s="1116"/>
      <c r="B53" s="1117"/>
      <c r="C53" s="1118"/>
      <c r="H53" s="1119"/>
      <c r="I53" s="1119"/>
      <c r="J53" s="1119"/>
      <c r="K53" s="1202"/>
    </row>
    <row r="54" ht="21.75" customHeight="1" spans="1:11">
      <c r="A54" s="1120"/>
      <c r="B54" s="1119"/>
      <c r="C54" s="1118"/>
      <c r="D54" s="1118"/>
      <c r="E54" s="1118"/>
      <c r="F54" s="1118"/>
      <c r="G54" s="1118"/>
      <c r="H54" s="1118"/>
      <c r="I54" s="1118"/>
      <c r="J54" s="1118"/>
      <c r="K54" s="1203"/>
    </row>
    <row r="55" ht="21" spans="1:11">
      <c r="A55" s="1121"/>
      <c r="B55" s="1121"/>
      <c r="C55" s="1118"/>
      <c r="D55" s="1116"/>
      <c r="E55" s="1116"/>
      <c r="F55" s="1116"/>
      <c r="G55" s="1122"/>
      <c r="H55" s="1122"/>
      <c r="I55" s="1122"/>
      <c r="J55" s="1122"/>
      <c r="K55" s="1203"/>
    </row>
    <row r="56" ht="21" spans="1:11">
      <c r="A56" s="1123"/>
      <c r="B56" s="1124"/>
      <c r="C56" s="1118"/>
      <c r="D56" s="1120"/>
      <c r="E56" s="1120"/>
      <c r="F56" s="1120"/>
      <c r="G56" s="1125"/>
      <c r="H56" s="1125"/>
      <c r="I56" s="1128"/>
      <c r="J56" s="1128"/>
      <c r="K56" s="1203"/>
    </row>
    <row r="57" ht="21" spans="1:11">
      <c r="A57" s="1126"/>
      <c r="B57" s="1127"/>
      <c r="C57" s="1118"/>
      <c r="D57" s="1120"/>
      <c r="E57" s="1120"/>
      <c r="F57" s="1120"/>
      <c r="G57" s="1128"/>
      <c r="H57" s="1128"/>
      <c r="I57" s="1128"/>
      <c r="J57" s="1128"/>
      <c r="K57" s="1203"/>
    </row>
    <row r="58" ht="15" customHeight="1"/>
    <row r="59" ht="15.75" customHeight="1"/>
    <row r="60" ht="15" customHeight="1"/>
    <row r="61" ht="15" customHeight="1" spans="3:3">
      <c r="C61" s="1129"/>
    </row>
    <row r="62" ht="15" customHeight="1" spans="3:3">
      <c r="C62" s="1130"/>
    </row>
    <row r="63" ht="15.75" hidden="1" customHeight="1" spans="1:11">
      <c r="A63" s="1131" t="s">
        <v>1978</v>
      </c>
      <c r="B63" s="1132"/>
      <c r="C63" s="1133" t="e">
        <f>ROUND(J45*K72,-3)</f>
        <v>#N/A</v>
      </c>
      <c r="D63" s="1134"/>
      <c r="E63" s="1134"/>
      <c r="F63" s="1135"/>
      <c r="G63" s="1136" t="s">
        <v>1979</v>
      </c>
      <c r="H63" s="1137">
        <v>2017</v>
      </c>
      <c r="I63" s="1204" t="s">
        <v>1980</v>
      </c>
      <c r="J63" s="1205"/>
      <c r="K63" s="1206" t="s">
        <v>1981</v>
      </c>
    </row>
    <row r="64" ht="15" hidden="1" customHeight="1" spans="1:11">
      <c r="A64" s="1138" t="s">
        <v>1982</v>
      </c>
      <c r="B64" s="1139"/>
      <c r="C64" s="1140" t="e">
        <f>ROUND(J45-C63,-3)</f>
        <v>#N/A</v>
      </c>
      <c r="D64" s="1140"/>
      <c r="E64" s="1140"/>
      <c r="F64" s="1140"/>
      <c r="G64" s="1141" t="s">
        <v>1983</v>
      </c>
      <c r="H64" s="1142">
        <v>2016</v>
      </c>
      <c r="I64" s="1207" t="s">
        <v>1984</v>
      </c>
      <c r="J64" s="1208"/>
      <c r="K64" s="1209">
        <f>H67/H66</f>
        <v>0.025</v>
      </c>
    </row>
    <row r="65" ht="15" hidden="1" customHeight="1" spans="1:11">
      <c r="A65" s="1143" t="s">
        <v>1985</v>
      </c>
      <c r="B65" s="1143"/>
      <c r="C65" s="1144" t="e">
        <f>ROUND(C64*G4,-3)</f>
        <v>#N/A</v>
      </c>
      <c r="D65" s="1145"/>
      <c r="E65" s="1145"/>
      <c r="F65" s="1146"/>
      <c r="G65" s="1141" t="s">
        <v>1986</v>
      </c>
      <c r="H65" s="1147">
        <f>H64</f>
        <v>2016</v>
      </c>
      <c r="I65" s="1210" t="s">
        <v>1987</v>
      </c>
      <c r="J65" s="1211"/>
      <c r="K65" s="1212">
        <v>0</v>
      </c>
    </row>
    <row r="66" ht="15" hidden="1" customHeight="1" spans="7:11">
      <c r="G66" s="1148" t="s">
        <v>1988</v>
      </c>
      <c r="H66" s="1149">
        <v>40</v>
      </c>
      <c r="I66" s="1213" t="s">
        <v>1989</v>
      </c>
      <c r="J66" s="1214"/>
      <c r="K66" s="1215"/>
    </row>
    <row r="67" ht="15" hidden="1" customHeight="1" spans="7:11">
      <c r="G67" s="1148" t="s">
        <v>1990</v>
      </c>
      <c r="H67" s="1150">
        <f>H63-(H64+H65)/2</f>
        <v>1</v>
      </c>
      <c r="I67" s="1216" t="s">
        <v>1991</v>
      </c>
      <c r="J67" s="1217"/>
      <c r="K67" s="1212">
        <v>0</v>
      </c>
    </row>
    <row r="68" ht="15" hidden="1" customHeight="1" spans="9:11">
      <c r="I68" s="1213" t="s">
        <v>1992</v>
      </c>
      <c r="J68" s="1214"/>
      <c r="K68" s="1215"/>
    </row>
    <row r="69" ht="15" hidden="1" customHeight="1" spans="7:11">
      <c r="G69" s="1223" t="s">
        <v>1993</v>
      </c>
      <c r="H69" s="1224"/>
      <c r="I69" s="1226" t="s">
        <v>1991</v>
      </c>
      <c r="J69" s="1227"/>
      <c r="K69" s="1212">
        <v>0</v>
      </c>
    </row>
    <row r="70" ht="15" hidden="1" customHeight="1" spans="7:11">
      <c r="G70" s="1225" t="str">
        <f>IF(100%-K72&gt;84%,"Sangat Baik / Very Good",IF(100%-K72&gt;64%,"Baik / Good",IF(100%-K72&gt;29%,"Cukup / Fair",IF(100%-K72&gt;9%,"Buruk / Poor","Scrap"))))</f>
        <v>Sangat Baik / Very Good</v>
      </c>
      <c r="H70" s="1225"/>
      <c r="I70" s="1213" t="s">
        <v>1994</v>
      </c>
      <c r="J70" s="1214"/>
      <c r="K70" s="1215"/>
    </row>
    <row r="71" ht="15.75" hidden="1" customHeight="1" spans="9:11">
      <c r="I71" s="1228" t="s">
        <v>1991</v>
      </c>
      <c r="J71" s="1229"/>
      <c r="K71" s="1230">
        <v>0</v>
      </c>
    </row>
    <row r="72" ht="15.75" hidden="1" customHeight="1" spans="9:11">
      <c r="I72" s="1231" t="s">
        <v>1995</v>
      </c>
      <c r="J72" s="1231"/>
      <c r="K72" s="1232">
        <f>K64-K65+K67+K69*K64+K71*K64</f>
        <v>0.025</v>
      </c>
    </row>
    <row r="73" ht="15" hidden="1" customHeight="1"/>
    <row r="74" ht="15" hidden="1" customHeight="1"/>
    <row r="75" ht="15" hidden="1" customHeight="1"/>
    <row r="76" ht="15" hidden="1" customHeight="1"/>
    <row r="77" ht="15" hidden="1" customHeight="1"/>
    <row r="78" ht="15" hidden="1" customHeight="1"/>
    <row r="79" ht="15" hidden="1" customHeight="1"/>
    <row r="80" s="1013" customFormat="1" ht="15" hidden="1" customHeight="1" spans="12:14">
      <c r="L80" s="1014"/>
      <c r="M80" s="1014"/>
      <c r="N80" s="1499"/>
    </row>
    <row r="81" s="1013" customFormat="1" ht="15" hidden="1" customHeight="1" spans="12:14">
      <c r="L81" s="1014"/>
      <c r="M81" s="1014"/>
      <c r="N81" s="1499"/>
    </row>
    <row r="82" s="1013" customFormat="1" ht="15" hidden="1" customHeight="1" spans="12:14">
      <c r="L82" s="1014"/>
      <c r="M82" s="1014"/>
      <c r="N82" s="1499"/>
    </row>
    <row r="83" s="1013" customFormat="1" ht="15" hidden="1" customHeight="1" spans="12:14">
      <c r="L83" s="1014"/>
      <c r="M83" s="1014"/>
      <c r="N83" s="1499"/>
    </row>
    <row r="84" s="1013" customFormat="1" ht="15" hidden="1" customHeight="1" spans="12:14">
      <c r="L84" s="1014"/>
      <c r="M84" s="1014"/>
      <c r="N84" s="1499"/>
    </row>
    <row r="85" s="1013" customFormat="1" ht="15" hidden="1" customHeight="1" spans="12:14">
      <c r="L85" s="1014"/>
      <c r="M85" s="1014"/>
      <c r="N85" s="1499"/>
    </row>
    <row r="86" s="1013" customFormat="1" ht="15" hidden="1" customHeight="1" spans="12:14">
      <c r="L86" s="1014"/>
      <c r="M86" s="1014"/>
      <c r="N86" s="1499"/>
    </row>
    <row r="87" s="1013" customFormat="1" ht="15" hidden="1" customHeight="1" spans="12:14">
      <c r="L87" s="1014"/>
      <c r="M87" s="1014"/>
      <c r="N87" s="1499"/>
    </row>
    <row r="88" s="1013" customFormat="1" ht="15" hidden="1" customHeight="1" spans="12:14">
      <c r="L88" s="1014"/>
      <c r="M88" s="1014"/>
      <c r="N88" s="1499"/>
    </row>
    <row r="89" s="1013" customFormat="1" ht="15" hidden="1" customHeight="1" spans="12:14">
      <c r="L89" s="1014"/>
      <c r="M89" s="1014"/>
      <c r="N89" s="1499"/>
    </row>
    <row r="90" s="1013" customFormat="1" ht="15" customHeight="1" spans="12:14">
      <c r="L90" s="1014"/>
      <c r="M90" s="1014"/>
      <c r="N90" s="1499"/>
    </row>
    <row r="91" s="1013" customFormat="1" ht="15" customHeight="1" spans="12:14">
      <c r="L91" s="1014"/>
      <c r="M91" s="1014"/>
      <c r="N91" s="1499"/>
    </row>
    <row r="92" s="1013" customFormat="1" ht="15.75" customHeight="1" spans="12:14">
      <c r="L92" s="1014"/>
      <c r="M92" s="1014"/>
      <c r="N92" s="1499"/>
    </row>
    <row r="93" s="1013" customFormat="1" ht="15" customHeight="1" spans="12:14">
      <c r="L93" s="1014"/>
      <c r="M93" s="1014"/>
      <c r="N93" s="1499"/>
    </row>
    <row r="94" s="1013" customFormat="1" ht="15.75" customHeight="1" spans="12:14">
      <c r="L94" s="1014"/>
      <c r="M94" s="1014"/>
      <c r="N94" s="1499"/>
    </row>
    <row r="95" s="1013" customFormat="1" ht="15" customHeight="1" spans="12:14">
      <c r="L95" s="1014"/>
      <c r="M95" s="1014"/>
      <c r="N95" s="1499"/>
    </row>
    <row r="96" s="1013" customFormat="1" ht="15" customHeight="1" spans="12:14">
      <c r="L96" s="1014"/>
      <c r="M96" s="1014"/>
      <c r="N96" s="1499"/>
    </row>
    <row r="97" s="1013" customFormat="1" ht="15" customHeight="1" spans="12:14">
      <c r="L97" s="1014"/>
      <c r="M97" s="1014"/>
      <c r="N97" s="1499"/>
    </row>
    <row r="98" s="1013" customFormat="1" ht="15" customHeight="1" spans="12:14">
      <c r="L98" s="1014"/>
      <c r="M98" s="1014"/>
      <c r="N98" s="1499"/>
    </row>
    <row r="99" s="1013" customFormat="1" ht="15.75" customHeight="1" spans="12:14">
      <c r="L99" s="1014"/>
      <c r="M99" s="1014"/>
      <c r="N99" s="1499"/>
    </row>
    <row r="100" s="1013" customFormat="1" ht="15" customHeight="1" spans="12:14">
      <c r="L100" s="1014"/>
      <c r="M100" s="1014"/>
      <c r="N100" s="1499"/>
    </row>
    <row r="101" s="1013" customFormat="1" ht="15" customHeight="1" spans="12:14">
      <c r="L101" s="1014"/>
      <c r="M101" s="1014"/>
      <c r="N101" s="1499"/>
    </row>
    <row r="102" s="1013" customFormat="1" ht="15" customHeight="1" spans="12:14">
      <c r="L102" s="1014"/>
      <c r="M102" s="1014"/>
      <c r="N102" s="1499"/>
    </row>
    <row r="103" s="1013" customFormat="1" ht="15" customHeight="1" spans="12:14">
      <c r="L103" s="1014"/>
      <c r="M103" s="1014"/>
      <c r="N103" s="1499"/>
    </row>
    <row r="104" s="1013" customFormat="1" ht="15" customHeight="1" spans="12:14">
      <c r="L104" s="1014"/>
      <c r="M104" s="1014"/>
      <c r="N104" s="1499"/>
    </row>
    <row r="105" s="1013" customFormat="1" ht="15" customHeight="1" spans="12:14">
      <c r="L105" s="1014"/>
      <c r="M105" s="1014"/>
      <c r="N105" s="1499"/>
    </row>
    <row r="106" s="1013" customFormat="1" ht="15" customHeight="1" spans="12:14">
      <c r="L106" s="1014"/>
      <c r="M106" s="1014"/>
      <c r="N106" s="1499"/>
    </row>
    <row r="107" s="1013" customFormat="1" ht="15" customHeight="1" spans="12:14">
      <c r="L107" s="1014"/>
      <c r="M107" s="1014"/>
      <c r="N107" s="1499"/>
    </row>
    <row r="108" s="1013" customFormat="1" ht="15" customHeight="1" spans="12:14">
      <c r="L108" s="1014"/>
      <c r="M108" s="1014"/>
      <c r="N108" s="1499"/>
    </row>
    <row r="109" s="1013" customFormat="1" ht="15" customHeight="1" spans="12:14">
      <c r="L109" s="1014"/>
      <c r="M109" s="1014"/>
      <c r="N109" s="1499"/>
    </row>
    <row r="110" s="1013" customFormat="1" ht="15" customHeight="1" spans="12:14">
      <c r="L110" s="1014"/>
      <c r="M110" s="1014"/>
      <c r="N110" s="1499"/>
    </row>
    <row r="111" s="1013" customFormat="1" ht="15" customHeight="1" spans="12:14">
      <c r="L111" s="1014"/>
      <c r="M111" s="1014"/>
      <c r="N111" s="1499"/>
    </row>
    <row r="112" s="1013" customFormat="1" ht="15" customHeight="1" spans="12:14">
      <c r="L112" s="1014"/>
      <c r="M112" s="1014"/>
      <c r="N112" s="1499"/>
    </row>
    <row r="113" s="1013" customFormat="1" ht="15.75" customHeight="1" spans="12:14">
      <c r="L113" s="1014"/>
      <c r="M113" s="1014"/>
      <c r="N113" s="1499"/>
    </row>
    <row r="114" s="1013" customFormat="1" ht="15" customHeight="1" spans="12:14">
      <c r="L114" s="1014"/>
      <c r="M114" s="1014"/>
      <c r="N114" s="1499"/>
    </row>
    <row r="115" s="1013" customFormat="1" ht="15" customHeight="1" spans="12:14">
      <c r="L115" s="1014"/>
      <c r="M115" s="1014"/>
      <c r="N115" s="1499"/>
    </row>
    <row r="116" s="1013" customFormat="1" ht="15" customHeight="1" spans="12:14">
      <c r="L116" s="1014"/>
      <c r="M116" s="1014"/>
      <c r="N116" s="1499"/>
    </row>
    <row r="117" s="1013" customFormat="1" ht="15" customHeight="1" spans="12:14">
      <c r="L117" s="1014"/>
      <c r="M117" s="1014"/>
      <c r="N117" s="1499"/>
    </row>
    <row r="118" s="1013" customFormat="1" ht="15" customHeight="1" spans="12:14">
      <c r="L118" s="1014"/>
      <c r="M118" s="1014"/>
      <c r="N118" s="1499"/>
    </row>
    <row r="119" s="1013" customFormat="1" ht="15" customHeight="1" spans="12:14">
      <c r="L119" s="1014"/>
      <c r="M119" s="1014"/>
      <c r="N119" s="1499"/>
    </row>
    <row r="120" s="1013" customFormat="1" ht="15" customHeight="1" spans="12:14">
      <c r="L120" s="1014"/>
      <c r="M120" s="1014"/>
      <c r="N120" s="1499"/>
    </row>
    <row r="121" s="1013" customFormat="1" ht="15" customHeight="1" spans="12:14">
      <c r="L121" s="1014"/>
      <c r="M121" s="1014"/>
      <c r="N121" s="1499"/>
    </row>
    <row r="122" s="1013" customFormat="1" ht="15" customHeight="1" spans="12:14">
      <c r="L122" s="1014"/>
      <c r="M122" s="1014"/>
      <c r="N122" s="1499"/>
    </row>
    <row r="123" s="1013" customFormat="1" ht="15" customHeight="1" spans="12:14">
      <c r="L123" s="1014"/>
      <c r="M123" s="1014"/>
      <c r="N123" s="1499"/>
    </row>
    <row r="124" s="1013" customFormat="1" ht="15" customHeight="1" spans="12:14">
      <c r="L124" s="1014"/>
      <c r="M124" s="1014"/>
      <c r="N124" s="1499"/>
    </row>
    <row r="125" s="1013" customFormat="1" ht="15" customHeight="1" spans="12:14">
      <c r="L125" s="1014"/>
      <c r="M125" s="1014"/>
      <c r="N125" s="1499"/>
    </row>
    <row r="126" s="1013" customFormat="1" ht="15" customHeight="1" spans="12:14">
      <c r="L126" s="1014"/>
      <c r="M126" s="1014"/>
      <c r="N126" s="1499"/>
    </row>
    <row r="127" s="1013" customFormat="1" ht="15.75" customHeight="1" spans="12:14">
      <c r="L127" s="1014"/>
      <c r="M127" s="1014"/>
      <c r="N127" s="1499"/>
    </row>
    <row r="128" s="1013" customFormat="1" ht="15" customHeight="1" spans="12:14">
      <c r="L128" s="1014"/>
      <c r="M128" s="1014"/>
      <c r="N128" s="1499"/>
    </row>
    <row r="129" s="1013" customFormat="1" ht="15" customHeight="1" spans="12:14">
      <c r="L129" s="1014"/>
      <c r="M129" s="1014"/>
      <c r="N129" s="1499"/>
    </row>
    <row r="130" s="1013" customFormat="1" ht="15.75" customHeight="1" spans="12:14">
      <c r="L130" s="1014"/>
      <c r="M130" s="1014"/>
      <c r="N130" s="1499"/>
    </row>
    <row r="133" s="1013" customFormat="1" spans="7:14">
      <c r="G133" s="1014"/>
      <c r="H133" s="1014"/>
      <c r="L133" s="1014"/>
      <c r="M133" s="1014"/>
      <c r="N133" s="1499"/>
    </row>
    <row r="134" s="1013" customFormat="1" spans="7:14">
      <c r="G134" s="1014"/>
      <c r="H134" s="1014"/>
      <c r="L134" s="1014"/>
      <c r="M134" s="1014"/>
      <c r="N134" s="1499"/>
    </row>
    <row r="695" s="1013" customFormat="1" ht="15" customHeight="1" spans="12:14">
      <c r="L695" s="1014"/>
      <c r="M695" s="1014"/>
      <c r="N695" s="1499"/>
    </row>
  </sheetData>
  <mergeCells count="80">
    <mergeCell ref="A2:K2"/>
    <mergeCell ref="A3:K3"/>
    <mergeCell ref="B4:E4"/>
    <mergeCell ref="A7:E7"/>
    <mergeCell ref="F7:H7"/>
    <mergeCell ref="I7:K7"/>
    <mergeCell ref="A8:E8"/>
    <mergeCell ref="F8:H8"/>
    <mergeCell ref="I8:K8"/>
    <mergeCell ref="A10:B10"/>
    <mergeCell ref="C10:K10"/>
    <mergeCell ref="A11:E11"/>
    <mergeCell ref="F11:K11"/>
    <mergeCell ref="A39:D39"/>
    <mergeCell ref="F39:J39"/>
    <mergeCell ref="A40:D40"/>
    <mergeCell ref="F40:J40"/>
    <mergeCell ref="A41:D41"/>
    <mergeCell ref="F41:J41"/>
    <mergeCell ref="C42:E42"/>
    <mergeCell ref="F42:G42"/>
    <mergeCell ref="H42:I42"/>
    <mergeCell ref="J42:K42"/>
    <mergeCell ref="C43:E43"/>
    <mergeCell ref="F43:G43"/>
    <mergeCell ref="H43:I43"/>
    <mergeCell ref="J43:K43"/>
    <mergeCell ref="C44:E44"/>
    <mergeCell ref="F44:G44"/>
    <mergeCell ref="H44:I44"/>
    <mergeCell ref="J44:K44"/>
    <mergeCell ref="C45:E45"/>
    <mergeCell ref="F45:G45"/>
    <mergeCell ref="H45:I45"/>
    <mergeCell ref="J45:K45"/>
    <mergeCell ref="C46:E46"/>
    <mergeCell ref="F46:G46"/>
    <mergeCell ref="H46:I46"/>
    <mergeCell ref="J46:K46"/>
    <mergeCell ref="A63:B63"/>
    <mergeCell ref="C63:F63"/>
    <mergeCell ref="I63:J63"/>
    <mergeCell ref="A64:B64"/>
    <mergeCell ref="C64:F64"/>
    <mergeCell ref="I64:J64"/>
    <mergeCell ref="A65:B65"/>
    <mergeCell ref="C65:F65"/>
    <mergeCell ref="I65:J65"/>
    <mergeCell ref="I66:J66"/>
    <mergeCell ref="I67:J67"/>
    <mergeCell ref="I68:J68"/>
    <mergeCell ref="G69:H69"/>
    <mergeCell ref="I69:J69"/>
    <mergeCell ref="G70:H70"/>
    <mergeCell ref="I70:J70"/>
    <mergeCell ref="I71:J71"/>
    <mergeCell ref="I72:J72"/>
    <mergeCell ref="A12:A13"/>
    <mergeCell ref="A17:A18"/>
    <mergeCell ref="A19:A20"/>
    <mergeCell ref="A21:A23"/>
    <mergeCell ref="A24:A28"/>
    <mergeCell ref="A29:A34"/>
    <mergeCell ref="A35:A37"/>
    <mergeCell ref="B12:B13"/>
    <mergeCell ref="C12:C13"/>
    <mergeCell ref="D12:D13"/>
    <mergeCell ref="E12:E13"/>
    <mergeCell ref="F12:F13"/>
    <mergeCell ref="F17:F18"/>
    <mergeCell ref="F19:F20"/>
    <mergeCell ref="F21:F23"/>
    <mergeCell ref="F24:F28"/>
    <mergeCell ref="F29:F34"/>
    <mergeCell ref="F35:F37"/>
    <mergeCell ref="G12:G13"/>
    <mergeCell ref="H12:H13"/>
    <mergeCell ref="I12:I13"/>
    <mergeCell ref="J12:J13"/>
    <mergeCell ref="K12:K13"/>
  </mergeCells>
  <dataValidations count="13">
    <dataValidation type="list" allowBlank="1" showInputMessage="1" showErrorMessage="1" sqref="I4">
      <formula1>ILM!$B$7:$B$46</formula1>
    </dataValidation>
    <dataValidation type="list" allowBlank="1" showInputMessage="1" showErrorMessage="1" sqref="F7:H7">
      <formula1>IKK!$G$7:$G$40</formula1>
    </dataValidation>
    <dataValidation type="list" allowBlank="1" showInputMessage="1" showErrorMessage="1" sqref="F8:H8">
      <formula1>IKK!$D$7:$D$549</formula1>
    </dataValidation>
    <dataValidation type="list" allowBlank="1" showInputMessage="1" showErrorMessage="1" sqref="B15 G15">
      <formula1>BUT_!$C$8:$C$12</formula1>
    </dataValidation>
    <dataValidation type="list" allowBlank="1" showInputMessage="1" showErrorMessage="1" sqref="B16 G16">
      <formula1>BUT_!$C$13:$C$15</formula1>
    </dataValidation>
    <dataValidation type="list" allowBlank="1" showInputMessage="1" showErrorMessage="1" sqref="I67 I69:J69 I71:J71">
      <formula1>#REF!</formula1>
    </dataValidation>
    <dataValidation type="whole" operator="lessThan" allowBlank="1" showErrorMessage="1" sqref="A56:A57">
      <formula1>-5</formula1>
    </dataValidation>
    <dataValidation type="list" allowBlank="1" showInputMessage="1" showErrorMessage="1" sqref="B17:B18 G17:G18">
      <formula1>BUT_!$C$32:$C$37</formula1>
    </dataValidation>
    <dataValidation type="list" allowBlank="1" showInputMessage="1" showErrorMessage="1" sqref="B19:B20 G19:G20">
      <formula1>BUT_!$C$17:$C$29</formula1>
    </dataValidation>
    <dataValidation type="list" allowBlank="1" showInputMessage="1" showErrorMessage="1" sqref="B21:B23 G21:G23">
      <formula1>BUT_!$C$39:$C$46</formula1>
    </dataValidation>
    <dataValidation type="list" allowBlank="1" showInputMessage="1" showErrorMessage="1" sqref="B24:B28 G24:G28">
      <formula1>BUT_!$C$48:$C$64</formula1>
    </dataValidation>
    <dataValidation type="list" allowBlank="1" showInputMessage="1" showErrorMessage="1" sqref="B29:B34 G29:G34">
      <formula1>BUT_!$C$66:$C$79</formula1>
    </dataValidation>
    <dataValidation type="list" allowBlank="1" showInputMessage="1" showErrorMessage="1" sqref="B35:B37 G35:G37">
      <formula1>BUT_!$C$81:$C$98</formula1>
    </dataValidation>
  </dataValidations>
  <pageMargins left="0.37" right="0.22" top="0.35" bottom="0.12" header="0.3" footer="0.18"/>
  <pageSetup paperSize="9" scale="68" orientation="portrait"/>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00"/>
  </sheetPr>
  <dimension ref="A1:AD697"/>
  <sheetViews>
    <sheetView showGridLines="0" view="pageBreakPreview" zoomScale="85" zoomScaleNormal="100" topLeftCell="A4" workbookViewId="0">
      <selection activeCell="A4" sqref="$A1:$XFD1048576"/>
    </sheetView>
  </sheetViews>
  <sheetFormatPr defaultColWidth="9.11111111111111" defaultRowHeight="13.2"/>
  <cols>
    <col min="1" max="1" width="15.1111111111111" style="1013" customWidth="1"/>
    <col min="2" max="2" width="19.8888888888889" style="1013" customWidth="1"/>
    <col min="3" max="3" width="11.6666666666667" style="1013" customWidth="1"/>
    <col min="4" max="4" width="8.66666666666667" style="1013" customWidth="1"/>
    <col min="5" max="5" width="12.4444444444444" style="1013" customWidth="1"/>
    <col min="6" max="6" width="11.8888888888889" style="1013" customWidth="1"/>
    <col min="7" max="7" width="17.3333333333333" style="1013" customWidth="1"/>
    <col min="8" max="8" width="12" style="1013" customWidth="1"/>
    <col min="9" max="9" width="8.11111111111111" style="1013" customWidth="1"/>
    <col min="10" max="10" width="9.66666666666667" style="1013" customWidth="1"/>
    <col min="11" max="11" width="12.6666666666667" style="1013" customWidth="1"/>
    <col min="12" max="13" width="9.11111111111111" style="1014"/>
    <col min="14" max="14" width="12.1111111111111" style="1014" customWidth="1"/>
    <col min="15" max="15" width="12.4444444444444" style="1015" customWidth="1"/>
    <col min="16" max="16384" width="9.11111111111111" style="1014"/>
  </cols>
  <sheetData>
    <row r="1" ht="14.55" spans="1:3">
      <c r="A1" s="1016" t="e">
        <f>YEAR(#REF!)</f>
        <v>#REF!</v>
      </c>
      <c r="B1" s="1016"/>
      <c r="C1" s="1017" t="e">
        <f>IF(A1&gt;2016,0,IF(A1&lt;2016,0,1))</f>
        <v>#REF!</v>
      </c>
    </row>
    <row r="2" ht="24.75" customHeight="1" spans="1:11">
      <c r="A2" s="1018" t="str">
        <f>'R. Mewah'!A2</f>
        <v>WORKSHEET PENILAIAN-BTB 2024</v>
      </c>
      <c r="B2" s="1019"/>
      <c r="C2" s="1019"/>
      <c r="D2" s="1019"/>
      <c r="E2" s="1019"/>
      <c r="F2" s="1019"/>
      <c r="G2" s="1019"/>
      <c r="H2" s="1019"/>
      <c r="I2" s="1019"/>
      <c r="J2" s="1019"/>
      <c r="K2" s="1151"/>
    </row>
    <row r="3" ht="24.75" customHeight="1" spans="1:11">
      <c r="A3" s="1020" t="s">
        <v>1935</v>
      </c>
      <c r="B3" s="1021"/>
      <c r="C3" s="1021"/>
      <c r="D3" s="1021"/>
      <c r="E3" s="1021"/>
      <c r="F3" s="1021"/>
      <c r="G3" s="1021"/>
      <c r="H3" s="1021"/>
      <c r="I3" s="1021"/>
      <c r="J3" s="1021"/>
      <c r="K3" s="1152"/>
    </row>
    <row r="4" ht="32.25" customHeight="1" spans="1:11">
      <c r="A4" s="1022" t="s">
        <v>1936</v>
      </c>
      <c r="B4" s="1023" t="s">
        <v>403</v>
      </c>
      <c r="C4" s="1023"/>
      <c r="D4" s="1023"/>
      <c r="E4" s="1023"/>
      <c r="F4" s="1024" t="s">
        <v>1937</v>
      </c>
      <c r="G4" s="1025">
        <f>Tanah!H36</f>
        <v>0</v>
      </c>
      <c r="H4" s="1024" t="s">
        <v>1938</v>
      </c>
      <c r="I4" s="1155" t="s">
        <v>1132</v>
      </c>
      <c r="J4" s="1156" t="s">
        <v>1939</v>
      </c>
      <c r="K4" s="1157">
        <f>VLOOKUP(I4,ILM!B7:$H$46,4,FALSE)</f>
        <v>1</v>
      </c>
    </row>
    <row r="5" ht="6" customHeight="1" spans="1:11">
      <c r="A5" s="1026"/>
      <c r="B5" s="1027"/>
      <c r="C5" s="1027"/>
      <c r="D5" s="1027"/>
      <c r="E5" s="1027"/>
      <c r="F5" s="1027"/>
      <c r="G5" s="1028"/>
      <c r="K5" s="1160"/>
    </row>
    <row r="6" ht="20.1" customHeight="1" spans="1:11">
      <c r="A6" s="1029" t="s">
        <v>1940</v>
      </c>
      <c r="B6" s="1027"/>
      <c r="C6" s="1027"/>
      <c r="D6" s="1030"/>
      <c r="E6" s="1030"/>
      <c r="F6" s="1030"/>
      <c r="G6" s="1028"/>
      <c r="K6" s="1160"/>
    </row>
    <row r="7" ht="15.6" spans="1:11">
      <c r="A7" s="1031" t="s">
        <v>379</v>
      </c>
      <c r="B7" s="1032"/>
      <c r="C7" s="1032"/>
      <c r="D7" s="1032"/>
      <c r="E7" s="1033"/>
      <c r="F7" s="3160" t="s">
        <v>1578</v>
      </c>
      <c r="G7" s="1034"/>
      <c r="H7" s="1034"/>
      <c r="I7" s="1163" t="s">
        <v>1941</v>
      </c>
      <c r="J7" s="1163"/>
      <c r="K7" s="1164"/>
    </row>
    <row r="8" ht="15.6" spans="1:11">
      <c r="A8" s="1031" t="s">
        <v>1942</v>
      </c>
      <c r="B8" s="1032"/>
      <c r="C8" s="1032"/>
      <c r="D8" s="1032"/>
      <c r="E8" s="1033"/>
      <c r="F8" s="3161" t="s">
        <v>799</v>
      </c>
      <c r="G8" s="1035"/>
      <c r="H8" s="1035"/>
      <c r="I8" s="1167">
        <f>VLOOKUP(F8,IKK!$D$6:$E$549,2,FALSE)</f>
        <v>0.935</v>
      </c>
      <c r="J8" s="1167"/>
      <c r="K8" s="1168"/>
    </row>
    <row r="9" ht="15.75" customHeight="1" spans="1:11">
      <c r="A9" s="1036"/>
      <c r="B9" s="1037"/>
      <c r="C9" s="1037"/>
      <c r="G9" s="1038"/>
      <c r="H9" s="1038"/>
      <c r="I9" s="1169"/>
      <c r="J9" s="1169"/>
      <c r="K9" s="1170"/>
    </row>
    <row r="10" ht="20.25" customHeight="1" spans="1:11">
      <c r="A10" s="1039" t="s">
        <v>1943</v>
      </c>
      <c r="B10" s="1040"/>
      <c r="C10" s="1041"/>
      <c r="D10" s="1041"/>
      <c r="E10" s="1041"/>
      <c r="F10" s="1041"/>
      <c r="G10" s="1041"/>
      <c r="H10" s="1041"/>
      <c r="I10" s="1041"/>
      <c r="J10" s="1041"/>
      <c r="K10" s="1171"/>
    </row>
    <row r="11" ht="18.75" customHeight="1" spans="1:11">
      <c r="A11" s="1042" t="s">
        <v>1944</v>
      </c>
      <c r="B11" s="1043"/>
      <c r="C11" s="1043"/>
      <c r="D11" s="1043"/>
      <c r="E11" s="1044"/>
      <c r="F11" s="1045" t="s">
        <v>1945</v>
      </c>
      <c r="G11" s="1043"/>
      <c r="H11" s="1043"/>
      <c r="I11" s="1043"/>
      <c r="J11" s="1043"/>
      <c r="K11" s="1172"/>
    </row>
    <row r="12" ht="24.75" customHeight="1" spans="1:11">
      <c r="A12" s="1046" t="s">
        <v>1946</v>
      </c>
      <c r="B12" s="1047" t="s">
        <v>1947</v>
      </c>
      <c r="C12" s="1047" t="s">
        <v>1948</v>
      </c>
      <c r="D12" s="1047" t="s">
        <v>1949</v>
      </c>
      <c r="E12" s="1047" t="s">
        <v>1950</v>
      </c>
      <c r="F12" s="1048" t="s">
        <v>1946</v>
      </c>
      <c r="G12" s="1048" t="s">
        <v>1951</v>
      </c>
      <c r="H12" s="1048" t="s">
        <v>1948</v>
      </c>
      <c r="I12" s="1048" t="s">
        <v>1949</v>
      </c>
      <c r="J12" s="1048" t="s">
        <v>1952</v>
      </c>
      <c r="K12" s="1173" t="s">
        <v>1953</v>
      </c>
    </row>
    <row r="13" ht="22.5" customHeight="1" spans="1:11">
      <c r="A13" s="1046"/>
      <c r="B13" s="1047"/>
      <c r="C13" s="1047"/>
      <c r="D13" s="1047"/>
      <c r="E13" s="1047"/>
      <c r="F13" s="1048"/>
      <c r="G13" s="1048"/>
      <c r="H13" s="1048"/>
      <c r="I13" s="1048"/>
      <c r="J13" s="1048"/>
      <c r="K13" s="1174"/>
    </row>
    <row r="14" ht="20.25" hidden="1" customHeight="1" spans="1:11">
      <c r="A14" s="1049" t="s">
        <v>1954</v>
      </c>
      <c r="B14" s="1050"/>
      <c r="C14" s="1051"/>
      <c r="D14" s="1052"/>
      <c r="E14" s="1052"/>
      <c r="F14" s="1053"/>
      <c r="G14" s="1052"/>
      <c r="H14" s="1052"/>
      <c r="I14" s="1052"/>
      <c r="J14" s="1175"/>
      <c r="K14" s="1176"/>
    </row>
    <row r="15" ht="24" customHeight="1" spans="1:14">
      <c r="A15" s="1233" t="s">
        <v>1955</v>
      </c>
      <c r="B15" s="1234" t="s">
        <v>409</v>
      </c>
      <c r="C15" s="1056">
        <f>VLOOKUP(B15,BUT_!$C$8:$I$12,4,0)</f>
        <v>415842</v>
      </c>
      <c r="D15" s="1057">
        <v>1</v>
      </c>
      <c r="E15" s="1056">
        <f>C15*D15</f>
        <v>415842</v>
      </c>
      <c r="F15" s="1233" t="s">
        <v>1955</v>
      </c>
      <c r="G15" s="1058" t="s">
        <v>409</v>
      </c>
      <c r="H15" s="1059">
        <f>VLOOKUP(G15,BUT_!$C$8:$I$12,4,0)</f>
        <v>415842</v>
      </c>
      <c r="I15" s="1177">
        <v>1</v>
      </c>
      <c r="J15" s="1178">
        <v>1</v>
      </c>
      <c r="K15" s="1179">
        <f>J15*I15*H15</f>
        <v>415842</v>
      </c>
      <c r="N15" s="1180"/>
    </row>
    <row r="16" ht="31.5" customHeight="1" spans="1:14">
      <c r="A16" s="1235" t="s">
        <v>1956</v>
      </c>
      <c r="B16" s="1236" t="s">
        <v>415</v>
      </c>
      <c r="C16" s="1062">
        <f>VLOOKUP(B16,BUT_!$C$13:$I$15,4,0)</f>
        <v>600752</v>
      </c>
      <c r="D16" s="1063">
        <v>1</v>
      </c>
      <c r="E16" s="1062">
        <f t="shared" ref="E16:E40" si="0">C16*D16</f>
        <v>600752</v>
      </c>
      <c r="F16" s="1235" t="s">
        <v>1956</v>
      </c>
      <c r="G16" s="1064" t="s">
        <v>415</v>
      </c>
      <c r="H16" s="1065">
        <f>VLOOKUP(G16,BUT_!$C$13:$I$15,4,0)</f>
        <v>600752</v>
      </c>
      <c r="I16" s="1181">
        <v>1</v>
      </c>
      <c r="J16" s="1182">
        <v>1</v>
      </c>
      <c r="K16" s="1183">
        <f>J16*I16*H16</f>
        <v>600752</v>
      </c>
      <c r="N16" s="1180"/>
    </row>
    <row r="17" ht="25.5" customHeight="1" spans="1:11">
      <c r="A17" s="1235" t="s">
        <v>1957</v>
      </c>
      <c r="B17" s="1236" t="s">
        <v>442</v>
      </c>
      <c r="C17" s="1062">
        <f>VLOOKUP(B17,BUT_!$C$32:$I$38,4,0)</f>
        <v>258697</v>
      </c>
      <c r="D17" s="1063">
        <v>0.924469777306469</v>
      </c>
      <c r="E17" s="1062">
        <f t="shared" si="0"/>
        <v>239157.557979852</v>
      </c>
      <c r="F17" s="1235" t="s">
        <v>1957</v>
      </c>
      <c r="G17" s="1064" t="s">
        <v>441</v>
      </c>
      <c r="H17" s="1065">
        <f>VLOOKUP(G17,BUT_!$C$32:$I$38,4,0)</f>
        <v>183084</v>
      </c>
      <c r="I17" s="1181">
        <v>1</v>
      </c>
      <c r="J17" s="1182">
        <v>1</v>
      </c>
      <c r="K17" s="1183">
        <f t="shared" ref="K17:K40" si="1">J17*I17*H17</f>
        <v>183084</v>
      </c>
    </row>
    <row r="18" ht="26.1" customHeight="1" spans="1:11">
      <c r="A18" s="1235"/>
      <c r="B18" s="1236"/>
      <c r="C18" s="1062"/>
      <c r="D18" s="1063">
        <v>0.0755302226935312</v>
      </c>
      <c r="E18" s="1062">
        <f t="shared" si="0"/>
        <v>0</v>
      </c>
      <c r="F18" s="1235"/>
      <c r="G18" s="1064" t="s">
        <v>440</v>
      </c>
      <c r="H18" s="1065">
        <f>VLOOKUP(G18,BUT_!$C$32:$I$38,4,0)</f>
        <v>295135</v>
      </c>
      <c r="I18" s="1181">
        <v>0</v>
      </c>
      <c r="J18" s="1182">
        <v>1</v>
      </c>
      <c r="K18" s="1183">
        <f t="shared" si="1"/>
        <v>0</v>
      </c>
    </row>
    <row r="19" ht="26.1" customHeight="1" spans="1:14">
      <c r="A19" s="1235"/>
      <c r="B19" s="1236"/>
      <c r="C19" s="1062"/>
      <c r="D19" s="1063">
        <v>0</v>
      </c>
      <c r="E19" s="1062"/>
      <c r="F19" s="1235"/>
      <c r="G19" s="1064" t="s">
        <v>422</v>
      </c>
      <c r="H19" s="1065">
        <f>VLOOKUP(G19,BUT_!$C$17:$I$30,4,0)</f>
        <v>409737</v>
      </c>
      <c r="I19" s="1181">
        <v>0</v>
      </c>
      <c r="J19" s="1182">
        <v>1</v>
      </c>
      <c r="K19" s="1183">
        <f t="shared" si="1"/>
        <v>0</v>
      </c>
      <c r="M19" s="1242"/>
      <c r="N19" s="1015"/>
    </row>
    <row r="20" ht="26.1" customHeight="1" spans="1:11">
      <c r="A20" s="1235" t="s">
        <v>1958</v>
      </c>
      <c r="B20" s="1236" t="s">
        <v>427</v>
      </c>
      <c r="C20" s="1062">
        <f>VLOOKUP(B20,BUT_!$C$17:$I$30,4,0)</f>
        <v>202829</v>
      </c>
      <c r="D20" s="1063">
        <v>0.924469777306469</v>
      </c>
      <c r="E20" s="1062">
        <f t="shared" si="0"/>
        <v>187509.280461294</v>
      </c>
      <c r="F20" s="1237" t="s">
        <v>1958</v>
      </c>
      <c r="G20" s="1064" t="s">
        <v>427</v>
      </c>
      <c r="H20" s="1065">
        <f>VLOOKUP(G20,BUT_!$C$17:$I$30,4,0)</f>
        <v>202829</v>
      </c>
      <c r="I20" s="1181">
        <v>1</v>
      </c>
      <c r="J20" s="1182">
        <v>1</v>
      </c>
      <c r="K20" s="1183">
        <f t="shared" si="1"/>
        <v>202829</v>
      </c>
    </row>
    <row r="21" ht="26.1" customHeight="1" spans="1:11">
      <c r="A21" s="1235"/>
      <c r="B21" s="1236" t="s">
        <v>422</v>
      </c>
      <c r="C21" s="1062">
        <f>VLOOKUP(B21,BUT_!$C$17:$I$30,4,0)</f>
        <v>409737</v>
      </c>
      <c r="D21" s="1063">
        <v>0.0755302226935312</v>
      </c>
      <c r="E21" s="1062">
        <f t="shared" si="0"/>
        <v>30947.5268557794</v>
      </c>
      <c r="F21" s="1238"/>
      <c r="G21" s="1064" t="s">
        <v>422</v>
      </c>
      <c r="H21" s="1065">
        <f>VLOOKUP(G21,BUT_!$C$17:$I$30,4,0)</f>
        <v>409737</v>
      </c>
      <c r="I21" s="1181">
        <v>0</v>
      </c>
      <c r="J21" s="1182">
        <v>1</v>
      </c>
      <c r="K21" s="1183">
        <f t="shared" si="1"/>
        <v>0</v>
      </c>
    </row>
    <row r="22" ht="26.1" customHeight="1" spans="1:14">
      <c r="A22" s="1235"/>
      <c r="B22" s="1236"/>
      <c r="C22" s="1062"/>
      <c r="D22" s="1063">
        <v>0</v>
      </c>
      <c r="E22" s="1062"/>
      <c r="F22" s="1239"/>
      <c r="G22" s="1064" t="s">
        <v>420</v>
      </c>
      <c r="H22" s="1065">
        <f>VLOOKUP(G22,BUT_!$C$39:$I$46,4,0)</f>
        <v>105830</v>
      </c>
      <c r="I22" s="1181">
        <v>1</v>
      </c>
      <c r="J22" s="1182">
        <v>1</v>
      </c>
      <c r="K22" s="1183">
        <f t="shared" si="1"/>
        <v>105830</v>
      </c>
      <c r="M22" s="1242"/>
      <c r="N22" s="1015"/>
    </row>
    <row r="23" ht="24.75" customHeight="1" spans="1:11">
      <c r="A23" s="1235" t="s">
        <v>1959</v>
      </c>
      <c r="B23" s="1236" t="s">
        <v>455</v>
      </c>
      <c r="C23" s="1062">
        <f>VLOOKUP(B23,BUT_!$C$39:$I$46,4,0)</f>
        <v>111562</v>
      </c>
      <c r="D23" s="1063">
        <v>0.924469777306469</v>
      </c>
      <c r="E23" s="1062">
        <f t="shared" si="0"/>
        <v>103135.697295864</v>
      </c>
      <c r="F23" s="1235" t="s">
        <v>1959</v>
      </c>
      <c r="G23" s="1064" t="s">
        <v>452</v>
      </c>
      <c r="H23" s="1065">
        <f>VLOOKUP(G23,BUT_!$C$39:$I$46,4,0)</f>
        <v>113322</v>
      </c>
      <c r="I23" s="1181">
        <v>0</v>
      </c>
      <c r="J23" s="1182">
        <v>1</v>
      </c>
      <c r="K23" s="1183">
        <f t="shared" si="1"/>
        <v>0</v>
      </c>
    </row>
    <row r="24" ht="24.75" customHeight="1" spans="1:11">
      <c r="A24" s="1235"/>
      <c r="B24" s="1236" t="s">
        <v>450</v>
      </c>
      <c r="C24" s="1062">
        <f>VLOOKUP(B24,BUT_!$C$39:$I$46,4,0)</f>
        <v>76022</v>
      </c>
      <c r="D24" s="1063">
        <v>0.0755302226935314</v>
      </c>
      <c r="E24" s="1062">
        <f t="shared" si="0"/>
        <v>5741.95858960764</v>
      </c>
      <c r="F24" s="1235"/>
      <c r="G24" s="1064" t="s">
        <v>420</v>
      </c>
      <c r="H24" s="1065">
        <f>VLOOKUP(G24,BUT_!$C$39:$I$46,4,0)</f>
        <v>105830</v>
      </c>
      <c r="I24" s="1181">
        <v>0</v>
      </c>
      <c r="J24" s="1182">
        <v>1</v>
      </c>
      <c r="K24" s="1183">
        <f t="shared" si="1"/>
        <v>0</v>
      </c>
    </row>
    <row r="25" ht="24.75" customHeight="1" spans="1:14">
      <c r="A25" s="1235"/>
      <c r="B25" s="1236"/>
      <c r="C25" s="1067"/>
      <c r="D25" s="1063">
        <v>0</v>
      </c>
      <c r="E25" s="1067">
        <f t="shared" si="0"/>
        <v>0</v>
      </c>
      <c r="F25" s="1235"/>
      <c r="G25" s="1064" t="s">
        <v>420</v>
      </c>
      <c r="H25" s="1065">
        <f>VLOOKUP(G25,BUT_!$C$39:$I$46,4,0)</f>
        <v>105830</v>
      </c>
      <c r="I25" s="1181">
        <v>0</v>
      </c>
      <c r="J25" s="1182">
        <v>0</v>
      </c>
      <c r="K25" s="1183">
        <f t="shared" si="1"/>
        <v>0</v>
      </c>
      <c r="M25" s="1242"/>
      <c r="N25" s="1015"/>
    </row>
    <row r="26" ht="20.1" customHeight="1" spans="1:11">
      <c r="A26" s="1235" t="s">
        <v>1960</v>
      </c>
      <c r="B26" s="1236" t="s">
        <v>458</v>
      </c>
      <c r="C26" s="1067">
        <f>VLOOKUP(B26,BUT_!$C$48:$I$64,4,0)</f>
        <v>190940</v>
      </c>
      <c r="D26" s="1063">
        <v>1</v>
      </c>
      <c r="E26" s="1067">
        <f t="shared" si="0"/>
        <v>190940</v>
      </c>
      <c r="F26" s="1235" t="s">
        <v>1960</v>
      </c>
      <c r="G26" s="1064" t="s">
        <v>459</v>
      </c>
      <c r="H26" s="1065">
        <f>VLOOKUP(G26,BUT_!$C$48:$I$64,4,0)</f>
        <v>228979</v>
      </c>
      <c r="I26" s="1181">
        <v>1</v>
      </c>
      <c r="J26" s="1182">
        <v>1</v>
      </c>
      <c r="K26" s="1183">
        <f t="shared" si="1"/>
        <v>228979</v>
      </c>
    </row>
    <row r="27" ht="20.1" customHeight="1" spans="1:11">
      <c r="A27" s="1235"/>
      <c r="B27" s="1236" t="s">
        <v>467</v>
      </c>
      <c r="C27" s="1067">
        <f>VLOOKUP(B27,BUT_!$C$48:$I$64,4,0)</f>
        <v>475224</v>
      </c>
      <c r="D27" s="1063">
        <v>0.800701236390478</v>
      </c>
      <c r="E27" s="1067">
        <f t="shared" si="0"/>
        <v>380512.444362428</v>
      </c>
      <c r="F27" s="1235"/>
      <c r="G27" s="1064" t="s">
        <v>467</v>
      </c>
      <c r="H27" s="1065">
        <f>VLOOKUP(G27,BUT_!$C$48:$I$64,4,0)</f>
        <v>475224</v>
      </c>
      <c r="I27" s="1181">
        <v>0.8</v>
      </c>
      <c r="J27" s="1182">
        <v>1</v>
      </c>
      <c r="K27" s="1183">
        <f t="shared" si="1"/>
        <v>380179.2</v>
      </c>
    </row>
    <row r="28" ht="20.1" customHeight="1" spans="1:11">
      <c r="A28" s="1235"/>
      <c r="B28" s="1236"/>
      <c r="C28" s="1067"/>
      <c r="D28" s="1063">
        <v>0.199298763609522</v>
      </c>
      <c r="E28" s="1067">
        <f t="shared" si="0"/>
        <v>0</v>
      </c>
      <c r="F28" s="1235"/>
      <c r="G28" s="1064" t="s">
        <v>459</v>
      </c>
      <c r="H28" s="1065">
        <f>VLOOKUP(G28,BUT_!$C$48:$I$64,4,0)</f>
        <v>228979</v>
      </c>
      <c r="I28" s="1181">
        <v>0</v>
      </c>
      <c r="J28" s="1182">
        <v>1</v>
      </c>
      <c r="K28" s="1183">
        <f t="shared" si="1"/>
        <v>0</v>
      </c>
    </row>
    <row r="29" ht="20.1" customHeight="1" spans="1:11">
      <c r="A29" s="1235"/>
      <c r="B29" s="1236"/>
      <c r="C29" s="1067"/>
      <c r="D29" s="1063">
        <v>0</v>
      </c>
      <c r="E29" s="1067">
        <f t="shared" si="0"/>
        <v>0</v>
      </c>
      <c r="F29" s="1235"/>
      <c r="G29" s="1064" t="s">
        <v>467</v>
      </c>
      <c r="H29" s="1065">
        <f>VLOOKUP(G29,BUT_!$C$48:$I$64,4,0)</f>
        <v>475224</v>
      </c>
      <c r="I29" s="1181">
        <v>0</v>
      </c>
      <c r="J29" s="1182">
        <v>1</v>
      </c>
      <c r="K29" s="1183">
        <f t="shared" si="1"/>
        <v>0</v>
      </c>
    </row>
    <row r="30" ht="20.1" customHeight="1" spans="1:11">
      <c r="A30" s="1235"/>
      <c r="B30" s="1236"/>
      <c r="C30" s="1067"/>
      <c r="D30" s="1063">
        <v>0</v>
      </c>
      <c r="E30" s="1067">
        <f t="shared" si="0"/>
        <v>0</v>
      </c>
      <c r="F30" s="1235"/>
      <c r="G30" s="1064" t="s">
        <v>467</v>
      </c>
      <c r="H30" s="1065">
        <f>VLOOKUP(G30,BUT_!$C$48:$I$64,4,0)</f>
        <v>475224</v>
      </c>
      <c r="I30" s="1181">
        <v>0</v>
      </c>
      <c r="J30" s="1182">
        <v>1</v>
      </c>
      <c r="K30" s="1183">
        <f t="shared" si="1"/>
        <v>0</v>
      </c>
    </row>
    <row r="31" ht="20.1" customHeight="1" spans="1:11">
      <c r="A31" s="1235"/>
      <c r="B31" s="1236"/>
      <c r="C31" s="1067"/>
      <c r="D31" s="1063">
        <v>0</v>
      </c>
      <c r="E31" s="1067">
        <f t="shared" si="0"/>
        <v>0</v>
      </c>
      <c r="F31" s="1235"/>
      <c r="G31" s="1064" t="s">
        <v>460</v>
      </c>
      <c r="H31" s="1065">
        <f>VLOOKUP(G31,BUT_!$C$48:$I$64,4,0)</f>
        <v>270302</v>
      </c>
      <c r="I31" s="1181">
        <v>0</v>
      </c>
      <c r="J31" s="1182">
        <v>1</v>
      </c>
      <c r="K31" s="1183">
        <f t="shared" si="1"/>
        <v>0</v>
      </c>
    </row>
    <row r="32" ht="20.1" customHeight="1" spans="1:14">
      <c r="A32" s="1235"/>
      <c r="B32" s="1236"/>
      <c r="C32" s="1067"/>
      <c r="D32" s="1063">
        <v>0</v>
      </c>
      <c r="E32" s="1067">
        <f t="shared" si="0"/>
        <v>0</v>
      </c>
      <c r="F32" s="1235"/>
      <c r="G32" s="1064" t="s">
        <v>459</v>
      </c>
      <c r="H32" s="1065">
        <f>VLOOKUP(G32,BUT_!$C$48:$I$64,4,0)</f>
        <v>228979</v>
      </c>
      <c r="I32" s="1181">
        <v>0</v>
      </c>
      <c r="J32" s="1182">
        <v>1</v>
      </c>
      <c r="K32" s="1183">
        <f t="shared" si="1"/>
        <v>0</v>
      </c>
      <c r="M32" s="1242"/>
      <c r="N32" s="1015"/>
    </row>
    <row r="33" ht="35.25" customHeight="1" spans="1:11">
      <c r="A33" s="1235" t="s">
        <v>1961</v>
      </c>
      <c r="B33" s="1236" t="s">
        <v>479</v>
      </c>
      <c r="C33" s="1067">
        <f>VLOOKUP(B33,BUT_!$C$66:$I$80,4,0)</f>
        <v>300776</v>
      </c>
      <c r="D33" s="1063">
        <v>0.5</v>
      </c>
      <c r="E33" s="1067">
        <f t="shared" si="0"/>
        <v>150388</v>
      </c>
      <c r="F33" s="1235" t="s">
        <v>1961</v>
      </c>
      <c r="G33" s="1064" t="s">
        <v>479</v>
      </c>
      <c r="H33" s="1065">
        <f>VLOOKUP(G33,BUT_!$C$66:$I$80,4,0)</f>
        <v>300776</v>
      </c>
      <c r="I33" s="1181">
        <v>0.6</v>
      </c>
      <c r="J33" s="1182">
        <v>1</v>
      </c>
      <c r="K33" s="1183">
        <f t="shared" si="1"/>
        <v>180465.6</v>
      </c>
    </row>
    <row r="34" ht="32.25" customHeight="1" spans="1:11">
      <c r="A34" s="1235"/>
      <c r="B34" s="1236" t="s">
        <v>488</v>
      </c>
      <c r="C34" s="1067">
        <f>VLOOKUP(B34,BUT_!$C$66:$I$80,4,0)</f>
        <v>348715</v>
      </c>
      <c r="D34" s="1063">
        <v>0.396381578947368</v>
      </c>
      <c r="E34" s="1067">
        <f t="shared" si="0"/>
        <v>138224.202302632</v>
      </c>
      <c r="F34" s="1235"/>
      <c r="G34" s="1064" t="s">
        <v>488</v>
      </c>
      <c r="H34" s="1065">
        <f>VLOOKUP(G34,BUT_!$C$66:$I$80,4,0)</f>
        <v>348715</v>
      </c>
      <c r="I34" s="1181">
        <v>0.3</v>
      </c>
      <c r="J34" s="1182">
        <v>1</v>
      </c>
      <c r="K34" s="1183">
        <f t="shared" si="1"/>
        <v>104614.5</v>
      </c>
    </row>
    <row r="35" ht="32.25" customHeight="1" spans="1:11">
      <c r="A35" s="1235"/>
      <c r="B35" s="1236" t="s">
        <v>482</v>
      </c>
      <c r="C35" s="1067">
        <f>VLOOKUP(B35,BUT_!$C$66:$I$80,4,0)</f>
        <v>87745</v>
      </c>
      <c r="D35" s="1063">
        <v>0.103618421052632</v>
      </c>
      <c r="E35" s="1067">
        <f t="shared" si="0"/>
        <v>9091.99835526316</v>
      </c>
      <c r="F35" s="1235"/>
      <c r="G35" s="1064" t="s">
        <v>482</v>
      </c>
      <c r="H35" s="1065">
        <f>VLOOKUP(G35,BUT_!$C$66:$I$80,4,0)</f>
        <v>87745</v>
      </c>
      <c r="I35" s="1181">
        <v>0.1</v>
      </c>
      <c r="J35" s="1182">
        <v>1</v>
      </c>
      <c r="K35" s="1183">
        <f t="shared" si="1"/>
        <v>8774.5</v>
      </c>
    </row>
    <row r="36" ht="32.25" customHeight="1" spans="1:14">
      <c r="A36" s="1235"/>
      <c r="B36" s="1240" t="s">
        <v>30</v>
      </c>
      <c r="C36" s="1067"/>
      <c r="D36" s="1063">
        <v>0</v>
      </c>
      <c r="E36" s="1067">
        <f t="shared" si="0"/>
        <v>0</v>
      </c>
      <c r="F36" s="1235"/>
      <c r="G36" s="1064" t="s">
        <v>488</v>
      </c>
      <c r="H36" s="1065">
        <f>VLOOKUP(G36,BUT_!$C$66:$I$80,4,0)</f>
        <v>348715</v>
      </c>
      <c r="I36" s="1181">
        <v>0</v>
      </c>
      <c r="J36" s="1182">
        <v>1</v>
      </c>
      <c r="K36" s="1183">
        <f t="shared" si="1"/>
        <v>0</v>
      </c>
      <c r="M36" s="1242"/>
      <c r="N36" s="1015"/>
    </row>
    <row r="37" ht="26.1" customHeight="1" spans="1:11">
      <c r="A37" s="1235" t="s">
        <v>1962</v>
      </c>
      <c r="B37" s="1236" t="s">
        <v>497</v>
      </c>
      <c r="C37" s="1067">
        <f>VLOOKUP(B37,BUT_!$C$81:$I$106,4,0)</f>
        <v>217373</v>
      </c>
      <c r="D37" s="1063">
        <v>1</v>
      </c>
      <c r="E37" s="1067">
        <f t="shared" si="0"/>
        <v>217373</v>
      </c>
      <c r="F37" s="1235" t="s">
        <v>1962</v>
      </c>
      <c r="G37" s="1064" t="s">
        <v>497</v>
      </c>
      <c r="H37" s="1065">
        <f>VLOOKUP(G37,BUT_!$C$81:$I$106,4,0)</f>
        <v>217373</v>
      </c>
      <c r="I37" s="1181">
        <v>1</v>
      </c>
      <c r="J37" s="1182">
        <v>1</v>
      </c>
      <c r="K37" s="1183">
        <f t="shared" si="1"/>
        <v>217373</v>
      </c>
    </row>
    <row r="38" ht="26.1" customHeight="1" spans="1:11">
      <c r="A38" s="1235"/>
      <c r="B38" s="1236"/>
      <c r="C38" s="1067"/>
      <c r="D38" s="1063">
        <v>0</v>
      </c>
      <c r="E38" s="1067">
        <f t="shared" si="0"/>
        <v>0</v>
      </c>
      <c r="F38" s="1235"/>
      <c r="G38" s="1064" t="s">
        <v>501</v>
      </c>
      <c r="H38" s="1065">
        <f>VLOOKUP(G38,BUT_!$C$81:$I$106,4,0)</f>
        <v>71668</v>
      </c>
      <c r="I38" s="1181">
        <v>0</v>
      </c>
      <c r="J38" s="1182">
        <v>1</v>
      </c>
      <c r="K38" s="1183">
        <f t="shared" si="1"/>
        <v>0</v>
      </c>
    </row>
    <row r="39" ht="26.1" customHeight="1" spans="1:14">
      <c r="A39" s="1235"/>
      <c r="B39" s="1240" t="s">
        <v>30</v>
      </c>
      <c r="C39" s="1067"/>
      <c r="D39" s="1063">
        <v>0</v>
      </c>
      <c r="E39" s="1067">
        <f t="shared" si="0"/>
        <v>0</v>
      </c>
      <c r="F39" s="1235"/>
      <c r="G39" s="1064" t="s">
        <v>497</v>
      </c>
      <c r="H39" s="1065">
        <f>VLOOKUP(G39,BUT_!$C$81:$I$106,4,0)</f>
        <v>217373</v>
      </c>
      <c r="I39" s="1181">
        <v>1</v>
      </c>
      <c r="J39" s="1182">
        <v>0</v>
      </c>
      <c r="K39" s="1183">
        <f t="shared" si="1"/>
        <v>0</v>
      </c>
      <c r="M39" s="1242"/>
      <c r="N39" s="1015"/>
    </row>
    <row r="40" ht="36.75" customHeight="1" spans="1:14">
      <c r="A40" s="1241" t="s">
        <v>1963</v>
      </c>
      <c r="B40" s="1069" t="s">
        <v>1964</v>
      </c>
      <c r="C40" s="1070">
        <v>204322.922565492</v>
      </c>
      <c r="D40" s="1071">
        <v>1</v>
      </c>
      <c r="E40" s="1070">
        <f t="shared" si="0"/>
        <v>204322.922565492</v>
      </c>
      <c r="F40" s="1241" t="s">
        <v>1963</v>
      </c>
      <c r="G40" s="1072" t="str">
        <f>B40</f>
        <v>Sanitair (kloset jongkok), Plumbing, elektrikal</v>
      </c>
      <c r="H40" s="1073">
        <f>C40</f>
        <v>204322.922565492</v>
      </c>
      <c r="I40" s="1184">
        <v>1</v>
      </c>
      <c r="J40" s="1185">
        <v>1</v>
      </c>
      <c r="K40" s="1186">
        <f t="shared" si="1"/>
        <v>204322.922565492</v>
      </c>
      <c r="N40" s="1180"/>
    </row>
    <row r="41" ht="20.25" customHeight="1" spans="1:15">
      <c r="A41" s="1074" t="s">
        <v>1965</v>
      </c>
      <c r="B41" s="1075"/>
      <c r="C41" s="1075"/>
      <c r="D41" s="1076"/>
      <c r="E41" s="1077">
        <f>SUM(E15:E40)</f>
        <v>2873938.58876821</v>
      </c>
      <c r="F41" s="1078" t="s">
        <v>1965</v>
      </c>
      <c r="G41" s="1079"/>
      <c r="H41" s="1079"/>
      <c r="I41" s="1079"/>
      <c r="J41" s="1187"/>
      <c r="K41" s="1188">
        <f>SUM(K15:K40)</f>
        <v>2833045.72256549</v>
      </c>
      <c r="N41" s="1077"/>
      <c r="O41" s="1077"/>
    </row>
    <row r="42" ht="20.25" customHeight="1" spans="1:30">
      <c r="A42" s="1074" t="s">
        <v>1966</v>
      </c>
      <c r="B42" s="1075"/>
      <c r="C42" s="1075"/>
      <c r="D42" s="1076"/>
      <c r="E42" s="1077">
        <f>E41*I8</f>
        <v>2687132.58049828</v>
      </c>
      <c r="F42" s="1078" t="s">
        <v>1966</v>
      </c>
      <c r="G42" s="1079"/>
      <c r="H42" s="1079"/>
      <c r="I42" s="1079"/>
      <c r="J42" s="1187"/>
      <c r="K42" s="1188">
        <f>K41*I8</f>
        <v>2648897.75059874</v>
      </c>
      <c r="L42" s="1013"/>
      <c r="M42" s="1013"/>
      <c r="N42" s="1013"/>
      <c r="O42" s="1243"/>
      <c r="P42" s="1189"/>
      <c r="Q42" s="1189"/>
      <c r="R42" s="1218"/>
      <c r="S42" s="1013"/>
      <c r="T42" s="1219"/>
      <c r="U42" s="1013"/>
      <c r="V42" s="1013"/>
      <c r="Y42" s="1220"/>
      <c r="Z42" s="1189"/>
      <c r="AC42" s="1221"/>
      <c r="AD42" s="1222"/>
    </row>
    <row r="43" ht="20.25" customHeight="1" spans="1:11">
      <c r="A43" s="1074" t="s">
        <v>1967</v>
      </c>
      <c r="B43" s="1075"/>
      <c r="C43" s="1075"/>
      <c r="D43" s="1076"/>
      <c r="E43" s="1077">
        <f>E42*K4</f>
        <v>2687132.58049828</v>
      </c>
      <c r="F43" s="1078" t="s">
        <v>1967</v>
      </c>
      <c r="G43" s="1079"/>
      <c r="H43" s="1079"/>
      <c r="I43" s="1079"/>
      <c r="J43" s="1187"/>
      <c r="K43" s="1188">
        <f>K42*K4</f>
        <v>2648897.75059874</v>
      </c>
    </row>
    <row r="44" ht="34.5" customHeight="1" spans="1:11">
      <c r="A44" s="1080" t="s">
        <v>1968</v>
      </c>
      <c r="B44" s="1081" t="s">
        <v>1969</v>
      </c>
      <c r="C44" s="1082" t="s">
        <v>1970</v>
      </c>
      <c r="D44" s="1083"/>
      <c r="E44" s="1083"/>
      <c r="F44" s="1084" t="s">
        <v>1971</v>
      </c>
      <c r="G44" s="1085"/>
      <c r="H44" s="1084" t="str">
        <f>B44</f>
        <v>MODEL ACUAN</v>
      </c>
      <c r="I44" s="1085"/>
      <c r="J44" s="1084" t="str">
        <f>C44</f>
        <v>OBJEK YANG DINILAI</v>
      </c>
      <c r="K44" s="1190"/>
    </row>
    <row r="45" ht="30.75" customHeight="1" spans="1:11">
      <c r="A45" s="1086" t="s">
        <v>1320</v>
      </c>
      <c r="B45" s="1087">
        <f>3%*E43</f>
        <v>80613.9774149484</v>
      </c>
      <c r="C45" s="1088">
        <f>3%*(K43+K52)</f>
        <v>79466.9325179621</v>
      </c>
      <c r="D45" s="1089"/>
      <c r="E45" s="1089"/>
      <c r="F45" s="1090" t="s">
        <v>1972</v>
      </c>
      <c r="G45" s="1090"/>
      <c r="H45" s="1091">
        <f>E43+B48</f>
        <v>3076766.80467053</v>
      </c>
      <c r="I45" s="1091"/>
      <c r="J45" s="1191">
        <f>K43+C48</f>
        <v>3032987.92443555</v>
      </c>
      <c r="K45" s="1192"/>
    </row>
    <row r="46" ht="26.25" customHeight="1" spans="1:11">
      <c r="A46" s="1092" t="s">
        <v>1323</v>
      </c>
      <c r="B46" s="1093">
        <f>E43*1.5%</f>
        <v>40306.9887074742</v>
      </c>
      <c r="C46" s="1094">
        <f>1.5%*(K43+K52)</f>
        <v>39733.466258981</v>
      </c>
      <c r="D46" s="1095"/>
      <c r="E46" s="1095"/>
      <c r="F46" s="1096" t="s">
        <v>1973</v>
      </c>
      <c r="G46" s="1096"/>
      <c r="H46" s="1097">
        <f>H45*11%</f>
        <v>338444.348513758</v>
      </c>
      <c r="I46" s="1097"/>
      <c r="J46" s="1193">
        <f>J45*11%</f>
        <v>333628.671687911</v>
      </c>
      <c r="K46" s="1194"/>
    </row>
    <row r="47" ht="31.5" customHeight="1" spans="1:11">
      <c r="A47" s="1098" t="s">
        <v>1327</v>
      </c>
      <c r="B47" s="1099">
        <f>E43*10%</f>
        <v>268713.258049828</v>
      </c>
      <c r="C47" s="1100">
        <f>10%*(K43+K52)</f>
        <v>264889.775059874</v>
      </c>
      <c r="D47" s="1101"/>
      <c r="E47" s="1101"/>
      <c r="F47" s="1102" t="s">
        <v>1974</v>
      </c>
      <c r="G47" s="1102"/>
      <c r="H47" s="1103">
        <f>ROUND(H45+H46,-4)</f>
        <v>3420000</v>
      </c>
      <c r="I47" s="1103"/>
      <c r="J47" s="1195">
        <f>ROUNDDOWN(J45+J46,-3)</f>
        <v>3366000</v>
      </c>
      <c r="K47" s="1196"/>
    </row>
    <row r="48" ht="31.5" customHeight="1" spans="1:11">
      <c r="A48" s="1104" t="s">
        <v>1975</v>
      </c>
      <c r="B48" s="1105">
        <f>SUM(B45:B47)</f>
        <v>389634.22417225</v>
      </c>
      <c r="C48" s="1106">
        <f>SUM(C45:C47)</f>
        <v>384090.173836817</v>
      </c>
      <c r="D48" s="1107"/>
      <c r="E48" s="1107"/>
      <c r="F48" s="1108" t="s">
        <v>1976</v>
      </c>
      <c r="G48" s="1109"/>
      <c r="H48" s="1110">
        <f>H47*G4</f>
        <v>0</v>
      </c>
      <c r="I48" s="1197"/>
      <c r="J48" s="1198">
        <f>J47*G4</f>
        <v>0</v>
      </c>
      <c r="K48" s="1199"/>
    </row>
    <row r="49" ht="29.25" customHeight="1" spans="6:6">
      <c r="F49" s="1111"/>
    </row>
    <row r="50" ht="30" customHeight="1" spans="6:6">
      <c r="F50" s="1113"/>
    </row>
    <row r="51" ht="30.75" customHeight="1" spans="6:6">
      <c r="F51" s="1114"/>
    </row>
    <row r="52" ht="28.5" customHeight="1" spans="7:11">
      <c r="G52" s="1115" t="s">
        <v>1977</v>
      </c>
      <c r="H52" s="1115"/>
      <c r="I52" s="1115"/>
      <c r="J52" s="1200">
        <v>0</v>
      </c>
      <c r="K52" s="1201">
        <f>J52*K41</f>
        <v>0</v>
      </c>
    </row>
    <row r="53" ht="31.5" customHeight="1"/>
    <row r="54" ht="21" customHeight="1"/>
    <row r="55" ht="27.75" customHeight="1" spans="1:11">
      <c r="A55" s="1116"/>
      <c r="B55" s="1117"/>
      <c r="C55" s="1118"/>
      <c r="H55" s="1119"/>
      <c r="I55" s="1119"/>
      <c r="J55" s="1119"/>
      <c r="K55" s="1202"/>
    </row>
    <row r="56" ht="21.75" customHeight="1" spans="1:11">
      <c r="A56" s="1120"/>
      <c r="B56" s="1119"/>
      <c r="C56" s="1118"/>
      <c r="D56" s="1118"/>
      <c r="E56" s="1118"/>
      <c r="F56" s="1118"/>
      <c r="G56" s="1118"/>
      <c r="H56" s="1118"/>
      <c r="I56" s="1118"/>
      <c r="J56" s="1118"/>
      <c r="K56" s="1203"/>
    </row>
    <row r="57" ht="21" spans="1:11">
      <c r="A57" s="1121"/>
      <c r="B57" s="1121"/>
      <c r="C57" s="1118"/>
      <c r="D57" s="1116"/>
      <c r="E57" s="1116"/>
      <c r="F57" s="1116"/>
      <c r="G57" s="1122"/>
      <c r="H57" s="1122"/>
      <c r="I57" s="1122"/>
      <c r="J57" s="1122"/>
      <c r="K57" s="1203"/>
    </row>
    <row r="58" ht="21" spans="1:11">
      <c r="A58" s="1123"/>
      <c r="B58" s="1124"/>
      <c r="C58" s="1118"/>
      <c r="D58" s="1120"/>
      <c r="E58" s="1120"/>
      <c r="F58" s="1120"/>
      <c r="G58" s="1125"/>
      <c r="H58" s="1125"/>
      <c r="I58" s="1128"/>
      <c r="J58" s="1128"/>
      <c r="K58" s="1203"/>
    </row>
    <row r="59" ht="21" spans="1:11">
      <c r="A59" s="1126"/>
      <c r="B59" s="1127"/>
      <c r="C59" s="1118"/>
      <c r="D59" s="1120"/>
      <c r="E59" s="1120"/>
      <c r="F59" s="1120"/>
      <c r="G59" s="1128"/>
      <c r="H59" s="1128"/>
      <c r="I59" s="1128"/>
      <c r="J59" s="1128"/>
      <c r="K59" s="1203"/>
    </row>
    <row r="60" ht="15" customHeight="1"/>
    <row r="61" ht="15.75" customHeight="1"/>
    <row r="62" ht="15" customHeight="1"/>
    <row r="63" ht="15" customHeight="1" spans="3:3">
      <c r="C63" s="1129"/>
    </row>
    <row r="64" ht="15" customHeight="1" spans="3:3">
      <c r="C64" s="1130"/>
    </row>
    <row r="65" ht="15.75" hidden="1" customHeight="1" spans="1:11">
      <c r="A65" s="1131" t="s">
        <v>1978</v>
      </c>
      <c r="B65" s="1132"/>
      <c r="C65" s="1133">
        <f>ROUND(J47*K74,-3)</f>
        <v>84000</v>
      </c>
      <c r="D65" s="1134"/>
      <c r="E65" s="1134"/>
      <c r="F65" s="1135"/>
      <c r="G65" s="1136" t="s">
        <v>1979</v>
      </c>
      <c r="H65" s="1137">
        <v>2017</v>
      </c>
      <c r="I65" s="1204" t="s">
        <v>1980</v>
      </c>
      <c r="J65" s="1205"/>
      <c r="K65" s="1206" t="s">
        <v>1981</v>
      </c>
    </row>
    <row r="66" ht="15" hidden="1" customHeight="1" spans="1:11">
      <c r="A66" s="1138" t="s">
        <v>1982</v>
      </c>
      <c r="B66" s="1139"/>
      <c r="C66" s="1140">
        <f>ROUND(J47-C65,-3)</f>
        <v>3282000</v>
      </c>
      <c r="D66" s="1140"/>
      <c r="E66" s="1140"/>
      <c r="F66" s="1140"/>
      <c r="G66" s="1141" t="s">
        <v>1983</v>
      </c>
      <c r="H66" s="1142">
        <v>2016</v>
      </c>
      <c r="I66" s="1207" t="s">
        <v>1984</v>
      </c>
      <c r="J66" s="1208"/>
      <c r="K66" s="1209">
        <f>H69/H68</f>
        <v>0.025</v>
      </c>
    </row>
    <row r="67" ht="15" hidden="1" customHeight="1" spans="1:11">
      <c r="A67" s="1143" t="s">
        <v>1985</v>
      </c>
      <c r="B67" s="1143"/>
      <c r="C67" s="1144">
        <f>ROUND(C66*G4,-3)</f>
        <v>0</v>
      </c>
      <c r="D67" s="1145"/>
      <c r="E67" s="1145"/>
      <c r="F67" s="1146"/>
      <c r="G67" s="1141" t="s">
        <v>1986</v>
      </c>
      <c r="H67" s="1147">
        <f>H66</f>
        <v>2016</v>
      </c>
      <c r="I67" s="1210" t="s">
        <v>1987</v>
      </c>
      <c r="J67" s="1211"/>
      <c r="K67" s="1212">
        <v>0</v>
      </c>
    </row>
    <row r="68" ht="15" hidden="1" customHeight="1" spans="7:11">
      <c r="G68" s="1148" t="s">
        <v>1988</v>
      </c>
      <c r="H68" s="1149">
        <v>40</v>
      </c>
      <c r="I68" s="1213" t="s">
        <v>1989</v>
      </c>
      <c r="J68" s="1214"/>
      <c r="K68" s="1215"/>
    </row>
    <row r="69" ht="15" hidden="1" customHeight="1" spans="7:11">
      <c r="G69" s="1148" t="s">
        <v>1990</v>
      </c>
      <c r="H69" s="1150">
        <f>H65-(H66+H67)/2</f>
        <v>1</v>
      </c>
      <c r="I69" s="1216" t="s">
        <v>1991</v>
      </c>
      <c r="J69" s="1217"/>
      <c r="K69" s="1212">
        <v>0</v>
      </c>
    </row>
    <row r="70" ht="15" hidden="1" customHeight="1" spans="9:11">
      <c r="I70" s="1213" t="s">
        <v>1992</v>
      </c>
      <c r="J70" s="1214"/>
      <c r="K70" s="1215"/>
    </row>
    <row r="71" ht="15" hidden="1" customHeight="1" spans="7:11">
      <c r="G71" s="1223" t="s">
        <v>1993</v>
      </c>
      <c r="H71" s="1224"/>
      <c r="I71" s="1226" t="s">
        <v>1991</v>
      </c>
      <c r="J71" s="1227"/>
      <c r="K71" s="1212">
        <v>0</v>
      </c>
    </row>
    <row r="72" ht="15" hidden="1" customHeight="1" spans="7:11">
      <c r="G72" s="1225" t="str">
        <f>IF(100%-K74&gt;84%,"Sangat Baik / Very Good",IF(100%-K74&gt;64%,"Baik / Good",IF(100%-K74&gt;29%,"Cukup / Fair",IF(100%-K74&gt;9%,"Buruk / Poor","Scrap"))))</f>
        <v>Sangat Baik / Very Good</v>
      </c>
      <c r="H72" s="1225"/>
      <c r="I72" s="1213" t="s">
        <v>1994</v>
      </c>
      <c r="J72" s="1214"/>
      <c r="K72" s="1215"/>
    </row>
    <row r="73" ht="15.75" hidden="1" customHeight="1" spans="9:11">
      <c r="I73" s="1228" t="s">
        <v>1991</v>
      </c>
      <c r="J73" s="1229"/>
      <c r="K73" s="1230">
        <v>0</v>
      </c>
    </row>
    <row r="74" ht="15.75" hidden="1" customHeight="1" spans="9:11">
      <c r="I74" s="1231" t="s">
        <v>1995</v>
      </c>
      <c r="J74" s="1231"/>
      <c r="K74" s="1232">
        <f>K66-K67+K69+K71*K66+K73*K66</f>
        <v>0.025</v>
      </c>
    </row>
    <row r="75" ht="15" hidden="1" customHeight="1"/>
    <row r="76" ht="15" hidden="1" customHeight="1"/>
    <row r="77" ht="15" hidden="1" customHeight="1"/>
    <row r="78" ht="15" hidden="1" customHeight="1"/>
    <row r="79" ht="15" hidden="1" customHeight="1"/>
    <row r="80" ht="15" hidden="1" customHeight="1"/>
    <row r="81" ht="15" hidden="1" customHeight="1"/>
    <row r="82" ht="15" hidden="1" customHeight="1"/>
    <row r="83" ht="15" hidden="1" customHeight="1"/>
    <row r="84" ht="15" hidden="1" customHeight="1"/>
    <row r="85" ht="15" hidden="1" customHeight="1"/>
    <row r="86" ht="15" hidden="1" customHeight="1"/>
    <row r="87" ht="15" hidden="1" customHeight="1"/>
    <row r="88" ht="15" hidden="1" customHeight="1"/>
    <row r="89" ht="15" hidden="1" customHeight="1"/>
    <row r="90" ht="15" hidden="1" customHeight="1"/>
    <row r="91" ht="15" hidden="1" customHeight="1"/>
    <row r="92" ht="15" customHeight="1"/>
    <row r="93" ht="15" customHeight="1"/>
    <row r="94" ht="15.75" customHeight="1"/>
    <row r="95" ht="15" customHeight="1"/>
    <row r="96" ht="15.75" customHeight="1"/>
    <row r="97" ht="15" customHeight="1"/>
    <row r="98" ht="15" customHeight="1"/>
    <row r="99" ht="15" customHeight="1"/>
    <row r="100" ht="15" customHeight="1"/>
    <row r="101" ht="15.7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ht="15" customHeight="1"/>
    <row r="114" ht="15" customHeight="1"/>
    <row r="115" ht="15.7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75" customHeight="1"/>
    <row r="130" ht="15" customHeight="1"/>
    <row r="131" ht="15" customHeight="1"/>
    <row r="132" ht="15.75" customHeight="1"/>
    <row r="135" spans="7:8">
      <c r="G135" s="1014"/>
      <c r="H135" s="1014"/>
    </row>
    <row r="136" spans="7:8">
      <c r="G136" s="1014"/>
      <c r="H136" s="1014"/>
    </row>
    <row r="697" ht="15" customHeight="1"/>
  </sheetData>
  <mergeCells count="80">
    <mergeCell ref="A2:K2"/>
    <mergeCell ref="A3:K3"/>
    <mergeCell ref="B4:E4"/>
    <mergeCell ref="A7:E7"/>
    <mergeCell ref="F7:H7"/>
    <mergeCell ref="I7:K7"/>
    <mergeCell ref="A8:E8"/>
    <mergeCell ref="F8:H8"/>
    <mergeCell ref="I8:K8"/>
    <mergeCell ref="A10:B10"/>
    <mergeCell ref="C10:K10"/>
    <mergeCell ref="A11:E11"/>
    <mergeCell ref="F11:K11"/>
    <mergeCell ref="A41:D41"/>
    <mergeCell ref="F41:J41"/>
    <mergeCell ref="A42:D42"/>
    <mergeCell ref="F42:J42"/>
    <mergeCell ref="A43:D43"/>
    <mergeCell ref="F43:J43"/>
    <mergeCell ref="C44:E44"/>
    <mergeCell ref="F44:G44"/>
    <mergeCell ref="H44:I44"/>
    <mergeCell ref="J44:K44"/>
    <mergeCell ref="C45:E45"/>
    <mergeCell ref="F45:G45"/>
    <mergeCell ref="H45:I45"/>
    <mergeCell ref="J45:K45"/>
    <mergeCell ref="C46:E46"/>
    <mergeCell ref="F46:G46"/>
    <mergeCell ref="H46:I46"/>
    <mergeCell ref="J46:K46"/>
    <mergeCell ref="C47:E47"/>
    <mergeCell ref="F47:G47"/>
    <mergeCell ref="H47:I47"/>
    <mergeCell ref="J47:K47"/>
    <mergeCell ref="C48:E48"/>
    <mergeCell ref="F48:G48"/>
    <mergeCell ref="H48:I48"/>
    <mergeCell ref="J48:K48"/>
    <mergeCell ref="A65:B65"/>
    <mergeCell ref="C65:F65"/>
    <mergeCell ref="I65:J65"/>
    <mergeCell ref="A66:B66"/>
    <mergeCell ref="C66:F66"/>
    <mergeCell ref="I66:J66"/>
    <mergeCell ref="A67:B67"/>
    <mergeCell ref="C67:F67"/>
    <mergeCell ref="I67:J67"/>
    <mergeCell ref="I68:J68"/>
    <mergeCell ref="I69:J69"/>
    <mergeCell ref="I70:J70"/>
    <mergeCell ref="G71:H71"/>
    <mergeCell ref="I71:J71"/>
    <mergeCell ref="G72:H72"/>
    <mergeCell ref="I72:J72"/>
    <mergeCell ref="I73:J73"/>
    <mergeCell ref="I74:J74"/>
    <mergeCell ref="A12:A13"/>
    <mergeCell ref="A17:A19"/>
    <mergeCell ref="A20:A22"/>
    <mergeCell ref="A23:A25"/>
    <mergeCell ref="A26:A32"/>
    <mergeCell ref="A33:A36"/>
    <mergeCell ref="A37:A39"/>
    <mergeCell ref="B12:B13"/>
    <mergeCell ref="C12:C13"/>
    <mergeCell ref="D12:D13"/>
    <mergeCell ref="E12:E13"/>
    <mergeCell ref="F12:F13"/>
    <mergeCell ref="F17:F19"/>
    <mergeCell ref="F20:F22"/>
    <mergeCell ref="F23:F25"/>
    <mergeCell ref="F26:F32"/>
    <mergeCell ref="F33:F36"/>
    <mergeCell ref="F37:F39"/>
    <mergeCell ref="G12:G13"/>
    <mergeCell ref="H12:H13"/>
    <mergeCell ref="I12:I13"/>
    <mergeCell ref="J12:J13"/>
    <mergeCell ref="K12:K13"/>
  </mergeCells>
  <dataValidations count="15">
    <dataValidation type="list" allowBlank="1" showInputMessage="1" showErrorMessage="1" sqref="I4">
      <formula1>ILM!$B$7:$B$46</formula1>
    </dataValidation>
    <dataValidation type="list" allowBlank="1" showInputMessage="1" showErrorMessage="1" sqref="F7:H7">
      <formula1>IKK!$G$7:$G$40</formula1>
    </dataValidation>
    <dataValidation type="list" allowBlank="1" showInputMessage="1" showErrorMessage="1" sqref="F8:H8">
      <formula1>IKK!$D$7:$D$549</formula1>
    </dataValidation>
    <dataValidation type="list" allowBlank="1" showInputMessage="1" showErrorMessage="1" sqref="B15 G15">
      <formula1>BUT_!$C$8:$C$12</formula1>
    </dataValidation>
    <dataValidation type="list" allowBlank="1" showInputMessage="1" showErrorMessage="1" sqref="B16 G16">
      <formula1>BUT_!$C$13:$C$15</formula1>
    </dataValidation>
    <dataValidation type="list" allowBlank="1" showInputMessage="1" showErrorMessage="1" sqref="B26">
      <formula1>BUT_!$C$48:$C$54</formula1>
    </dataValidation>
    <dataValidation type="list" allowBlank="1" showInputMessage="1" showErrorMessage="1" sqref="I69 I71:J71 I73:J73">
      <formula1>#REF!</formula1>
    </dataValidation>
    <dataValidation type="whole" operator="lessThan" allowBlank="1" showErrorMessage="1" sqref="A58:A59">
      <formula1>-5</formula1>
    </dataValidation>
    <dataValidation type="list" allowBlank="1" showInputMessage="1" showErrorMessage="1" sqref="B17:B18 G17:G18">
      <formula1>BUT_!$C$32:$C$37</formula1>
    </dataValidation>
    <dataValidation type="list" allowBlank="1" showInputMessage="1" showErrorMessage="1" sqref="B19:B21 G19:G21">
      <formula1>BUT_!$C$17:$C$29</formula1>
    </dataValidation>
    <dataValidation type="list" allowBlank="1" showInputMessage="1" showErrorMessage="1" sqref="B22:B25 G22:G25">
      <formula1>BUT_!$C$39:$C$46</formula1>
    </dataValidation>
    <dataValidation type="list" allowBlank="1" showInputMessage="1" showErrorMessage="1" sqref="B27:B32">
      <formula1>BUT_!$C$55:$C$63</formula1>
    </dataValidation>
    <dataValidation type="list" allowBlank="1" showInputMessage="1" showErrorMessage="1" sqref="B33:B35 G33:G36">
      <formula1>BUT_!$C$66:$C$79</formula1>
    </dataValidation>
    <dataValidation type="list" allowBlank="1" showInputMessage="1" showErrorMessage="1" sqref="B37:B38 G37:G39">
      <formula1>BUT_!$C$81:$C$98</formula1>
    </dataValidation>
    <dataValidation type="list" allowBlank="1" showInputMessage="1" showErrorMessage="1" sqref="G26:G32">
      <formula1>BUT_!$C$48:$C$64</formula1>
    </dataValidation>
  </dataValidations>
  <pageMargins left="0.37" right="0.22" top="0.35" bottom="0.12" header="0.3" footer="0.18"/>
  <pageSetup paperSize="9" scale="69" orientation="portrait"/>
  <headerFooter/>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00"/>
  </sheetPr>
  <dimension ref="A1:AD692"/>
  <sheetViews>
    <sheetView showGridLines="0" view="pageBreakPreview" zoomScale="85" zoomScaleNormal="100" topLeftCell="B27" workbookViewId="0">
      <selection activeCell="I25" sqref="I25"/>
    </sheetView>
  </sheetViews>
  <sheetFormatPr defaultColWidth="9.11111111111111" defaultRowHeight="13.2"/>
  <cols>
    <col min="1" max="1" width="15.1111111111111" style="1013" customWidth="1"/>
    <col min="2" max="2" width="18.8888888888889" style="1013" customWidth="1"/>
    <col min="3" max="3" width="11.6666666666667" style="1013" customWidth="1"/>
    <col min="4" max="4" width="8.66666666666667" style="1013" customWidth="1"/>
    <col min="5" max="5" width="12.4444444444444" style="1013" customWidth="1"/>
    <col min="6" max="6" width="11.8888888888889" style="1013" customWidth="1"/>
    <col min="7" max="7" width="17.3333333333333" style="1013" customWidth="1"/>
    <col min="8" max="8" width="10.8888888888889" style="1013" customWidth="1"/>
    <col min="9" max="9" width="8.33333333333333" style="1013" customWidth="1"/>
    <col min="10" max="10" width="9.66666666666667" style="1013" customWidth="1"/>
    <col min="11" max="11" width="12.6666666666667" style="1013" customWidth="1"/>
    <col min="12" max="12" width="5.11111111111111" style="1014" customWidth="1"/>
    <col min="13" max="13" width="21" style="1014" customWidth="1"/>
    <col min="14" max="14" width="12.1111111111111" style="1015" customWidth="1"/>
    <col min="15" max="16384" width="9.11111111111111" style="1014"/>
  </cols>
  <sheetData>
    <row r="1" ht="14.55" spans="1:3">
      <c r="A1" s="1016" t="e">
        <f>YEAR(#REF!)</f>
        <v>#REF!</v>
      </c>
      <c r="B1" s="1016"/>
      <c r="C1" s="1017" t="e">
        <f>IF(A1&gt;2016,0,IF(A1&lt;2016,0,1))</f>
        <v>#REF!</v>
      </c>
    </row>
    <row r="2" ht="24.75" customHeight="1" spans="1:11">
      <c r="A2" s="1018" t="str">
        <f>'R. Mewah'!A2</f>
        <v>WORKSHEET PENILAIAN-BTB 2024</v>
      </c>
      <c r="B2" s="1019"/>
      <c r="C2" s="1019"/>
      <c r="D2" s="1019"/>
      <c r="E2" s="1019"/>
      <c r="F2" s="1019"/>
      <c r="G2" s="1019"/>
      <c r="H2" s="1019"/>
      <c r="I2" s="1019"/>
      <c r="J2" s="1019"/>
      <c r="K2" s="1151"/>
    </row>
    <row r="3" ht="31.5" customHeight="1" spans="1:16">
      <c r="A3" s="1020" t="s">
        <v>1935</v>
      </c>
      <c r="B3" s="1021"/>
      <c r="C3" s="1021"/>
      <c r="D3" s="1021"/>
      <c r="E3" s="1021"/>
      <c r="F3" s="1021"/>
      <c r="G3" s="1021"/>
      <c r="H3" s="1021"/>
      <c r="I3" s="1021"/>
      <c r="J3" s="1021"/>
      <c r="K3" s="1152"/>
      <c r="L3" s="1153" t="s">
        <v>2166</v>
      </c>
      <c r="M3" s="1154"/>
      <c r="N3" s="1154"/>
      <c r="O3" s="1154"/>
      <c r="P3" s="1154"/>
    </row>
    <row r="4" ht="32.25" customHeight="1" spans="1:13">
      <c r="A4" s="1022" t="s">
        <v>1936</v>
      </c>
      <c r="B4" s="1023" t="s">
        <v>2143</v>
      </c>
      <c r="C4" s="1023"/>
      <c r="D4" s="1023"/>
      <c r="E4" s="1023"/>
      <c r="F4" s="1024" t="s">
        <v>1937</v>
      </c>
      <c r="G4" s="1025">
        <f>Tanah!G36</f>
        <v>250</v>
      </c>
      <c r="H4" s="1024" t="s">
        <v>1938</v>
      </c>
      <c r="I4" s="1155" t="s">
        <v>1132</v>
      </c>
      <c r="J4" s="1156" t="s">
        <v>1939</v>
      </c>
      <c r="K4" s="1157">
        <f>VLOOKUP(I4,ILM!B7:$H$46,4,FALSE)</f>
        <v>1</v>
      </c>
      <c r="L4" s="1158" t="s">
        <v>2167</v>
      </c>
      <c r="M4" s="1159"/>
    </row>
    <row r="5" ht="22.8" spans="1:13">
      <c r="A5" s="1026"/>
      <c r="B5" s="1027"/>
      <c r="C5" s="1027"/>
      <c r="D5" s="1027"/>
      <c r="E5" s="1027"/>
      <c r="F5" s="1027"/>
      <c r="G5" s="1028"/>
      <c r="K5" s="1160"/>
      <c r="L5" s="1161" t="s">
        <v>2168</v>
      </c>
      <c r="M5" s="1162"/>
    </row>
    <row r="6" ht="20.1" customHeight="1" spans="1:13">
      <c r="A6" s="1029" t="s">
        <v>1940</v>
      </c>
      <c r="B6" s="1027"/>
      <c r="C6" s="1027"/>
      <c r="D6" s="1030"/>
      <c r="E6" s="1030"/>
      <c r="F6" s="1030"/>
      <c r="G6" s="1028"/>
      <c r="K6" s="1160"/>
      <c r="L6" s="1161" t="s">
        <v>2169</v>
      </c>
      <c r="M6" s="1162"/>
    </row>
    <row r="7" ht="15.6" spans="1:13">
      <c r="A7" s="1031" t="s">
        <v>379</v>
      </c>
      <c r="B7" s="1032"/>
      <c r="C7" s="1032"/>
      <c r="D7" s="1032"/>
      <c r="E7" s="1033"/>
      <c r="F7" s="3160" t="s">
        <v>1578</v>
      </c>
      <c r="G7" s="1034"/>
      <c r="H7" s="1034"/>
      <c r="I7" s="1163" t="s">
        <v>1941</v>
      </c>
      <c r="J7" s="1163"/>
      <c r="K7" s="1164"/>
      <c r="L7" s="1165"/>
      <c r="M7" s="1166"/>
    </row>
    <row r="8" ht="15.6" spans="1:11">
      <c r="A8" s="1031" t="s">
        <v>1942</v>
      </c>
      <c r="B8" s="1032"/>
      <c r="C8" s="1032"/>
      <c r="D8" s="1032"/>
      <c r="E8" s="1033"/>
      <c r="F8" s="3161" t="s">
        <v>799</v>
      </c>
      <c r="G8" s="1035"/>
      <c r="H8" s="1035"/>
      <c r="I8" s="1167">
        <f>VLOOKUP(F8,IKK!$D$6:$E$549,2,FALSE)</f>
        <v>0.935</v>
      </c>
      <c r="J8" s="1167"/>
      <c r="K8" s="1168"/>
    </row>
    <row r="9" ht="15.75" customHeight="1" spans="1:11">
      <c r="A9" s="1036"/>
      <c r="B9" s="1037"/>
      <c r="C9" s="1037"/>
      <c r="G9" s="1038"/>
      <c r="H9" s="1038"/>
      <c r="I9" s="1169"/>
      <c r="J9" s="1169"/>
      <c r="K9" s="1170"/>
    </row>
    <row r="10" ht="20.25" customHeight="1" spans="1:11">
      <c r="A10" s="1039" t="s">
        <v>1943</v>
      </c>
      <c r="B10" s="1040"/>
      <c r="C10" s="1041"/>
      <c r="D10" s="1041"/>
      <c r="E10" s="1041"/>
      <c r="F10" s="1041"/>
      <c r="G10" s="1041"/>
      <c r="H10" s="1041"/>
      <c r="I10" s="1041"/>
      <c r="J10" s="1041"/>
      <c r="K10" s="1171"/>
    </row>
    <row r="11" ht="18.75" customHeight="1" spans="1:11">
      <c r="A11" s="1042" t="s">
        <v>1944</v>
      </c>
      <c r="B11" s="1043"/>
      <c r="C11" s="1043"/>
      <c r="D11" s="1043"/>
      <c r="E11" s="1044"/>
      <c r="F11" s="1045" t="s">
        <v>1945</v>
      </c>
      <c r="G11" s="1043"/>
      <c r="H11" s="1043"/>
      <c r="I11" s="1043"/>
      <c r="J11" s="1043"/>
      <c r="K11" s="1172"/>
    </row>
    <row r="12" ht="24.75" customHeight="1" spans="1:11">
      <c r="A12" s="1046" t="s">
        <v>1946</v>
      </c>
      <c r="B12" s="1047" t="s">
        <v>1947</v>
      </c>
      <c r="C12" s="1047" t="s">
        <v>1948</v>
      </c>
      <c r="D12" s="1047" t="s">
        <v>1949</v>
      </c>
      <c r="E12" s="1047" t="s">
        <v>1950</v>
      </c>
      <c r="F12" s="1048" t="s">
        <v>1946</v>
      </c>
      <c r="G12" s="1048" t="s">
        <v>1951</v>
      </c>
      <c r="H12" s="1048" t="s">
        <v>1948</v>
      </c>
      <c r="I12" s="1048" t="s">
        <v>1949</v>
      </c>
      <c r="J12" s="1048" t="s">
        <v>1952</v>
      </c>
      <c r="K12" s="1173" t="s">
        <v>1953</v>
      </c>
    </row>
    <row r="13" ht="22.5" customHeight="1" spans="1:11">
      <c r="A13" s="1046"/>
      <c r="B13" s="1047"/>
      <c r="C13" s="1047"/>
      <c r="D13" s="1047"/>
      <c r="E13" s="1047"/>
      <c r="F13" s="1048"/>
      <c r="G13" s="1048"/>
      <c r="H13" s="1048"/>
      <c r="I13" s="1048"/>
      <c r="J13" s="1048"/>
      <c r="K13" s="1174"/>
    </row>
    <row r="14" ht="20.25" hidden="1" customHeight="1" spans="1:11">
      <c r="A14" s="1049" t="s">
        <v>1954</v>
      </c>
      <c r="B14" s="1050"/>
      <c r="C14" s="1051"/>
      <c r="D14" s="1052"/>
      <c r="E14" s="1052"/>
      <c r="F14" s="1053"/>
      <c r="G14" s="1052"/>
      <c r="H14" s="1052"/>
      <c r="I14" s="1052"/>
      <c r="J14" s="1175"/>
      <c r="K14" s="1176"/>
    </row>
    <row r="15" ht="24" customHeight="1" spans="1:13">
      <c r="A15" s="1054" t="s">
        <v>1955</v>
      </c>
      <c r="B15" s="1055" t="s">
        <v>411</v>
      </c>
      <c r="C15" s="1056">
        <f>VLOOKUP(B15,BUT_!$C$8:$I$12,6,0)</f>
        <v>374094</v>
      </c>
      <c r="D15" s="1057">
        <v>1</v>
      </c>
      <c r="E15" s="1056">
        <f>C15*D15</f>
        <v>374094</v>
      </c>
      <c r="F15" s="1054" t="s">
        <v>1955</v>
      </c>
      <c r="G15" s="1058" t="s">
        <v>411</v>
      </c>
      <c r="H15" s="1059">
        <f>VLOOKUP(G15,BUT_!$C$8:$I$12,6,0)</f>
        <v>374094</v>
      </c>
      <c r="I15" s="1177">
        <v>0.5</v>
      </c>
      <c r="J15" s="1178">
        <v>1</v>
      </c>
      <c r="K15" s="1179">
        <f t="shared" ref="K15:K35" si="0">J15*I15*H15</f>
        <v>187047</v>
      </c>
      <c r="M15" s="1180"/>
    </row>
    <row r="16" ht="31.5" customHeight="1" spans="1:13">
      <c r="A16" s="1060" t="s">
        <v>1956</v>
      </c>
      <c r="B16" s="1061" t="s">
        <v>416</v>
      </c>
      <c r="C16" s="1062">
        <f>VLOOKUP(B16,BUT_!$C$13:$I$15,6,0)</f>
        <v>1195201</v>
      </c>
      <c r="D16" s="1063">
        <v>1</v>
      </c>
      <c r="E16" s="1062">
        <f>C16*D16</f>
        <v>1195201</v>
      </c>
      <c r="F16" s="1060" t="s">
        <v>1956</v>
      </c>
      <c r="G16" s="1064" t="s">
        <v>416</v>
      </c>
      <c r="H16" s="1065">
        <f>VLOOKUP(G16,BUT_!$C$13:$I$15,6,0)</f>
        <v>1195201</v>
      </c>
      <c r="I16" s="1181">
        <v>0.5</v>
      </c>
      <c r="J16" s="1182">
        <v>1.4</v>
      </c>
      <c r="K16" s="1183">
        <f t="shared" si="0"/>
        <v>836640.7</v>
      </c>
      <c r="L16" s="1014" t="s">
        <v>2170</v>
      </c>
      <c r="M16" s="1180"/>
    </row>
    <row r="17" ht="25.5" customHeight="1" spans="1:11">
      <c r="A17" s="1066" t="s">
        <v>1957</v>
      </c>
      <c r="B17" s="1061" t="s">
        <v>416</v>
      </c>
      <c r="C17" s="1062">
        <f>VLOOKUP(B17,BUT_!$C$32:$I$38,6,0)</f>
        <v>401409</v>
      </c>
      <c r="D17" s="1063">
        <v>1</v>
      </c>
      <c r="E17" s="1062">
        <f t="shared" ref="E17:E35" si="1">C17*D17</f>
        <v>401409</v>
      </c>
      <c r="F17" s="1066" t="s">
        <v>1957</v>
      </c>
      <c r="G17" s="1064" t="s">
        <v>416</v>
      </c>
      <c r="H17" s="1065">
        <f>VLOOKUP(G17,BUT_!$C$32:$I$38,6,0)</f>
        <v>401409</v>
      </c>
      <c r="I17" s="1181">
        <v>0.5</v>
      </c>
      <c r="J17" s="1182">
        <v>1</v>
      </c>
      <c r="K17" s="1183">
        <f t="shared" si="0"/>
        <v>200704.5</v>
      </c>
    </row>
    <row r="18" ht="26.1" customHeight="1" spans="1:13">
      <c r="A18" s="1066"/>
      <c r="B18" s="1061"/>
      <c r="C18" s="1062"/>
      <c r="D18" s="1063">
        <v>0</v>
      </c>
      <c r="E18" s="1062">
        <f t="shared" si="1"/>
        <v>0</v>
      </c>
      <c r="F18" s="1066"/>
      <c r="G18" s="1064"/>
      <c r="H18" s="1065"/>
      <c r="I18" s="1181"/>
      <c r="J18" s="1182">
        <v>1</v>
      </c>
      <c r="K18" s="1183">
        <f t="shared" si="0"/>
        <v>0</v>
      </c>
      <c r="M18" s="1180"/>
    </row>
    <row r="19" ht="26.1" customHeight="1" spans="1:11">
      <c r="A19" s="1066" t="s">
        <v>1958</v>
      </c>
      <c r="B19" s="1061" t="s">
        <v>434</v>
      </c>
      <c r="C19" s="1062">
        <f>VLOOKUP(B19,BUT_!$C$17:$I$30,6,0)</f>
        <v>109678</v>
      </c>
      <c r="D19" s="1063">
        <v>1</v>
      </c>
      <c r="E19" s="1062">
        <f t="shared" si="1"/>
        <v>109678</v>
      </c>
      <c r="F19" s="1066" t="s">
        <v>1958</v>
      </c>
      <c r="G19" s="1064" t="s">
        <v>432</v>
      </c>
      <c r="H19" s="1065">
        <f>VLOOKUP(G19,BUT_!$C$17:$I$30,6,0)</f>
        <v>128296</v>
      </c>
      <c r="I19" s="1181">
        <v>0.5</v>
      </c>
      <c r="J19" s="1182">
        <v>1</v>
      </c>
      <c r="K19" s="1183">
        <f t="shared" si="0"/>
        <v>64148</v>
      </c>
    </row>
    <row r="20" ht="26.1" customHeight="1" spans="1:13">
      <c r="A20" s="1066"/>
      <c r="B20" s="1061"/>
      <c r="C20" s="1062"/>
      <c r="D20" s="1063">
        <v>0</v>
      </c>
      <c r="E20" s="1062">
        <f t="shared" si="1"/>
        <v>0</v>
      </c>
      <c r="F20" s="1066"/>
      <c r="G20" s="1064"/>
      <c r="H20" s="1065">
        <v>0</v>
      </c>
      <c r="I20" s="1181"/>
      <c r="J20" s="1182">
        <v>1</v>
      </c>
      <c r="K20" s="1183">
        <f t="shared" si="0"/>
        <v>0</v>
      </c>
      <c r="M20" s="1180"/>
    </row>
    <row r="21" ht="24.75" customHeight="1" spans="1:11">
      <c r="A21" s="1066" t="s">
        <v>1959</v>
      </c>
      <c r="B21" s="1061"/>
      <c r="C21" s="1062"/>
      <c r="D21" s="1063">
        <v>0</v>
      </c>
      <c r="E21" s="1062">
        <f t="shared" si="1"/>
        <v>0</v>
      </c>
      <c r="F21" s="1066" t="s">
        <v>1959</v>
      </c>
      <c r="G21" s="1064"/>
      <c r="H21" s="1065">
        <v>0</v>
      </c>
      <c r="I21" s="1181"/>
      <c r="J21" s="1182">
        <v>1</v>
      </c>
      <c r="K21" s="1183">
        <f t="shared" si="0"/>
        <v>0</v>
      </c>
    </row>
    <row r="22" ht="24.75" customHeight="1" spans="1:13">
      <c r="A22" s="1066"/>
      <c r="B22" s="1061"/>
      <c r="C22" s="1067"/>
      <c r="D22" s="1063">
        <v>0</v>
      </c>
      <c r="E22" s="1067">
        <f t="shared" si="1"/>
        <v>0</v>
      </c>
      <c r="F22" s="1066"/>
      <c r="G22" s="1064"/>
      <c r="H22" s="1065">
        <v>0</v>
      </c>
      <c r="I22" s="1181"/>
      <c r="J22" s="1182">
        <v>1</v>
      </c>
      <c r="K22" s="1183">
        <f t="shared" si="0"/>
        <v>0</v>
      </c>
      <c r="M22" s="1180"/>
    </row>
    <row r="23" ht="41.25" customHeight="1" spans="1:11">
      <c r="A23" s="1066" t="s">
        <v>1960</v>
      </c>
      <c r="B23" s="1061" t="s">
        <v>459</v>
      </c>
      <c r="C23" s="1067">
        <f>VLOOKUP(B23,BUT_!$C$48:$I$64,6,0)</f>
        <v>168432</v>
      </c>
      <c r="D23" s="1063">
        <v>0.725219267487328</v>
      </c>
      <c r="E23" s="1067">
        <f t="shared" si="1"/>
        <v>122150.131661426</v>
      </c>
      <c r="F23" s="1066" t="s">
        <v>1960</v>
      </c>
      <c r="G23" s="1064" t="s">
        <v>459</v>
      </c>
      <c r="H23" s="1065">
        <f>VLOOKUP(G23,BUT_!$C$48:$I$64,6,0)</f>
        <v>168432</v>
      </c>
      <c r="I23" s="1181">
        <v>0.5</v>
      </c>
      <c r="J23" s="1182">
        <v>1</v>
      </c>
      <c r="K23" s="1183">
        <f t="shared" si="0"/>
        <v>84216</v>
      </c>
    </row>
    <row r="24" ht="29.25" customHeight="1" spans="1:11">
      <c r="A24" s="1066"/>
      <c r="B24" s="1061" t="s">
        <v>467</v>
      </c>
      <c r="C24" s="1067">
        <f>VLOOKUP(B24,BUT_!$C$48:$I$64,6,0)</f>
        <v>267961</v>
      </c>
      <c r="D24" s="1063">
        <v>0.725219267487328</v>
      </c>
      <c r="E24" s="1067">
        <f t="shared" si="1"/>
        <v>194330.480135172</v>
      </c>
      <c r="F24" s="1066"/>
      <c r="G24" s="1064" t="s">
        <v>467</v>
      </c>
      <c r="H24" s="1065">
        <f>VLOOKUP(G24,BUT_!$C$48:$I$64,6,0)</f>
        <v>267961</v>
      </c>
      <c r="I24" s="1181">
        <v>0</v>
      </c>
      <c r="J24" s="1182">
        <v>1</v>
      </c>
      <c r="K24" s="1183">
        <f t="shared" si="0"/>
        <v>0</v>
      </c>
    </row>
    <row r="25" ht="29.25" customHeight="1" spans="1:11">
      <c r="A25" s="1066"/>
      <c r="B25" s="1061" t="s">
        <v>461</v>
      </c>
      <c r="C25" s="1067">
        <f>VLOOKUP(B25,BUT_!$C$48:$I$64,6,0)</f>
        <v>263594</v>
      </c>
      <c r="D25" s="1063">
        <v>0.274780732512672</v>
      </c>
      <c r="E25" s="1067">
        <f t="shared" si="1"/>
        <v>72430.5524059454</v>
      </c>
      <c r="F25" s="1066"/>
      <c r="G25" s="1064"/>
      <c r="H25" s="1065">
        <v>0</v>
      </c>
      <c r="I25" s="1181"/>
      <c r="J25" s="1182">
        <v>1</v>
      </c>
      <c r="K25" s="1183">
        <f t="shared" si="0"/>
        <v>0</v>
      </c>
    </row>
    <row r="26" ht="29.25" customHeight="1" spans="1:11">
      <c r="A26" s="1066"/>
      <c r="B26" s="1061"/>
      <c r="C26" s="1067"/>
      <c r="D26" s="1063">
        <v>0</v>
      </c>
      <c r="E26" s="1067">
        <f t="shared" si="1"/>
        <v>0</v>
      </c>
      <c r="F26" s="1066"/>
      <c r="G26" s="1064"/>
      <c r="H26" s="1065">
        <v>0</v>
      </c>
      <c r="I26" s="1181"/>
      <c r="J26" s="1182">
        <v>1</v>
      </c>
      <c r="K26" s="1183">
        <f t="shared" si="0"/>
        <v>0</v>
      </c>
    </row>
    <row r="27" ht="29.25" customHeight="1" spans="1:11">
      <c r="A27" s="1066"/>
      <c r="B27" s="1061"/>
      <c r="C27" s="1067"/>
      <c r="D27" s="1063">
        <v>0</v>
      </c>
      <c r="E27" s="1067">
        <f t="shared" si="1"/>
        <v>0</v>
      </c>
      <c r="F27" s="1066"/>
      <c r="G27" s="1064"/>
      <c r="H27" s="1065">
        <v>0</v>
      </c>
      <c r="I27" s="1181"/>
      <c r="J27" s="1182">
        <v>1</v>
      </c>
      <c r="K27" s="1183">
        <f t="shared" si="0"/>
        <v>0</v>
      </c>
    </row>
    <row r="28" ht="29.25" customHeight="1" spans="1:13">
      <c r="A28" s="1066"/>
      <c r="B28" s="1061"/>
      <c r="C28" s="1067"/>
      <c r="D28" s="1063">
        <v>0</v>
      </c>
      <c r="E28" s="1067">
        <f t="shared" si="1"/>
        <v>0</v>
      </c>
      <c r="F28" s="1066"/>
      <c r="G28" s="1064"/>
      <c r="H28" s="1065">
        <v>0</v>
      </c>
      <c r="I28" s="1181"/>
      <c r="J28" s="1182">
        <v>1</v>
      </c>
      <c r="K28" s="1183">
        <f t="shared" si="0"/>
        <v>0</v>
      </c>
      <c r="M28" s="1180"/>
    </row>
    <row r="29" ht="35.25" customHeight="1" spans="1:11">
      <c r="A29" s="1066" t="s">
        <v>1961</v>
      </c>
      <c r="B29" s="1061" t="s">
        <v>487</v>
      </c>
      <c r="C29" s="1067">
        <f>VLOOKUP(B29,BUT_!$C$66:$I$80,6,0)</f>
        <v>80372</v>
      </c>
      <c r="D29" s="1063">
        <v>1</v>
      </c>
      <c r="E29" s="1067">
        <f t="shared" si="1"/>
        <v>80372</v>
      </c>
      <c r="F29" s="1066" t="s">
        <v>1961</v>
      </c>
      <c r="G29" s="1064" t="s">
        <v>487</v>
      </c>
      <c r="H29" s="1065">
        <f>VLOOKUP(G29,BUT_!$C$66:$I$80,6,0)</f>
        <v>80372</v>
      </c>
      <c r="I29" s="1181">
        <v>1</v>
      </c>
      <c r="J29" s="1182">
        <v>1</v>
      </c>
      <c r="K29" s="1183">
        <f t="shared" si="0"/>
        <v>80372</v>
      </c>
    </row>
    <row r="30" ht="28.5" customHeight="1" spans="1:11">
      <c r="A30" s="1066"/>
      <c r="B30" s="1061"/>
      <c r="C30" s="1067"/>
      <c r="D30" s="1063">
        <v>0</v>
      </c>
      <c r="E30" s="1067">
        <f t="shared" si="1"/>
        <v>0</v>
      </c>
      <c r="F30" s="1066"/>
      <c r="G30" s="1064"/>
      <c r="H30" s="1065">
        <v>0</v>
      </c>
      <c r="I30" s="1181"/>
      <c r="J30" s="1182">
        <v>1</v>
      </c>
      <c r="K30" s="1183">
        <f t="shared" si="0"/>
        <v>0</v>
      </c>
    </row>
    <row r="31" ht="26.25" customHeight="1" spans="1:13">
      <c r="A31" s="1066"/>
      <c r="B31" s="1061"/>
      <c r="C31" s="1067"/>
      <c r="D31" s="1063">
        <v>0</v>
      </c>
      <c r="E31" s="1067">
        <f t="shared" si="1"/>
        <v>0</v>
      </c>
      <c r="F31" s="1066"/>
      <c r="G31" s="1064"/>
      <c r="H31" s="1065">
        <v>0</v>
      </c>
      <c r="I31" s="1181"/>
      <c r="J31" s="1182">
        <v>1</v>
      </c>
      <c r="K31" s="1183">
        <f t="shared" si="0"/>
        <v>0</v>
      </c>
      <c r="M31" s="1180"/>
    </row>
    <row r="32" ht="26.1" customHeight="1" spans="1:11">
      <c r="A32" s="1066" t="s">
        <v>1962</v>
      </c>
      <c r="B32" s="1061" t="s">
        <v>507</v>
      </c>
      <c r="C32" s="1067">
        <f>VLOOKUP(B32,BUT_!$C$81:$I$106,6,0)</f>
        <v>313755</v>
      </c>
      <c r="D32" s="1063">
        <v>1</v>
      </c>
      <c r="E32" s="1067">
        <f t="shared" si="1"/>
        <v>313755</v>
      </c>
      <c r="F32" s="1066" t="s">
        <v>1962</v>
      </c>
      <c r="G32" s="1064" t="s">
        <v>506</v>
      </c>
      <c r="H32" s="1065">
        <f>VLOOKUP(G32,BUT_!$C$81:$I$106,6,0)</f>
        <v>269278</v>
      </c>
      <c r="I32" s="1181">
        <v>1</v>
      </c>
      <c r="J32" s="1182">
        <v>1</v>
      </c>
      <c r="K32" s="1183">
        <f t="shared" si="0"/>
        <v>269278</v>
      </c>
    </row>
    <row r="33" ht="26.1" customHeight="1" spans="1:11">
      <c r="A33" s="1066"/>
      <c r="B33" s="1061"/>
      <c r="C33" s="1067"/>
      <c r="D33" s="1063">
        <v>0</v>
      </c>
      <c r="E33" s="1067">
        <f t="shared" si="1"/>
        <v>0</v>
      </c>
      <c r="F33" s="1066"/>
      <c r="G33" s="1064"/>
      <c r="H33" s="1065">
        <v>0</v>
      </c>
      <c r="I33" s="1181"/>
      <c r="J33" s="1182">
        <v>1</v>
      </c>
      <c r="K33" s="1183">
        <f t="shared" si="0"/>
        <v>0</v>
      </c>
    </row>
    <row r="34" ht="26.1" customHeight="1" spans="1:13">
      <c r="A34" s="1066"/>
      <c r="B34" s="1061"/>
      <c r="C34" s="1067"/>
      <c r="D34" s="1063">
        <v>0</v>
      </c>
      <c r="E34" s="1067">
        <f t="shared" si="1"/>
        <v>0</v>
      </c>
      <c r="F34" s="1066"/>
      <c r="G34" s="1064"/>
      <c r="H34" s="1065">
        <v>0</v>
      </c>
      <c r="I34" s="1181"/>
      <c r="J34" s="1182">
        <v>1</v>
      </c>
      <c r="K34" s="1183">
        <f t="shared" si="0"/>
        <v>0</v>
      </c>
      <c r="M34" s="1180"/>
    </row>
    <row r="35" ht="36.75" customHeight="1" spans="1:13">
      <c r="A35" s="1068" t="s">
        <v>1963</v>
      </c>
      <c r="B35" s="1069" t="s">
        <v>2171</v>
      </c>
      <c r="C35" s="1070">
        <v>5788.2850689595</v>
      </c>
      <c r="D35" s="1071">
        <v>1</v>
      </c>
      <c r="E35" s="1070">
        <f t="shared" si="1"/>
        <v>5788.2850689595</v>
      </c>
      <c r="F35" s="1068" t="s">
        <v>1963</v>
      </c>
      <c r="G35" s="1072" t="str">
        <f>B35</f>
        <v>Elektrikal</v>
      </c>
      <c r="H35" s="1073">
        <f>C35</f>
        <v>5788.2850689595</v>
      </c>
      <c r="I35" s="1184">
        <v>0</v>
      </c>
      <c r="J35" s="1185">
        <v>1</v>
      </c>
      <c r="K35" s="1186">
        <f t="shared" si="0"/>
        <v>0</v>
      </c>
      <c r="M35" s="1180"/>
    </row>
    <row r="36" ht="20.25" customHeight="1" spans="1:13">
      <c r="A36" s="1074" t="s">
        <v>1965</v>
      </c>
      <c r="B36" s="1075"/>
      <c r="C36" s="1075"/>
      <c r="D36" s="1076"/>
      <c r="E36" s="1077">
        <f>SUM(E15:E35)</f>
        <v>2869208.4492715</v>
      </c>
      <c r="F36" s="1078" t="s">
        <v>1965</v>
      </c>
      <c r="G36" s="1079"/>
      <c r="H36" s="1079"/>
      <c r="I36" s="1079"/>
      <c r="J36" s="1187"/>
      <c r="K36" s="1188">
        <f>SUM(K15:K35)</f>
        <v>1722406.2</v>
      </c>
      <c r="M36" s="1180"/>
    </row>
    <row r="37" ht="20.25" customHeight="1" spans="1:30">
      <c r="A37" s="1074" t="s">
        <v>1966</v>
      </c>
      <c r="B37" s="1075"/>
      <c r="C37" s="1075"/>
      <c r="D37" s="1076"/>
      <c r="E37" s="1077">
        <f>E36*I8</f>
        <v>2682709.90006885</v>
      </c>
      <c r="F37" s="1078" t="s">
        <v>1966</v>
      </c>
      <c r="G37" s="1079"/>
      <c r="H37" s="1079"/>
      <c r="I37" s="1079"/>
      <c r="J37" s="1187"/>
      <c r="K37" s="1188">
        <f>K36*I8</f>
        <v>1610449.797</v>
      </c>
      <c r="L37" s="1013"/>
      <c r="M37" s="1180"/>
      <c r="O37" s="1189"/>
      <c r="P37" s="1189"/>
      <c r="Q37" s="1189"/>
      <c r="R37" s="1218"/>
      <c r="S37" s="1013"/>
      <c r="T37" s="1219"/>
      <c r="U37" s="1013"/>
      <c r="V37" s="1013"/>
      <c r="Y37" s="1220"/>
      <c r="Z37" s="1189"/>
      <c r="AC37" s="1221"/>
      <c r="AD37" s="1222"/>
    </row>
    <row r="38" ht="20.25" customHeight="1" spans="1:13">
      <c r="A38" s="1074" t="s">
        <v>1967</v>
      </c>
      <c r="B38" s="1075"/>
      <c r="C38" s="1075"/>
      <c r="D38" s="1076"/>
      <c r="E38" s="1077">
        <f>E37*K4</f>
        <v>2682709.90006885</v>
      </c>
      <c r="F38" s="1078" t="s">
        <v>1967</v>
      </c>
      <c r="G38" s="1079"/>
      <c r="H38" s="1079"/>
      <c r="I38" s="1079"/>
      <c r="J38" s="1187"/>
      <c r="K38" s="1188">
        <f>K37*K4</f>
        <v>1610449.797</v>
      </c>
      <c r="M38" s="1180"/>
    </row>
    <row r="39" ht="34.5" customHeight="1" spans="1:11">
      <c r="A39" s="1080" t="s">
        <v>1968</v>
      </c>
      <c r="B39" s="1081" t="s">
        <v>1969</v>
      </c>
      <c r="C39" s="1082" t="s">
        <v>1970</v>
      </c>
      <c r="D39" s="1083"/>
      <c r="E39" s="1083"/>
      <c r="F39" s="1084" t="s">
        <v>1971</v>
      </c>
      <c r="G39" s="1085"/>
      <c r="H39" s="1084" t="str">
        <f>B39</f>
        <v>MODEL ACUAN</v>
      </c>
      <c r="I39" s="1085"/>
      <c r="J39" s="1084" t="str">
        <f>C39</f>
        <v>OBJEK YANG DINILAI</v>
      </c>
      <c r="K39" s="1190"/>
    </row>
    <row r="40" ht="30.75" customHeight="1" spans="1:11">
      <c r="A40" s="1086" t="s">
        <v>1320</v>
      </c>
      <c r="B40" s="1087">
        <f>3%*E38</f>
        <v>80481.2970020656</v>
      </c>
      <c r="C40" s="1088">
        <f>3%*(K38+K47)</f>
        <v>48313.49391</v>
      </c>
      <c r="D40" s="1089"/>
      <c r="E40" s="1089"/>
      <c r="F40" s="1090" t="s">
        <v>1972</v>
      </c>
      <c r="G40" s="1090"/>
      <c r="H40" s="1091">
        <f>E38+B43</f>
        <v>3071702.83557884</v>
      </c>
      <c r="I40" s="1091"/>
      <c r="J40" s="1191">
        <f>K38+C43</f>
        <v>1843965.017565</v>
      </c>
      <c r="K40" s="1192"/>
    </row>
    <row r="41" ht="26.25" customHeight="1" spans="1:11">
      <c r="A41" s="1092" t="s">
        <v>1323</v>
      </c>
      <c r="B41" s="1093">
        <f>E38*1.5%</f>
        <v>40240.6485010328</v>
      </c>
      <c r="C41" s="1094">
        <f>1.5%*(K38+K47)</f>
        <v>24156.746955</v>
      </c>
      <c r="D41" s="1095"/>
      <c r="E41" s="1095"/>
      <c r="F41" s="1096" t="s">
        <v>1973</v>
      </c>
      <c r="G41" s="1096"/>
      <c r="H41" s="1097">
        <f>H40*11%</f>
        <v>337887.311913672</v>
      </c>
      <c r="I41" s="1097"/>
      <c r="J41" s="1193">
        <f>J40*11%</f>
        <v>202836.15193215</v>
      </c>
      <c r="K41" s="1194"/>
    </row>
    <row r="42" ht="31.5" customHeight="1" spans="1:11">
      <c r="A42" s="1098" t="s">
        <v>1327</v>
      </c>
      <c r="B42" s="1099">
        <f>E38*10%</f>
        <v>268270.990006885</v>
      </c>
      <c r="C42" s="1100">
        <f>10%*(K38+K47)</f>
        <v>161044.9797</v>
      </c>
      <c r="D42" s="1101"/>
      <c r="E42" s="1101"/>
      <c r="F42" s="1102" t="s">
        <v>1974</v>
      </c>
      <c r="G42" s="1102"/>
      <c r="H42" s="1103">
        <f>ROUND(H40+H41,-4)</f>
        <v>3410000</v>
      </c>
      <c r="I42" s="1103"/>
      <c r="J42" s="1195">
        <f>ROUNDDOWN(J40+J41,-3)</f>
        <v>2046000</v>
      </c>
      <c r="K42" s="1196"/>
    </row>
    <row r="43" ht="31.5" customHeight="1" spans="1:11">
      <c r="A43" s="1104" t="s">
        <v>1975</v>
      </c>
      <c r="B43" s="1105">
        <f>SUM(B40:B42)</f>
        <v>388992.935509984</v>
      </c>
      <c r="C43" s="1106">
        <f>SUM(C40:C42)</f>
        <v>233515.220565</v>
      </c>
      <c r="D43" s="1107"/>
      <c r="E43" s="1107"/>
      <c r="F43" s="1108" t="s">
        <v>1976</v>
      </c>
      <c r="G43" s="1109"/>
      <c r="H43" s="1110">
        <f>H42*G4</f>
        <v>852500000</v>
      </c>
      <c r="I43" s="1197"/>
      <c r="J43" s="1198">
        <f>J42*G4</f>
        <v>511500000</v>
      </c>
      <c r="K43" s="1199"/>
    </row>
    <row r="44" ht="29.25" customHeight="1" spans="6:6">
      <c r="F44" s="1111"/>
    </row>
    <row r="45" ht="30" customHeight="1" spans="5:6">
      <c r="E45" s="1112"/>
      <c r="F45" s="1113"/>
    </row>
    <row r="46" ht="30.75" customHeight="1" spans="6:6">
      <c r="F46" s="1114"/>
    </row>
    <row r="47" ht="28.5" customHeight="1" spans="7:11">
      <c r="G47" s="1115"/>
      <c r="H47" s="1115"/>
      <c r="I47" s="1115"/>
      <c r="J47" s="1200"/>
      <c r="K47" s="1201"/>
    </row>
    <row r="48" ht="31.5" customHeight="1"/>
    <row r="49" ht="21" customHeight="1"/>
    <row r="50" ht="27.75" customHeight="1" spans="1:11">
      <c r="A50" s="1116"/>
      <c r="B50" s="1117"/>
      <c r="C50" s="1118"/>
      <c r="H50" s="1119"/>
      <c r="I50" s="1119"/>
      <c r="J50" s="1119"/>
      <c r="K50" s="1202"/>
    </row>
    <row r="51" ht="21.75" customHeight="1" spans="1:11">
      <c r="A51" s="1120"/>
      <c r="B51" s="1119"/>
      <c r="C51" s="1118"/>
      <c r="D51" s="1118"/>
      <c r="E51" s="1118"/>
      <c r="F51" s="1118"/>
      <c r="G51" s="1118"/>
      <c r="H51" s="1118"/>
      <c r="I51" s="1118"/>
      <c r="J51" s="1118"/>
      <c r="K51" s="1203"/>
    </row>
    <row r="52" ht="21" spans="1:11">
      <c r="A52" s="1121"/>
      <c r="B52" s="1121"/>
      <c r="C52" s="1118"/>
      <c r="D52" s="1116"/>
      <c r="E52" s="1116"/>
      <c r="F52" s="1116"/>
      <c r="G52" s="1122"/>
      <c r="H52" s="1122"/>
      <c r="I52" s="1122"/>
      <c r="J52" s="1122"/>
      <c r="K52" s="1203"/>
    </row>
    <row r="53" ht="21" spans="1:11">
      <c r="A53" s="1123"/>
      <c r="B53" s="1124"/>
      <c r="C53" s="1118"/>
      <c r="D53" s="1120"/>
      <c r="E53" s="1120"/>
      <c r="F53" s="1120"/>
      <c r="G53" s="1125"/>
      <c r="H53" s="1125"/>
      <c r="I53" s="1128"/>
      <c r="J53" s="1128"/>
      <c r="K53" s="1203"/>
    </row>
    <row r="54" ht="21" spans="1:11">
      <c r="A54" s="1126"/>
      <c r="B54" s="1127"/>
      <c r="C54" s="1118"/>
      <c r="D54" s="1120"/>
      <c r="E54" s="1120"/>
      <c r="F54" s="1120"/>
      <c r="G54" s="1128"/>
      <c r="H54" s="1128"/>
      <c r="I54" s="1128"/>
      <c r="J54" s="1128"/>
      <c r="K54" s="1203"/>
    </row>
    <row r="55" ht="15" customHeight="1"/>
    <row r="56" ht="15.75" customHeight="1"/>
    <row r="57" ht="15" customHeight="1"/>
    <row r="58" ht="15" customHeight="1" spans="3:3">
      <c r="C58" s="1129"/>
    </row>
    <row r="59" ht="15" customHeight="1" spans="3:3">
      <c r="C59" s="1130"/>
    </row>
    <row r="60" ht="15.75" hidden="1" customHeight="1" spans="1:11">
      <c r="A60" s="1131" t="s">
        <v>1978</v>
      </c>
      <c r="B60" s="1132"/>
      <c r="C60" s="1133">
        <f>ROUND(J42*K69,-3)</f>
        <v>51000</v>
      </c>
      <c r="D60" s="1134"/>
      <c r="E60" s="1134"/>
      <c r="F60" s="1135"/>
      <c r="G60" s="1136" t="s">
        <v>1979</v>
      </c>
      <c r="H60" s="1137">
        <v>2017</v>
      </c>
      <c r="I60" s="1204" t="s">
        <v>1980</v>
      </c>
      <c r="J60" s="1205"/>
      <c r="K60" s="1206" t="s">
        <v>1981</v>
      </c>
    </row>
    <row r="61" ht="15" hidden="1" customHeight="1" spans="1:11">
      <c r="A61" s="1138" t="s">
        <v>1982</v>
      </c>
      <c r="B61" s="1139"/>
      <c r="C61" s="1140">
        <f>ROUND(J42-C60,-3)</f>
        <v>1995000</v>
      </c>
      <c r="D61" s="1140"/>
      <c r="E61" s="1140"/>
      <c r="F61" s="1140"/>
      <c r="G61" s="1141" t="s">
        <v>1983</v>
      </c>
      <c r="H61" s="1142">
        <v>2016</v>
      </c>
      <c r="I61" s="1207" t="s">
        <v>1984</v>
      </c>
      <c r="J61" s="1208"/>
      <c r="K61" s="1209">
        <f>H64/H63</f>
        <v>0.025</v>
      </c>
    </row>
    <row r="62" ht="15" hidden="1" customHeight="1" spans="1:11">
      <c r="A62" s="1143" t="s">
        <v>1985</v>
      </c>
      <c r="B62" s="1143"/>
      <c r="C62" s="1144">
        <f>ROUND(C61*G4,-3)</f>
        <v>498750000</v>
      </c>
      <c r="D62" s="1145"/>
      <c r="E62" s="1145"/>
      <c r="F62" s="1146"/>
      <c r="G62" s="1141" t="s">
        <v>1986</v>
      </c>
      <c r="H62" s="1147">
        <f>H61</f>
        <v>2016</v>
      </c>
      <c r="I62" s="1210" t="s">
        <v>1987</v>
      </c>
      <c r="J62" s="1211"/>
      <c r="K62" s="1212">
        <v>0</v>
      </c>
    </row>
    <row r="63" ht="15" hidden="1" customHeight="1" spans="7:11">
      <c r="G63" s="1148" t="s">
        <v>1988</v>
      </c>
      <c r="H63" s="1149">
        <v>40</v>
      </c>
      <c r="I63" s="1213" t="s">
        <v>1989</v>
      </c>
      <c r="J63" s="1214"/>
      <c r="K63" s="1215"/>
    </row>
    <row r="64" ht="15" hidden="1" customHeight="1" spans="7:11">
      <c r="G64" s="1148" t="s">
        <v>1990</v>
      </c>
      <c r="H64" s="1150">
        <f>H60-(H61+H62)/2</f>
        <v>1</v>
      </c>
      <c r="I64" s="1216" t="s">
        <v>1991</v>
      </c>
      <c r="J64" s="1217"/>
      <c r="K64" s="1212">
        <v>0</v>
      </c>
    </row>
    <row r="65" ht="15" hidden="1" customHeight="1" spans="9:11">
      <c r="I65" s="1213" t="s">
        <v>1992</v>
      </c>
      <c r="J65" s="1214"/>
      <c r="K65" s="1215"/>
    </row>
    <row r="66" ht="15" hidden="1" customHeight="1" spans="7:11">
      <c r="G66" s="1223" t="s">
        <v>1993</v>
      </c>
      <c r="H66" s="1224"/>
      <c r="I66" s="1226" t="s">
        <v>1991</v>
      </c>
      <c r="J66" s="1227"/>
      <c r="K66" s="1212">
        <v>0</v>
      </c>
    </row>
    <row r="67" ht="15" hidden="1" customHeight="1" spans="7:11">
      <c r="G67" s="1225" t="str">
        <f>IF(100%-K69&gt;84%,"Sangat Baik / Very Good",IF(100%-K69&gt;64%,"Baik / Good",IF(100%-K69&gt;29%,"Cukup / Fair",IF(100%-K69&gt;9%,"Buruk / Poor","Scrap"))))</f>
        <v>Sangat Baik / Very Good</v>
      </c>
      <c r="H67" s="1225"/>
      <c r="I67" s="1213" t="s">
        <v>1994</v>
      </c>
      <c r="J67" s="1214"/>
      <c r="K67" s="1215"/>
    </row>
    <row r="68" ht="15.75" hidden="1" customHeight="1" spans="9:11">
      <c r="I68" s="1228" t="s">
        <v>1991</v>
      </c>
      <c r="J68" s="1229"/>
      <c r="K68" s="1230">
        <v>0</v>
      </c>
    </row>
    <row r="69" ht="15.75" hidden="1" customHeight="1" spans="9:11">
      <c r="I69" s="1231" t="s">
        <v>1995</v>
      </c>
      <c r="J69" s="1231"/>
      <c r="K69" s="1232">
        <f>K61-K62+K64+K66*K61+K68*K61</f>
        <v>0.025</v>
      </c>
    </row>
    <row r="70" ht="15" hidden="1" customHeight="1"/>
    <row r="71" ht="15" hidden="1" customHeight="1"/>
    <row r="72" ht="15" hidden="1" customHeight="1"/>
    <row r="73" ht="15" hidden="1" customHeight="1"/>
    <row r="74" ht="15" hidden="1" customHeight="1"/>
    <row r="75" ht="15" hidden="1" customHeight="1"/>
    <row r="76" ht="15" hidden="1" customHeight="1"/>
    <row r="77" ht="15" hidden="1" customHeight="1"/>
    <row r="78" ht="15" hidden="1" customHeight="1"/>
    <row r="79" ht="15" hidden="1" customHeight="1"/>
    <row r="80" ht="15" hidden="1" customHeight="1"/>
    <row r="81" ht="15" hidden="1" customHeight="1"/>
    <row r="82" ht="15" hidden="1" customHeight="1"/>
    <row r="83" ht="15" hidden="1" customHeight="1"/>
    <row r="84" ht="15" hidden="1" customHeight="1"/>
    <row r="85" ht="15" hidden="1" customHeight="1"/>
    <row r="86" ht="15" hidden="1" customHeight="1"/>
    <row r="87" ht="15" customHeight="1"/>
    <row r="88" ht="15" customHeight="1"/>
    <row r="89" ht="15.75" customHeight="1"/>
    <row r="90" ht="15" customHeight="1"/>
    <row r="91" ht="15.75" customHeight="1"/>
    <row r="92" ht="15" customHeight="1"/>
    <row r="93" ht="15" customHeight="1"/>
    <row r="94" ht="15" customHeight="1"/>
    <row r="95" ht="15" customHeight="1"/>
    <row r="96" ht="15.75" customHeight="1"/>
    <row r="97" ht="15"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75" customHeight="1"/>
    <row r="111" ht="15" customHeight="1"/>
    <row r="112" ht="15" customHeight="1"/>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75" customHeight="1"/>
    <row r="125" ht="15" customHeight="1"/>
    <row r="126" ht="15" customHeight="1"/>
    <row r="127" ht="15.75" customHeight="1"/>
    <row r="130" spans="7:8">
      <c r="G130" s="1014"/>
      <c r="H130" s="1014"/>
    </row>
    <row r="131" spans="7:8">
      <c r="G131" s="1014"/>
      <c r="H131" s="1014"/>
    </row>
    <row r="692" ht="15" customHeight="1"/>
  </sheetData>
  <mergeCells count="81">
    <mergeCell ref="A2:K2"/>
    <mergeCell ref="A3:K3"/>
    <mergeCell ref="L3:P3"/>
    <mergeCell ref="B4:E4"/>
    <mergeCell ref="A7:E7"/>
    <mergeCell ref="F7:H7"/>
    <mergeCell ref="I7:K7"/>
    <mergeCell ref="A8:E8"/>
    <mergeCell ref="F8:H8"/>
    <mergeCell ref="I8:K8"/>
    <mergeCell ref="A10:B10"/>
    <mergeCell ref="C10:K10"/>
    <mergeCell ref="A11:E11"/>
    <mergeCell ref="F11:K11"/>
    <mergeCell ref="A36:D36"/>
    <mergeCell ref="F36:J36"/>
    <mergeCell ref="A37:D37"/>
    <mergeCell ref="F37:J37"/>
    <mergeCell ref="A38:D38"/>
    <mergeCell ref="F38:J38"/>
    <mergeCell ref="C39:E39"/>
    <mergeCell ref="F39:G39"/>
    <mergeCell ref="H39:I39"/>
    <mergeCell ref="J39:K39"/>
    <mergeCell ref="C40:E40"/>
    <mergeCell ref="F40:G40"/>
    <mergeCell ref="H40:I40"/>
    <mergeCell ref="J40:K40"/>
    <mergeCell ref="C41:E41"/>
    <mergeCell ref="F41:G41"/>
    <mergeCell ref="H41:I41"/>
    <mergeCell ref="J41:K41"/>
    <mergeCell ref="C42:E42"/>
    <mergeCell ref="F42:G42"/>
    <mergeCell ref="H42:I42"/>
    <mergeCell ref="J42:K42"/>
    <mergeCell ref="C43:E43"/>
    <mergeCell ref="F43:G43"/>
    <mergeCell ref="H43:I43"/>
    <mergeCell ref="J43:K43"/>
    <mergeCell ref="A60:B60"/>
    <mergeCell ref="C60:F60"/>
    <mergeCell ref="I60:J60"/>
    <mergeCell ref="A61:B61"/>
    <mergeCell ref="C61:F61"/>
    <mergeCell ref="I61:J61"/>
    <mergeCell ref="A62:B62"/>
    <mergeCell ref="C62:F62"/>
    <mergeCell ref="I62:J62"/>
    <mergeCell ref="I63:J63"/>
    <mergeCell ref="I64:J64"/>
    <mergeCell ref="I65:J65"/>
    <mergeCell ref="G66:H66"/>
    <mergeCell ref="I66:J66"/>
    <mergeCell ref="G67:H67"/>
    <mergeCell ref="I67:J67"/>
    <mergeCell ref="I68:J68"/>
    <mergeCell ref="I69:J69"/>
    <mergeCell ref="A12:A13"/>
    <mergeCell ref="A17:A18"/>
    <mergeCell ref="A19:A20"/>
    <mergeCell ref="A21:A22"/>
    <mergeCell ref="A23:A28"/>
    <mergeCell ref="A29:A31"/>
    <mergeCell ref="A32:A34"/>
    <mergeCell ref="B12:B13"/>
    <mergeCell ref="C12:C13"/>
    <mergeCell ref="D12:D13"/>
    <mergeCell ref="E12:E13"/>
    <mergeCell ref="F12:F13"/>
    <mergeCell ref="F17:F18"/>
    <mergeCell ref="F19:F20"/>
    <mergeCell ref="F21:F22"/>
    <mergeCell ref="F23:F28"/>
    <mergeCell ref="F29:F31"/>
    <mergeCell ref="F32:F34"/>
    <mergeCell ref="G12:G13"/>
    <mergeCell ref="H12:H13"/>
    <mergeCell ref="I12:I13"/>
    <mergeCell ref="J12:J13"/>
    <mergeCell ref="K12:K13"/>
  </mergeCells>
  <dataValidations count="13">
    <dataValidation type="list" allowBlank="1" showInputMessage="1" showErrorMessage="1" sqref="I4">
      <formula1>ILM!$B$7:$B$46</formula1>
    </dataValidation>
    <dataValidation type="list" allowBlank="1" showInputMessage="1" showErrorMessage="1" sqref="F7:H7">
      <formula1>IKK!$G$7:$G$40</formula1>
    </dataValidation>
    <dataValidation type="list" allowBlank="1" showInputMessage="1" showErrorMessage="1" sqref="F8:H8">
      <formula1>IKK!$D$7:$D$549</formula1>
    </dataValidation>
    <dataValidation type="list" allowBlank="1" showInputMessage="1" showErrorMessage="1" sqref="B15 G15">
      <formula1>BUT_!$C$8:$C$12</formula1>
    </dataValidation>
    <dataValidation type="list" allowBlank="1" showInputMessage="1" showErrorMessage="1" sqref="B16 G16">
      <formula1>BUT_!$C$13:$C$15</formula1>
    </dataValidation>
    <dataValidation type="list" allowBlank="1" showInputMessage="1" showErrorMessage="1" sqref="I64 I66:J66 I68:J68">
      <formula1>#REF!</formula1>
    </dataValidation>
    <dataValidation type="whole" operator="lessThan" allowBlank="1" showErrorMessage="1" sqref="A53:A54">
      <formula1>-5</formula1>
    </dataValidation>
    <dataValidation type="list" allowBlank="1" showInputMessage="1" showErrorMessage="1" sqref="B17:B18 G17:G18">
      <formula1>BUT_!$C$32:$C$37</formula1>
    </dataValidation>
    <dataValidation type="list" allowBlank="1" showInputMessage="1" showErrorMessage="1" sqref="B19:B20 G19:G20">
      <formula1>BUT_!$C$17:$C$29</formula1>
    </dataValidation>
    <dataValidation type="list" allowBlank="1" showInputMessage="1" showErrorMessage="1" sqref="B21:B22 G21:G22">
      <formula1>BUT_!$C$39:$C$46</formula1>
    </dataValidation>
    <dataValidation type="list" allowBlank="1" showInputMessage="1" showErrorMessage="1" sqref="B23:B28 G23:G28">
      <formula1>BUT_!$C$48:$C$64</formula1>
    </dataValidation>
    <dataValidation type="list" allowBlank="1" showInputMessage="1" showErrorMessage="1" sqref="B29:B31 G29:G31">
      <formula1>BUT_!$C$66:$C$79</formula1>
    </dataValidation>
    <dataValidation type="list" allowBlank="1" showInputMessage="1" showErrorMessage="1" sqref="B32:B34 G32:G34">
      <formula1>BUT_!$C$81:$C$98</formula1>
    </dataValidation>
  </dataValidations>
  <pageMargins left="0.37" right="0.22" top="0.35" bottom="0.12" header="0.3" footer="0.18"/>
  <pageSetup paperSize="9" scale="69" orientation="portrait"/>
  <headerFooter/>
  <drawing r:id="rId2"/>
  <legacyDrawing r:id="rId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00"/>
  </sheetPr>
  <dimension ref="A2:V102"/>
  <sheetViews>
    <sheetView showGridLines="0" view="pageBreakPreview" zoomScale="125" zoomScaleNormal="100" topLeftCell="A71" workbookViewId="0">
      <selection activeCell="F83" sqref="F83"/>
    </sheetView>
  </sheetViews>
  <sheetFormatPr defaultColWidth="9.11111111111111" defaultRowHeight="13.2"/>
  <cols>
    <col min="1" max="1" width="2.66666666666667" style="620" customWidth="1"/>
    <col min="2" max="2" width="5.66666666666667" style="620" customWidth="1"/>
    <col min="3" max="3" width="31.8888888888889" style="620" customWidth="1"/>
    <col min="4" max="4" width="1.66666666666667" style="620" customWidth="1"/>
    <col min="5" max="5" width="20.4444444444444" style="620" customWidth="1"/>
    <col min="6" max="6" width="20.6666666666667" style="620" customWidth="1"/>
    <col min="7" max="8" width="19" style="620" customWidth="1"/>
    <col min="9" max="9" width="2.88888888888889" style="620" customWidth="1"/>
    <col min="10" max="15" width="15.1111111111111" style="620" customWidth="1"/>
    <col min="16" max="16" width="14.4444444444444" style="620" customWidth="1"/>
    <col min="17" max="17" width="9.11111111111111" style="620"/>
    <col min="18" max="18" width="1.66666666666667" style="620" customWidth="1"/>
    <col min="19" max="19" width="6" style="1309" customWidth="1"/>
    <col min="20" max="16384" width="9.11111111111111" style="620"/>
  </cols>
  <sheetData>
    <row r="2" spans="2:2">
      <c r="B2" s="929" t="s">
        <v>2021</v>
      </c>
    </row>
    <row r="3" spans="2:2">
      <c r="B3" s="929" t="s">
        <v>2022</v>
      </c>
    </row>
    <row r="4" spans="2:2">
      <c r="B4" s="929" t="s">
        <v>2023</v>
      </c>
    </row>
    <row r="5" spans="1:13">
      <c r="A5" s="630"/>
      <c r="B5" s="630"/>
      <c r="C5" s="632"/>
      <c r="D5" s="632"/>
      <c r="E5" s="630"/>
      <c r="F5" s="630"/>
      <c r="G5" s="630"/>
      <c r="H5" s="630"/>
      <c r="I5" s="630"/>
      <c r="J5" s="630"/>
      <c r="K5" s="630"/>
      <c r="L5" s="630"/>
      <c r="M5" s="630"/>
    </row>
    <row r="6" spans="3:5">
      <c r="C6" s="632" t="s">
        <v>1877</v>
      </c>
      <c r="D6" s="632" t="s">
        <v>55</v>
      </c>
      <c r="E6" s="3164" t="str">
        <f>+Isian!E11&amp;" "&amp;Isian!F11&amp;" "&amp;Isian!G11</f>
        <v>28 Mei 2025</v>
      </c>
    </row>
    <row r="7" spans="3:5">
      <c r="C7" s="632" t="s">
        <v>2024</v>
      </c>
      <c r="D7" s="632" t="s">
        <v>55</v>
      </c>
      <c r="E7" s="1311" t="str">
        <f>Isian!E9</f>
        <v>ADI PURNOMO</v>
      </c>
    </row>
    <row r="8" spans="3:8">
      <c r="C8" s="632" t="s">
        <v>1880</v>
      </c>
      <c r="D8" s="632" t="s">
        <v>55</v>
      </c>
      <c r="E8" s="630" t="str">
        <f>+Isian!E17&amp;""&amp;Isian!E18</f>
        <v>Jalan Raya Malasan Tegal Siwalan</v>
      </c>
      <c r="F8" s="932"/>
      <c r="G8" s="932"/>
      <c r="H8" s="932"/>
    </row>
    <row r="9" spans="3:8">
      <c r="C9" s="632"/>
      <c r="D9" s="632"/>
      <c r="E9" s="630" t="str">
        <f>Isian!C21&amp;" "&amp;Isian!E21&amp;", Kec. "&amp;Isian!E22</f>
        <v>Desa Malasan Wetan, Kec. Tegalsiwalan</v>
      </c>
      <c r="F9" s="932"/>
      <c r="G9" s="932"/>
      <c r="H9" s="932"/>
    </row>
    <row r="10" spans="3:8">
      <c r="C10" s="632"/>
      <c r="D10" s="632"/>
      <c r="E10" s="630" t="str">
        <f>Isian!C23&amp;" "&amp;Isian!E23&amp;", "&amp;Isian!C24&amp;" "&amp;Isian!E24</f>
        <v>Kabupaten Probolinggo, Provinsi Jawa Timur</v>
      </c>
      <c r="F10" s="932"/>
      <c r="G10" s="932"/>
      <c r="H10" s="932"/>
    </row>
    <row r="11" spans="3:8">
      <c r="C11" s="632" t="s">
        <v>1881</v>
      </c>
      <c r="D11" s="632" t="s">
        <v>55</v>
      </c>
      <c r="E11" s="630" t="str">
        <f>Isian!E134</f>
        <v>Eky Abdullah, ST.</v>
      </c>
      <c r="F11" s="934"/>
      <c r="G11" s="934"/>
      <c r="H11" s="934"/>
    </row>
    <row r="12" ht="13.95" spans="3:8">
      <c r="C12" s="675"/>
      <c r="D12" s="675"/>
      <c r="F12" s="1312"/>
      <c r="G12" s="1312"/>
      <c r="H12" s="1312"/>
    </row>
    <row r="13" ht="15.75" customHeight="1" spans="1:13">
      <c r="A13" s="630"/>
      <c r="B13" s="1313" t="s">
        <v>2025</v>
      </c>
      <c r="C13" s="1314"/>
      <c r="D13" s="1315"/>
      <c r="E13" s="1315" t="s">
        <v>2026</v>
      </c>
      <c r="F13" s="1316" t="s">
        <v>2027</v>
      </c>
      <c r="G13" s="1316" t="s">
        <v>2028</v>
      </c>
      <c r="H13" s="1317" t="s">
        <v>2029</v>
      </c>
      <c r="I13" s="630"/>
      <c r="J13" s="630"/>
      <c r="K13" s="630"/>
      <c r="L13" s="630"/>
      <c r="M13" s="630"/>
    </row>
    <row r="14" ht="18.75" customHeight="1" spans="2:8">
      <c r="B14" s="3165" t="s">
        <v>52</v>
      </c>
      <c r="C14" s="1319" t="s">
        <v>2030</v>
      </c>
      <c r="D14" s="1320"/>
      <c r="E14" s="1321" t="str">
        <f>Isian!E14</f>
        <v>1 (Satu) Unit Gudang</v>
      </c>
      <c r="F14" s="1322" t="s">
        <v>2172</v>
      </c>
      <c r="G14" s="1322" t="s">
        <v>175</v>
      </c>
      <c r="H14" s="1322" t="str">
        <f>+F14</f>
        <v>Tanah Kosong</v>
      </c>
    </row>
    <row r="15" ht="65.25" customHeight="1" spans="2:13">
      <c r="B15" s="1323"/>
      <c r="C15" s="1324" t="s">
        <v>2031</v>
      </c>
      <c r="D15" s="1325"/>
      <c r="E15" s="1326"/>
      <c r="F15" s="1327"/>
      <c r="G15" s="1328"/>
      <c r="H15" s="1329"/>
      <c r="I15" s="630"/>
      <c r="J15" s="630"/>
      <c r="K15" s="630"/>
      <c r="L15" s="630"/>
      <c r="M15" s="630"/>
    </row>
    <row r="16" ht="84.75" customHeight="1" spans="2:13">
      <c r="B16" s="3166" t="s">
        <v>57</v>
      </c>
      <c r="C16" s="1331" t="s">
        <v>151</v>
      </c>
      <c r="D16" s="1332"/>
      <c r="E16" s="1333" t="str">
        <f>Isian!E17</f>
        <v>Jalan Raya Malasan Tegal Siwalan</v>
      </c>
      <c r="F16" s="1334" t="s">
        <v>2173</v>
      </c>
      <c r="G16" s="1334" t="s">
        <v>2173</v>
      </c>
      <c r="H16" s="1334" t="s">
        <v>2173</v>
      </c>
      <c r="I16" s="630"/>
      <c r="J16" s="1406" t="s">
        <v>2033</v>
      </c>
      <c r="K16" s="1407"/>
      <c r="L16" s="1407"/>
      <c r="M16" s="630"/>
    </row>
    <row r="17" spans="2:13">
      <c r="B17" s="3166" t="s">
        <v>61</v>
      </c>
      <c r="C17" s="1331" t="s">
        <v>2034</v>
      </c>
      <c r="D17" s="1332"/>
      <c r="E17" s="1335"/>
      <c r="F17" s="1336" t="s">
        <v>2174</v>
      </c>
      <c r="G17" s="1336" t="s">
        <v>2175</v>
      </c>
      <c r="H17" s="1336" t="s">
        <v>2176</v>
      </c>
      <c r="I17" s="630"/>
      <c r="J17" s="630"/>
      <c r="K17" s="631"/>
      <c r="L17" s="631"/>
      <c r="M17" s="630"/>
    </row>
    <row r="18" spans="2:13">
      <c r="B18" s="3166" t="s">
        <v>65</v>
      </c>
      <c r="C18" s="1331" t="s">
        <v>2035</v>
      </c>
      <c r="D18" s="1332"/>
      <c r="E18" s="1335"/>
      <c r="F18" s="1336" t="s">
        <v>2177</v>
      </c>
      <c r="G18" s="1336" t="s">
        <v>2178</v>
      </c>
      <c r="H18" s="1336" t="s">
        <v>2179</v>
      </c>
      <c r="I18" s="630"/>
      <c r="J18" s="630"/>
      <c r="K18" s="631"/>
      <c r="L18" s="631"/>
      <c r="M18" s="630"/>
    </row>
    <row r="19" ht="12.9" customHeight="1" spans="2:13">
      <c r="B19" s="3166" t="s">
        <v>68</v>
      </c>
      <c r="C19" s="1331" t="s">
        <v>2039</v>
      </c>
      <c r="D19" s="1332"/>
      <c r="E19" s="1335"/>
      <c r="F19" s="3178" t="s">
        <v>2180</v>
      </c>
      <c r="G19" s="3178" t="s">
        <v>2181</v>
      </c>
      <c r="H19" s="3178" t="s">
        <v>2182</v>
      </c>
      <c r="I19" s="630"/>
      <c r="J19" s="630"/>
      <c r="K19" s="631"/>
      <c r="L19" s="631"/>
      <c r="M19" s="630"/>
    </row>
    <row r="20" spans="2:13">
      <c r="B20" s="3166" t="s">
        <v>72</v>
      </c>
      <c r="C20" s="1331" t="s">
        <v>2043</v>
      </c>
      <c r="D20" s="1332"/>
      <c r="E20" s="1335"/>
      <c r="F20" s="1336" t="s">
        <v>2183</v>
      </c>
      <c r="G20" s="1336" t="s">
        <v>2183</v>
      </c>
      <c r="H20" s="1336" t="s">
        <v>2183</v>
      </c>
      <c r="I20" s="630"/>
      <c r="J20" s="630"/>
      <c r="K20" s="631"/>
      <c r="L20" s="631"/>
      <c r="M20" s="630"/>
    </row>
    <row r="21" spans="2:13">
      <c r="B21" s="3166" t="s">
        <v>77</v>
      </c>
      <c r="C21" s="1331" t="s">
        <v>2184</v>
      </c>
      <c r="D21" s="1332"/>
      <c r="E21" s="1335"/>
      <c r="F21" s="1337">
        <f>2200000*F33</f>
        <v>2472800000</v>
      </c>
      <c r="G21" s="1338">
        <v>2000000000</v>
      </c>
      <c r="H21" s="1338">
        <f>2100000*H33</f>
        <v>1520400000</v>
      </c>
      <c r="I21" s="1408"/>
      <c r="J21" s="1408">
        <f>H21/H33</f>
        <v>2100000</v>
      </c>
      <c r="K21" s="1409"/>
      <c r="L21" s="1409"/>
      <c r="M21" s="630"/>
    </row>
    <row r="22" spans="2:13">
      <c r="B22" s="3166" t="s">
        <v>80</v>
      </c>
      <c r="C22" s="1331" t="s">
        <v>2046</v>
      </c>
      <c r="D22" s="1332"/>
      <c r="E22" s="1335"/>
      <c r="F22" s="3170" t="s">
        <v>2185</v>
      </c>
      <c r="G22" s="3170" t="s">
        <v>2185</v>
      </c>
      <c r="H22" s="3170" t="s">
        <v>2185</v>
      </c>
      <c r="I22" s="630"/>
      <c r="J22" s="630"/>
      <c r="K22" s="1410"/>
      <c r="L22" s="1410"/>
      <c r="M22" s="630"/>
    </row>
    <row r="23" spans="2:15">
      <c r="B23" s="3166" t="s">
        <v>83</v>
      </c>
      <c r="C23" s="1331" t="s">
        <v>2047</v>
      </c>
      <c r="D23" s="1332"/>
      <c r="E23" s="1335"/>
      <c r="F23" s="1340">
        <v>0.15</v>
      </c>
      <c r="G23" s="1340">
        <v>0.15</v>
      </c>
      <c r="H23" s="1341">
        <v>0.15</v>
      </c>
      <c r="I23" s="630"/>
      <c r="J23" s="844" t="s">
        <v>2048</v>
      </c>
      <c r="K23" s="845"/>
      <c r="L23" s="846"/>
      <c r="M23" s="844" t="s">
        <v>2049</v>
      </c>
      <c r="N23" s="845"/>
      <c r="O23" s="846"/>
    </row>
    <row r="24" spans="2:15">
      <c r="B24" s="1342" t="s">
        <v>2050</v>
      </c>
      <c r="C24" s="1343"/>
      <c r="D24" s="1343"/>
      <c r="E24" s="1344"/>
      <c r="F24" s="1344"/>
      <c r="G24" s="1344"/>
      <c r="H24" s="1345"/>
      <c r="I24" s="630"/>
      <c r="J24" s="848"/>
      <c r="K24" s="849"/>
      <c r="L24" s="850"/>
      <c r="M24" s="848"/>
      <c r="N24" s="849"/>
      <c r="O24" s="850"/>
    </row>
    <row r="25" spans="2:15">
      <c r="B25" s="3179" t="s">
        <v>2051</v>
      </c>
      <c r="C25" s="1347"/>
      <c r="D25" s="1348"/>
      <c r="E25" s="1349"/>
      <c r="F25" s="1350"/>
      <c r="G25" s="1351"/>
      <c r="H25" s="1352"/>
      <c r="I25" s="630"/>
      <c r="J25" s="851"/>
      <c r="K25" s="852"/>
      <c r="L25" s="853"/>
      <c r="M25" s="851"/>
      <c r="N25" s="852"/>
      <c r="O25" s="853"/>
    </row>
    <row r="26" spans="2:15">
      <c r="B26" s="3172" t="s">
        <v>52</v>
      </c>
      <c r="C26" s="1324" t="s">
        <v>2052</v>
      </c>
      <c r="D26" s="1353"/>
      <c r="E26" s="1354" t="str">
        <f>Isian!C53</f>
        <v>SHM</v>
      </c>
      <c r="F26" s="1336" t="s">
        <v>177</v>
      </c>
      <c r="G26" s="1336" t="s">
        <v>177</v>
      </c>
      <c r="H26" s="1336" t="s">
        <v>177</v>
      </c>
      <c r="I26" s="630"/>
      <c r="J26" s="854"/>
      <c r="K26" s="854"/>
      <c r="L26" s="854"/>
      <c r="M26" s="854"/>
      <c r="N26" s="854"/>
      <c r="O26" s="854"/>
    </row>
    <row r="27" spans="2:15">
      <c r="B27" s="3172" t="s">
        <v>57</v>
      </c>
      <c r="C27" s="1324" t="s">
        <v>2053</v>
      </c>
      <c r="D27" s="1353"/>
      <c r="E27" s="1336" t="s">
        <v>2054</v>
      </c>
      <c r="F27" s="1336" t="s">
        <v>2054</v>
      </c>
      <c r="G27" s="1336" t="s">
        <v>2054</v>
      </c>
      <c r="H27" s="1336" t="s">
        <v>2054</v>
      </c>
      <c r="I27" s="630"/>
      <c r="J27" s="855" t="s">
        <v>2055</v>
      </c>
      <c r="K27" s="855" t="s">
        <v>2056</v>
      </c>
      <c r="L27" s="855" t="s">
        <v>2057</v>
      </c>
      <c r="M27" s="855" t="s">
        <v>2058</v>
      </c>
      <c r="N27" s="855" t="s">
        <v>2059</v>
      </c>
      <c r="O27" s="855" t="s">
        <v>2060</v>
      </c>
    </row>
    <row r="28" spans="2:15">
      <c r="B28" s="3172" t="s">
        <v>61</v>
      </c>
      <c r="C28" s="1324" t="s">
        <v>2061</v>
      </c>
      <c r="D28" s="1353"/>
      <c r="E28" s="1336" t="s">
        <v>2062</v>
      </c>
      <c r="F28" s="1336" t="s">
        <v>2062</v>
      </c>
      <c r="G28" s="1336" t="s">
        <v>2062</v>
      </c>
      <c r="H28" s="1336" t="s">
        <v>2062</v>
      </c>
      <c r="I28" s="630"/>
      <c r="J28" s="855" t="s">
        <v>2063</v>
      </c>
      <c r="K28" s="855" t="s">
        <v>2064</v>
      </c>
      <c r="L28" s="855" t="s">
        <v>2065</v>
      </c>
      <c r="M28" s="855" t="s">
        <v>2066</v>
      </c>
      <c r="N28" s="855" t="s">
        <v>2067</v>
      </c>
      <c r="O28" s="855" t="s">
        <v>2068</v>
      </c>
    </row>
    <row r="29" spans="2:15">
      <c r="B29" s="3172" t="s">
        <v>65</v>
      </c>
      <c r="C29" s="1324" t="s">
        <v>2069</v>
      </c>
      <c r="D29" s="1353"/>
      <c r="E29" s="1336" t="s">
        <v>2054</v>
      </c>
      <c r="F29" s="1336" t="s">
        <v>2054</v>
      </c>
      <c r="G29" s="1336" t="s">
        <v>2054</v>
      </c>
      <c r="H29" s="1336" t="s">
        <v>2054</v>
      </c>
      <c r="I29" s="630"/>
      <c r="J29" s="857">
        <v>0.1</v>
      </c>
      <c r="K29" s="857">
        <v>0.25</v>
      </c>
      <c r="L29" s="857">
        <v>0.4</v>
      </c>
      <c r="M29" s="857">
        <v>0.2</v>
      </c>
      <c r="N29" s="857">
        <v>0.35</v>
      </c>
      <c r="O29" s="857">
        <v>0.5</v>
      </c>
    </row>
    <row r="30" spans="2:15">
      <c r="B30" s="3173" t="s">
        <v>68</v>
      </c>
      <c r="C30" s="1356" t="s">
        <v>2070</v>
      </c>
      <c r="D30" s="632"/>
      <c r="E30" s="1336" t="s">
        <v>2062</v>
      </c>
      <c r="F30" s="1336" t="s">
        <v>2062</v>
      </c>
      <c r="G30" s="1336" t="s">
        <v>2062</v>
      </c>
      <c r="H30" s="1336" t="s">
        <v>2062</v>
      </c>
      <c r="I30" s="630"/>
      <c r="J30" s="857">
        <v>0.15</v>
      </c>
      <c r="K30" s="857">
        <v>0.3</v>
      </c>
      <c r="L30" s="857">
        <v>0.45</v>
      </c>
      <c r="M30" s="857">
        <v>0.25</v>
      </c>
      <c r="N30" s="857">
        <v>0.4</v>
      </c>
      <c r="O30" s="857">
        <v>0.5</v>
      </c>
    </row>
    <row r="31" spans="2:15">
      <c r="B31" s="3179" t="s">
        <v>2071</v>
      </c>
      <c r="C31" s="1347"/>
      <c r="D31" s="1348"/>
      <c r="E31" s="1354"/>
      <c r="F31" s="1357"/>
      <c r="G31" s="1358"/>
      <c r="H31" s="1359"/>
      <c r="I31" s="630"/>
      <c r="J31" s="857">
        <v>0.2</v>
      </c>
      <c r="K31" s="857">
        <v>0.35</v>
      </c>
      <c r="L31" s="857">
        <v>0.5</v>
      </c>
      <c r="M31" s="857">
        <v>0.3</v>
      </c>
      <c r="N31" s="857">
        <v>0.45</v>
      </c>
      <c r="O31" s="857">
        <v>0.5</v>
      </c>
    </row>
    <row r="32" spans="2:13">
      <c r="B32" s="3172" t="s">
        <v>52</v>
      </c>
      <c r="C32" s="1324" t="s">
        <v>2072</v>
      </c>
      <c r="D32" s="1353"/>
      <c r="E32" s="1360" t="str">
        <f>E26</f>
        <v>SHM</v>
      </c>
      <c r="F32" s="1361" t="s">
        <v>177</v>
      </c>
      <c r="G32" s="1361" t="s">
        <v>177</v>
      </c>
      <c r="H32" s="1362" t="s">
        <v>177</v>
      </c>
      <c r="I32" s="630"/>
      <c r="J32" s="630"/>
      <c r="K32" s="630"/>
      <c r="L32" s="1411"/>
      <c r="M32" s="630"/>
    </row>
    <row r="33" spans="2:13">
      <c r="B33" s="3166" t="s">
        <v>57</v>
      </c>
      <c r="C33" s="1331" t="s">
        <v>213</v>
      </c>
      <c r="D33" s="1363"/>
      <c r="E33" s="1364">
        <f>Isian!E59</f>
        <v>7618</v>
      </c>
      <c r="F33" s="1365">
        <v>1124</v>
      </c>
      <c r="G33" s="1365">
        <f>15*40</f>
        <v>600</v>
      </c>
      <c r="H33" s="1366">
        <v>724</v>
      </c>
      <c r="I33" s="630"/>
      <c r="J33" s="630">
        <f>5000000/14</f>
        <v>357142.857142857</v>
      </c>
      <c r="K33" s="631">
        <f>6000000/14</f>
        <v>428571.428571429</v>
      </c>
      <c r="L33" s="631"/>
      <c r="M33" s="630"/>
    </row>
    <row r="34" spans="2:13">
      <c r="B34" s="3166" t="s">
        <v>61</v>
      </c>
      <c r="C34" s="1331" t="s">
        <v>236</v>
      </c>
      <c r="D34" s="1363"/>
      <c r="E34" s="1360" t="str">
        <f>Isian!E55</f>
        <v>Tidak Beraturan</v>
      </c>
      <c r="F34" s="1367" t="str">
        <f>+E34</f>
        <v>Tidak Beraturan</v>
      </c>
      <c r="G34" s="1367" t="str">
        <f>+F34</f>
        <v>Tidak Beraturan</v>
      </c>
      <c r="H34" s="1367" t="str">
        <f>+G34</f>
        <v>Tidak Beraturan</v>
      </c>
      <c r="I34" s="630"/>
      <c r="J34" s="630"/>
      <c r="K34" s="631">
        <f>6000000*14</f>
        <v>84000000</v>
      </c>
      <c r="L34" s="631"/>
      <c r="M34" s="630"/>
    </row>
    <row r="35" spans="2:13">
      <c r="B35" s="3166" t="s">
        <v>65</v>
      </c>
      <c r="C35" s="1331" t="s">
        <v>2074</v>
      </c>
      <c r="D35" s="1363"/>
      <c r="E35" s="1360" t="str">
        <f>Kantor!B4</f>
        <v>SEDERHANA</v>
      </c>
      <c r="F35" s="1367" t="str">
        <f>'Pembanding 1..'!B4</f>
        <v>SEDERHANA</v>
      </c>
      <c r="G35" s="1361" t="str">
        <f>'Pembanding 2'!B4</f>
        <v>SEDERHANA</v>
      </c>
      <c r="H35" s="1336" t="str">
        <f>+'Pembanding 3'!B4</f>
        <v>GUDANG</v>
      </c>
      <c r="I35" s="630"/>
      <c r="J35" s="1412"/>
      <c r="K35" s="631"/>
      <c r="L35" s="631"/>
      <c r="M35" s="630"/>
    </row>
    <row r="36" spans="2:13">
      <c r="B36" s="3166" t="s">
        <v>68</v>
      </c>
      <c r="C36" s="1331" t="s">
        <v>2075</v>
      </c>
      <c r="D36" s="1363"/>
      <c r="E36" s="1364">
        <f>Isian!I98</f>
        <v>245</v>
      </c>
      <c r="F36" s="1368">
        <v>0</v>
      </c>
      <c r="G36" s="1368">
        <v>250</v>
      </c>
      <c r="H36" s="1369">
        <v>0</v>
      </c>
      <c r="I36" s="630"/>
      <c r="J36" s="630"/>
      <c r="K36" s="631"/>
      <c r="L36" s="631"/>
      <c r="M36" s="630"/>
    </row>
    <row r="37" spans="2:13">
      <c r="B37" s="3166" t="s">
        <v>72</v>
      </c>
      <c r="C37" s="1370" t="s">
        <v>2076</v>
      </c>
      <c r="D37" s="1371"/>
      <c r="E37" s="1360">
        <f>Isian!E57</f>
        <v>135</v>
      </c>
      <c r="F37" s="1367">
        <v>54</v>
      </c>
      <c r="G37" s="1361">
        <v>13</v>
      </c>
      <c r="H37" s="1362">
        <v>8</v>
      </c>
      <c r="I37" s="630"/>
      <c r="J37" s="630"/>
      <c r="K37" s="631"/>
      <c r="L37" s="631"/>
      <c r="M37" s="630"/>
    </row>
    <row r="38" spans="2:13">
      <c r="B38" s="3166" t="s">
        <v>77</v>
      </c>
      <c r="C38" s="1331" t="s">
        <v>2077</v>
      </c>
      <c r="D38" s="1363"/>
      <c r="E38" s="1360">
        <f>Isian!E79</f>
        <v>12</v>
      </c>
      <c r="F38" s="1367">
        <f>+E38</f>
        <v>12</v>
      </c>
      <c r="G38" s="1361">
        <f>+F38</f>
        <v>12</v>
      </c>
      <c r="H38" s="1362">
        <f>+G38</f>
        <v>12</v>
      </c>
      <c r="I38" s="630"/>
      <c r="J38" s="630"/>
      <c r="K38" s="631"/>
      <c r="L38" s="631"/>
      <c r="M38" s="630"/>
    </row>
    <row r="39" spans="2:13">
      <c r="B39" s="3166" t="s">
        <v>80</v>
      </c>
      <c r="C39" s="1331" t="s">
        <v>242</v>
      </c>
      <c r="D39" s="1363"/>
      <c r="E39" s="1360" t="str">
        <f>Isian!E56</f>
        <v>Pinggir Jalan</v>
      </c>
      <c r="F39" s="1367" t="s">
        <v>206</v>
      </c>
      <c r="G39" s="1367" t="s">
        <v>206</v>
      </c>
      <c r="H39" s="1367" t="s">
        <v>244</v>
      </c>
      <c r="I39" s="630"/>
      <c r="J39" s="630"/>
      <c r="K39" s="631"/>
      <c r="L39" s="631"/>
      <c r="M39" s="630"/>
    </row>
    <row r="40" spans="2:13">
      <c r="B40" s="3166" t="s">
        <v>83</v>
      </c>
      <c r="C40" s="1331" t="s">
        <v>2078</v>
      </c>
      <c r="D40" s="1363"/>
      <c r="E40" s="1372" t="str">
        <f>Isian!E80</f>
        <v>Matang</v>
      </c>
      <c r="F40" s="1367" t="s">
        <v>219</v>
      </c>
      <c r="G40" s="1367" t="s">
        <v>219</v>
      </c>
      <c r="H40" s="1367" t="s">
        <v>219</v>
      </c>
      <c r="I40" s="630"/>
      <c r="J40" s="630"/>
      <c r="K40" s="631"/>
      <c r="L40" s="631"/>
      <c r="M40" s="630"/>
    </row>
    <row r="41" spans="2:13">
      <c r="B41" s="3166" t="s">
        <v>87</v>
      </c>
      <c r="C41" s="1331" t="s">
        <v>2079</v>
      </c>
      <c r="D41" s="1363"/>
      <c r="E41" s="1372" t="str">
        <f>Isian!E81</f>
        <v>Pemukiman</v>
      </c>
      <c r="F41" s="1367" t="s">
        <v>231</v>
      </c>
      <c r="G41" s="1367" t="s">
        <v>231</v>
      </c>
      <c r="H41" s="1367" t="s">
        <v>231</v>
      </c>
      <c r="I41" s="630"/>
      <c r="J41" s="630"/>
      <c r="K41" s="631"/>
      <c r="L41" s="631"/>
      <c r="M41" s="630"/>
    </row>
    <row r="42" spans="2:13">
      <c r="B42" s="3166" t="s">
        <v>92</v>
      </c>
      <c r="C42" s="1331" t="s">
        <v>2080</v>
      </c>
      <c r="D42" s="1363"/>
      <c r="E42" s="1372" t="str">
        <f>Isian!E82</f>
        <v>Datar</v>
      </c>
      <c r="F42" s="1367" t="s">
        <v>229</v>
      </c>
      <c r="G42" s="1367" t="s">
        <v>229</v>
      </c>
      <c r="H42" s="1367" t="s">
        <v>229</v>
      </c>
      <c r="I42" s="630"/>
      <c r="J42" s="630"/>
      <c r="K42" s="631"/>
      <c r="L42" s="631"/>
      <c r="M42" s="630"/>
    </row>
    <row r="43" spans="2:13">
      <c r="B43" s="3166" t="s">
        <v>95</v>
      </c>
      <c r="C43" s="1331" t="s">
        <v>2081</v>
      </c>
      <c r="D43" s="1363"/>
      <c r="E43" s="1372" t="s">
        <v>175</v>
      </c>
      <c r="F43" s="1372" t="s">
        <v>175</v>
      </c>
      <c r="G43" s="1372" t="s">
        <v>175</v>
      </c>
      <c r="H43" s="1372" t="s">
        <v>175</v>
      </c>
      <c r="I43" s="630"/>
      <c r="J43" s="630"/>
      <c r="K43" s="631"/>
      <c r="L43" s="631"/>
      <c r="M43" s="630"/>
    </row>
    <row r="44" spans="2:13">
      <c r="B44" s="1373" t="s">
        <v>2082</v>
      </c>
      <c r="C44" s="1343"/>
      <c r="D44" s="1343"/>
      <c r="E44" s="1344"/>
      <c r="F44" s="1344"/>
      <c r="G44" s="1344"/>
      <c r="H44" s="1374"/>
      <c r="I44" s="630"/>
      <c r="J44" s="630"/>
      <c r="K44" s="631"/>
      <c r="L44" s="631"/>
      <c r="M44" s="630"/>
    </row>
    <row r="45" spans="2:13">
      <c r="B45" s="3174" t="s">
        <v>2051</v>
      </c>
      <c r="C45" s="1347"/>
      <c r="D45" s="1348"/>
      <c r="E45" s="1349"/>
      <c r="F45" s="1350"/>
      <c r="G45" s="1351"/>
      <c r="H45" s="1352"/>
      <c r="I45" s="630"/>
      <c r="J45" s="630"/>
      <c r="K45" s="631"/>
      <c r="L45" s="631"/>
      <c r="M45" s="630"/>
    </row>
    <row r="46" spans="2:13">
      <c r="B46" s="3175" t="s">
        <v>52</v>
      </c>
      <c r="C46" s="1324" t="s">
        <v>2052</v>
      </c>
      <c r="D46" s="1353"/>
      <c r="E46" s="1354"/>
      <c r="F46" s="1377">
        <v>0</v>
      </c>
      <c r="G46" s="1378">
        <v>0</v>
      </c>
      <c r="H46" s="1379">
        <v>0</v>
      </c>
      <c r="I46" s="630"/>
      <c r="J46" s="630"/>
      <c r="K46" s="631"/>
      <c r="L46" s="631"/>
      <c r="M46" s="630"/>
    </row>
    <row r="47" spans="2:13">
      <c r="B47" s="3175" t="s">
        <v>57</v>
      </c>
      <c r="C47" s="1324" t="s">
        <v>2053</v>
      </c>
      <c r="D47" s="1353"/>
      <c r="E47" s="1354"/>
      <c r="F47" s="1377">
        <v>0</v>
      </c>
      <c r="G47" s="1378">
        <v>0</v>
      </c>
      <c r="H47" s="1379">
        <v>0</v>
      </c>
      <c r="I47" s="630"/>
      <c r="J47" s="630"/>
      <c r="K47" s="631"/>
      <c r="L47" s="631"/>
      <c r="M47" s="630"/>
    </row>
    <row r="48" spans="2:13">
      <c r="B48" s="3175" t="s">
        <v>61</v>
      </c>
      <c r="C48" s="1324" t="s">
        <v>2061</v>
      </c>
      <c r="D48" s="1353"/>
      <c r="E48" s="1354"/>
      <c r="F48" s="1377">
        <v>0</v>
      </c>
      <c r="G48" s="1378">
        <v>0</v>
      </c>
      <c r="H48" s="1379">
        <v>0</v>
      </c>
      <c r="I48" s="630"/>
      <c r="J48" s="630"/>
      <c r="K48" s="631"/>
      <c r="L48" s="631"/>
      <c r="M48" s="630"/>
    </row>
    <row r="49" ht="13.95" spans="2:13">
      <c r="B49" s="3175" t="s">
        <v>65</v>
      </c>
      <c r="C49" s="1324" t="s">
        <v>2069</v>
      </c>
      <c r="D49" s="1353"/>
      <c r="E49" s="1354"/>
      <c r="F49" s="1380">
        <v>0</v>
      </c>
      <c r="G49" s="1381">
        <v>0</v>
      </c>
      <c r="H49" s="1382">
        <v>0</v>
      </c>
      <c r="I49" s="630"/>
      <c r="J49" s="630"/>
      <c r="K49" s="631"/>
      <c r="L49" s="631"/>
      <c r="M49" s="630"/>
    </row>
    <row r="50" ht="13.8" spans="2:14">
      <c r="B50" s="1383"/>
      <c r="C50" s="1356"/>
      <c r="D50" s="632"/>
      <c r="E50" s="1354"/>
      <c r="F50" s="1384">
        <f>SUM(F46:F49)</f>
        <v>0</v>
      </c>
      <c r="G50" s="1384">
        <f t="shared" ref="G50:H50" si="0">SUM(G46:G49)</f>
        <v>0</v>
      </c>
      <c r="H50" s="1384">
        <f t="shared" si="0"/>
        <v>0</v>
      </c>
      <c r="I50" s="630"/>
      <c r="J50" s="1411"/>
      <c r="K50" s="1413" t="s">
        <v>2083</v>
      </c>
      <c r="L50" s="1414"/>
      <c r="M50" s="1414"/>
      <c r="N50" s="1415"/>
    </row>
    <row r="51" ht="13.8" spans="2:15">
      <c r="B51" s="3176" t="s">
        <v>2084</v>
      </c>
      <c r="C51" s="1386"/>
      <c r="D51" s="1387"/>
      <c r="E51" s="1354"/>
      <c r="F51" s="1388"/>
      <c r="G51" s="1389"/>
      <c r="H51" s="1390"/>
      <c r="I51" s="630"/>
      <c r="J51" s="1411"/>
      <c r="K51" s="1416" t="s">
        <v>2085</v>
      </c>
      <c r="L51" s="1417"/>
      <c r="M51" s="1418"/>
      <c r="N51" s="1419">
        <f>E33</f>
        <v>7618</v>
      </c>
      <c r="O51" s="1420">
        <f>N51-N52</f>
        <v>6494</v>
      </c>
    </row>
    <row r="52" ht="13.8" spans="2:14">
      <c r="B52" s="3175" t="s">
        <v>52</v>
      </c>
      <c r="C52" s="1391" t="s">
        <v>2086</v>
      </c>
      <c r="D52" s="1353"/>
      <c r="E52" s="1354"/>
      <c r="F52" s="1392">
        <f>(F21*(1-F23))*(1+F50)</f>
        <v>2101880000</v>
      </c>
      <c r="G52" s="1392">
        <f>(G21*(1-G23))*(1+G50)</f>
        <v>1700000000</v>
      </c>
      <c r="H52" s="1392">
        <f>(H21*(1-H23))*(1+H50)</f>
        <v>1292340000</v>
      </c>
      <c r="I52" s="630"/>
      <c r="J52" s="1411"/>
      <c r="K52" s="1416" t="s">
        <v>2087</v>
      </c>
      <c r="L52" s="1417"/>
      <c r="M52" s="1418"/>
      <c r="N52" s="1419">
        <f>F33</f>
        <v>1124</v>
      </c>
    </row>
    <row r="53" ht="13.8" spans="2:14">
      <c r="B53" s="3175" t="s">
        <v>57</v>
      </c>
      <c r="C53" s="1391" t="s">
        <v>2088</v>
      </c>
      <c r="D53" s="1353"/>
      <c r="E53" s="1393" t="s">
        <v>2089</v>
      </c>
      <c r="F53" s="1394">
        <f>+'Pembanding 1..'!J47</f>
        <v>3404000</v>
      </c>
      <c r="G53" s="1395">
        <f>+'Pembanding 2'!J47</f>
        <v>3123000</v>
      </c>
      <c r="H53" s="1396">
        <f>+'Pembanding 3'!J42</f>
        <v>2046000</v>
      </c>
      <c r="I53" s="630"/>
      <c r="J53" s="1411"/>
      <c r="K53" s="1421" t="s">
        <v>2090</v>
      </c>
      <c r="L53" s="1422"/>
      <c r="M53" s="1423"/>
      <c r="N53" s="1424">
        <f>N52-N51</f>
        <v>-6494</v>
      </c>
    </row>
    <row r="54" ht="66.75" spans="2:14">
      <c r="B54" s="3175" t="s">
        <v>61</v>
      </c>
      <c r="C54" s="1391" t="s">
        <v>2091</v>
      </c>
      <c r="D54" s="1353"/>
      <c r="E54" s="1397" t="s">
        <v>2092</v>
      </c>
      <c r="F54" s="1395">
        <f>-(15/30)*F53</f>
        <v>-1702000</v>
      </c>
      <c r="G54" s="1395">
        <f>-(5/30)*G53</f>
        <v>-520500</v>
      </c>
      <c r="H54" s="1395">
        <f>-(15/30)*H53</f>
        <v>-1023000</v>
      </c>
      <c r="I54" s="630"/>
      <c r="J54" s="1425" t="s">
        <v>2093</v>
      </c>
      <c r="K54" s="1421" t="s">
        <v>2094</v>
      </c>
      <c r="L54" s="1422"/>
      <c r="M54" s="1426"/>
      <c r="N54" s="1427">
        <f>N53/N51</f>
        <v>-0.852454712522972</v>
      </c>
    </row>
    <row r="55" ht="14.55" spans="2:15">
      <c r="B55" s="3175" t="s">
        <v>65</v>
      </c>
      <c r="C55" s="1391" t="s">
        <v>2095</v>
      </c>
      <c r="D55" s="1353"/>
      <c r="E55" s="1354"/>
      <c r="F55" s="1392">
        <f>F53+F54</f>
        <v>1702000</v>
      </c>
      <c r="G55" s="1392">
        <f t="shared" ref="G55:H55" si="1">G53+G54</f>
        <v>2602500</v>
      </c>
      <c r="H55" s="1392">
        <f t="shared" si="1"/>
        <v>1023000</v>
      </c>
      <c r="I55" s="630"/>
      <c r="J55" s="1411"/>
      <c r="K55" s="1421" t="s">
        <v>2096</v>
      </c>
      <c r="L55" s="1422"/>
      <c r="M55" s="1426"/>
      <c r="N55" s="1428">
        <f>N54*0.1</f>
        <v>-0.0852454712522972</v>
      </c>
      <c r="O55" s="620">
        <f>N51/N52</f>
        <v>6.77758007117438</v>
      </c>
    </row>
    <row r="56" ht="13.8" spans="2:14">
      <c r="B56" s="3175" t="s">
        <v>68</v>
      </c>
      <c r="C56" s="1391" t="s">
        <v>2097</v>
      </c>
      <c r="D56" s="1353"/>
      <c r="E56" s="1354"/>
      <c r="F56" s="1392">
        <f>F55*F36</f>
        <v>0</v>
      </c>
      <c r="G56" s="1392">
        <f>G55*G36</f>
        <v>650625000</v>
      </c>
      <c r="H56" s="1392">
        <f>H55*H36</f>
        <v>0</v>
      </c>
      <c r="I56" s="630"/>
      <c r="J56" s="1411"/>
      <c r="K56" s="1416" t="s">
        <v>2098</v>
      </c>
      <c r="L56" s="1417"/>
      <c r="M56" s="1418"/>
      <c r="N56" s="1419">
        <f>G33</f>
        <v>600</v>
      </c>
    </row>
    <row r="57" ht="13.8" spans="2:14">
      <c r="B57" s="3175" t="s">
        <v>72</v>
      </c>
      <c r="C57" s="1391" t="s">
        <v>2186</v>
      </c>
      <c r="D57" s="1353"/>
      <c r="E57" s="1354"/>
      <c r="F57" s="1392">
        <f>F52-F56</f>
        <v>2101880000</v>
      </c>
      <c r="G57" s="1392">
        <f t="shared" ref="G57:H57" si="2">G52-G56</f>
        <v>1049375000</v>
      </c>
      <c r="H57" s="1392">
        <f t="shared" si="2"/>
        <v>1292340000</v>
      </c>
      <c r="I57" s="630"/>
      <c r="J57" s="1411"/>
      <c r="K57" s="1421" t="s">
        <v>2100</v>
      </c>
      <c r="L57" s="1422"/>
      <c r="M57" s="1423"/>
      <c r="N57" s="1424">
        <f>N56-N51</f>
        <v>-7018</v>
      </c>
    </row>
    <row r="58" ht="14.55" spans="2:14">
      <c r="B58" s="3175" t="s">
        <v>77</v>
      </c>
      <c r="C58" s="1391" t="s">
        <v>2187</v>
      </c>
      <c r="D58" s="1353"/>
      <c r="E58" s="1354"/>
      <c r="F58" s="1398">
        <f>F57/F33</f>
        <v>1870000</v>
      </c>
      <c r="G58" s="1398">
        <f>G57/G33</f>
        <v>1748958.33333333</v>
      </c>
      <c r="H58" s="1398">
        <f>H57/H33</f>
        <v>1785000</v>
      </c>
      <c r="I58" s="630"/>
      <c r="J58" s="1411"/>
      <c r="K58" s="1421" t="s">
        <v>2102</v>
      </c>
      <c r="L58" s="1422"/>
      <c r="M58" s="1426"/>
      <c r="N58" s="1427">
        <f>N57/N51</f>
        <v>-0.921239170385928</v>
      </c>
    </row>
    <row r="59" ht="14.55" spans="2:14">
      <c r="B59" s="1399"/>
      <c r="C59" s="1354"/>
      <c r="D59" s="1353"/>
      <c r="E59" s="1354"/>
      <c r="F59" s="1400"/>
      <c r="G59" s="1401"/>
      <c r="H59" s="1402"/>
      <c r="I59" s="630"/>
      <c r="J59" s="1411"/>
      <c r="K59" s="1421" t="s">
        <v>2103</v>
      </c>
      <c r="L59" s="1422"/>
      <c r="M59" s="1426"/>
      <c r="N59" s="1428">
        <f>N58*10%</f>
        <v>-0.0921239170385928</v>
      </c>
    </row>
    <row r="60" ht="13.8" spans="2:15">
      <c r="B60" s="3174" t="s">
        <v>2071</v>
      </c>
      <c r="C60" s="1347"/>
      <c r="D60" s="1348"/>
      <c r="E60" s="1354"/>
      <c r="F60" s="1357"/>
      <c r="G60" s="1358"/>
      <c r="H60" s="1359"/>
      <c r="I60" s="630"/>
      <c r="J60" s="1411"/>
      <c r="K60" s="1416" t="s">
        <v>2104</v>
      </c>
      <c r="L60" s="1417"/>
      <c r="M60" s="1418"/>
      <c r="N60" s="1419">
        <f>H33</f>
        <v>724</v>
      </c>
      <c r="O60" s="620">
        <f>E33/H33</f>
        <v>10.5220994475138</v>
      </c>
    </row>
    <row r="61" ht="13.8" spans="2:14">
      <c r="B61" s="1399">
        <v>1</v>
      </c>
      <c r="C61" s="1331" t="s">
        <v>1880</v>
      </c>
      <c r="D61" s="1332"/>
      <c r="E61" s="1335"/>
      <c r="F61" s="1403">
        <v>0</v>
      </c>
      <c r="G61" s="1403">
        <v>0</v>
      </c>
      <c r="H61" s="1403">
        <v>0</v>
      </c>
      <c r="I61" s="1411"/>
      <c r="J61" s="1411"/>
      <c r="K61" s="1421" t="s">
        <v>2105</v>
      </c>
      <c r="L61" s="1422"/>
      <c r="M61" s="1423"/>
      <c r="N61" s="1424">
        <f>N60-N51</f>
        <v>-6894</v>
      </c>
    </row>
    <row r="62" ht="14.55" spans="2:14">
      <c r="B62" s="1399">
        <f>B61+1</f>
        <v>2</v>
      </c>
      <c r="C62" s="1331" t="s">
        <v>2072</v>
      </c>
      <c r="D62" s="1332"/>
      <c r="E62" s="1335"/>
      <c r="F62" s="1403">
        <v>0</v>
      </c>
      <c r="G62" s="1404">
        <v>0</v>
      </c>
      <c r="H62" s="1405">
        <v>0</v>
      </c>
      <c r="I62" s="1411"/>
      <c r="J62" s="630"/>
      <c r="K62" s="1421" t="s">
        <v>2106</v>
      </c>
      <c r="L62" s="1422"/>
      <c r="M62" s="1426"/>
      <c r="N62" s="1427">
        <f>N61/N51</f>
        <v>-0.904961932265687</v>
      </c>
    </row>
    <row r="63" ht="14.55" spans="2:14">
      <c r="B63" s="1399">
        <f t="shared" ref="B63:B71" si="3">B62+1</f>
        <v>3</v>
      </c>
      <c r="C63" s="1331" t="s">
        <v>213</v>
      </c>
      <c r="D63" s="1332"/>
      <c r="E63" s="1335"/>
      <c r="F63" s="1403">
        <f>N55</f>
        <v>-0.0852454712522972</v>
      </c>
      <c r="G63" s="1403">
        <f>N59</f>
        <v>-0.0921239170385928</v>
      </c>
      <c r="H63" s="1403">
        <f>N63/5</f>
        <v>-0.0180992386453137</v>
      </c>
      <c r="I63" s="1411"/>
      <c r="J63" s="630"/>
      <c r="K63" s="1429" t="s">
        <v>2107</v>
      </c>
      <c r="L63" s="1430"/>
      <c r="M63" s="1431"/>
      <c r="N63" s="1428">
        <f>N62*10%</f>
        <v>-0.0904961932265687</v>
      </c>
    </row>
    <row r="64" ht="13.8" spans="2:14">
      <c r="B64" s="1399">
        <f t="shared" si="3"/>
        <v>4</v>
      </c>
      <c r="C64" s="1331" t="s">
        <v>236</v>
      </c>
      <c r="D64" s="1332"/>
      <c r="E64" s="1335"/>
      <c r="F64" s="1403">
        <v>-0.03</v>
      </c>
      <c r="G64" s="1403">
        <v>-0.03</v>
      </c>
      <c r="H64" s="1403">
        <v>-0.035</v>
      </c>
      <c r="I64" s="1411"/>
      <c r="J64" s="630"/>
      <c r="K64" s="1413" t="s">
        <v>2108</v>
      </c>
      <c r="L64" s="1414"/>
      <c r="M64" s="1414"/>
      <c r="N64" s="1415"/>
    </row>
    <row r="65" ht="13.8" spans="2:14">
      <c r="B65" s="1399">
        <f t="shared" si="3"/>
        <v>5</v>
      </c>
      <c r="C65" s="1370" t="s">
        <v>2076</v>
      </c>
      <c r="D65" s="1432"/>
      <c r="E65" s="1335"/>
      <c r="F65" s="1403">
        <f>IF(F37=$E$37,0,IF(F37&lt;$E$37,(F37/$E$37)/100,-(F37/$E$37)/100))</f>
        <v>0.004</v>
      </c>
      <c r="G65" s="1403">
        <f>IF(G37=$E$37,0,IF(G37&lt;$E$37,(G37/$E$37)/100,-(G37/$E$37)/100))</f>
        <v>0.000962962962962963</v>
      </c>
      <c r="H65" s="1403">
        <f>IF(H37=$E$37,0,IF(H37&lt;$E$37,(H37/$E$37)/100,-(H37/$E$37)/100))</f>
        <v>0.000592592592592593</v>
      </c>
      <c r="I65" s="1411"/>
      <c r="J65" s="630"/>
      <c r="K65" s="1416" t="s">
        <v>2109</v>
      </c>
      <c r="L65" s="1417"/>
      <c r="M65" s="1418"/>
      <c r="N65" s="1419">
        <f>E38</f>
        <v>12</v>
      </c>
    </row>
    <row r="66" ht="13.8" spans="2:14">
      <c r="B66" s="1399">
        <f t="shared" si="3"/>
        <v>6</v>
      </c>
      <c r="C66" s="1331" t="s">
        <v>2110</v>
      </c>
      <c r="D66" s="1332"/>
      <c r="E66" s="1335"/>
      <c r="F66" s="1403">
        <f>+N69</f>
        <v>0</v>
      </c>
      <c r="G66" s="1403">
        <f>+N73</f>
        <v>0</v>
      </c>
      <c r="H66" s="1403">
        <f>N77</f>
        <v>0</v>
      </c>
      <c r="I66" s="1411"/>
      <c r="J66" s="630"/>
      <c r="K66" s="1416" t="s">
        <v>2111</v>
      </c>
      <c r="L66" s="1417"/>
      <c r="M66" s="1418"/>
      <c r="N66" s="1419">
        <f>F38</f>
        <v>12</v>
      </c>
    </row>
    <row r="67" ht="13.8" spans="1:14">
      <c r="A67" s="630"/>
      <c r="B67" s="1399">
        <f t="shared" si="3"/>
        <v>7</v>
      </c>
      <c r="C67" s="1331" t="s">
        <v>2112</v>
      </c>
      <c r="D67" s="1332"/>
      <c r="E67" s="1335"/>
      <c r="F67" s="1403">
        <v>0</v>
      </c>
      <c r="G67" s="1403">
        <v>0</v>
      </c>
      <c r="H67" s="1403">
        <v>0</v>
      </c>
      <c r="I67" s="1411"/>
      <c r="J67" s="630"/>
      <c r="K67" s="1421" t="s">
        <v>2113</v>
      </c>
      <c r="L67" s="1422"/>
      <c r="M67" s="1423"/>
      <c r="N67" s="1424">
        <f>N65-N66</f>
        <v>0</v>
      </c>
    </row>
    <row r="68" ht="14.55" spans="2:14">
      <c r="B68" s="1399">
        <f t="shared" si="3"/>
        <v>8</v>
      </c>
      <c r="C68" s="1331" t="s">
        <v>242</v>
      </c>
      <c r="D68" s="1332"/>
      <c r="E68" s="1335"/>
      <c r="F68" s="1403">
        <v>0</v>
      </c>
      <c r="G68" s="1404">
        <v>0</v>
      </c>
      <c r="H68" s="1405">
        <v>0</v>
      </c>
      <c r="I68" s="1411"/>
      <c r="K68" s="1421" t="s">
        <v>2114</v>
      </c>
      <c r="L68" s="1422"/>
      <c r="M68" s="1426"/>
      <c r="N68" s="1427">
        <f>N67/N66</f>
        <v>0</v>
      </c>
    </row>
    <row r="69" ht="14.55" spans="2:14">
      <c r="B69" s="1399">
        <f t="shared" si="3"/>
        <v>9</v>
      </c>
      <c r="C69" s="1331" t="s">
        <v>2188</v>
      </c>
      <c r="D69" s="1332"/>
      <c r="E69" s="1433" t="str">
        <f>Isian!E83</f>
        <v>0,2</v>
      </c>
      <c r="F69" s="1403">
        <v>0</v>
      </c>
      <c r="G69" s="1403">
        <v>0</v>
      </c>
      <c r="H69" s="1403">
        <v>0</v>
      </c>
      <c r="I69" s="1411"/>
      <c r="K69" s="1421" t="s">
        <v>2116</v>
      </c>
      <c r="L69" s="1422"/>
      <c r="M69" s="1426"/>
      <c r="N69" s="1428">
        <f>N68*10%</f>
        <v>0</v>
      </c>
    </row>
    <row r="70" ht="13.8" spans="2:14">
      <c r="B70" s="1399">
        <f t="shared" si="3"/>
        <v>10</v>
      </c>
      <c r="C70" s="1331" t="s">
        <v>2117</v>
      </c>
      <c r="D70" s="1332"/>
      <c r="E70" s="1335"/>
      <c r="F70" s="1403">
        <f>F61</f>
        <v>0</v>
      </c>
      <c r="G70" s="1403">
        <f t="shared" ref="G70:H70" si="4">G61</f>
        <v>0</v>
      </c>
      <c r="H70" s="1403">
        <f t="shared" si="4"/>
        <v>0</v>
      </c>
      <c r="I70" s="1411"/>
      <c r="K70" s="1416" t="s">
        <v>2118</v>
      </c>
      <c r="L70" s="1417"/>
      <c r="M70" s="1418"/>
      <c r="N70" s="1419">
        <f>G38</f>
        <v>12</v>
      </c>
    </row>
    <row r="71" ht="13.8" spans="2:14">
      <c r="B71" s="1399">
        <f t="shared" si="3"/>
        <v>11</v>
      </c>
      <c r="C71" s="1331" t="s">
        <v>2119</v>
      </c>
      <c r="D71" s="1332"/>
      <c r="E71" s="1335"/>
      <c r="F71" s="1403">
        <f>F70</f>
        <v>0</v>
      </c>
      <c r="G71" s="1403">
        <f t="shared" ref="G71:H71" si="5">G70</f>
        <v>0</v>
      </c>
      <c r="H71" s="1403">
        <f t="shared" si="5"/>
        <v>0</v>
      </c>
      <c r="I71" s="1411"/>
      <c r="K71" s="1421" t="s">
        <v>2120</v>
      </c>
      <c r="L71" s="1422"/>
      <c r="M71" s="1423"/>
      <c r="N71" s="1424">
        <f>N65-N70</f>
        <v>0</v>
      </c>
    </row>
    <row r="72" ht="15" customHeight="1" spans="2:14">
      <c r="B72" s="1434" t="s">
        <v>2121</v>
      </c>
      <c r="C72" s="1435"/>
      <c r="D72" s="1436"/>
      <c r="E72" s="1437"/>
      <c r="F72" s="1438">
        <f>SUM(F61:F71)</f>
        <v>-0.111245471252297</v>
      </c>
      <c r="G72" s="1438">
        <f>SUM(G61:G71)</f>
        <v>-0.12116095407563</v>
      </c>
      <c r="H72" s="1439">
        <f>SUM(H61:H71)</f>
        <v>-0.0525066460527211</v>
      </c>
      <c r="I72" s="630"/>
      <c r="K72" s="1421" t="s">
        <v>2122</v>
      </c>
      <c r="L72" s="1422"/>
      <c r="M72" s="1426"/>
      <c r="N72" s="1493">
        <f>+N71/N70</f>
        <v>0</v>
      </c>
    </row>
    <row r="73" ht="14.55" spans="2:14">
      <c r="B73" s="1440" t="s">
        <v>2123</v>
      </c>
      <c r="C73" s="1441"/>
      <c r="D73" s="1442"/>
      <c r="E73" s="1443">
        <f>SUM(F73:H73)</f>
        <v>0.296024182491759</v>
      </c>
      <c r="F73" s="1444">
        <f>+ABS(F61)+ABS(F62)+ABS(F63)+ABS(F64)+ABS(F65)+ABS(F66)+ABS(F68)+ABS(F69)+ABS(F70)+ABS(F71)</f>
        <v>0.119245471252297</v>
      </c>
      <c r="G73" s="1444">
        <f>+ABS(G61)+ABS(G62)+ABS(G63)+ABS(G64)+ABS(G65)+ABS(G66)+ABS(G68)+ABS(G69)+ABS(G70)+ABS(G71)</f>
        <v>0.123086880001556</v>
      </c>
      <c r="H73" s="1445">
        <f>+ABS(H61)+ABS(H62)+ABS(H63)+ABS(H64)+ABS(H65)+ABS(H66)+ABS(H68)+ABS(H69)+ABS(H70)+ABS(H71)</f>
        <v>0.0536918312379063</v>
      </c>
      <c r="I73" s="630"/>
      <c r="K73" s="1421" t="s">
        <v>2122</v>
      </c>
      <c r="L73" s="1422"/>
      <c r="M73" s="1426"/>
      <c r="N73" s="1428">
        <f>N72*10%</f>
        <v>0</v>
      </c>
    </row>
    <row r="74" ht="13.8" spans="2:14">
      <c r="B74" s="1441" t="s">
        <v>2124</v>
      </c>
      <c r="C74" s="1441"/>
      <c r="D74" s="1442"/>
      <c r="E74" s="1443">
        <f>SUM(F74:H74)</f>
        <v>1</v>
      </c>
      <c r="F74" s="1446">
        <f>$E$73/$F$73/($E$73/$F$73+$E$73/$G$73+$E$73/$H$73)</f>
        <v>0.23867972045495</v>
      </c>
      <c r="G74" s="1446">
        <f>$E$73/$G$73/($E$73/$F$73+$E$73/$G$73+$E$73/$H$73)</f>
        <v>0.231230783846803</v>
      </c>
      <c r="H74" s="1447">
        <f>$E$73/$H$73/($E$73/$F$73+$E$73/$G$73+$E$73/$H$73)</f>
        <v>0.530089495698247</v>
      </c>
      <c r="I74" s="630"/>
      <c r="J74" s="630"/>
      <c r="K74" s="1416" t="s">
        <v>2125</v>
      </c>
      <c r="L74" s="1417"/>
      <c r="M74" s="1418"/>
      <c r="N74" s="1419">
        <f>H38</f>
        <v>12</v>
      </c>
    </row>
    <row r="75" ht="15.75" customHeight="1" spans="2:14">
      <c r="B75" s="1448" t="s">
        <v>2126</v>
      </c>
      <c r="C75" s="1449"/>
      <c r="D75" s="1450"/>
      <c r="E75" s="1451"/>
      <c r="F75" s="1452">
        <f>F58*(1+F72)</f>
        <v>1661970.9687582</v>
      </c>
      <c r="G75" s="1452">
        <f>G58*(1+G72)</f>
        <v>1537052.87302814</v>
      </c>
      <c r="H75" s="1452">
        <f>H58*(1+H72)</f>
        <v>1691275.63679589</v>
      </c>
      <c r="I75" s="630"/>
      <c r="K75" s="1421" t="s">
        <v>2127</v>
      </c>
      <c r="L75" s="1422"/>
      <c r="M75" s="1423"/>
      <c r="N75" s="1424">
        <f>N65-N74</f>
        <v>0</v>
      </c>
    </row>
    <row r="76" ht="14.55" spans="2:14">
      <c r="B76" s="626"/>
      <c r="C76" s="675"/>
      <c r="D76" s="675"/>
      <c r="G76" s="630"/>
      <c r="H76" s="1453"/>
      <c r="I76" s="630"/>
      <c r="K76" s="1421" t="s">
        <v>2128</v>
      </c>
      <c r="L76" s="1422"/>
      <c r="M76" s="1426"/>
      <c r="N76" s="1427">
        <f>N75/N74</f>
        <v>0</v>
      </c>
    </row>
    <row r="77" ht="15" customHeight="1" spans="2:14">
      <c r="B77" s="1342" t="s">
        <v>2129</v>
      </c>
      <c r="C77" s="1343"/>
      <c r="D77" s="1454"/>
      <c r="E77" s="1344"/>
      <c r="F77" s="1374"/>
      <c r="G77" s="1455" t="s">
        <v>2130</v>
      </c>
      <c r="H77" s="1456"/>
      <c r="I77" s="630"/>
      <c r="K77" s="1429" t="s">
        <v>2131</v>
      </c>
      <c r="L77" s="1430"/>
      <c r="M77" s="1431"/>
      <c r="N77" s="1428">
        <f>N76*10%</f>
        <v>0</v>
      </c>
    </row>
    <row r="78" ht="15.75" customHeight="1" spans="2:22">
      <c r="B78" s="1457" t="s">
        <v>2132</v>
      </c>
      <c r="C78" s="1458"/>
      <c r="D78" s="1459"/>
      <c r="E78" s="1460" t="s">
        <v>2124</v>
      </c>
      <c r="F78" s="1459" t="s">
        <v>2133</v>
      </c>
      <c r="G78" s="630"/>
      <c r="H78" s="1453"/>
      <c r="K78" s="1413" t="s">
        <v>2134</v>
      </c>
      <c r="L78" s="1414"/>
      <c r="M78" s="1414"/>
      <c r="N78" s="1415"/>
      <c r="S78" s="620"/>
      <c r="T78" s="1309"/>
      <c r="U78" s="621" t="s">
        <v>2135</v>
      </c>
      <c r="V78" s="621" t="s">
        <v>2136</v>
      </c>
    </row>
    <row r="79" ht="15.75" customHeight="1" spans="2:22">
      <c r="B79" s="1461"/>
      <c r="C79" s="1462" t="s">
        <v>2137</v>
      </c>
      <c r="D79" s="1463"/>
      <c r="E79" s="1464">
        <f>F74</f>
        <v>0.23867972045495</v>
      </c>
      <c r="F79" s="1465">
        <f>E79*F75</f>
        <v>396678.766227451</v>
      </c>
      <c r="G79" s="630"/>
      <c r="H79" s="1466"/>
      <c r="K79" s="1416" t="s">
        <v>2138</v>
      </c>
      <c r="L79" s="1417"/>
      <c r="M79" s="1418"/>
      <c r="N79" s="1419">
        <f>E37</f>
        <v>135</v>
      </c>
      <c r="P79" s="620" t="s">
        <v>2139</v>
      </c>
      <c r="Q79" s="620" t="s">
        <v>2140</v>
      </c>
      <c r="R79" s="620">
        <v>1</v>
      </c>
      <c r="S79" s="620" t="s">
        <v>55</v>
      </c>
      <c r="T79" s="1309">
        <f>V79/U79</f>
        <v>0.07</v>
      </c>
      <c r="U79" s="620">
        <v>100</v>
      </c>
      <c r="V79" s="926">
        <v>7</v>
      </c>
    </row>
    <row r="80" ht="15" customHeight="1" spans="2:22">
      <c r="B80" s="1467"/>
      <c r="C80" s="1468" t="s">
        <v>2141</v>
      </c>
      <c r="D80" s="1469"/>
      <c r="E80" s="1470">
        <f>G74</f>
        <v>0.231230783846803</v>
      </c>
      <c r="F80" s="1471">
        <f>E80*G75</f>
        <v>355413.940644278</v>
      </c>
      <c r="G80" s="630"/>
      <c r="H80" s="1466"/>
      <c r="K80" s="1421" t="s">
        <v>2142</v>
      </c>
      <c r="L80" s="1422"/>
      <c r="M80" s="1423"/>
      <c r="N80" s="1424">
        <f>T82*E33</f>
        <v>761.8</v>
      </c>
      <c r="Q80" s="620" t="s">
        <v>2143</v>
      </c>
      <c r="R80" s="620">
        <v>1</v>
      </c>
      <c r="S80" s="620" t="s">
        <v>55</v>
      </c>
      <c r="T80" s="1309">
        <f t="shared" ref="T80:T82" si="6">V80/U80</f>
        <v>0.1</v>
      </c>
      <c r="U80" s="620">
        <v>100</v>
      </c>
      <c r="V80" s="926">
        <v>10</v>
      </c>
    </row>
    <row r="81" ht="15.75" customHeight="1" spans="2:22">
      <c r="B81" s="1472"/>
      <c r="C81" s="1473" t="s">
        <v>2144</v>
      </c>
      <c r="D81" s="1474"/>
      <c r="E81" s="1475">
        <f>H74</f>
        <v>0.530089495698247</v>
      </c>
      <c r="F81" s="1476">
        <f>E81*H75</f>
        <v>896527.449395866</v>
      </c>
      <c r="G81" s="630"/>
      <c r="H81" s="1466"/>
      <c r="K81" s="1421" t="s">
        <v>2145</v>
      </c>
      <c r="L81" s="1422"/>
      <c r="M81" s="1426"/>
      <c r="N81" s="1427">
        <f>N80/N79</f>
        <v>5.64296296296296</v>
      </c>
      <c r="Q81" s="620" t="s">
        <v>2146</v>
      </c>
      <c r="R81" s="620">
        <v>1</v>
      </c>
      <c r="S81" s="620" t="s">
        <v>55</v>
      </c>
      <c r="T81" s="1309">
        <f t="shared" si="6"/>
        <v>0.1</v>
      </c>
      <c r="U81" s="620">
        <v>100</v>
      </c>
      <c r="V81" s="926">
        <v>10</v>
      </c>
    </row>
    <row r="82" ht="13.8" spans="2:22">
      <c r="B82" s="1457" t="s">
        <v>2126</v>
      </c>
      <c r="C82" s="1458"/>
      <c r="D82" s="1459"/>
      <c r="E82" s="1477">
        <f>IF(SUM(E79:E81)=100%,SUM(E79:E81),"ANDA SALAH")</f>
        <v>1</v>
      </c>
      <c r="F82" s="1478">
        <f>F79+F80+F81</f>
        <v>1648620.1562676</v>
      </c>
      <c r="G82" s="1479" t="str">
        <f>Isian!E134</f>
        <v>Eky Abdullah, ST.</v>
      </c>
      <c r="H82" s="1480"/>
      <c r="K82" s="1421" t="s">
        <v>2147</v>
      </c>
      <c r="L82" s="1422"/>
      <c r="M82" s="1426"/>
      <c r="N82" s="1427">
        <f>N81*10%</f>
        <v>0.564296296296296</v>
      </c>
      <c r="Q82" s="620" t="s">
        <v>2148</v>
      </c>
      <c r="R82" s="620">
        <v>1</v>
      </c>
      <c r="S82" s="620" t="s">
        <v>55</v>
      </c>
      <c r="T82" s="1309">
        <f t="shared" si="6"/>
        <v>0.1</v>
      </c>
      <c r="U82" s="620">
        <v>100</v>
      </c>
      <c r="V82" s="926">
        <v>10</v>
      </c>
    </row>
    <row r="83" ht="15.75" customHeight="1" spans="2:15">
      <c r="B83" s="1481" t="s">
        <v>2149</v>
      </c>
      <c r="C83" s="1482"/>
      <c r="D83" s="1483"/>
      <c r="E83" s="1484"/>
      <c r="F83" s="1485">
        <f>ROUND(F82,-3)</f>
        <v>1649000</v>
      </c>
      <c r="G83" s="1486" t="str">
        <f>Isian!E135</f>
        <v>MAPPI No. 14-P-04988</v>
      </c>
      <c r="H83" s="1487"/>
      <c r="K83" s="1416" t="s">
        <v>2150</v>
      </c>
      <c r="L83" s="1417"/>
      <c r="M83" s="1418"/>
      <c r="N83" s="1419">
        <f>F37</f>
        <v>54</v>
      </c>
      <c r="O83" s="620" t="s">
        <v>2151</v>
      </c>
    </row>
    <row r="84" ht="13.8" spans="1:14">
      <c r="A84" s="630"/>
      <c r="B84" s="630"/>
      <c r="C84" s="675"/>
      <c r="D84" s="675"/>
      <c r="E84" s="630"/>
      <c r="F84" s="630"/>
      <c r="G84" s="630"/>
      <c r="H84" s="630"/>
      <c r="I84" s="630"/>
      <c r="K84" s="1421" t="s">
        <v>2142</v>
      </c>
      <c r="L84" s="1422"/>
      <c r="M84" s="1426"/>
      <c r="N84" s="1494">
        <f>T80*F33</f>
        <v>112.4</v>
      </c>
    </row>
    <row r="85" ht="13.8" spans="3:14">
      <c r="C85" s="675"/>
      <c r="D85" s="675"/>
      <c r="H85" s="1488"/>
      <c r="K85" s="1421" t="s">
        <v>2152</v>
      </c>
      <c r="L85" s="1422"/>
      <c r="M85" s="1426"/>
      <c r="N85" s="1427">
        <f>N84/N83</f>
        <v>2.08148148148148</v>
      </c>
    </row>
    <row r="86" ht="14.55" spans="3:14">
      <c r="C86" s="632" t="s">
        <v>2153</v>
      </c>
      <c r="E86" s="1409">
        <f>MIN(F75:H75)</f>
        <v>1537052.87302814</v>
      </c>
      <c r="F86" s="930"/>
      <c r="K86" s="1421" t="s">
        <v>2154</v>
      </c>
      <c r="L86" s="1422"/>
      <c r="M86" s="1426"/>
      <c r="N86" s="1427">
        <f>N85*10%</f>
        <v>0.208148148148148</v>
      </c>
    </row>
    <row r="87" ht="14.55" spans="3:19">
      <c r="C87" s="632" t="s">
        <v>2155</v>
      </c>
      <c r="E87" s="1409">
        <f>MAX(F75:H75)</f>
        <v>1691275.63679589</v>
      </c>
      <c r="K87" s="1421" t="s">
        <v>2156</v>
      </c>
      <c r="L87" s="1422"/>
      <c r="M87" s="1426"/>
      <c r="N87" s="1428">
        <f>(N82-N86)/N86/10</f>
        <v>0.171103202846975</v>
      </c>
      <c r="S87" s="620"/>
    </row>
    <row r="88" ht="13.8" spans="3:19">
      <c r="C88" s="632" t="s">
        <v>2157</v>
      </c>
      <c r="E88" s="1489">
        <f>E86/E87</f>
        <v>0.90881275623415</v>
      </c>
      <c r="F88" s="1412" t="str">
        <f>IF(E88&lt;0.8,"AWAS, STANDART DEVIASI KURANG, DATA TIDAK VALID",IF(E88&gt;0.8,"BAGUS, DATA VALID!!!!"))</f>
        <v>BAGUS, DATA VALID!!!!</v>
      </c>
      <c r="K88" s="1416" t="s">
        <v>2158</v>
      </c>
      <c r="L88" s="1417"/>
      <c r="M88" s="1418"/>
      <c r="N88" s="1419">
        <f>G37</f>
        <v>13</v>
      </c>
      <c r="S88" s="620"/>
    </row>
    <row r="89" ht="13.8" spans="11:19">
      <c r="K89" s="1421" t="s">
        <v>2142</v>
      </c>
      <c r="L89" s="1422"/>
      <c r="M89" s="1426"/>
      <c r="N89" s="1494">
        <f>T80*G33</f>
        <v>60</v>
      </c>
      <c r="S89" s="620"/>
    </row>
    <row r="90" ht="13.8" spans="3:19">
      <c r="C90" s="632"/>
      <c r="D90" s="632"/>
      <c r="K90" s="1421" t="s">
        <v>2152</v>
      </c>
      <c r="L90" s="1422"/>
      <c r="M90" s="1426"/>
      <c r="N90" s="1427">
        <f>N89/N88</f>
        <v>4.61538461538461</v>
      </c>
      <c r="S90" s="620"/>
    </row>
    <row r="91" ht="14.55" spans="3:19">
      <c r="C91" s="632"/>
      <c r="D91" s="632"/>
      <c r="K91" s="1421" t="s">
        <v>2154</v>
      </c>
      <c r="L91" s="1422"/>
      <c r="M91" s="1426"/>
      <c r="N91" s="1427">
        <f>N90*10%</f>
        <v>0.461538461538462</v>
      </c>
      <c r="S91" s="620"/>
    </row>
    <row r="92" ht="14.55" spans="3:14">
      <c r="C92" s="632"/>
      <c r="D92" s="632"/>
      <c r="K92" s="1421" t="s">
        <v>2156</v>
      </c>
      <c r="L92" s="1422"/>
      <c r="M92" s="1426"/>
      <c r="N92" s="1428">
        <f>(N82-N91)/N91/10</f>
        <v>0.0222641975308642</v>
      </c>
    </row>
    <row r="93" ht="13.8" spans="2:14">
      <c r="B93" s="620" t="s">
        <v>2189</v>
      </c>
      <c r="C93" s="1490"/>
      <c r="D93" s="1490"/>
      <c r="F93" s="3180" t="s">
        <v>253</v>
      </c>
      <c r="G93" s="3180" t="s">
        <v>253</v>
      </c>
      <c r="H93" s="3180" t="s">
        <v>253</v>
      </c>
      <c r="K93" s="1416" t="s">
        <v>2160</v>
      </c>
      <c r="L93" s="1417"/>
      <c r="M93" s="1418"/>
      <c r="N93" s="1419">
        <f>H37</f>
        <v>8</v>
      </c>
    </row>
    <row r="94" ht="13.8" spans="3:14">
      <c r="C94" s="632"/>
      <c r="D94" s="632"/>
      <c r="F94" s="1492">
        <f>((E69-F93)*120000)</f>
        <v>0</v>
      </c>
      <c r="G94" s="1492">
        <f>((E69-G93)*120000)</f>
        <v>0</v>
      </c>
      <c r="H94" s="1492">
        <f>((E69-H93)*120000)</f>
        <v>0</v>
      </c>
      <c r="K94" s="1421" t="s">
        <v>2142</v>
      </c>
      <c r="L94" s="1422"/>
      <c r="M94" s="1426"/>
      <c r="N94" s="1494">
        <f>T80*H33</f>
        <v>72.4</v>
      </c>
    </row>
    <row r="95" ht="13.8" spans="3:14">
      <c r="C95" s="632"/>
      <c r="D95" s="632"/>
      <c r="K95" s="1421" t="s">
        <v>2152</v>
      </c>
      <c r="L95" s="1422"/>
      <c r="M95" s="1426"/>
      <c r="N95" s="1427">
        <f>N94/N93</f>
        <v>9.05</v>
      </c>
    </row>
    <row r="96" ht="14.55" spans="3:14">
      <c r="C96" s="632"/>
      <c r="D96" s="632"/>
      <c r="K96" s="1421" t="s">
        <v>2154</v>
      </c>
      <c r="L96" s="1422"/>
      <c r="M96" s="1426"/>
      <c r="N96" s="1427">
        <f>N95*10%</f>
        <v>0.905</v>
      </c>
    </row>
    <row r="97" ht="14.55" spans="3:14">
      <c r="C97" s="632"/>
      <c r="D97" s="632"/>
      <c r="K97" s="1429" t="s">
        <v>2156</v>
      </c>
      <c r="L97" s="1430"/>
      <c r="M97" s="1431"/>
      <c r="N97" s="1428">
        <f>(N82-N96)/N96/10</f>
        <v>-0.037646818088807</v>
      </c>
    </row>
    <row r="98" spans="3:4">
      <c r="C98" s="632"/>
      <c r="D98" s="632"/>
    </row>
    <row r="102" spans="6:6">
      <c r="F102" s="620" t="s">
        <v>2190</v>
      </c>
    </row>
  </sheetData>
  <mergeCells count="11">
    <mergeCell ref="B13:C13"/>
    <mergeCell ref="B72:C72"/>
    <mergeCell ref="B75:C75"/>
    <mergeCell ref="G77:H77"/>
    <mergeCell ref="B78:C78"/>
    <mergeCell ref="B82:C82"/>
    <mergeCell ref="G82:H82"/>
    <mergeCell ref="B83:C83"/>
    <mergeCell ref="G83:H83"/>
    <mergeCell ref="J23:L25"/>
    <mergeCell ref="M23:O25"/>
  </mergeCells>
  <conditionalFormatting sqref="F16:H16">
    <cfRule type="cellIs" dxfId="0" priority="1" stopIfTrue="1" operator="equal">
      <formula>$K$11</formula>
    </cfRule>
  </conditionalFormatting>
  <conditionalFormatting sqref="F33:H33">
    <cfRule type="cellIs" dxfId="0" priority="66" stopIfTrue="1" operator="equal">
      <formula>$K$11</formula>
    </cfRule>
  </conditionalFormatting>
  <conditionalFormatting sqref="F36:H36">
    <cfRule type="cellIs" dxfId="0" priority="65" stopIfTrue="1" operator="equal">
      <formula>$K$11</formula>
    </cfRule>
  </conditionalFormatting>
  <conditionalFormatting sqref="H16:H21">
    <cfRule type="cellIs" dxfId="0" priority="10" stopIfTrue="1" operator="equal">
      <formula>$K$11</formula>
    </cfRule>
  </conditionalFormatting>
  <conditionalFormatting sqref="F17:G21">
    <cfRule type="cellIs" dxfId="0" priority="54" stopIfTrue="1" operator="equal">
      <formula>$K$11</formula>
    </cfRule>
  </conditionalFormatting>
  <conditionalFormatting sqref="F18:H19">
    <cfRule type="cellIs" dxfId="0" priority="69" stopIfTrue="1" operator="equal">
      <formula>$K$11</formula>
    </cfRule>
  </conditionalFormatting>
  <dataValidations count="1">
    <dataValidation type="list" allowBlank="1" showInputMessage="1" showErrorMessage="1" sqref="F26:H26">
      <formula1>Isian!$O$42:$O$50</formula1>
    </dataValidation>
  </dataValidations>
  <pageMargins left="0.7" right="0.7" top="0.75" bottom="0.75" header="0.3" footer="0.3"/>
  <pageSetup paperSize="9" scale="59" orientation="portrait"/>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00"/>
  </sheetPr>
  <dimension ref="A1:AD697"/>
  <sheetViews>
    <sheetView showGridLines="0" view="pageBreakPreview" zoomScale="85" zoomScaleNormal="100" topLeftCell="A35" workbookViewId="0">
      <selection activeCell="G5" sqref="G5"/>
    </sheetView>
  </sheetViews>
  <sheetFormatPr defaultColWidth="9.11111111111111" defaultRowHeight="13.2"/>
  <cols>
    <col min="1" max="1" width="15.1111111111111" style="1013" customWidth="1"/>
    <col min="2" max="2" width="19.8888888888889" style="1013" customWidth="1"/>
    <col min="3" max="3" width="11.6666666666667" style="1013" customWidth="1"/>
    <col min="4" max="4" width="8.66666666666667" style="1013" customWidth="1"/>
    <col min="5" max="5" width="12.4444444444444" style="1013" customWidth="1"/>
    <col min="6" max="6" width="11.8888888888889" style="1013" customWidth="1"/>
    <col min="7" max="7" width="17.3333333333333" style="1013" customWidth="1"/>
    <col min="8" max="8" width="12" style="1013" customWidth="1"/>
    <col min="9" max="9" width="8.11111111111111" style="1013" customWidth="1"/>
    <col min="10" max="10" width="9.66666666666667" style="1013" customWidth="1"/>
    <col min="11" max="11" width="12.6666666666667" style="1013" customWidth="1"/>
    <col min="12" max="13" width="9.11111111111111" style="1014"/>
    <col min="14" max="14" width="12.1111111111111" style="1014" customWidth="1"/>
    <col min="15" max="15" width="12.4444444444444" style="1015" customWidth="1"/>
    <col min="16" max="16384" width="9.11111111111111" style="1014"/>
  </cols>
  <sheetData>
    <row r="1" ht="14.55" spans="1:3">
      <c r="A1" s="1016" t="e">
        <f>YEAR(#REF!)</f>
        <v>#REF!</v>
      </c>
      <c r="B1" s="1016"/>
      <c r="C1" s="1017" t="e">
        <f>IF(A1&gt;2016,0,IF(A1&lt;2016,0,1))</f>
        <v>#REF!</v>
      </c>
    </row>
    <row r="2" ht="24.75" customHeight="1" spans="1:11">
      <c r="A2" s="1018" t="str">
        <f>'R. Mewah'!A2</f>
        <v>WORKSHEET PENILAIAN-BTB 2024</v>
      </c>
      <c r="B2" s="1019"/>
      <c r="C2" s="1019"/>
      <c r="D2" s="1019"/>
      <c r="E2" s="1019"/>
      <c r="F2" s="1019"/>
      <c r="G2" s="1019"/>
      <c r="H2" s="1019"/>
      <c r="I2" s="1019"/>
      <c r="J2" s="1019"/>
      <c r="K2" s="1151"/>
    </row>
    <row r="3" ht="24.75" customHeight="1" spans="1:11">
      <c r="A3" s="1020" t="s">
        <v>1935</v>
      </c>
      <c r="B3" s="1021"/>
      <c r="C3" s="1021"/>
      <c r="D3" s="1021"/>
      <c r="E3" s="1021"/>
      <c r="F3" s="1021"/>
      <c r="G3" s="1021"/>
      <c r="H3" s="1021"/>
      <c r="I3" s="1021"/>
      <c r="J3" s="1021"/>
      <c r="K3" s="1152"/>
    </row>
    <row r="4" ht="32.25" customHeight="1" spans="1:11">
      <c r="A4" s="1022" t="s">
        <v>1936</v>
      </c>
      <c r="B4" s="1023" t="s">
        <v>403</v>
      </c>
      <c r="C4" s="1023"/>
      <c r="D4" s="1023"/>
      <c r="E4" s="1023"/>
      <c r="F4" s="1024" t="s">
        <v>1937</v>
      </c>
      <c r="G4" s="1025">
        <f>+Isian!E89</f>
        <v>245</v>
      </c>
      <c r="H4" s="1024" t="s">
        <v>1938</v>
      </c>
      <c r="I4" s="1155" t="s">
        <v>1132</v>
      </c>
      <c r="J4" s="1156" t="s">
        <v>1939</v>
      </c>
      <c r="K4" s="1157">
        <f>VLOOKUP(I4,ILM!B7:$H$46,4,FALSE)</f>
        <v>1</v>
      </c>
    </row>
    <row r="5" ht="6" customHeight="1" spans="1:11">
      <c r="A5" s="1026"/>
      <c r="B5" s="1027"/>
      <c r="C5" s="1027"/>
      <c r="D5" s="1027"/>
      <c r="E5" s="1027"/>
      <c r="F5" s="1027"/>
      <c r="G5" s="1028"/>
      <c r="K5" s="1160"/>
    </row>
    <row r="6" ht="20.1" customHeight="1" spans="1:11">
      <c r="A6" s="1029" t="s">
        <v>1940</v>
      </c>
      <c r="B6" s="1027"/>
      <c r="C6" s="1027"/>
      <c r="D6" s="1030"/>
      <c r="E6" s="1030"/>
      <c r="F6" s="1030"/>
      <c r="G6" s="1028"/>
      <c r="K6" s="1160"/>
    </row>
    <row r="7" ht="15.6" spans="1:11">
      <c r="A7" s="1031" t="s">
        <v>379</v>
      </c>
      <c r="B7" s="1032"/>
      <c r="C7" s="1032"/>
      <c r="D7" s="1032"/>
      <c r="E7" s="1033"/>
      <c r="F7" s="3160" t="s">
        <v>1578</v>
      </c>
      <c r="G7" s="1034"/>
      <c r="H7" s="1034"/>
      <c r="I7" s="1163" t="s">
        <v>1941</v>
      </c>
      <c r="J7" s="1163"/>
      <c r="K7" s="1164"/>
    </row>
    <row r="8" ht="15.6" spans="1:11">
      <c r="A8" s="1031" t="s">
        <v>1942</v>
      </c>
      <c r="B8" s="1032"/>
      <c r="C8" s="1032"/>
      <c r="D8" s="1032"/>
      <c r="E8" s="1033"/>
      <c r="F8" s="3161" t="s">
        <v>797</v>
      </c>
      <c r="G8" s="1035"/>
      <c r="H8" s="1035"/>
      <c r="I8" s="1167">
        <f>VLOOKUP(F8,IKK!$D$6:$E$549,2,FALSE)</f>
        <v>0.81</v>
      </c>
      <c r="J8" s="1167"/>
      <c r="K8" s="1168"/>
    </row>
    <row r="9" ht="15.75" customHeight="1" spans="1:11">
      <c r="A9" s="1036"/>
      <c r="B9" s="1037"/>
      <c r="C9" s="1037"/>
      <c r="G9" s="1038"/>
      <c r="H9" s="1038"/>
      <c r="I9" s="1169"/>
      <c r="J9" s="1169"/>
      <c r="K9" s="1170"/>
    </row>
    <row r="10" ht="20.25" customHeight="1" spans="1:11">
      <c r="A10" s="1039" t="s">
        <v>1943</v>
      </c>
      <c r="B10" s="1040"/>
      <c r="C10" s="1041"/>
      <c r="D10" s="1041"/>
      <c r="E10" s="1041"/>
      <c r="F10" s="1041"/>
      <c r="G10" s="1041"/>
      <c r="H10" s="1041"/>
      <c r="I10" s="1041"/>
      <c r="J10" s="1041"/>
      <c r="K10" s="1171"/>
    </row>
    <row r="11" ht="18.75" customHeight="1" spans="1:11">
      <c r="A11" s="1042" t="s">
        <v>1944</v>
      </c>
      <c r="B11" s="1043"/>
      <c r="C11" s="1043"/>
      <c r="D11" s="1043"/>
      <c r="E11" s="1044"/>
      <c r="F11" s="1045" t="s">
        <v>1945</v>
      </c>
      <c r="G11" s="1043"/>
      <c r="H11" s="1043"/>
      <c r="I11" s="1043"/>
      <c r="J11" s="1043"/>
      <c r="K11" s="1172"/>
    </row>
    <row r="12" ht="24.75" customHeight="1" spans="1:11">
      <c r="A12" s="1046" t="s">
        <v>1946</v>
      </c>
      <c r="B12" s="1047" t="s">
        <v>1947</v>
      </c>
      <c r="C12" s="1047" t="s">
        <v>1948</v>
      </c>
      <c r="D12" s="1047" t="s">
        <v>1949</v>
      </c>
      <c r="E12" s="1047" t="s">
        <v>1950</v>
      </c>
      <c r="F12" s="1048" t="s">
        <v>1946</v>
      </c>
      <c r="G12" s="1048" t="s">
        <v>1951</v>
      </c>
      <c r="H12" s="1048" t="s">
        <v>1948</v>
      </c>
      <c r="I12" s="1048" t="s">
        <v>1949</v>
      </c>
      <c r="J12" s="1048" t="s">
        <v>1952</v>
      </c>
      <c r="K12" s="1173" t="s">
        <v>1953</v>
      </c>
    </row>
    <row r="13" ht="22.5" customHeight="1" spans="1:11">
      <c r="A13" s="1046"/>
      <c r="B13" s="1047"/>
      <c r="C13" s="1047"/>
      <c r="D13" s="1047"/>
      <c r="E13" s="1047"/>
      <c r="F13" s="1048"/>
      <c r="G13" s="1048"/>
      <c r="H13" s="1048"/>
      <c r="I13" s="1048"/>
      <c r="J13" s="1048"/>
      <c r="K13" s="1174"/>
    </row>
    <row r="14" ht="20.25" hidden="1" customHeight="1" spans="1:11">
      <c r="A14" s="1049" t="s">
        <v>1954</v>
      </c>
      <c r="B14" s="1050"/>
      <c r="C14" s="1051"/>
      <c r="D14" s="1052"/>
      <c r="E14" s="1052"/>
      <c r="F14" s="1053"/>
      <c r="G14" s="1052"/>
      <c r="H14" s="1052"/>
      <c r="I14" s="1052"/>
      <c r="J14" s="1175"/>
      <c r="K14" s="1176"/>
    </row>
    <row r="15" ht="24" customHeight="1" spans="1:14">
      <c r="A15" s="1233" t="s">
        <v>1955</v>
      </c>
      <c r="B15" s="1234" t="s">
        <v>409</v>
      </c>
      <c r="C15" s="1056">
        <f>VLOOKUP(B15,BUT_!$C$8:$I$12,4,0)</f>
        <v>415842</v>
      </c>
      <c r="D15" s="1057">
        <v>1</v>
      </c>
      <c r="E15" s="1056">
        <f>C15*D15</f>
        <v>415842</v>
      </c>
      <c r="F15" s="1233" t="s">
        <v>1955</v>
      </c>
      <c r="G15" s="1058" t="s">
        <v>409</v>
      </c>
      <c r="H15" s="1059">
        <f>VLOOKUP(G15,BUT_!$C$8:$I$12,4,0)</f>
        <v>415842</v>
      </c>
      <c r="I15" s="1177">
        <v>1</v>
      </c>
      <c r="J15" s="1178">
        <v>1</v>
      </c>
      <c r="K15" s="1179">
        <f>J15*I15*H15</f>
        <v>415842</v>
      </c>
      <c r="N15" s="1180"/>
    </row>
    <row r="16" ht="31.5" customHeight="1" spans="1:14">
      <c r="A16" s="1235" t="s">
        <v>1956</v>
      </c>
      <c r="B16" s="1236" t="s">
        <v>415</v>
      </c>
      <c r="C16" s="1062">
        <f>VLOOKUP(B16,BUT_!$C$13:$I$15,4,0)</f>
        <v>600752</v>
      </c>
      <c r="D16" s="1063">
        <v>1</v>
      </c>
      <c r="E16" s="1062">
        <f t="shared" ref="E16:E40" si="0">C16*D16</f>
        <v>600752</v>
      </c>
      <c r="F16" s="1235" t="s">
        <v>1956</v>
      </c>
      <c r="G16" s="1064" t="s">
        <v>415</v>
      </c>
      <c r="H16" s="1065">
        <f>VLOOKUP(G16,BUT_!$C$13:$I$15,4,0)</f>
        <v>600752</v>
      </c>
      <c r="I16" s="1181">
        <v>1</v>
      </c>
      <c r="J16" s="1182">
        <v>1</v>
      </c>
      <c r="K16" s="1183">
        <f>J16*I16*H16</f>
        <v>600752</v>
      </c>
      <c r="N16" s="1180"/>
    </row>
    <row r="17" ht="25.5" customHeight="1" spans="1:11">
      <c r="A17" s="1235" t="s">
        <v>1957</v>
      </c>
      <c r="B17" s="1236" t="s">
        <v>442</v>
      </c>
      <c r="C17" s="1062">
        <f>VLOOKUP(B17,BUT_!$C$32:$I$38,4,0)</f>
        <v>258697</v>
      </c>
      <c r="D17" s="1063">
        <v>0.924469777306469</v>
      </c>
      <c r="E17" s="1062">
        <f t="shared" si="0"/>
        <v>239157.557979852</v>
      </c>
      <c r="F17" s="1235" t="s">
        <v>1957</v>
      </c>
      <c r="G17" s="1064" t="s">
        <v>442</v>
      </c>
      <c r="H17" s="1065">
        <f>VLOOKUP(G17,BUT_!$C$32:$I$38,4,0)</f>
        <v>258697</v>
      </c>
      <c r="I17" s="1181">
        <v>1</v>
      </c>
      <c r="J17" s="1182">
        <v>1</v>
      </c>
      <c r="K17" s="1183">
        <f t="shared" ref="K17:K40" si="1">J17*I17*H17</f>
        <v>258697</v>
      </c>
    </row>
    <row r="18" ht="26.1" customHeight="1" spans="1:11">
      <c r="A18" s="1235"/>
      <c r="B18" s="1236"/>
      <c r="C18" s="1062"/>
      <c r="D18" s="1063">
        <v>0.0755302226935312</v>
      </c>
      <c r="E18" s="1062">
        <f t="shared" si="0"/>
        <v>0</v>
      </c>
      <c r="F18" s="1235"/>
      <c r="G18" s="1064" t="s">
        <v>440</v>
      </c>
      <c r="H18" s="1065">
        <f>VLOOKUP(G18,BUT_!$C$32:$I$38,4,0)</f>
        <v>295135</v>
      </c>
      <c r="I18" s="1181">
        <v>0</v>
      </c>
      <c r="J18" s="1182">
        <v>1</v>
      </c>
      <c r="K18" s="1183">
        <f t="shared" si="1"/>
        <v>0</v>
      </c>
    </row>
    <row r="19" ht="26.1" customHeight="1" spans="1:14">
      <c r="A19" s="1235"/>
      <c r="B19" s="1236"/>
      <c r="C19" s="1062"/>
      <c r="D19" s="1063">
        <v>0</v>
      </c>
      <c r="E19" s="1062"/>
      <c r="F19" s="1235"/>
      <c r="G19" s="1064" t="s">
        <v>422</v>
      </c>
      <c r="H19" s="1065">
        <f>VLOOKUP(G19,BUT_!$C$17:$I$30,4,0)</f>
        <v>409737</v>
      </c>
      <c r="I19" s="1181">
        <v>0</v>
      </c>
      <c r="J19" s="1182">
        <v>1</v>
      </c>
      <c r="K19" s="1183">
        <f t="shared" si="1"/>
        <v>0</v>
      </c>
      <c r="M19" s="1242"/>
      <c r="N19" s="1015"/>
    </row>
    <row r="20" ht="26.1" customHeight="1" spans="1:11">
      <c r="A20" s="1235" t="s">
        <v>1958</v>
      </c>
      <c r="B20" s="1236" t="s">
        <v>427</v>
      </c>
      <c r="C20" s="1062">
        <f>VLOOKUP(B20,BUT_!$C$17:$I$30,4,0)</f>
        <v>202829</v>
      </c>
      <c r="D20" s="1063">
        <v>0.924469777306469</v>
      </c>
      <c r="E20" s="1062">
        <f t="shared" si="0"/>
        <v>187509.280461294</v>
      </c>
      <c r="F20" s="1237" t="s">
        <v>1958</v>
      </c>
      <c r="G20" s="1064" t="s">
        <v>432</v>
      </c>
      <c r="H20" s="1065">
        <f>VLOOKUP(G20,BUT_!$C$17:$I$30,4,0)</f>
        <v>167746</v>
      </c>
      <c r="I20" s="1181">
        <v>1</v>
      </c>
      <c r="J20" s="1182">
        <v>1</v>
      </c>
      <c r="K20" s="1183">
        <f t="shared" si="1"/>
        <v>167746</v>
      </c>
    </row>
    <row r="21" ht="26.1" customHeight="1" spans="1:11">
      <c r="A21" s="1235"/>
      <c r="B21" s="1236" t="s">
        <v>422</v>
      </c>
      <c r="C21" s="1062">
        <f>VLOOKUP(B21,BUT_!$C$17:$I$30,4,0)</f>
        <v>409737</v>
      </c>
      <c r="D21" s="1063">
        <v>0.0755302226935312</v>
      </c>
      <c r="E21" s="1062">
        <f t="shared" si="0"/>
        <v>30947.5268557794</v>
      </c>
      <c r="F21" s="1238"/>
      <c r="G21" s="1064" t="s">
        <v>422</v>
      </c>
      <c r="H21" s="1065">
        <f>VLOOKUP(G21,BUT_!$C$17:$I$30,4,0)</f>
        <v>409737</v>
      </c>
      <c r="I21" s="1181">
        <v>0</v>
      </c>
      <c r="J21" s="1182">
        <v>1</v>
      </c>
      <c r="K21" s="1183">
        <f t="shared" si="1"/>
        <v>0</v>
      </c>
    </row>
    <row r="22" ht="26.1" customHeight="1" spans="1:14">
      <c r="A22" s="1235"/>
      <c r="B22" s="1236"/>
      <c r="C22" s="1062"/>
      <c r="D22" s="1063">
        <v>0</v>
      </c>
      <c r="E22" s="1062"/>
      <c r="F22" s="1239"/>
      <c r="G22" s="1064" t="s">
        <v>420</v>
      </c>
      <c r="H22" s="1065">
        <f>VLOOKUP(G22,BUT_!$C$39:$I$46,4,0)</f>
        <v>105830</v>
      </c>
      <c r="I22" s="1181">
        <v>0</v>
      </c>
      <c r="J22" s="1182"/>
      <c r="K22" s="1183">
        <f t="shared" si="1"/>
        <v>0</v>
      </c>
      <c r="M22" s="1242"/>
      <c r="N22" s="1015"/>
    </row>
    <row r="23" ht="24.75" customHeight="1" spans="1:16">
      <c r="A23" s="1235" t="s">
        <v>1959</v>
      </c>
      <c r="B23" s="1236" t="s">
        <v>455</v>
      </c>
      <c r="C23" s="1062">
        <f>VLOOKUP(B23,BUT_!$C$39:$I$46,4,0)</f>
        <v>111562</v>
      </c>
      <c r="D23" s="1063">
        <v>0.924469777306469</v>
      </c>
      <c r="E23" s="1062">
        <f t="shared" si="0"/>
        <v>103135.697295864</v>
      </c>
      <c r="F23" s="1235" t="s">
        <v>1959</v>
      </c>
      <c r="G23" s="1064" t="s">
        <v>452</v>
      </c>
      <c r="H23" s="1065">
        <f>VLOOKUP(G23,BUT_!$C$39:$I$46,4,0)</f>
        <v>113322</v>
      </c>
      <c r="I23" s="1181">
        <v>0</v>
      </c>
      <c r="J23" s="1182">
        <v>1</v>
      </c>
      <c r="K23" s="1183">
        <f t="shared" si="1"/>
        <v>0</v>
      </c>
      <c r="O23" s="1015">
        <f>Isian!E98</f>
        <v>245</v>
      </c>
      <c r="P23" s="1014" t="s">
        <v>2191</v>
      </c>
    </row>
    <row r="24" ht="24.75" customHeight="1" spans="1:15">
      <c r="A24" s="1235"/>
      <c r="B24" s="1236" t="s">
        <v>450</v>
      </c>
      <c r="C24" s="1062">
        <f>VLOOKUP(B24,BUT_!$C$39:$I$46,4,0)</f>
        <v>76022</v>
      </c>
      <c r="D24" s="1063">
        <v>0.0755302226935314</v>
      </c>
      <c r="E24" s="1062">
        <f t="shared" si="0"/>
        <v>5741.95858960764</v>
      </c>
      <c r="F24" s="1235"/>
      <c r="G24" s="1064" t="s">
        <v>450</v>
      </c>
      <c r="H24" s="1065">
        <f>VLOOKUP(G24,BUT_!$C$39:$I$46,4,0)</f>
        <v>76022</v>
      </c>
      <c r="I24" s="1181">
        <f>I21</f>
        <v>0</v>
      </c>
      <c r="J24" s="1182">
        <v>1</v>
      </c>
      <c r="K24" s="1183">
        <f t="shared" si="1"/>
        <v>0</v>
      </c>
      <c r="L24" s="1014">
        <v>14</v>
      </c>
      <c r="M24" s="1014">
        <f>4*10</f>
        <v>40</v>
      </c>
      <c r="N24" s="1014">
        <f>L24+M24</f>
        <v>54</v>
      </c>
      <c r="O24" s="1015" t="s">
        <v>2192</v>
      </c>
    </row>
    <row r="25" ht="24.75" customHeight="1" spans="1:15">
      <c r="A25" s="1235"/>
      <c r="B25" s="1236"/>
      <c r="C25" s="1067"/>
      <c r="D25" s="1063">
        <v>0</v>
      </c>
      <c r="E25" s="1067">
        <f t="shared" si="0"/>
        <v>0</v>
      </c>
      <c r="F25" s="1235"/>
      <c r="G25" s="1064" t="s">
        <v>420</v>
      </c>
      <c r="H25" s="1065">
        <f>VLOOKUP(G25,BUT_!$C$39:$I$46,4,0)</f>
        <v>105830</v>
      </c>
      <c r="I25" s="1181">
        <v>0</v>
      </c>
      <c r="J25" s="1182">
        <v>1</v>
      </c>
      <c r="K25" s="1183">
        <f t="shared" si="1"/>
        <v>0</v>
      </c>
      <c r="M25" s="1242"/>
      <c r="N25" s="1015"/>
      <c r="O25" s="1015" t="s">
        <v>2193</v>
      </c>
    </row>
    <row r="26" ht="20.1" customHeight="1" spans="1:11">
      <c r="A26" s="1235" t="s">
        <v>1960</v>
      </c>
      <c r="B26" s="1236" t="s">
        <v>458</v>
      </c>
      <c r="C26" s="1067">
        <f>VLOOKUP(B26,BUT_!$C$48:$I$64,4,0)</f>
        <v>190940</v>
      </c>
      <c r="D26" s="1063">
        <v>1</v>
      </c>
      <c r="E26" s="1067">
        <f t="shared" si="0"/>
        <v>190940</v>
      </c>
      <c r="F26" s="1235" t="s">
        <v>1960</v>
      </c>
      <c r="G26" s="1064" t="s">
        <v>459</v>
      </c>
      <c r="H26" s="1065">
        <f>VLOOKUP(G26,BUT_!$C$48:$I$64,4,0)</f>
        <v>228979</v>
      </c>
      <c r="I26" s="1181">
        <v>1</v>
      </c>
      <c r="J26" s="1182">
        <v>1</v>
      </c>
      <c r="K26" s="1183">
        <f t="shared" si="1"/>
        <v>228979</v>
      </c>
    </row>
    <row r="27" ht="20.1" customHeight="1" spans="1:11">
      <c r="A27" s="1235"/>
      <c r="B27" s="1236" t="s">
        <v>467</v>
      </c>
      <c r="C27" s="1067">
        <f>VLOOKUP(B27,BUT_!$C$48:$I$64,4,0)</f>
        <v>475224</v>
      </c>
      <c r="D27" s="1063">
        <v>0.800701236390478</v>
      </c>
      <c r="E27" s="1067">
        <f t="shared" si="0"/>
        <v>380512.444362428</v>
      </c>
      <c r="F27" s="1235"/>
      <c r="G27" s="1064" t="s">
        <v>467</v>
      </c>
      <c r="H27" s="1065">
        <f>VLOOKUP(G27,BUT_!$C$48:$I$64,4,0)</f>
        <v>475224</v>
      </c>
      <c r="I27" s="1181">
        <v>1</v>
      </c>
      <c r="J27" s="1182">
        <v>1</v>
      </c>
      <c r="K27" s="1183">
        <f t="shared" si="1"/>
        <v>475224</v>
      </c>
    </row>
    <row r="28" ht="20.1" customHeight="1" spans="1:11">
      <c r="A28" s="1235"/>
      <c r="B28" s="1236"/>
      <c r="C28" s="1067"/>
      <c r="D28" s="1063">
        <v>0.199298763609522</v>
      </c>
      <c r="E28" s="1067">
        <f t="shared" si="0"/>
        <v>0</v>
      </c>
      <c r="F28" s="1235"/>
      <c r="G28" s="1064" t="s">
        <v>459</v>
      </c>
      <c r="H28" s="1065">
        <f>VLOOKUP(G28,BUT_!$C$48:$I$64,4,0)</f>
        <v>228979</v>
      </c>
      <c r="I28" s="1181">
        <v>0</v>
      </c>
      <c r="J28" s="1182">
        <v>1</v>
      </c>
      <c r="K28" s="1183">
        <f t="shared" si="1"/>
        <v>0</v>
      </c>
    </row>
    <row r="29" ht="20.1" customHeight="1" spans="1:11">
      <c r="A29" s="1235"/>
      <c r="B29" s="1236"/>
      <c r="C29" s="1067"/>
      <c r="D29" s="1063">
        <v>0</v>
      </c>
      <c r="E29" s="1067">
        <f t="shared" si="0"/>
        <v>0</v>
      </c>
      <c r="F29" s="1235"/>
      <c r="G29" s="1064" t="s">
        <v>467</v>
      </c>
      <c r="H29" s="1065">
        <f>VLOOKUP(G29,BUT_!$C$48:$I$64,4,0)</f>
        <v>475224</v>
      </c>
      <c r="I29" s="1181">
        <v>0</v>
      </c>
      <c r="J29" s="1182">
        <v>1</v>
      </c>
      <c r="K29" s="1183">
        <f t="shared" si="1"/>
        <v>0</v>
      </c>
    </row>
    <row r="30" ht="20.1" customHeight="1" spans="1:11">
      <c r="A30" s="1235"/>
      <c r="B30" s="1236"/>
      <c r="C30" s="1067"/>
      <c r="D30" s="1063">
        <v>0</v>
      </c>
      <c r="E30" s="1067">
        <f t="shared" si="0"/>
        <v>0</v>
      </c>
      <c r="F30" s="1235"/>
      <c r="G30" s="1064" t="s">
        <v>467</v>
      </c>
      <c r="H30" s="1065">
        <f>VLOOKUP(G30,BUT_!$C$48:$I$64,4,0)</f>
        <v>475224</v>
      </c>
      <c r="I30" s="1181">
        <v>0</v>
      </c>
      <c r="J30" s="1182">
        <v>1</v>
      </c>
      <c r="K30" s="1183">
        <f t="shared" si="1"/>
        <v>0</v>
      </c>
    </row>
    <row r="31" ht="20.1" customHeight="1" spans="1:11">
      <c r="A31" s="1235"/>
      <c r="B31" s="1236"/>
      <c r="C31" s="1067"/>
      <c r="D31" s="1063">
        <v>0</v>
      </c>
      <c r="E31" s="1067">
        <f t="shared" si="0"/>
        <v>0</v>
      </c>
      <c r="F31" s="1235"/>
      <c r="G31" s="1064" t="s">
        <v>460</v>
      </c>
      <c r="H31" s="1065">
        <f>VLOOKUP(G31,BUT_!$C$48:$I$64,4,0)</f>
        <v>270302</v>
      </c>
      <c r="I31" s="1181">
        <v>0</v>
      </c>
      <c r="J31" s="1182">
        <v>1</v>
      </c>
      <c r="K31" s="1183">
        <f t="shared" si="1"/>
        <v>0</v>
      </c>
    </row>
    <row r="32" ht="20.1" customHeight="1" spans="1:14">
      <c r="A32" s="1235"/>
      <c r="B32" s="1236"/>
      <c r="C32" s="1067"/>
      <c r="D32" s="1063">
        <v>0</v>
      </c>
      <c r="E32" s="1067">
        <f t="shared" si="0"/>
        <v>0</v>
      </c>
      <c r="F32" s="1235"/>
      <c r="G32" s="1064" t="s">
        <v>459</v>
      </c>
      <c r="H32" s="1065">
        <f>VLOOKUP(G32,BUT_!$C$48:$I$64,4,0)</f>
        <v>228979</v>
      </c>
      <c r="I32" s="1181">
        <v>0</v>
      </c>
      <c r="J32" s="1182">
        <v>1</v>
      </c>
      <c r="K32" s="1183">
        <f t="shared" si="1"/>
        <v>0</v>
      </c>
      <c r="M32" s="1242"/>
      <c r="N32" s="1015"/>
    </row>
    <row r="33" ht="35.25" customHeight="1" spans="1:12">
      <c r="A33" s="1235" t="s">
        <v>1961</v>
      </c>
      <c r="B33" s="1236" t="s">
        <v>479</v>
      </c>
      <c r="C33" s="1067">
        <f>VLOOKUP(B33,BUT_!$C$66:$I$80,4,0)</f>
        <v>300776</v>
      </c>
      <c r="D33" s="1063">
        <v>0.5</v>
      </c>
      <c r="E33" s="1067">
        <f t="shared" si="0"/>
        <v>150388</v>
      </c>
      <c r="F33" s="1235" t="s">
        <v>1961</v>
      </c>
      <c r="G33" s="1064" t="s">
        <v>480</v>
      </c>
      <c r="H33" s="1065">
        <f>VLOOKUP(G33,BUT_!$C$66:$I$80,4,0)</f>
        <v>350897</v>
      </c>
      <c r="I33" s="1181">
        <v>0.5</v>
      </c>
      <c r="J33" s="1182">
        <v>1</v>
      </c>
      <c r="K33" s="1183">
        <f t="shared" si="1"/>
        <v>175448.5</v>
      </c>
      <c r="L33" s="1014" t="s">
        <v>2020</v>
      </c>
    </row>
    <row r="34" ht="32.25" customHeight="1" spans="1:11">
      <c r="A34" s="1235"/>
      <c r="B34" s="1236" t="s">
        <v>488</v>
      </c>
      <c r="C34" s="1067">
        <f>VLOOKUP(B34,BUT_!$C$66:$I$80,4,0)</f>
        <v>348715</v>
      </c>
      <c r="D34" s="1063">
        <v>0.396381578947368</v>
      </c>
      <c r="E34" s="1067">
        <f t="shared" si="0"/>
        <v>138224.202302632</v>
      </c>
      <c r="F34" s="1235"/>
      <c r="G34" s="1064" t="s">
        <v>489</v>
      </c>
      <c r="H34" s="1065">
        <f>VLOOKUP(G34,BUT_!$C$66:$I$80,4,0)</f>
        <v>362136</v>
      </c>
      <c r="I34" s="1181">
        <v>0.5</v>
      </c>
      <c r="J34" s="1182">
        <v>1</v>
      </c>
      <c r="K34" s="1183">
        <f t="shared" si="1"/>
        <v>181068</v>
      </c>
    </row>
    <row r="35" ht="32.25" customHeight="1" spans="1:11">
      <c r="A35" s="1235"/>
      <c r="B35" s="1236" t="s">
        <v>482</v>
      </c>
      <c r="C35" s="1067">
        <f>VLOOKUP(B35,BUT_!$C$66:$I$80,4,0)</f>
        <v>87745</v>
      </c>
      <c r="D35" s="1063">
        <v>0.103618421052632</v>
      </c>
      <c r="E35" s="1067">
        <f t="shared" si="0"/>
        <v>9091.99835526316</v>
      </c>
      <c r="F35" s="1235"/>
      <c r="G35" s="1064" t="s">
        <v>482</v>
      </c>
      <c r="H35" s="1065">
        <f>VLOOKUP(G35,BUT_!$C$66:$I$80,4,0)</f>
        <v>87745</v>
      </c>
      <c r="I35" s="1181">
        <v>0</v>
      </c>
      <c r="J35" s="1182">
        <v>1</v>
      </c>
      <c r="K35" s="1183">
        <f t="shared" si="1"/>
        <v>0</v>
      </c>
    </row>
    <row r="36" ht="32.25" customHeight="1" spans="1:14">
      <c r="A36" s="1235"/>
      <c r="B36" s="1240" t="s">
        <v>30</v>
      </c>
      <c r="C36" s="1067"/>
      <c r="D36" s="1063">
        <v>0</v>
      </c>
      <c r="E36" s="1067">
        <f t="shared" si="0"/>
        <v>0</v>
      </c>
      <c r="F36" s="1235"/>
      <c r="G36" s="1064" t="s">
        <v>488</v>
      </c>
      <c r="H36" s="1065">
        <f>VLOOKUP(G36,BUT_!$C$66:$I$80,4,0)</f>
        <v>348715</v>
      </c>
      <c r="I36" s="1181">
        <v>0</v>
      </c>
      <c r="J36" s="1182">
        <v>1</v>
      </c>
      <c r="K36" s="1183">
        <f t="shared" si="1"/>
        <v>0</v>
      </c>
      <c r="M36" s="1242"/>
      <c r="N36" s="1015"/>
    </row>
    <row r="37" ht="26.1" customHeight="1" spans="1:11">
      <c r="A37" s="1235" t="s">
        <v>1962</v>
      </c>
      <c r="B37" s="1236" t="s">
        <v>497</v>
      </c>
      <c r="C37" s="1067">
        <f>VLOOKUP(B37,BUT_!$C$81:$I$106,4,0)</f>
        <v>217373</v>
      </c>
      <c r="D37" s="1063">
        <v>1</v>
      </c>
      <c r="E37" s="1067">
        <f t="shared" si="0"/>
        <v>217373</v>
      </c>
      <c r="F37" s="1235" t="s">
        <v>1962</v>
      </c>
      <c r="G37" s="1064" t="s">
        <v>497</v>
      </c>
      <c r="H37" s="1065">
        <f>VLOOKUP(G37,BUT_!$C$81:$I$106,4,0)</f>
        <v>217373</v>
      </c>
      <c r="I37" s="1181">
        <v>1</v>
      </c>
      <c r="J37" s="1182">
        <v>1</v>
      </c>
      <c r="K37" s="1183">
        <f t="shared" si="1"/>
        <v>217373</v>
      </c>
    </row>
    <row r="38" ht="26.1" customHeight="1" spans="1:11">
      <c r="A38" s="1235"/>
      <c r="B38" s="1236"/>
      <c r="C38" s="1067"/>
      <c r="D38" s="1063">
        <v>0</v>
      </c>
      <c r="E38" s="1067">
        <f t="shared" si="0"/>
        <v>0</v>
      </c>
      <c r="F38" s="1235"/>
      <c r="G38" s="1064" t="s">
        <v>501</v>
      </c>
      <c r="H38" s="1065">
        <f>VLOOKUP(G38,BUT_!$C$81:$I$106,4,0)</f>
        <v>71668</v>
      </c>
      <c r="I38" s="1181">
        <v>0</v>
      </c>
      <c r="J38" s="1182">
        <v>1</v>
      </c>
      <c r="K38" s="1183">
        <f t="shared" si="1"/>
        <v>0</v>
      </c>
    </row>
    <row r="39" ht="26.1" customHeight="1" spans="1:14">
      <c r="A39" s="1235"/>
      <c r="B39" s="1240" t="s">
        <v>30</v>
      </c>
      <c r="C39" s="1067"/>
      <c r="D39" s="1063">
        <v>0</v>
      </c>
      <c r="E39" s="1067">
        <f t="shared" si="0"/>
        <v>0</v>
      </c>
      <c r="F39" s="1235"/>
      <c r="G39" s="1064" t="s">
        <v>497</v>
      </c>
      <c r="H39" s="1065">
        <f>VLOOKUP(G39,BUT_!$C$81:$I$106,4,0)</f>
        <v>217373</v>
      </c>
      <c r="I39" s="1181">
        <v>1</v>
      </c>
      <c r="J39" s="1182">
        <v>0</v>
      </c>
      <c r="K39" s="1183">
        <f t="shared" si="1"/>
        <v>0</v>
      </c>
      <c r="M39" s="1242"/>
      <c r="N39" s="1015"/>
    </row>
    <row r="40" ht="36.75" customHeight="1" spans="1:14">
      <c r="A40" s="1241" t="s">
        <v>1963</v>
      </c>
      <c r="B40" s="1069" t="s">
        <v>1964</v>
      </c>
      <c r="C40" s="1070">
        <v>204322.922565492</v>
      </c>
      <c r="D40" s="1071">
        <v>1</v>
      </c>
      <c r="E40" s="1070">
        <f t="shared" si="0"/>
        <v>204322.922565492</v>
      </c>
      <c r="F40" s="1241" t="s">
        <v>1963</v>
      </c>
      <c r="G40" s="1072" t="str">
        <f>B40</f>
        <v>Sanitair (kloset jongkok), Plumbing, elektrikal</v>
      </c>
      <c r="H40" s="1073">
        <f>C40</f>
        <v>204322.922565492</v>
      </c>
      <c r="I40" s="1184">
        <v>1</v>
      </c>
      <c r="J40" s="1185">
        <v>1</v>
      </c>
      <c r="K40" s="1186">
        <f t="shared" si="1"/>
        <v>204322.922565492</v>
      </c>
      <c r="N40" s="1180"/>
    </row>
    <row r="41" ht="20.25" customHeight="1" spans="1:15">
      <c r="A41" s="1074" t="s">
        <v>1965</v>
      </c>
      <c r="B41" s="1075"/>
      <c r="C41" s="1075"/>
      <c r="D41" s="1076"/>
      <c r="E41" s="1077">
        <f>SUM(E15:E40)</f>
        <v>2873938.58876821</v>
      </c>
      <c r="F41" s="1078" t="s">
        <v>1965</v>
      </c>
      <c r="G41" s="1079"/>
      <c r="H41" s="1079"/>
      <c r="I41" s="1079"/>
      <c r="J41" s="1187"/>
      <c r="K41" s="1188">
        <f>SUM(K15:K40)</f>
        <v>2925452.42256549</v>
      </c>
      <c r="N41" s="1077"/>
      <c r="O41" s="1077"/>
    </row>
    <row r="42" ht="20.25" customHeight="1" spans="1:30">
      <c r="A42" s="1074" t="s">
        <v>1966</v>
      </c>
      <c r="B42" s="1075"/>
      <c r="C42" s="1075"/>
      <c r="D42" s="1076"/>
      <c r="E42" s="1077">
        <f>E41*I8</f>
        <v>2327890.25690225</v>
      </c>
      <c r="F42" s="1078" t="s">
        <v>1966</v>
      </c>
      <c r="G42" s="1079"/>
      <c r="H42" s="1079"/>
      <c r="I42" s="1079"/>
      <c r="J42" s="1187"/>
      <c r="K42" s="1188">
        <f>K41*I8</f>
        <v>2369616.46227805</v>
      </c>
      <c r="L42" s="1013"/>
      <c r="M42" s="1013"/>
      <c r="N42" s="1013"/>
      <c r="O42" s="1243"/>
      <c r="P42" s="1189"/>
      <c r="Q42" s="1189"/>
      <c r="R42" s="1218"/>
      <c r="S42" s="1013"/>
      <c r="T42" s="1219"/>
      <c r="U42" s="1013"/>
      <c r="V42" s="1013"/>
      <c r="Y42" s="1220"/>
      <c r="Z42" s="1189"/>
      <c r="AC42" s="1221"/>
      <c r="AD42" s="1222"/>
    </row>
    <row r="43" ht="20.25" customHeight="1" spans="1:11">
      <c r="A43" s="1074" t="s">
        <v>1967</v>
      </c>
      <c r="B43" s="1075"/>
      <c r="C43" s="1075"/>
      <c r="D43" s="1076"/>
      <c r="E43" s="1077">
        <f>E42*K4</f>
        <v>2327890.25690225</v>
      </c>
      <c r="F43" s="1078" t="s">
        <v>1967</v>
      </c>
      <c r="G43" s="1079"/>
      <c r="H43" s="1079"/>
      <c r="I43" s="1079"/>
      <c r="J43" s="1187"/>
      <c r="K43" s="1188">
        <f>K42*K4</f>
        <v>2369616.46227805</v>
      </c>
    </row>
    <row r="44" ht="34.5" customHeight="1" spans="1:11">
      <c r="A44" s="1080" t="s">
        <v>1968</v>
      </c>
      <c r="B44" s="1081" t="s">
        <v>1969</v>
      </c>
      <c r="C44" s="1082" t="s">
        <v>1970</v>
      </c>
      <c r="D44" s="1083"/>
      <c r="E44" s="1083"/>
      <c r="F44" s="1084" t="s">
        <v>1971</v>
      </c>
      <c r="G44" s="1085"/>
      <c r="H44" s="1084" t="str">
        <f>B44</f>
        <v>MODEL ACUAN</v>
      </c>
      <c r="I44" s="1085"/>
      <c r="J44" s="1084" t="str">
        <f>C44</f>
        <v>OBJEK YANG DINILAI</v>
      </c>
      <c r="K44" s="1190"/>
    </row>
    <row r="45" ht="30.75" customHeight="1" spans="1:11">
      <c r="A45" s="1086" t="s">
        <v>1320</v>
      </c>
      <c r="B45" s="1087">
        <f>3%*E43</f>
        <v>69836.7077070676</v>
      </c>
      <c r="C45" s="1088">
        <f>3%*(K43+K52)</f>
        <v>71088.4938683415</v>
      </c>
      <c r="D45" s="1089"/>
      <c r="E45" s="1089"/>
      <c r="F45" s="1090" t="s">
        <v>1972</v>
      </c>
      <c r="G45" s="1090"/>
      <c r="H45" s="1091">
        <f>E43+B48</f>
        <v>2665434.34415308</v>
      </c>
      <c r="I45" s="1091"/>
      <c r="J45" s="1191">
        <f>K43+C48</f>
        <v>2713210.84930837</v>
      </c>
      <c r="K45" s="1192"/>
    </row>
    <row r="46" ht="26.25" customHeight="1" spans="1:11">
      <c r="A46" s="1092" t="s">
        <v>1323</v>
      </c>
      <c r="B46" s="1093">
        <f>E43*1.5%</f>
        <v>34918.3538535338</v>
      </c>
      <c r="C46" s="1094">
        <f>1.5%*(K43+K52)</f>
        <v>35544.2469341707</v>
      </c>
      <c r="D46" s="1095"/>
      <c r="E46" s="1095"/>
      <c r="F46" s="1096" t="s">
        <v>1973</v>
      </c>
      <c r="G46" s="1096"/>
      <c r="H46" s="1097">
        <f>H45*11%</f>
        <v>293197.777856839</v>
      </c>
      <c r="I46" s="1097"/>
      <c r="J46" s="1193">
        <f>J45*11%</f>
        <v>298453.19342392</v>
      </c>
      <c r="K46" s="1194"/>
    </row>
    <row r="47" ht="31.5" customHeight="1" spans="1:11">
      <c r="A47" s="1098" t="s">
        <v>1327</v>
      </c>
      <c r="B47" s="1099">
        <f>E43*10%</f>
        <v>232789.025690225</v>
      </c>
      <c r="C47" s="1100">
        <f>10%*(K43+K52)</f>
        <v>236961.646227805</v>
      </c>
      <c r="D47" s="1101"/>
      <c r="E47" s="1101"/>
      <c r="F47" s="1102" t="s">
        <v>1974</v>
      </c>
      <c r="G47" s="1102"/>
      <c r="H47" s="1103">
        <f>ROUND(H45+H46,-4)</f>
        <v>2960000</v>
      </c>
      <c r="I47" s="1103"/>
      <c r="J47" s="1195">
        <f>ROUNDDOWN(J45+J46,-3)</f>
        <v>3011000</v>
      </c>
      <c r="K47" s="1196"/>
    </row>
    <row r="48" ht="31.5" customHeight="1" spans="1:11">
      <c r="A48" s="1104" t="s">
        <v>1975</v>
      </c>
      <c r="B48" s="1105">
        <f>SUM(B45:B47)</f>
        <v>337544.087250827</v>
      </c>
      <c r="C48" s="1106">
        <f>SUM(C45:C47)</f>
        <v>343594.387030317</v>
      </c>
      <c r="D48" s="1107"/>
      <c r="E48" s="1107"/>
      <c r="F48" s="1108" t="s">
        <v>1976</v>
      </c>
      <c r="G48" s="1109"/>
      <c r="H48" s="1110">
        <f>H47*G4</f>
        <v>725200000</v>
      </c>
      <c r="I48" s="1197"/>
      <c r="J48" s="1198">
        <f>J47*G4</f>
        <v>737695000</v>
      </c>
      <c r="K48" s="1199"/>
    </row>
    <row r="49" ht="29.25" customHeight="1" spans="6:6">
      <c r="F49" s="1111"/>
    </row>
    <row r="50" ht="30" customHeight="1" spans="6:6">
      <c r="F50" s="1113"/>
    </row>
    <row r="51" ht="30.75" customHeight="1" spans="6:6">
      <c r="F51" s="1114"/>
    </row>
    <row r="52" ht="28.5" customHeight="1" spans="7:11">
      <c r="G52" s="1115" t="s">
        <v>1977</v>
      </c>
      <c r="H52" s="1115"/>
      <c r="I52" s="1115"/>
      <c r="J52" s="1200">
        <v>0</v>
      </c>
      <c r="K52" s="1201">
        <f>J52*K41</f>
        <v>0</v>
      </c>
    </row>
    <row r="53" ht="31.5" customHeight="1"/>
    <row r="54" ht="21" customHeight="1"/>
    <row r="55" ht="27.75" customHeight="1" spans="1:11">
      <c r="A55" s="1116"/>
      <c r="B55" s="1117"/>
      <c r="C55" s="1118"/>
      <c r="H55" s="1119"/>
      <c r="I55" s="1119"/>
      <c r="J55" s="1119"/>
      <c r="K55" s="1202"/>
    </row>
    <row r="56" ht="21.75" customHeight="1" spans="1:11">
      <c r="A56" s="1120"/>
      <c r="B56" s="1119"/>
      <c r="C56" s="1118"/>
      <c r="D56" s="1118"/>
      <c r="E56" s="1118"/>
      <c r="F56" s="1118"/>
      <c r="G56" s="1118"/>
      <c r="H56" s="1118"/>
      <c r="I56" s="1118"/>
      <c r="J56" s="1118"/>
      <c r="K56" s="1203"/>
    </row>
    <row r="57" ht="21" spans="1:11">
      <c r="A57" s="1121"/>
      <c r="B57" s="1121"/>
      <c r="C57" s="1118"/>
      <c r="D57" s="1116"/>
      <c r="E57" s="1116"/>
      <c r="F57" s="1116"/>
      <c r="G57" s="1122"/>
      <c r="H57" s="1122"/>
      <c r="I57" s="1122"/>
      <c r="J57" s="1122"/>
      <c r="K57" s="1203"/>
    </row>
    <row r="58" ht="21" spans="1:11">
      <c r="A58" s="1123"/>
      <c r="B58" s="1124"/>
      <c r="C58" s="1118"/>
      <c r="D58" s="1120"/>
      <c r="E58" s="1120"/>
      <c r="F58" s="1120"/>
      <c r="G58" s="1125"/>
      <c r="H58" s="1125"/>
      <c r="I58" s="1128"/>
      <c r="J58" s="1128"/>
      <c r="K58" s="1203"/>
    </row>
    <row r="59" ht="21" spans="1:11">
      <c r="A59" s="1126"/>
      <c r="B59" s="1127"/>
      <c r="C59" s="1118"/>
      <c r="D59" s="1120"/>
      <c r="E59" s="1120"/>
      <c r="F59" s="1120"/>
      <c r="G59" s="1128"/>
      <c r="H59" s="1128"/>
      <c r="I59" s="1128"/>
      <c r="J59" s="1128"/>
      <c r="K59" s="1203"/>
    </row>
    <row r="60" ht="15" customHeight="1"/>
    <row r="61" ht="15.75" customHeight="1"/>
    <row r="62" ht="15" customHeight="1"/>
    <row r="63" ht="15" customHeight="1" spans="3:3">
      <c r="C63" s="1129"/>
    </row>
    <row r="64" ht="15" customHeight="1" spans="3:3">
      <c r="C64" s="1130"/>
    </row>
    <row r="65" ht="15.75" hidden="1" customHeight="1" spans="1:11">
      <c r="A65" s="1131" t="s">
        <v>1978</v>
      </c>
      <c r="B65" s="1132"/>
      <c r="C65" s="1133">
        <f>ROUND(J47*K74,-3)</f>
        <v>75000</v>
      </c>
      <c r="D65" s="1134"/>
      <c r="E65" s="1134"/>
      <c r="F65" s="1135"/>
      <c r="G65" s="1136" t="s">
        <v>1979</v>
      </c>
      <c r="H65" s="1137">
        <v>2017</v>
      </c>
      <c r="I65" s="1204" t="s">
        <v>1980</v>
      </c>
      <c r="J65" s="1205"/>
      <c r="K65" s="1206" t="s">
        <v>1981</v>
      </c>
    </row>
    <row r="66" ht="15" hidden="1" customHeight="1" spans="1:11">
      <c r="A66" s="1138" t="s">
        <v>1982</v>
      </c>
      <c r="B66" s="1139"/>
      <c r="C66" s="1140">
        <f>ROUND(J47-C65,-3)</f>
        <v>2936000</v>
      </c>
      <c r="D66" s="1140"/>
      <c r="E66" s="1140"/>
      <c r="F66" s="1140"/>
      <c r="G66" s="1141" t="s">
        <v>1983</v>
      </c>
      <c r="H66" s="1142">
        <v>2016</v>
      </c>
      <c r="I66" s="1207" t="s">
        <v>1984</v>
      </c>
      <c r="J66" s="1208"/>
      <c r="K66" s="1209">
        <f>H69/H68</f>
        <v>0.025</v>
      </c>
    </row>
    <row r="67" ht="15" hidden="1" customHeight="1" spans="1:11">
      <c r="A67" s="1143" t="s">
        <v>1985</v>
      </c>
      <c r="B67" s="1143"/>
      <c r="C67" s="1144">
        <f>ROUND(C66*G4,-3)</f>
        <v>719320000</v>
      </c>
      <c r="D67" s="1145"/>
      <c r="E67" s="1145"/>
      <c r="F67" s="1146"/>
      <c r="G67" s="1141" t="s">
        <v>1986</v>
      </c>
      <c r="H67" s="1147">
        <f>H66</f>
        <v>2016</v>
      </c>
      <c r="I67" s="1210" t="s">
        <v>1987</v>
      </c>
      <c r="J67" s="1211"/>
      <c r="K67" s="1212">
        <v>0</v>
      </c>
    </row>
    <row r="68" ht="15" hidden="1" customHeight="1" spans="7:11">
      <c r="G68" s="1148" t="s">
        <v>1988</v>
      </c>
      <c r="H68" s="1149">
        <v>40</v>
      </c>
      <c r="I68" s="1213" t="s">
        <v>1989</v>
      </c>
      <c r="J68" s="1214"/>
      <c r="K68" s="1215"/>
    </row>
    <row r="69" ht="15" hidden="1" customHeight="1" spans="7:11">
      <c r="G69" s="1148" t="s">
        <v>1990</v>
      </c>
      <c r="H69" s="1150">
        <f>H65-(H66+H67)/2</f>
        <v>1</v>
      </c>
      <c r="I69" s="1216" t="s">
        <v>1991</v>
      </c>
      <c r="J69" s="1217"/>
      <c r="K69" s="1212">
        <v>0</v>
      </c>
    </row>
    <row r="70" ht="15" hidden="1" customHeight="1" spans="9:11">
      <c r="I70" s="1213" t="s">
        <v>1992</v>
      </c>
      <c r="J70" s="1214"/>
      <c r="K70" s="1215"/>
    </row>
    <row r="71" ht="15" hidden="1" customHeight="1" spans="7:11">
      <c r="G71" s="1223" t="s">
        <v>1993</v>
      </c>
      <c r="H71" s="1224"/>
      <c r="I71" s="1226" t="s">
        <v>1991</v>
      </c>
      <c r="J71" s="1227"/>
      <c r="K71" s="1212">
        <v>0</v>
      </c>
    </row>
    <row r="72" ht="15" hidden="1" customHeight="1" spans="7:11">
      <c r="G72" s="1225" t="str">
        <f>IF(100%-K74&gt;84%,"Sangat Baik / Very Good",IF(100%-K74&gt;64%,"Baik / Good",IF(100%-K74&gt;29%,"Cukup / Fair",IF(100%-K74&gt;9%,"Buruk / Poor","Scrap"))))</f>
        <v>Sangat Baik / Very Good</v>
      </c>
      <c r="H72" s="1225"/>
      <c r="I72" s="1213" t="s">
        <v>1994</v>
      </c>
      <c r="J72" s="1214"/>
      <c r="K72" s="1215"/>
    </row>
    <row r="73" ht="15.75" hidden="1" customHeight="1" spans="9:11">
      <c r="I73" s="1228" t="s">
        <v>1991</v>
      </c>
      <c r="J73" s="1229"/>
      <c r="K73" s="1230">
        <v>0</v>
      </c>
    </row>
    <row r="74" ht="15.75" hidden="1" customHeight="1" spans="9:11">
      <c r="I74" s="1231" t="s">
        <v>1995</v>
      </c>
      <c r="J74" s="1231"/>
      <c r="K74" s="1232">
        <f>K66-K67+K69+K71*K66+K73*K66</f>
        <v>0.025</v>
      </c>
    </row>
    <row r="75" ht="15" hidden="1" customHeight="1"/>
    <row r="76" ht="15" hidden="1" customHeight="1"/>
    <row r="77" ht="15" hidden="1" customHeight="1"/>
    <row r="78" ht="15" hidden="1" customHeight="1"/>
    <row r="79" ht="15" hidden="1" customHeight="1"/>
    <row r="80" ht="15" hidden="1" customHeight="1"/>
    <row r="81" ht="15" hidden="1" customHeight="1"/>
    <row r="82" ht="15" hidden="1" customHeight="1"/>
    <row r="83" ht="15" hidden="1" customHeight="1"/>
    <row r="84" ht="15" hidden="1" customHeight="1"/>
    <row r="85" ht="15" hidden="1" customHeight="1"/>
    <row r="86" ht="15" hidden="1" customHeight="1"/>
    <row r="87" ht="15" hidden="1" customHeight="1"/>
    <row r="88" ht="15" hidden="1" customHeight="1"/>
    <row r="89" ht="15" hidden="1" customHeight="1"/>
    <row r="90" ht="15" hidden="1" customHeight="1"/>
    <row r="91" ht="15" hidden="1" customHeight="1"/>
    <row r="92" ht="15" customHeight="1"/>
    <row r="93" ht="15" customHeight="1"/>
    <row r="94" ht="15.75" customHeight="1"/>
    <row r="95" ht="15" customHeight="1"/>
    <row r="96" ht="15.75" customHeight="1"/>
    <row r="97" ht="15" customHeight="1"/>
    <row r="98" ht="15" customHeight="1"/>
    <row r="99" ht="15" customHeight="1"/>
    <row r="100" ht="15" customHeight="1"/>
    <row r="101" ht="15.7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ht="15" customHeight="1"/>
    <row r="114" ht="15" customHeight="1"/>
    <row r="115" ht="15.7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75" customHeight="1"/>
    <row r="130" ht="15" customHeight="1"/>
    <row r="131" ht="15" customHeight="1"/>
    <row r="132" ht="15.75" customHeight="1"/>
    <row r="135" spans="7:8">
      <c r="G135" s="1014"/>
      <c r="H135" s="1014"/>
    </row>
    <row r="136" spans="7:8">
      <c r="G136" s="1014"/>
      <c r="H136" s="1014"/>
    </row>
    <row r="697" ht="15" customHeight="1"/>
  </sheetData>
  <mergeCells count="80">
    <mergeCell ref="A2:K2"/>
    <mergeCell ref="A3:K3"/>
    <mergeCell ref="B4:E4"/>
    <mergeCell ref="A7:E7"/>
    <mergeCell ref="F7:H7"/>
    <mergeCell ref="I7:K7"/>
    <mergeCell ref="A8:E8"/>
    <mergeCell ref="F8:H8"/>
    <mergeCell ref="I8:K8"/>
    <mergeCell ref="A10:B10"/>
    <mergeCell ref="C10:K10"/>
    <mergeCell ref="A11:E11"/>
    <mergeCell ref="F11:K11"/>
    <mergeCell ref="A41:D41"/>
    <mergeCell ref="F41:J41"/>
    <mergeCell ref="A42:D42"/>
    <mergeCell ref="F42:J42"/>
    <mergeCell ref="A43:D43"/>
    <mergeCell ref="F43:J43"/>
    <mergeCell ref="C44:E44"/>
    <mergeCell ref="F44:G44"/>
    <mergeCell ref="H44:I44"/>
    <mergeCell ref="J44:K44"/>
    <mergeCell ref="C45:E45"/>
    <mergeCell ref="F45:G45"/>
    <mergeCell ref="H45:I45"/>
    <mergeCell ref="J45:K45"/>
    <mergeCell ref="C46:E46"/>
    <mergeCell ref="F46:G46"/>
    <mergeCell ref="H46:I46"/>
    <mergeCell ref="J46:K46"/>
    <mergeCell ref="C47:E47"/>
    <mergeCell ref="F47:G47"/>
    <mergeCell ref="H47:I47"/>
    <mergeCell ref="J47:K47"/>
    <mergeCell ref="C48:E48"/>
    <mergeCell ref="F48:G48"/>
    <mergeCell ref="H48:I48"/>
    <mergeCell ref="J48:K48"/>
    <mergeCell ref="A65:B65"/>
    <mergeCell ref="C65:F65"/>
    <mergeCell ref="I65:J65"/>
    <mergeCell ref="A66:B66"/>
    <mergeCell ref="C66:F66"/>
    <mergeCell ref="I66:J66"/>
    <mergeCell ref="A67:B67"/>
    <mergeCell ref="C67:F67"/>
    <mergeCell ref="I67:J67"/>
    <mergeCell ref="I68:J68"/>
    <mergeCell ref="I69:J69"/>
    <mergeCell ref="I70:J70"/>
    <mergeCell ref="G71:H71"/>
    <mergeCell ref="I71:J71"/>
    <mergeCell ref="G72:H72"/>
    <mergeCell ref="I72:J72"/>
    <mergeCell ref="I73:J73"/>
    <mergeCell ref="I74:J74"/>
    <mergeCell ref="A12:A13"/>
    <mergeCell ref="A17:A19"/>
    <mergeCell ref="A20:A22"/>
    <mergeCell ref="A23:A25"/>
    <mergeCell ref="A26:A32"/>
    <mergeCell ref="A33:A36"/>
    <mergeCell ref="A37:A39"/>
    <mergeCell ref="B12:B13"/>
    <mergeCell ref="C12:C13"/>
    <mergeCell ref="D12:D13"/>
    <mergeCell ref="E12:E13"/>
    <mergeCell ref="F12:F13"/>
    <mergeCell ref="F17:F19"/>
    <mergeCell ref="F20:F22"/>
    <mergeCell ref="F23:F25"/>
    <mergeCell ref="F26:F32"/>
    <mergeCell ref="F33:F36"/>
    <mergeCell ref="F37:F39"/>
    <mergeCell ref="G12:G13"/>
    <mergeCell ref="H12:H13"/>
    <mergeCell ref="I12:I13"/>
    <mergeCell ref="J12:J13"/>
    <mergeCell ref="K12:K13"/>
  </mergeCells>
  <dataValidations count="15">
    <dataValidation type="list" allowBlank="1" showInputMessage="1" showErrorMessage="1" sqref="I4">
      <formula1>ILM!$B$7:$B$46</formula1>
    </dataValidation>
    <dataValidation type="list" allowBlank="1" showInputMessage="1" showErrorMessage="1" sqref="F7:H7">
      <formula1>IKK!$G$7:$G$40</formula1>
    </dataValidation>
    <dataValidation type="list" allowBlank="1" showInputMessage="1" showErrorMessage="1" sqref="F8:H8">
      <formula1>IKK!$D$7:$D$549</formula1>
    </dataValidation>
    <dataValidation type="list" allowBlank="1" showInputMessage="1" showErrorMessage="1" sqref="B15 G15">
      <formula1>BUT_!$C$8:$C$12</formula1>
    </dataValidation>
    <dataValidation type="list" allowBlank="1" showInputMessage="1" showErrorMessage="1" sqref="B16 G16">
      <formula1>BUT_!$C$13:$C$15</formula1>
    </dataValidation>
    <dataValidation type="list" allowBlank="1" showInputMessage="1" showErrorMessage="1" sqref="B26">
      <formula1>BUT_!$C$48:$C$54</formula1>
    </dataValidation>
    <dataValidation type="list" allowBlank="1" showInputMessage="1" showErrorMessage="1" sqref="I69 I71:J71 I73:J73">
      <formula1>#REF!</formula1>
    </dataValidation>
    <dataValidation type="whole" operator="lessThan" allowBlank="1" showErrorMessage="1" sqref="A58:A59">
      <formula1>-5</formula1>
    </dataValidation>
    <dataValidation type="list" allowBlank="1" showInputMessage="1" showErrorMessage="1" sqref="B17:B18 G17:G18">
      <formula1>BUT_!$C$32:$C$37</formula1>
    </dataValidation>
    <dataValidation type="list" allowBlank="1" showInputMessage="1" showErrorMessage="1" sqref="B19:B21 G19:G21">
      <formula1>BUT_!$C$17:$C$29</formula1>
    </dataValidation>
    <dataValidation type="list" allowBlank="1" showInputMessage="1" showErrorMessage="1" sqref="B22:B25 G22:G25">
      <formula1>BUT_!$C$39:$C$46</formula1>
    </dataValidation>
    <dataValidation type="list" allowBlank="1" showInputMessage="1" showErrorMessage="1" sqref="B27:B32">
      <formula1>BUT_!$C$55:$C$63</formula1>
    </dataValidation>
    <dataValidation type="list" allowBlank="1" showInputMessage="1" showErrorMessage="1" sqref="B33:B35 G33:G36">
      <formula1>BUT_!$C$66:$C$79</formula1>
    </dataValidation>
    <dataValidation type="list" allowBlank="1" showInputMessage="1" showErrorMessage="1" sqref="B37:B38 G37:G39">
      <formula1>BUT_!$C$81:$C$98</formula1>
    </dataValidation>
    <dataValidation type="list" allowBlank="1" showInputMessage="1" showErrorMessage="1" sqref="G26:G32">
      <formula1>BUT_!$C$48:$C$64</formula1>
    </dataValidation>
  </dataValidations>
  <pageMargins left="0.37" right="0.22" top="0.35" bottom="0.12" header="0.3" footer="0.18"/>
  <pageSetup paperSize="9" scale="69" orientation="portrait"/>
  <headerFooter/>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00"/>
  </sheetPr>
  <dimension ref="A1:AB700"/>
  <sheetViews>
    <sheetView showGridLines="0" view="pageBreakPreview" zoomScale="85" zoomScaleNormal="100" workbookViewId="0">
      <selection activeCell="A1" sqref="$A1:$XFD1048576"/>
    </sheetView>
  </sheetViews>
  <sheetFormatPr defaultColWidth="9.11111111111111" defaultRowHeight="13.2"/>
  <cols>
    <col min="1" max="1" width="15.1111111111111" style="1013" customWidth="1"/>
    <col min="2" max="2" width="18.8888888888889" style="1013" customWidth="1"/>
    <col min="3" max="3" width="11.6666666666667" style="1013" customWidth="1"/>
    <col min="4" max="4" width="8.66666666666667" style="1013" customWidth="1"/>
    <col min="5" max="5" width="12.4444444444444" style="1013" customWidth="1"/>
    <col min="6" max="6" width="11.8888888888889" style="1013" customWidth="1"/>
    <col min="7" max="7" width="17.3333333333333" style="1013" customWidth="1"/>
    <col min="8" max="8" width="11.6666666666667" style="1013" customWidth="1"/>
    <col min="9" max="9" width="8" style="1013" customWidth="1"/>
    <col min="10" max="10" width="9.66666666666667" style="1013" customWidth="1"/>
    <col min="11" max="11" width="12.6666666666667" style="1013" customWidth="1"/>
    <col min="12" max="12" width="9.11111111111111" style="1244"/>
    <col min="13" max="13" width="12" style="1014" customWidth="1"/>
    <col min="14" max="14" width="12.8888888888889" style="1015" customWidth="1"/>
    <col min="15" max="16384" width="9.11111111111111" style="1014"/>
  </cols>
  <sheetData>
    <row r="1" ht="14.55" spans="1:3">
      <c r="A1" s="1016" t="e">
        <f>YEAR(#REF!)</f>
        <v>#REF!</v>
      </c>
      <c r="B1" s="1016"/>
      <c r="C1" s="1017" t="e">
        <f>IF(A1&gt;2016,0,IF(A1&lt;2016,0,1))</f>
        <v>#REF!</v>
      </c>
    </row>
    <row r="2" ht="24.75" customHeight="1" spans="1:11">
      <c r="A2" s="1018" t="str">
        <f>'R. Mewah'!A2</f>
        <v>WORKSHEET PENILAIAN-BTB 2024</v>
      </c>
      <c r="B2" s="1019"/>
      <c r="C2" s="1019"/>
      <c r="D2" s="1019"/>
      <c r="E2" s="1019"/>
      <c r="F2" s="1019"/>
      <c r="G2" s="1019"/>
      <c r="H2" s="1019"/>
      <c r="I2" s="1019"/>
      <c r="J2" s="1019"/>
      <c r="K2" s="1151"/>
    </row>
    <row r="3" ht="24.75" customHeight="1" spans="1:11">
      <c r="A3" s="1020" t="s">
        <v>1935</v>
      </c>
      <c r="B3" s="1021"/>
      <c r="C3" s="1021"/>
      <c r="D3" s="1021"/>
      <c r="E3" s="1021"/>
      <c r="F3" s="1021"/>
      <c r="G3" s="1021"/>
      <c r="H3" s="1021"/>
      <c r="I3" s="1021"/>
      <c r="J3" s="1021"/>
      <c r="K3" s="1152"/>
    </row>
    <row r="4" ht="32.25" customHeight="1" spans="1:11">
      <c r="A4" s="1022" t="s">
        <v>1936</v>
      </c>
      <c r="B4" s="1245" t="s">
        <v>402</v>
      </c>
      <c r="C4" s="1246"/>
      <c r="D4" s="1246"/>
      <c r="E4" s="1247"/>
      <c r="F4" s="1024" t="s">
        <v>1937</v>
      </c>
      <c r="G4" s="1025">
        <f>Isian!I98</f>
        <v>245</v>
      </c>
      <c r="H4" s="1024" t="s">
        <v>1938</v>
      </c>
      <c r="I4" s="1155" t="s">
        <v>1133</v>
      </c>
      <c r="J4" s="1156" t="s">
        <v>1939</v>
      </c>
      <c r="K4" s="1157">
        <f>VLOOKUP(I4,ILM!B7:$H$46,3,FALSE)</f>
        <v>1</v>
      </c>
    </row>
    <row r="5" ht="6" customHeight="1" spans="1:11">
      <c r="A5" s="1026"/>
      <c r="B5" s="1027"/>
      <c r="C5" s="1027"/>
      <c r="D5" s="1027"/>
      <c r="E5" s="1027"/>
      <c r="F5" s="1027"/>
      <c r="G5" s="1028"/>
      <c r="K5" s="1160"/>
    </row>
    <row r="6" ht="20.1" customHeight="1" spans="1:11">
      <c r="A6" s="1029" t="s">
        <v>1940</v>
      </c>
      <c r="B6" s="1027"/>
      <c r="C6" s="1027"/>
      <c r="D6" s="1030"/>
      <c r="E6" s="1030"/>
      <c r="F6" s="1030"/>
      <c r="G6" s="1028"/>
      <c r="K6" s="1160"/>
    </row>
    <row r="7" ht="15.6" spans="1:11">
      <c r="A7" s="1031" t="s">
        <v>379</v>
      </c>
      <c r="B7" s="1032"/>
      <c r="C7" s="1032"/>
      <c r="D7" s="1032"/>
      <c r="E7" s="1033"/>
      <c r="F7" s="3181" t="s">
        <v>1578</v>
      </c>
      <c r="G7" s="1249"/>
      <c r="H7" s="1250"/>
      <c r="I7" s="1281" t="s">
        <v>1941</v>
      </c>
      <c r="J7" s="1282"/>
      <c r="K7" s="1283"/>
    </row>
    <row r="8" ht="15.6" spans="1:11">
      <c r="A8" s="1031" t="s">
        <v>1942</v>
      </c>
      <c r="B8" s="1032"/>
      <c r="C8" s="1032"/>
      <c r="D8" s="1032"/>
      <c r="E8" s="1033"/>
      <c r="F8" s="3161" t="s">
        <v>821</v>
      </c>
      <c r="G8" s="1035"/>
      <c r="H8" s="1035"/>
      <c r="I8" s="1284">
        <f>VLOOKUP(F8,IKK!$D$6:$E$549,2,FALSE)</f>
        <v>0.9</v>
      </c>
      <c r="J8" s="1285"/>
      <c r="K8" s="1286"/>
    </row>
    <row r="9" ht="15.75" customHeight="1" spans="1:11">
      <c r="A9" s="1036"/>
      <c r="B9" s="1037"/>
      <c r="C9" s="1037"/>
      <c r="G9" s="1038"/>
      <c r="H9" s="1038"/>
      <c r="I9" s="1169"/>
      <c r="J9" s="1169"/>
      <c r="K9" s="1170"/>
    </row>
    <row r="10" ht="20.25" customHeight="1" spans="1:11">
      <c r="A10" s="1039" t="s">
        <v>1943</v>
      </c>
      <c r="B10" s="1040"/>
      <c r="C10" s="1041"/>
      <c r="D10" s="1041"/>
      <c r="E10" s="1041"/>
      <c r="F10" s="1041"/>
      <c r="G10" s="1041"/>
      <c r="H10" s="1041"/>
      <c r="I10" s="1041"/>
      <c r="J10" s="1041"/>
      <c r="K10" s="1171"/>
    </row>
    <row r="11" ht="18.75" customHeight="1" spans="1:11">
      <c r="A11" s="1042" t="s">
        <v>1944</v>
      </c>
      <c r="B11" s="1043"/>
      <c r="C11" s="1043"/>
      <c r="D11" s="1043"/>
      <c r="E11" s="1044"/>
      <c r="F11" s="1045" t="s">
        <v>1945</v>
      </c>
      <c r="G11" s="1043"/>
      <c r="H11" s="1043"/>
      <c r="I11" s="1043"/>
      <c r="J11" s="1043"/>
      <c r="K11" s="1172"/>
    </row>
    <row r="12" ht="24.75" customHeight="1" spans="1:11">
      <c r="A12" s="1251" t="s">
        <v>1946</v>
      </c>
      <c r="B12" s="1252" t="s">
        <v>1947</v>
      </c>
      <c r="C12" s="1252" t="s">
        <v>1948</v>
      </c>
      <c r="D12" s="1252" t="s">
        <v>1949</v>
      </c>
      <c r="E12" s="1252" t="s">
        <v>1950</v>
      </c>
      <c r="F12" s="1253" t="s">
        <v>1946</v>
      </c>
      <c r="G12" s="1253" t="s">
        <v>1951</v>
      </c>
      <c r="H12" s="1253" t="s">
        <v>1948</v>
      </c>
      <c r="I12" s="1253" t="s">
        <v>1949</v>
      </c>
      <c r="J12" s="1253" t="s">
        <v>1952</v>
      </c>
      <c r="K12" s="1173" t="s">
        <v>1953</v>
      </c>
    </row>
    <row r="13" ht="22.5" customHeight="1" spans="1:11">
      <c r="A13" s="1254"/>
      <c r="B13" s="1255"/>
      <c r="C13" s="1255"/>
      <c r="D13" s="1255"/>
      <c r="E13" s="1255"/>
      <c r="F13" s="1256"/>
      <c r="G13" s="1256"/>
      <c r="H13" s="1256"/>
      <c r="I13" s="1256"/>
      <c r="J13" s="1256"/>
      <c r="K13" s="1174"/>
    </row>
    <row r="14" ht="20.25" customHeight="1" spans="1:11">
      <c r="A14" s="1049" t="s">
        <v>1954</v>
      </c>
      <c r="B14" s="1050"/>
      <c r="C14" s="1051"/>
      <c r="D14" s="1052"/>
      <c r="E14" s="1052"/>
      <c r="F14" s="1053"/>
      <c r="G14" s="1052"/>
      <c r="H14" s="1052"/>
      <c r="I14" s="1052"/>
      <c r="J14" s="1175"/>
      <c r="K14" s="1176"/>
    </row>
    <row r="15" ht="24" customHeight="1" spans="1:13">
      <c r="A15" s="1257" t="s">
        <v>1955</v>
      </c>
      <c r="B15" s="1234" t="s">
        <v>411</v>
      </c>
      <c r="C15" s="1056">
        <f>VLOOKUP(B15,BUT_!$C$8:$I$12,3,0)</f>
        <v>764896</v>
      </c>
      <c r="D15" s="1057">
        <v>1</v>
      </c>
      <c r="E15" s="1056">
        <f>C15*D15</f>
        <v>764896</v>
      </c>
      <c r="F15" s="1233" t="s">
        <v>1955</v>
      </c>
      <c r="G15" s="1258" t="s">
        <v>411</v>
      </c>
      <c r="H15" s="1059">
        <f>VLOOKUP(G15,BUT_!$C$8:$I$12,3,0)</f>
        <v>764896</v>
      </c>
      <c r="I15" s="1177">
        <v>1</v>
      </c>
      <c r="J15" s="1178">
        <v>1</v>
      </c>
      <c r="K15" s="1287">
        <f>J15*I15*H15</f>
        <v>764896</v>
      </c>
      <c r="M15" s="1180"/>
    </row>
    <row r="16" ht="31.5" customHeight="1" spans="1:13">
      <c r="A16" s="1259" t="s">
        <v>1956</v>
      </c>
      <c r="B16" s="1236" t="s">
        <v>415</v>
      </c>
      <c r="C16" s="1062">
        <f>VLOOKUP(B16,BUT_!$C$13:$I$15,3,0)</f>
        <v>1418170</v>
      </c>
      <c r="D16" s="1063">
        <v>1</v>
      </c>
      <c r="E16" s="1062">
        <f t="shared" ref="E16:E43" si="0">C16*D16</f>
        <v>1418170</v>
      </c>
      <c r="F16" s="1235" t="s">
        <v>1956</v>
      </c>
      <c r="G16" s="1260" t="s">
        <v>415</v>
      </c>
      <c r="H16" s="1065">
        <f>VLOOKUP(G16,BUT_!$C$13:$I$15,3,0)</f>
        <v>1418170</v>
      </c>
      <c r="I16" s="1181">
        <v>1</v>
      </c>
      <c r="J16" s="1182">
        <v>1</v>
      </c>
      <c r="K16" s="1288">
        <f t="shared" ref="K16:K43" si="1">J16*I16*H16</f>
        <v>1418170</v>
      </c>
      <c r="M16" s="1180"/>
    </row>
    <row r="17" ht="25.5" customHeight="1" spans="1:11">
      <c r="A17" s="1261" t="s">
        <v>1957</v>
      </c>
      <c r="B17" s="1236" t="s">
        <v>442</v>
      </c>
      <c r="C17" s="1062">
        <f>VLOOKUP(B17,BUT_!$C$32:$I$38,3,0)</f>
        <v>224163</v>
      </c>
      <c r="D17" s="1063">
        <v>0.676247288503254</v>
      </c>
      <c r="E17" s="1062">
        <f t="shared" si="0"/>
        <v>151589.620932755</v>
      </c>
      <c r="F17" s="1237" t="s">
        <v>1957</v>
      </c>
      <c r="G17" s="1260" t="s">
        <v>440</v>
      </c>
      <c r="H17" s="1065">
        <f>VLOOKUP(G17,BUT_!$C$32:$I$38,3,0)</f>
        <v>357550</v>
      </c>
      <c r="I17" s="1181">
        <v>1</v>
      </c>
      <c r="J17" s="1182">
        <v>1</v>
      </c>
      <c r="K17" s="1288">
        <f t="shared" si="1"/>
        <v>357550</v>
      </c>
    </row>
    <row r="18" ht="26.1" customHeight="1" spans="1:13">
      <c r="A18" s="1262"/>
      <c r="B18" s="1236"/>
      <c r="C18" s="1062"/>
      <c r="D18" s="1063">
        <v>0.323752711496746</v>
      </c>
      <c r="E18" s="1062">
        <f t="shared" si="0"/>
        <v>0</v>
      </c>
      <c r="F18" s="1239"/>
      <c r="G18" s="1260"/>
      <c r="H18" s="1065"/>
      <c r="I18" s="1181">
        <v>1</v>
      </c>
      <c r="J18" s="1182">
        <v>1</v>
      </c>
      <c r="K18" s="1288">
        <f t="shared" si="1"/>
        <v>0</v>
      </c>
      <c r="L18" s="1289"/>
      <c r="M18" s="1180"/>
    </row>
    <row r="19" ht="26.1" customHeight="1" spans="1:11">
      <c r="A19" s="1261" t="s">
        <v>1958</v>
      </c>
      <c r="B19" s="1236" t="s">
        <v>428</v>
      </c>
      <c r="C19" s="1062">
        <f>VLOOKUP(B19,BUT_!$C$17:$I$30,3,0)</f>
        <v>195610</v>
      </c>
      <c r="D19" s="1063">
        <v>0.676247288503254</v>
      </c>
      <c r="E19" s="1062">
        <f t="shared" si="0"/>
        <v>132280.732104121</v>
      </c>
      <c r="F19" s="1237" t="s">
        <v>1958</v>
      </c>
      <c r="G19" s="1260" t="s">
        <v>427</v>
      </c>
      <c r="H19" s="1065">
        <f>VLOOKUP(G19,BUT_!$C$17:$I$30,3,0)</f>
        <v>171216</v>
      </c>
      <c r="I19" s="1181">
        <v>0.85</v>
      </c>
      <c r="J19" s="1182">
        <v>1</v>
      </c>
      <c r="K19" s="1288">
        <f t="shared" si="1"/>
        <v>145533.6</v>
      </c>
    </row>
    <row r="20" ht="25.5" customHeight="1" spans="1:11">
      <c r="A20" s="1263"/>
      <c r="B20" s="1236" t="s">
        <v>422</v>
      </c>
      <c r="C20" s="1062">
        <f>VLOOKUP(B20,BUT_!$C$17:$I$30,3,0)</f>
        <v>270282</v>
      </c>
      <c r="D20" s="1063">
        <v>0.323752711496746</v>
      </c>
      <c r="E20" s="1062">
        <f t="shared" si="0"/>
        <v>87504.5303687636</v>
      </c>
      <c r="F20" s="1238"/>
      <c r="G20" s="1260" t="s">
        <v>420</v>
      </c>
      <c r="H20" s="1065">
        <f>BUT_!E17</f>
        <v>132445</v>
      </c>
      <c r="I20" s="1181">
        <v>0.15</v>
      </c>
      <c r="J20" s="1182">
        <v>1</v>
      </c>
      <c r="K20" s="1288">
        <f t="shared" si="1"/>
        <v>19866.75</v>
      </c>
    </row>
    <row r="21" ht="25.5" customHeight="1" spans="1:13">
      <c r="A21" s="1262"/>
      <c r="B21" s="1236"/>
      <c r="C21" s="1062"/>
      <c r="D21" s="1063">
        <v>0</v>
      </c>
      <c r="E21" s="1062">
        <f t="shared" si="0"/>
        <v>0</v>
      </c>
      <c r="F21" s="1239"/>
      <c r="G21" s="1260" t="s">
        <v>422</v>
      </c>
      <c r="H21" s="1065">
        <f>BUT_!E18</f>
        <v>270282</v>
      </c>
      <c r="I21" s="1181">
        <v>0</v>
      </c>
      <c r="J21" s="1182">
        <v>1</v>
      </c>
      <c r="K21" s="1288">
        <f t="shared" si="1"/>
        <v>0</v>
      </c>
      <c r="L21" s="1289"/>
      <c r="M21" s="1180"/>
    </row>
    <row r="22" ht="24.75" customHeight="1" spans="1:11">
      <c r="A22" s="1261" t="s">
        <v>1959</v>
      </c>
      <c r="B22" s="1236" t="s">
        <v>452</v>
      </c>
      <c r="C22" s="1062">
        <f>VLOOKUP(B22,BUT_!$C$39:$I$46,3,0)</f>
        <v>179621</v>
      </c>
      <c r="D22" s="1063">
        <v>0.84594276754214</v>
      </c>
      <c r="E22" s="1062">
        <f t="shared" si="0"/>
        <v>151949.085848687</v>
      </c>
      <c r="F22" s="1237" t="s">
        <v>1959</v>
      </c>
      <c r="G22" s="1260" t="s">
        <v>452</v>
      </c>
      <c r="H22" s="1065">
        <f>VLOOKUP(G22,BUT_!$C$39:$I$46,3,0)</f>
        <v>179621</v>
      </c>
      <c r="I22" s="1181">
        <v>0.8</v>
      </c>
      <c r="J22" s="1182">
        <v>1</v>
      </c>
      <c r="K22" s="1288">
        <f t="shared" si="1"/>
        <v>143696.8</v>
      </c>
    </row>
    <row r="23" ht="24.75" customHeight="1" spans="1:11">
      <c r="A23" s="1263"/>
      <c r="B23" s="1236" t="s">
        <v>451</v>
      </c>
      <c r="C23" s="1062">
        <f>VLOOKUP(B23,BUT_!$C$39:$I$46,3,0)</f>
        <v>220052</v>
      </c>
      <c r="D23" s="1063">
        <v>0.0409643277146217</v>
      </c>
      <c r="E23" s="1062">
        <f t="shared" si="0"/>
        <v>9014.28224225794</v>
      </c>
      <c r="F23" s="1238"/>
      <c r="G23" s="1260" t="s">
        <v>420</v>
      </c>
      <c r="H23" s="1065">
        <f>BUT_!E40</f>
        <v>146774</v>
      </c>
      <c r="I23" s="1181">
        <v>0.2</v>
      </c>
      <c r="J23" s="1182">
        <v>1</v>
      </c>
      <c r="K23" s="1288">
        <f t="shared" si="1"/>
        <v>29354.8</v>
      </c>
    </row>
    <row r="24" ht="24.75" customHeight="1" spans="1:13">
      <c r="A24" s="1263"/>
      <c r="B24" s="1236" t="s">
        <v>450</v>
      </c>
      <c r="C24" s="1062">
        <f>VLOOKUP(B24,BUT_!$C$39:$I$46,3,0)</f>
        <v>117523</v>
      </c>
      <c r="D24" s="1063">
        <v>0.113092904743238</v>
      </c>
      <c r="E24" s="1062">
        <f t="shared" si="0"/>
        <v>13291.0174441396</v>
      </c>
      <c r="F24" s="1238"/>
      <c r="G24" s="1260"/>
      <c r="H24" s="1065"/>
      <c r="I24" s="1181">
        <v>1</v>
      </c>
      <c r="J24" s="1182">
        <v>1</v>
      </c>
      <c r="K24" s="1288">
        <f t="shared" si="1"/>
        <v>0</v>
      </c>
      <c r="M24" s="1180"/>
    </row>
    <row r="25" ht="24.75" customHeight="1" spans="1:12">
      <c r="A25" s="1262"/>
      <c r="B25" s="1236"/>
      <c r="C25" s="1062"/>
      <c r="D25" s="1063">
        <v>0</v>
      </c>
      <c r="E25" s="1062">
        <f t="shared" si="0"/>
        <v>0</v>
      </c>
      <c r="F25" s="1239"/>
      <c r="G25" s="1260"/>
      <c r="H25" s="1065"/>
      <c r="I25" s="1181">
        <v>1</v>
      </c>
      <c r="J25" s="1182"/>
      <c r="K25" s="1288"/>
      <c r="L25" s="1180"/>
    </row>
    <row r="26" ht="41.25" customHeight="1" spans="1:12">
      <c r="A26" s="1261" t="s">
        <v>1960</v>
      </c>
      <c r="B26" s="1236" t="s">
        <v>459</v>
      </c>
      <c r="C26" s="1067">
        <f>VLOOKUP(B26,BUT_!$C$48:$I$64,3,0)</f>
        <v>295384</v>
      </c>
      <c r="D26" s="1063">
        <v>1</v>
      </c>
      <c r="E26" s="1067">
        <f t="shared" si="0"/>
        <v>295384</v>
      </c>
      <c r="F26" s="1237" t="s">
        <v>1960</v>
      </c>
      <c r="G26" s="1260" t="s">
        <v>459</v>
      </c>
      <c r="H26" s="1065">
        <f>VLOOKUP(G26,BUT_!$C$48:$I$64,3,0)</f>
        <v>295384</v>
      </c>
      <c r="I26" s="1181">
        <v>1</v>
      </c>
      <c r="J26" s="1182">
        <v>1</v>
      </c>
      <c r="K26" s="1288">
        <f t="shared" si="1"/>
        <v>295384</v>
      </c>
      <c r="L26" s="1014"/>
    </row>
    <row r="27" ht="29.25" customHeight="1" spans="1:12">
      <c r="A27" s="1263"/>
      <c r="B27" s="1236" t="s">
        <v>467</v>
      </c>
      <c r="C27" s="1067">
        <f>VLOOKUP(B27,BUT_!$C$48:$I$64,3,0)</f>
        <v>679902</v>
      </c>
      <c r="D27" s="1063">
        <v>0.665223273383214</v>
      </c>
      <c r="E27" s="1067">
        <f t="shared" si="0"/>
        <v>452286.634019794</v>
      </c>
      <c r="F27" s="1238"/>
      <c r="G27" s="1260"/>
      <c r="H27" s="1065"/>
      <c r="I27" s="1181">
        <v>1</v>
      </c>
      <c r="J27" s="1182">
        <v>1</v>
      </c>
      <c r="K27" s="1288">
        <f t="shared" si="1"/>
        <v>0</v>
      </c>
      <c r="L27" s="1014"/>
    </row>
    <row r="28" ht="29.25" customHeight="1" spans="1:13">
      <c r="A28" s="1263"/>
      <c r="B28" s="1236" t="s">
        <v>468</v>
      </c>
      <c r="C28" s="1067">
        <f>VLOOKUP(B28,BUT_!$C$48:$I$64,3,0)</f>
        <v>1562620</v>
      </c>
      <c r="D28" s="1063">
        <v>0.0618735665068105</v>
      </c>
      <c r="E28" s="1067">
        <f t="shared" si="0"/>
        <v>96684.8724948722</v>
      </c>
      <c r="F28" s="1238"/>
      <c r="G28" s="1260" t="s">
        <v>467</v>
      </c>
      <c r="H28" s="1065">
        <f>VLOOKUP(G28,BUT_!$C$48:$I$64,3,0)</f>
        <v>679902</v>
      </c>
      <c r="I28" s="1181">
        <v>1</v>
      </c>
      <c r="J28" s="1182">
        <v>1</v>
      </c>
      <c r="K28" s="1288">
        <f t="shared" si="1"/>
        <v>679902</v>
      </c>
      <c r="L28" s="1014"/>
      <c r="M28" s="1180"/>
    </row>
    <row r="29" ht="29.25" customHeight="1" spans="1:12">
      <c r="A29" s="1263"/>
      <c r="B29" s="1236"/>
      <c r="C29" s="1067"/>
      <c r="D29" s="1063">
        <v>0.272903160109976</v>
      </c>
      <c r="E29" s="1067">
        <f t="shared" si="0"/>
        <v>0</v>
      </c>
      <c r="F29" s="1238"/>
      <c r="G29" s="1260"/>
      <c r="H29" s="1065"/>
      <c r="I29" s="1181">
        <v>1</v>
      </c>
      <c r="J29" s="1182">
        <v>1</v>
      </c>
      <c r="K29" s="1288">
        <f t="shared" si="1"/>
        <v>0</v>
      </c>
      <c r="L29" s="1014"/>
    </row>
    <row r="30" ht="29.25" customHeight="1" spans="1:12">
      <c r="A30" s="1263"/>
      <c r="B30" s="1236"/>
      <c r="C30" s="1067"/>
      <c r="D30" s="1063">
        <v>0</v>
      </c>
      <c r="E30" s="1067">
        <f t="shared" si="0"/>
        <v>0</v>
      </c>
      <c r="F30" s="1238"/>
      <c r="G30" s="1260"/>
      <c r="H30" s="1065"/>
      <c r="I30" s="1181">
        <v>1</v>
      </c>
      <c r="J30" s="1182">
        <v>1</v>
      </c>
      <c r="K30" s="1288">
        <f t="shared" si="1"/>
        <v>0</v>
      </c>
      <c r="L30" s="1014"/>
    </row>
    <row r="31" ht="29.25" customHeight="1" spans="1:12">
      <c r="A31" s="1263"/>
      <c r="B31" s="1236"/>
      <c r="C31" s="1067"/>
      <c r="D31" s="1063">
        <v>0</v>
      </c>
      <c r="E31" s="1067">
        <f t="shared" si="0"/>
        <v>0</v>
      </c>
      <c r="F31" s="1238"/>
      <c r="G31" s="1260"/>
      <c r="H31" s="1065"/>
      <c r="I31" s="1181">
        <v>1</v>
      </c>
      <c r="J31" s="1182">
        <v>1</v>
      </c>
      <c r="K31" s="1288">
        <f t="shared" si="1"/>
        <v>0</v>
      </c>
      <c r="L31" s="1014"/>
    </row>
    <row r="32" ht="29.25" customHeight="1" spans="1:12">
      <c r="A32" s="1262"/>
      <c r="B32" s="1236"/>
      <c r="C32" s="1067"/>
      <c r="D32" s="1063">
        <v>0</v>
      </c>
      <c r="E32" s="1067">
        <f t="shared" si="0"/>
        <v>0</v>
      </c>
      <c r="F32" s="1239"/>
      <c r="G32" s="1260"/>
      <c r="H32" s="1065"/>
      <c r="I32" s="1181">
        <v>1</v>
      </c>
      <c r="J32" s="1182">
        <v>1</v>
      </c>
      <c r="K32" s="1288">
        <f t="shared" si="1"/>
        <v>0</v>
      </c>
      <c r="L32" s="1180"/>
    </row>
    <row r="33" ht="35.25" customHeight="1" spans="1:13">
      <c r="A33" s="1261" t="s">
        <v>1961</v>
      </c>
      <c r="B33" s="1236" t="s">
        <v>478</v>
      </c>
      <c r="C33" s="1067">
        <f>VLOOKUP(B33,BUT_!$C$66:$I$80,3,0)</f>
        <v>431096</v>
      </c>
      <c r="D33" s="1063">
        <v>0.424153166421208</v>
      </c>
      <c r="E33" s="1067">
        <f t="shared" si="0"/>
        <v>182850.733431517</v>
      </c>
      <c r="F33" s="1237" t="s">
        <v>1961</v>
      </c>
      <c r="G33" s="1260" t="s">
        <v>478</v>
      </c>
      <c r="H33" s="1065">
        <f>VLOOKUP(G33,BUT_!$C$66:$I$80,3,0)</f>
        <v>431096</v>
      </c>
      <c r="I33" s="1181">
        <f>M33</f>
        <v>0.363636363636364</v>
      </c>
      <c r="J33" s="1182">
        <v>1</v>
      </c>
      <c r="K33" s="1288">
        <f t="shared" si="1"/>
        <v>156762.181818182</v>
      </c>
      <c r="L33" s="1014" t="s">
        <v>2194</v>
      </c>
      <c r="M33" s="1290">
        <f>(8/22)*100%</f>
        <v>0.363636363636364</v>
      </c>
    </row>
    <row r="34" ht="32.25" customHeight="1" spans="1:13">
      <c r="A34" s="1263"/>
      <c r="B34" s="1236" t="s">
        <v>488</v>
      </c>
      <c r="C34" s="1067">
        <f>VLOOKUP(B34,BUT_!$C$66:$I$80,3,0)</f>
        <v>446849</v>
      </c>
      <c r="D34" s="1063">
        <v>0.38396802019777</v>
      </c>
      <c r="E34" s="1067">
        <f t="shared" si="0"/>
        <v>171575.725857353</v>
      </c>
      <c r="F34" s="1238"/>
      <c r="G34" s="1260"/>
      <c r="H34" s="1065"/>
      <c r="I34" s="1181">
        <v>1</v>
      </c>
      <c r="J34" s="1182">
        <v>1</v>
      </c>
      <c r="K34" s="1288">
        <f t="shared" si="1"/>
        <v>0</v>
      </c>
      <c r="L34" s="1014" t="s">
        <v>2195</v>
      </c>
      <c r="M34" s="1290">
        <f>(12/22)*100%</f>
        <v>0.545454545454545</v>
      </c>
    </row>
    <row r="35" ht="32.25" customHeight="1" spans="1:13">
      <c r="A35" s="1263"/>
      <c r="B35" s="1236" t="s">
        <v>482</v>
      </c>
      <c r="C35" s="1067">
        <f>VLOOKUP(B35,BUT_!$C$66:$I$80,3,0)</f>
        <v>155220</v>
      </c>
      <c r="D35" s="1063">
        <v>0.191878813381023</v>
      </c>
      <c r="E35" s="1067">
        <f t="shared" si="0"/>
        <v>29783.4294130023</v>
      </c>
      <c r="F35" s="1238"/>
      <c r="G35" s="1260" t="s">
        <v>488</v>
      </c>
      <c r="H35" s="1065">
        <f>VLOOKUP(G35,BUT_!$C$66:$I$80,3,0)</f>
        <v>446849</v>
      </c>
      <c r="I35" s="1181">
        <f>M34</f>
        <v>0.545454545454545</v>
      </c>
      <c r="J35" s="1182">
        <v>1</v>
      </c>
      <c r="K35" s="1288">
        <f t="shared" si="1"/>
        <v>243735.818181818</v>
      </c>
      <c r="L35" s="1014" t="s">
        <v>2196</v>
      </c>
      <c r="M35" s="1290">
        <f>(1/22)*100%</f>
        <v>0.0454545454545455</v>
      </c>
    </row>
    <row r="36" ht="32.25" customHeight="1" spans="1:13">
      <c r="A36" s="1263"/>
      <c r="B36" s="1236"/>
      <c r="C36" s="1067"/>
      <c r="D36" s="1063">
        <v>0</v>
      </c>
      <c r="E36" s="1067">
        <f t="shared" si="0"/>
        <v>0</v>
      </c>
      <c r="F36" s="1238"/>
      <c r="G36" s="1260"/>
      <c r="H36" s="1065"/>
      <c r="I36" s="1181">
        <v>1</v>
      </c>
      <c r="J36" s="1182">
        <v>1</v>
      </c>
      <c r="K36" s="1288"/>
      <c r="L36" s="1014">
        <f>8+12+2</f>
        <v>22</v>
      </c>
      <c r="M36" s="1242"/>
    </row>
    <row r="37" ht="32.25" customHeight="1" spans="1:12">
      <c r="A37" s="1262"/>
      <c r="B37" s="1236"/>
      <c r="C37" s="1067"/>
      <c r="D37" s="1063">
        <v>0</v>
      </c>
      <c r="E37" s="1067">
        <f t="shared" si="0"/>
        <v>0</v>
      </c>
      <c r="F37" s="1239"/>
      <c r="G37" s="1260" t="s">
        <v>482</v>
      </c>
      <c r="H37" s="1065">
        <f>VLOOKUP(G37,BUT_!$C$66:$I$80,3,0)</f>
        <v>155220</v>
      </c>
      <c r="I37" s="1181">
        <f>M35</f>
        <v>0.0454545454545455</v>
      </c>
      <c r="J37" s="1182">
        <v>1</v>
      </c>
      <c r="K37" s="1288">
        <f t="shared" si="1"/>
        <v>7055.45454545455</v>
      </c>
      <c r="L37" s="1180"/>
    </row>
    <row r="38" ht="26.1" customHeight="1" spans="1:12">
      <c r="A38" s="1261" t="s">
        <v>1962</v>
      </c>
      <c r="B38" s="1236" t="s">
        <v>494</v>
      </c>
      <c r="C38" s="1067">
        <f>VLOOKUP(B38,BUT_!$C$81:$I$106,3,0)</f>
        <v>508341</v>
      </c>
      <c r="D38" s="1063">
        <v>0.277938969484742</v>
      </c>
      <c r="E38" s="1067">
        <f t="shared" si="0"/>
        <v>141287.773686843</v>
      </c>
      <c r="F38" s="1237" t="s">
        <v>1962</v>
      </c>
      <c r="G38" s="1260" t="s">
        <v>497</v>
      </c>
      <c r="H38" s="1065">
        <f>VLOOKUP(G38,BUT_!$C$81:$I$106,3,0)</f>
        <v>354968</v>
      </c>
      <c r="I38" s="1181">
        <v>1</v>
      </c>
      <c r="J38" s="1182">
        <v>1</v>
      </c>
      <c r="K38" s="1288">
        <f t="shared" si="1"/>
        <v>354968</v>
      </c>
      <c r="L38" s="1014"/>
    </row>
    <row r="39" ht="26.1" customHeight="1" spans="1:12">
      <c r="A39" s="1263"/>
      <c r="B39" s="1236" t="s">
        <v>497</v>
      </c>
      <c r="C39" s="1067">
        <f>VLOOKUP(B39,BUT_!$C$81:$I$106,3,0)</f>
        <v>354968</v>
      </c>
      <c r="D39" s="1063">
        <v>0.722061030515258</v>
      </c>
      <c r="E39" s="1067">
        <f t="shared" si="0"/>
        <v>256308.55987994</v>
      </c>
      <c r="F39" s="1238"/>
      <c r="G39" s="1260" t="s">
        <v>501</v>
      </c>
      <c r="H39" s="1065">
        <f>BUT_!E88</f>
        <v>63050</v>
      </c>
      <c r="I39" s="1181">
        <v>0</v>
      </c>
      <c r="J39" s="1182">
        <v>1</v>
      </c>
      <c r="K39" s="1288">
        <f t="shared" si="1"/>
        <v>0</v>
      </c>
      <c r="L39" s="1014"/>
    </row>
    <row r="40" ht="26.1" customHeight="1" spans="1:13">
      <c r="A40" s="1263"/>
      <c r="B40" s="1236"/>
      <c r="C40" s="1067"/>
      <c r="D40" s="1063">
        <v>0</v>
      </c>
      <c r="E40" s="1067">
        <f t="shared" si="0"/>
        <v>0</v>
      </c>
      <c r="F40" s="1238"/>
      <c r="G40" s="1260"/>
      <c r="H40" s="1065"/>
      <c r="I40" s="1181">
        <v>1</v>
      </c>
      <c r="J40" s="1182">
        <v>1</v>
      </c>
      <c r="K40" s="1288">
        <f t="shared" si="1"/>
        <v>0</v>
      </c>
      <c r="L40" s="1014"/>
      <c r="M40" s="1180"/>
    </row>
    <row r="41" ht="26.1" hidden="1" customHeight="1" spans="1:12">
      <c r="A41" s="1263"/>
      <c r="B41" s="1236"/>
      <c r="C41" s="1067"/>
      <c r="D41" s="1063">
        <v>0</v>
      </c>
      <c r="E41" s="1067">
        <f t="shared" si="0"/>
        <v>0</v>
      </c>
      <c r="F41" s="1238"/>
      <c r="G41" s="1260"/>
      <c r="H41" s="1065"/>
      <c r="I41" s="1181">
        <v>1</v>
      </c>
      <c r="J41" s="1182"/>
      <c r="K41" s="1288"/>
      <c r="L41" s="1014"/>
    </row>
    <row r="42" ht="26.1" customHeight="1" spans="1:12">
      <c r="A42" s="1262"/>
      <c r="B42" s="1236"/>
      <c r="C42" s="1067"/>
      <c r="D42" s="1063">
        <v>0</v>
      </c>
      <c r="E42" s="1067">
        <f t="shared" si="0"/>
        <v>0</v>
      </c>
      <c r="F42" s="1239"/>
      <c r="G42" s="1260"/>
      <c r="H42" s="1065"/>
      <c r="I42" s="1181">
        <v>1</v>
      </c>
      <c r="J42" s="1182"/>
      <c r="K42" s="1288"/>
      <c r="L42" s="1180"/>
    </row>
    <row r="43" ht="36.75" customHeight="1" spans="1:13">
      <c r="A43" s="1264" t="s">
        <v>1963</v>
      </c>
      <c r="B43" s="1265" t="s">
        <v>2008</v>
      </c>
      <c r="C43" s="1070">
        <v>232115.166694023</v>
      </c>
      <c r="D43" s="1071">
        <v>1</v>
      </c>
      <c r="E43" s="1070">
        <f t="shared" si="0"/>
        <v>232115.166694023</v>
      </c>
      <c r="F43" s="1241" t="s">
        <v>1963</v>
      </c>
      <c r="G43" s="1266" t="str">
        <f>B43</f>
        <v>Meja dapur, sink, sanitair Toto, Plumbing, elektrikal</v>
      </c>
      <c r="H43" s="1065">
        <f>C43</f>
        <v>232115.166694023</v>
      </c>
      <c r="I43" s="1184">
        <v>1</v>
      </c>
      <c r="J43" s="1185">
        <v>1</v>
      </c>
      <c r="K43" s="1291">
        <f t="shared" si="1"/>
        <v>232115.166694023</v>
      </c>
      <c r="M43" s="1180"/>
    </row>
    <row r="44" ht="20.25" customHeight="1" spans="1:13">
      <c r="A44" s="1074" t="s">
        <v>1965</v>
      </c>
      <c r="B44" s="1075"/>
      <c r="C44" s="1075"/>
      <c r="D44" s="1076"/>
      <c r="E44" s="1077">
        <f>SUM(E15:E43)</f>
        <v>4586972.16441807</v>
      </c>
      <c r="F44" s="1078" t="s">
        <v>1965</v>
      </c>
      <c r="G44" s="1079"/>
      <c r="H44" s="1079"/>
      <c r="I44" s="1079"/>
      <c r="J44" s="1187"/>
      <c r="K44" s="1188">
        <f>SUM(K15:K43)</f>
        <v>4848990.57123948</v>
      </c>
      <c r="M44" s="1180"/>
    </row>
    <row r="45" ht="20.25" customHeight="1" spans="1:28">
      <c r="A45" s="1074" t="s">
        <v>1966</v>
      </c>
      <c r="B45" s="1075"/>
      <c r="C45" s="1075"/>
      <c r="D45" s="1076"/>
      <c r="E45" s="1077">
        <f>E44*I8</f>
        <v>4128274.94797626</v>
      </c>
      <c r="F45" s="1078" t="s">
        <v>1966</v>
      </c>
      <c r="G45" s="1079"/>
      <c r="H45" s="1079"/>
      <c r="I45" s="1079"/>
      <c r="J45" s="1187"/>
      <c r="K45" s="1188">
        <f>K44*I8</f>
        <v>4364091.51411553</v>
      </c>
      <c r="L45" s="1292"/>
      <c r="M45" s="1180"/>
      <c r="O45" s="1189"/>
      <c r="P45" s="1218"/>
      <c r="Q45" s="1013"/>
      <c r="R45" s="1219"/>
      <c r="S45" s="1013"/>
      <c r="T45" s="1013"/>
      <c r="W45" s="1220"/>
      <c r="X45" s="1189"/>
      <c r="AA45" s="1221"/>
      <c r="AB45" s="1222"/>
    </row>
    <row r="46" ht="20.25" customHeight="1" spans="1:13">
      <c r="A46" s="1074" t="s">
        <v>1967</v>
      </c>
      <c r="B46" s="1075"/>
      <c r="C46" s="1075"/>
      <c r="D46" s="1076"/>
      <c r="E46" s="1077">
        <f>E45*K4</f>
        <v>4128274.94797626</v>
      </c>
      <c r="F46" s="1078" t="s">
        <v>1967</v>
      </c>
      <c r="G46" s="1079"/>
      <c r="H46" s="1079"/>
      <c r="I46" s="1079"/>
      <c r="J46" s="1187"/>
      <c r="K46" s="1188">
        <f>K45*K4</f>
        <v>4364091.51411553</v>
      </c>
      <c r="M46" s="1180"/>
    </row>
    <row r="47" ht="34.5" customHeight="1" spans="1:11">
      <c r="A47" s="1080" t="s">
        <v>1968</v>
      </c>
      <c r="B47" s="1081" t="s">
        <v>1969</v>
      </c>
      <c r="C47" s="1082" t="s">
        <v>1970</v>
      </c>
      <c r="D47" s="1083"/>
      <c r="E47" s="1267"/>
      <c r="F47" s="1084" t="s">
        <v>1971</v>
      </c>
      <c r="G47" s="1085"/>
      <c r="H47" s="1084" t="str">
        <f>B47</f>
        <v>MODEL ACUAN</v>
      </c>
      <c r="I47" s="1085"/>
      <c r="J47" s="1084" t="str">
        <f>C47</f>
        <v>OBJEK YANG DINILAI</v>
      </c>
      <c r="K47" s="1190"/>
    </row>
    <row r="48" ht="22.5" customHeight="1" spans="1:11">
      <c r="A48" s="1086" t="s">
        <v>1320</v>
      </c>
      <c r="B48" s="1087">
        <f>3%*E46</f>
        <v>123848.248439288</v>
      </c>
      <c r="C48" s="1088">
        <f>3%*(K46+K55)</f>
        <v>130922.745423466</v>
      </c>
      <c r="D48" s="1089"/>
      <c r="E48" s="1268"/>
      <c r="F48" s="1269" t="s">
        <v>1972</v>
      </c>
      <c r="G48" s="1270"/>
      <c r="H48" s="1271">
        <f>E46+B51</f>
        <v>4726874.81543282</v>
      </c>
      <c r="I48" s="1293"/>
      <c r="J48" s="1191">
        <f>K46+C51</f>
        <v>4996884.78366228</v>
      </c>
      <c r="K48" s="1192"/>
    </row>
    <row r="49" ht="19.5" customHeight="1" spans="1:11">
      <c r="A49" s="1092" t="s">
        <v>1323</v>
      </c>
      <c r="B49" s="1093">
        <f>E46*1.5%</f>
        <v>61924.124219644</v>
      </c>
      <c r="C49" s="1094">
        <f>1.5%*(K46+K55)</f>
        <v>65461.3727117329</v>
      </c>
      <c r="D49" s="1095"/>
      <c r="E49" s="1272"/>
      <c r="F49" s="1273" t="s">
        <v>1973</v>
      </c>
      <c r="G49" s="1274"/>
      <c r="H49" s="1275">
        <f>H48*11%</f>
        <v>519956.22969761</v>
      </c>
      <c r="I49" s="1294"/>
      <c r="J49" s="1193">
        <f>J48*11%</f>
        <v>549657.326202851</v>
      </c>
      <c r="K49" s="1194"/>
    </row>
    <row r="50" ht="31.5" customHeight="1" spans="1:11">
      <c r="A50" s="1098" t="s">
        <v>1327</v>
      </c>
      <c r="B50" s="1099">
        <f>E46*10%</f>
        <v>412827.494797626</v>
      </c>
      <c r="C50" s="1100">
        <f>10%*(K46+K55)</f>
        <v>436409.151411553</v>
      </c>
      <c r="D50" s="1101"/>
      <c r="E50" s="1276"/>
      <c r="F50" s="1277" t="s">
        <v>1974</v>
      </c>
      <c r="G50" s="1278"/>
      <c r="H50" s="1279">
        <f>ROUND(H48+H49,-4)</f>
        <v>5250000</v>
      </c>
      <c r="I50" s="1295"/>
      <c r="J50" s="1195">
        <f>ROUNDDOWN(J48+J49,-3)</f>
        <v>5546000</v>
      </c>
      <c r="K50" s="1196"/>
    </row>
    <row r="51" ht="31.5" customHeight="1" spans="1:11">
      <c r="A51" s="1104" t="s">
        <v>1975</v>
      </c>
      <c r="B51" s="1105">
        <f>SUM(B48:B50)</f>
        <v>598599.867456558</v>
      </c>
      <c r="C51" s="1106">
        <f>SUM(C48:C50)</f>
        <v>632793.269546752</v>
      </c>
      <c r="D51" s="1107"/>
      <c r="E51" s="1280"/>
      <c r="F51" s="1108" t="s">
        <v>1976</v>
      </c>
      <c r="G51" s="1109"/>
      <c r="H51" s="1110">
        <f>H50*G4</f>
        <v>1286250000</v>
      </c>
      <c r="I51" s="1296"/>
      <c r="J51" s="1198">
        <f>J50*G4</f>
        <v>1358770000</v>
      </c>
      <c r="K51" s="1199"/>
    </row>
    <row r="52" ht="29.25" customHeight="1" spans="6:6">
      <c r="F52" s="1111"/>
    </row>
    <row r="53" ht="30" customHeight="1" spans="6:6">
      <c r="F53" s="1113"/>
    </row>
    <row r="54" ht="30.75" customHeight="1" spans="6:6">
      <c r="F54" s="1114"/>
    </row>
    <row r="55" ht="28.5" customHeight="1" spans="7:11">
      <c r="G55" s="1115" t="s">
        <v>1977</v>
      </c>
      <c r="H55" s="1115"/>
      <c r="I55" s="1115"/>
      <c r="J55" s="1200">
        <v>0</v>
      </c>
      <c r="K55" s="1201">
        <f>J55*K44</f>
        <v>0</v>
      </c>
    </row>
    <row r="56" ht="31.5" customHeight="1"/>
    <row r="57" ht="21" customHeight="1"/>
    <row r="58" ht="27.75" customHeight="1" spans="1:11">
      <c r="A58" s="1116"/>
      <c r="B58" s="1117"/>
      <c r="C58" s="1118"/>
      <c r="H58" s="1119"/>
      <c r="I58" s="1119"/>
      <c r="J58" s="1119"/>
      <c r="K58" s="1202"/>
    </row>
    <row r="59" ht="21.75" customHeight="1" spans="1:11">
      <c r="A59" s="1120"/>
      <c r="B59" s="1119"/>
      <c r="C59" s="1118"/>
      <c r="D59" s="1118"/>
      <c r="E59" s="1118"/>
      <c r="F59" s="1118"/>
      <c r="G59" s="1118"/>
      <c r="H59" s="1118"/>
      <c r="I59" s="1118"/>
      <c r="J59" s="1118"/>
      <c r="K59" s="1203"/>
    </row>
    <row r="60" ht="21" spans="1:11">
      <c r="A60" s="1121"/>
      <c r="B60" s="1121"/>
      <c r="C60" s="1118"/>
      <c r="D60" s="1116"/>
      <c r="E60" s="1116"/>
      <c r="F60" s="1116"/>
      <c r="G60" s="1122"/>
      <c r="H60" s="1122"/>
      <c r="I60" s="1122"/>
      <c r="J60" s="1122"/>
      <c r="K60" s="1203"/>
    </row>
    <row r="61" ht="21" spans="1:11">
      <c r="A61" s="1123"/>
      <c r="B61" s="1124"/>
      <c r="C61" s="1118"/>
      <c r="D61" s="1120"/>
      <c r="E61" s="1120"/>
      <c r="F61" s="1120"/>
      <c r="G61" s="1125"/>
      <c r="H61" s="1125"/>
      <c r="I61" s="1128"/>
      <c r="J61" s="1128"/>
      <c r="K61" s="1203"/>
    </row>
    <row r="62" ht="21" spans="1:11">
      <c r="A62" s="1126"/>
      <c r="B62" s="1127"/>
      <c r="C62" s="1118"/>
      <c r="D62" s="1120"/>
      <c r="E62" s="1120"/>
      <c r="F62" s="1120"/>
      <c r="G62" s="1128"/>
      <c r="H62" s="1128"/>
      <c r="I62" s="1128"/>
      <c r="J62" s="1128"/>
      <c r="K62" s="1203"/>
    </row>
    <row r="63" ht="15" customHeight="1"/>
    <row r="64" ht="15.75" customHeight="1"/>
    <row r="65" ht="15" customHeight="1"/>
    <row r="66" ht="15" customHeight="1" spans="3:3">
      <c r="C66" s="1129"/>
    </row>
    <row r="67" ht="15" customHeight="1" spans="3:3">
      <c r="C67" s="1130"/>
    </row>
    <row r="68" ht="15.75" hidden="1" customHeight="1" spans="1:11">
      <c r="A68" s="1131" t="s">
        <v>1978</v>
      </c>
      <c r="B68" s="1132"/>
      <c r="C68" s="1133">
        <f>ROUND(J50*K77,-3)</f>
        <v>139000</v>
      </c>
      <c r="D68" s="1134"/>
      <c r="E68" s="1134"/>
      <c r="F68" s="1135"/>
      <c r="G68" s="1136" t="s">
        <v>1979</v>
      </c>
      <c r="H68" s="1137">
        <v>2017</v>
      </c>
      <c r="I68" s="1204" t="s">
        <v>1980</v>
      </c>
      <c r="J68" s="1205"/>
      <c r="K68" s="1206" t="s">
        <v>1981</v>
      </c>
    </row>
    <row r="69" ht="15" hidden="1" customHeight="1" spans="1:11">
      <c r="A69" s="1138" t="s">
        <v>1982</v>
      </c>
      <c r="B69" s="1139"/>
      <c r="C69" s="1297">
        <f>ROUND(J50-C68,-3)</f>
        <v>5407000</v>
      </c>
      <c r="D69" s="1298"/>
      <c r="E69" s="1298"/>
      <c r="F69" s="1299"/>
      <c r="G69" s="1141" t="s">
        <v>1983</v>
      </c>
      <c r="H69" s="1142">
        <v>2016</v>
      </c>
      <c r="I69" s="1207" t="s">
        <v>1984</v>
      </c>
      <c r="J69" s="1208"/>
      <c r="K69" s="1209">
        <f>H72/H71</f>
        <v>0.025</v>
      </c>
    </row>
    <row r="70" ht="15" hidden="1" customHeight="1" spans="1:11">
      <c r="A70" s="1300" t="s">
        <v>1985</v>
      </c>
      <c r="B70" s="1301"/>
      <c r="C70" s="1144">
        <f>ROUND(C69*G4,-3)</f>
        <v>1324715000</v>
      </c>
      <c r="D70" s="1145"/>
      <c r="E70" s="1145"/>
      <c r="F70" s="1146"/>
      <c r="G70" s="1141" t="s">
        <v>1986</v>
      </c>
      <c r="H70" s="1147">
        <f>H69</f>
        <v>2016</v>
      </c>
      <c r="I70" s="1210" t="s">
        <v>1987</v>
      </c>
      <c r="J70" s="1304"/>
      <c r="K70" s="1212">
        <v>0</v>
      </c>
    </row>
    <row r="71" ht="15" hidden="1" customHeight="1" spans="7:11">
      <c r="G71" s="1148" t="s">
        <v>1988</v>
      </c>
      <c r="H71" s="1149">
        <v>40</v>
      </c>
      <c r="I71" s="1213" t="s">
        <v>1989</v>
      </c>
      <c r="J71" s="1214"/>
      <c r="K71" s="1215"/>
    </row>
    <row r="72" ht="15" hidden="1" customHeight="1" spans="7:11">
      <c r="G72" s="1148" t="s">
        <v>1990</v>
      </c>
      <c r="H72" s="1150">
        <f>H68-(H69+H70)/2</f>
        <v>1</v>
      </c>
      <c r="I72" s="1216" t="s">
        <v>1991</v>
      </c>
      <c r="J72" s="1217"/>
      <c r="K72" s="1212">
        <v>0</v>
      </c>
    </row>
    <row r="73" ht="15" hidden="1" customHeight="1" spans="9:11">
      <c r="I73" s="1213" t="s">
        <v>1992</v>
      </c>
      <c r="J73" s="1214"/>
      <c r="K73" s="1215"/>
    </row>
    <row r="74" ht="15" hidden="1" customHeight="1" spans="7:11">
      <c r="G74" s="1223" t="s">
        <v>1993</v>
      </c>
      <c r="H74" s="1224"/>
      <c r="I74" s="1226" t="s">
        <v>1991</v>
      </c>
      <c r="J74" s="1227"/>
      <c r="K74" s="1212">
        <v>0</v>
      </c>
    </row>
    <row r="75" ht="15" hidden="1" customHeight="1" spans="7:11">
      <c r="G75" s="1302" t="str">
        <f>IF(100%-K77&gt;84%,"Sangat Baik / Very Good",IF(100%-K77&gt;64%,"Baik / Good",IF(100%-K77&gt;29%,"Cukup / Fair",IF(100%-K77&gt;9%,"Buruk / Poor","Scrap"))))</f>
        <v>Sangat Baik / Very Good</v>
      </c>
      <c r="H75" s="1303"/>
      <c r="I75" s="1213" t="s">
        <v>1994</v>
      </c>
      <c r="J75" s="1214"/>
      <c r="K75" s="1215"/>
    </row>
    <row r="76" ht="15.75" hidden="1" customHeight="1" spans="9:11">
      <c r="I76" s="1305" t="s">
        <v>1991</v>
      </c>
      <c r="J76" s="1306"/>
      <c r="K76" s="1230">
        <v>0</v>
      </c>
    </row>
    <row r="77" ht="15.75" hidden="1" customHeight="1" spans="9:11">
      <c r="I77" s="1307" t="s">
        <v>1995</v>
      </c>
      <c r="J77" s="1308"/>
      <c r="K77" s="1232">
        <f>K69-K70+K72+K74*K69+K76*K69</f>
        <v>0.025</v>
      </c>
    </row>
    <row r="78" ht="15" hidden="1" customHeight="1"/>
    <row r="79" ht="15" hidden="1" customHeight="1"/>
    <row r="80" ht="15" hidden="1" customHeight="1"/>
    <row r="81" ht="15" hidden="1" customHeight="1"/>
    <row r="82" ht="15" hidden="1" customHeight="1"/>
    <row r="83" ht="15" hidden="1" customHeight="1"/>
    <row r="84" ht="15" hidden="1" customHeight="1"/>
    <row r="85" ht="15" hidden="1" customHeight="1"/>
    <row r="86" ht="15" hidden="1" customHeight="1"/>
    <row r="87" ht="15" hidden="1" customHeight="1"/>
    <row r="88" ht="15" hidden="1" customHeight="1"/>
    <row r="89" ht="15" hidden="1" customHeight="1"/>
    <row r="90" ht="15" hidden="1" customHeight="1"/>
    <row r="91" ht="15" hidden="1" customHeight="1"/>
    <row r="92" ht="15" hidden="1" customHeight="1"/>
    <row r="93" ht="15" hidden="1" customHeight="1"/>
    <row r="94" ht="15" hidden="1" customHeight="1"/>
    <row r="95" ht="15" customHeight="1"/>
    <row r="96" ht="15" customHeight="1"/>
    <row r="97" ht="15.75" customHeight="1"/>
    <row r="98" ht="15" customHeight="1"/>
    <row r="99" ht="15.75" customHeight="1"/>
    <row r="100" ht="15" customHeight="1"/>
    <row r="101" ht="15" customHeight="1"/>
    <row r="102" ht="15" customHeight="1"/>
    <row r="103" ht="15" customHeight="1"/>
    <row r="104" ht="15.75" customHeight="1"/>
    <row r="105" ht="15" customHeight="1"/>
    <row r="106" ht="15" customHeight="1"/>
    <row r="107" ht="15" customHeight="1"/>
    <row r="108" ht="15" customHeight="1"/>
    <row r="109" ht="15" customHeight="1"/>
    <row r="110" ht="15" customHeight="1"/>
    <row r="111" ht="15" customHeight="1"/>
    <row r="112" ht="15" customHeight="1"/>
    <row r="113" ht="15" customHeight="1"/>
    <row r="114" ht="15" customHeight="1"/>
    <row r="115" ht="15" customHeight="1"/>
    <row r="116" ht="15" customHeight="1"/>
    <row r="117" ht="15" customHeight="1"/>
    <row r="118" ht="15.7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75" customHeight="1"/>
    <row r="133" ht="15" customHeight="1"/>
    <row r="134" ht="15" customHeight="1"/>
    <row r="135" ht="15.75" customHeight="1"/>
    <row r="138" spans="7:8">
      <c r="G138" s="1014"/>
      <c r="H138" s="1014"/>
    </row>
    <row r="139" spans="7:8">
      <c r="G139" s="1014"/>
      <c r="H139" s="1014"/>
    </row>
    <row r="700" ht="15" customHeight="1"/>
  </sheetData>
  <mergeCells count="79">
    <mergeCell ref="A2:K2"/>
    <mergeCell ref="A3:K3"/>
    <mergeCell ref="B4:E4"/>
    <mergeCell ref="A7:E7"/>
    <mergeCell ref="F7:H7"/>
    <mergeCell ref="I7:K7"/>
    <mergeCell ref="A8:E8"/>
    <mergeCell ref="F8:H8"/>
    <mergeCell ref="A10:B10"/>
    <mergeCell ref="C10:K10"/>
    <mergeCell ref="A11:E11"/>
    <mergeCell ref="F11:K11"/>
    <mergeCell ref="A44:D44"/>
    <mergeCell ref="F44:J44"/>
    <mergeCell ref="A45:D45"/>
    <mergeCell ref="F45:J45"/>
    <mergeCell ref="A46:D46"/>
    <mergeCell ref="F46:J46"/>
    <mergeCell ref="C47:E47"/>
    <mergeCell ref="F47:G47"/>
    <mergeCell ref="H47:I47"/>
    <mergeCell ref="J47:K47"/>
    <mergeCell ref="C48:E48"/>
    <mergeCell ref="F48:G48"/>
    <mergeCell ref="H48:I48"/>
    <mergeCell ref="J48:K48"/>
    <mergeCell ref="C49:E49"/>
    <mergeCell ref="F49:G49"/>
    <mergeCell ref="H49:I49"/>
    <mergeCell ref="J49:K49"/>
    <mergeCell ref="C50:E50"/>
    <mergeCell ref="F50:G50"/>
    <mergeCell ref="H50:I50"/>
    <mergeCell ref="J50:K50"/>
    <mergeCell ref="C51:E51"/>
    <mergeCell ref="F51:G51"/>
    <mergeCell ref="H51:I51"/>
    <mergeCell ref="J51:K51"/>
    <mergeCell ref="A68:B68"/>
    <mergeCell ref="C68:F68"/>
    <mergeCell ref="I68:J68"/>
    <mergeCell ref="A69:B69"/>
    <mergeCell ref="C69:F69"/>
    <mergeCell ref="I69:J69"/>
    <mergeCell ref="A70:B70"/>
    <mergeCell ref="C70:F70"/>
    <mergeCell ref="I70:J70"/>
    <mergeCell ref="I71:J71"/>
    <mergeCell ref="I72:J72"/>
    <mergeCell ref="I73:J73"/>
    <mergeCell ref="G74:H74"/>
    <mergeCell ref="I74:J74"/>
    <mergeCell ref="G75:H75"/>
    <mergeCell ref="I75:J75"/>
    <mergeCell ref="I76:J76"/>
    <mergeCell ref="I77:J77"/>
    <mergeCell ref="A12:A13"/>
    <mergeCell ref="A17:A18"/>
    <mergeCell ref="A19:A21"/>
    <mergeCell ref="A22:A25"/>
    <mergeCell ref="A26:A32"/>
    <mergeCell ref="A33:A37"/>
    <mergeCell ref="A38:A42"/>
    <mergeCell ref="B12:B13"/>
    <mergeCell ref="C12:C13"/>
    <mergeCell ref="D12:D13"/>
    <mergeCell ref="E12:E13"/>
    <mergeCell ref="F12:F13"/>
    <mergeCell ref="F17:F18"/>
    <mergeCell ref="F19:F21"/>
    <mergeCell ref="F22:F25"/>
    <mergeCell ref="F26:F32"/>
    <mergeCell ref="F33:F37"/>
    <mergeCell ref="F38:F42"/>
    <mergeCell ref="G12:G13"/>
    <mergeCell ref="H12:H13"/>
    <mergeCell ref="I12:I13"/>
    <mergeCell ref="J12:J13"/>
    <mergeCell ref="K12:K13"/>
  </mergeCells>
  <dataValidations count="16">
    <dataValidation type="list" allowBlank="1" showInputMessage="1" showErrorMessage="1" sqref="I4">
      <formula1>ILM!$B$7:$B$46</formula1>
    </dataValidation>
    <dataValidation type="list" allowBlank="1" showInputMessage="1" showErrorMessage="1" sqref="F7:H7">
      <formula1>IKK!$G$7:$G$40</formula1>
    </dataValidation>
    <dataValidation type="list" allowBlank="1" showInputMessage="1" showErrorMessage="1" sqref="F8:H8">
      <formula1>IKK!$D$7:$D$549</formula1>
    </dataValidation>
    <dataValidation type="list" allowBlank="1" showInputMessage="1" showErrorMessage="1" sqref="B15 G15">
      <formula1>BUT_!$C$8:$C$12</formula1>
    </dataValidation>
    <dataValidation type="list" allowBlank="1" showInputMessage="1" showErrorMessage="1" sqref="B16 G16">
      <formula1>BUT_!$C$13:$C$15</formula1>
    </dataValidation>
    <dataValidation type="list" allowBlank="1" showInputMessage="1" showErrorMessage="1" sqref="B26 G26">
      <formula1>BUT_!$C$48:$C$54</formula1>
    </dataValidation>
    <dataValidation type="list" allowBlank="1" showInputMessage="1" showErrorMessage="1" sqref="G37 B33:B37">
      <formula1>BUT_!$C$66:$C$79</formula1>
    </dataValidation>
    <dataValidation type="list" allowBlank="1" showInputMessage="1" showErrorMessage="1" sqref="I72 I74:J74 I76:J76">
      <formula1>#REF!</formula1>
    </dataValidation>
    <dataValidation type="whole" operator="lessThan" allowBlank="1" showErrorMessage="1" sqref="A61:A62">
      <formula1>-5</formula1>
    </dataValidation>
    <dataValidation type="list" allowBlank="1" showInputMessage="1" showErrorMessage="1" sqref="B17:B18 G17:G18">
      <formula1>BUT_!$C$32:$C$37</formula1>
    </dataValidation>
    <dataValidation type="list" allowBlank="1" showInputMessage="1" showErrorMessage="1" sqref="B19:B21 G19:G21">
      <formula1>BUT_!$C$17:$C$29</formula1>
    </dataValidation>
    <dataValidation type="list" allowBlank="1" showInputMessage="1" showErrorMessage="1" sqref="B22:B25 G22:G23">
      <formula1>BUT_!$C$39:$C$46</formula1>
    </dataValidation>
    <dataValidation type="list" allowBlank="1" showInputMessage="1" showErrorMessage="1" sqref="B27:B32 G27:G32">
      <formula1>BUT_!$C$55:$C$63</formula1>
    </dataValidation>
    <dataValidation type="list" allowBlank="1" showInputMessage="1" showErrorMessage="1" sqref="B38:B42 G38:G42">
      <formula1>BUT_!$C$81:$C$98</formula1>
    </dataValidation>
    <dataValidation type="list" allowBlank="1" showInputMessage="1" showErrorMessage="1" sqref="G24:G25">
      <formula1>[490]BUT_!#REF!</formula1>
    </dataValidation>
    <dataValidation type="list" allowBlank="1" showInputMessage="1" showErrorMessage="1" sqref="G33:G35">
      <formula1>$C$63:$C$76</formula1>
    </dataValidation>
  </dataValidations>
  <pageMargins left="0.37" right="0.22" top="0.35" bottom="0.12" header="0.3" footer="0.18"/>
  <pageSetup paperSize="9" scale="66" orientation="portrait"/>
  <headerFooter/>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00"/>
  </sheetPr>
  <dimension ref="A1:AD697"/>
  <sheetViews>
    <sheetView showGridLines="0" view="pageBreakPreview" zoomScale="85" zoomScaleNormal="100" topLeftCell="A31" workbookViewId="0">
      <selection activeCell="M49" sqref="M49"/>
    </sheetView>
  </sheetViews>
  <sheetFormatPr defaultColWidth="9.11111111111111" defaultRowHeight="13.2"/>
  <cols>
    <col min="1" max="1" width="15.1111111111111" style="1013" customWidth="1"/>
    <col min="2" max="2" width="19.8888888888889" style="1013" customWidth="1"/>
    <col min="3" max="3" width="11.6666666666667" style="1013" customWidth="1"/>
    <col min="4" max="4" width="8.66666666666667" style="1013" customWidth="1"/>
    <col min="5" max="5" width="12.4444444444444" style="1013" customWidth="1"/>
    <col min="6" max="6" width="11.8888888888889" style="1013" customWidth="1"/>
    <col min="7" max="7" width="17.3333333333333" style="1013" customWidth="1"/>
    <col min="8" max="8" width="12" style="1013" customWidth="1"/>
    <col min="9" max="9" width="8.11111111111111" style="1013" customWidth="1"/>
    <col min="10" max="10" width="9.66666666666667" style="1013" customWidth="1"/>
    <col min="11" max="11" width="12.6666666666667" style="1013" customWidth="1"/>
    <col min="12" max="13" width="9.11111111111111" style="1014"/>
    <col min="14" max="14" width="12.1111111111111" style="1014" customWidth="1"/>
    <col min="15" max="15" width="12.4444444444444" style="1015" customWidth="1"/>
    <col min="16" max="16384" width="9.11111111111111" style="1014"/>
  </cols>
  <sheetData>
    <row r="1" ht="14.55" spans="1:3">
      <c r="A1" s="1016" t="e">
        <f>YEAR(#REF!)</f>
        <v>#REF!</v>
      </c>
      <c r="B1" s="1016"/>
      <c r="C1" s="1017" t="e">
        <f>IF(A1&gt;2016,0,IF(A1&lt;2016,0,1))</f>
        <v>#REF!</v>
      </c>
    </row>
    <row r="2" ht="24.75" customHeight="1" spans="1:11">
      <c r="A2" s="1018" t="str">
        <f>'R. Mewah'!A2</f>
        <v>WORKSHEET PENILAIAN-BTB 2024</v>
      </c>
      <c r="B2" s="1019"/>
      <c r="C2" s="1019"/>
      <c r="D2" s="1019"/>
      <c r="E2" s="1019"/>
      <c r="F2" s="1019"/>
      <c r="G2" s="1019"/>
      <c r="H2" s="1019"/>
      <c r="I2" s="1019"/>
      <c r="J2" s="1019"/>
      <c r="K2" s="1151"/>
    </row>
    <row r="3" ht="24.75" customHeight="1" spans="1:11">
      <c r="A3" s="1020" t="s">
        <v>1935</v>
      </c>
      <c r="B3" s="1021"/>
      <c r="C3" s="1021"/>
      <c r="D3" s="1021"/>
      <c r="E3" s="1021"/>
      <c r="F3" s="1021"/>
      <c r="G3" s="1021"/>
      <c r="H3" s="1021"/>
      <c r="I3" s="1021"/>
      <c r="J3" s="1021"/>
      <c r="K3" s="1152"/>
    </row>
    <row r="4" ht="32.25" customHeight="1" spans="1:11">
      <c r="A4" s="1022" t="s">
        <v>1936</v>
      </c>
      <c r="B4" s="1023" t="s">
        <v>403</v>
      </c>
      <c r="C4" s="1023"/>
      <c r="D4" s="1023"/>
      <c r="E4" s="1023"/>
      <c r="F4" s="1024" t="s">
        <v>1937</v>
      </c>
      <c r="G4" s="1025">
        <f>Isian!I89</f>
        <v>245</v>
      </c>
      <c r="H4" s="1024" t="s">
        <v>1938</v>
      </c>
      <c r="I4" s="1155" t="s">
        <v>1132</v>
      </c>
      <c r="J4" s="1156" t="s">
        <v>1939</v>
      </c>
      <c r="K4" s="1157">
        <f>VLOOKUP(I4,ILM!B7:$H$46,4,FALSE)</f>
        <v>1</v>
      </c>
    </row>
    <row r="5" ht="6" customHeight="1" spans="1:11">
      <c r="A5" s="1026"/>
      <c r="B5" s="1027"/>
      <c r="C5" s="1027"/>
      <c r="D5" s="1027"/>
      <c r="E5" s="1027"/>
      <c r="F5" s="1027"/>
      <c r="G5" s="1028"/>
      <c r="K5" s="1160"/>
    </row>
    <row r="6" ht="20.1" customHeight="1" spans="1:11">
      <c r="A6" s="1029" t="s">
        <v>1940</v>
      </c>
      <c r="B6" s="1027"/>
      <c r="C6" s="1027"/>
      <c r="D6" s="1030"/>
      <c r="E6" s="1030"/>
      <c r="F6" s="1030"/>
      <c r="G6" s="1028"/>
      <c r="K6" s="1160"/>
    </row>
    <row r="7" ht="15.6" spans="1:11">
      <c r="A7" s="1031" t="s">
        <v>379</v>
      </c>
      <c r="B7" s="1032"/>
      <c r="C7" s="1032"/>
      <c r="D7" s="1032"/>
      <c r="E7" s="1033"/>
      <c r="F7" s="3160" t="s">
        <v>1578</v>
      </c>
      <c r="G7" s="1034"/>
      <c r="H7" s="1034"/>
      <c r="I7" s="1163" t="s">
        <v>1941</v>
      </c>
      <c r="J7" s="1163"/>
      <c r="K7" s="1164"/>
    </row>
    <row r="8" ht="15.6" spans="1:11">
      <c r="A8" s="1031" t="s">
        <v>1942</v>
      </c>
      <c r="B8" s="1032"/>
      <c r="C8" s="1032"/>
      <c r="D8" s="1032"/>
      <c r="E8" s="1033"/>
      <c r="F8" s="3161" t="s">
        <v>821</v>
      </c>
      <c r="G8" s="1035"/>
      <c r="H8" s="1035"/>
      <c r="I8" s="1167">
        <f>VLOOKUP(F8,IKK!$D$6:$E$549,2,FALSE)</f>
        <v>0.9</v>
      </c>
      <c r="J8" s="1167"/>
      <c r="K8" s="1168"/>
    </row>
    <row r="9" ht="15.75" customHeight="1" spans="1:11">
      <c r="A9" s="1036"/>
      <c r="B9" s="1037"/>
      <c r="C9" s="1037"/>
      <c r="G9" s="1038"/>
      <c r="H9" s="1038"/>
      <c r="I9" s="1169"/>
      <c r="J9" s="1169"/>
      <c r="K9" s="1170"/>
    </row>
    <row r="10" ht="20.25" customHeight="1" spans="1:11">
      <c r="A10" s="1039" t="s">
        <v>1943</v>
      </c>
      <c r="B10" s="1040"/>
      <c r="C10" s="1041"/>
      <c r="D10" s="1041"/>
      <c r="E10" s="1041"/>
      <c r="F10" s="1041"/>
      <c r="G10" s="1041"/>
      <c r="H10" s="1041"/>
      <c r="I10" s="1041"/>
      <c r="J10" s="1041"/>
      <c r="K10" s="1171"/>
    </row>
    <row r="11" ht="18.75" customHeight="1" spans="1:11">
      <c r="A11" s="1042" t="s">
        <v>1944</v>
      </c>
      <c r="B11" s="1043"/>
      <c r="C11" s="1043"/>
      <c r="D11" s="1043"/>
      <c r="E11" s="1044"/>
      <c r="F11" s="1045" t="s">
        <v>1945</v>
      </c>
      <c r="G11" s="1043"/>
      <c r="H11" s="1043"/>
      <c r="I11" s="1043"/>
      <c r="J11" s="1043"/>
      <c r="K11" s="1172"/>
    </row>
    <row r="12" ht="24.75" customHeight="1" spans="1:11">
      <c r="A12" s="1046" t="s">
        <v>1946</v>
      </c>
      <c r="B12" s="1047" t="s">
        <v>1947</v>
      </c>
      <c r="C12" s="1047" t="s">
        <v>1948</v>
      </c>
      <c r="D12" s="1047" t="s">
        <v>1949</v>
      </c>
      <c r="E12" s="1047" t="s">
        <v>1950</v>
      </c>
      <c r="F12" s="1048" t="s">
        <v>1946</v>
      </c>
      <c r="G12" s="1048" t="s">
        <v>1951</v>
      </c>
      <c r="H12" s="1048" t="s">
        <v>1948</v>
      </c>
      <c r="I12" s="1048" t="s">
        <v>1949</v>
      </c>
      <c r="J12" s="1048" t="s">
        <v>1952</v>
      </c>
      <c r="K12" s="1173" t="s">
        <v>1953</v>
      </c>
    </row>
    <row r="13" ht="22.5" customHeight="1" spans="1:11">
      <c r="A13" s="1046"/>
      <c r="B13" s="1047"/>
      <c r="C13" s="1047"/>
      <c r="D13" s="1047"/>
      <c r="E13" s="1047"/>
      <c r="F13" s="1048"/>
      <c r="G13" s="1048"/>
      <c r="H13" s="1048"/>
      <c r="I13" s="1048"/>
      <c r="J13" s="1048"/>
      <c r="K13" s="1174"/>
    </row>
    <row r="14" ht="20.25" hidden="1" customHeight="1" spans="1:11">
      <c r="A14" s="1049" t="s">
        <v>1954</v>
      </c>
      <c r="B14" s="1050"/>
      <c r="C14" s="1051"/>
      <c r="D14" s="1052"/>
      <c r="E14" s="1052"/>
      <c r="F14" s="1053"/>
      <c r="G14" s="1052"/>
      <c r="H14" s="1052"/>
      <c r="I14" s="1052"/>
      <c r="J14" s="1175"/>
      <c r="K14" s="1176"/>
    </row>
    <row r="15" ht="24" customHeight="1" spans="1:14">
      <c r="A15" s="1233" t="s">
        <v>1955</v>
      </c>
      <c r="B15" s="1234" t="s">
        <v>409</v>
      </c>
      <c r="C15" s="1056">
        <f>VLOOKUP(B15,BUT_!$C$8:$I$12,4,0)</f>
        <v>415842</v>
      </c>
      <c r="D15" s="1057">
        <v>1</v>
      </c>
      <c r="E15" s="1056">
        <f>C15*D15</f>
        <v>415842</v>
      </c>
      <c r="F15" s="1233" t="s">
        <v>1955</v>
      </c>
      <c r="G15" s="1058" t="s">
        <v>409</v>
      </c>
      <c r="H15" s="1059">
        <f>VLOOKUP(G15,BUT_!$C$8:$I$12,4,0)</f>
        <v>415842</v>
      </c>
      <c r="I15" s="1177">
        <v>1</v>
      </c>
      <c r="J15" s="1178">
        <v>1</v>
      </c>
      <c r="K15" s="1179">
        <f>J15*I15*H15</f>
        <v>415842</v>
      </c>
      <c r="N15" s="1180"/>
    </row>
    <row r="16" ht="31.5" customHeight="1" spans="1:14">
      <c r="A16" s="1235" t="s">
        <v>1956</v>
      </c>
      <c r="B16" s="1236" t="s">
        <v>415</v>
      </c>
      <c r="C16" s="1062">
        <f>VLOOKUP(B16,BUT_!$C$13:$I$15,4,0)</f>
        <v>600752</v>
      </c>
      <c r="D16" s="1063">
        <v>1</v>
      </c>
      <c r="E16" s="1062">
        <f t="shared" ref="E16:E40" si="0">C16*D16</f>
        <v>600752</v>
      </c>
      <c r="F16" s="1235" t="s">
        <v>1956</v>
      </c>
      <c r="G16" s="1064" t="s">
        <v>415</v>
      </c>
      <c r="H16" s="1065">
        <f>VLOOKUP(G16,BUT_!$C$13:$I$15,4,0)</f>
        <v>600752</v>
      </c>
      <c r="I16" s="1181">
        <v>1</v>
      </c>
      <c r="J16" s="1182">
        <v>1</v>
      </c>
      <c r="K16" s="1183">
        <f>J16*I16*H16</f>
        <v>600752</v>
      </c>
      <c r="N16" s="1180"/>
    </row>
    <row r="17" ht="25.5" customHeight="1" spans="1:11">
      <c r="A17" s="1235" t="s">
        <v>1957</v>
      </c>
      <c r="B17" s="1236" t="s">
        <v>442</v>
      </c>
      <c r="C17" s="1062">
        <f>VLOOKUP(B17,BUT_!$C$32:$I$38,4,0)</f>
        <v>258697</v>
      </c>
      <c r="D17" s="1063">
        <v>0.924469777306469</v>
      </c>
      <c r="E17" s="1062">
        <f t="shared" si="0"/>
        <v>239157.557979852</v>
      </c>
      <c r="F17" s="1235" t="s">
        <v>1957</v>
      </c>
      <c r="G17" s="1064" t="s">
        <v>441</v>
      </c>
      <c r="H17" s="1065">
        <f>VLOOKUP(G17,BUT_!$C$32:$I$38,4,0)</f>
        <v>183084</v>
      </c>
      <c r="I17" s="1181">
        <v>1</v>
      </c>
      <c r="J17" s="1182">
        <v>1</v>
      </c>
      <c r="K17" s="1183">
        <f t="shared" ref="K17:K40" si="1">J17*I17*H17</f>
        <v>183084</v>
      </c>
    </row>
    <row r="18" ht="26.1" customHeight="1" spans="1:11">
      <c r="A18" s="1235"/>
      <c r="B18" s="1236"/>
      <c r="C18" s="1062"/>
      <c r="D18" s="1063">
        <v>0.0755302226935312</v>
      </c>
      <c r="E18" s="1062">
        <f t="shared" si="0"/>
        <v>0</v>
      </c>
      <c r="F18" s="1235"/>
      <c r="G18" s="1064" t="s">
        <v>440</v>
      </c>
      <c r="H18" s="1065">
        <f>VLOOKUP(G18,BUT_!$C$32:$I$38,4,0)</f>
        <v>295135</v>
      </c>
      <c r="I18" s="1181">
        <v>0</v>
      </c>
      <c r="J18" s="1182">
        <v>1</v>
      </c>
      <c r="K18" s="1183">
        <f t="shared" si="1"/>
        <v>0</v>
      </c>
    </row>
    <row r="19" ht="26.1" customHeight="1" spans="1:14">
      <c r="A19" s="1235"/>
      <c r="B19" s="1236"/>
      <c r="C19" s="1062"/>
      <c r="D19" s="1063">
        <v>0</v>
      </c>
      <c r="E19" s="1062"/>
      <c r="F19" s="1235"/>
      <c r="G19" s="1064" t="s">
        <v>422</v>
      </c>
      <c r="H19" s="1065">
        <f>VLOOKUP(G19,BUT_!$C$17:$I$30,4,0)</f>
        <v>409737</v>
      </c>
      <c r="I19" s="1181">
        <v>0</v>
      </c>
      <c r="J19" s="1182">
        <v>1</v>
      </c>
      <c r="K19" s="1183">
        <f t="shared" si="1"/>
        <v>0</v>
      </c>
      <c r="M19" s="1242"/>
      <c r="N19" s="1015"/>
    </row>
    <row r="20" ht="26.1" customHeight="1" spans="1:11">
      <c r="A20" s="1235" t="s">
        <v>1958</v>
      </c>
      <c r="B20" s="1236" t="s">
        <v>427</v>
      </c>
      <c r="C20" s="1062">
        <f>VLOOKUP(B20,BUT_!$C$17:$I$30,4,0)</f>
        <v>202829</v>
      </c>
      <c r="D20" s="1063">
        <v>0.924469777306469</v>
      </c>
      <c r="E20" s="1062">
        <f t="shared" si="0"/>
        <v>187509.280461294</v>
      </c>
      <c r="F20" s="1237" t="s">
        <v>1958</v>
      </c>
      <c r="G20" s="1064" t="s">
        <v>420</v>
      </c>
      <c r="H20" s="1065">
        <f>VLOOKUP(G20,BUT_!$C$17:$I$30,4,0)</f>
        <v>205809</v>
      </c>
      <c r="I20" s="1181">
        <v>0</v>
      </c>
      <c r="J20" s="1182">
        <v>1</v>
      </c>
      <c r="K20" s="1183">
        <f t="shared" si="1"/>
        <v>0</v>
      </c>
    </row>
    <row r="21" ht="26.1" customHeight="1" spans="1:11">
      <c r="A21" s="1235"/>
      <c r="B21" s="1236" t="s">
        <v>422</v>
      </c>
      <c r="C21" s="1062">
        <f>VLOOKUP(B21,BUT_!$C$17:$I$30,4,0)</f>
        <v>409737</v>
      </c>
      <c r="D21" s="1063">
        <v>0.0755302226935312</v>
      </c>
      <c r="E21" s="1062">
        <f t="shared" si="0"/>
        <v>30947.5268557794</v>
      </c>
      <c r="F21" s="1238"/>
      <c r="G21" s="1064" t="s">
        <v>422</v>
      </c>
      <c r="H21" s="1065">
        <f>VLOOKUP(G21,BUT_!$C$17:$I$30,4,0)</f>
        <v>409737</v>
      </c>
      <c r="I21" s="1181">
        <v>0</v>
      </c>
      <c r="J21" s="1182">
        <v>1</v>
      </c>
      <c r="K21" s="1183">
        <f t="shared" si="1"/>
        <v>0</v>
      </c>
    </row>
    <row r="22" ht="26.1" customHeight="1" spans="1:14">
      <c r="A22" s="1235"/>
      <c r="B22" s="1236"/>
      <c r="C22" s="1062"/>
      <c r="D22" s="1063">
        <v>0</v>
      </c>
      <c r="E22" s="1062"/>
      <c r="F22" s="1239"/>
      <c r="G22" s="1064" t="s">
        <v>420</v>
      </c>
      <c r="H22" s="1065">
        <f>VLOOKUP(G22,BUT_!$C$39:$I$46,4,0)</f>
        <v>105830</v>
      </c>
      <c r="I22" s="1181">
        <v>0</v>
      </c>
      <c r="J22" s="1182"/>
      <c r="K22" s="1183">
        <f t="shared" si="1"/>
        <v>0</v>
      </c>
      <c r="M22" s="1242"/>
      <c r="N22" s="1015"/>
    </row>
    <row r="23" ht="24.75" customHeight="1" spans="1:11">
      <c r="A23" s="1235" t="s">
        <v>1959</v>
      </c>
      <c r="B23" s="1236" t="s">
        <v>455</v>
      </c>
      <c r="C23" s="1062">
        <f>VLOOKUP(B23,BUT_!$C$39:$I$46,4,0)</f>
        <v>111562</v>
      </c>
      <c r="D23" s="1063">
        <v>0.924469777306469</v>
      </c>
      <c r="E23" s="1062">
        <f t="shared" si="0"/>
        <v>103135.697295864</v>
      </c>
      <c r="F23" s="1235" t="s">
        <v>1959</v>
      </c>
      <c r="G23" s="1064" t="s">
        <v>455</v>
      </c>
      <c r="H23" s="1065">
        <f>VLOOKUP(G23,BUT_!$C$39:$I$46,4,0)</f>
        <v>111562</v>
      </c>
      <c r="I23" s="1181">
        <v>0</v>
      </c>
      <c r="J23" s="1182">
        <v>1</v>
      </c>
      <c r="K23" s="1183">
        <f t="shared" si="1"/>
        <v>0</v>
      </c>
    </row>
    <row r="24" ht="24.75" customHeight="1" spans="1:11">
      <c r="A24" s="1235"/>
      <c r="B24" s="1236" t="s">
        <v>450</v>
      </c>
      <c r="C24" s="1062">
        <f>VLOOKUP(B24,BUT_!$C$39:$I$46,4,0)</f>
        <v>76022</v>
      </c>
      <c r="D24" s="1063">
        <v>0.0755302226935314</v>
      </c>
      <c r="E24" s="1062">
        <f t="shared" si="0"/>
        <v>5741.95858960764</v>
      </c>
      <c r="F24" s="1235"/>
      <c r="G24" s="1064" t="s">
        <v>450</v>
      </c>
      <c r="H24" s="1065">
        <f>VLOOKUP(G24,BUT_!$C$39:$I$46,4,0)</f>
        <v>76022</v>
      </c>
      <c r="I24" s="1181">
        <v>0</v>
      </c>
      <c r="J24" s="1182">
        <v>1</v>
      </c>
      <c r="K24" s="1183">
        <f t="shared" si="1"/>
        <v>0</v>
      </c>
    </row>
    <row r="25" ht="24.75" customHeight="1" spans="1:14">
      <c r="A25" s="1235"/>
      <c r="B25" s="1236"/>
      <c r="C25" s="1067"/>
      <c r="D25" s="1063">
        <v>0</v>
      </c>
      <c r="E25" s="1067">
        <f t="shared" si="0"/>
        <v>0</v>
      </c>
      <c r="F25" s="1235"/>
      <c r="G25" s="1064" t="s">
        <v>420</v>
      </c>
      <c r="H25" s="1065">
        <f>VLOOKUP(G25,BUT_!$C$39:$I$46,4,0)</f>
        <v>105830</v>
      </c>
      <c r="I25" s="1181">
        <v>1</v>
      </c>
      <c r="J25" s="1182">
        <v>1</v>
      </c>
      <c r="K25" s="1183">
        <f t="shared" si="1"/>
        <v>105830</v>
      </c>
      <c r="M25" s="1242"/>
      <c r="N25" s="1015"/>
    </row>
    <row r="26" ht="20.1" customHeight="1" spans="1:11">
      <c r="A26" s="1235" t="s">
        <v>1960</v>
      </c>
      <c r="B26" s="1236" t="s">
        <v>458</v>
      </c>
      <c r="C26" s="1067">
        <f>VLOOKUP(B26,BUT_!$C$48:$I$64,4,0)</f>
        <v>190940</v>
      </c>
      <c r="D26" s="1063">
        <v>1</v>
      </c>
      <c r="E26" s="1067">
        <f t="shared" si="0"/>
        <v>190940</v>
      </c>
      <c r="F26" s="1235" t="s">
        <v>1960</v>
      </c>
      <c r="G26" s="1064" t="s">
        <v>459</v>
      </c>
      <c r="H26" s="1065">
        <f>VLOOKUP(G26,BUT_!$C$48:$I$64,4,0)</f>
        <v>228979</v>
      </c>
      <c r="I26" s="1181">
        <v>1</v>
      </c>
      <c r="J26" s="1182">
        <v>1</v>
      </c>
      <c r="K26" s="1183">
        <f t="shared" si="1"/>
        <v>228979</v>
      </c>
    </row>
    <row r="27" ht="20.1" customHeight="1" spans="1:11">
      <c r="A27" s="1235"/>
      <c r="B27" s="1236" t="s">
        <v>467</v>
      </c>
      <c r="C27" s="1067">
        <f>VLOOKUP(B27,BUT_!$C$48:$I$64,4,0)</f>
        <v>475224</v>
      </c>
      <c r="D27" s="1063">
        <v>0.800701236390478</v>
      </c>
      <c r="E27" s="1067">
        <f t="shared" si="0"/>
        <v>380512.444362428</v>
      </c>
      <c r="F27" s="1235"/>
      <c r="G27" s="1064" t="s">
        <v>467</v>
      </c>
      <c r="H27" s="1065">
        <f>VLOOKUP(G27,BUT_!$C$48:$I$64,4,0)</f>
        <v>475224</v>
      </c>
      <c r="I27" s="1181">
        <v>1</v>
      </c>
      <c r="J27" s="1182">
        <v>1</v>
      </c>
      <c r="K27" s="1183">
        <f t="shared" si="1"/>
        <v>475224</v>
      </c>
    </row>
    <row r="28" ht="20.1" customHeight="1" spans="1:11">
      <c r="A28" s="1235"/>
      <c r="B28" s="1236"/>
      <c r="C28" s="1067"/>
      <c r="D28" s="1063">
        <v>0.199298763609522</v>
      </c>
      <c r="E28" s="1067">
        <f t="shared" si="0"/>
        <v>0</v>
      </c>
      <c r="F28" s="1235"/>
      <c r="G28" s="1064" t="s">
        <v>459</v>
      </c>
      <c r="H28" s="1065">
        <f>VLOOKUP(G28,BUT_!$C$48:$I$64,4,0)</f>
        <v>228979</v>
      </c>
      <c r="I28" s="1181">
        <v>0</v>
      </c>
      <c r="J28" s="1182">
        <v>1</v>
      </c>
      <c r="K28" s="1183">
        <f t="shared" si="1"/>
        <v>0</v>
      </c>
    </row>
    <row r="29" ht="20.1" customHeight="1" spans="1:11">
      <c r="A29" s="1235"/>
      <c r="B29" s="1236"/>
      <c r="C29" s="1067"/>
      <c r="D29" s="1063">
        <v>0</v>
      </c>
      <c r="E29" s="1067">
        <f t="shared" si="0"/>
        <v>0</v>
      </c>
      <c r="F29" s="1235"/>
      <c r="G29" s="1064" t="s">
        <v>467</v>
      </c>
      <c r="H29" s="1065">
        <f>VLOOKUP(G29,BUT_!$C$48:$I$64,4,0)</f>
        <v>475224</v>
      </c>
      <c r="I29" s="1181">
        <v>0</v>
      </c>
      <c r="J29" s="1182">
        <v>1</v>
      </c>
      <c r="K29" s="1183">
        <f t="shared" si="1"/>
        <v>0</v>
      </c>
    </row>
    <row r="30" ht="20.1" customHeight="1" spans="1:11">
      <c r="A30" s="1235"/>
      <c r="B30" s="1236"/>
      <c r="C30" s="1067"/>
      <c r="D30" s="1063">
        <v>0</v>
      </c>
      <c r="E30" s="1067">
        <f t="shared" si="0"/>
        <v>0</v>
      </c>
      <c r="F30" s="1235"/>
      <c r="G30" s="1064" t="s">
        <v>467</v>
      </c>
      <c r="H30" s="1065">
        <f>VLOOKUP(G30,BUT_!$C$48:$I$64,4,0)</f>
        <v>475224</v>
      </c>
      <c r="I30" s="1181">
        <v>0</v>
      </c>
      <c r="J30" s="1182">
        <v>1</v>
      </c>
      <c r="K30" s="1183">
        <f t="shared" si="1"/>
        <v>0</v>
      </c>
    </row>
    <row r="31" ht="20.1" customHeight="1" spans="1:11">
      <c r="A31" s="1235"/>
      <c r="B31" s="1236"/>
      <c r="C31" s="1067"/>
      <c r="D31" s="1063">
        <v>0</v>
      </c>
      <c r="E31" s="1067">
        <f t="shared" si="0"/>
        <v>0</v>
      </c>
      <c r="F31" s="1235"/>
      <c r="G31" s="1064" t="s">
        <v>460</v>
      </c>
      <c r="H31" s="1065">
        <f>VLOOKUP(G31,BUT_!$C$48:$I$64,4,0)</f>
        <v>270302</v>
      </c>
      <c r="I31" s="1181">
        <v>0</v>
      </c>
      <c r="J31" s="1182">
        <v>1</v>
      </c>
      <c r="K31" s="1183">
        <f t="shared" si="1"/>
        <v>0</v>
      </c>
    </row>
    <row r="32" ht="20.1" customHeight="1" spans="1:14">
      <c r="A32" s="1235"/>
      <c r="B32" s="1236"/>
      <c r="C32" s="1067"/>
      <c r="D32" s="1063">
        <v>0</v>
      </c>
      <c r="E32" s="1067">
        <f t="shared" si="0"/>
        <v>0</v>
      </c>
      <c r="F32" s="1235"/>
      <c r="G32" s="1064" t="s">
        <v>459</v>
      </c>
      <c r="H32" s="1065">
        <f>VLOOKUP(G32,BUT_!$C$48:$I$64,4,0)</f>
        <v>228979</v>
      </c>
      <c r="I32" s="1181">
        <v>0</v>
      </c>
      <c r="J32" s="1182">
        <v>1</v>
      </c>
      <c r="K32" s="1183">
        <f t="shared" si="1"/>
        <v>0</v>
      </c>
      <c r="M32" s="1242"/>
      <c r="N32" s="1015"/>
    </row>
    <row r="33" ht="35.25" customHeight="1" spans="1:12">
      <c r="A33" s="1235" t="s">
        <v>1961</v>
      </c>
      <c r="B33" s="1236" t="s">
        <v>479</v>
      </c>
      <c r="C33" s="1067">
        <f>VLOOKUP(B33,BUT_!$C$66:$I$80,4,0)</f>
        <v>300776</v>
      </c>
      <c r="D33" s="1063">
        <v>0.5</v>
      </c>
      <c r="E33" s="1067">
        <f t="shared" si="0"/>
        <v>150388</v>
      </c>
      <c r="F33" s="1235" t="s">
        <v>1961</v>
      </c>
      <c r="G33" s="1064" t="s">
        <v>478</v>
      </c>
      <c r="H33" s="1065">
        <f>VLOOKUP(G33,BUT_!$C$66:$I$80,4,0)</f>
        <v>350809</v>
      </c>
      <c r="I33" s="1181">
        <v>0.5</v>
      </c>
      <c r="J33" s="1182">
        <v>1</v>
      </c>
      <c r="K33" s="1183">
        <f t="shared" si="1"/>
        <v>175404.5</v>
      </c>
      <c r="L33" s="1014" t="s">
        <v>2020</v>
      </c>
    </row>
    <row r="34" ht="32.25" customHeight="1" spans="1:11">
      <c r="A34" s="1235"/>
      <c r="B34" s="1236" t="s">
        <v>488</v>
      </c>
      <c r="C34" s="1067">
        <f>VLOOKUP(B34,BUT_!$C$66:$I$80,4,0)</f>
        <v>348715</v>
      </c>
      <c r="D34" s="1063">
        <v>0.396381578947368</v>
      </c>
      <c r="E34" s="1067">
        <f t="shared" si="0"/>
        <v>138224.202302632</v>
      </c>
      <c r="F34" s="1235"/>
      <c r="G34" s="1064" t="s">
        <v>488</v>
      </c>
      <c r="H34" s="1065">
        <f>VLOOKUP(G34,BUT_!$C$66:$I$80,4,0)</f>
        <v>348715</v>
      </c>
      <c r="I34" s="1181">
        <v>0.5</v>
      </c>
      <c r="J34" s="1182">
        <v>1</v>
      </c>
      <c r="K34" s="1183">
        <f t="shared" si="1"/>
        <v>174357.5</v>
      </c>
    </row>
    <row r="35" ht="32.25" customHeight="1" spans="1:11">
      <c r="A35" s="1235"/>
      <c r="B35" s="1236" t="s">
        <v>482</v>
      </c>
      <c r="C35" s="1067">
        <f>VLOOKUP(B35,BUT_!$C$66:$I$80,4,0)</f>
        <v>87745</v>
      </c>
      <c r="D35" s="1063">
        <v>0.103618421052632</v>
      </c>
      <c r="E35" s="1067">
        <f t="shared" si="0"/>
        <v>9091.99835526316</v>
      </c>
      <c r="F35" s="1235"/>
      <c r="G35" s="1064" t="s">
        <v>482</v>
      </c>
      <c r="H35" s="1065">
        <f>VLOOKUP(G35,BUT_!$C$66:$I$80,4,0)</f>
        <v>87745</v>
      </c>
      <c r="I35" s="1181">
        <v>0</v>
      </c>
      <c r="J35" s="1182">
        <v>1</v>
      </c>
      <c r="K35" s="1183">
        <f t="shared" si="1"/>
        <v>0</v>
      </c>
    </row>
    <row r="36" ht="32.25" customHeight="1" spans="1:14">
      <c r="A36" s="1235"/>
      <c r="B36" s="1240" t="s">
        <v>30</v>
      </c>
      <c r="C36" s="1067"/>
      <c r="D36" s="1063">
        <v>0</v>
      </c>
      <c r="E36" s="1067">
        <f t="shared" si="0"/>
        <v>0</v>
      </c>
      <c r="F36" s="1235"/>
      <c r="G36" s="1064" t="s">
        <v>488</v>
      </c>
      <c r="H36" s="1065">
        <f>VLOOKUP(G36,BUT_!$C$66:$I$80,4,0)</f>
        <v>348715</v>
      </c>
      <c r="I36" s="1181">
        <v>0</v>
      </c>
      <c r="J36" s="1182">
        <v>1</v>
      </c>
      <c r="K36" s="1183">
        <f t="shared" si="1"/>
        <v>0</v>
      </c>
      <c r="M36" s="1242"/>
      <c r="N36" s="1015"/>
    </row>
    <row r="37" ht="26.1" customHeight="1" spans="1:11">
      <c r="A37" s="1235" t="s">
        <v>1962</v>
      </c>
      <c r="B37" s="1236" t="s">
        <v>497</v>
      </c>
      <c r="C37" s="1067">
        <f>VLOOKUP(B37,BUT_!$C$81:$I$106,4,0)</f>
        <v>217373</v>
      </c>
      <c r="D37" s="1063">
        <v>1</v>
      </c>
      <c r="E37" s="1067">
        <f t="shared" si="0"/>
        <v>217373</v>
      </c>
      <c r="F37" s="1235" t="s">
        <v>1962</v>
      </c>
      <c r="G37" s="1064" t="s">
        <v>497</v>
      </c>
      <c r="H37" s="1065">
        <f>VLOOKUP(G37,BUT_!$C$81:$I$106,4,0)</f>
        <v>217373</v>
      </c>
      <c r="I37" s="1181">
        <v>1</v>
      </c>
      <c r="J37" s="1182">
        <v>1</v>
      </c>
      <c r="K37" s="1183">
        <f t="shared" si="1"/>
        <v>217373</v>
      </c>
    </row>
    <row r="38" ht="26.1" customHeight="1" spans="1:11">
      <c r="A38" s="1235"/>
      <c r="B38" s="1236"/>
      <c r="C38" s="1067"/>
      <c r="D38" s="1063">
        <v>0</v>
      </c>
      <c r="E38" s="1067">
        <f t="shared" si="0"/>
        <v>0</v>
      </c>
      <c r="F38" s="1235"/>
      <c r="G38" s="1064" t="s">
        <v>501</v>
      </c>
      <c r="H38" s="1065">
        <f>VLOOKUP(G38,BUT_!$C$81:$I$106,4,0)</f>
        <v>71668</v>
      </c>
      <c r="I38" s="1181">
        <v>0</v>
      </c>
      <c r="J38" s="1182">
        <v>1</v>
      </c>
      <c r="K38" s="1183">
        <f t="shared" si="1"/>
        <v>0</v>
      </c>
    </row>
    <row r="39" ht="26.1" customHeight="1" spans="1:14">
      <c r="A39" s="1235"/>
      <c r="B39" s="1240" t="s">
        <v>30</v>
      </c>
      <c r="C39" s="1067"/>
      <c r="D39" s="1063">
        <v>0</v>
      </c>
      <c r="E39" s="1067">
        <f t="shared" si="0"/>
        <v>0</v>
      </c>
      <c r="F39" s="1235"/>
      <c r="G39" s="1064" t="s">
        <v>497</v>
      </c>
      <c r="H39" s="1065">
        <f>VLOOKUP(G39,BUT_!$C$81:$I$106,4,0)</f>
        <v>217373</v>
      </c>
      <c r="I39" s="1181">
        <v>1</v>
      </c>
      <c r="J39" s="1182">
        <v>0</v>
      </c>
      <c r="K39" s="1183">
        <f t="shared" si="1"/>
        <v>0</v>
      </c>
      <c r="M39" s="1242"/>
      <c r="N39" s="1015"/>
    </row>
    <row r="40" ht="36.75" customHeight="1" spans="1:14">
      <c r="A40" s="1241" t="s">
        <v>1963</v>
      </c>
      <c r="B40" s="1069" t="s">
        <v>1964</v>
      </c>
      <c r="C40" s="1070">
        <v>204322.922565492</v>
      </c>
      <c r="D40" s="1071">
        <v>1</v>
      </c>
      <c r="E40" s="1070">
        <f t="shared" si="0"/>
        <v>204322.922565492</v>
      </c>
      <c r="F40" s="1241" t="s">
        <v>1963</v>
      </c>
      <c r="G40" s="1072" t="str">
        <f>B40</f>
        <v>Sanitair (kloset jongkok), Plumbing, elektrikal</v>
      </c>
      <c r="H40" s="1073">
        <f>C40</f>
        <v>204322.922565492</v>
      </c>
      <c r="I40" s="1184">
        <v>1</v>
      </c>
      <c r="J40" s="1185">
        <v>1</v>
      </c>
      <c r="K40" s="1186">
        <f t="shared" si="1"/>
        <v>204322.922565492</v>
      </c>
      <c r="N40" s="1180"/>
    </row>
    <row r="41" ht="20.25" customHeight="1" spans="1:15">
      <c r="A41" s="1074" t="s">
        <v>1965</v>
      </c>
      <c r="B41" s="1075"/>
      <c r="C41" s="1075"/>
      <c r="D41" s="1076"/>
      <c r="E41" s="1077">
        <f>SUM(E15:E40)</f>
        <v>2873938.58876821</v>
      </c>
      <c r="F41" s="1078" t="s">
        <v>1965</v>
      </c>
      <c r="G41" s="1079"/>
      <c r="H41" s="1079"/>
      <c r="I41" s="1079"/>
      <c r="J41" s="1187"/>
      <c r="K41" s="1188">
        <f>SUM(K15:K40)</f>
        <v>2781168.92256549</v>
      </c>
      <c r="N41" s="1077"/>
      <c r="O41" s="1077"/>
    </row>
    <row r="42" ht="20.25" customHeight="1" spans="1:30">
      <c r="A42" s="1074" t="s">
        <v>1966</v>
      </c>
      <c r="B42" s="1075"/>
      <c r="C42" s="1075"/>
      <c r="D42" s="1076"/>
      <c r="E42" s="1077">
        <f>E41*I8</f>
        <v>2586544.72989139</v>
      </c>
      <c r="F42" s="1078" t="s">
        <v>1966</v>
      </c>
      <c r="G42" s="1079"/>
      <c r="H42" s="1079"/>
      <c r="I42" s="1079"/>
      <c r="J42" s="1187"/>
      <c r="K42" s="1188">
        <f>K41*I8</f>
        <v>2503052.03030894</v>
      </c>
      <c r="L42" s="1013"/>
      <c r="M42" s="1013"/>
      <c r="N42" s="1013"/>
      <c r="O42" s="1243"/>
      <c r="P42" s="1189"/>
      <c r="Q42" s="1189"/>
      <c r="R42" s="1218"/>
      <c r="S42" s="1013"/>
      <c r="T42" s="1219"/>
      <c r="U42" s="1013"/>
      <c r="V42" s="1013"/>
      <c r="Y42" s="1220"/>
      <c r="Z42" s="1189"/>
      <c r="AC42" s="1221"/>
      <c r="AD42" s="1222"/>
    </row>
    <row r="43" ht="20.25" customHeight="1" spans="1:11">
      <c r="A43" s="1074" t="s">
        <v>1967</v>
      </c>
      <c r="B43" s="1075"/>
      <c r="C43" s="1075"/>
      <c r="D43" s="1076"/>
      <c r="E43" s="1077">
        <f>E42*K4</f>
        <v>2586544.72989139</v>
      </c>
      <c r="F43" s="1078" t="s">
        <v>1967</v>
      </c>
      <c r="G43" s="1079"/>
      <c r="H43" s="1079"/>
      <c r="I43" s="1079"/>
      <c r="J43" s="1187"/>
      <c r="K43" s="1188">
        <f>K42*K4</f>
        <v>2503052.03030894</v>
      </c>
    </row>
    <row r="44" ht="34.5" customHeight="1" spans="1:11">
      <c r="A44" s="1080" t="s">
        <v>1968</v>
      </c>
      <c r="B44" s="1081" t="s">
        <v>1969</v>
      </c>
      <c r="C44" s="1082" t="s">
        <v>1970</v>
      </c>
      <c r="D44" s="1083"/>
      <c r="E44" s="1083"/>
      <c r="F44" s="1084" t="s">
        <v>1971</v>
      </c>
      <c r="G44" s="1085"/>
      <c r="H44" s="1084" t="str">
        <f>B44</f>
        <v>MODEL ACUAN</v>
      </c>
      <c r="I44" s="1085"/>
      <c r="J44" s="1084" t="str">
        <f>C44</f>
        <v>OBJEK YANG DINILAI</v>
      </c>
      <c r="K44" s="1190"/>
    </row>
    <row r="45" ht="30.75" customHeight="1" spans="1:11">
      <c r="A45" s="1086" t="s">
        <v>1320</v>
      </c>
      <c r="B45" s="1087">
        <f>3%*E43</f>
        <v>77596.3418967417</v>
      </c>
      <c r="C45" s="1088">
        <f>3%*(K43+K52)</f>
        <v>75091.5609092683</v>
      </c>
      <c r="D45" s="1089"/>
      <c r="E45" s="1089"/>
      <c r="F45" s="1090" t="s">
        <v>1972</v>
      </c>
      <c r="G45" s="1090"/>
      <c r="H45" s="1091">
        <f>E43+B48</f>
        <v>2961593.71572564</v>
      </c>
      <c r="I45" s="1091"/>
      <c r="J45" s="1191">
        <f>K43+C48</f>
        <v>2865994.57470374</v>
      </c>
      <c r="K45" s="1192"/>
    </row>
    <row r="46" ht="26.25" customHeight="1" spans="1:11">
      <c r="A46" s="1092" t="s">
        <v>1323</v>
      </c>
      <c r="B46" s="1093">
        <f>E43*1.5%</f>
        <v>38798.1709483709</v>
      </c>
      <c r="C46" s="1094">
        <f>1.5%*(K43+K52)</f>
        <v>37545.7804546342</v>
      </c>
      <c r="D46" s="1095"/>
      <c r="E46" s="1095"/>
      <c r="F46" s="1096" t="s">
        <v>1973</v>
      </c>
      <c r="G46" s="1096"/>
      <c r="H46" s="1097">
        <f>H45*11%</f>
        <v>325775.308729821</v>
      </c>
      <c r="I46" s="1097"/>
      <c r="J46" s="1193">
        <f>J45*11%</f>
        <v>315259.403217411</v>
      </c>
      <c r="K46" s="1194"/>
    </row>
    <row r="47" ht="31.5" customHeight="1" spans="1:11">
      <c r="A47" s="1098" t="s">
        <v>1327</v>
      </c>
      <c r="B47" s="1099">
        <f>E43*10%</f>
        <v>258654.472989139</v>
      </c>
      <c r="C47" s="1100">
        <f>10%*(K43+K52)</f>
        <v>250305.203030894</v>
      </c>
      <c r="D47" s="1101"/>
      <c r="E47" s="1101"/>
      <c r="F47" s="1102" t="s">
        <v>1974</v>
      </c>
      <c r="G47" s="1102"/>
      <c r="H47" s="1103">
        <f>ROUND(H45+H46,-4)</f>
        <v>3290000</v>
      </c>
      <c r="I47" s="1103"/>
      <c r="J47" s="1195">
        <f>ROUNDDOWN(J45+J46,-3)</f>
        <v>3181000</v>
      </c>
      <c r="K47" s="1196"/>
    </row>
    <row r="48" ht="31.5" customHeight="1" spans="1:11">
      <c r="A48" s="1104" t="s">
        <v>1975</v>
      </c>
      <c r="B48" s="1105">
        <f>SUM(B45:B47)</f>
        <v>375048.985834252</v>
      </c>
      <c r="C48" s="1106">
        <f>SUM(C45:C47)</f>
        <v>362942.544394797</v>
      </c>
      <c r="D48" s="1107"/>
      <c r="E48" s="1107"/>
      <c r="F48" s="1108" t="s">
        <v>1976</v>
      </c>
      <c r="G48" s="1109"/>
      <c r="H48" s="1110">
        <f>H47*G4</f>
        <v>806050000</v>
      </c>
      <c r="I48" s="1197"/>
      <c r="J48" s="1198">
        <f>J47*G4</f>
        <v>779345000</v>
      </c>
      <c r="K48" s="1199"/>
    </row>
    <row r="49" ht="29.25" customHeight="1" spans="6:6">
      <c r="F49" s="1111"/>
    </row>
    <row r="50" ht="30" customHeight="1" spans="6:6">
      <c r="F50" s="1113"/>
    </row>
    <row r="51" ht="30.75" customHeight="1" spans="6:6">
      <c r="F51" s="1114"/>
    </row>
    <row r="52" ht="28.5" customHeight="1" spans="7:11">
      <c r="G52" s="1115" t="s">
        <v>1977</v>
      </c>
      <c r="H52" s="1115"/>
      <c r="I52" s="1115"/>
      <c r="J52" s="1200">
        <v>0</v>
      </c>
      <c r="K52" s="1201">
        <f>J52*K41</f>
        <v>0</v>
      </c>
    </row>
    <row r="53" ht="31.5" customHeight="1"/>
    <row r="54" ht="21" customHeight="1"/>
    <row r="55" ht="27.75" customHeight="1" spans="1:11">
      <c r="A55" s="1116"/>
      <c r="B55" s="1117"/>
      <c r="C55" s="1118"/>
      <c r="H55" s="1119"/>
      <c r="I55" s="1119"/>
      <c r="J55" s="1119"/>
      <c r="K55" s="1202"/>
    </row>
    <row r="56" ht="21.75" customHeight="1" spans="1:11">
      <c r="A56" s="1120"/>
      <c r="B56" s="1119"/>
      <c r="C56" s="1118"/>
      <c r="D56" s="1118"/>
      <c r="E56" s="1118"/>
      <c r="F56" s="1118"/>
      <c r="G56" s="1118"/>
      <c r="H56" s="1118"/>
      <c r="I56" s="1118"/>
      <c r="J56" s="1118"/>
      <c r="K56" s="1203"/>
    </row>
    <row r="57" ht="21" spans="1:11">
      <c r="A57" s="1121"/>
      <c r="B57" s="1121"/>
      <c r="C57" s="1118"/>
      <c r="D57" s="1116"/>
      <c r="E57" s="1116"/>
      <c r="F57" s="1116"/>
      <c r="G57" s="1122"/>
      <c r="H57" s="1122"/>
      <c r="I57" s="1122"/>
      <c r="J57" s="1122"/>
      <c r="K57" s="1203"/>
    </row>
    <row r="58" ht="21" spans="1:11">
      <c r="A58" s="1123"/>
      <c r="B58" s="1124"/>
      <c r="C58" s="1118"/>
      <c r="D58" s="1120"/>
      <c r="E58" s="1120"/>
      <c r="F58" s="1120"/>
      <c r="G58" s="1125"/>
      <c r="H58" s="1125"/>
      <c r="I58" s="1128"/>
      <c r="J58" s="1128"/>
      <c r="K58" s="1203"/>
    </row>
    <row r="59" ht="21" spans="1:11">
      <c r="A59" s="1126"/>
      <c r="B59" s="1127"/>
      <c r="C59" s="1118"/>
      <c r="D59" s="1120"/>
      <c r="E59" s="1120"/>
      <c r="F59" s="1120"/>
      <c r="G59" s="1128"/>
      <c r="H59" s="1128"/>
      <c r="I59" s="1128"/>
      <c r="J59" s="1128"/>
      <c r="K59" s="1203"/>
    </row>
    <row r="60" ht="15" customHeight="1"/>
    <row r="61" ht="15.75" customHeight="1"/>
    <row r="62" ht="15" customHeight="1"/>
    <row r="63" ht="15" customHeight="1" spans="3:3">
      <c r="C63" s="1129"/>
    </row>
    <row r="64" ht="15" customHeight="1" spans="3:3">
      <c r="C64" s="1130"/>
    </row>
    <row r="65" ht="15.75" hidden="1" customHeight="1" spans="1:11">
      <c r="A65" s="1131" t="s">
        <v>1978</v>
      </c>
      <c r="B65" s="1132"/>
      <c r="C65" s="1133">
        <f>ROUND(J47*K74,-3)</f>
        <v>80000</v>
      </c>
      <c r="D65" s="1134"/>
      <c r="E65" s="1134"/>
      <c r="F65" s="1135"/>
      <c r="G65" s="1136" t="s">
        <v>1979</v>
      </c>
      <c r="H65" s="1137">
        <v>2017</v>
      </c>
      <c r="I65" s="1204" t="s">
        <v>1980</v>
      </c>
      <c r="J65" s="1205"/>
      <c r="K65" s="1206" t="s">
        <v>1981</v>
      </c>
    </row>
    <row r="66" ht="15" hidden="1" customHeight="1" spans="1:11">
      <c r="A66" s="1138" t="s">
        <v>1982</v>
      </c>
      <c r="B66" s="1139"/>
      <c r="C66" s="1140">
        <f>ROUND(J47-C65,-3)</f>
        <v>3101000</v>
      </c>
      <c r="D66" s="1140"/>
      <c r="E66" s="1140"/>
      <c r="F66" s="1140"/>
      <c r="G66" s="1141" t="s">
        <v>1983</v>
      </c>
      <c r="H66" s="1142">
        <v>2016</v>
      </c>
      <c r="I66" s="1207" t="s">
        <v>1984</v>
      </c>
      <c r="J66" s="1208"/>
      <c r="K66" s="1209">
        <f>H69/H68</f>
        <v>0.025</v>
      </c>
    </row>
    <row r="67" ht="15" hidden="1" customHeight="1" spans="1:11">
      <c r="A67" s="1143" t="s">
        <v>1985</v>
      </c>
      <c r="B67" s="1143"/>
      <c r="C67" s="1144">
        <f>ROUND(C66*G4,-3)</f>
        <v>759745000</v>
      </c>
      <c r="D67" s="1145"/>
      <c r="E67" s="1145"/>
      <c r="F67" s="1146"/>
      <c r="G67" s="1141" t="s">
        <v>1986</v>
      </c>
      <c r="H67" s="1147">
        <f>H66</f>
        <v>2016</v>
      </c>
      <c r="I67" s="1210" t="s">
        <v>1987</v>
      </c>
      <c r="J67" s="1211"/>
      <c r="K67" s="1212">
        <v>0</v>
      </c>
    </row>
    <row r="68" ht="15" hidden="1" customHeight="1" spans="7:11">
      <c r="G68" s="1148" t="s">
        <v>1988</v>
      </c>
      <c r="H68" s="1149">
        <v>40</v>
      </c>
      <c r="I68" s="1213" t="s">
        <v>1989</v>
      </c>
      <c r="J68" s="1214"/>
      <c r="K68" s="1215"/>
    </row>
    <row r="69" ht="15" hidden="1" customHeight="1" spans="7:11">
      <c r="G69" s="1148" t="s">
        <v>1990</v>
      </c>
      <c r="H69" s="1150">
        <f>H65-(H66+H67)/2</f>
        <v>1</v>
      </c>
      <c r="I69" s="1216" t="s">
        <v>1991</v>
      </c>
      <c r="J69" s="1217"/>
      <c r="K69" s="1212">
        <v>0</v>
      </c>
    </row>
    <row r="70" ht="15" hidden="1" customHeight="1" spans="9:11">
      <c r="I70" s="1213" t="s">
        <v>1992</v>
      </c>
      <c r="J70" s="1214"/>
      <c r="K70" s="1215"/>
    </row>
    <row r="71" ht="15" hidden="1" customHeight="1" spans="7:11">
      <c r="G71" s="1223" t="s">
        <v>1993</v>
      </c>
      <c r="H71" s="1224"/>
      <c r="I71" s="1226" t="s">
        <v>1991</v>
      </c>
      <c r="J71" s="1227"/>
      <c r="K71" s="1212">
        <v>0</v>
      </c>
    </row>
    <row r="72" ht="15" hidden="1" customHeight="1" spans="7:11">
      <c r="G72" s="1225" t="str">
        <f>IF(100%-K74&gt;84%,"Sangat Baik / Very Good",IF(100%-K74&gt;64%,"Baik / Good",IF(100%-K74&gt;29%,"Cukup / Fair",IF(100%-K74&gt;9%,"Buruk / Poor","Scrap"))))</f>
        <v>Sangat Baik / Very Good</v>
      </c>
      <c r="H72" s="1225"/>
      <c r="I72" s="1213" t="s">
        <v>1994</v>
      </c>
      <c r="J72" s="1214"/>
      <c r="K72" s="1215"/>
    </row>
    <row r="73" ht="15.75" hidden="1" customHeight="1" spans="9:11">
      <c r="I73" s="1228" t="s">
        <v>1991</v>
      </c>
      <c r="J73" s="1229"/>
      <c r="K73" s="1230">
        <v>0</v>
      </c>
    </row>
    <row r="74" ht="15.75" hidden="1" customHeight="1" spans="9:11">
      <c r="I74" s="1231" t="s">
        <v>1995</v>
      </c>
      <c r="J74" s="1231"/>
      <c r="K74" s="1232">
        <f>K66-K67+K69+K71*K66+K73*K66</f>
        <v>0.025</v>
      </c>
    </row>
    <row r="75" ht="15" hidden="1" customHeight="1"/>
    <row r="76" ht="15" hidden="1" customHeight="1"/>
    <row r="77" ht="15" hidden="1" customHeight="1"/>
    <row r="78" ht="15" hidden="1" customHeight="1"/>
    <row r="79" ht="15" hidden="1" customHeight="1"/>
    <row r="80" ht="15" hidden="1" customHeight="1"/>
    <row r="81" ht="15" hidden="1" customHeight="1"/>
    <row r="82" ht="15" hidden="1" customHeight="1"/>
    <row r="83" ht="15" hidden="1" customHeight="1"/>
    <row r="84" ht="15" hidden="1" customHeight="1"/>
    <row r="85" ht="15" hidden="1" customHeight="1"/>
    <row r="86" ht="15" hidden="1" customHeight="1"/>
    <row r="87" ht="15" hidden="1" customHeight="1"/>
    <row r="88" ht="15" hidden="1" customHeight="1"/>
    <row r="89" ht="15" hidden="1" customHeight="1"/>
    <row r="90" ht="15" hidden="1" customHeight="1"/>
    <row r="91" ht="15" hidden="1" customHeight="1"/>
    <row r="92" ht="15" customHeight="1"/>
    <row r="93" ht="15" customHeight="1"/>
    <row r="94" ht="15.75" customHeight="1"/>
    <row r="95" ht="15" customHeight="1"/>
    <row r="96" ht="15.75" customHeight="1"/>
    <row r="97" ht="15" customHeight="1"/>
    <row r="98" ht="15" customHeight="1"/>
    <row r="99" ht="15" customHeight="1"/>
    <row r="100" ht="15" customHeight="1"/>
    <row r="101" ht="15.7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ht="15" customHeight="1"/>
    <row r="114" ht="15" customHeight="1"/>
    <row r="115" ht="15.7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75" customHeight="1"/>
    <row r="130" ht="15" customHeight="1"/>
    <row r="131" ht="15" customHeight="1"/>
    <row r="132" ht="15.75" customHeight="1"/>
    <row r="135" spans="7:8">
      <c r="G135" s="1014"/>
      <c r="H135" s="1014"/>
    </row>
    <row r="136" spans="7:8">
      <c r="G136" s="1014"/>
      <c r="H136" s="1014"/>
    </row>
    <row r="697" ht="15" customHeight="1"/>
  </sheetData>
  <mergeCells count="80">
    <mergeCell ref="A2:K2"/>
    <mergeCell ref="A3:K3"/>
    <mergeCell ref="B4:E4"/>
    <mergeCell ref="A7:E7"/>
    <mergeCell ref="F7:H7"/>
    <mergeCell ref="I7:K7"/>
    <mergeCell ref="A8:E8"/>
    <mergeCell ref="F8:H8"/>
    <mergeCell ref="I8:K8"/>
    <mergeCell ref="A10:B10"/>
    <mergeCell ref="C10:K10"/>
    <mergeCell ref="A11:E11"/>
    <mergeCell ref="F11:K11"/>
    <mergeCell ref="A41:D41"/>
    <mergeCell ref="F41:J41"/>
    <mergeCell ref="A42:D42"/>
    <mergeCell ref="F42:J42"/>
    <mergeCell ref="A43:D43"/>
    <mergeCell ref="F43:J43"/>
    <mergeCell ref="C44:E44"/>
    <mergeCell ref="F44:G44"/>
    <mergeCell ref="H44:I44"/>
    <mergeCell ref="J44:K44"/>
    <mergeCell ref="C45:E45"/>
    <mergeCell ref="F45:G45"/>
    <mergeCell ref="H45:I45"/>
    <mergeCell ref="J45:K45"/>
    <mergeCell ref="C46:E46"/>
    <mergeCell ref="F46:G46"/>
    <mergeCell ref="H46:I46"/>
    <mergeCell ref="J46:K46"/>
    <mergeCell ref="C47:E47"/>
    <mergeCell ref="F47:G47"/>
    <mergeCell ref="H47:I47"/>
    <mergeCell ref="J47:K47"/>
    <mergeCell ref="C48:E48"/>
    <mergeCell ref="F48:G48"/>
    <mergeCell ref="H48:I48"/>
    <mergeCell ref="J48:K48"/>
    <mergeCell ref="A65:B65"/>
    <mergeCell ref="C65:F65"/>
    <mergeCell ref="I65:J65"/>
    <mergeCell ref="A66:B66"/>
    <mergeCell ref="C66:F66"/>
    <mergeCell ref="I66:J66"/>
    <mergeCell ref="A67:B67"/>
    <mergeCell ref="C67:F67"/>
    <mergeCell ref="I67:J67"/>
    <mergeCell ref="I68:J68"/>
    <mergeCell ref="I69:J69"/>
    <mergeCell ref="I70:J70"/>
    <mergeCell ref="G71:H71"/>
    <mergeCell ref="I71:J71"/>
    <mergeCell ref="G72:H72"/>
    <mergeCell ref="I72:J72"/>
    <mergeCell ref="I73:J73"/>
    <mergeCell ref="I74:J74"/>
    <mergeCell ref="A12:A13"/>
    <mergeCell ref="A17:A19"/>
    <mergeCell ref="A20:A22"/>
    <mergeCell ref="A23:A25"/>
    <mergeCell ref="A26:A32"/>
    <mergeCell ref="A33:A36"/>
    <mergeCell ref="A37:A39"/>
    <mergeCell ref="B12:B13"/>
    <mergeCell ref="C12:C13"/>
    <mergeCell ref="D12:D13"/>
    <mergeCell ref="E12:E13"/>
    <mergeCell ref="F12:F13"/>
    <mergeCell ref="F17:F19"/>
    <mergeCell ref="F20:F22"/>
    <mergeCell ref="F23:F25"/>
    <mergeCell ref="F26:F32"/>
    <mergeCell ref="F33:F36"/>
    <mergeCell ref="F37:F39"/>
    <mergeCell ref="G12:G13"/>
    <mergeCell ref="H12:H13"/>
    <mergeCell ref="I12:I13"/>
    <mergeCell ref="J12:J13"/>
    <mergeCell ref="K12:K13"/>
  </mergeCells>
  <dataValidations count="15">
    <dataValidation type="list" allowBlank="1" showInputMessage="1" showErrorMessage="1" sqref="I4">
      <formula1>ILM!$B$7:$B$46</formula1>
    </dataValidation>
    <dataValidation type="list" allowBlank="1" showInputMessage="1" showErrorMessage="1" sqref="F7:H7">
      <formula1>IKK!$G$7:$G$40</formula1>
    </dataValidation>
    <dataValidation type="list" allowBlank="1" showInputMessage="1" showErrorMessage="1" sqref="F8:H8">
      <formula1>IKK!$D$7:$D$549</formula1>
    </dataValidation>
    <dataValidation type="list" allowBlank="1" showInputMessage="1" showErrorMessage="1" sqref="B15 G15">
      <formula1>BUT_!$C$8:$C$12</formula1>
    </dataValidation>
    <dataValidation type="list" allowBlank="1" showInputMessage="1" showErrorMessage="1" sqref="B16 G16">
      <formula1>BUT_!$C$13:$C$15</formula1>
    </dataValidation>
    <dataValidation type="list" allowBlank="1" showInputMessage="1" showErrorMessage="1" sqref="B26">
      <formula1>BUT_!$C$48:$C$54</formula1>
    </dataValidation>
    <dataValidation type="list" allowBlank="1" showInputMessage="1" showErrorMessage="1" sqref="I69 I71:J71 I73:J73">
      <formula1>#REF!</formula1>
    </dataValidation>
    <dataValidation type="whole" operator="lessThan" allowBlank="1" showErrorMessage="1" sqref="A58:A59">
      <formula1>-5</formula1>
    </dataValidation>
    <dataValidation type="list" allowBlank="1" showInputMessage="1" showErrorMessage="1" sqref="B17:B18 G17:G18">
      <formula1>BUT_!$C$32:$C$37</formula1>
    </dataValidation>
    <dataValidation type="list" allowBlank="1" showInputMessage="1" showErrorMessage="1" sqref="B19:B21 G19:G21">
      <formula1>BUT_!$C$17:$C$29</formula1>
    </dataValidation>
    <dataValidation type="list" allowBlank="1" showInputMessage="1" showErrorMessage="1" sqref="B22:B25 G22:G25">
      <formula1>BUT_!$C$39:$C$46</formula1>
    </dataValidation>
    <dataValidation type="list" allowBlank="1" showInputMessage="1" showErrorMessage="1" sqref="B27:B32">
      <formula1>BUT_!$C$55:$C$63</formula1>
    </dataValidation>
    <dataValidation type="list" allowBlank="1" showInputMessage="1" showErrorMessage="1" sqref="B33:B35 G33:G36">
      <formula1>BUT_!$C$66:$C$79</formula1>
    </dataValidation>
    <dataValidation type="list" allowBlank="1" showInputMessage="1" showErrorMessage="1" sqref="B37:B38 G37:G39">
      <formula1>BUT_!$C$81:$C$98</formula1>
    </dataValidation>
    <dataValidation type="list" allowBlank="1" showInputMessage="1" showErrorMessage="1" sqref="G26:G32">
      <formula1>BUT_!$C$48:$C$64</formula1>
    </dataValidation>
  </dataValidations>
  <pageMargins left="0.37" right="0.22" top="0.35" bottom="0.12" header="0.3" footer="0.18"/>
  <pageSetup paperSize="9" scale="69" orientation="portrait"/>
  <headerFooter/>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00"/>
  </sheetPr>
  <dimension ref="A1:AD692"/>
  <sheetViews>
    <sheetView showGridLines="0" view="pageBreakPreview" zoomScale="85" zoomScaleNormal="100" workbookViewId="0">
      <selection activeCell="G19" sqref="G19"/>
    </sheetView>
  </sheetViews>
  <sheetFormatPr defaultColWidth="9.11111111111111" defaultRowHeight="13.2"/>
  <cols>
    <col min="1" max="1" width="15.1111111111111" style="1013" customWidth="1"/>
    <col min="2" max="2" width="18.8888888888889" style="1013" customWidth="1"/>
    <col min="3" max="3" width="11.6666666666667" style="1013" customWidth="1"/>
    <col min="4" max="4" width="8.66666666666667" style="1013" customWidth="1"/>
    <col min="5" max="5" width="12.4444444444444" style="1013" customWidth="1"/>
    <col min="6" max="6" width="11.8888888888889" style="1013" customWidth="1"/>
    <col min="7" max="7" width="17.3333333333333" style="1013" customWidth="1"/>
    <col min="8" max="8" width="10.8888888888889" style="1013" customWidth="1"/>
    <col min="9" max="9" width="8.33333333333333" style="1013" customWidth="1"/>
    <col min="10" max="10" width="9.66666666666667" style="1013" customWidth="1"/>
    <col min="11" max="11" width="12.6666666666667" style="1013" customWidth="1"/>
    <col min="12" max="12" width="5.11111111111111" style="1014" customWidth="1"/>
    <col min="13" max="13" width="21" style="1014" customWidth="1"/>
    <col min="14" max="14" width="12.1111111111111" style="1015" customWidth="1"/>
    <col min="15" max="16384" width="9.11111111111111" style="1014"/>
  </cols>
  <sheetData>
    <row r="1" ht="14.55" spans="1:3">
      <c r="A1" s="1016" t="e">
        <f>YEAR(#REF!)</f>
        <v>#REF!</v>
      </c>
      <c r="B1" s="1016"/>
      <c r="C1" s="1017" t="e">
        <f>IF(A1&gt;2016,0,IF(A1&lt;2016,0,1))</f>
        <v>#REF!</v>
      </c>
    </row>
    <row r="2" ht="24.75" customHeight="1" spans="1:11">
      <c r="A2" s="1018" t="str">
        <f>'R. Mewah'!A2</f>
        <v>WORKSHEET PENILAIAN-BTB 2024</v>
      </c>
      <c r="B2" s="1019"/>
      <c r="C2" s="1019"/>
      <c r="D2" s="1019"/>
      <c r="E2" s="1019"/>
      <c r="F2" s="1019"/>
      <c r="G2" s="1019"/>
      <c r="H2" s="1019"/>
      <c r="I2" s="1019"/>
      <c r="J2" s="1019"/>
      <c r="K2" s="1151"/>
    </row>
    <row r="3" ht="31.5" customHeight="1" spans="1:16">
      <c r="A3" s="1020" t="s">
        <v>1935</v>
      </c>
      <c r="B3" s="1021"/>
      <c r="C3" s="1021"/>
      <c r="D3" s="1021"/>
      <c r="E3" s="1021"/>
      <c r="F3" s="1021"/>
      <c r="G3" s="1021"/>
      <c r="H3" s="1021"/>
      <c r="I3" s="1021"/>
      <c r="J3" s="1021"/>
      <c r="K3" s="1152"/>
      <c r="L3" s="1153" t="s">
        <v>2166</v>
      </c>
      <c r="M3" s="1154"/>
      <c r="N3" s="1154"/>
      <c r="O3" s="1154"/>
      <c r="P3" s="1154"/>
    </row>
    <row r="4" ht="32.25" customHeight="1" spans="1:13">
      <c r="A4" s="1022" t="s">
        <v>1936</v>
      </c>
      <c r="B4" s="1023" t="s">
        <v>2143</v>
      </c>
      <c r="C4" s="1023"/>
      <c r="D4" s="1023"/>
      <c r="E4" s="1023"/>
      <c r="F4" s="1024" t="s">
        <v>1937</v>
      </c>
      <c r="G4" s="1025">
        <f>Isian!I88</f>
        <v>0</v>
      </c>
      <c r="H4" s="1024" t="s">
        <v>1938</v>
      </c>
      <c r="I4" s="1155" t="s">
        <v>1132</v>
      </c>
      <c r="J4" s="1156" t="s">
        <v>1939</v>
      </c>
      <c r="K4" s="1157">
        <f>VLOOKUP(I4,ILM!B7:$H$46,4,FALSE)</f>
        <v>1</v>
      </c>
      <c r="L4" s="1158" t="s">
        <v>2167</v>
      </c>
      <c r="M4" s="1159"/>
    </row>
    <row r="5" ht="22.8" spans="1:13">
      <c r="A5" s="1026"/>
      <c r="B5" s="1027"/>
      <c r="C5" s="1027"/>
      <c r="D5" s="1027"/>
      <c r="E5" s="1027"/>
      <c r="F5" s="1027"/>
      <c r="G5" s="1028"/>
      <c r="K5" s="1160"/>
      <c r="L5" s="1161" t="s">
        <v>2168</v>
      </c>
      <c r="M5" s="1162"/>
    </row>
    <row r="6" ht="20.1" customHeight="1" spans="1:13">
      <c r="A6" s="1029" t="s">
        <v>1940</v>
      </c>
      <c r="B6" s="1027"/>
      <c r="C6" s="1027"/>
      <c r="D6" s="1030"/>
      <c r="E6" s="1030"/>
      <c r="F6" s="1030"/>
      <c r="G6" s="1028"/>
      <c r="K6" s="1160"/>
      <c r="L6" s="1161" t="s">
        <v>2169</v>
      </c>
      <c r="M6" s="1162"/>
    </row>
    <row r="7" ht="15.6" spans="1:13">
      <c r="A7" s="1031" t="s">
        <v>379</v>
      </c>
      <c r="B7" s="1032"/>
      <c r="C7" s="1032"/>
      <c r="D7" s="1032"/>
      <c r="E7" s="1033"/>
      <c r="F7" s="3160" t="s">
        <v>1578</v>
      </c>
      <c r="G7" s="1034"/>
      <c r="H7" s="1034"/>
      <c r="I7" s="1163" t="s">
        <v>1941</v>
      </c>
      <c r="J7" s="1163"/>
      <c r="K7" s="1164"/>
      <c r="L7" s="1165"/>
      <c r="M7" s="1166"/>
    </row>
    <row r="8" ht="15.6" spans="1:11">
      <c r="A8" s="1031" t="s">
        <v>1942</v>
      </c>
      <c r="B8" s="1032"/>
      <c r="C8" s="1032"/>
      <c r="D8" s="1032"/>
      <c r="E8" s="1033"/>
      <c r="F8" s="3161" t="s">
        <v>797</v>
      </c>
      <c r="G8" s="1035"/>
      <c r="H8" s="1035"/>
      <c r="I8" s="1167">
        <f>VLOOKUP(F8,IKK!$D$6:$E$549,2,FALSE)</f>
        <v>0.81</v>
      </c>
      <c r="J8" s="1167"/>
      <c r="K8" s="1168"/>
    </row>
    <row r="9" ht="15.75" customHeight="1" spans="1:11">
      <c r="A9" s="1036"/>
      <c r="B9" s="1037"/>
      <c r="C9" s="1037"/>
      <c r="G9" s="1038"/>
      <c r="H9" s="1038"/>
      <c r="I9" s="1169"/>
      <c r="J9" s="1169"/>
      <c r="K9" s="1170"/>
    </row>
    <row r="10" ht="20.25" customHeight="1" spans="1:11">
      <c r="A10" s="1039" t="s">
        <v>1943</v>
      </c>
      <c r="B10" s="1040"/>
      <c r="C10" s="1041"/>
      <c r="D10" s="1041"/>
      <c r="E10" s="1041"/>
      <c r="F10" s="1041"/>
      <c r="G10" s="1041"/>
      <c r="H10" s="1041"/>
      <c r="I10" s="1041"/>
      <c r="J10" s="1041"/>
      <c r="K10" s="1171"/>
    </row>
    <row r="11" ht="18.75" customHeight="1" spans="1:11">
      <c r="A11" s="1042" t="s">
        <v>1944</v>
      </c>
      <c r="B11" s="1043"/>
      <c r="C11" s="1043"/>
      <c r="D11" s="1043"/>
      <c r="E11" s="1044"/>
      <c r="F11" s="1045" t="s">
        <v>1945</v>
      </c>
      <c r="G11" s="1043"/>
      <c r="H11" s="1043"/>
      <c r="I11" s="1043"/>
      <c r="J11" s="1043"/>
      <c r="K11" s="1172"/>
    </row>
    <row r="12" ht="24.75" customHeight="1" spans="1:11">
      <c r="A12" s="1046" t="s">
        <v>1946</v>
      </c>
      <c r="B12" s="1047" t="s">
        <v>1947</v>
      </c>
      <c r="C12" s="1047" t="s">
        <v>1948</v>
      </c>
      <c r="D12" s="1047" t="s">
        <v>1949</v>
      </c>
      <c r="E12" s="1047" t="s">
        <v>1950</v>
      </c>
      <c r="F12" s="1048" t="s">
        <v>1946</v>
      </c>
      <c r="G12" s="1048" t="s">
        <v>1951</v>
      </c>
      <c r="H12" s="1048" t="s">
        <v>1948</v>
      </c>
      <c r="I12" s="1048" t="s">
        <v>1949</v>
      </c>
      <c r="J12" s="1048" t="s">
        <v>1952</v>
      </c>
      <c r="K12" s="1173" t="s">
        <v>1953</v>
      </c>
    </row>
    <row r="13" ht="22.5" customHeight="1" spans="1:11">
      <c r="A13" s="1046"/>
      <c r="B13" s="1047"/>
      <c r="C13" s="1047"/>
      <c r="D13" s="1047"/>
      <c r="E13" s="1047"/>
      <c r="F13" s="1048"/>
      <c r="G13" s="1048"/>
      <c r="H13" s="1048"/>
      <c r="I13" s="1048"/>
      <c r="J13" s="1048"/>
      <c r="K13" s="1174"/>
    </row>
    <row r="14" ht="20.25" hidden="1" customHeight="1" spans="1:11">
      <c r="A14" s="1049" t="s">
        <v>1954</v>
      </c>
      <c r="B14" s="1050"/>
      <c r="C14" s="1051"/>
      <c r="D14" s="1052"/>
      <c r="E14" s="1052"/>
      <c r="F14" s="1053"/>
      <c r="G14" s="1052"/>
      <c r="H14" s="1052"/>
      <c r="I14" s="1052"/>
      <c r="J14" s="1175"/>
      <c r="K14" s="1176"/>
    </row>
    <row r="15" ht="24" customHeight="1" spans="1:13">
      <c r="A15" s="1054" t="s">
        <v>1955</v>
      </c>
      <c r="B15" s="1055" t="s">
        <v>411</v>
      </c>
      <c r="C15" s="1056">
        <f>VLOOKUP(B15,BUT_!$C$8:$I$12,6,0)</f>
        <v>374094</v>
      </c>
      <c r="D15" s="1057">
        <v>1</v>
      </c>
      <c r="E15" s="1056">
        <f>C15*D15</f>
        <v>374094</v>
      </c>
      <c r="F15" s="1054" t="s">
        <v>1955</v>
      </c>
      <c r="G15" s="1058" t="s">
        <v>411</v>
      </c>
      <c r="H15" s="1059">
        <f>VLOOKUP(G15,BUT_!$C$8:$I$12,6,0)</f>
        <v>374094</v>
      </c>
      <c r="I15" s="1177">
        <v>1</v>
      </c>
      <c r="J15" s="1178">
        <v>1</v>
      </c>
      <c r="K15" s="1179">
        <f t="shared" ref="K15:K35" si="0">J15*I15*H15</f>
        <v>374094</v>
      </c>
      <c r="M15" s="1180"/>
    </row>
    <row r="16" ht="31.5" customHeight="1" spans="1:13">
      <c r="A16" s="1060" t="s">
        <v>1956</v>
      </c>
      <c r="B16" s="1061" t="s">
        <v>416</v>
      </c>
      <c r="C16" s="1062">
        <f>VLOOKUP(B16,BUT_!$C$13:$I$15,6,0)</f>
        <v>1195201</v>
      </c>
      <c r="D16" s="1063">
        <v>1</v>
      </c>
      <c r="E16" s="1062">
        <f>C16*D16</f>
        <v>1195201</v>
      </c>
      <c r="F16" s="1060" t="s">
        <v>1956</v>
      </c>
      <c r="G16" s="1064" t="s">
        <v>416</v>
      </c>
      <c r="H16" s="1065">
        <f>VLOOKUP(G16,BUT_!$C$13:$I$15,6,0)</f>
        <v>1195201</v>
      </c>
      <c r="I16" s="1181">
        <v>1</v>
      </c>
      <c r="J16" s="1182">
        <v>1.4</v>
      </c>
      <c r="K16" s="1183">
        <f t="shared" si="0"/>
        <v>1673281.4</v>
      </c>
      <c r="L16" s="1014" t="s">
        <v>2170</v>
      </c>
      <c r="M16" s="1180"/>
    </row>
    <row r="17" ht="25.5" customHeight="1" spans="1:11">
      <c r="A17" s="1066" t="s">
        <v>1957</v>
      </c>
      <c r="B17" s="1061" t="s">
        <v>416</v>
      </c>
      <c r="C17" s="1062">
        <f>VLOOKUP(B17,BUT_!$C$32:$I$38,6,0)</f>
        <v>401409</v>
      </c>
      <c r="D17" s="1063">
        <v>1</v>
      </c>
      <c r="E17" s="1062">
        <f t="shared" ref="E17:E35" si="1">C17*D17</f>
        <v>401409</v>
      </c>
      <c r="F17" s="1066" t="s">
        <v>1957</v>
      </c>
      <c r="G17" s="1064" t="s">
        <v>416</v>
      </c>
      <c r="H17" s="1065">
        <f>VLOOKUP(G17,BUT_!$C$32:$I$38,6,0)</f>
        <v>401409</v>
      </c>
      <c r="I17" s="1181">
        <v>1</v>
      </c>
      <c r="J17" s="1182">
        <v>1</v>
      </c>
      <c r="K17" s="1183">
        <f t="shared" si="0"/>
        <v>401409</v>
      </c>
    </row>
    <row r="18" ht="26.1" customHeight="1" spans="1:13">
      <c r="A18" s="1066"/>
      <c r="B18" s="1061"/>
      <c r="C18" s="1062"/>
      <c r="D18" s="1063">
        <v>0</v>
      </c>
      <c r="E18" s="1062">
        <f t="shared" si="1"/>
        <v>0</v>
      </c>
      <c r="F18" s="1066"/>
      <c r="G18" s="1064"/>
      <c r="H18" s="1065"/>
      <c r="I18" s="1181"/>
      <c r="J18" s="1182">
        <v>1</v>
      </c>
      <c r="K18" s="1183">
        <f t="shared" si="0"/>
        <v>0</v>
      </c>
      <c r="M18" s="1180"/>
    </row>
    <row r="19" ht="26.1" customHeight="1" spans="1:11">
      <c r="A19" s="1066" t="s">
        <v>1958</v>
      </c>
      <c r="B19" s="1061" t="s">
        <v>434</v>
      </c>
      <c r="C19" s="1062">
        <f>VLOOKUP(B19,BUT_!$C$17:$I$30,6,0)</f>
        <v>109678</v>
      </c>
      <c r="D19" s="1063">
        <v>1</v>
      </c>
      <c r="E19" s="1062">
        <f t="shared" si="1"/>
        <v>109678</v>
      </c>
      <c r="F19" s="1066" t="s">
        <v>1958</v>
      </c>
      <c r="G19" s="1064" t="s">
        <v>420</v>
      </c>
      <c r="H19" s="1065">
        <f>VLOOKUP(G19,BUT_!$C$17:$I$30,6,0)</f>
        <v>158584</v>
      </c>
      <c r="I19" s="1181">
        <v>1</v>
      </c>
      <c r="J19" s="1182">
        <v>1</v>
      </c>
      <c r="K19" s="1183">
        <f t="shared" si="0"/>
        <v>158584</v>
      </c>
    </row>
    <row r="20" ht="26.1" customHeight="1" spans="1:13">
      <c r="A20" s="1066"/>
      <c r="B20" s="1061"/>
      <c r="C20" s="1062"/>
      <c r="D20" s="1063">
        <v>0</v>
      </c>
      <c r="E20" s="1062">
        <f t="shared" si="1"/>
        <v>0</v>
      </c>
      <c r="F20" s="1066"/>
      <c r="G20" s="1064"/>
      <c r="H20" s="1065">
        <v>0</v>
      </c>
      <c r="I20" s="1181"/>
      <c r="J20" s="1182">
        <v>1</v>
      </c>
      <c r="K20" s="1183">
        <f t="shared" si="0"/>
        <v>0</v>
      </c>
      <c r="M20" s="1180"/>
    </row>
    <row r="21" ht="24.75" customHeight="1" spans="1:11">
      <c r="A21" s="1066" t="s">
        <v>1959</v>
      </c>
      <c r="B21" s="1061"/>
      <c r="C21" s="1062"/>
      <c r="D21" s="1063">
        <v>0</v>
      </c>
      <c r="E21" s="1062">
        <f t="shared" si="1"/>
        <v>0</v>
      </c>
      <c r="F21" s="1066" t="s">
        <v>1959</v>
      </c>
      <c r="G21" s="1064"/>
      <c r="H21" s="1065">
        <v>0</v>
      </c>
      <c r="I21" s="1181"/>
      <c r="J21" s="1182">
        <v>1</v>
      </c>
      <c r="K21" s="1183">
        <f t="shared" si="0"/>
        <v>0</v>
      </c>
    </row>
    <row r="22" ht="24.75" customHeight="1" spans="1:13">
      <c r="A22" s="1066"/>
      <c r="B22" s="1061"/>
      <c r="C22" s="1067"/>
      <c r="D22" s="1063">
        <v>0</v>
      </c>
      <c r="E22" s="1067">
        <f t="shared" si="1"/>
        <v>0</v>
      </c>
      <c r="F22" s="1066"/>
      <c r="G22" s="1064"/>
      <c r="H22" s="1065">
        <v>0</v>
      </c>
      <c r="I22" s="1181"/>
      <c r="J22" s="1182">
        <v>1</v>
      </c>
      <c r="K22" s="1183">
        <f t="shared" si="0"/>
        <v>0</v>
      </c>
      <c r="M22" s="1180"/>
    </row>
    <row r="23" ht="41.25" customHeight="1" spans="1:11">
      <c r="A23" s="1066" t="s">
        <v>1960</v>
      </c>
      <c r="B23" s="1061" t="s">
        <v>459</v>
      </c>
      <c r="C23" s="1067">
        <f>VLOOKUP(B23,BUT_!$C$48:$I$64,6,0)</f>
        <v>168432</v>
      </c>
      <c r="D23" s="1063">
        <v>0.725219267487328</v>
      </c>
      <c r="E23" s="1067">
        <f t="shared" si="1"/>
        <v>122150.131661426</v>
      </c>
      <c r="F23" s="1066" t="s">
        <v>1960</v>
      </c>
      <c r="G23" s="1064" t="s">
        <v>458</v>
      </c>
      <c r="H23" s="1065">
        <f>VLOOKUP(G23,BUT_!$C$48:$I$64,6,0)</f>
        <v>132874</v>
      </c>
      <c r="I23" s="1181">
        <v>1</v>
      </c>
      <c r="J23" s="1182">
        <v>1</v>
      </c>
      <c r="K23" s="1183">
        <f t="shared" si="0"/>
        <v>132874</v>
      </c>
    </row>
    <row r="24" ht="29.25" customHeight="1" spans="1:11">
      <c r="A24" s="1066"/>
      <c r="B24" s="1061" t="s">
        <v>467</v>
      </c>
      <c r="C24" s="1067">
        <f>VLOOKUP(B24,BUT_!$C$48:$I$64,6,0)</f>
        <v>267961</v>
      </c>
      <c r="D24" s="1063">
        <v>0.725219267487328</v>
      </c>
      <c r="E24" s="1067">
        <f t="shared" si="1"/>
        <v>194330.480135172</v>
      </c>
      <c r="F24" s="1066"/>
      <c r="G24" s="1064" t="s">
        <v>467</v>
      </c>
      <c r="H24" s="1065">
        <f>VLOOKUP(G24,BUT_!$C$48:$I$64,6,0)</f>
        <v>267961</v>
      </c>
      <c r="I24" s="1181">
        <v>0.9</v>
      </c>
      <c r="J24" s="1182">
        <v>1</v>
      </c>
      <c r="K24" s="1183">
        <f t="shared" si="0"/>
        <v>241164.9</v>
      </c>
    </row>
    <row r="25" ht="29.25" customHeight="1" spans="1:11">
      <c r="A25" s="1066"/>
      <c r="B25" s="1061" t="s">
        <v>461</v>
      </c>
      <c r="C25" s="1067">
        <f>VLOOKUP(B25,BUT_!$C$48:$I$64,6,0)</f>
        <v>263594</v>
      </c>
      <c r="D25" s="1063">
        <v>0.274780732512672</v>
      </c>
      <c r="E25" s="1067">
        <f t="shared" si="1"/>
        <v>72430.5524059454</v>
      </c>
      <c r="F25" s="1066"/>
      <c r="G25" s="1064"/>
      <c r="H25" s="1065">
        <v>0</v>
      </c>
      <c r="I25" s="1181"/>
      <c r="J25" s="1182">
        <v>1</v>
      </c>
      <c r="K25" s="1183">
        <f t="shared" si="0"/>
        <v>0</v>
      </c>
    </row>
    <row r="26" ht="29.25" customHeight="1" spans="1:11">
      <c r="A26" s="1066"/>
      <c r="B26" s="1061"/>
      <c r="C26" s="1067"/>
      <c r="D26" s="1063">
        <v>0</v>
      </c>
      <c r="E26" s="1067">
        <f t="shared" si="1"/>
        <v>0</v>
      </c>
      <c r="F26" s="1066"/>
      <c r="G26" s="1064"/>
      <c r="H26" s="1065">
        <v>0</v>
      </c>
      <c r="I26" s="1181"/>
      <c r="J26" s="1182">
        <v>1</v>
      </c>
      <c r="K26" s="1183">
        <f t="shared" si="0"/>
        <v>0</v>
      </c>
    </row>
    <row r="27" ht="29.25" customHeight="1" spans="1:11">
      <c r="A27" s="1066"/>
      <c r="B27" s="1061"/>
      <c r="C27" s="1067"/>
      <c r="D27" s="1063">
        <v>0</v>
      </c>
      <c r="E27" s="1067">
        <f t="shared" si="1"/>
        <v>0</v>
      </c>
      <c r="F27" s="1066"/>
      <c r="G27" s="1064"/>
      <c r="H27" s="1065">
        <v>0</v>
      </c>
      <c r="I27" s="1181"/>
      <c r="J27" s="1182">
        <v>1</v>
      </c>
      <c r="K27" s="1183">
        <f t="shared" si="0"/>
        <v>0</v>
      </c>
    </row>
    <row r="28" ht="29.25" customHeight="1" spans="1:13">
      <c r="A28" s="1066"/>
      <c r="B28" s="1061"/>
      <c r="C28" s="1067"/>
      <c r="D28" s="1063">
        <v>0</v>
      </c>
      <c r="E28" s="1067">
        <f t="shared" si="1"/>
        <v>0</v>
      </c>
      <c r="F28" s="1066"/>
      <c r="G28" s="1064"/>
      <c r="H28" s="1065">
        <v>0</v>
      </c>
      <c r="I28" s="1181"/>
      <c r="J28" s="1182">
        <v>1</v>
      </c>
      <c r="K28" s="1183">
        <f t="shared" si="0"/>
        <v>0</v>
      </c>
      <c r="M28" s="1180"/>
    </row>
    <row r="29" ht="35.25" customHeight="1" spans="1:11">
      <c r="A29" s="1066" t="s">
        <v>1961</v>
      </c>
      <c r="B29" s="1061" t="s">
        <v>487</v>
      </c>
      <c r="C29" s="1067">
        <f>VLOOKUP(B29,BUT_!$C$66:$I$80,6,0)</f>
        <v>80372</v>
      </c>
      <c r="D29" s="1063">
        <v>1</v>
      </c>
      <c r="E29" s="1067">
        <f t="shared" si="1"/>
        <v>80372</v>
      </c>
      <c r="F29" s="1066" t="s">
        <v>1961</v>
      </c>
      <c r="G29" s="1064" t="s">
        <v>487</v>
      </c>
      <c r="H29" s="1065">
        <f>VLOOKUP(G29,BUT_!$C$66:$I$80,6,0)</f>
        <v>80372</v>
      </c>
      <c r="I29" s="1181">
        <v>1</v>
      </c>
      <c r="J29" s="1182">
        <v>1</v>
      </c>
      <c r="K29" s="1183">
        <f t="shared" si="0"/>
        <v>80372</v>
      </c>
    </row>
    <row r="30" ht="28.5" customHeight="1" spans="1:11">
      <c r="A30" s="1066"/>
      <c r="B30" s="1061"/>
      <c r="C30" s="1067"/>
      <c r="D30" s="1063">
        <v>0</v>
      </c>
      <c r="E30" s="1067">
        <f t="shared" si="1"/>
        <v>0</v>
      </c>
      <c r="F30" s="1066"/>
      <c r="G30" s="1064"/>
      <c r="H30" s="1065">
        <v>0</v>
      </c>
      <c r="I30" s="1181"/>
      <c r="J30" s="1182">
        <v>1</v>
      </c>
      <c r="K30" s="1183">
        <f t="shared" si="0"/>
        <v>0</v>
      </c>
    </row>
    <row r="31" ht="26.25" customHeight="1" spans="1:13">
      <c r="A31" s="1066"/>
      <c r="B31" s="1061"/>
      <c r="C31" s="1067"/>
      <c r="D31" s="1063">
        <v>0</v>
      </c>
      <c r="E31" s="1067">
        <f t="shared" si="1"/>
        <v>0</v>
      </c>
      <c r="F31" s="1066"/>
      <c r="G31" s="1064"/>
      <c r="H31" s="1065">
        <v>0</v>
      </c>
      <c r="I31" s="1181"/>
      <c r="J31" s="1182">
        <v>1</v>
      </c>
      <c r="K31" s="1183">
        <f t="shared" si="0"/>
        <v>0</v>
      </c>
      <c r="M31" s="1180"/>
    </row>
    <row r="32" ht="26.1" customHeight="1" spans="1:11">
      <c r="A32" s="1066" t="s">
        <v>1962</v>
      </c>
      <c r="B32" s="1061" t="s">
        <v>507</v>
      </c>
      <c r="C32" s="1067">
        <f>VLOOKUP(B32,BUT_!$C$81:$I$106,6,0)</f>
        <v>313755</v>
      </c>
      <c r="D32" s="1063">
        <v>1</v>
      </c>
      <c r="E32" s="1067">
        <f t="shared" si="1"/>
        <v>313755</v>
      </c>
      <c r="F32" s="1066" t="s">
        <v>1962</v>
      </c>
      <c r="G32" s="1064" t="s">
        <v>508</v>
      </c>
      <c r="H32" s="1065">
        <f>VLOOKUP(G32,BUT_!$C$81:$I$106,6,0)</f>
        <v>358233</v>
      </c>
      <c r="I32" s="1181">
        <v>1</v>
      </c>
      <c r="J32" s="1182">
        <v>1</v>
      </c>
      <c r="K32" s="1183">
        <f t="shared" si="0"/>
        <v>358233</v>
      </c>
    </row>
    <row r="33" ht="26.1" customHeight="1" spans="1:11">
      <c r="A33" s="1066"/>
      <c r="B33" s="1061"/>
      <c r="C33" s="1067"/>
      <c r="D33" s="1063">
        <v>0</v>
      </c>
      <c r="E33" s="1067">
        <f t="shared" si="1"/>
        <v>0</v>
      </c>
      <c r="F33" s="1066"/>
      <c r="G33" s="1064"/>
      <c r="H33" s="1065">
        <v>0</v>
      </c>
      <c r="I33" s="1181"/>
      <c r="J33" s="1182">
        <v>1</v>
      </c>
      <c r="K33" s="1183">
        <f t="shared" si="0"/>
        <v>0</v>
      </c>
    </row>
    <row r="34" ht="26.1" customHeight="1" spans="1:13">
      <c r="A34" s="1066"/>
      <c r="B34" s="1061"/>
      <c r="C34" s="1067"/>
      <c r="D34" s="1063">
        <v>0</v>
      </c>
      <c r="E34" s="1067">
        <f t="shared" si="1"/>
        <v>0</v>
      </c>
      <c r="F34" s="1066"/>
      <c r="G34" s="1064"/>
      <c r="H34" s="1065">
        <v>0</v>
      </c>
      <c r="I34" s="1181"/>
      <c r="J34" s="1182">
        <v>1</v>
      </c>
      <c r="K34" s="1183">
        <f t="shared" si="0"/>
        <v>0</v>
      </c>
      <c r="M34" s="1180"/>
    </row>
    <row r="35" ht="36.75" customHeight="1" spans="1:13">
      <c r="A35" s="1068" t="s">
        <v>1963</v>
      </c>
      <c r="B35" s="1069" t="s">
        <v>2171</v>
      </c>
      <c r="C35" s="1070">
        <v>5788.2850689595</v>
      </c>
      <c r="D35" s="1071">
        <v>1</v>
      </c>
      <c r="E35" s="1070">
        <f t="shared" si="1"/>
        <v>5788.2850689595</v>
      </c>
      <c r="F35" s="1068" t="s">
        <v>1963</v>
      </c>
      <c r="G35" s="1072" t="str">
        <f>B35</f>
        <v>Elektrikal</v>
      </c>
      <c r="H35" s="1073">
        <f>C35</f>
        <v>5788.2850689595</v>
      </c>
      <c r="I35" s="1184">
        <v>1</v>
      </c>
      <c r="J35" s="1185">
        <v>1</v>
      </c>
      <c r="K35" s="1186">
        <f t="shared" si="0"/>
        <v>5788.2850689595</v>
      </c>
      <c r="M35" s="1180"/>
    </row>
    <row r="36" ht="20.25" customHeight="1" spans="1:13">
      <c r="A36" s="1074" t="s">
        <v>1965</v>
      </c>
      <c r="B36" s="1075"/>
      <c r="C36" s="1075"/>
      <c r="D36" s="1076"/>
      <c r="E36" s="1077">
        <f>SUM(E15:E35)</f>
        <v>2869208.4492715</v>
      </c>
      <c r="F36" s="1078" t="s">
        <v>1965</v>
      </c>
      <c r="G36" s="1079"/>
      <c r="H36" s="1079"/>
      <c r="I36" s="1079"/>
      <c r="J36" s="1187"/>
      <c r="K36" s="1188">
        <f>SUM(K15:K35)</f>
        <v>3425800.58506896</v>
      </c>
      <c r="M36" s="1180"/>
    </row>
    <row r="37" ht="20.25" customHeight="1" spans="1:30">
      <c r="A37" s="1074" t="s">
        <v>1966</v>
      </c>
      <c r="B37" s="1075"/>
      <c r="C37" s="1075"/>
      <c r="D37" s="1076"/>
      <c r="E37" s="1077">
        <f>E36*I8</f>
        <v>2324058.84390992</v>
      </c>
      <c r="F37" s="1078" t="s">
        <v>1966</v>
      </c>
      <c r="G37" s="1079"/>
      <c r="H37" s="1079"/>
      <c r="I37" s="1079"/>
      <c r="J37" s="1187"/>
      <c r="K37" s="1188">
        <f>K36*I8</f>
        <v>2774898.47390586</v>
      </c>
      <c r="L37" s="1013"/>
      <c r="M37" s="1180"/>
      <c r="O37" s="1189"/>
      <c r="P37" s="1189"/>
      <c r="Q37" s="1189"/>
      <c r="R37" s="1218"/>
      <c r="S37" s="1013"/>
      <c r="T37" s="1219"/>
      <c r="U37" s="1013"/>
      <c r="V37" s="1013"/>
      <c r="Y37" s="1220"/>
      <c r="Z37" s="1189"/>
      <c r="AC37" s="1221"/>
      <c r="AD37" s="1222"/>
    </row>
    <row r="38" ht="20.25" customHeight="1" spans="1:13">
      <c r="A38" s="1074" t="s">
        <v>1967</v>
      </c>
      <c r="B38" s="1075"/>
      <c r="C38" s="1075"/>
      <c r="D38" s="1076"/>
      <c r="E38" s="1077">
        <f>E37*K4</f>
        <v>2324058.84390992</v>
      </c>
      <c r="F38" s="1078" t="s">
        <v>1967</v>
      </c>
      <c r="G38" s="1079"/>
      <c r="H38" s="1079"/>
      <c r="I38" s="1079"/>
      <c r="J38" s="1187"/>
      <c r="K38" s="1188">
        <f>K37*K4</f>
        <v>2774898.47390586</v>
      </c>
      <c r="M38" s="1180"/>
    </row>
    <row r="39" ht="34.5" customHeight="1" spans="1:11">
      <c r="A39" s="1080" t="s">
        <v>1968</v>
      </c>
      <c r="B39" s="1081" t="s">
        <v>1969</v>
      </c>
      <c r="C39" s="1082" t="s">
        <v>1970</v>
      </c>
      <c r="D39" s="1083"/>
      <c r="E39" s="1083"/>
      <c r="F39" s="1084" t="s">
        <v>1971</v>
      </c>
      <c r="G39" s="1085"/>
      <c r="H39" s="1084" t="str">
        <f>B39</f>
        <v>MODEL ACUAN</v>
      </c>
      <c r="I39" s="1085"/>
      <c r="J39" s="1084" t="str">
        <f>C39</f>
        <v>OBJEK YANG DINILAI</v>
      </c>
      <c r="K39" s="1190"/>
    </row>
    <row r="40" ht="30.75" customHeight="1" spans="1:11">
      <c r="A40" s="1086" t="s">
        <v>1320</v>
      </c>
      <c r="B40" s="1087">
        <f>3%*E38</f>
        <v>69721.7653172975</v>
      </c>
      <c r="C40" s="1088">
        <f>3%*(K38+K47)</f>
        <v>83246.9542171757</v>
      </c>
      <c r="D40" s="1089"/>
      <c r="E40" s="1089"/>
      <c r="F40" s="1090" t="s">
        <v>1972</v>
      </c>
      <c r="G40" s="1090"/>
      <c r="H40" s="1091">
        <f>E38+B43</f>
        <v>2661047.37627685</v>
      </c>
      <c r="I40" s="1091"/>
      <c r="J40" s="1191">
        <f>K38+C43</f>
        <v>3177258.75262221</v>
      </c>
      <c r="K40" s="1192"/>
    </row>
    <row r="41" ht="26.25" customHeight="1" spans="1:11">
      <c r="A41" s="1092" t="s">
        <v>1323</v>
      </c>
      <c r="B41" s="1093">
        <f>E38*1.5%</f>
        <v>34860.8826586488</v>
      </c>
      <c r="C41" s="1094">
        <f>1.5%*(K38+K47)</f>
        <v>41623.4771085879</v>
      </c>
      <c r="D41" s="1095"/>
      <c r="E41" s="1095"/>
      <c r="F41" s="1096" t="s">
        <v>1973</v>
      </c>
      <c r="G41" s="1096"/>
      <c r="H41" s="1097">
        <f>H40*11%</f>
        <v>292715.211390454</v>
      </c>
      <c r="I41" s="1097"/>
      <c r="J41" s="1193">
        <f>J40*11%</f>
        <v>349498.462788443</v>
      </c>
      <c r="K41" s="1194"/>
    </row>
    <row r="42" ht="31.5" customHeight="1" spans="1:11">
      <c r="A42" s="1098" t="s">
        <v>1327</v>
      </c>
      <c r="B42" s="1099">
        <f>E38*10%</f>
        <v>232405.884390992</v>
      </c>
      <c r="C42" s="1100">
        <f>10%*(K38+K47)</f>
        <v>277489.847390586</v>
      </c>
      <c r="D42" s="1101"/>
      <c r="E42" s="1101"/>
      <c r="F42" s="1102" t="s">
        <v>1974</v>
      </c>
      <c r="G42" s="1102"/>
      <c r="H42" s="1103">
        <f>ROUND(H40+H41,-4)</f>
        <v>2950000</v>
      </c>
      <c r="I42" s="1103"/>
      <c r="J42" s="1195">
        <f>ROUNDDOWN(J40+J41,-3)</f>
        <v>3526000</v>
      </c>
      <c r="K42" s="1196"/>
    </row>
    <row r="43" ht="31.5" customHeight="1" spans="1:11">
      <c r="A43" s="1104" t="s">
        <v>1975</v>
      </c>
      <c r="B43" s="1105">
        <f>SUM(B40:B42)</f>
        <v>336988.532366938</v>
      </c>
      <c r="C43" s="1106">
        <f>SUM(C40:C42)</f>
        <v>402360.278716349</v>
      </c>
      <c r="D43" s="1107"/>
      <c r="E43" s="1107"/>
      <c r="F43" s="1108" t="s">
        <v>1976</v>
      </c>
      <c r="G43" s="1109"/>
      <c r="H43" s="1110">
        <f>H42*G4</f>
        <v>0</v>
      </c>
      <c r="I43" s="1197"/>
      <c r="J43" s="1198">
        <f>J42*G4</f>
        <v>0</v>
      </c>
      <c r="K43" s="1199"/>
    </row>
    <row r="44" ht="29.25" customHeight="1" spans="6:6">
      <c r="F44" s="1111"/>
    </row>
    <row r="45" ht="30" customHeight="1" spans="5:6">
      <c r="E45" s="1112"/>
      <c r="F45" s="1113"/>
    </row>
    <row r="46" ht="30.75" customHeight="1" spans="6:6">
      <c r="F46" s="1114"/>
    </row>
    <row r="47" ht="28.5" customHeight="1" spans="7:11">
      <c r="G47" s="1115"/>
      <c r="H47" s="1115"/>
      <c r="I47" s="1115"/>
      <c r="J47" s="1200"/>
      <c r="K47" s="1201"/>
    </row>
    <row r="48" ht="31.5" customHeight="1"/>
    <row r="49" ht="21" customHeight="1"/>
    <row r="50" ht="27.75" customHeight="1" spans="1:11">
      <c r="A50" s="1116"/>
      <c r="B50" s="1117"/>
      <c r="C50" s="1118"/>
      <c r="H50" s="1119"/>
      <c r="I50" s="1119"/>
      <c r="J50" s="1119"/>
      <c r="K50" s="1202"/>
    </row>
    <row r="51" ht="21.75" customHeight="1" spans="1:11">
      <c r="A51" s="1120"/>
      <c r="B51" s="1119"/>
      <c r="C51" s="1118"/>
      <c r="D51" s="1118"/>
      <c r="E51" s="1118"/>
      <c r="F51" s="1118"/>
      <c r="G51" s="1118"/>
      <c r="H51" s="1118"/>
      <c r="I51" s="1118"/>
      <c r="J51" s="1118"/>
      <c r="K51" s="1203"/>
    </row>
    <row r="52" ht="21" spans="1:11">
      <c r="A52" s="1121"/>
      <c r="B52" s="1121"/>
      <c r="C52" s="1118"/>
      <c r="D52" s="1116"/>
      <c r="E52" s="1116"/>
      <c r="F52" s="1116"/>
      <c r="G52" s="1122"/>
      <c r="H52" s="1122"/>
      <c r="I52" s="1122"/>
      <c r="J52" s="1122"/>
      <c r="K52" s="1203"/>
    </row>
    <row r="53" ht="21" spans="1:11">
      <c r="A53" s="1123"/>
      <c r="B53" s="1124"/>
      <c r="C53" s="1118"/>
      <c r="D53" s="1120"/>
      <c r="E53" s="1120"/>
      <c r="F53" s="1120"/>
      <c r="G53" s="1125"/>
      <c r="H53" s="1125"/>
      <c r="I53" s="1128"/>
      <c r="J53" s="1128"/>
      <c r="K53" s="1203"/>
    </row>
    <row r="54" ht="21" spans="1:11">
      <c r="A54" s="1126"/>
      <c r="B54" s="1127"/>
      <c r="C54" s="1118"/>
      <c r="D54" s="1120"/>
      <c r="E54" s="1120"/>
      <c r="F54" s="1120"/>
      <c r="G54" s="1128"/>
      <c r="H54" s="1128"/>
      <c r="I54" s="1128"/>
      <c r="J54" s="1128"/>
      <c r="K54" s="1203"/>
    </row>
    <row r="55" ht="15" customHeight="1"/>
    <row r="56" ht="15.75" customHeight="1"/>
    <row r="57" ht="15" customHeight="1"/>
    <row r="58" ht="15" customHeight="1" spans="3:3">
      <c r="C58" s="1129"/>
    </row>
    <row r="59" ht="15" customHeight="1" spans="3:3">
      <c r="C59" s="1130"/>
    </row>
    <row r="60" ht="15.75" hidden="1" customHeight="1" spans="1:11">
      <c r="A60" s="1131" t="s">
        <v>1978</v>
      </c>
      <c r="B60" s="1132"/>
      <c r="C60" s="1133">
        <f>ROUND(J42*K69,-3)</f>
        <v>88000</v>
      </c>
      <c r="D60" s="1134"/>
      <c r="E60" s="1134"/>
      <c r="F60" s="1135"/>
      <c r="G60" s="1136" t="s">
        <v>1979</v>
      </c>
      <c r="H60" s="1137">
        <v>2017</v>
      </c>
      <c r="I60" s="1204" t="s">
        <v>1980</v>
      </c>
      <c r="J60" s="1205"/>
      <c r="K60" s="1206" t="s">
        <v>1981</v>
      </c>
    </row>
    <row r="61" ht="15" hidden="1" customHeight="1" spans="1:11">
      <c r="A61" s="1138" t="s">
        <v>1982</v>
      </c>
      <c r="B61" s="1139"/>
      <c r="C61" s="1140">
        <f>ROUND(J42-C60,-3)</f>
        <v>3438000</v>
      </c>
      <c r="D61" s="1140"/>
      <c r="E61" s="1140"/>
      <c r="F61" s="1140"/>
      <c r="G61" s="1141" t="s">
        <v>1983</v>
      </c>
      <c r="H61" s="1142">
        <v>2016</v>
      </c>
      <c r="I61" s="1207" t="s">
        <v>1984</v>
      </c>
      <c r="J61" s="1208"/>
      <c r="K61" s="1209">
        <f>H64/H63</f>
        <v>0.025</v>
      </c>
    </row>
    <row r="62" ht="15" hidden="1" customHeight="1" spans="1:11">
      <c r="A62" s="1143" t="s">
        <v>1985</v>
      </c>
      <c r="B62" s="1143"/>
      <c r="C62" s="1144">
        <f>ROUND(C61*G4,-3)</f>
        <v>0</v>
      </c>
      <c r="D62" s="1145"/>
      <c r="E62" s="1145"/>
      <c r="F62" s="1146"/>
      <c r="G62" s="1141" t="s">
        <v>1986</v>
      </c>
      <c r="H62" s="1147">
        <f>H61</f>
        <v>2016</v>
      </c>
      <c r="I62" s="1210" t="s">
        <v>1987</v>
      </c>
      <c r="J62" s="1211"/>
      <c r="K62" s="1212">
        <v>0</v>
      </c>
    </row>
    <row r="63" ht="15" hidden="1" customHeight="1" spans="7:11">
      <c r="G63" s="1148" t="s">
        <v>1988</v>
      </c>
      <c r="H63" s="1149">
        <v>40</v>
      </c>
      <c r="I63" s="1213" t="s">
        <v>1989</v>
      </c>
      <c r="J63" s="1214"/>
      <c r="K63" s="1215"/>
    </row>
    <row r="64" ht="15" hidden="1" customHeight="1" spans="7:11">
      <c r="G64" s="1148" t="s">
        <v>1990</v>
      </c>
      <c r="H64" s="1150">
        <f>H60-(H61+H62)/2</f>
        <v>1</v>
      </c>
      <c r="I64" s="1216" t="s">
        <v>1991</v>
      </c>
      <c r="J64" s="1217"/>
      <c r="K64" s="1212">
        <v>0</v>
      </c>
    </row>
    <row r="65" ht="15" hidden="1" customHeight="1" spans="9:11">
      <c r="I65" s="1213" t="s">
        <v>1992</v>
      </c>
      <c r="J65" s="1214"/>
      <c r="K65" s="1215"/>
    </row>
    <row r="66" ht="15" hidden="1" customHeight="1" spans="7:11">
      <c r="G66" s="1223" t="s">
        <v>1993</v>
      </c>
      <c r="H66" s="1224"/>
      <c r="I66" s="1226" t="s">
        <v>1991</v>
      </c>
      <c r="J66" s="1227"/>
      <c r="K66" s="1212">
        <v>0</v>
      </c>
    </row>
    <row r="67" ht="15" hidden="1" customHeight="1" spans="7:11">
      <c r="G67" s="1225" t="str">
        <f>IF(100%-K69&gt;84%,"Sangat Baik / Very Good",IF(100%-K69&gt;64%,"Baik / Good",IF(100%-K69&gt;29%,"Cukup / Fair",IF(100%-K69&gt;9%,"Buruk / Poor","Scrap"))))</f>
        <v>Sangat Baik / Very Good</v>
      </c>
      <c r="H67" s="1225"/>
      <c r="I67" s="1213" t="s">
        <v>1994</v>
      </c>
      <c r="J67" s="1214"/>
      <c r="K67" s="1215"/>
    </row>
    <row r="68" ht="15.75" hidden="1" customHeight="1" spans="9:11">
      <c r="I68" s="1228" t="s">
        <v>1991</v>
      </c>
      <c r="J68" s="1229"/>
      <c r="K68" s="1230">
        <v>0</v>
      </c>
    </row>
    <row r="69" ht="15.75" hidden="1" customHeight="1" spans="9:11">
      <c r="I69" s="1231" t="s">
        <v>1995</v>
      </c>
      <c r="J69" s="1231"/>
      <c r="K69" s="1232">
        <f>K61-K62+K64+K66*K61+K68*K61</f>
        <v>0.025</v>
      </c>
    </row>
    <row r="70" ht="15" hidden="1" customHeight="1"/>
    <row r="71" ht="15" hidden="1" customHeight="1"/>
    <row r="72" ht="15" hidden="1" customHeight="1"/>
    <row r="73" ht="15" hidden="1" customHeight="1"/>
    <row r="74" ht="15" hidden="1" customHeight="1"/>
    <row r="75" ht="15" hidden="1" customHeight="1"/>
    <row r="76" ht="15" hidden="1" customHeight="1"/>
    <row r="77" ht="15" hidden="1" customHeight="1"/>
    <row r="78" ht="15" hidden="1" customHeight="1"/>
    <row r="79" ht="15" hidden="1" customHeight="1"/>
    <row r="80" ht="15" hidden="1" customHeight="1"/>
    <row r="81" ht="15" hidden="1" customHeight="1"/>
    <row r="82" ht="15" hidden="1" customHeight="1"/>
    <row r="83" ht="15" hidden="1" customHeight="1"/>
    <row r="84" ht="15" hidden="1" customHeight="1"/>
    <row r="85" ht="15" hidden="1" customHeight="1"/>
    <row r="86" ht="15" hidden="1" customHeight="1"/>
    <row r="87" ht="15" customHeight="1"/>
    <row r="88" ht="15" customHeight="1"/>
    <row r="89" ht="15.75" customHeight="1"/>
    <row r="90" ht="15" customHeight="1"/>
    <row r="91" ht="15.75" customHeight="1"/>
    <row r="92" ht="15" customHeight="1"/>
    <row r="93" ht="15" customHeight="1"/>
    <row r="94" ht="15" customHeight="1"/>
    <row r="95" ht="15" customHeight="1"/>
    <row r="96" ht="15.75" customHeight="1"/>
    <row r="97" ht="15"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75" customHeight="1"/>
    <row r="111" ht="15" customHeight="1"/>
    <row r="112" ht="15" customHeight="1"/>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75" customHeight="1"/>
    <row r="125" ht="15" customHeight="1"/>
    <row r="126" ht="15" customHeight="1"/>
    <row r="127" ht="15.75" customHeight="1"/>
    <row r="130" spans="7:8">
      <c r="G130" s="1014"/>
      <c r="H130" s="1014"/>
    </row>
    <row r="131" spans="7:8">
      <c r="G131" s="1014"/>
      <c r="H131" s="1014"/>
    </row>
    <row r="692" ht="15" customHeight="1"/>
  </sheetData>
  <mergeCells count="81">
    <mergeCell ref="A2:K2"/>
    <mergeCell ref="A3:K3"/>
    <mergeCell ref="L3:P3"/>
    <mergeCell ref="B4:E4"/>
    <mergeCell ref="A7:E7"/>
    <mergeCell ref="F7:H7"/>
    <mergeCell ref="I7:K7"/>
    <mergeCell ref="A8:E8"/>
    <mergeCell ref="F8:H8"/>
    <mergeCell ref="I8:K8"/>
    <mergeCell ref="A10:B10"/>
    <mergeCell ref="C10:K10"/>
    <mergeCell ref="A11:E11"/>
    <mergeCell ref="F11:K11"/>
    <mergeCell ref="A36:D36"/>
    <mergeCell ref="F36:J36"/>
    <mergeCell ref="A37:D37"/>
    <mergeCell ref="F37:J37"/>
    <mergeCell ref="A38:D38"/>
    <mergeCell ref="F38:J38"/>
    <mergeCell ref="C39:E39"/>
    <mergeCell ref="F39:G39"/>
    <mergeCell ref="H39:I39"/>
    <mergeCell ref="J39:K39"/>
    <mergeCell ref="C40:E40"/>
    <mergeCell ref="F40:G40"/>
    <mergeCell ref="H40:I40"/>
    <mergeCell ref="J40:K40"/>
    <mergeCell ref="C41:E41"/>
    <mergeCell ref="F41:G41"/>
    <mergeCell ref="H41:I41"/>
    <mergeCell ref="J41:K41"/>
    <mergeCell ref="C42:E42"/>
    <mergeCell ref="F42:G42"/>
    <mergeCell ref="H42:I42"/>
    <mergeCell ref="J42:K42"/>
    <mergeCell ref="C43:E43"/>
    <mergeCell ref="F43:G43"/>
    <mergeCell ref="H43:I43"/>
    <mergeCell ref="J43:K43"/>
    <mergeCell ref="A60:B60"/>
    <mergeCell ref="C60:F60"/>
    <mergeCell ref="I60:J60"/>
    <mergeCell ref="A61:B61"/>
    <mergeCell ref="C61:F61"/>
    <mergeCell ref="I61:J61"/>
    <mergeCell ref="A62:B62"/>
    <mergeCell ref="C62:F62"/>
    <mergeCell ref="I62:J62"/>
    <mergeCell ref="I63:J63"/>
    <mergeCell ref="I64:J64"/>
    <mergeCell ref="I65:J65"/>
    <mergeCell ref="G66:H66"/>
    <mergeCell ref="I66:J66"/>
    <mergeCell ref="G67:H67"/>
    <mergeCell ref="I67:J67"/>
    <mergeCell ref="I68:J68"/>
    <mergeCell ref="I69:J69"/>
    <mergeCell ref="A12:A13"/>
    <mergeCell ref="A17:A18"/>
    <mergeCell ref="A19:A20"/>
    <mergeCell ref="A21:A22"/>
    <mergeCell ref="A23:A28"/>
    <mergeCell ref="A29:A31"/>
    <mergeCell ref="A32:A34"/>
    <mergeCell ref="B12:B13"/>
    <mergeCell ref="C12:C13"/>
    <mergeCell ref="D12:D13"/>
    <mergeCell ref="E12:E13"/>
    <mergeCell ref="F12:F13"/>
    <mergeCell ref="F17:F18"/>
    <mergeCell ref="F19:F20"/>
    <mergeCell ref="F21:F22"/>
    <mergeCell ref="F23:F28"/>
    <mergeCell ref="F29:F31"/>
    <mergeCell ref="F32:F34"/>
    <mergeCell ref="G12:G13"/>
    <mergeCell ref="H12:H13"/>
    <mergeCell ref="I12:I13"/>
    <mergeCell ref="J12:J13"/>
    <mergeCell ref="K12:K13"/>
  </mergeCells>
  <dataValidations count="13">
    <dataValidation type="list" allowBlank="1" showInputMessage="1" showErrorMessage="1" sqref="I4">
      <formula1>ILM!$B$7:$B$46</formula1>
    </dataValidation>
    <dataValidation type="list" allowBlank="1" showInputMessage="1" showErrorMessage="1" sqref="F7:H7">
      <formula1>IKK!$G$7:$G$40</formula1>
    </dataValidation>
    <dataValidation type="list" allowBlank="1" showInputMessage="1" showErrorMessage="1" sqref="F8:H8">
      <formula1>IKK!$D$7:$D$549</formula1>
    </dataValidation>
    <dataValidation type="list" allowBlank="1" showInputMessage="1" showErrorMessage="1" sqref="B15 G15">
      <formula1>BUT_!$C$8:$C$12</formula1>
    </dataValidation>
    <dataValidation type="list" allowBlank="1" showInputMessage="1" showErrorMessage="1" sqref="B16 G16">
      <formula1>BUT_!$C$13:$C$15</formula1>
    </dataValidation>
    <dataValidation type="list" allowBlank="1" showInputMessage="1" showErrorMessage="1" sqref="I64 I66:J66 I68:J68">
      <formula1>#REF!</formula1>
    </dataValidation>
    <dataValidation type="whole" operator="lessThan" allowBlank="1" showErrorMessage="1" sqref="A53:A54">
      <formula1>-5</formula1>
    </dataValidation>
    <dataValidation type="list" allowBlank="1" showInputMessage="1" showErrorMessage="1" sqref="B17:B18 G17:G18">
      <formula1>BUT_!$C$32:$C$37</formula1>
    </dataValidation>
    <dataValidation type="list" allowBlank="1" showInputMessage="1" showErrorMessage="1" sqref="B19:B20 G19:G20">
      <formula1>BUT_!$C$17:$C$29</formula1>
    </dataValidation>
    <dataValidation type="list" allowBlank="1" showInputMessage="1" showErrorMessage="1" sqref="B21:B22 G21:G22">
      <formula1>BUT_!$C$39:$C$46</formula1>
    </dataValidation>
    <dataValidation type="list" allowBlank="1" showInputMessage="1" showErrorMessage="1" sqref="B23:B28 G23:G28">
      <formula1>BUT_!$C$48:$C$64</formula1>
    </dataValidation>
    <dataValidation type="list" allowBlank="1" showInputMessage="1" showErrorMessage="1" sqref="B29:B31 G29:G31">
      <formula1>BUT_!$C$66:$C$79</formula1>
    </dataValidation>
    <dataValidation type="list" allowBlank="1" showInputMessage="1" showErrorMessage="1" sqref="B32:B34 G32:G34">
      <formula1>BUT_!$C$81:$C$98</formula1>
    </dataValidation>
  </dataValidations>
  <pageMargins left="0.37" right="0.22" top="0.35" bottom="0.12" header="0.3" footer="0.18"/>
  <pageSetup paperSize="9" scale="69" orientation="portrait"/>
  <headerFooter/>
  <drawing r:id="rId2"/>
  <legacyDrawing r:id="rId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00"/>
  </sheetPr>
  <dimension ref="A1:AD692"/>
  <sheetViews>
    <sheetView view="pageBreakPreview" zoomScaleNormal="100" topLeftCell="A7" workbookViewId="0">
      <selection activeCell="I25" sqref="I25"/>
    </sheetView>
  </sheetViews>
  <sheetFormatPr defaultColWidth="9.11111111111111" defaultRowHeight="13.2"/>
  <cols>
    <col min="1" max="1" width="15.1111111111111" style="1013" customWidth="1"/>
    <col min="2" max="2" width="18.8888888888889" style="1013" customWidth="1"/>
    <col min="3" max="3" width="11.6666666666667" style="1013" customWidth="1"/>
    <col min="4" max="4" width="8.66666666666667" style="1013" customWidth="1"/>
    <col min="5" max="5" width="12.4444444444444" style="1013" customWidth="1"/>
    <col min="6" max="6" width="11.8888888888889" style="1013" customWidth="1"/>
    <col min="7" max="7" width="17.3333333333333" style="1013" customWidth="1"/>
    <col min="8" max="8" width="10.8888888888889" style="1013" customWidth="1"/>
    <col min="9" max="9" width="8.33333333333333" style="1013" customWidth="1"/>
    <col min="10" max="10" width="9.66666666666667" style="1013" customWidth="1"/>
    <col min="11" max="11" width="12.6666666666667" style="1013" customWidth="1"/>
    <col min="12" max="12" width="5.11111111111111" style="1014" customWidth="1"/>
    <col min="13" max="13" width="21" style="1014" customWidth="1"/>
    <col min="14" max="14" width="12.1111111111111" style="1015" customWidth="1"/>
    <col min="15" max="16384" width="9.11111111111111" style="1014"/>
  </cols>
  <sheetData>
    <row r="1" ht="14.55" spans="1:3">
      <c r="A1" s="1016" t="e">
        <f>YEAR(#REF!)</f>
        <v>#REF!</v>
      </c>
      <c r="B1" s="1016"/>
      <c r="C1" s="1017" t="e">
        <f>IF(A1&gt;2016,0,IF(A1&lt;2016,0,1))</f>
        <v>#REF!</v>
      </c>
    </row>
    <row r="2" ht="24.75" customHeight="1" spans="1:11">
      <c r="A2" s="1018" t="str">
        <f>'R. Mewah'!A2</f>
        <v>WORKSHEET PENILAIAN-BTB 2024</v>
      </c>
      <c r="B2" s="1019"/>
      <c r="C2" s="1019"/>
      <c r="D2" s="1019"/>
      <c r="E2" s="1019"/>
      <c r="F2" s="1019"/>
      <c r="G2" s="1019"/>
      <c r="H2" s="1019"/>
      <c r="I2" s="1019"/>
      <c r="J2" s="1019"/>
      <c r="K2" s="1151"/>
    </row>
    <row r="3" ht="31.5" customHeight="1" spans="1:16">
      <c r="A3" s="1020" t="s">
        <v>1935</v>
      </c>
      <c r="B3" s="1021"/>
      <c r="C3" s="1021"/>
      <c r="D3" s="1021"/>
      <c r="E3" s="1021"/>
      <c r="F3" s="1021"/>
      <c r="G3" s="1021"/>
      <c r="H3" s="1021"/>
      <c r="I3" s="1021"/>
      <c r="J3" s="1021"/>
      <c r="K3" s="1152"/>
      <c r="L3" s="1153" t="s">
        <v>2166</v>
      </c>
      <c r="M3" s="1154"/>
      <c r="N3" s="1154"/>
      <c r="O3" s="1154"/>
      <c r="P3" s="1154"/>
    </row>
    <row r="4" ht="32.25" customHeight="1" spans="1:13">
      <c r="A4" s="1022" t="s">
        <v>1936</v>
      </c>
      <c r="B4" s="1023" t="s">
        <v>2143</v>
      </c>
      <c r="C4" s="1023"/>
      <c r="D4" s="1023"/>
      <c r="E4" s="1023"/>
      <c r="F4" s="1024" t="s">
        <v>1937</v>
      </c>
      <c r="G4" s="1025">
        <f>Isian!I89</f>
        <v>245</v>
      </c>
      <c r="H4" s="1024" t="s">
        <v>1938</v>
      </c>
      <c r="I4" s="1155" t="s">
        <v>1132</v>
      </c>
      <c r="J4" s="1156" t="s">
        <v>1939</v>
      </c>
      <c r="K4" s="1157">
        <f>VLOOKUP(I4,ILM!B7:$H$46,4,FALSE)</f>
        <v>1</v>
      </c>
      <c r="L4" s="1158" t="s">
        <v>2167</v>
      </c>
      <c r="M4" s="1159"/>
    </row>
    <row r="5" ht="22.8" spans="1:13">
      <c r="A5" s="1026"/>
      <c r="B5" s="1027"/>
      <c r="C5" s="1027"/>
      <c r="D5" s="1027"/>
      <c r="E5" s="1027"/>
      <c r="F5" s="1027"/>
      <c r="G5" s="1028"/>
      <c r="K5" s="1160"/>
      <c r="L5" s="1161" t="s">
        <v>2168</v>
      </c>
      <c r="M5" s="1162"/>
    </row>
    <row r="6" ht="20.1" customHeight="1" spans="1:13">
      <c r="A6" s="1029" t="s">
        <v>1940</v>
      </c>
      <c r="B6" s="1027"/>
      <c r="C6" s="1027"/>
      <c r="D6" s="1030"/>
      <c r="E6" s="1030"/>
      <c r="F6" s="1030"/>
      <c r="G6" s="1028"/>
      <c r="K6" s="1160"/>
      <c r="L6" s="1161" t="s">
        <v>2169</v>
      </c>
      <c r="M6" s="1162"/>
    </row>
    <row r="7" ht="15.6" spans="1:13">
      <c r="A7" s="1031" t="s">
        <v>379</v>
      </c>
      <c r="B7" s="1032"/>
      <c r="C7" s="1032"/>
      <c r="D7" s="1032"/>
      <c r="E7" s="1033"/>
      <c r="F7" s="3160" t="s">
        <v>1578</v>
      </c>
      <c r="G7" s="1034"/>
      <c r="H7" s="1034"/>
      <c r="I7" s="1163" t="s">
        <v>1941</v>
      </c>
      <c r="J7" s="1163"/>
      <c r="K7" s="1164"/>
      <c r="L7" s="1165"/>
      <c r="M7" s="1166"/>
    </row>
    <row r="8" ht="15.6" spans="1:11">
      <c r="A8" s="1031" t="s">
        <v>1942</v>
      </c>
      <c r="B8" s="1032"/>
      <c r="C8" s="1032"/>
      <c r="D8" s="1032"/>
      <c r="E8" s="1033"/>
      <c r="F8" s="3161" t="s">
        <v>798</v>
      </c>
      <c r="G8" s="1035"/>
      <c r="H8" s="1035"/>
      <c r="I8" s="1167">
        <f>VLOOKUP(F8,IKK!$D$6:$E$549,2,FALSE)</f>
        <v>0.831</v>
      </c>
      <c r="J8" s="1167"/>
      <c r="K8" s="1168"/>
    </row>
    <row r="9" ht="15.75" customHeight="1" spans="1:11">
      <c r="A9" s="1036"/>
      <c r="B9" s="1037"/>
      <c r="C9" s="1037"/>
      <c r="G9" s="1038"/>
      <c r="H9" s="1038"/>
      <c r="I9" s="1169"/>
      <c r="J9" s="1169"/>
      <c r="K9" s="1170"/>
    </row>
    <row r="10" ht="20.25" customHeight="1" spans="1:11">
      <c r="A10" s="1039" t="s">
        <v>1943</v>
      </c>
      <c r="B10" s="1040"/>
      <c r="C10" s="1041"/>
      <c r="D10" s="1041"/>
      <c r="E10" s="1041"/>
      <c r="F10" s="1041"/>
      <c r="G10" s="1041"/>
      <c r="H10" s="1041"/>
      <c r="I10" s="1041"/>
      <c r="J10" s="1041"/>
      <c r="K10" s="1171"/>
    </row>
    <row r="11" ht="18.75" customHeight="1" spans="1:11">
      <c r="A11" s="1042" t="s">
        <v>1944</v>
      </c>
      <c r="B11" s="1043"/>
      <c r="C11" s="1043"/>
      <c r="D11" s="1043"/>
      <c r="E11" s="1044"/>
      <c r="F11" s="1045" t="s">
        <v>1945</v>
      </c>
      <c r="G11" s="1043"/>
      <c r="H11" s="1043"/>
      <c r="I11" s="1043"/>
      <c r="J11" s="1043"/>
      <c r="K11" s="1172"/>
    </row>
    <row r="12" ht="24.75" customHeight="1" spans="1:11">
      <c r="A12" s="1046" t="s">
        <v>1946</v>
      </c>
      <c r="B12" s="1047" t="s">
        <v>1947</v>
      </c>
      <c r="C12" s="1047" t="s">
        <v>1948</v>
      </c>
      <c r="D12" s="1047" t="s">
        <v>1949</v>
      </c>
      <c r="E12" s="1047" t="s">
        <v>1950</v>
      </c>
      <c r="F12" s="1048" t="s">
        <v>1946</v>
      </c>
      <c r="G12" s="1048" t="s">
        <v>1951</v>
      </c>
      <c r="H12" s="1048" t="s">
        <v>1948</v>
      </c>
      <c r="I12" s="1048" t="s">
        <v>1949</v>
      </c>
      <c r="J12" s="1048" t="s">
        <v>1952</v>
      </c>
      <c r="K12" s="1173" t="s">
        <v>1953</v>
      </c>
    </row>
    <row r="13" ht="22.5" customHeight="1" spans="1:11">
      <c r="A13" s="1046"/>
      <c r="B13" s="1047"/>
      <c r="C13" s="1047"/>
      <c r="D13" s="1047"/>
      <c r="E13" s="1047"/>
      <c r="F13" s="1048"/>
      <c r="G13" s="1048"/>
      <c r="H13" s="1048"/>
      <c r="I13" s="1048"/>
      <c r="J13" s="1048"/>
      <c r="K13" s="1174"/>
    </row>
    <row r="14" ht="20.25" hidden="1" customHeight="1" spans="1:11">
      <c r="A14" s="1049" t="s">
        <v>1954</v>
      </c>
      <c r="B14" s="1050"/>
      <c r="C14" s="1051"/>
      <c r="D14" s="1052"/>
      <c r="E14" s="1052"/>
      <c r="F14" s="1053"/>
      <c r="G14" s="1052"/>
      <c r="H14" s="1052"/>
      <c r="I14" s="1052"/>
      <c r="J14" s="1175"/>
      <c r="K14" s="1176"/>
    </row>
    <row r="15" ht="24" customHeight="1" spans="1:13">
      <c r="A15" s="1054" t="s">
        <v>1955</v>
      </c>
      <c r="B15" s="1055" t="s">
        <v>411</v>
      </c>
      <c r="C15" s="1056">
        <f>VLOOKUP(B15,BUT_!$C$8:$I$12,6,0)</f>
        <v>374094</v>
      </c>
      <c r="D15" s="1057">
        <v>1</v>
      </c>
      <c r="E15" s="1056">
        <f>C15*D15</f>
        <v>374094</v>
      </c>
      <c r="F15" s="1054" t="s">
        <v>1955</v>
      </c>
      <c r="G15" s="1058" t="s">
        <v>411</v>
      </c>
      <c r="H15" s="1059">
        <f>VLOOKUP(G15,BUT_!$C$8:$I$12,6,0)</f>
        <v>374094</v>
      </c>
      <c r="I15" s="1177">
        <v>1</v>
      </c>
      <c r="J15" s="1178">
        <v>1</v>
      </c>
      <c r="K15" s="1179">
        <f t="shared" ref="K15:K35" si="0">J15*I15*H15</f>
        <v>374094</v>
      </c>
      <c r="M15" s="1180"/>
    </row>
    <row r="16" ht="31.5" customHeight="1" spans="1:13">
      <c r="A16" s="1060" t="s">
        <v>1956</v>
      </c>
      <c r="B16" s="1061" t="s">
        <v>416</v>
      </c>
      <c r="C16" s="1062">
        <f>VLOOKUP(B16,BUT_!$C$13:$I$15,6,0)</f>
        <v>1195201</v>
      </c>
      <c r="D16" s="1063">
        <v>1</v>
      </c>
      <c r="E16" s="1062">
        <f>C16*D16</f>
        <v>1195201</v>
      </c>
      <c r="F16" s="1060" t="s">
        <v>1956</v>
      </c>
      <c r="G16" s="1064" t="s">
        <v>416</v>
      </c>
      <c r="H16" s="1065">
        <f>VLOOKUP(G16,BUT_!$C$13:$I$15,6,0)</f>
        <v>1195201</v>
      </c>
      <c r="I16" s="1181">
        <v>1</v>
      </c>
      <c r="J16" s="1182">
        <v>1.4</v>
      </c>
      <c r="K16" s="1183">
        <f t="shared" si="0"/>
        <v>1673281.4</v>
      </c>
      <c r="L16" s="1014" t="s">
        <v>2170</v>
      </c>
      <c r="M16" s="1180"/>
    </row>
    <row r="17" ht="25.5" customHeight="1" spans="1:11">
      <c r="A17" s="1066" t="s">
        <v>1957</v>
      </c>
      <c r="B17" s="1061" t="s">
        <v>416</v>
      </c>
      <c r="C17" s="1062">
        <f>VLOOKUP(B17,BUT_!$C$32:$I$38,6,0)</f>
        <v>401409</v>
      </c>
      <c r="D17" s="1063">
        <v>1</v>
      </c>
      <c r="E17" s="1062">
        <f t="shared" ref="E17:E35" si="1">C17*D17</f>
        <v>401409</v>
      </c>
      <c r="F17" s="1066" t="s">
        <v>1957</v>
      </c>
      <c r="G17" s="1064" t="s">
        <v>416</v>
      </c>
      <c r="H17" s="1065">
        <f>VLOOKUP(G17,BUT_!$C$32:$I$38,6,0)</f>
        <v>401409</v>
      </c>
      <c r="I17" s="1181">
        <v>1</v>
      </c>
      <c r="J17" s="1182">
        <v>1</v>
      </c>
      <c r="K17" s="1183">
        <f t="shared" si="0"/>
        <v>401409</v>
      </c>
    </row>
    <row r="18" ht="26.1" customHeight="1" spans="1:13">
      <c r="A18" s="1066"/>
      <c r="B18" s="1061"/>
      <c r="C18" s="1062"/>
      <c r="D18" s="1063">
        <v>0</v>
      </c>
      <c r="E18" s="1062">
        <f t="shared" si="1"/>
        <v>0</v>
      </c>
      <c r="F18" s="1066"/>
      <c r="G18" s="1064"/>
      <c r="H18" s="1065"/>
      <c r="I18" s="1181"/>
      <c r="J18" s="1182">
        <v>1</v>
      </c>
      <c r="K18" s="1183">
        <f t="shared" si="0"/>
        <v>0</v>
      </c>
      <c r="M18" s="1180"/>
    </row>
    <row r="19" ht="26.1" customHeight="1" spans="1:11">
      <c r="A19" s="1066" t="s">
        <v>1958</v>
      </c>
      <c r="B19" s="1061" t="s">
        <v>434</v>
      </c>
      <c r="C19" s="1062">
        <f>VLOOKUP(B19,BUT_!$C$17:$I$30,6,0)</f>
        <v>109678</v>
      </c>
      <c r="D19" s="1063">
        <v>1</v>
      </c>
      <c r="E19" s="1062">
        <f t="shared" si="1"/>
        <v>109678</v>
      </c>
      <c r="F19" s="1066" t="s">
        <v>1958</v>
      </c>
      <c r="G19" s="1064" t="s">
        <v>432</v>
      </c>
      <c r="H19" s="1065">
        <f>VLOOKUP(G19,BUT_!$C$17:$I$30,6,0)</f>
        <v>128296</v>
      </c>
      <c r="I19" s="1181">
        <v>1</v>
      </c>
      <c r="J19" s="1182">
        <v>1</v>
      </c>
      <c r="K19" s="1183">
        <f t="shared" si="0"/>
        <v>128296</v>
      </c>
    </row>
    <row r="20" ht="26.1" customHeight="1" spans="1:13">
      <c r="A20" s="1066"/>
      <c r="B20" s="1061"/>
      <c r="C20" s="1062"/>
      <c r="D20" s="1063">
        <v>0</v>
      </c>
      <c r="E20" s="1062">
        <f t="shared" si="1"/>
        <v>0</v>
      </c>
      <c r="F20" s="1066"/>
      <c r="G20" s="1064"/>
      <c r="H20" s="1065">
        <v>0</v>
      </c>
      <c r="I20" s="1181"/>
      <c r="J20" s="1182">
        <v>1</v>
      </c>
      <c r="K20" s="1183">
        <f t="shared" si="0"/>
        <v>0</v>
      </c>
      <c r="M20" s="1180"/>
    </row>
    <row r="21" ht="24.75" customHeight="1" spans="1:11">
      <c r="A21" s="1066" t="s">
        <v>1959</v>
      </c>
      <c r="B21" s="1061"/>
      <c r="C21" s="1062"/>
      <c r="D21" s="1063">
        <v>0</v>
      </c>
      <c r="E21" s="1062">
        <f t="shared" si="1"/>
        <v>0</v>
      </c>
      <c r="F21" s="1066" t="s">
        <v>1959</v>
      </c>
      <c r="G21" s="1064"/>
      <c r="H21" s="1065">
        <v>0</v>
      </c>
      <c r="I21" s="1181"/>
      <c r="J21" s="1182">
        <v>1</v>
      </c>
      <c r="K21" s="1183">
        <f t="shared" si="0"/>
        <v>0</v>
      </c>
    </row>
    <row r="22" ht="24.75" customHeight="1" spans="1:13">
      <c r="A22" s="1066"/>
      <c r="B22" s="1061"/>
      <c r="C22" s="1067"/>
      <c r="D22" s="1063">
        <v>0</v>
      </c>
      <c r="E22" s="1067">
        <f t="shared" si="1"/>
        <v>0</v>
      </c>
      <c r="F22" s="1066"/>
      <c r="G22" s="1064"/>
      <c r="H22" s="1065">
        <v>0</v>
      </c>
      <c r="I22" s="1181"/>
      <c r="J22" s="1182">
        <v>1</v>
      </c>
      <c r="K22" s="1183">
        <f t="shared" si="0"/>
        <v>0</v>
      </c>
      <c r="M22" s="1180"/>
    </row>
    <row r="23" ht="41.25" customHeight="1" spans="1:11">
      <c r="A23" s="1066" t="s">
        <v>1960</v>
      </c>
      <c r="B23" s="1061" t="s">
        <v>459</v>
      </c>
      <c r="C23" s="1067">
        <f>VLOOKUP(B23,BUT_!$C$48:$I$64,6,0)</f>
        <v>168432</v>
      </c>
      <c r="D23" s="1063">
        <v>0.725219267487328</v>
      </c>
      <c r="E23" s="1067">
        <f t="shared" si="1"/>
        <v>122150.131661426</v>
      </c>
      <c r="F23" s="1066" t="s">
        <v>1960</v>
      </c>
      <c r="G23" s="1064" t="s">
        <v>458</v>
      </c>
      <c r="H23" s="1065">
        <f>VLOOKUP(G23,BUT_!$C$48:$I$64,6,0)</f>
        <v>132874</v>
      </c>
      <c r="I23" s="1181">
        <v>1</v>
      </c>
      <c r="J23" s="1182">
        <v>1</v>
      </c>
      <c r="K23" s="1183">
        <f t="shared" si="0"/>
        <v>132874</v>
      </c>
    </row>
    <row r="24" ht="29.25" customHeight="1" spans="1:11">
      <c r="A24" s="1066"/>
      <c r="B24" s="1061" t="s">
        <v>467</v>
      </c>
      <c r="C24" s="1067">
        <f>VLOOKUP(B24,BUT_!$C$48:$I$64,6,0)</f>
        <v>267961</v>
      </c>
      <c r="D24" s="1063">
        <v>0.725219267487328</v>
      </c>
      <c r="E24" s="1067">
        <f t="shared" si="1"/>
        <v>194330.480135172</v>
      </c>
      <c r="F24" s="1066"/>
      <c r="G24" s="1064" t="s">
        <v>467</v>
      </c>
      <c r="H24" s="1065">
        <f>VLOOKUP(G24,BUT_!$C$48:$I$64,6,0)</f>
        <v>267961</v>
      </c>
      <c r="I24" s="1181">
        <v>0.9</v>
      </c>
      <c r="J24" s="1182">
        <v>1</v>
      </c>
      <c r="K24" s="1183">
        <f t="shared" si="0"/>
        <v>241164.9</v>
      </c>
    </row>
    <row r="25" ht="29.25" customHeight="1" spans="1:11">
      <c r="A25" s="1066"/>
      <c r="B25" s="1061" t="s">
        <v>461</v>
      </c>
      <c r="C25" s="1067">
        <f>VLOOKUP(B25,BUT_!$C$48:$I$64,6,0)</f>
        <v>263594</v>
      </c>
      <c r="D25" s="1063">
        <v>0.274780732512672</v>
      </c>
      <c r="E25" s="1067">
        <f t="shared" si="1"/>
        <v>72430.5524059454</v>
      </c>
      <c r="F25" s="1066"/>
      <c r="G25" s="1064"/>
      <c r="H25" s="1065">
        <v>0</v>
      </c>
      <c r="I25" s="1181"/>
      <c r="J25" s="1182">
        <v>1</v>
      </c>
      <c r="K25" s="1183">
        <f t="shared" si="0"/>
        <v>0</v>
      </c>
    </row>
    <row r="26" ht="29.25" customHeight="1" spans="1:11">
      <c r="A26" s="1066"/>
      <c r="B26" s="1061"/>
      <c r="C26" s="1067"/>
      <c r="D26" s="1063">
        <v>0</v>
      </c>
      <c r="E26" s="1067">
        <f t="shared" si="1"/>
        <v>0</v>
      </c>
      <c r="F26" s="1066"/>
      <c r="G26" s="1064"/>
      <c r="H26" s="1065">
        <v>0</v>
      </c>
      <c r="I26" s="1181"/>
      <c r="J26" s="1182">
        <v>1</v>
      </c>
      <c r="K26" s="1183">
        <f t="shared" si="0"/>
        <v>0</v>
      </c>
    </row>
    <row r="27" ht="29.25" customHeight="1" spans="1:11">
      <c r="A27" s="1066"/>
      <c r="B27" s="1061"/>
      <c r="C27" s="1067"/>
      <c r="D27" s="1063">
        <v>0</v>
      </c>
      <c r="E27" s="1067">
        <f t="shared" si="1"/>
        <v>0</v>
      </c>
      <c r="F27" s="1066"/>
      <c r="G27" s="1064"/>
      <c r="H27" s="1065">
        <v>0</v>
      </c>
      <c r="I27" s="1181"/>
      <c r="J27" s="1182">
        <v>1</v>
      </c>
      <c r="K27" s="1183">
        <f t="shared" si="0"/>
        <v>0</v>
      </c>
    </row>
    <row r="28" ht="29.25" customHeight="1" spans="1:13">
      <c r="A28" s="1066"/>
      <c r="B28" s="1061"/>
      <c r="C28" s="1067"/>
      <c r="D28" s="1063">
        <v>0</v>
      </c>
      <c r="E28" s="1067">
        <f t="shared" si="1"/>
        <v>0</v>
      </c>
      <c r="F28" s="1066"/>
      <c r="G28" s="1064"/>
      <c r="H28" s="1065">
        <v>0</v>
      </c>
      <c r="I28" s="1181"/>
      <c r="J28" s="1182">
        <v>1</v>
      </c>
      <c r="K28" s="1183">
        <f t="shared" si="0"/>
        <v>0</v>
      </c>
      <c r="M28" s="1180"/>
    </row>
    <row r="29" ht="35.25" customHeight="1" spans="1:11">
      <c r="A29" s="1066" t="s">
        <v>1961</v>
      </c>
      <c r="B29" s="1061" t="s">
        <v>487</v>
      </c>
      <c r="C29" s="1067">
        <f>VLOOKUP(B29,BUT_!$C$66:$I$80,6,0)</f>
        <v>80372</v>
      </c>
      <c r="D29" s="1063">
        <v>1</v>
      </c>
      <c r="E29" s="1067">
        <f t="shared" si="1"/>
        <v>80372</v>
      </c>
      <c r="F29" s="1066" t="s">
        <v>1961</v>
      </c>
      <c r="G29" s="1064" t="s">
        <v>487</v>
      </c>
      <c r="H29" s="1065">
        <f>VLOOKUP(G29,BUT_!$C$66:$I$80,6,0)</f>
        <v>80372</v>
      </c>
      <c r="I29" s="1181">
        <v>1</v>
      </c>
      <c r="J29" s="1182">
        <v>1</v>
      </c>
      <c r="K29" s="1183">
        <f t="shared" si="0"/>
        <v>80372</v>
      </c>
    </row>
    <row r="30" ht="28.5" customHeight="1" spans="1:11">
      <c r="A30" s="1066"/>
      <c r="B30" s="1061"/>
      <c r="C30" s="1067"/>
      <c r="D30" s="1063">
        <v>0</v>
      </c>
      <c r="E30" s="1067">
        <f t="shared" si="1"/>
        <v>0</v>
      </c>
      <c r="F30" s="1066"/>
      <c r="G30" s="1064"/>
      <c r="H30" s="1065">
        <v>0</v>
      </c>
      <c r="I30" s="1181"/>
      <c r="J30" s="1182">
        <v>1</v>
      </c>
      <c r="K30" s="1183">
        <f t="shared" si="0"/>
        <v>0</v>
      </c>
    </row>
    <row r="31" ht="26.25" customHeight="1" spans="1:13">
      <c r="A31" s="1066"/>
      <c r="B31" s="1061"/>
      <c r="C31" s="1067"/>
      <c r="D31" s="1063">
        <v>0</v>
      </c>
      <c r="E31" s="1067">
        <f t="shared" si="1"/>
        <v>0</v>
      </c>
      <c r="F31" s="1066"/>
      <c r="G31" s="1064"/>
      <c r="H31" s="1065">
        <v>0</v>
      </c>
      <c r="I31" s="1181"/>
      <c r="J31" s="1182">
        <v>1</v>
      </c>
      <c r="K31" s="1183">
        <f t="shared" si="0"/>
        <v>0</v>
      </c>
      <c r="M31" s="1180"/>
    </row>
    <row r="32" ht="26.1" customHeight="1" spans="1:11">
      <c r="A32" s="1066" t="s">
        <v>1962</v>
      </c>
      <c r="B32" s="1061" t="s">
        <v>507</v>
      </c>
      <c r="C32" s="1067">
        <f>VLOOKUP(B32,BUT_!$C$81:$I$106,6,0)</f>
        <v>313755</v>
      </c>
      <c r="D32" s="1063">
        <v>1</v>
      </c>
      <c r="E32" s="1067">
        <f t="shared" si="1"/>
        <v>313755</v>
      </c>
      <c r="F32" s="1066" t="s">
        <v>1962</v>
      </c>
      <c r="G32" s="1064" t="s">
        <v>508</v>
      </c>
      <c r="H32" s="1065">
        <f>VLOOKUP(G32,BUT_!$C$81:$I$106,6,0)</f>
        <v>358233</v>
      </c>
      <c r="I32" s="1181">
        <v>1</v>
      </c>
      <c r="J32" s="1182">
        <v>1</v>
      </c>
      <c r="K32" s="1183">
        <f t="shared" si="0"/>
        <v>358233</v>
      </c>
    </row>
    <row r="33" ht="26.1" customHeight="1" spans="1:11">
      <c r="A33" s="1066"/>
      <c r="B33" s="1061"/>
      <c r="C33" s="1067"/>
      <c r="D33" s="1063">
        <v>0</v>
      </c>
      <c r="E33" s="1067">
        <f t="shared" si="1"/>
        <v>0</v>
      </c>
      <c r="F33" s="1066"/>
      <c r="G33" s="1064"/>
      <c r="H33" s="1065">
        <v>0</v>
      </c>
      <c r="I33" s="1181"/>
      <c r="J33" s="1182">
        <v>1</v>
      </c>
      <c r="K33" s="1183">
        <f t="shared" si="0"/>
        <v>0</v>
      </c>
    </row>
    <row r="34" ht="26.1" customHeight="1" spans="1:13">
      <c r="A34" s="1066"/>
      <c r="B34" s="1061"/>
      <c r="C34" s="1067"/>
      <c r="D34" s="1063">
        <v>0</v>
      </c>
      <c r="E34" s="1067">
        <f t="shared" si="1"/>
        <v>0</v>
      </c>
      <c r="F34" s="1066"/>
      <c r="G34" s="1064"/>
      <c r="H34" s="1065">
        <v>0</v>
      </c>
      <c r="I34" s="1181"/>
      <c r="J34" s="1182">
        <v>1</v>
      </c>
      <c r="K34" s="1183">
        <f t="shared" si="0"/>
        <v>0</v>
      </c>
      <c r="M34" s="1180"/>
    </row>
    <row r="35" ht="36.75" customHeight="1" spans="1:13">
      <c r="A35" s="1068" t="s">
        <v>1963</v>
      </c>
      <c r="B35" s="1069" t="s">
        <v>2171</v>
      </c>
      <c r="C35" s="1070">
        <v>5788.2850689595</v>
      </c>
      <c r="D35" s="1071">
        <v>1</v>
      </c>
      <c r="E35" s="1070">
        <f t="shared" si="1"/>
        <v>5788.2850689595</v>
      </c>
      <c r="F35" s="1068" t="s">
        <v>1963</v>
      </c>
      <c r="G35" s="1072" t="str">
        <f>B35</f>
        <v>Elektrikal</v>
      </c>
      <c r="H35" s="1073">
        <f>C35</f>
        <v>5788.2850689595</v>
      </c>
      <c r="I35" s="1184">
        <v>1</v>
      </c>
      <c r="J35" s="1185">
        <v>1</v>
      </c>
      <c r="K35" s="1186">
        <f t="shared" si="0"/>
        <v>5788.2850689595</v>
      </c>
      <c r="M35" s="1180"/>
    </row>
    <row r="36" ht="20.25" customHeight="1" spans="1:13">
      <c r="A36" s="1074" t="s">
        <v>1965</v>
      </c>
      <c r="B36" s="1075"/>
      <c r="C36" s="1075"/>
      <c r="D36" s="1076"/>
      <c r="E36" s="1077">
        <f>SUM(E15:E35)</f>
        <v>2869208.4492715</v>
      </c>
      <c r="F36" s="1078" t="s">
        <v>1965</v>
      </c>
      <c r="G36" s="1079"/>
      <c r="H36" s="1079"/>
      <c r="I36" s="1079"/>
      <c r="J36" s="1187"/>
      <c r="K36" s="1188">
        <f>SUM(K15:K35)</f>
        <v>3395512.58506896</v>
      </c>
      <c r="M36" s="1180"/>
    </row>
    <row r="37" ht="20.25" customHeight="1" spans="1:30">
      <c r="A37" s="1074" t="s">
        <v>1966</v>
      </c>
      <c r="B37" s="1075"/>
      <c r="C37" s="1075"/>
      <c r="D37" s="1076"/>
      <c r="E37" s="1077">
        <f>E36*I8</f>
        <v>2384312.22134462</v>
      </c>
      <c r="F37" s="1078" t="s">
        <v>1966</v>
      </c>
      <c r="G37" s="1079"/>
      <c r="H37" s="1079"/>
      <c r="I37" s="1079"/>
      <c r="J37" s="1187"/>
      <c r="K37" s="1188">
        <f>K36*I8</f>
        <v>2821670.95819231</v>
      </c>
      <c r="L37" s="1013"/>
      <c r="M37" s="1180"/>
      <c r="O37" s="1189"/>
      <c r="P37" s="1189"/>
      <c r="Q37" s="1189"/>
      <c r="R37" s="1218"/>
      <c r="S37" s="1013"/>
      <c r="T37" s="1219"/>
      <c r="U37" s="1013"/>
      <c r="V37" s="1013"/>
      <c r="Y37" s="1220"/>
      <c r="Z37" s="1189"/>
      <c r="AC37" s="1221"/>
      <c r="AD37" s="1222"/>
    </row>
    <row r="38" ht="20.25" customHeight="1" spans="1:13">
      <c r="A38" s="1074" t="s">
        <v>1967</v>
      </c>
      <c r="B38" s="1075"/>
      <c r="C38" s="1075"/>
      <c r="D38" s="1076"/>
      <c r="E38" s="1077">
        <f>E37*K4</f>
        <v>2384312.22134462</v>
      </c>
      <c r="F38" s="1078" t="s">
        <v>1967</v>
      </c>
      <c r="G38" s="1079"/>
      <c r="H38" s="1079"/>
      <c r="I38" s="1079"/>
      <c r="J38" s="1187"/>
      <c r="K38" s="1188">
        <f>K37*K4</f>
        <v>2821670.95819231</v>
      </c>
      <c r="M38" s="1180"/>
    </row>
    <row r="39" ht="34.5" customHeight="1" spans="1:11">
      <c r="A39" s="1080" t="s">
        <v>1968</v>
      </c>
      <c r="B39" s="1081" t="s">
        <v>1969</v>
      </c>
      <c r="C39" s="1082" t="s">
        <v>1970</v>
      </c>
      <c r="D39" s="1083"/>
      <c r="E39" s="1083"/>
      <c r="F39" s="1084" t="s">
        <v>1971</v>
      </c>
      <c r="G39" s="1085"/>
      <c r="H39" s="1084" t="str">
        <f>B39</f>
        <v>MODEL ACUAN</v>
      </c>
      <c r="I39" s="1085"/>
      <c r="J39" s="1084" t="str">
        <f>C39</f>
        <v>OBJEK YANG DINILAI</v>
      </c>
      <c r="K39" s="1190"/>
    </row>
    <row r="40" ht="30.75" customHeight="1" spans="1:11">
      <c r="A40" s="1086" t="s">
        <v>1320</v>
      </c>
      <c r="B40" s="1087">
        <f>3%*E38</f>
        <v>71529.3666403385</v>
      </c>
      <c r="C40" s="1088">
        <f>3%*(K38+K47)</f>
        <v>84650.1287457692</v>
      </c>
      <c r="D40" s="1089"/>
      <c r="E40" s="1089"/>
      <c r="F40" s="1090" t="s">
        <v>1972</v>
      </c>
      <c r="G40" s="1090"/>
      <c r="H40" s="1091">
        <f>E38+B43</f>
        <v>2730037.49343959</v>
      </c>
      <c r="I40" s="1091"/>
      <c r="J40" s="1191">
        <f>K38+C43</f>
        <v>3230813.24713019</v>
      </c>
      <c r="K40" s="1192"/>
    </row>
    <row r="41" ht="26.25" customHeight="1" spans="1:11">
      <c r="A41" s="1092" t="s">
        <v>1323</v>
      </c>
      <c r="B41" s="1093">
        <f>E38*1.5%</f>
        <v>35764.6833201693</v>
      </c>
      <c r="C41" s="1094">
        <f>1.5%*(K38+K47)</f>
        <v>42325.0643728846</v>
      </c>
      <c r="D41" s="1095"/>
      <c r="E41" s="1095"/>
      <c r="F41" s="1096" t="s">
        <v>1973</v>
      </c>
      <c r="G41" s="1096"/>
      <c r="H41" s="1097">
        <f>H40*11%</f>
        <v>300304.124278355</v>
      </c>
      <c r="I41" s="1097"/>
      <c r="J41" s="1193">
        <f>J40*11%</f>
        <v>355389.457184321</v>
      </c>
      <c r="K41" s="1194"/>
    </row>
    <row r="42" ht="31.5" customHeight="1" spans="1:11">
      <c r="A42" s="1098" t="s">
        <v>1327</v>
      </c>
      <c r="B42" s="1099">
        <f>E38*10%</f>
        <v>238431.222134462</v>
      </c>
      <c r="C42" s="1100">
        <f>10%*(K38+K47)</f>
        <v>282167.095819231</v>
      </c>
      <c r="D42" s="1101"/>
      <c r="E42" s="1101"/>
      <c r="F42" s="1102" t="s">
        <v>1974</v>
      </c>
      <c r="G42" s="1102"/>
      <c r="H42" s="1103">
        <f>ROUND(H40+H41,-4)</f>
        <v>3030000</v>
      </c>
      <c r="I42" s="1103"/>
      <c r="J42" s="1195">
        <f>ROUNDDOWN(J40+J41,-3)</f>
        <v>3586000</v>
      </c>
      <c r="K42" s="1196"/>
    </row>
    <row r="43" ht="31.5" customHeight="1" spans="1:11">
      <c r="A43" s="1104" t="s">
        <v>1975</v>
      </c>
      <c r="B43" s="1105">
        <f>SUM(B40:B42)</f>
        <v>345725.27209497</v>
      </c>
      <c r="C43" s="1106">
        <f>SUM(C40:C42)</f>
        <v>409142.288937884</v>
      </c>
      <c r="D43" s="1107"/>
      <c r="E43" s="1107"/>
      <c r="F43" s="1108" t="s">
        <v>1976</v>
      </c>
      <c r="G43" s="1109"/>
      <c r="H43" s="1110">
        <f>H42*G4</f>
        <v>742350000</v>
      </c>
      <c r="I43" s="1197"/>
      <c r="J43" s="1198">
        <f>J42*G4</f>
        <v>878570000</v>
      </c>
      <c r="K43" s="1199"/>
    </row>
    <row r="44" ht="29.25" customHeight="1" spans="6:6">
      <c r="F44" s="1111"/>
    </row>
    <row r="45" ht="30" customHeight="1" spans="5:6">
      <c r="E45" s="1112"/>
      <c r="F45" s="1113"/>
    </row>
    <row r="46" ht="30.75" customHeight="1" spans="6:6">
      <c r="F46" s="1114"/>
    </row>
    <row r="47" ht="28.5" customHeight="1" spans="7:11">
      <c r="G47" s="1115"/>
      <c r="H47" s="1115"/>
      <c r="I47" s="1115"/>
      <c r="J47" s="1200"/>
      <c r="K47" s="1201"/>
    </row>
    <row r="48" ht="31.5" customHeight="1"/>
    <row r="49" ht="21" customHeight="1"/>
    <row r="50" ht="27.75" customHeight="1" spans="1:11">
      <c r="A50" s="1116"/>
      <c r="B50" s="1117"/>
      <c r="C50" s="1118"/>
      <c r="H50" s="1119"/>
      <c r="I50" s="1119"/>
      <c r="J50" s="1119"/>
      <c r="K50" s="1202"/>
    </row>
    <row r="51" ht="21.75" customHeight="1" spans="1:11">
      <c r="A51" s="1120"/>
      <c r="B51" s="1119"/>
      <c r="C51" s="1118"/>
      <c r="D51" s="1118"/>
      <c r="E51" s="1118"/>
      <c r="F51" s="1118"/>
      <c r="G51" s="1118"/>
      <c r="H51" s="1118"/>
      <c r="I51" s="1118"/>
      <c r="J51" s="1118"/>
      <c r="K51" s="1203"/>
    </row>
    <row r="52" ht="21" spans="1:11">
      <c r="A52" s="1121"/>
      <c r="B52" s="1121"/>
      <c r="C52" s="1118"/>
      <c r="D52" s="1116"/>
      <c r="E52" s="1116"/>
      <c r="F52" s="1116"/>
      <c r="G52" s="1122"/>
      <c r="H52" s="1122"/>
      <c r="I52" s="1122"/>
      <c r="J52" s="1122"/>
      <c r="K52" s="1203"/>
    </row>
    <row r="53" ht="21" spans="1:11">
      <c r="A53" s="1123"/>
      <c r="B53" s="1124"/>
      <c r="C53" s="1118"/>
      <c r="D53" s="1120"/>
      <c r="E53" s="1120"/>
      <c r="F53" s="1120"/>
      <c r="G53" s="1125"/>
      <c r="H53" s="1125"/>
      <c r="I53" s="1128"/>
      <c r="J53" s="1128"/>
      <c r="K53" s="1203"/>
    </row>
    <row r="54" ht="21" spans="1:11">
      <c r="A54" s="1126"/>
      <c r="B54" s="1127"/>
      <c r="C54" s="1118"/>
      <c r="D54" s="1120"/>
      <c r="E54" s="1120"/>
      <c r="F54" s="1120"/>
      <c r="G54" s="1128"/>
      <c r="H54" s="1128"/>
      <c r="I54" s="1128"/>
      <c r="J54" s="1128"/>
      <c r="K54" s="1203"/>
    </row>
    <row r="55" ht="15" customHeight="1"/>
    <row r="56" ht="15.75" customHeight="1"/>
    <row r="57" ht="15" customHeight="1"/>
    <row r="58" ht="15" customHeight="1" spans="3:3">
      <c r="C58" s="1129"/>
    </row>
    <row r="59" ht="15" customHeight="1" spans="3:3">
      <c r="C59" s="1130"/>
    </row>
    <row r="60" ht="15.75" hidden="1" customHeight="1" spans="1:11">
      <c r="A60" s="1131" t="s">
        <v>1978</v>
      </c>
      <c r="B60" s="1132"/>
      <c r="C60" s="1133">
        <f>ROUND(J42*K69,-3)</f>
        <v>90000</v>
      </c>
      <c r="D60" s="1134"/>
      <c r="E60" s="1134"/>
      <c r="F60" s="1135"/>
      <c r="G60" s="1136" t="s">
        <v>1979</v>
      </c>
      <c r="H60" s="1137">
        <v>2017</v>
      </c>
      <c r="I60" s="1204" t="s">
        <v>1980</v>
      </c>
      <c r="J60" s="1205"/>
      <c r="K60" s="1206" t="s">
        <v>1981</v>
      </c>
    </row>
    <row r="61" ht="15" hidden="1" customHeight="1" spans="1:11">
      <c r="A61" s="1138" t="s">
        <v>1982</v>
      </c>
      <c r="B61" s="1139"/>
      <c r="C61" s="1140">
        <f>ROUND(J42-C60,-3)</f>
        <v>3496000</v>
      </c>
      <c r="D61" s="1140"/>
      <c r="E61" s="1140"/>
      <c r="F61" s="1140"/>
      <c r="G61" s="1141" t="s">
        <v>1983</v>
      </c>
      <c r="H61" s="1142">
        <v>2016</v>
      </c>
      <c r="I61" s="1207" t="s">
        <v>1984</v>
      </c>
      <c r="J61" s="1208"/>
      <c r="K61" s="1209">
        <f>H64/H63</f>
        <v>0.025</v>
      </c>
    </row>
    <row r="62" ht="15" hidden="1" customHeight="1" spans="1:11">
      <c r="A62" s="1143" t="s">
        <v>1985</v>
      </c>
      <c r="B62" s="1143"/>
      <c r="C62" s="1144">
        <f>ROUND(C61*G4,-3)</f>
        <v>856520000</v>
      </c>
      <c r="D62" s="1145"/>
      <c r="E62" s="1145"/>
      <c r="F62" s="1146"/>
      <c r="G62" s="1141" t="s">
        <v>1986</v>
      </c>
      <c r="H62" s="1147">
        <f>H61</f>
        <v>2016</v>
      </c>
      <c r="I62" s="1210" t="s">
        <v>1987</v>
      </c>
      <c r="J62" s="1211"/>
      <c r="K62" s="1212">
        <v>0</v>
      </c>
    </row>
    <row r="63" ht="15" hidden="1" customHeight="1" spans="7:11">
      <c r="G63" s="1148" t="s">
        <v>1988</v>
      </c>
      <c r="H63" s="1149">
        <v>40</v>
      </c>
      <c r="I63" s="1213" t="s">
        <v>1989</v>
      </c>
      <c r="J63" s="1214"/>
      <c r="K63" s="1215"/>
    </row>
    <row r="64" ht="15" hidden="1" customHeight="1" spans="7:11">
      <c r="G64" s="1148" t="s">
        <v>1990</v>
      </c>
      <c r="H64" s="1150">
        <f>H60-(H61+H62)/2</f>
        <v>1</v>
      </c>
      <c r="I64" s="1216" t="s">
        <v>1991</v>
      </c>
      <c r="J64" s="1217"/>
      <c r="K64" s="1212">
        <v>0</v>
      </c>
    </row>
    <row r="65" ht="15" hidden="1" customHeight="1" spans="9:11">
      <c r="I65" s="1213" t="s">
        <v>1992</v>
      </c>
      <c r="J65" s="1214"/>
      <c r="K65" s="1215"/>
    </row>
    <row r="66" ht="15" hidden="1" customHeight="1" spans="7:11">
      <c r="G66" s="1223" t="s">
        <v>1993</v>
      </c>
      <c r="H66" s="1224"/>
      <c r="I66" s="1226" t="s">
        <v>1991</v>
      </c>
      <c r="J66" s="1227"/>
      <c r="K66" s="1212">
        <v>0</v>
      </c>
    </row>
    <row r="67" ht="15" hidden="1" customHeight="1" spans="7:11">
      <c r="G67" s="1225" t="str">
        <f>IF(100%-K69&gt;84%,"Sangat Baik / Very Good",IF(100%-K69&gt;64%,"Baik / Good",IF(100%-K69&gt;29%,"Cukup / Fair",IF(100%-K69&gt;9%,"Buruk / Poor","Scrap"))))</f>
        <v>Sangat Baik / Very Good</v>
      </c>
      <c r="H67" s="1225"/>
      <c r="I67" s="1213" t="s">
        <v>1994</v>
      </c>
      <c r="J67" s="1214"/>
      <c r="K67" s="1215"/>
    </row>
    <row r="68" ht="15.75" hidden="1" customHeight="1" spans="9:11">
      <c r="I68" s="1228" t="s">
        <v>1991</v>
      </c>
      <c r="J68" s="1229"/>
      <c r="K68" s="1230">
        <v>0</v>
      </c>
    </row>
    <row r="69" ht="15.75" hidden="1" customHeight="1" spans="9:11">
      <c r="I69" s="1231" t="s">
        <v>1995</v>
      </c>
      <c r="J69" s="1231"/>
      <c r="K69" s="1232">
        <f>K61-K62+K64+K66*K61+K68*K61</f>
        <v>0.025</v>
      </c>
    </row>
    <row r="70" ht="15" hidden="1" customHeight="1"/>
    <row r="71" ht="15" hidden="1" customHeight="1"/>
    <row r="72" ht="15" hidden="1" customHeight="1"/>
    <row r="73" ht="15" hidden="1" customHeight="1"/>
    <row r="74" ht="15" hidden="1" customHeight="1"/>
    <row r="75" ht="15" hidden="1" customHeight="1"/>
    <row r="76" ht="15" hidden="1" customHeight="1"/>
    <row r="77" ht="15" hidden="1" customHeight="1"/>
    <row r="78" ht="15" hidden="1" customHeight="1"/>
    <row r="79" ht="15" hidden="1" customHeight="1"/>
    <row r="80" ht="15" hidden="1" customHeight="1"/>
    <row r="81" ht="15" hidden="1" customHeight="1"/>
    <row r="82" ht="15" hidden="1" customHeight="1"/>
    <row r="83" ht="15" hidden="1" customHeight="1"/>
    <row r="84" ht="15" hidden="1" customHeight="1"/>
    <row r="85" ht="15" hidden="1" customHeight="1"/>
    <row r="86" ht="15" hidden="1" customHeight="1"/>
    <row r="87" ht="15" customHeight="1"/>
    <row r="88" ht="15" customHeight="1"/>
    <row r="89" ht="15.75" customHeight="1"/>
    <row r="90" ht="15" customHeight="1"/>
    <row r="91" ht="15.75" customHeight="1"/>
    <row r="92" ht="15" customHeight="1"/>
    <row r="93" ht="15" customHeight="1"/>
    <row r="94" ht="15" customHeight="1"/>
    <row r="95" ht="15" customHeight="1"/>
    <row r="96" ht="15.75" customHeight="1"/>
    <row r="97" ht="15"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75" customHeight="1"/>
    <row r="111" ht="15" customHeight="1"/>
    <row r="112" ht="15" customHeight="1"/>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75" customHeight="1"/>
    <row r="125" ht="15" customHeight="1"/>
    <row r="126" ht="15" customHeight="1"/>
    <row r="127" ht="15.75" customHeight="1"/>
    <row r="130" spans="7:8">
      <c r="G130" s="1014"/>
      <c r="H130" s="1014"/>
    </row>
    <row r="131" spans="7:8">
      <c r="G131" s="1014"/>
      <c r="H131" s="1014"/>
    </row>
    <row r="692" ht="15" customHeight="1"/>
  </sheetData>
  <mergeCells count="81">
    <mergeCell ref="A2:K2"/>
    <mergeCell ref="A3:K3"/>
    <mergeCell ref="L3:P3"/>
    <mergeCell ref="B4:E4"/>
    <mergeCell ref="A7:E7"/>
    <mergeCell ref="F7:H7"/>
    <mergeCell ref="I7:K7"/>
    <mergeCell ref="A8:E8"/>
    <mergeCell ref="F8:H8"/>
    <mergeCell ref="I8:K8"/>
    <mergeCell ref="A10:B10"/>
    <mergeCell ref="C10:K10"/>
    <mergeCell ref="A11:E11"/>
    <mergeCell ref="F11:K11"/>
    <mergeCell ref="A36:D36"/>
    <mergeCell ref="F36:J36"/>
    <mergeCell ref="A37:D37"/>
    <mergeCell ref="F37:J37"/>
    <mergeCell ref="A38:D38"/>
    <mergeCell ref="F38:J38"/>
    <mergeCell ref="C39:E39"/>
    <mergeCell ref="F39:G39"/>
    <mergeCell ref="H39:I39"/>
    <mergeCell ref="J39:K39"/>
    <mergeCell ref="C40:E40"/>
    <mergeCell ref="F40:G40"/>
    <mergeCell ref="H40:I40"/>
    <mergeCell ref="J40:K40"/>
    <mergeCell ref="C41:E41"/>
    <mergeCell ref="F41:G41"/>
    <mergeCell ref="H41:I41"/>
    <mergeCell ref="J41:K41"/>
    <mergeCell ref="C42:E42"/>
    <mergeCell ref="F42:G42"/>
    <mergeCell ref="H42:I42"/>
    <mergeCell ref="J42:K42"/>
    <mergeCell ref="C43:E43"/>
    <mergeCell ref="F43:G43"/>
    <mergeCell ref="H43:I43"/>
    <mergeCell ref="J43:K43"/>
    <mergeCell ref="A60:B60"/>
    <mergeCell ref="C60:F60"/>
    <mergeCell ref="I60:J60"/>
    <mergeCell ref="A61:B61"/>
    <mergeCell ref="C61:F61"/>
    <mergeCell ref="I61:J61"/>
    <mergeCell ref="A62:B62"/>
    <mergeCell ref="C62:F62"/>
    <mergeCell ref="I62:J62"/>
    <mergeCell ref="I63:J63"/>
    <mergeCell ref="I64:J64"/>
    <mergeCell ref="I65:J65"/>
    <mergeCell ref="G66:H66"/>
    <mergeCell ref="I66:J66"/>
    <mergeCell ref="G67:H67"/>
    <mergeCell ref="I67:J67"/>
    <mergeCell ref="I68:J68"/>
    <mergeCell ref="I69:J69"/>
    <mergeCell ref="A12:A13"/>
    <mergeCell ref="A17:A18"/>
    <mergeCell ref="A19:A20"/>
    <mergeCell ref="A21:A22"/>
    <mergeCell ref="A23:A28"/>
    <mergeCell ref="A29:A31"/>
    <mergeCell ref="A32:A34"/>
    <mergeCell ref="B12:B13"/>
    <mergeCell ref="C12:C13"/>
    <mergeCell ref="D12:D13"/>
    <mergeCell ref="E12:E13"/>
    <mergeCell ref="F12:F13"/>
    <mergeCell ref="F17:F18"/>
    <mergeCell ref="F19:F20"/>
    <mergeCell ref="F21:F22"/>
    <mergeCell ref="F23:F28"/>
    <mergeCell ref="F29:F31"/>
    <mergeCell ref="F32:F34"/>
    <mergeCell ref="G12:G13"/>
    <mergeCell ref="H12:H13"/>
    <mergeCell ref="I12:I13"/>
    <mergeCell ref="J12:J13"/>
    <mergeCell ref="K12:K13"/>
  </mergeCells>
  <dataValidations count="13">
    <dataValidation type="list" allowBlank="1" showInputMessage="1" showErrorMessage="1" sqref="I4">
      <formula1>ILM!$B$7:$B$46</formula1>
    </dataValidation>
    <dataValidation type="list" allowBlank="1" showInputMessage="1" showErrorMessage="1" sqref="F7:H7">
      <formula1>IKK!$G$7:$G$40</formula1>
    </dataValidation>
    <dataValidation type="list" allowBlank="1" showInputMessage="1" showErrorMessage="1" sqref="F8:H8">
      <formula1>IKK!$D$7:$D$549</formula1>
    </dataValidation>
    <dataValidation type="list" allowBlank="1" showInputMessage="1" showErrorMessage="1" sqref="B15 G15">
      <formula1>BUT_!$C$8:$C$12</formula1>
    </dataValidation>
    <dataValidation type="list" allowBlank="1" showInputMessage="1" showErrorMessage="1" sqref="B16 G16">
      <formula1>BUT_!$C$13:$C$15</formula1>
    </dataValidation>
    <dataValidation type="list" allowBlank="1" showInputMessage="1" showErrorMessage="1" sqref="I64 I66:J66 I68:J68">
      <formula1>#REF!</formula1>
    </dataValidation>
    <dataValidation type="whole" operator="lessThan" allowBlank="1" showErrorMessage="1" sqref="A53:A54">
      <formula1>-5</formula1>
    </dataValidation>
    <dataValidation type="list" allowBlank="1" showInputMessage="1" showErrorMessage="1" sqref="B17:B18 G17:G18">
      <formula1>BUT_!$C$32:$C$37</formula1>
    </dataValidation>
    <dataValidation type="list" allowBlank="1" showInputMessage="1" showErrorMessage="1" sqref="B19:B20 G19:G20">
      <formula1>BUT_!$C$17:$C$29</formula1>
    </dataValidation>
    <dataValidation type="list" allowBlank="1" showInputMessage="1" showErrorMessage="1" sqref="B21:B22 G21:G22">
      <formula1>BUT_!$C$39:$C$46</formula1>
    </dataValidation>
    <dataValidation type="list" allowBlank="1" showInputMessage="1" showErrorMessage="1" sqref="B23:B28 G23:G28">
      <formula1>BUT_!$C$48:$C$64</formula1>
    </dataValidation>
    <dataValidation type="list" allowBlank="1" showInputMessage="1" showErrorMessage="1" sqref="B29:B31 G29:G31">
      <formula1>BUT_!$C$66:$C$79</formula1>
    </dataValidation>
    <dataValidation type="list" allowBlank="1" showInputMessage="1" showErrorMessage="1" sqref="B32:B34 G32:G34">
      <formula1>BUT_!$C$81:$C$98</formula1>
    </dataValidation>
  </dataValidations>
  <pageMargins left="0.7" right="0.7" top="0.75" bottom="0.75" header="0.3" footer="0.3"/>
  <pageSetup paperSize="9" scale="59" orientation="portrait" horizontalDpi="1200" verticalDpi="1200"/>
  <headerFooter/>
  <drawing r:id="rId2"/>
  <legacyDrawing r:id="rId3"/>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00"/>
  </sheetPr>
  <dimension ref="A2:AG47"/>
  <sheetViews>
    <sheetView showGridLines="0" topLeftCell="A8" workbookViewId="0">
      <selection activeCell="J19" sqref="J19"/>
    </sheetView>
  </sheetViews>
  <sheetFormatPr defaultColWidth="9.11111111111111" defaultRowHeight="13.2"/>
  <cols>
    <col min="1" max="1" width="4.88888888888889" style="620" customWidth="1"/>
    <col min="2" max="2" width="6" style="621" customWidth="1"/>
    <col min="3" max="3" width="9.11111111111111" style="620"/>
    <col min="4" max="4" width="16.1111111111111" style="620" customWidth="1"/>
    <col min="5" max="5" width="2.66666666666667" style="620" customWidth="1"/>
    <col min="6" max="6" width="10.4444444444444" style="620" customWidth="1"/>
    <col min="7" max="7" width="15.3333333333333" style="620" customWidth="1"/>
    <col min="8" max="8" width="18.4444444444444" style="926" customWidth="1"/>
    <col min="9" max="10" width="8.44444444444444" style="927" customWidth="1"/>
    <col min="11" max="11" width="5.88888888888889" style="926" customWidth="1"/>
    <col min="12" max="12" width="9.11111111111111" style="927" customWidth="1"/>
    <col min="13" max="13" width="7.88888888888889" style="927" customWidth="1"/>
    <col min="14" max="16" width="8.66666666666667" style="620" customWidth="1"/>
    <col min="17" max="17" width="9.11111111111111" style="620" customWidth="1"/>
    <col min="18" max="19" width="8.66666666666667" style="620" customWidth="1"/>
    <col min="20" max="20" width="19.4444444444444" style="620" customWidth="1"/>
    <col min="21" max="21" width="15.1111111111111" style="620" customWidth="1"/>
    <col min="22" max="22" width="16.4444444444444" style="620" customWidth="1"/>
    <col min="23" max="23" width="5.44444444444444" style="620" customWidth="1"/>
    <col min="24" max="24" width="9.11111111111111" style="620"/>
    <col min="25" max="25" width="6.44444444444444" style="620" customWidth="1"/>
    <col min="26" max="26" width="9.11111111111111" style="620"/>
    <col min="27" max="27" width="16.8888888888889" style="620" customWidth="1"/>
    <col min="28" max="16384" width="9.11111111111111" style="620"/>
  </cols>
  <sheetData>
    <row r="2" spans="2:32">
      <c r="B2" s="928" t="s">
        <v>2197</v>
      </c>
      <c r="V2" s="1002" t="s">
        <v>2198</v>
      </c>
      <c r="AA2" s="697"/>
      <c r="AB2" s="697" t="s">
        <v>2199</v>
      </c>
      <c r="AC2" s="697" t="s">
        <v>2200</v>
      </c>
      <c r="AD2" s="697" t="s">
        <v>2201</v>
      </c>
      <c r="AE2" s="697" t="s">
        <v>2202</v>
      </c>
      <c r="AF2" s="697" t="s">
        <v>2203</v>
      </c>
    </row>
    <row r="3" spans="2:33">
      <c r="B3" s="929" t="s">
        <v>2204</v>
      </c>
      <c r="V3" s="620" t="s">
        <v>2205</v>
      </c>
      <c r="W3" s="1003">
        <f>AB3-AC5</f>
        <v>-5636.2</v>
      </c>
      <c r="X3" s="620" t="s">
        <v>279</v>
      </c>
      <c r="Y3" s="620" t="s">
        <v>2206</v>
      </c>
      <c r="AA3" s="697" t="s">
        <v>2207</v>
      </c>
      <c r="AB3" s="1010">
        <f>Isian!E98</f>
        <v>245</v>
      </c>
      <c r="AC3" s="1010">
        <f>Isian!F98</f>
        <v>0</v>
      </c>
      <c r="AD3" s="1010">
        <f>Isian!G98</f>
        <v>0</v>
      </c>
      <c r="AE3" s="1010">
        <f>Isian!H98</f>
        <v>0</v>
      </c>
      <c r="AF3" s="1010">
        <v>0</v>
      </c>
      <c r="AG3" s="1012">
        <f>SUM(AB3:AF3)</f>
        <v>245</v>
      </c>
    </row>
    <row r="4" spans="2:28">
      <c r="B4" s="928" t="s">
        <v>2208</v>
      </c>
      <c r="V4" s="620" t="s">
        <v>2209</v>
      </c>
      <c r="W4" s="1004">
        <f>AC5</f>
        <v>5881.2</v>
      </c>
      <c r="X4" s="620" t="s">
        <v>279</v>
      </c>
      <c r="AA4" s="620" t="s">
        <v>2210</v>
      </c>
      <c r="AB4" s="1003">
        <f>Isian!E77</f>
        <v>9802</v>
      </c>
    </row>
    <row r="5" spans="1:29">
      <c r="A5" s="630"/>
      <c r="B5" s="631"/>
      <c r="C5" s="632"/>
      <c r="D5" s="632"/>
      <c r="E5" s="632"/>
      <c r="F5" s="630"/>
      <c r="G5" s="630"/>
      <c r="H5" s="930"/>
      <c r="I5" s="973"/>
      <c r="J5" s="973"/>
      <c r="K5" s="930"/>
      <c r="L5" s="973"/>
      <c r="M5" s="973"/>
      <c r="N5" s="630"/>
      <c r="O5" s="630"/>
      <c r="P5" s="630"/>
      <c r="Q5" s="630"/>
      <c r="R5" s="630"/>
      <c r="S5" s="630"/>
      <c r="V5" s="620" t="s">
        <v>2211</v>
      </c>
      <c r="W5" s="1003">
        <f>F28</f>
        <v>245</v>
      </c>
      <c r="X5" s="620" t="s">
        <v>279</v>
      </c>
      <c r="AA5" s="620" t="s">
        <v>386</v>
      </c>
      <c r="AB5" s="1011">
        <v>0.6</v>
      </c>
      <c r="AC5" s="1012">
        <f>((AB4*AB5))</f>
        <v>5881.2</v>
      </c>
    </row>
    <row r="6" spans="3:29">
      <c r="C6" s="632" t="s">
        <v>1877</v>
      </c>
      <c r="E6" s="632" t="s">
        <v>55</v>
      </c>
      <c r="F6" s="3182" t="str">
        <f>+Isian!E11&amp;" "&amp;Isian!F11&amp;" "&amp;Isian!G11</f>
        <v>28 Mei 2025</v>
      </c>
      <c r="AA6" s="620" t="s">
        <v>387</v>
      </c>
      <c r="AB6" s="699">
        <v>1.2</v>
      </c>
      <c r="AC6" s="620">
        <f>AB6*AB4</f>
        <v>11762.4</v>
      </c>
    </row>
    <row r="7" spans="3:22">
      <c r="C7" s="632" t="s">
        <v>1979</v>
      </c>
      <c r="E7" s="632"/>
      <c r="F7" s="634">
        <f>Isian!G11</f>
        <v>2025</v>
      </c>
      <c r="V7" s="1002" t="s">
        <v>2212</v>
      </c>
    </row>
    <row r="8" spans="3:25">
      <c r="C8" s="632" t="s">
        <v>2024</v>
      </c>
      <c r="E8" s="632" t="s">
        <v>55</v>
      </c>
      <c r="F8" s="931" t="str">
        <f>Isian!E9</f>
        <v>ADI PURNOMO</v>
      </c>
      <c r="N8" s="974"/>
      <c r="V8" s="620" t="s">
        <v>2213</v>
      </c>
      <c r="W8" s="1003"/>
      <c r="Y8" s="620" t="s">
        <v>2214</v>
      </c>
    </row>
    <row r="9" spans="3:23">
      <c r="C9" s="632" t="s">
        <v>1880</v>
      </c>
      <c r="E9" s="632" t="s">
        <v>55</v>
      </c>
      <c r="F9" s="630" t="str">
        <f>+Isian!E17&amp;""&amp;Isian!E18</f>
        <v>Jalan Raya Malasan Tegal Siwalan</v>
      </c>
      <c r="G9" s="932"/>
      <c r="H9" s="933"/>
      <c r="I9" s="975"/>
      <c r="J9" s="975"/>
      <c r="K9" s="933"/>
      <c r="N9" s="974"/>
      <c r="V9" s="620" t="s">
        <v>2215</v>
      </c>
      <c r="W9" s="1005">
        <v>0.3</v>
      </c>
    </row>
    <row r="10" spans="3:23">
      <c r="C10" s="632"/>
      <c r="E10" s="632"/>
      <c r="F10" s="630" t="str">
        <f>Isian!C21&amp;" "&amp;Isian!E21&amp;", Kec. "&amp;Isian!E22</f>
        <v>Desa Malasan Wetan, Kec. Tegalsiwalan</v>
      </c>
      <c r="G10" s="932"/>
      <c r="H10" s="933"/>
      <c r="I10" s="975"/>
      <c r="J10" s="975"/>
      <c r="K10" s="933"/>
      <c r="L10" s="975"/>
      <c r="M10" s="975"/>
      <c r="V10" s="620" t="s">
        <v>2216</v>
      </c>
      <c r="W10" s="1005">
        <v>0.25</v>
      </c>
    </row>
    <row r="11" spans="3:23">
      <c r="C11" s="632"/>
      <c r="E11" s="632"/>
      <c r="F11" s="630" t="str">
        <f>Isian!C23&amp;" "&amp;Isian!E23&amp;", "&amp;Isian!C24&amp;" "&amp;Isian!E24</f>
        <v>Kabupaten Probolinggo, Provinsi Jawa Timur</v>
      </c>
      <c r="G11" s="932"/>
      <c r="H11" s="933"/>
      <c r="I11" s="975"/>
      <c r="J11" s="975"/>
      <c r="K11" s="933"/>
      <c r="L11" s="975"/>
      <c r="M11" s="975"/>
      <c r="O11" s="976" t="s">
        <v>2217</v>
      </c>
      <c r="P11" s="977">
        <v>0</v>
      </c>
      <c r="Q11" s="1006"/>
      <c r="V11" s="620" t="s">
        <v>2218</v>
      </c>
      <c r="W11" s="1005">
        <v>0.2</v>
      </c>
    </row>
    <row r="12" spans="3:23">
      <c r="C12" s="632" t="s">
        <v>1881</v>
      </c>
      <c r="E12" s="632" t="s">
        <v>55</v>
      </c>
      <c r="F12" s="630" t="str">
        <f>Isian!E134</f>
        <v>Eky Abdullah, ST.</v>
      </c>
      <c r="G12" s="934"/>
      <c r="H12" s="935"/>
      <c r="I12" s="978"/>
      <c r="J12" s="978"/>
      <c r="K12" s="935"/>
      <c r="L12" s="978"/>
      <c r="M12" s="978"/>
      <c r="O12" s="979" t="s">
        <v>2219</v>
      </c>
      <c r="P12" s="980">
        <v>0</v>
      </c>
      <c r="Q12" s="1007"/>
      <c r="V12" s="620" t="s">
        <v>2220</v>
      </c>
      <c r="W12" s="1005">
        <v>0.15</v>
      </c>
    </row>
    <row r="13" spans="3:23">
      <c r="C13" s="632"/>
      <c r="D13" s="632"/>
      <c r="E13" s="632"/>
      <c r="F13" s="630"/>
      <c r="G13" s="934"/>
      <c r="H13" s="935"/>
      <c r="I13" s="978"/>
      <c r="J13" s="978"/>
      <c r="K13" s="935"/>
      <c r="L13" s="978"/>
      <c r="M13" s="978"/>
      <c r="V13" s="620" t="s">
        <v>2221</v>
      </c>
      <c r="W13" s="1005">
        <v>0.1</v>
      </c>
    </row>
    <row r="14" ht="15" customHeight="1" spans="2:23">
      <c r="B14" s="636" t="s">
        <v>2222</v>
      </c>
      <c r="C14" s="637" t="s">
        <v>2223</v>
      </c>
      <c r="D14" s="638"/>
      <c r="E14" s="639"/>
      <c r="F14" s="640" t="s">
        <v>258</v>
      </c>
      <c r="G14" s="936" t="s">
        <v>2224</v>
      </c>
      <c r="H14" s="937" t="s">
        <v>2225</v>
      </c>
      <c r="I14" s="981" t="s">
        <v>2226</v>
      </c>
      <c r="J14" s="982"/>
      <c r="K14" s="981" t="s">
        <v>2227</v>
      </c>
      <c r="L14" s="982"/>
      <c r="M14" s="983"/>
      <c r="N14" s="984"/>
      <c r="O14" s="984"/>
      <c r="P14" s="984"/>
      <c r="Q14" s="984"/>
      <c r="R14" s="984"/>
      <c r="S14" s="1008"/>
      <c r="T14" s="1009" t="s">
        <v>2228</v>
      </c>
      <c r="V14" s="620" t="s">
        <v>2229</v>
      </c>
      <c r="W14" s="1005">
        <v>0.05</v>
      </c>
    </row>
    <row r="15" ht="12.75" customHeight="1" spans="2:20">
      <c r="B15" s="641"/>
      <c r="C15" s="642"/>
      <c r="D15" s="643"/>
      <c r="E15" s="644"/>
      <c r="F15" s="640" t="s">
        <v>2230</v>
      </c>
      <c r="G15" s="936" t="s">
        <v>1191</v>
      </c>
      <c r="H15" s="937" t="s">
        <v>2231</v>
      </c>
      <c r="I15" s="985" t="s">
        <v>2232</v>
      </c>
      <c r="J15" s="985" t="s">
        <v>2233</v>
      </c>
      <c r="K15" s="986" t="s">
        <v>2219</v>
      </c>
      <c r="L15" s="987"/>
      <c r="M15" s="983" t="s">
        <v>2234</v>
      </c>
      <c r="N15" s="988" t="s">
        <v>2233</v>
      </c>
      <c r="O15" s="988" t="s">
        <v>2235</v>
      </c>
      <c r="P15" s="988" t="s">
        <v>2236</v>
      </c>
      <c r="Q15" s="988" t="s">
        <v>2237</v>
      </c>
      <c r="R15" s="988" t="s">
        <v>2238</v>
      </c>
      <c r="S15" s="988" t="s">
        <v>2239</v>
      </c>
      <c r="T15" s="1009" t="s">
        <v>2240</v>
      </c>
    </row>
    <row r="16" spans="2:20">
      <c r="B16" s="938" t="s">
        <v>2241</v>
      </c>
      <c r="C16" s="939"/>
      <c r="D16" s="940"/>
      <c r="E16" s="941"/>
      <c r="F16" s="942"/>
      <c r="G16" s="942"/>
      <c r="H16" s="943"/>
      <c r="I16" s="989"/>
      <c r="J16" s="989"/>
      <c r="K16" s="990"/>
      <c r="L16" s="989"/>
      <c r="M16" s="989"/>
      <c r="N16" s="991"/>
      <c r="O16" s="991"/>
      <c r="P16" s="991"/>
      <c r="Q16" s="991"/>
      <c r="R16" s="991"/>
      <c r="S16" s="991"/>
      <c r="T16" s="991"/>
    </row>
    <row r="17" ht="15" customHeight="1" spans="2:21">
      <c r="B17" s="645">
        <v>1</v>
      </c>
      <c r="C17" s="944" t="s">
        <v>2242</v>
      </c>
      <c r="D17" s="945"/>
      <c r="E17" s="946"/>
      <c r="F17" s="947">
        <f>+Isian!I88</f>
        <v>0</v>
      </c>
      <c r="G17" s="947">
        <f>+'Gudang '!J42</f>
        <v>3526000</v>
      </c>
      <c r="H17" s="948">
        <f>F17*G17</f>
        <v>0</v>
      </c>
      <c r="I17" s="992">
        <v>2016</v>
      </c>
      <c r="J17" s="992">
        <v>2016</v>
      </c>
      <c r="K17" s="948">
        <f>Umur!D15</f>
        <v>20</v>
      </c>
      <c r="L17" s="993">
        <f>J17+K17</f>
        <v>2036</v>
      </c>
      <c r="M17" s="994">
        <f>L17-$F$7</f>
        <v>11</v>
      </c>
      <c r="N17" s="995">
        <f t="shared" ref="N17:N26" si="0">(K17-M17)/K17</f>
        <v>0.45</v>
      </c>
      <c r="O17" s="995">
        <f t="shared" ref="O17:O26" si="1">(1-N17)*$P$11</f>
        <v>0</v>
      </c>
      <c r="P17" s="995">
        <f t="shared" ref="P17:P26" si="2">(1-N17)*$P$12</f>
        <v>0</v>
      </c>
      <c r="Q17" s="995">
        <v>0.25</v>
      </c>
      <c r="R17" s="690">
        <f>SUM(N17:P17)</f>
        <v>0.45</v>
      </c>
      <c r="S17" s="690">
        <f>(1-R17)+Q17</f>
        <v>0.8</v>
      </c>
      <c r="T17" s="729">
        <f t="shared" ref="T17:T26" si="3">H17*S17</f>
        <v>0</v>
      </c>
      <c r="U17" s="926" t="e">
        <f>T17/F17</f>
        <v>#DIV/0!</v>
      </c>
    </row>
    <row r="18" spans="2:21">
      <c r="B18" s="650">
        <f>B17+1</f>
        <v>2</v>
      </c>
      <c r="C18" s="949" t="s">
        <v>2243</v>
      </c>
      <c r="D18" s="950"/>
      <c r="E18" s="951"/>
      <c r="F18" s="947">
        <f>+Isian!I89</f>
        <v>245</v>
      </c>
      <c r="G18" s="947">
        <f>+Kantor!J47</f>
        <v>3011000</v>
      </c>
      <c r="H18" s="948">
        <f t="shared" ref="H18:H26" si="4">F18*G18</f>
        <v>737695000</v>
      </c>
      <c r="I18" s="992">
        <v>2016</v>
      </c>
      <c r="J18" s="992">
        <v>2012</v>
      </c>
      <c r="K18" s="948">
        <f>Umur!D15</f>
        <v>20</v>
      </c>
      <c r="L18" s="993">
        <f t="shared" ref="L18:L26" si="5">J18+K18</f>
        <v>2032</v>
      </c>
      <c r="M18" s="994">
        <f t="shared" ref="M18:M26" si="6">L18-$F$7</f>
        <v>7</v>
      </c>
      <c r="N18" s="995">
        <f t="shared" ref="N18" si="7">(K18-M18)/K18</f>
        <v>0.65</v>
      </c>
      <c r="O18" s="995">
        <f t="shared" si="1"/>
        <v>0</v>
      </c>
      <c r="P18" s="995">
        <f t="shared" si="2"/>
        <v>0</v>
      </c>
      <c r="Q18" s="995">
        <v>0.25</v>
      </c>
      <c r="R18" s="690">
        <f t="shared" ref="R18:R26" si="8">SUM(N18:P18)</f>
        <v>0.65</v>
      </c>
      <c r="S18" s="690">
        <f>(1-R18)+Q18</f>
        <v>0.6</v>
      </c>
      <c r="T18" s="729">
        <f t="shared" si="3"/>
        <v>442617000</v>
      </c>
      <c r="U18" s="926">
        <f>+T18/F18</f>
        <v>1806600</v>
      </c>
    </row>
    <row r="19" spans="2:21">
      <c r="B19" s="650">
        <f t="shared" ref="B19:B26" si="9">B18+1</f>
        <v>3</v>
      </c>
      <c r="C19" s="949"/>
      <c r="D19" s="950"/>
      <c r="E19" s="951"/>
      <c r="F19" s="947">
        <f>+Isian!I90</f>
        <v>0</v>
      </c>
      <c r="G19" s="947"/>
      <c r="H19" s="948">
        <f t="shared" si="4"/>
        <v>0</v>
      </c>
      <c r="I19" s="992">
        <f t="shared" ref="I19:I26" si="10">I18</f>
        <v>2016</v>
      </c>
      <c r="J19" s="992">
        <v>2023</v>
      </c>
      <c r="K19" s="948">
        <f t="shared" ref="K19:K26" si="11">K18</f>
        <v>20</v>
      </c>
      <c r="L19" s="993">
        <f t="shared" si="5"/>
        <v>2043</v>
      </c>
      <c r="M19" s="994">
        <f t="shared" si="6"/>
        <v>18</v>
      </c>
      <c r="N19" s="995">
        <f t="shared" si="0"/>
        <v>0.1</v>
      </c>
      <c r="O19" s="995">
        <f t="shared" si="1"/>
        <v>0</v>
      </c>
      <c r="P19" s="995">
        <f t="shared" si="2"/>
        <v>0</v>
      </c>
      <c r="Q19" s="995">
        <v>0.1</v>
      </c>
      <c r="R19" s="690">
        <f t="shared" si="8"/>
        <v>0.1</v>
      </c>
      <c r="S19" s="690">
        <f>(1-R19)+Q19</f>
        <v>1</v>
      </c>
      <c r="T19" s="729">
        <f t="shared" si="3"/>
        <v>0</v>
      </c>
      <c r="U19" s="926" t="e">
        <f>+T19/F19</f>
        <v>#DIV/0!</v>
      </c>
    </row>
    <row r="20" spans="2:20">
      <c r="B20" s="650">
        <f t="shared" si="9"/>
        <v>4</v>
      </c>
      <c r="C20" s="949">
        <f>Isian!C91</f>
        <v>0</v>
      </c>
      <c r="D20" s="950"/>
      <c r="E20" s="951"/>
      <c r="F20" s="947"/>
      <c r="G20" s="952"/>
      <c r="H20" s="948">
        <f t="shared" si="4"/>
        <v>0</v>
      </c>
      <c r="I20" s="992">
        <f t="shared" si="10"/>
        <v>2016</v>
      </c>
      <c r="J20" s="992">
        <f t="shared" ref="J20:J26" si="12">J19</f>
        <v>2023</v>
      </c>
      <c r="K20" s="948">
        <f t="shared" si="11"/>
        <v>20</v>
      </c>
      <c r="L20" s="993">
        <f t="shared" si="5"/>
        <v>2043</v>
      </c>
      <c r="M20" s="994">
        <f t="shared" si="6"/>
        <v>18</v>
      </c>
      <c r="N20" s="995">
        <f t="shared" si="0"/>
        <v>0.1</v>
      </c>
      <c r="O20" s="995">
        <f t="shared" si="1"/>
        <v>0</v>
      </c>
      <c r="P20" s="995">
        <f t="shared" si="2"/>
        <v>0</v>
      </c>
      <c r="Q20" s="995"/>
      <c r="R20" s="690">
        <f t="shared" si="8"/>
        <v>0.1</v>
      </c>
      <c r="S20" s="690">
        <f t="shared" ref="S20:S26" si="13">1-R20</f>
        <v>0.9</v>
      </c>
      <c r="T20" s="729">
        <f t="shared" si="3"/>
        <v>0</v>
      </c>
    </row>
    <row r="21" spans="2:20">
      <c r="B21" s="650">
        <f t="shared" si="9"/>
        <v>5</v>
      </c>
      <c r="C21" s="949">
        <f>Isian!C92</f>
        <v>0</v>
      </c>
      <c r="D21" s="950"/>
      <c r="E21" s="951"/>
      <c r="F21" s="947"/>
      <c r="G21" s="953"/>
      <c r="H21" s="948">
        <f t="shared" si="4"/>
        <v>0</v>
      </c>
      <c r="I21" s="992">
        <f t="shared" si="10"/>
        <v>2016</v>
      </c>
      <c r="J21" s="992">
        <f t="shared" si="12"/>
        <v>2023</v>
      </c>
      <c r="K21" s="948">
        <f t="shared" si="11"/>
        <v>20</v>
      </c>
      <c r="L21" s="993">
        <f t="shared" si="5"/>
        <v>2043</v>
      </c>
      <c r="M21" s="994">
        <f t="shared" si="6"/>
        <v>18</v>
      </c>
      <c r="N21" s="995">
        <f t="shared" si="0"/>
        <v>0.1</v>
      </c>
      <c r="O21" s="995">
        <f t="shared" si="1"/>
        <v>0</v>
      </c>
      <c r="P21" s="995">
        <f t="shared" si="2"/>
        <v>0</v>
      </c>
      <c r="Q21" s="995"/>
      <c r="R21" s="690">
        <f t="shared" si="8"/>
        <v>0.1</v>
      </c>
      <c r="S21" s="690">
        <f t="shared" si="13"/>
        <v>0.9</v>
      </c>
      <c r="T21" s="729">
        <f t="shared" si="3"/>
        <v>0</v>
      </c>
    </row>
    <row r="22" spans="2:20">
      <c r="B22" s="650">
        <f t="shared" si="9"/>
        <v>6</v>
      </c>
      <c r="C22" s="949">
        <f>Isian!C93</f>
        <v>0</v>
      </c>
      <c r="D22" s="950"/>
      <c r="E22" s="951"/>
      <c r="F22" s="947"/>
      <c r="G22" s="954"/>
      <c r="H22" s="948">
        <f t="shared" si="4"/>
        <v>0</v>
      </c>
      <c r="I22" s="992">
        <f t="shared" si="10"/>
        <v>2016</v>
      </c>
      <c r="J22" s="992">
        <f t="shared" si="12"/>
        <v>2023</v>
      </c>
      <c r="K22" s="948">
        <f t="shared" si="11"/>
        <v>20</v>
      </c>
      <c r="L22" s="993">
        <f t="shared" si="5"/>
        <v>2043</v>
      </c>
      <c r="M22" s="994">
        <f t="shared" si="6"/>
        <v>18</v>
      </c>
      <c r="N22" s="995">
        <f t="shared" si="0"/>
        <v>0.1</v>
      </c>
      <c r="O22" s="995">
        <f t="shared" si="1"/>
        <v>0</v>
      </c>
      <c r="P22" s="995">
        <f t="shared" si="2"/>
        <v>0</v>
      </c>
      <c r="Q22" s="995"/>
      <c r="R22" s="690">
        <f t="shared" si="8"/>
        <v>0.1</v>
      </c>
      <c r="S22" s="690">
        <f t="shared" si="13"/>
        <v>0.9</v>
      </c>
      <c r="T22" s="729">
        <f t="shared" si="3"/>
        <v>0</v>
      </c>
    </row>
    <row r="23" spans="2:20">
      <c r="B23" s="650">
        <f t="shared" si="9"/>
        <v>7</v>
      </c>
      <c r="C23" s="949">
        <f>Isian!C94</f>
        <v>0</v>
      </c>
      <c r="D23" s="955"/>
      <c r="E23" s="956"/>
      <c r="F23" s="947"/>
      <c r="G23" s="957"/>
      <c r="H23" s="948">
        <f t="shared" si="4"/>
        <v>0</v>
      </c>
      <c r="I23" s="992">
        <f t="shared" si="10"/>
        <v>2016</v>
      </c>
      <c r="J23" s="992">
        <f t="shared" si="12"/>
        <v>2023</v>
      </c>
      <c r="K23" s="948">
        <f t="shared" si="11"/>
        <v>20</v>
      </c>
      <c r="L23" s="993">
        <f t="shared" si="5"/>
        <v>2043</v>
      </c>
      <c r="M23" s="994">
        <f t="shared" si="6"/>
        <v>18</v>
      </c>
      <c r="N23" s="995">
        <f t="shared" si="0"/>
        <v>0.1</v>
      </c>
      <c r="O23" s="995">
        <f t="shared" si="1"/>
        <v>0</v>
      </c>
      <c r="P23" s="995">
        <f t="shared" si="2"/>
        <v>0</v>
      </c>
      <c r="Q23" s="995"/>
      <c r="R23" s="690">
        <f t="shared" si="8"/>
        <v>0.1</v>
      </c>
      <c r="S23" s="690">
        <f t="shared" si="13"/>
        <v>0.9</v>
      </c>
      <c r="T23" s="729">
        <f t="shared" si="3"/>
        <v>0</v>
      </c>
    </row>
    <row r="24" spans="2:20">
      <c r="B24" s="650">
        <f t="shared" si="9"/>
        <v>8</v>
      </c>
      <c r="C24" s="949">
        <f>Isian!C95</f>
        <v>0</v>
      </c>
      <c r="D24" s="955"/>
      <c r="E24" s="956"/>
      <c r="F24" s="947"/>
      <c r="G24" s="957"/>
      <c r="H24" s="948">
        <f t="shared" si="4"/>
        <v>0</v>
      </c>
      <c r="I24" s="992">
        <f t="shared" si="10"/>
        <v>2016</v>
      </c>
      <c r="J24" s="992">
        <f t="shared" si="12"/>
        <v>2023</v>
      </c>
      <c r="K24" s="948">
        <f t="shared" si="11"/>
        <v>20</v>
      </c>
      <c r="L24" s="993">
        <f t="shared" si="5"/>
        <v>2043</v>
      </c>
      <c r="M24" s="994">
        <f t="shared" si="6"/>
        <v>18</v>
      </c>
      <c r="N24" s="995">
        <f t="shared" si="0"/>
        <v>0.1</v>
      </c>
      <c r="O24" s="995">
        <f t="shared" si="1"/>
        <v>0</v>
      </c>
      <c r="P24" s="995">
        <f t="shared" si="2"/>
        <v>0</v>
      </c>
      <c r="Q24" s="995"/>
      <c r="R24" s="690">
        <f t="shared" si="8"/>
        <v>0.1</v>
      </c>
      <c r="S24" s="690">
        <f t="shared" si="13"/>
        <v>0.9</v>
      </c>
      <c r="T24" s="729">
        <f t="shared" si="3"/>
        <v>0</v>
      </c>
    </row>
    <row r="25" spans="2:20">
      <c r="B25" s="650">
        <f t="shared" si="9"/>
        <v>9</v>
      </c>
      <c r="C25" s="949">
        <f>Isian!C96</f>
        <v>0</v>
      </c>
      <c r="D25" s="955"/>
      <c r="E25" s="956"/>
      <c r="F25" s="947"/>
      <c r="G25" s="957"/>
      <c r="H25" s="948">
        <f t="shared" si="4"/>
        <v>0</v>
      </c>
      <c r="I25" s="992">
        <f t="shared" si="10"/>
        <v>2016</v>
      </c>
      <c r="J25" s="992">
        <f t="shared" si="12"/>
        <v>2023</v>
      </c>
      <c r="K25" s="948">
        <f t="shared" si="11"/>
        <v>20</v>
      </c>
      <c r="L25" s="993">
        <f t="shared" si="5"/>
        <v>2043</v>
      </c>
      <c r="M25" s="994">
        <f t="shared" si="6"/>
        <v>18</v>
      </c>
      <c r="N25" s="995">
        <f t="shared" si="0"/>
        <v>0.1</v>
      </c>
      <c r="O25" s="995">
        <f t="shared" si="1"/>
        <v>0</v>
      </c>
      <c r="P25" s="995">
        <f t="shared" si="2"/>
        <v>0</v>
      </c>
      <c r="Q25" s="995"/>
      <c r="R25" s="690">
        <f t="shared" si="8"/>
        <v>0.1</v>
      </c>
      <c r="S25" s="690">
        <f t="shared" si="13"/>
        <v>0.9</v>
      </c>
      <c r="T25" s="729">
        <f t="shared" si="3"/>
        <v>0</v>
      </c>
    </row>
    <row r="26" spans="2:20">
      <c r="B26" s="650">
        <f t="shared" si="9"/>
        <v>10</v>
      </c>
      <c r="C26" s="949">
        <f>Isian!C97</f>
        <v>0</v>
      </c>
      <c r="D26" s="955"/>
      <c r="E26" s="956"/>
      <c r="F26" s="947"/>
      <c r="G26" s="957"/>
      <c r="H26" s="948">
        <f t="shared" si="4"/>
        <v>0</v>
      </c>
      <c r="I26" s="992">
        <f t="shared" si="10"/>
        <v>2016</v>
      </c>
      <c r="J26" s="992">
        <f t="shared" si="12"/>
        <v>2023</v>
      </c>
      <c r="K26" s="948">
        <f t="shared" si="11"/>
        <v>20</v>
      </c>
      <c r="L26" s="993">
        <f t="shared" si="5"/>
        <v>2043</v>
      </c>
      <c r="M26" s="994">
        <f t="shared" si="6"/>
        <v>18</v>
      </c>
      <c r="N26" s="995">
        <f t="shared" si="0"/>
        <v>0.1</v>
      </c>
      <c r="O26" s="995">
        <f t="shared" si="1"/>
        <v>0</v>
      </c>
      <c r="P26" s="995">
        <f t="shared" si="2"/>
        <v>0</v>
      </c>
      <c r="Q26" s="995"/>
      <c r="R26" s="690">
        <f t="shared" si="8"/>
        <v>0.1</v>
      </c>
      <c r="S26" s="690">
        <f t="shared" si="13"/>
        <v>0.9</v>
      </c>
      <c r="T26" s="729">
        <f t="shared" si="3"/>
        <v>0</v>
      </c>
    </row>
    <row r="27" spans="2:20">
      <c r="B27" s="654"/>
      <c r="C27" s="655"/>
      <c r="D27" s="656"/>
      <c r="E27" s="657"/>
      <c r="F27" s="658"/>
      <c r="G27" s="658"/>
      <c r="H27" s="958"/>
      <c r="I27" s="996"/>
      <c r="J27" s="996"/>
      <c r="K27" s="958"/>
      <c r="L27" s="996"/>
      <c r="M27" s="996"/>
      <c r="N27" s="658"/>
      <c r="O27" s="658"/>
      <c r="P27" s="658"/>
      <c r="Q27" s="658"/>
      <c r="R27" s="658"/>
      <c r="S27" s="658"/>
      <c r="T27" s="658"/>
    </row>
    <row r="28" spans="2:20">
      <c r="B28" s="959"/>
      <c r="C28" s="960" t="s">
        <v>2244</v>
      </c>
      <c r="D28" s="961"/>
      <c r="E28" s="962"/>
      <c r="F28" s="963">
        <f>SUM(F17:F27)</f>
        <v>245</v>
      </c>
      <c r="G28" s="964"/>
      <c r="H28" s="963">
        <f>SUM(H17:H27)</f>
        <v>737695000</v>
      </c>
      <c r="I28" s="997"/>
      <c r="J28" s="997"/>
      <c r="K28" s="998"/>
      <c r="L28" s="997"/>
      <c r="M28" s="997"/>
      <c r="N28" s="964"/>
      <c r="O28" s="964"/>
      <c r="P28" s="964"/>
      <c r="Q28" s="964"/>
      <c r="R28" s="964"/>
      <c r="S28" s="964"/>
      <c r="T28" s="963">
        <f>SUM(T17:T27)</f>
        <v>442617000</v>
      </c>
    </row>
    <row r="29" spans="2:20">
      <c r="B29" s="654"/>
      <c r="C29" s="655"/>
      <c r="D29" s="656"/>
      <c r="E29" s="657"/>
      <c r="F29" s="658"/>
      <c r="G29" s="658"/>
      <c r="H29" s="958"/>
      <c r="I29" s="996"/>
      <c r="J29" s="996"/>
      <c r="K29" s="958"/>
      <c r="L29" s="996"/>
      <c r="M29" s="996"/>
      <c r="N29" s="658"/>
      <c r="O29" s="658"/>
      <c r="P29" s="658"/>
      <c r="Q29" s="658"/>
      <c r="R29" s="658"/>
      <c r="S29" s="658"/>
      <c r="T29" s="658"/>
    </row>
    <row r="30" spans="2:20">
      <c r="B30" s="938" t="s">
        <v>2245</v>
      </c>
      <c r="C30" s="939"/>
      <c r="D30" s="940"/>
      <c r="E30" s="941"/>
      <c r="F30" s="965"/>
      <c r="G30" s="965"/>
      <c r="H30" s="965"/>
      <c r="I30" s="996"/>
      <c r="J30" s="996"/>
      <c r="K30" s="958"/>
      <c r="L30" s="996"/>
      <c r="M30" s="996"/>
      <c r="N30" s="658"/>
      <c r="O30" s="658"/>
      <c r="P30" s="658"/>
      <c r="Q30" s="658"/>
      <c r="R30" s="658"/>
      <c r="S30" s="658"/>
      <c r="T30" s="658"/>
    </row>
    <row r="31" spans="2:20">
      <c r="B31" s="754">
        <v>1</v>
      </c>
      <c r="C31" s="966" t="str">
        <f>Isian!C115</f>
        <v>Pagar Depan</v>
      </c>
      <c r="D31" s="967"/>
      <c r="E31" s="968"/>
      <c r="F31" s="969">
        <f>+Isian!E115</f>
        <v>0</v>
      </c>
      <c r="G31" s="969">
        <v>577100</v>
      </c>
      <c r="H31" s="948">
        <f t="shared" ref="H31:H35" si="14">F31*G31</f>
        <v>0</v>
      </c>
      <c r="I31" s="992">
        <f>I26</f>
        <v>2016</v>
      </c>
      <c r="J31" s="992">
        <v>2017</v>
      </c>
      <c r="K31" s="948">
        <f>K26</f>
        <v>20</v>
      </c>
      <c r="L31" s="993">
        <f>J31+K31</f>
        <v>2037</v>
      </c>
      <c r="M31" s="994">
        <f t="shared" ref="M31:M40" si="15">L31-$F$7</f>
        <v>12</v>
      </c>
      <c r="N31" s="995">
        <f t="shared" ref="N31:N40" si="16">(K31-M31)/K31</f>
        <v>0.4</v>
      </c>
      <c r="O31" s="995">
        <v>0</v>
      </c>
      <c r="P31" s="995">
        <v>0</v>
      </c>
      <c r="Q31" s="995">
        <v>0</v>
      </c>
      <c r="R31" s="690">
        <f t="shared" ref="R31:R40" si="17">SUM(N31:P31)</f>
        <v>0.4</v>
      </c>
      <c r="S31" s="690">
        <f t="shared" ref="S31:S36" si="18">(1-R31)+Q31</f>
        <v>0.6</v>
      </c>
      <c r="T31" s="729">
        <f>H31*S31</f>
        <v>0</v>
      </c>
    </row>
    <row r="32" spans="2:20">
      <c r="B32" s="654">
        <f>B31+1</f>
        <v>2</v>
      </c>
      <c r="C32" s="970" t="str">
        <f>Isian!C116</f>
        <v>Perkerasan Halaman</v>
      </c>
      <c r="D32" s="955"/>
      <c r="E32" s="956"/>
      <c r="F32" s="969">
        <f>Isian!I116</f>
        <v>0</v>
      </c>
      <c r="G32" s="971">
        <v>154214</v>
      </c>
      <c r="H32" s="948">
        <f t="shared" si="14"/>
        <v>0</v>
      </c>
      <c r="I32" s="992">
        <f>I31</f>
        <v>2016</v>
      </c>
      <c r="J32" s="992">
        <f>J31</f>
        <v>2017</v>
      </c>
      <c r="K32" s="948">
        <f>K31</f>
        <v>20</v>
      </c>
      <c r="L32" s="993">
        <f t="shared" ref="L32:L40" si="19">J32+K32</f>
        <v>2037</v>
      </c>
      <c r="M32" s="994">
        <f t="shared" si="15"/>
        <v>12</v>
      </c>
      <c r="N32" s="995">
        <f t="shared" si="16"/>
        <v>0.4</v>
      </c>
      <c r="O32" s="995">
        <v>0</v>
      </c>
      <c r="P32" s="995">
        <v>0</v>
      </c>
      <c r="Q32" s="995">
        <v>0</v>
      </c>
      <c r="R32" s="690">
        <f t="shared" si="17"/>
        <v>0.4</v>
      </c>
      <c r="S32" s="690">
        <f t="shared" si="18"/>
        <v>0.6</v>
      </c>
      <c r="T32" s="729">
        <f t="shared" ref="T32:T40" si="20">H32*S32</f>
        <v>0</v>
      </c>
    </row>
    <row r="33" spans="2:20">
      <c r="B33" s="654">
        <f t="shared" ref="B33:B40" si="21">B32+1</f>
        <v>3</v>
      </c>
      <c r="C33" s="970" t="str">
        <f>Isian!C117</f>
        <v>Listrik (Watt)</v>
      </c>
      <c r="D33" s="955"/>
      <c r="E33" s="956"/>
      <c r="F33" s="969">
        <f>Isian!J117</f>
        <v>33000</v>
      </c>
      <c r="G33" s="948">
        <v>0</v>
      </c>
      <c r="H33" s="948">
        <f>G33</f>
        <v>0</v>
      </c>
      <c r="I33" s="992">
        <f t="shared" ref="I33:I40" si="22">I32</f>
        <v>2016</v>
      </c>
      <c r="J33" s="992">
        <v>2025</v>
      </c>
      <c r="K33" s="948">
        <f t="shared" ref="K33:K40" si="23">K32</f>
        <v>20</v>
      </c>
      <c r="L33" s="993">
        <f t="shared" si="19"/>
        <v>2045</v>
      </c>
      <c r="M33" s="994">
        <f t="shared" si="15"/>
        <v>20</v>
      </c>
      <c r="N33" s="995">
        <f t="shared" si="16"/>
        <v>0</v>
      </c>
      <c r="O33" s="995">
        <v>0</v>
      </c>
      <c r="P33" s="995">
        <v>0</v>
      </c>
      <c r="Q33" s="995">
        <v>0</v>
      </c>
      <c r="R33" s="690">
        <f t="shared" si="17"/>
        <v>0</v>
      </c>
      <c r="S33" s="690">
        <f t="shared" si="18"/>
        <v>1</v>
      </c>
      <c r="T33" s="729">
        <f t="shared" si="20"/>
        <v>0</v>
      </c>
    </row>
    <row r="34" spans="2:26">
      <c r="B34" s="654">
        <f t="shared" si="21"/>
        <v>4</v>
      </c>
      <c r="C34" s="970" t="str">
        <f>Isian!C118</f>
        <v>Air Bersih</v>
      </c>
      <c r="D34" s="955"/>
      <c r="E34" s="956"/>
      <c r="F34" s="969">
        <f>Isian!I118</f>
        <v>1</v>
      </c>
      <c r="G34" s="957">
        <v>0</v>
      </c>
      <c r="H34" s="948">
        <f t="shared" si="14"/>
        <v>0</v>
      </c>
      <c r="I34" s="992">
        <f t="shared" si="22"/>
        <v>2016</v>
      </c>
      <c r="J34" s="992">
        <f>+J33</f>
        <v>2025</v>
      </c>
      <c r="K34" s="948">
        <f t="shared" si="23"/>
        <v>20</v>
      </c>
      <c r="L34" s="993">
        <f t="shared" si="19"/>
        <v>2045</v>
      </c>
      <c r="M34" s="994">
        <f t="shared" si="15"/>
        <v>20</v>
      </c>
      <c r="N34" s="995">
        <f t="shared" si="16"/>
        <v>0</v>
      </c>
      <c r="O34" s="995">
        <v>0</v>
      </c>
      <c r="P34" s="995">
        <v>0</v>
      </c>
      <c r="Q34" s="995">
        <v>0</v>
      </c>
      <c r="R34" s="690">
        <f t="shared" si="17"/>
        <v>0</v>
      </c>
      <c r="S34" s="690">
        <f t="shared" si="18"/>
        <v>1</v>
      </c>
      <c r="T34" s="729">
        <f t="shared" si="20"/>
        <v>0</v>
      </c>
      <c r="Z34" s="620" t="s">
        <v>2246</v>
      </c>
    </row>
    <row r="35" spans="2:26">
      <c r="B35" s="654">
        <f t="shared" si="21"/>
        <v>5</v>
      </c>
      <c r="C35" s="970"/>
      <c r="D35" s="955"/>
      <c r="E35" s="956"/>
      <c r="F35" s="969">
        <f>Isian!I119</f>
        <v>0</v>
      </c>
      <c r="G35" s="971">
        <f>205400*'R. Menengah'!I8*111%</f>
        <v>205194.6</v>
      </c>
      <c r="H35" s="948">
        <f t="shared" si="14"/>
        <v>0</v>
      </c>
      <c r="I35" s="992">
        <f t="shared" si="22"/>
        <v>2016</v>
      </c>
      <c r="J35" s="992">
        <f>J32</f>
        <v>2017</v>
      </c>
      <c r="K35" s="948">
        <f t="shared" si="23"/>
        <v>20</v>
      </c>
      <c r="L35" s="993">
        <f t="shared" si="19"/>
        <v>2037</v>
      </c>
      <c r="M35" s="994">
        <f t="shared" si="15"/>
        <v>12</v>
      </c>
      <c r="N35" s="995">
        <f t="shared" si="16"/>
        <v>0.4</v>
      </c>
      <c r="O35" s="995">
        <v>0</v>
      </c>
      <c r="P35" s="995">
        <v>0</v>
      </c>
      <c r="Q35" s="995"/>
      <c r="R35" s="690">
        <f t="shared" si="17"/>
        <v>0.4</v>
      </c>
      <c r="S35" s="690">
        <f t="shared" si="18"/>
        <v>0.6</v>
      </c>
      <c r="T35" s="729">
        <f t="shared" si="20"/>
        <v>0</v>
      </c>
      <c r="Z35" s="620" t="s">
        <v>2247</v>
      </c>
    </row>
    <row r="36" spans="2:26">
      <c r="B36" s="654">
        <f t="shared" si="21"/>
        <v>6</v>
      </c>
      <c r="C36" s="970"/>
      <c r="D36" s="955"/>
      <c r="E36" s="956"/>
      <c r="F36" s="957"/>
      <c r="G36" s="957"/>
      <c r="H36" s="971"/>
      <c r="I36" s="992">
        <f t="shared" si="22"/>
        <v>2016</v>
      </c>
      <c r="J36" s="992">
        <f t="shared" ref="J36:J40" si="24">J35</f>
        <v>2017</v>
      </c>
      <c r="K36" s="948">
        <f t="shared" si="23"/>
        <v>20</v>
      </c>
      <c r="L36" s="993">
        <f t="shared" si="19"/>
        <v>2037</v>
      </c>
      <c r="M36" s="994">
        <f t="shared" si="15"/>
        <v>12</v>
      </c>
      <c r="N36" s="995">
        <f t="shared" si="16"/>
        <v>0.4</v>
      </c>
      <c r="O36" s="995">
        <v>0</v>
      </c>
      <c r="P36" s="995">
        <v>0</v>
      </c>
      <c r="Q36" s="995"/>
      <c r="R36" s="690">
        <f t="shared" si="17"/>
        <v>0.4</v>
      </c>
      <c r="S36" s="690">
        <f t="shared" si="18"/>
        <v>0.6</v>
      </c>
      <c r="T36" s="729">
        <f t="shared" si="20"/>
        <v>0</v>
      </c>
      <c r="Z36" s="620" t="s">
        <v>2248</v>
      </c>
    </row>
    <row r="37" spans="2:20">
      <c r="B37" s="654">
        <f t="shared" si="21"/>
        <v>7</v>
      </c>
      <c r="C37" s="970"/>
      <c r="D37" s="955"/>
      <c r="E37" s="956"/>
      <c r="F37" s="957"/>
      <c r="G37" s="957"/>
      <c r="H37" s="971"/>
      <c r="I37" s="992">
        <f t="shared" si="22"/>
        <v>2016</v>
      </c>
      <c r="J37" s="992">
        <f t="shared" si="24"/>
        <v>2017</v>
      </c>
      <c r="K37" s="948">
        <f t="shared" si="23"/>
        <v>20</v>
      </c>
      <c r="L37" s="993">
        <f t="shared" si="19"/>
        <v>2037</v>
      </c>
      <c r="M37" s="994">
        <f t="shared" si="15"/>
        <v>12</v>
      </c>
      <c r="N37" s="995">
        <f t="shared" si="16"/>
        <v>0.4</v>
      </c>
      <c r="O37" s="995">
        <v>0</v>
      </c>
      <c r="P37" s="995">
        <v>0</v>
      </c>
      <c r="Q37" s="995"/>
      <c r="R37" s="690">
        <f t="shared" si="17"/>
        <v>0.4</v>
      </c>
      <c r="S37" s="690">
        <f t="shared" ref="S37:S40" si="25">1-R37</f>
        <v>0.6</v>
      </c>
      <c r="T37" s="729">
        <f t="shared" si="20"/>
        <v>0</v>
      </c>
    </row>
    <row r="38" spans="2:20">
      <c r="B38" s="654">
        <f t="shared" si="21"/>
        <v>8</v>
      </c>
      <c r="C38" s="970"/>
      <c r="D38" s="955"/>
      <c r="E38" s="956"/>
      <c r="F38" s="957"/>
      <c r="G38" s="957"/>
      <c r="H38" s="971"/>
      <c r="I38" s="992">
        <f t="shared" si="22"/>
        <v>2016</v>
      </c>
      <c r="J38" s="992">
        <f t="shared" si="24"/>
        <v>2017</v>
      </c>
      <c r="K38" s="948">
        <f t="shared" si="23"/>
        <v>20</v>
      </c>
      <c r="L38" s="993">
        <f t="shared" si="19"/>
        <v>2037</v>
      </c>
      <c r="M38" s="994">
        <f t="shared" si="15"/>
        <v>12</v>
      </c>
      <c r="N38" s="995">
        <f t="shared" si="16"/>
        <v>0.4</v>
      </c>
      <c r="O38" s="995">
        <v>0</v>
      </c>
      <c r="P38" s="995">
        <v>0</v>
      </c>
      <c r="Q38" s="995"/>
      <c r="R38" s="690">
        <f t="shared" si="17"/>
        <v>0.4</v>
      </c>
      <c r="S38" s="690">
        <f t="shared" si="25"/>
        <v>0.6</v>
      </c>
      <c r="T38" s="729">
        <f t="shared" si="20"/>
        <v>0</v>
      </c>
    </row>
    <row r="39" spans="2:20">
      <c r="B39" s="654">
        <f t="shared" si="21"/>
        <v>9</v>
      </c>
      <c r="C39" s="970"/>
      <c r="D39" s="955"/>
      <c r="E39" s="956"/>
      <c r="F39" s="957"/>
      <c r="G39" s="957"/>
      <c r="H39" s="971"/>
      <c r="I39" s="992">
        <f t="shared" si="22"/>
        <v>2016</v>
      </c>
      <c r="J39" s="992">
        <f t="shared" si="24"/>
        <v>2017</v>
      </c>
      <c r="K39" s="948">
        <f t="shared" si="23"/>
        <v>20</v>
      </c>
      <c r="L39" s="993">
        <f t="shared" si="19"/>
        <v>2037</v>
      </c>
      <c r="M39" s="994">
        <f t="shared" si="15"/>
        <v>12</v>
      </c>
      <c r="N39" s="995">
        <f t="shared" si="16"/>
        <v>0.4</v>
      </c>
      <c r="O39" s="995">
        <v>0</v>
      </c>
      <c r="P39" s="995">
        <v>0</v>
      </c>
      <c r="Q39" s="995"/>
      <c r="R39" s="690">
        <f t="shared" si="17"/>
        <v>0.4</v>
      </c>
      <c r="S39" s="690">
        <f t="shared" si="25"/>
        <v>0.6</v>
      </c>
      <c r="T39" s="729">
        <f t="shared" si="20"/>
        <v>0</v>
      </c>
    </row>
    <row r="40" spans="2:20">
      <c r="B40" s="654">
        <f t="shared" si="21"/>
        <v>10</v>
      </c>
      <c r="C40" s="970"/>
      <c r="D40" s="955"/>
      <c r="E40" s="956"/>
      <c r="F40" s="957"/>
      <c r="G40" s="957"/>
      <c r="H40" s="971"/>
      <c r="I40" s="992">
        <f t="shared" si="22"/>
        <v>2016</v>
      </c>
      <c r="J40" s="992">
        <f t="shared" si="24"/>
        <v>2017</v>
      </c>
      <c r="K40" s="948">
        <f t="shared" si="23"/>
        <v>20</v>
      </c>
      <c r="L40" s="993">
        <f t="shared" si="19"/>
        <v>2037</v>
      </c>
      <c r="M40" s="994">
        <f t="shared" si="15"/>
        <v>12</v>
      </c>
      <c r="N40" s="995">
        <f t="shared" si="16"/>
        <v>0.4</v>
      </c>
      <c r="O40" s="995">
        <v>0</v>
      </c>
      <c r="P40" s="995">
        <v>0</v>
      </c>
      <c r="Q40" s="995"/>
      <c r="R40" s="690">
        <f t="shared" si="17"/>
        <v>0.4</v>
      </c>
      <c r="S40" s="690">
        <f t="shared" si="25"/>
        <v>0.6</v>
      </c>
      <c r="T40" s="729">
        <f t="shared" si="20"/>
        <v>0</v>
      </c>
    </row>
    <row r="41" spans="2:20">
      <c r="B41" s="654"/>
      <c r="C41" s="655"/>
      <c r="D41" s="656"/>
      <c r="E41" s="657"/>
      <c r="F41" s="658"/>
      <c r="G41" s="658"/>
      <c r="H41" s="958"/>
      <c r="I41" s="996"/>
      <c r="J41" s="996"/>
      <c r="K41" s="958"/>
      <c r="L41" s="996"/>
      <c r="M41" s="996"/>
      <c r="N41" s="658"/>
      <c r="O41" s="658"/>
      <c r="P41" s="658"/>
      <c r="Q41" s="658"/>
      <c r="R41" s="658"/>
      <c r="S41" s="658"/>
      <c r="T41" s="658"/>
    </row>
    <row r="42" spans="2:20">
      <c r="B42" s="959"/>
      <c r="C42" s="960" t="s">
        <v>2249</v>
      </c>
      <c r="D42" s="961"/>
      <c r="E42" s="962"/>
      <c r="F42" s="963"/>
      <c r="G42" s="964"/>
      <c r="H42" s="963">
        <f>SUM(H31:H41)</f>
        <v>0</v>
      </c>
      <c r="I42" s="997"/>
      <c r="J42" s="997"/>
      <c r="K42" s="998"/>
      <c r="L42" s="997"/>
      <c r="M42" s="997"/>
      <c r="N42" s="964"/>
      <c r="O42" s="964"/>
      <c r="P42" s="964"/>
      <c r="Q42" s="964"/>
      <c r="R42" s="964"/>
      <c r="S42" s="964"/>
      <c r="T42" s="963">
        <f>SUM(T31:T41)</f>
        <v>0</v>
      </c>
    </row>
    <row r="43" spans="2:20">
      <c r="B43" s="662"/>
      <c r="C43" s="663"/>
      <c r="D43" s="664"/>
      <c r="E43" s="665"/>
      <c r="F43" s="666"/>
      <c r="G43" s="666"/>
      <c r="H43" s="972"/>
      <c r="I43" s="999"/>
      <c r="J43" s="999"/>
      <c r="K43" s="972"/>
      <c r="L43" s="999"/>
      <c r="M43" s="999"/>
      <c r="N43" s="666"/>
      <c r="O43" s="666"/>
      <c r="P43" s="666"/>
      <c r="Q43" s="666"/>
      <c r="R43" s="666"/>
      <c r="S43" s="666"/>
      <c r="T43" s="666"/>
    </row>
    <row r="46" spans="9:9">
      <c r="I46" s="1000"/>
    </row>
    <row r="47" spans="9:9">
      <c r="I47" s="1001"/>
    </row>
  </sheetData>
  <mergeCells count="7">
    <mergeCell ref="I14:J14"/>
    <mergeCell ref="K14:M14"/>
    <mergeCell ref="N14:S14"/>
    <mergeCell ref="K15:L15"/>
    <mergeCell ref="C17:D17"/>
    <mergeCell ref="B14:B15"/>
    <mergeCell ref="C14:D15"/>
  </mergeCells>
  <pageMargins left="0.7" right="0.7" top="0.75" bottom="0.75" header="0.3" footer="0.3"/>
  <pageSetup paperSize="9" orientation="portrait"/>
  <headerFooter/>
  <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67"/>
  <sheetViews>
    <sheetView zoomScale="75" zoomScaleNormal="75" workbookViewId="0">
      <selection activeCell="W30" sqref="W30"/>
    </sheetView>
  </sheetViews>
  <sheetFormatPr defaultColWidth="8.88888888888889" defaultRowHeight="14.4"/>
  <cols>
    <col min="2" max="2" width="4.88888888888889" customWidth="1"/>
  </cols>
  <sheetData>
    <row r="1" ht="15.15" spans="1:14">
      <c r="A1" s="864"/>
      <c r="B1" s="864"/>
      <c r="C1" s="864"/>
      <c r="D1" s="864"/>
      <c r="E1" s="864"/>
      <c r="F1" s="864"/>
      <c r="G1" s="864"/>
      <c r="H1" s="864"/>
      <c r="I1" s="864"/>
      <c r="J1" s="864"/>
      <c r="K1" s="864"/>
      <c r="L1" s="864"/>
      <c r="M1" s="864"/>
      <c r="N1" s="864"/>
    </row>
    <row r="2" spans="1:14">
      <c r="A2" s="864"/>
      <c r="B2" s="864"/>
      <c r="C2" s="865"/>
      <c r="D2" s="866"/>
      <c r="E2" s="866"/>
      <c r="F2" s="866"/>
      <c r="G2" s="866"/>
      <c r="H2" s="866"/>
      <c r="I2" s="866"/>
      <c r="J2" s="866"/>
      <c r="K2" s="866"/>
      <c r="L2" s="866"/>
      <c r="M2" s="885"/>
      <c r="N2" s="864"/>
    </row>
    <row r="3" spans="1:14">
      <c r="A3" s="864"/>
      <c r="B3" s="864"/>
      <c r="C3" s="867"/>
      <c r="D3" s="864"/>
      <c r="E3" s="864"/>
      <c r="F3" s="864"/>
      <c r="G3" s="864"/>
      <c r="H3" s="864"/>
      <c r="I3" s="864"/>
      <c r="J3" s="864"/>
      <c r="K3" s="864"/>
      <c r="L3" s="864"/>
      <c r="M3" s="886"/>
      <c r="N3" s="864"/>
    </row>
    <row r="4" spans="1:14">
      <c r="A4" s="864"/>
      <c r="B4" s="864"/>
      <c r="C4" s="867"/>
      <c r="D4" s="864"/>
      <c r="E4" s="864"/>
      <c r="F4" s="864"/>
      <c r="G4" s="864"/>
      <c r="H4" s="864"/>
      <c r="I4" s="864"/>
      <c r="J4" s="864"/>
      <c r="K4" s="864"/>
      <c r="L4" s="864"/>
      <c r="M4" s="886"/>
      <c r="N4" s="864"/>
    </row>
    <row r="5" spans="1:14">
      <c r="A5" s="864"/>
      <c r="B5" s="864"/>
      <c r="C5" s="867"/>
      <c r="D5" s="864"/>
      <c r="E5" s="864"/>
      <c r="F5" s="864"/>
      <c r="G5" s="864"/>
      <c r="H5" s="864"/>
      <c r="I5" s="864"/>
      <c r="J5" s="864"/>
      <c r="K5" s="864"/>
      <c r="L5" s="864"/>
      <c r="M5" s="886"/>
      <c r="N5" s="864"/>
    </row>
    <row r="6" spans="1:14">
      <c r="A6" s="864"/>
      <c r="B6" s="864"/>
      <c r="C6" s="867"/>
      <c r="D6" s="864"/>
      <c r="E6" s="864"/>
      <c r="F6" s="864"/>
      <c r="G6" s="864"/>
      <c r="H6" s="864"/>
      <c r="I6" s="864"/>
      <c r="J6" s="864"/>
      <c r="K6" s="864"/>
      <c r="L6" s="864"/>
      <c r="M6" s="886"/>
      <c r="N6" s="864"/>
    </row>
    <row r="7" spans="1:14">
      <c r="A7" s="864"/>
      <c r="B7" s="864"/>
      <c r="C7" s="867"/>
      <c r="D7" s="864"/>
      <c r="E7" s="864"/>
      <c r="F7" s="864"/>
      <c r="G7" s="864"/>
      <c r="H7" s="864"/>
      <c r="I7" s="864"/>
      <c r="J7" s="864"/>
      <c r="K7" s="864"/>
      <c r="L7" s="864"/>
      <c r="M7" s="886"/>
      <c r="N7" s="864"/>
    </row>
    <row r="8" spans="1:14">
      <c r="A8" s="864"/>
      <c r="B8" s="864"/>
      <c r="C8" s="867"/>
      <c r="D8" s="864"/>
      <c r="E8" s="864"/>
      <c r="F8" s="864"/>
      <c r="G8" s="864"/>
      <c r="H8" s="864"/>
      <c r="I8" s="864"/>
      <c r="J8" s="864"/>
      <c r="K8" s="864"/>
      <c r="L8" s="864"/>
      <c r="M8" s="886"/>
      <c r="N8" s="864"/>
    </row>
    <row r="9" spans="1:14">
      <c r="A9" s="864"/>
      <c r="B9" s="864"/>
      <c r="C9" s="867"/>
      <c r="D9" s="864"/>
      <c r="E9" s="864"/>
      <c r="F9" s="864"/>
      <c r="G9" s="864"/>
      <c r="H9" s="864"/>
      <c r="I9" s="864"/>
      <c r="J9" s="864"/>
      <c r="K9" s="864"/>
      <c r="L9" s="864"/>
      <c r="M9" s="886"/>
      <c r="N9" s="864"/>
    </row>
    <row r="10" spans="1:14">
      <c r="A10" s="864"/>
      <c r="B10" s="864"/>
      <c r="C10" s="867"/>
      <c r="D10" s="864"/>
      <c r="E10" s="864"/>
      <c r="F10" s="864"/>
      <c r="G10" s="864"/>
      <c r="H10" s="864"/>
      <c r="I10" s="864"/>
      <c r="J10" s="864"/>
      <c r="K10" s="864"/>
      <c r="L10" s="864"/>
      <c r="M10" s="886"/>
      <c r="N10" s="864"/>
    </row>
    <row r="11" spans="1:14">
      <c r="A11" s="864"/>
      <c r="B11" s="864"/>
      <c r="C11" s="867"/>
      <c r="D11" s="864"/>
      <c r="E11" s="864"/>
      <c r="F11" s="864"/>
      <c r="G11" s="864"/>
      <c r="H11" s="864"/>
      <c r="I11" s="864"/>
      <c r="J11" s="864"/>
      <c r="K11" s="864"/>
      <c r="L11" s="864"/>
      <c r="M11" s="886"/>
      <c r="N11" s="864"/>
    </row>
    <row r="12" spans="1:14">
      <c r="A12" s="864"/>
      <c r="B12" s="864"/>
      <c r="C12" s="867"/>
      <c r="D12" s="864"/>
      <c r="E12" s="864"/>
      <c r="F12" s="864"/>
      <c r="G12" s="864"/>
      <c r="H12" s="864"/>
      <c r="I12" s="864"/>
      <c r="J12" s="864"/>
      <c r="K12" s="864"/>
      <c r="L12" s="864"/>
      <c r="M12" s="886"/>
      <c r="N12" s="864"/>
    </row>
    <row r="13" spans="1:14">
      <c r="A13" s="864"/>
      <c r="B13" s="864"/>
      <c r="C13" s="867"/>
      <c r="D13" s="864"/>
      <c r="E13" s="864"/>
      <c r="F13" s="864"/>
      <c r="G13" s="864"/>
      <c r="H13" s="864"/>
      <c r="I13" s="864"/>
      <c r="J13" s="864"/>
      <c r="K13" s="864"/>
      <c r="L13" s="864"/>
      <c r="M13" s="886"/>
      <c r="N13" s="864"/>
    </row>
    <row r="14" spans="1:14">
      <c r="A14" s="864"/>
      <c r="B14" s="864"/>
      <c r="C14" s="867"/>
      <c r="D14" s="864"/>
      <c r="E14" s="864"/>
      <c r="F14" s="864"/>
      <c r="G14" s="864"/>
      <c r="H14" s="864"/>
      <c r="I14" s="864"/>
      <c r="J14" s="864"/>
      <c r="K14" s="864"/>
      <c r="L14" s="864"/>
      <c r="M14" s="886"/>
      <c r="N14" s="864"/>
    </row>
    <row r="15" spans="1:14">
      <c r="A15" s="864"/>
      <c r="B15" s="864"/>
      <c r="C15" s="867"/>
      <c r="D15" s="864"/>
      <c r="E15" s="864"/>
      <c r="F15" s="864"/>
      <c r="G15" s="864"/>
      <c r="H15" s="864"/>
      <c r="I15" s="864"/>
      <c r="J15" s="864"/>
      <c r="K15" s="864"/>
      <c r="L15" s="864"/>
      <c r="M15" s="886"/>
      <c r="N15" s="864"/>
    </row>
    <row r="16" spans="1:14">
      <c r="A16" s="864"/>
      <c r="B16" s="864"/>
      <c r="C16" s="867"/>
      <c r="D16" s="864"/>
      <c r="E16" s="864"/>
      <c r="F16" s="864"/>
      <c r="G16" s="864"/>
      <c r="H16" s="864"/>
      <c r="I16" s="864"/>
      <c r="J16" s="864"/>
      <c r="K16" s="864"/>
      <c r="L16" s="864"/>
      <c r="M16" s="886"/>
      <c r="N16" s="864"/>
    </row>
    <row r="17" spans="1:14">
      <c r="A17" s="864"/>
      <c r="B17" s="864"/>
      <c r="C17" s="867"/>
      <c r="D17" s="864"/>
      <c r="E17" s="864"/>
      <c r="F17" s="864"/>
      <c r="G17" s="864"/>
      <c r="H17" s="864"/>
      <c r="I17" s="864"/>
      <c r="J17" s="864"/>
      <c r="K17" s="864"/>
      <c r="L17" s="864"/>
      <c r="M17" s="886"/>
      <c r="N17" s="864"/>
    </row>
    <row r="18" spans="1:14">
      <c r="A18" s="864"/>
      <c r="B18" s="864"/>
      <c r="C18" s="867"/>
      <c r="D18" s="864"/>
      <c r="E18" s="864"/>
      <c r="F18" s="864"/>
      <c r="G18" s="864"/>
      <c r="H18" s="864"/>
      <c r="I18" s="864"/>
      <c r="J18" s="864"/>
      <c r="K18" s="864"/>
      <c r="L18" s="864"/>
      <c r="M18" s="886"/>
      <c r="N18" s="864"/>
    </row>
    <row r="19" spans="1:14">
      <c r="A19" s="864"/>
      <c r="B19" s="864"/>
      <c r="C19" s="867"/>
      <c r="D19" s="864"/>
      <c r="E19" s="864"/>
      <c r="F19" s="864"/>
      <c r="G19" s="864"/>
      <c r="H19" s="864"/>
      <c r="I19" s="864"/>
      <c r="J19" s="864"/>
      <c r="K19" s="864"/>
      <c r="L19" s="864"/>
      <c r="M19" s="886"/>
      <c r="N19" s="864"/>
    </row>
    <row r="20" spans="1:17">
      <c r="A20" s="864"/>
      <c r="B20" s="864"/>
      <c r="C20" s="867"/>
      <c r="D20" s="864"/>
      <c r="E20" s="864"/>
      <c r="F20" s="864"/>
      <c r="G20" s="864"/>
      <c r="H20" s="864"/>
      <c r="I20" s="864"/>
      <c r="J20" s="864"/>
      <c r="K20" s="864"/>
      <c r="L20" s="864"/>
      <c r="M20" s="886"/>
      <c r="N20" s="864"/>
      <c r="Q20" s="922"/>
    </row>
    <row r="21" spans="1:14">
      <c r="A21" s="864"/>
      <c r="B21" s="864"/>
      <c r="C21" s="867"/>
      <c r="D21" s="864"/>
      <c r="E21" s="864"/>
      <c r="F21" s="864"/>
      <c r="G21" s="864"/>
      <c r="H21" s="864"/>
      <c r="I21" s="864"/>
      <c r="J21" s="864"/>
      <c r="K21" s="864"/>
      <c r="L21" s="864"/>
      <c r="M21" s="886"/>
      <c r="N21" s="864"/>
    </row>
    <row r="22" spans="1:14">
      <c r="A22" s="864"/>
      <c r="B22" s="864"/>
      <c r="C22" s="867"/>
      <c r="D22" s="864"/>
      <c r="E22" s="864"/>
      <c r="F22" s="864"/>
      <c r="G22" s="864"/>
      <c r="H22" s="864"/>
      <c r="I22" s="864"/>
      <c r="J22" s="864"/>
      <c r="K22" s="864"/>
      <c r="L22" s="864"/>
      <c r="M22" s="886"/>
      <c r="N22" s="864"/>
    </row>
    <row r="23" hidden="1" spans="1:14">
      <c r="A23" s="864"/>
      <c r="B23" s="864"/>
      <c r="C23" s="867"/>
      <c r="D23" s="864"/>
      <c r="E23" s="864"/>
      <c r="F23" s="864"/>
      <c r="G23" s="864"/>
      <c r="H23" s="864"/>
      <c r="I23" s="864"/>
      <c r="J23" s="864"/>
      <c r="K23" s="864"/>
      <c r="L23" s="864"/>
      <c r="M23" s="886"/>
      <c r="N23" s="864"/>
    </row>
    <row r="24" hidden="1" spans="1:14">
      <c r="A24" s="864"/>
      <c r="B24" s="864"/>
      <c r="C24" s="867"/>
      <c r="D24" s="864"/>
      <c r="E24" s="864"/>
      <c r="F24" s="864"/>
      <c r="G24" s="864"/>
      <c r="H24" s="864"/>
      <c r="I24" s="864"/>
      <c r="J24" s="864"/>
      <c r="K24" s="864"/>
      <c r="L24" s="864"/>
      <c r="M24" s="886"/>
      <c r="N24" s="864"/>
    </row>
    <row r="25" hidden="1" spans="1:14">
      <c r="A25" s="864"/>
      <c r="B25" s="864"/>
      <c r="C25" s="867"/>
      <c r="D25" s="864"/>
      <c r="E25" s="864"/>
      <c r="F25" s="864"/>
      <c r="G25" s="864"/>
      <c r="H25" s="864"/>
      <c r="I25" s="864"/>
      <c r="J25" s="864"/>
      <c r="K25" s="864"/>
      <c r="L25" s="864"/>
      <c r="M25" s="886"/>
      <c r="N25" s="864"/>
    </row>
    <row r="26" hidden="1" spans="1:14">
      <c r="A26" s="864"/>
      <c r="B26" s="864"/>
      <c r="C26" s="867"/>
      <c r="D26" s="864"/>
      <c r="E26" s="864"/>
      <c r="F26" s="864"/>
      <c r="G26" s="864"/>
      <c r="H26" s="864"/>
      <c r="I26" s="864"/>
      <c r="J26" s="864"/>
      <c r="K26" s="864"/>
      <c r="L26" s="864"/>
      <c r="M26" s="886"/>
      <c r="N26" s="864"/>
    </row>
    <row r="27" hidden="1" spans="1:14">
      <c r="A27" s="864"/>
      <c r="B27" s="864"/>
      <c r="C27" s="867"/>
      <c r="D27" s="864"/>
      <c r="E27" s="864"/>
      <c r="F27" s="864"/>
      <c r="G27" s="864"/>
      <c r="H27" s="864"/>
      <c r="I27" s="864"/>
      <c r="J27" s="864"/>
      <c r="K27" s="864"/>
      <c r="L27" s="864"/>
      <c r="M27" s="886"/>
      <c r="N27" s="864"/>
    </row>
    <row r="28" hidden="1" spans="1:14">
      <c r="A28" s="864"/>
      <c r="B28" s="864"/>
      <c r="C28" s="867"/>
      <c r="D28" s="864"/>
      <c r="E28" s="864"/>
      <c r="F28" s="864"/>
      <c r="G28" s="864"/>
      <c r="H28" s="864"/>
      <c r="I28" s="864"/>
      <c r="J28" s="864"/>
      <c r="K28" s="864"/>
      <c r="L28" s="864"/>
      <c r="M28" s="886"/>
      <c r="N28" s="864"/>
    </row>
    <row r="29" hidden="1" spans="1:14">
      <c r="A29" s="864"/>
      <c r="B29" s="864"/>
      <c r="C29" s="867"/>
      <c r="D29" s="864"/>
      <c r="E29" s="864"/>
      <c r="F29" s="864"/>
      <c r="G29" s="864"/>
      <c r="H29" s="864"/>
      <c r="I29" s="864"/>
      <c r="J29" s="864"/>
      <c r="K29" s="864"/>
      <c r="L29" s="864"/>
      <c r="M29" s="886"/>
      <c r="N29" s="864"/>
    </row>
    <row r="30" spans="1:14">
      <c r="A30" s="864"/>
      <c r="B30" s="864"/>
      <c r="C30" s="867"/>
      <c r="D30" s="864"/>
      <c r="E30" s="864"/>
      <c r="F30" s="864"/>
      <c r="G30" s="864"/>
      <c r="H30" s="864"/>
      <c r="I30" s="864"/>
      <c r="J30" s="864"/>
      <c r="K30" s="864"/>
      <c r="L30" s="864"/>
      <c r="M30" s="886"/>
      <c r="N30" s="864"/>
    </row>
    <row r="31" spans="1:14">
      <c r="A31" s="864"/>
      <c r="B31" s="864"/>
      <c r="C31" s="867"/>
      <c r="D31" s="864"/>
      <c r="E31" s="864"/>
      <c r="F31" s="864"/>
      <c r="G31" s="864"/>
      <c r="H31" s="864"/>
      <c r="I31" s="864"/>
      <c r="J31" s="864"/>
      <c r="K31" s="864"/>
      <c r="L31" s="919"/>
      <c r="M31" s="886"/>
      <c r="N31" s="864"/>
    </row>
    <row r="32" spans="1:14">
      <c r="A32" s="864"/>
      <c r="B32" s="864"/>
      <c r="C32" s="867"/>
      <c r="D32" s="864"/>
      <c r="E32" s="864"/>
      <c r="F32" s="864"/>
      <c r="G32" s="864"/>
      <c r="H32" s="864"/>
      <c r="I32" s="864"/>
      <c r="J32" s="864"/>
      <c r="K32" s="864"/>
      <c r="L32" s="864"/>
      <c r="M32" s="886"/>
      <c r="N32" s="864"/>
    </row>
    <row r="33" spans="1:14">
      <c r="A33" s="864"/>
      <c r="B33" s="864"/>
      <c r="C33" s="867"/>
      <c r="D33" s="864"/>
      <c r="E33" s="864"/>
      <c r="F33" s="864"/>
      <c r="G33" s="864"/>
      <c r="H33" s="864"/>
      <c r="I33" s="864"/>
      <c r="J33" s="864"/>
      <c r="K33" s="864"/>
      <c r="L33" s="864"/>
      <c r="M33" s="886"/>
      <c r="N33" s="864"/>
    </row>
    <row r="34" spans="1:14">
      <c r="A34" s="864"/>
      <c r="B34" s="864"/>
      <c r="C34" s="867"/>
      <c r="D34" s="864"/>
      <c r="E34" s="864"/>
      <c r="F34" s="864"/>
      <c r="G34" s="864"/>
      <c r="H34" s="864"/>
      <c r="I34" s="864"/>
      <c r="J34" s="864"/>
      <c r="K34" s="864"/>
      <c r="L34" s="864"/>
      <c r="M34" s="886"/>
      <c r="N34" s="864"/>
    </row>
    <row r="35" hidden="1" spans="1:14">
      <c r="A35" s="864"/>
      <c r="B35" s="864"/>
      <c r="C35" s="867"/>
      <c r="D35" s="864"/>
      <c r="E35" s="864"/>
      <c r="F35" s="864"/>
      <c r="G35" s="864"/>
      <c r="H35" s="864"/>
      <c r="I35" s="864"/>
      <c r="J35" s="864" t="s">
        <v>2250</v>
      </c>
      <c r="K35" s="864"/>
      <c r="L35" s="864"/>
      <c r="M35" s="886"/>
      <c r="N35" s="864"/>
    </row>
    <row r="36" hidden="1" spans="1:14">
      <c r="A36" s="864"/>
      <c r="B36" s="864"/>
      <c r="C36" s="867"/>
      <c r="D36" s="864"/>
      <c r="E36" s="864"/>
      <c r="F36" s="864"/>
      <c r="G36" s="864"/>
      <c r="H36" s="864"/>
      <c r="I36" s="864"/>
      <c r="J36" s="864"/>
      <c r="K36" s="864"/>
      <c r="L36" s="864"/>
      <c r="M36" s="886"/>
      <c r="N36" s="864"/>
    </row>
    <row r="37" hidden="1" spans="1:14">
      <c r="A37" s="864"/>
      <c r="B37" s="864"/>
      <c r="C37" s="867"/>
      <c r="D37" s="864"/>
      <c r="E37" s="864"/>
      <c r="F37" s="864"/>
      <c r="G37" s="864"/>
      <c r="H37" s="864"/>
      <c r="I37" s="864"/>
      <c r="J37" s="864"/>
      <c r="K37" s="864"/>
      <c r="L37" s="864"/>
      <c r="M37" s="886"/>
      <c r="N37" s="864"/>
    </row>
    <row r="38" hidden="1" spans="1:14">
      <c r="A38" s="864"/>
      <c r="B38" s="864"/>
      <c r="C38" s="867"/>
      <c r="D38" s="864"/>
      <c r="E38" s="864"/>
      <c r="F38" s="864"/>
      <c r="G38" s="864"/>
      <c r="H38" s="864"/>
      <c r="I38" s="864"/>
      <c r="J38" s="864"/>
      <c r="K38" s="864"/>
      <c r="L38" s="864"/>
      <c r="M38" s="886"/>
      <c r="N38" s="864"/>
    </row>
    <row r="39" hidden="1" spans="1:14">
      <c r="A39" s="864"/>
      <c r="B39" s="864"/>
      <c r="C39" s="867"/>
      <c r="D39" s="864"/>
      <c r="E39" s="864"/>
      <c r="F39" s="864"/>
      <c r="G39" s="864"/>
      <c r="H39" s="864"/>
      <c r="I39" s="864"/>
      <c r="J39" s="864"/>
      <c r="K39" s="864"/>
      <c r="L39" s="864"/>
      <c r="M39" s="886"/>
      <c r="N39" s="864"/>
    </row>
    <row r="40" hidden="1" spans="1:14">
      <c r="A40" s="864"/>
      <c r="B40" s="864"/>
      <c r="C40" s="867"/>
      <c r="D40" s="864"/>
      <c r="E40" s="864"/>
      <c r="F40" s="864"/>
      <c r="G40" s="864"/>
      <c r="H40" s="864"/>
      <c r="I40" s="864"/>
      <c r="J40" s="864"/>
      <c r="K40" s="864"/>
      <c r="L40" s="864"/>
      <c r="M40" s="886"/>
      <c r="N40" s="864"/>
    </row>
    <row r="41" hidden="1" spans="1:14">
      <c r="A41" s="864"/>
      <c r="B41" s="864"/>
      <c r="C41" s="867"/>
      <c r="D41" s="864"/>
      <c r="E41" s="864"/>
      <c r="F41" s="864"/>
      <c r="G41" s="864"/>
      <c r="H41" s="864"/>
      <c r="I41" s="864"/>
      <c r="J41" s="864"/>
      <c r="K41" s="864"/>
      <c r="L41" s="864"/>
      <c r="M41" s="886"/>
      <c r="N41" s="864"/>
    </row>
    <row r="42" spans="1:14">
      <c r="A42" s="864"/>
      <c r="B42" s="864"/>
      <c r="C42" s="867"/>
      <c r="D42" s="864"/>
      <c r="E42" s="864"/>
      <c r="F42" s="864"/>
      <c r="G42" s="864"/>
      <c r="H42" s="864"/>
      <c r="I42" s="864"/>
      <c r="J42" s="864"/>
      <c r="K42" s="864"/>
      <c r="L42" s="864"/>
      <c r="M42" s="886"/>
      <c r="N42" s="864"/>
    </row>
    <row r="43" spans="1:14">
      <c r="A43" s="864"/>
      <c r="B43" s="864"/>
      <c r="C43" s="867"/>
      <c r="D43" s="864"/>
      <c r="E43" s="864"/>
      <c r="F43" s="864"/>
      <c r="G43" s="864"/>
      <c r="H43" s="864"/>
      <c r="I43" s="864"/>
      <c r="J43" s="864"/>
      <c r="K43" s="864"/>
      <c r="L43" s="864"/>
      <c r="M43" s="886"/>
      <c r="N43" s="864"/>
    </row>
    <row r="44" spans="1:14">
      <c r="A44" s="864"/>
      <c r="B44" s="864"/>
      <c r="C44" s="867"/>
      <c r="D44" s="864"/>
      <c r="E44" s="864"/>
      <c r="F44" s="864"/>
      <c r="G44" s="864"/>
      <c r="H44" s="864"/>
      <c r="I44" s="864"/>
      <c r="J44" s="864"/>
      <c r="K44" s="864"/>
      <c r="L44" s="864"/>
      <c r="M44" s="886"/>
      <c r="N44" s="864"/>
    </row>
    <row r="45" spans="1:14">
      <c r="A45" s="864"/>
      <c r="B45" s="864"/>
      <c r="C45" s="867"/>
      <c r="D45" s="864"/>
      <c r="E45" s="864"/>
      <c r="F45" s="864"/>
      <c r="G45" s="864"/>
      <c r="H45" s="864"/>
      <c r="I45" s="864"/>
      <c r="J45" s="864"/>
      <c r="K45" s="864"/>
      <c r="L45" s="864"/>
      <c r="M45" s="886"/>
      <c r="N45" s="864"/>
    </row>
    <row r="46" spans="1:14">
      <c r="A46" s="864"/>
      <c r="B46" s="864"/>
      <c r="C46" s="867"/>
      <c r="D46" s="916"/>
      <c r="E46" s="916"/>
      <c r="F46" s="864"/>
      <c r="G46" s="864"/>
      <c r="H46" s="864"/>
      <c r="I46" s="864"/>
      <c r="J46" s="864"/>
      <c r="K46" s="864"/>
      <c r="L46" s="864"/>
      <c r="M46" s="886"/>
      <c r="N46" s="864"/>
    </row>
    <row r="47" spans="1:14">
      <c r="A47" s="864"/>
      <c r="B47" s="864"/>
      <c r="C47" s="867"/>
      <c r="D47" s="871"/>
      <c r="E47" s="871"/>
      <c r="F47" s="871"/>
      <c r="G47" s="871"/>
      <c r="H47" s="871"/>
      <c r="I47" s="871"/>
      <c r="J47" s="871"/>
      <c r="K47" s="871"/>
      <c r="L47" s="871"/>
      <c r="M47" s="888"/>
      <c r="N47" s="864"/>
    </row>
    <row r="48" spans="1:14">
      <c r="A48" s="864"/>
      <c r="B48" s="864"/>
      <c r="C48" s="867"/>
      <c r="D48" s="871"/>
      <c r="E48" s="871"/>
      <c r="F48" s="871"/>
      <c r="G48" s="871"/>
      <c r="H48" s="871"/>
      <c r="I48" s="871"/>
      <c r="J48" s="871"/>
      <c r="K48" s="871"/>
      <c r="L48" s="871"/>
      <c r="M48" s="888"/>
      <c r="N48" s="864"/>
    </row>
    <row r="49" spans="1:14">
      <c r="A49" s="864"/>
      <c r="B49" s="864"/>
      <c r="C49" s="867"/>
      <c r="D49" s="871"/>
      <c r="E49" s="871"/>
      <c r="F49" s="871"/>
      <c r="G49" s="871"/>
      <c r="H49" s="871"/>
      <c r="I49" s="871"/>
      <c r="J49" s="871"/>
      <c r="K49" s="871"/>
      <c r="L49" s="871"/>
      <c r="M49" s="888"/>
      <c r="N49" s="864"/>
    </row>
    <row r="50" spans="1:14">
      <c r="A50" s="864"/>
      <c r="B50" s="864"/>
      <c r="C50" s="867"/>
      <c r="D50" s="871"/>
      <c r="E50" s="871"/>
      <c r="F50" s="871"/>
      <c r="G50" s="871"/>
      <c r="H50" s="871"/>
      <c r="I50" s="871"/>
      <c r="J50" s="871"/>
      <c r="K50" s="871"/>
      <c r="L50" s="871"/>
      <c r="M50" s="888"/>
      <c r="N50" s="864"/>
    </row>
    <row r="51" spans="1:14">
      <c r="A51" s="864"/>
      <c r="B51" s="864"/>
      <c r="C51" s="867"/>
      <c r="D51" s="871"/>
      <c r="E51" s="871"/>
      <c r="F51" s="871"/>
      <c r="G51" s="871"/>
      <c r="H51" s="871"/>
      <c r="I51" s="871"/>
      <c r="J51" s="871"/>
      <c r="K51" s="871"/>
      <c r="L51" s="871"/>
      <c r="M51" s="888"/>
      <c r="N51" s="864"/>
    </row>
    <row r="52" spans="1:14">
      <c r="A52" s="864"/>
      <c r="B52" s="864"/>
      <c r="C52" s="867"/>
      <c r="D52" s="871"/>
      <c r="E52" s="871"/>
      <c r="F52" s="871"/>
      <c r="G52" s="871"/>
      <c r="H52" s="871"/>
      <c r="I52" s="871"/>
      <c r="J52" s="871"/>
      <c r="K52" s="871"/>
      <c r="L52" s="871"/>
      <c r="M52" s="888"/>
      <c r="N52" s="864"/>
    </row>
    <row r="53" spans="1:14">
      <c r="A53" s="864"/>
      <c r="B53" s="864"/>
      <c r="C53" s="867"/>
      <c r="D53" s="871"/>
      <c r="E53" s="871"/>
      <c r="F53" s="871"/>
      <c r="G53" s="871"/>
      <c r="H53" s="871"/>
      <c r="I53" s="871"/>
      <c r="J53" s="871"/>
      <c r="K53" s="871"/>
      <c r="L53" s="871"/>
      <c r="M53" s="888"/>
      <c r="N53" s="864"/>
    </row>
    <row r="54" spans="1:14">
      <c r="A54" s="864"/>
      <c r="B54" s="864"/>
      <c r="C54" s="867"/>
      <c r="D54" s="871"/>
      <c r="E54" s="871"/>
      <c r="F54" s="871"/>
      <c r="G54" s="871"/>
      <c r="H54" s="871"/>
      <c r="I54" s="871"/>
      <c r="J54" s="871"/>
      <c r="K54" s="871"/>
      <c r="L54" s="871"/>
      <c r="M54" s="888"/>
      <c r="N54" s="864"/>
    </row>
    <row r="55" spans="1:14">
      <c r="A55" s="864"/>
      <c r="B55" s="864"/>
      <c r="C55" s="867"/>
      <c r="D55" s="871"/>
      <c r="E55" s="871"/>
      <c r="F55" s="871"/>
      <c r="G55" s="871"/>
      <c r="H55" s="871"/>
      <c r="I55" s="871"/>
      <c r="J55" s="871"/>
      <c r="K55" s="871"/>
      <c r="L55" s="871"/>
      <c r="M55" s="888"/>
      <c r="N55" s="864"/>
    </row>
    <row r="56" spans="1:14">
      <c r="A56" s="864"/>
      <c r="B56" s="864"/>
      <c r="C56" s="867"/>
      <c r="D56" s="871"/>
      <c r="E56" s="871"/>
      <c r="F56" s="871"/>
      <c r="G56" s="871"/>
      <c r="H56" s="871"/>
      <c r="I56" s="871"/>
      <c r="J56" s="871"/>
      <c r="K56" s="871"/>
      <c r="L56" s="871"/>
      <c r="M56" s="888"/>
      <c r="N56" s="864"/>
    </row>
    <row r="57" ht="15.15" spans="1:14">
      <c r="A57" s="864"/>
      <c r="B57" s="864"/>
      <c r="C57" s="872"/>
      <c r="D57" s="873"/>
      <c r="E57" s="873"/>
      <c r="F57" s="873"/>
      <c r="G57" s="873"/>
      <c r="H57" s="873"/>
      <c r="I57" s="873"/>
      <c r="J57" s="873"/>
      <c r="K57" s="873"/>
      <c r="L57" s="873"/>
      <c r="M57" s="889"/>
      <c r="N57" s="864"/>
    </row>
    <row r="58" spans="1:14">
      <c r="A58" s="864"/>
      <c r="B58" s="864"/>
      <c r="C58" s="867"/>
      <c r="D58" s="864"/>
      <c r="E58" s="874" t="s">
        <v>2251</v>
      </c>
      <c r="F58" s="875"/>
      <c r="G58" s="875"/>
      <c r="H58" s="875"/>
      <c r="I58" s="875"/>
      <c r="J58" s="890" t="s">
        <v>2252</v>
      </c>
      <c r="K58" s="891"/>
      <c r="L58" s="891"/>
      <c r="M58" s="892"/>
      <c r="N58" s="864"/>
    </row>
    <row r="59" spans="1:14">
      <c r="A59" s="864"/>
      <c r="B59" s="864"/>
      <c r="C59" s="867"/>
      <c r="D59" s="864"/>
      <c r="E59" s="876"/>
      <c r="F59" s="877"/>
      <c r="G59" s="877"/>
      <c r="H59" s="877"/>
      <c r="I59" s="877"/>
      <c r="J59" s="893"/>
      <c r="K59" s="894"/>
      <c r="L59" s="894"/>
      <c r="M59" s="895"/>
      <c r="N59" s="864"/>
    </row>
    <row r="60" spans="1:14">
      <c r="A60" s="864"/>
      <c r="B60" s="864"/>
      <c r="C60" s="867"/>
      <c r="D60" s="864"/>
      <c r="E60" s="878"/>
      <c r="F60" s="879"/>
      <c r="G60" s="879"/>
      <c r="H60" s="879"/>
      <c r="I60" s="880"/>
      <c r="J60" s="896" t="s">
        <v>2253</v>
      </c>
      <c r="K60" s="613"/>
      <c r="L60" s="613"/>
      <c r="M60" s="897"/>
      <c r="N60" s="864"/>
    </row>
    <row r="61" ht="15" spans="1:14">
      <c r="A61" s="864"/>
      <c r="B61" s="864"/>
      <c r="C61" s="867"/>
      <c r="D61" s="864"/>
      <c r="E61" s="881" t="str">
        <f>Cvr!A9</f>
        <v>ADI PURNOMO</v>
      </c>
      <c r="F61" s="877"/>
      <c r="G61" s="877"/>
      <c r="H61" s="877"/>
      <c r="I61" s="877"/>
      <c r="J61" s="893" t="s">
        <v>2254</v>
      </c>
      <c r="K61" s="894"/>
      <c r="L61" s="894"/>
      <c r="M61" s="895"/>
      <c r="N61" s="864"/>
    </row>
    <row r="62" spans="1:14">
      <c r="A62" s="864"/>
      <c r="B62" s="864"/>
      <c r="C62" s="867"/>
      <c r="D62" s="864"/>
      <c r="E62" s="882"/>
      <c r="F62" s="883"/>
      <c r="G62" s="883"/>
      <c r="H62" s="883"/>
      <c r="I62" s="884"/>
      <c r="J62" s="898"/>
      <c r="K62" s="864"/>
      <c r="L62" s="864"/>
      <c r="M62" s="886"/>
      <c r="N62" s="864"/>
    </row>
    <row r="63" spans="1:14">
      <c r="A63" s="864"/>
      <c r="B63" s="864"/>
      <c r="C63" s="867"/>
      <c r="D63" s="864"/>
      <c r="E63" s="917" t="str">
        <f>Cvr!A12</f>
        <v>Jalan Raya Malasan Tegal Siwalan, </v>
      </c>
      <c r="F63" s="918"/>
      <c r="G63" s="918"/>
      <c r="H63" s="918"/>
      <c r="I63" s="920"/>
      <c r="J63" s="898"/>
      <c r="K63" s="864"/>
      <c r="L63" s="864"/>
      <c r="M63" s="886"/>
      <c r="N63" s="864"/>
    </row>
    <row r="64" ht="15" customHeight="1" spans="1:14">
      <c r="A64" s="864"/>
      <c r="B64" s="864"/>
      <c r="C64" s="867"/>
      <c r="D64" s="864"/>
      <c r="E64" s="901"/>
      <c r="F64" s="902"/>
      <c r="G64" s="902"/>
      <c r="H64" s="902"/>
      <c r="I64" s="921"/>
      <c r="J64" s="901" t="s">
        <v>2255</v>
      </c>
      <c r="K64" s="902"/>
      <c r="L64" s="902"/>
      <c r="M64" s="909"/>
      <c r="N64" s="864"/>
    </row>
    <row r="65" spans="1:14">
      <c r="A65" s="864"/>
      <c r="B65" s="864"/>
      <c r="C65" s="867"/>
      <c r="D65" s="864"/>
      <c r="E65" s="903" t="str">
        <f>Cvr!A13</f>
        <v>Desa Malasan Wetan, Kec. Tegalsiwalan, </v>
      </c>
      <c r="F65" s="904"/>
      <c r="G65" s="904"/>
      <c r="H65" s="904"/>
      <c r="I65" s="905"/>
      <c r="J65" s="910" t="s">
        <v>2256</v>
      </c>
      <c r="K65" s="911"/>
      <c r="L65" s="911"/>
      <c r="M65" s="912"/>
      <c r="N65" s="864"/>
    </row>
    <row r="66" ht="15.15" spans="1:14">
      <c r="A66" s="864"/>
      <c r="B66" s="864"/>
      <c r="C66" s="872"/>
      <c r="D66" s="873"/>
      <c r="E66" s="923" t="str">
        <f>Cvr!A14</f>
        <v>Kabupaten Probolinggo, Provinsi Jawa Timur</v>
      </c>
      <c r="F66" s="924"/>
      <c r="G66" s="924"/>
      <c r="H66" s="924"/>
      <c r="I66" s="925"/>
      <c r="J66" s="913"/>
      <c r="K66" s="873"/>
      <c r="L66" s="873"/>
      <c r="M66" s="889"/>
      <c r="N66" s="864"/>
    </row>
    <row r="67" spans="1:14">
      <c r="A67" s="864"/>
      <c r="B67" s="864"/>
      <c r="C67" s="864"/>
      <c r="D67" s="864"/>
      <c r="E67" s="864"/>
      <c r="F67" s="864"/>
      <c r="G67" s="864"/>
      <c r="H67" s="864"/>
      <c r="I67" s="864"/>
      <c r="J67" s="864"/>
      <c r="K67" s="864"/>
      <c r="L67" s="864"/>
      <c r="M67" s="864"/>
      <c r="N67" s="864"/>
    </row>
  </sheetData>
  <mergeCells count="10">
    <mergeCell ref="J60:M60"/>
    <mergeCell ref="E61:I61"/>
    <mergeCell ref="J61:M61"/>
    <mergeCell ref="J64:M64"/>
    <mergeCell ref="E65:I65"/>
    <mergeCell ref="J65:M65"/>
    <mergeCell ref="E66:I66"/>
    <mergeCell ref="E58:I59"/>
    <mergeCell ref="J58:M59"/>
    <mergeCell ref="E63:I64"/>
  </mergeCells>
  <pageMargins left="0.7" right="0.7" top="0.75" bottom="0.75" header="0.3" footer="0.3"/>
  <pageSetup paperSize="9" scale="75" orientation="portrait"/>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M69"/>
  <sheetViews>
    <sheetView zoomScale="85" zoomScaleNormal="85" topLeftCell="A18" workbookViewId="0">
      <selection activeCell="G22" sqref="G22"/>
    </sheetView>
  </sheetViews>
  <sheetFormatPr defaultColWidth="8.88888888888889" defaultRowHeight="14.4"/>
  <sheetData>
    <row r="1" spans="2:13">
      <c r="B1" s="864"/>
      <c r="C1" s="864"/>
      <c r="D1" s="864"/>
      <c r="E1" s="864"/>
      <c r="F1" s="864"/>
      <c r="G1" s="864"/>
      <c r="H1" s="864"/>
      <c r="I1" s="864"/>
      <c r="J1" s="864"/>
      <c r="K1" s="864"/>
      <c r="L1" s="864"/>
      <c r="M1" s="864"/>
    </row>
    <row r="2" spans="2:13">
      <c r="B2" s="864"/>
      <c r="C2" s="864"/>
      <c r="D2" s="864"/>
      <c r="E2" s="864"/>
      <c r="F2" s="864"/>
      <c r="G2" s="864"/>
      <c r="H2" s="864"/>
      <c r="I2" s="864"/>
      <c r="J2" s="864"/>
      <c r="K2" s="864"/>
      <c r="L2" s="864"/>
      <c r="M2" s="864"/>
    </row>
    <row r="3" ht="15.15" spans="2:13">
      <c r="B3" s="864"/>
      <c r="C3" s="864"/>
      <c r="D3" s="864"/>
      <c r="E3" s="864"/>
      <c r="F3" s="864"/>
      <c r="G3" s="864"/>
      <c r="H3" s="864"/>
      <c r="I3" s="864"/>
      <c r="J3" s="864"/>
      <c r="K3" s="864"/>
      <c r="L3" s="864"/>
      <c r="M3" s="864"/>
    </row>
    <row r="4" spans="2:13">
      <c r="B4" s="865"/>
      <c r="C4" s="866"/>
      <c r="D4" s="866"/>
      <c r="E4" s="866"/>
      <c r="F4" s="866"/>
      <c r="G4" s="866"/>
      <c r="H4" s="866"/>
      <c r="I4" s="866"/>
      <c r="J4" s="866"/>
      <c r="K4" s="866"/>
      <c r="L4" s="885"/>
      <c r="M4" s="864"/>
    </row>
    <row r="5" spans="2:13">
      <c r="B5" s="867"/>
      <c r="C5" s="864"/>
      <c r="D5" s="864"/>
      <c r="E5" s="864"/>
      <c r="F5" s="864"/>
      <c r="G5" s="864"/>
      <c r="H5" s="864"/>
      <c r="I5" s="864"/>
      <c r="J5" s="864"/>
      <c r="K5" s="864"/>
      <c r="L5" s="886"/>
      <c r="M5" s="864"/>
    </row>
    <row r="6" spans="2:13">
      <c r="B6" s="867"/>
      <c r="C6" s="864"/>
      <c r="D6" s="864"/>
      <c r="E6" s="864"/>
      <c r="F6" s="864"/>
      <c r="G6" s="864"/>
      <c r="H6" s="864"/>
      <c r="I6" s="864"/>
      <c r="J6" s="864"/>
      <c r="K6" s="864"/>
      <c r="L6" s="886"/>
      <c r="M6" s="864"/>
    </row>
    <row r="7" spans="2:13">
      <c r="B7" s="867"/>
      <c r="C7" s="864"/>
      <c r="D7" s="864"/>
      <c r="E7" s="864"/>
      <c r="F7" s="864"/>
      <c r="G7" s="864"/>
      <c r="H7" s="864"/>
      <c r="I7" s="864"/>
      <c r="J7" s="864"/>
      <c r="K7" s="864"/>
      <c r="L7" s="886"/>
      <c r="M7" s="864"/>
    </row>
    <row r="8" spans="2:13">
      <c r="B8" s="867"/>
      <c r="C8" s="864"/>
      <c r="D8" s="864"/>
      <c r="E8" s="864"/>
      <c r="F8" s="864"/>
      <c r="G8" s="864"/>
      <c r="H8" s="864"/>
      <c r="I8" s="864"/>
      <c r="J8" s="864"/>
      <c r="K8" s="864"/>
      <c r="L8" s="886"/>
      <c r="M8" s="864"/>
    </row>
    <row r="9" spans="2:13">
      <c r="B9" s="867"/>
      <c r="C9" s="864"/>
      <c r="D9" s="864"/>
      <c r="E9" s="868"/>
      <c r="F9" s="868"/>
      <c r="G9" s="868"/>
      <c r="H9" s="868"/>
      <c r="I9" s="868"/>
      <c r="J9" s="864"/>
      <c r="K9" s="864"/>
      <c r="L9" s="886"/>
      <c r="M9" s="864"/>
    </row>
    <row r="10" spans="2:13">
      <c r="B10" s="867"/>
      <c r="C10" s="864"/>
      <c r="D10" s="864"/>
      <c r="E10" s="868"/>
      <c r="F10" s="868"/>
      <c r="G10" s="868"/>
      <c r="H10" s="868"/>
      <c r="I10" s="868"/>
      <c r="J10" s="864"/>
      <c r="K10" s="864"/>
      <c r="L10" s="886"/>
      <c r="M10" s="864"/>
    </row>
    <row r="11" hidden="1" spans="2:13">
      <c r="B11" s="867"/>
      <c r="C11" s="864"/>
      <c r="D11" s="864"/>
      <c r="E11" s="868"/>
      <c r="F11" s="868"/>
      <c r="G11" s="868"/>
      <c r="H11" s="868"/>
      <c r="I11" s="868"/>
      <c r="J11" s="864"/>
      <c r="K11" s="864"/>
      <c r="L11" s="886"/>
      <c r="M11" s="864"/>
    </row>
    <row r="12" hidden="1" spans="2:13">
      <c r="B12" s="867"/>
      <c r="C12" s="864"/>
      <c r="D12" s="864"/>
      <c r="E12" s="868"/>
      <c r="F12" s="868"/>
      <c r="G12" s="868"/>
      <c r="H12" s="868"/>
      <c r="I12" s="868"/>
      <c r="J12" s="864"/>
      <c r="K12" s="864"/>
      <c r="L12" s="886"/>
      <c r="M12" s="864"/>
    </row>
    <row r="13" hidden="1" spans="2:13">
      <c r="B13" s="867"/>
      <c r="C13" s="864"/>
      <c r="D13" s="864"/>
      <c r="E13" s="868"/>
      <c r="F13" s="868"/>
      <c r="G13" s="868"/>
      <c r="H13" s="868"/>
      <c r="I13" s="868"/>
      <c r="J13" s="864"/>
      <c r="K13" s="864"/>
      <c r="L13" s="886"/>
      <c r="M13" s="864"/>
    </row>
    <row r="14" hidden="1" spans="2:13">
      <c r="B14" s="867"/>
      <c r="C14" s="864"/>
      <c r="D14" s="864"/>
      <c r="E14" s="868"/>
      <c r="F14" s="868"/>
      <c r="G14" s="868"/>
      <c r="H14" s="868"/>
      <c r="I14" s="868"/>
      <c r="J14" s="864"/>
      <c r="K14" s="864"/>
      <c r="L14" s="886"/>
      <c r="M14" s="864"/>
    </row>
    <row r="15" spans="2:13">
      <c r="B15" s="867"/>
      <c r="C15" s="864"/>
      <c r="D15" s="864"/>
      <c r="E15" s="868"/>
      <c r="F15" s="868"/>
      <c r="G15" s="868"/>
      <c r="H15" s="868"/>
      <c r="I15" s="868"/>
      <c r="J15" s="864"/>
      <c r="K15" s="864"/>
      <c r="L15" s="886"/>
      <c r="M15" s="864"/>
    </row>
    <row r="16" spans="2:13">
      <c r="B16" s="867"/>
      <c r="C16" s="864"/>
      <c r="D16" s="864"/>
      <c r="E16" s="868"/>
      <c r="F16" s="868"/>
      <c r="G16" s="868"/>
      <c r="H16" s="868"/>
      <c r="I16" s="868"/>
      <c r="J16" s="864"/>
      <c r="K16" s="864"/>
      <c r="L16" s="886"/>
      <c r="M16" s="864"/>
    </row>
    <row r="17" spans="2:13">
      <c r="B17" s="867"/>
      <c r="C17" s="864"/>
      <c r="D17" s="864"/>
      <c r="E17" s="868"/>
      <c r="F17" s="868"/>
      <c r="G17" s="868"/>
      <c r="H17" s="868"/>
      <c r="I17" s="868"/>
      <c r="J17" s="864"/>
      <c r="K17" s="864"/>
      <c r="L17" s="886"/>
      <c r="M17" s="864"/>
    </row>
    <row r="18" spans="2:13">
      <c r="B18" s="867"/>
      <c r="C18" s="864"/>
      <c r="D18" s="864"/>
      <c r="E18" s="868"/>
      <c r="F18" s="868"/>
      <c r="G18" s="868"/>
      <c r="I18" s="868"/>
      <c r="J18" s="864"/>
      <c r="K18" s="864"/>
      <c r="L18" s="886"/>
      <c r="M18" s="864"/>
    </row>
    <row r="19" spans="2:13">
      <c r="B19" s="867"/>
      <c r="C19" s="864"/>
      <c r="D19" s="864"/>
      <c r="E19" s="868"/>
      <c r="F19" s="868"/>
      <c r="G19" s="868"/>
      <c r="H19" s="868"/>
      <c r="I19" s="868"/>
      <c r="J19" s="864"/>
      <c r="K19" s="864"/>
      <c r="L19" s="886"/>
      <c r="M19" s="864"/>
    </row>
    <row r="20" spans="2:13">
      <c r="B20" s="867"/>
      <c r="C20" s="864"/>
      <c r="D20" s="864"/>
      <c r="E20" s="868"/>
      <c r="F20" s="868"/>
      <c r="G20" s="868"/>
      <c r="H20" s="868"/>
      <c r="I20" s="868"/>
      <c r="J20" s="864"/>
      <c r="K20" s="864"/>
      <c r="L20" s="886"/>
      <c r="M20" s="864"/>
    </row>
    <row r="21" spans="2:13">
      <c r="B21" s="867"/>
      <c r="C21" s="864"/>
      <c r="D21" s="864"/>
      <c r="E21" s="868"/>
      <c r="F21" s="868"/>
      <c r="G21" s="868"/>
      <c r="H21" s="868"/>
      <c r="I21" s="868"/>
      <c r="J21" s="864"/>
      <c r="K21" s="864"/>
      <c r="L21" s="886"/>
      <c r="M21" s="864"/>
    </row>
    <row r="22" spans="2:13">
      <c r="B22" s="867"/>
      <c r="C22" s="864"/>
      <c r="D22" s="864"/>
      <c r="E22" s="868"/>
      <c r="F22" s="868"/>
      <c r="G22" s="868"/>
      <c r="H22" s="868"/>
      <c r="I22" s="868"/>
      <c r="J22" s="864"/>
      <c r="K22" s="864"/>
      <c r="L22" s="886"/>
      <c r="M22" s="864"/>
    </row>
    <row r="23" spans="2:13">
      <c r="B23" s="867"/>
      <c r="C23" s="864"/>
      <c r="D23" s="864"/>
      <c r="E23" s="868"/>
      <c r="F23" s="868"/>
      <c r="G23" s="868"/>
      <c r="H23" s="868"/>
      <c r="I23" s="868"/>
      <c r="J23" s="864"/>
      <c r="K23" s="864"/>
      <c r="L23" s="886"/>
      <c r="M23" s="864"/>
    </row>
    <row r="24" spans="2:13">
      <c r="B24" s="867"/>
      <c r="C24" s="864"/>
      <c r="D24" s="864"/>
      <c r="E24" s="864"/>
      <c r="F24" s="864"/>
      <c r="G24" s="864"/>
      <c r="H24" s="864"/>
      <c r="I24" s="864"/>
      <c r="J24" s="864"/>
      <c r="K24" s="864"/>
      <c r="L24" s="886"/>
      <c r="M24" s="864"/>
    </row>
    <row r="25" spans="2:13">
      <c r="B25" s="867"/>
      <c r="C25" s="864"/>
      <c r="D25" s="864"/>
      <c r="E25" s="868"/>
      <c r="F25" s="864"/>
      <c r="G25" s="864"/>
      <c r="H25" s="864"/>
      <c r="I25" s="868"/>
      <c r="J25" s="868"/>
      <c r="K25" s="864"/>
      <c r="L25" s="886"/>
      <c r="M25" s="864"/>
    </row>
    <row r="26" spans="2:13">
      <c r="B26" s="867"/>
      <c r="C26" s="864"/>
      <c r="D26" s="864"/>
      <c r="E26" s="868"/>
      <c r="F26" s="868"/>
      <c r="G26" s="868"/>
      <c r="H26" s="868"/>
      <c r="I26" s="868"/>
      <c r="J26" s="868"/>
      <c r="K26" s="864"/>
      <c r="L26" s="886"/>
      <c r="M26" s="864"/>
    </row>
    <row r="27" spans="2:13">
      <c r="B27" s="867"/>
      <c r="C27" s="864"/>
      <c r="D27" s="864"/>
      <c r="E27" s="864"/>
      <c r="F27" s="864"/>
      <c r="G27" s="864"/>
      <c r="H27" s="864"/>
      <c r="I27" s="864"/>
      <c r="J27" s="864"/>
      <c r="K27" s="864"/>
      <c r="L27" s="886"/>
      <c r="M27" s="864"/>
    </row>
    <row r="28" spans="2:13">
      <c r="B28" s="867"/>
      <c r="C28" s="864"/>
      <c r="D28" s="864"/>
      <c r="E28" s="864"/>
      <c r="F28" s="864"/>
      <c r="G28" s="864"/>
      <c r="H28" s="864"/>
      <c r="I28" s="864"/>
      <c r="J28" s="864"/>
      <c r="K28" s="864"/>
      <c r="L28" s="886"/>
      <c r="M28" s="864"/>
    </row>
    <row r="29" spans="2:13">
      <c r="B29" s="867"/>
      <c r="C29" s="864"/>
      <c r="D29" s="864"/>
      <c r="E29" s="864"/>
      <c r="F29" s="864"/>
      <c r="G29" s="864"/>
      <c r="H29" s="864"/>
      <c r="I29" s="864"/>
      <c r="J29" s="864"/>
      <c r="K29" s="864"/>
      <c r="L29" s="886"/>
      <c r="M29" s="864"/>
    </row>
    <row r="30" spans="2:13">
      <c r="B30" s="867"/>
      <c r="C30" s="864"/>
      <c r="D30" s="864"/>
      <c r="E30" s="864"/>
      <c r="F30" s="864"/>
      <c r="G30" s="864"/>
      <c r="H30" s="864"/>
      <c r="I30" s="864"/>
      <c r="J30" s="864"/>
      <c r="K30" s="864"/>
      <c r="L30" s="886"/>
      <c r="M30" s="864"/>
    </row>
    <row r="31" spans="2:13">
      <c r="B31" s="867"/>
      <c r="C31" s="864"/>
      <c r="D31" s="864"/>
      <c r="E31" s="864"/>
      <c r="F31" s="864"/>
      <c r="G31" s="864"/>
      <c r="H31" s="864"/>
      <c r="I31" s="864"/>
      <c r="J31" s="864"/>
      <c r="K31" s="864"/>
      <c r="L31" s="886"/>
      <c r="M31" s="864"/>
    </row>
    <row r="32" spans="2:13">
      <c r="B32" s="867"/>
      <c r="C32" s="864"/>
      <c r="D32" s="864"/>
      <c r="E32" s="864"/>
      <c r="F32" s="864"/>
      <c r="G32" s="864"/>
      <c r="H32" s="864"/>
      <c r="I32" s="864"/>
      <c r="J32" s="864"/>
      <c r="K32" s="864"/>
      <c r="L32" s="886"/>
      <c r="M32" s="864"/>
    </row>
    <row r="33" spans="2:13">
      <c r="B33" s="867"/>
      <c r="C33" s="864"/>
      <c r="D33" s="864"/>
      <c r="E33" s="864"/>
      <c r="F33" s="864"/>
      <c r="G33" s="868"/>
      <c r="H33" s="868"/>
      <c r="I33" s="868"/>
      <c r="J33" s="868"/>
      <c r="K33" s="864"/>
      <c r="L33" s="886"/>
      <c r="M33" s="864"/>
    </row>
    <row r="34" spans="2:13">
      <c r="B34" s="867"/>
      <c r="C34" s="864"/>
      <c r="D34" s="864"/>
      <c r="E34" s="864"/>
      <c r="F34" s="864"/>
      <c r="G34" s="868"/>
      <c r="H34" s="868"/>
      <c r="I34" s="868"/>
      <c r="J34" s="868"/>
      <c r="K34" s="864"/>
      <c r="L34" s="886"/>
      <c r="M34" s="864"/>
    </row>
    <row r="35" spans="2:13">
      <c r="B35" s="867"/>
      <c r="C35" s="864"/>
      <c r="D35" s="864"/>
      <c r="E35" s="864"/>
      <c r="F35" s="864"/>
      <c r="G35" s="868"/>
      <c r="H35" s="868"/>
      <c r="I35" s="868"/>
      <c r="J35" s="868"/>
      <c r="K35" s="864"/>
      <c r="L35" s="886"/>
      <c r="M35" s="864"/>
    </row>
    <row r="36" spans="2:13">
      <c r="B36" s="867"/>
      <c r="C36" s="864"/>
      <c r="D36" s="864"/>
      <c r="E36" s="864"/>
      <c r="F36" s="864"/>
      <c r="G36" s="868"/>
      <c r="H36" s="868"/>
      <c r="I36" s="868"/>
      <c r="J36" s="868"/>
      <c r="K36" s="864"/>
      <c r="L36" s="886"/>
      <c r="M36" s="864"/>
    </row>
    <row r="37" spans="2:13">
      <c r="B37" s="867"/>
      <c r="C37" s="864"/>
      <c r="D37" s="864"/>
      <c r="E37" s="864"/>
      <c r="F37" s="864"/>
      <c r="G37" s="869"/>
      <c r="H37" s="869"/>
      <c r="I37" s="869"/>
      <c r="J37" s="864"/>
      <c r="K37" s="864"/>
      <c r="L37" s="886"/>
      <c r="M37" s="864"/>
    </row>
    <row r="38" spans="2:13">
      <c r="B38" s="867"/>
      <c r="C38" s="864"/>
      <c r="D38" s="864"/>
      <c r="E38" s="864"/>
      <c r="F38" s="864"/>
      <c r="G38" s="869"/>
      <c r="H38" s="869"/>
      <c r="I38" s="869"/>
      <c r="J38" s="864"/>
      <c r="K38" s="864"/>
      <c r="L38" s="886"/>
      <c r="M38" s="864"/>
    </row>
    <row r="39" spans="2:13">
      <c r="B39" s="867"/>
      <c r="C39" s="864"/>
      <c r="D39" s="864"/>
      <c r="E39" s="864"/>
      <c r="F39" s="864"/>
      <c r="G39" s="869"/>
      <c r="H39" s="869"/>
      <c r="I39" s="869"/>
      <c r="J39" s="864"/>
      <c r="K39" s="864"/>
      <c r="L39" s="886"/>
      <c r="M39" s="864"/>
    </row>
    <row r="40" spans="2:13">
      <c r="B40" s="867"/>
      <c r="C40" s="864"/>
      <c r="D40" s="864"/>
      <c r="E40" s="864"/>
      <c r="F40" s="864"/>
      <c r="G40" s="864"/>
      <c r="H40" s="864"/>
      <c r="I40" s="864"/>
      <c r="J40" s="864"/>
      <c r="K40" s="864"/>
      <c r="L40" s="886"/>
      <c r="M40" s="864"/>
    </row>
    <row r="41" spans="2:13">
      <c r="B41" s="867"/>
      <c r="C41" s="864"/>
      <c r="D41" s="864"/>
      <c r="E41" s="864"/>
      <c r="F41" s="868"/>
      <c r="G41" s="868"/>
      <c r="H41" s="868"/>
      <c r="I41" s="868"/>
      <c r="J41" s="868"/>
      <c r="K41" s="864"/>
      <c r="L41" s="886"/>
      <c r="M41" s="864"/>
    </row>
    <row r="42" spans="2:13">
      <c r="B42" s="867"/>
      <c r="C42" s="868"/>
      <c r="D42" s="868"/>
      <c r="E42" s="868"/>
      <c r="F42" s="868"/>
      <c r="G42" s="868"/>
      <c r="H42" s="868"/>
      <c r="I42" s="868"/>
      <c r="J42" s="868"/>
      <c r="K42" s="864"/>
      <c r="L42" s="886"/>
      <c r="M42" s="864"/>
    </row>
    <row r="43" spans="2:13">
      <c r="B43" s="867"/>
      <c r="C43" s="868"/>
      <c r="D43" s="868"/>
      <c r="E43" s="868"/>
      <c r="F43" s="868"/>
      <c r="G43" s="870"/>
      <c r="H43" s="870"/>
      <c r="I43" s="868"/>
      <c r="J43" s="868"/>
      <c r="K43" s="864"/>
      <c r="L43" s="886"/>
      <c r="M43" s="864"/>
    </row>
    <row r="44" spans="2:13">
      <c r="B44" s="867"/>
      <c r="C44" s="868"/>
      <c r="D44" s="868"/>
      <c r="E44" s="868"/>
      <c r="F44" s="868"/>
      <c r="G44" s="868"/>
      <c r="H44" s="868"/>
      <c r="I44" s="868"/>
      <c r="J44" s="868"/>
      <c r="K44" s="864"/>
      <c r="L44" s="886"/>
      <c r="M44" s="864"/>
    </row>
    <row r="45" spans="2:13">
      <c r="B45" s="867"/>
      <c r="C45" s="868"/>
      <c r="D45" s="868"/>
      <c r="E45" s="868"/>
      <c r="F45" s="868"/>
      <c r="G45" s="868"/>
      <c r="H45" s="868"/>
      <c r="I45" s="868"/>
      <c r="J45" s="868"/>
      <c r="K45" s="864"/>
      <c r="L45" s="886"/>
      <c r="M45" s="864"/>
    </row>
    <row r="46" spans="2:13">
      <c r="B46" s="868" t="s">
        <v>381</v>
      </c>
      <c r="C46" s="868"/>
      <c r="D46" s="868"/>
      <c r="E46" s="868"/>
      <c r="F46" s="868"/>
      <c r="G46" s="868"/>
      <c r="H46" s="868"/>
      <c r="I46" s="868"/>
      <c r="J46" s="868"/>
      <c r="K46" s="864"/>
      <c r="L46" s="886"/>
      <c r="M46" s="864"/>
    </row>
    <row r="47" spans="2:13">
      <c r="B47" s="914"/>
      <c r="C47" s="868" t="str">
        <f>Isian!C53&amp;" "&amp;Isian!E53&amp;" "</f>
        <v>SHM 363 </v>
      </c>
      <c r="D47" s="868"/>
      <c r="E47" s="868"/>
      <c r="F47" s="868"/>
      <c r="G47" s="868"/>
      <c r="H47" s="868"/>
      <c r="I47" s="868"/>
      <c r="J47" s="868"/>
      <c r="K47" s="864"/>
      <c r="L47" s="886"/>
      <c r="M47" s="864"/>
    </row>
    <row r="48" spans="2:13">
      <c r="B48" s="914"/>
      <c r="C48" s="868" t="str">
        <f>Isian!C61&amp;" "&amp;Isian!E61&amp;" "</f>
        <v>SHM 900 </v>
      </c>
      <c r="D48" s="868"/>
      <c r="E48" s="868"/>
      <c r="F48" s="868"/>
      <c r="G48" s="868"/>
      <c r="H48" s="868"/>
      <c r="I48" s="868"/>
      <c r="J48" s="868"/>
      <c r="K48" s="864"/>
      <c r="L48" s="886"/>
      <c r="M48" s="864"/>
    </row>
    <row r="49" spans="2:13">
      <c r="B49" s="867"/>
      <c r="C49" s="868"/>
      <c r="D49" s="868"/>
      <c r="E49" s="868"/>
      <c r="F49" s="868"/>
      <c r="G49" s="868"/>
      <c r="H49" s="868"/>
      <c r="I49" s="868"/>
      <c r="J49" s="868"/>
      <c r="K49" s="864"/>
      <c r="L49" s="886"/>
      <c r="M49" s="864"/>
    </row>
    <row r="50" spans="2:13">
      <c r="B50" s="867"/>
      <c r="C50" s="868"/>
      <c r="D50" s="868"/>
      <c r="E50" s="868"/>
      <c r="F50" s="868"/>
      <c r="G50" s="868"/>
      <c r="H50" s="868"/>
      <c r="I50" s="868"/>
      <c r="J50" s="868"/>
      <c r="K50" s="864"/>
      <c r="L50" s="888"/>
      <c r="M50" s="864"/>
    </row>
    <row r="51" spans="2:13">
      <c r="B51" s="867"/>
      <c r="C51" s="868"/>
      <c r="D51" s="868"/>
      <c r="E51" s="868"/>
      <c r="F51" s="868"/>
      <c r="G51" s="868"/>
      <c r="H51" s="868"/>
      <c r="I51" s="868"/>
      <c r="J51" s="868"/>
      <c r="K51" s="864"/>
      <c r="L51" s="888"/>
      <c r="M51" s="864"/>
    </row>
    <row r="52" spans="2:13">
      <c r="B52" s="867"/>
      <c r="C52" s="868"/>
      <c r="D52" s="868"/>
      <c r="E52" s="868"/>
      <c r="F52" s="868"/>
      <c r="G52" s="868"/>
      <c r="H52" s="868"/>
      <c r="I52" s="868"/>
      <c r="J52" s="868"/>
      <c r="K52" s="864"/>
      <c r="L52" s="888"/>
      <c r="M52" s="864"/>
    </row>
    <row r="53" spans="2:13">
      <c r="B53" s="867"/>
      <c r="C53" s="868"/>
      <c r="D53" s="868"/>
      <c r="E53" s="868"/>
      <c r="F53" s="868"/>
      <c r="G53" s="868"/>
      <c r="H53" s="868"/>
      <c r="I53" s="868"/>
      <c r="J53" s="868"/>
      <c r="K53" s="864"/>
      <c r="L53" s="888"/>
      <c r="M53" s="864"/>
    </row>
    <row r="54" spans="2:13">
      <c r="B54" s="867"/>
      <c r="C54" s="871"/>
      <c r="D54" s="871"/>
      <c r="E54" s="868"/>
      <c r="F54" s="868"/>
      <c r="G54" s="868"/>
      <c r="H54" s="868"/>
      <c r="I54" s="868"/>
      <c r="J54" s="868"/>
      <c r="K54" s="864"/>
      <c r="L54" s="888"/>
      <c r="M54" s="864"/>
    </row>
    <row r="55" spans="2:13">
      <c r="B55" s="867"/>
      <c r="C55" s="871"/>
      <c r="D55" s="871"/>
      <c r="E55" s="868"/>
      <c r="F55" s="868"/>
      <c r="G55" s="868"/>
      <c r="H55" s="868"/>
      <c r="I55" s="868"/>
      <c r="J55" s="868"/>
      <c r="K55" s="864"/>
      <c r="L55" s="888"/>
      <c r="M55" s="864"/>
    </row>
    <row r="56" spans="2:13">
      <c r="B56" s="867"/>
      <c r="C56" s="871"/>
      <c r="D56" s="871"/>
      <c r="E56" s="871"/>
      <c r="F56" s="871"/>
      <c r="G56" s="871"/>
      <c r="H56" s="871"/>
      <c r="I56" s="871"/>
      <c r="J56" s="871"/>
      <c r="K56" s="864"/>
      <c r="L56" s="888"/>
      <c r="M56" s="864"/>
    </row>
    <row r="57" spans="2:13">
      <c r="B57" s="867"/>
      <c r="C57" s="871"/>
      <c r="D57" s="871"/>
      <c r="E57" s="871"/>
      <c r="F57" s="871"/>
      <c r="G57" s="871"/>
      <c r="H57" s="871"/>
      <c r="I57" s="871"/>
      <c r="J57" s="871"/>
      <c r="K57" s="864"/>
      <c r="L57" s="888"/>
      <c r="M57" s="864"/>
    </row>
    <row r="58" spans="2:13">
      <c r="B58" s="867"/>
      <c r="C58" s="871"/>
      <c r="D58" s="871"/>
      <c r="E58" s="871"/>
      <c r="F58" s="871"/>
      <c r="G58" s="871"/>
      <c r="H58" s="871"/>
      <c r="I58" s="871"/>
      <c r="J58" s="871"/>
      <c r="K58" s="871"/>
      <c r="L58" s="888"/>
      <c r="M58" s="864"/>
    </row>
    <row r="59" ht="15.15" spans="2:13">
      <c r="B59" s="872"/>
      <c r="C59" s="873"/>
      <c r="D59" s="873"/>
      <c r="E59" s="873"/>
      <c r="F59" s="873"/>
      <c r="G59" s="873"/>
      <c r="H59" s="873"/>
      <c r="I59" s="873"/>
      <c r="J59" s="873"/>
      <c r="K59" s="873"/>
      <c r="L59" s="889"/>
      <c r="M59" s="864"/>
    </row>
    <row r="60" spans="2:13">
      <c r="B60" s="867"/>
      <c r="C60" s="864"/>
      <c r="D60" s="874" t="s">
        <v>2257</v>
      </c>
      <c r="E60" s="875"/>
      <c r="F60" s="875"/>
      <c r="G60" s="875"/>
      <c r="H60" s="875"/>
      <c r="I60" s="890" t="s">
        <v>2252</v>
      </c>
      <c r="J60" s="891"/>
      <c r="K60" s="891"/>
      <c r="L60" s="892"/>
      <c r="M60" s="864"/>
    </row>
    <row r="61" spans="2:13">
      <c r="B61" s="867"/>
      <c r="C61" s="864"/>
      <c r="D61" s="876"/>
      <c r="E61" s="877"/>
      <c r="F61" s="877"/>
      <c r="G61" s="877"/>
      <c r="H61" s="877"/>
      <c r="I61" s="893"/>
      <c r="J61" s="894"/>
      <c r="K61" s="894"/>
      <c r="L61" s="895"/>
      <c r="M61" s="864"/>
    </row>
    <row r="62" spans="2:13">
      <c r="B62" s="867"/>
      <c r="C62" s="864"/>
      <c r="D62" s="878"/>
      <c r="E62" s="879"/>
      <c r="F62" s="879"/>
      <c r="G62" s="879"/>
      <c r="H62" s="880"/>
      <c r="I62" s="896" t="s">
        <v>2253</v>
      </c>
      <c r="J62" s="613"/>
      <c r="K62" s="613"/>
      <c r="L62" s="897"/>
      <c r="M62" s="864"/>
    </row>
    <row r="63" ht="15" spans="2:13">
      <c r="B63" s="867"/>
      <c r="C63" s="864"/>
      <c r="D63" s="881" t="str">
        <f>Peta!E61</f>
        <v>ADI PURNOMO</v>
      </c>
      <c r="E63" s="877"/>
      <c r="F63" s="877"/>
      <c r="G63" s="877"/>
      <c r="H63" s="877"/>
      <c r="I63" s="893" t="s">
        <v>2254</v>
      </c>
      <c r="J63" s="894"/>
      <c r="K63" s="894"/>
      <c r="L63" s="895"/>
      <c r="M63" s="864"/>
    </row>
    <row r="64" spans="2:13">
      <c r="B64" s="867"/>
      <c r="C64" s="864"/>
      <c r="D64" s="882"/>
      <c r="E64" s="883"/>
      <c r="F64" s="883"/>
      <c r="G64" s="883"/>
      <c r="H64" s="884"/>
      <c r="I64" s="898"/>
      <c r="J64" s="864"/>
      <c r="K64" s="864"/>
      <c r="L64" s="886"/>
      <c r="M64" s="864"/>
    </row>
    <row r="65" spans="2:13">
      <c r="B65" s="867"/>
      <c r="C65" s="864"/>
      <c r="D65" s="899"/>
      <c r="E65" s="900"/>
      <c r="F65" s="900"/>
      <c r="G65" s="900"/>
      <c r="H65" s="900"/>
      <c r="I65" s="898"/>
      <c r="J65" s="864"/>
      <c r="K65" s="864"/>
      <c r="L65" s="886"/>
      <c r="M65" s="864"/>
    </row>
    <row r="66" ht="23.25" customHeight="1" spans="2:13">
      <c r="B66" s="867"/>
      <c r="C66" s="864"/>
      <c r="D66" s="901" t="str">
        <f>Peta!E63</f>
        <v>Jalan Raya Malasan Tegal Siwalan, </v>
      </c>
      <c r="E66" s="902"/>
      <c r="F66" s="902"/>
      <c r="G66" s="902"/>
      <c r="H66" s="902"/>
      <c r="I66" s="901" t="s">
        <v>2255</v>
      </c>
      <c r="J66" s="902"/>
      <c r="K66" s="902"/>
      <c r="L66" s="909"/>
      <c r="M66" s="864"/>
    </row>
    <row r="67" spans="2:13">
      <c r="B67" s="867"/>
      <c r="C67" s="864"/>
      <c r="D67" s="903" t="str">
        <f>Peta!E65</f>
        <v>Desa Malasan Wetan, Kec. Tegalsiwalan, </v>
      </c>
      <c r="E67" s="904"/>
      <c r="F67" s="904"/>
      <c r="G67" s="904"/>
      <c r="H67" s="905"/>
      <c r="I67" s="910" t="s">
        <v>2256</v>
      </c>
      <c r="J67" s="911"/>
      <c r="K67" s="911"/>
      <c r="L67" s="912"/>
      <c r="M67" s="864"/>
    </row>
    <row r="68" ht="15.75" customHeight="1" spans="2:13">
      <c r="B68" s="872"/>
      <c r="C68" s="873"/>
      <c r="D68" s="906" t="str">
        <f>Peta!E66</f>
        <v>Kabupaten Probolinggo, Provinsi Jawa Timur</v>
      </c>
      <c r="E68" s="907"/>
      <c r="F68" s="907"/>
      <c r="G68" s="907"/>
      <c r="H68" s="908"/>
      <c r="I68" s="913"/>
      <c r="J68" s="873"/>
      <c r="K68" s="873"/>
      <c r="L68" s="889"/>
      <c r="M68" s="864"/>
    </row>
    <row r="69" spans="2:13">
      <c r="B69" s="864"/>
      <c r="C69" s="864"/>
      <c r="D69" s="864"/>
      <c r="E69" s="864"/>
      <c r="F69" s="864"/>
      <c r="G69" s="864"/>
      <c r="H69" s="864"/>
      <c r="I69" s="864"/>
      <c r="J69" s="864"/>
      <c r="K69" s="864"/>
      <c r="L69" s="864"/>
      <c r="M69" s="864"/>
    </row>
  </sheetData>
  <mergeCells count="11">
    <mergeCell ref="I62:L62"/>
    <mergeCell ref="D63:H63"/>
    <mergeCell ref="I63:L63"/>
    <mergeCell ref="D65:H65"/>
    <mergeCell ref="D66:H66"/>
    <mergeCell ref="I66:L66"/>
    <mergeCell ref="D67:H67"/>
    <mergeCell ref="I67:L67"/>
    <mergeCell ref="D68:H68"/>
    <mergeCell ref="D60:H61"/>
    <mergeCell ref="I60:L61"/>
  </mergeCells>
  <pageMargins left="0.7" right="0.7" top="0.75" bottom="0.75" header="0.3" footer="0.3"/>
  <pageSetup paperSize="9" scale="75" orientation="portrait"/>
  <headerFooter/>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M69"/>
  <sheetViews>
    <sheetView topLeftCell="A7" workbookViewId="0">
      <selection activeCell="G18" sqref="G18"/>
    </sheetView>
  </sheetViews>
  <sheetFormatPr defaultColWidth="8.88888888888889" defaultRowHeight="14.4"/>
  <cols>
    <col min="3" max="3" width="10" customWidth="1"/>
  </cols>
  <sheetData>
    <row r="1" spans="2:13">
      <c r="B1" s="864"/>
      <c r="C1" s="864"/>
      <c r="D1" s="864"/>
      <c r="E1" s="864"/>
      <c r="F1" s="864"/>
      <c r="G1" s="864"/>
      <c r="H1" s="864"/>
      <c r="I1" s="864"/>
      <c r="J1" s="864"/>
      <c r="K1" s="864"/>
      <c r="L1" s="864"/>
      <c r="M1" s="864"/>
    </row>
    <row r="2" spans="2:13">
      <c r="B2" s="864"/>
      <c r="C2" s="864"/>
      <c r="D2" s="864"/>
      <c r="E2" s="864"/>
      <c r="F2" s="864"/>
      <c r="G2" s="864"/>
      <c r="H2" s="864"/>
      <c r="I2" s="864"/>
      <c r="J2" s="864"/>
      <c r="K2" s="864"/>
      <c r="L2" s="864"/>
      <c r="M2" s="864"/>
    </row>
    <row r="3" ht="15.15" spans="2:13">
      <c r="B3" s="864"/>
      <c r="C3" s="864"/>
      <c r="D3" s="864"/>
      <c r="E3" s="864"/>
      <c r="F3" s="864"/>
      <c r="G3" s="864"/>
      <c r="H3" s="864"/>
      <c r="I3" s="864"/>
      <c r="J3" s="864"/>
      <c r="K3" s="864"/>
      <c r="L3" s="864"/>
      <c r="M3" s="864"/>
    </row>
    <row r="4" spans="2:13">
      <c r="B4" s="865"/>
      <c r="C4" s="866"/>
      <c r="D4" s="866"/>
      <c r="E4" s="866"/>
      <c r="F4" s="866"/>
      <c r="G4" s="866"/>
      <c r="H4" s="866"/>
      <c r="I4" s="866"/>
      <c r="J4" s="866"/>
      <c r="K4" s="866"/>
      <c r="L4" s="885"/>
      <c r="M4" s="864"/>
    </row>
    <row r="5" spans="2:13">
      <c r="B5" s="867"/>
      <c r="C5" s="864"/>
      <c r="D5" s="864" t="s">
        <v>266</v>
      </c>
      <c r="E5" s="864"/>
      <c r="F5" s="864"/>
      <c r="G5" s="864"/>
      <c r="H5" s="864"/>
      <c r="I5" s="864"/>
      <c r="J5" s="864"/>
      <c r="K5" s="864"/>
      <c r="L5" s="886"/>
      <c r="M5" s="864"/>
    </row>
    <row r="6" spans="2:13">
      <c r="B6" s="867"/>
      <c r="C6" s="864"/>
      <c r="D6" s="864"/>
      <c r="E6" s="864"/>
      <c r="F6" s="864"/>
      <c r="G6" s="864"/>
      <c r="H6" s="864"/>
      <c r="I6" s="864"/>
      <c r="J6" s="864"/>
      <c r="K6" s="864"/>
      <c r="L6" s="886"/>
      <c r="M6" s="864"/>
    </row>
    <row r="7" spans="2:13">
      <c r="B7" s="867"/>
      <c r="C7" s="864"/>
      <c r="D7" s="864"/>
      <c r="F7" s="864"/>
      <c r="G7" s="864"/>
      <c r="H7" s="864"/>
      <c r="I7" s="864"/>
      <c r="J7" s="864"/>
      <c r="K7" s="864"/>
      <c r="L7" s="886"/>
      <c r="M7" s="864"/>
    </row>
    <row r="8" spans="2:13">
      <c r="B8" s="867"/>
      <c r="C8" s="864"/>
      <c r="D8" s="864"/>
      <c r="E8" s="864"/>
      <c r="F8" s="864"/>
      <c r="G8" s="864"/>
      <c r="H8" s="864"/>
      <c r="I8" s="864"/>
      <c r="J8" s="864"/>
      <c r="K8" s="864"/>
      <c r="L8" s="886"/>
      <c r="M8" s="864"/>
    </row>
    <row r="9" spans="2:13">
      <c r="B9" s="867"/>
      <c r="C9" s="864"/>
      <c r="D9" s="864"/>
      <c r="E9" s="868"/>
      <c r="F9" s="868"/>
      <c r="G9" s="868"/>
      <c r="H9" s="868"/>
      <c r="I9" s="868"/>
      <c r="J9" s="864"/>
      <c r="K9" s="864"/>
      <c r="L9" s="886"/>
      <c r="M9" s="864"/>
    </row>
    <row r="10" spans="2:13">
      <c r="B10" s="867"/>
      <c r="C10" s="864"/>
      <c r="D10" s="864"/>
      <c r="E10" s="868"/>
      <c r="F10" s="868"/>
      <c r="G10" s="868"/>
      <c r="H10" s="868"/>
      <c r="I10" s="868"/>
      <c r="J10" s="864"/>
      <c r="K10" s="864"/>
      <c r="L10" s="886"/>
      <c r="M10" s="864"/>
    </row>
    <row r="11" hidden="1" spans="2:13">
      <c r="B11" s="867"/>
      <c r="C11" s="864"/>
      <c r="D11" s="864"/>
      <c r="E11" s="868"/>
      <c r="F11" s="868"/>
      <c r="G11" s="868"/>
      <c r="H11" s="868"/>
      <c r="I11" s="868"/>
      <c r="J11" s="864"/>
      <c r="K11" s="864"/>
      <c r="L11" s="886"/>
      <c r="M11" s="864"/>
    </row>
    <row r="12" hidden="1" spans="2:13">
      <c r="B12" s="867"/>
      <c r="C12" s="864"/>
      <c r="D12" s="864"/>
      <c r="E12" s="868"/>
      <c r="F12" s="868"/>
      <c r="G12" s="868"/>
      <c r="H12" s="868"/>
      <c r="I12" s="868"/>
      <c r="J12" s="864"/>
      <c r="K12" s="864"/>
      <c r="L12" s="886"/>
      <c r="M12" s="864"/>
    </row>
    <row r="13" hidden="1" spans="2:13">
      <c r="B13" s="867"/>
      <c r="C13" s="864"/>
      <c r="D13" s="864"/>
      <c r="E13" s="868"/>
      <c r="F13" s="868"/>
      <c r="G13" s="868"/>
      <c r="H13" s="868"/>
      <c r="I13" s="868"/>
      <c r="J13" s="864"/>
      <c r="K13" s="864"/>
      <c r="L13" s="886"/>
      <c r="M13" s="864"/>
    </row>
    <row r="14" hidden="1" spans="2:13">
      <c r="B14" s="867"/>
      <c r="C14" s="864"/>
      <c r="D14" s="864"/>
      <c r="E14" s="868"/>
      <c r="F14" s="868"/>
      <c r="G14" s="868"/>
      <c r="H14" s="868"/>
      <c r="I14" s="868"/>
      <c r="J14" s="864"/>
      <c r="K14" s="864"/>
      <c r="L14" s="886"/>
      <c r="M14" s="864"/>
    </row>
    <row r="15" spans="2:13">
      <c r="B15" s="867"/>
      <c r="C15" s="864"/>
      <c r="D15" s="864"/>
      <c r="E15" s="868"/>
      <c r="F15" s="868"/>
      <c r="G15" s="868"/>
      <c r="H15" s="868"/>
      <c r="I15" s="868"/>
      <c r="J15" s="864"/>
      <c r="K15" s="864"/>
      <c r="L15" s="886"/>
      <c r="M15" s="864"/>
    </row>
    <row r="16" spans="2:13">
      <c r="B16" s="867"/>
      <c r="C16" s="864"/>
      <c r="D16" s="864"/>
      <c r="E16" s="868"/>
      <c r="F16" s="868"/>
      <c r="G16" s="868"/>
      <c r="H16" s="868"/>
      <c r="I16" s="868"/>
      <c r="J16" s="864"/>
      <c r="K16" s="864"/>
      <c r="L16" s="886"/>
      <c r="M16" s="864"/>
    </row>
    <row r="17" spans="2:13">
      <c r="B17" s="867"/>
      <c r="C17" s="864"/>
      <c r="D17" s="864"/>
      <c r="E17" s="868"/>
      <c r="F17" s="868"/>
      <c r="G17" s="868"/>
      <c r="H17" s="868"/>
      <c r="I17" s="868"/>
      <c r="J17" s="864"/>
      <c r="K17" s="864"/>
      <c r="L17" s="886"/>
      <c r="M17" s="864"/>
    </row>
    <row r="18" spans="2:13">
      <c r="B18" s="867"/>
      <c r="C18" s="864"/>
      <c r="D18" s="864"/>
      <c r="E18" s="868"/>
      <c r="F18" s="868"/>
      <c r="G18" s="868"/>
      <c r="H18" s="868"/>
      <c r="I18" s="868"/>
      <c r="J18" s="864"/>
      <c r="K18" s="864"/>
      <c r="L18" s="886"/>
      <c r="M18" s="864"/>
    </row>
    <row r="19" spans="2:13">
      <c r="B19" s="867"/>
      <c r="C19" s="864"/>
      <c r="D19" s="864"/>
      <c r="E19" s="868"/>
      <c r="F19" s="868"/>
      <c r="G19" s="868"/>
      <c r="H19" s="868"/>
      <c r="I19" s="868"/>
      <c r="J19" s="864"/>
      <c r="K19" s="864"/>
      <c r="L19" s="886"/>
      <c r="M19" s="864"/>
    </row>
    <row r="20" spans="2:13">
      <c r="B20" s="867"/>
      <c r="C20" s="864"/>
      <c r="D20" s="864"/>
      <c r="E20" s="868"/>
      <c r="F20" s="868"/>
      <c r="G20" s="868"/>
      <c r="H20" s="868"/>
      <c r="I20" s="868"/>
      <c r="J20" s="864"/>
      <c r="K20" s="864"/>
      <c r="L20" s="886"/>
      <c r="M20" s="864"/>
    </row>
    <row r="21" spans="2:13">
      <c r="B21" s="867"/>
      <c r="C21" s="864"/>
      <c r="D21" s="864"/>
      <c r="E21" s="868"/>
      <c r="F21" s="868"/>
      <c r="G21" s="868"/>
      <c r="H21" s="868"/>
      <c r="I21" s="868"/>
      <c r="J21" s="864"/>
      <c r="K21" s="864"/>
      <c r="L21" s="886"/>
      <c r="M21" s="864"/>
    </row>
    <row r="22" spans="2:13">
      <c r="B22" s="867"/>
      <c r="C22" s="864"/>
      <c r="D22" s="864"/>
      <c r="E22" s="868"/>
      <c r="F22" s="868"/>
      <c r="G22" s="868"/>
      <c r="H22" s="868"/>
      <c r="I22" s="868"/>
      <c r="J22" s="864"/>
      <c r="K22" s="864"/>
      <c r="L22" s="886"/>
      <c r="M22" s="864"/>
    </row>
    <row r="23" spans="2:13">
      <c r="B23" s="867"/>
      <c r="C23" s="864"/>
      <c r="D23" s="864"/>
      <c r="E23" s="868"/>
      <c r="F23" s="868"/>
      <c r="G23" s="868"/>
      <c r="H23" s="868"/>
      <c r="I23" s="868"/>
      <c r="J23" s="864"/>
      <c r="K23" s="864"/>
      <c r="L23" s="886"/>
      <c r="M23" s="864"/>
    </row>
    <row r="24" spans="2:13">
      <c r="B24" s="867"/>
      <c r="C24" s="864"/>
      <c r="D24" s="864"/>
      <c r="E24" s="864"/>
      <c r="F24" s="864"/>
      <c r="G24" s="864"/>
      <c r="H24" s="864"/>
      <c r="I24" s="887"/>
      <c r="J24" s="864"/>
      <c r="K24" s="864"/>
      <c r="L24" s="886"/>
      <c r="M24" s="864"/>
    </row>
    <row r="25" spans="2:13">
      <c r="B25" s="867"/>
      <c r="C25" s="864"/>
      <c r="D25" s="864"/>
      <c r="E25" s="868"/>
      <c r="F25" s="864"/>
      <c r="G25" s="864"/>
      <c r="H25" s="864"/>
      <c r="I25" s="868"/>
      <c r="J25" s="868"/>
      <c r="K25" s="864"/>
      <c r="L25" s="886"/>
      <c r="M25" s="864"/>
    </row>
    <row r="26" spans="2:13">
      <c r="B26" s="867"/>
      <c r="C26" s="864"/>
      <c r="D26" s="864"/>
      <c r="E26" s="864"/>
      <c r="F26" s="868"/>
      <c r="G26" s="868"/>
      <c r="H26" s="868"/>
      <c r="I26" s="868"/>
      <c r="J26" s="868"/>
      <c r="K26" s="864"/>
      <c r="L26" s="886"/>
      <c r="M26" s="864"/>
    </row>
    <row r="27" spans="2:13">
      <c r="B27" s="867"/>
      <c r="C27" s="864"/>
      <c r="D27" s="864"/>
      <c r="E27" s="864"/>
      <c r="F27" s="864"/>
      <c r="G27" s="864"/>
      <c r="H27" s="864"/>
      <c r="I27" s="864"/>
      <c r="J27" s="864"/>
      <c r="K27" s="864"/>
      <c r="L27" s="886"/>
      <c r="M27" s="864"/>
    </row>
    <row r="28" spans="2:13">
      <c r="B28" s="867"/>
      <c r="C28" s="864"/>
      <c r="D28" s="864"/>
      <c r="E28" s="864"/>
      <c r="F28" s="864"/>
      <c r="G28" s="864"/>
      <c r="H28" s="864"/>
      <c r="I28" s="864"/>
      <c r="J28" s="864"/>
      <c r="K28" s="864"/>
      <c r="L28" s="886"/>
      <c r="M28" s="864"/>
    </row>
    <row r="29" spans="2:13">
      <c r="B29" s="867"/>
      <c r="C29" s="864"/>
      <c r="D29" s="864"/>
      <c r="E29" s="864"/>
      <c r="F29" s="864"/>
      <c r="G29" s="864"/>
      <c r="H29" s="864"/>
      <c r="I29" s="864"/>
      <c r="J29" s="864"/>
      <c r="K29" s="864"/>
      <c r="L29" s="886"/>
      <c r="M29" s="864"/>
    </row>
    <row r="30" spans="2:13">
      <c r="B30" s="867"/>
      <c r="C30" s="864"/>
      <c r="D30" s="864"/>
      <c r="E30" s="864"/>
      <c r="F30" s="864"/>
      <c r="G30" s="864"/>
      <c r="H30" s="864"/>
      <c r="I30" s="864"/>
      <c r="J30" s="864"/>
      <c r="K30" s="864"/>
      <c r="L30" s="886"/>
      <c r="M30" s="864"/>
    </row>
    <row r="31" spans="2:13">
      <c r="B31" s="867"/>
      <c r="C31" s="864"/>
      <c r="D31" s="864"/>
      <c r="E31" s="864"/>
      <c r="F31" s="864"/>
      <c r="G31" s="864"/>
      <c r="H31" s="864"/>
      <c r="I31" s="864"/>
      <c r="J31" s="864"/>
      <c r="K31" s="864"/>
      <c r="L31" s="886"/>
      <c r="M31" s="864"/>
    </row>
    <row r="32" spans="2:13">
      <c r="B32" s="867"/>
      <c r="C32" s="864"/>
      <c r="D32" s="864"/>
      <c r="E32" s="864"/>
      <c r="F32" s="864"/>
      <c r="G32" s="864"/>
      <c r="H32" s="864"/>
      <c r="I32" s="864"/>
      <c r="J32" s="864"/>
      <c r="K32" s="864"/>
      <c r="L32" s="886"/>
      <c r="M32" s="864"/>
    </row>
    <row r="33" spans="2:13">
      <c r="B33" s="914"/>
      <c r="C33" s="864"/>
      <c r="D33" s="915"/>
      <c r="E33" s="864"/>
      <c r="F33" s="864"/>
      <c r="G33" s="868"/>
      <c r="H33" s="868"/>
      <c r="I33" s="868"/>
      <c r="J33" s="868"/>
      <c r="K33" s="864"/>
      <c r="L33" s="886"/>
      <c r="M33" s="864"/>
    </row>
    <row r="34" spans="2:13">
      <c r="B34" s="914"/>
      <c r="C34" s="864"/>
      <c r="D34" s="915"/>
      <c r="E34" s="864"/>
      <c r="F34" s="864"/>
      <c r="G34" s="868"/>
      <c r="H34" s="868"/>
      <c r="I34" s="868"/>
      <c r="J34" s="915"/>
      <c r="K34" s="864"/>
      <c r="L34" s="886"/>
      <c r="M34" s="864"/>
    </row>
    <row r="35" spans="2:13">
      <c r="B35" s="914"/>
      <c r="C35" s="864"/>
      <c r="D35" s="915"/>
      <c r="E35" s="864"/>
      <c r="F35" s="864"/>
      <c r="G35" s="868"/>
      <c r="H35" s="868"/>
      <c r="I35" s="868"/>
      <c r="J35" s="868"/>
      <c r="K35" s="864"/>
      <c r="L35" s="886"/>
      <c r="M35" s="864"/>
    </row>
    <row r="36" spans="2:13">
      <c r="B36" s="914"/>
      <c r="C36" s="864"/>
      <c r="E36" s="864"/>
      <c r="F36" s="864"/>
      <c r="G36" s="868"/>
      <c r="H36" s="868"/>
      <c r="I36" s="868"/>
      <c r="J36" s="868"/>
      <c r="K36" s="864"/>
      <c r="L36" s="886"/>
      <c r="M36" s="864"/>
    </row>
    <row r="37" spans="2:13">
      <c r="B37" s="914"/>
      <c r="C37" s="864"/>
      <c r="D37" s="915"/>
      <c r="E37" s="864"/>
      <c r="F37" s="864"/>
      <c r="G37" s="869"/>
      <c r="H37" s="869"/>
      <c r="I37" s="869"/>
      <c r="J37" s="864"/>
      <c r="K37" s="864"/>
      <c r="L37" s="886"/>
      <c r="M37" s="864"/>
    </row>
    <row r="38" spans="2:13">
      <c r="B38" s="914"/>
      <c r="C38" s="864"/>
      <c r="D38" s="864"/>
      <c r="E38" s="864"/>
      <c r="F38" s="864"/>
      <c r="G38" s="869"/>
      <c r="H38" s="869"/>
      <c r="I38" s="869"/>
      <c r="J38" s="864"/>
      <c r="K38" s="864"/>
      <c r="L38" s="886"/>
      <c r="M38" s="864"/>
    </row>
    <row r="39" spans="2:13">
      <c r="B39" s="867"/>
      <c r="C39" s="864"/>
      <c r="D39" s="864"/>
      <c r="E39" s="864"/>
      <c r="F39" s="864"/>
      <c r="G39" s="869"/>
      <c r="H39" s="869"/>
      <c r="I39" s="869"/>
      <c r="J39" s="864"/>
      <c r="K39" s="864"/>
      <c r="L39" s="886"/>
      <c r="M39" s="864"/>
    </row>
    <row r="40" spans="2:13">
      <c r="B40" s="867"/>
      <c r="C40" s="864"/>
      <c r="D40" s="864"/>
      <c r="E40" s="864"/>
      <c r="F40" s="864"/>
      <c r="G40" s="864"/>
      <c r="H40" s="864"/>
      <c r="I40" s="864"/>
      <c r="J40" s="864"/>
      <c r="K40" s="864"/>
      <c r="L40" s="886"/>
      <c r="M40" s="864"/>
    </row>
    <row r="41" spans="2:13">
      <c r="B41" s="914"/>
      <c r="C41" s="864"/>
      <c r="D41" s="864"/>
      <c r="E41" s="864"/>
      <c r="F41" s="868"/>
      <c r="G41" s="868"/>
      <c r="H41" s="868"/>
      <c r="I41" s="868"/>
      <c r="J41" s="868"/>
      <c r="K41" s="864"/>
      <c r="L41" s="886"/>
      <c r="M41" s="864"/>
    </row>
    <row r="42" spans="2:13">
      <c r="B42" s="914"/>
      <c r="C42" s="868"/>
      <c r="D42" s="868"/>
      <c r="E42" s="868"/>
      <c r="F42" s="868"/>
      <c r="G42" s="868"/>
      <c r="H42" s="868"/>
      <c r="I42" s="868"/>
      <c r="J42" s="868"/>
      <c r="K42" s="864"/>
      <c r="L42" s="886"/>
      <c r="M42" s="864"/>
    </row>
    <row r="43" spans="2:13">
      <c r="B43" s="867"/>
      <c r="C43" s="868"/>
      <c r="D43" s="868"/>
      <c r="E43" s="868"/>
      <c r="F43" s="868"/>
      <c r="G43" s="870"/>
      <c r="H43" s="870"/>
      <c r="I43" s="868"/>
      <c r="J43" s="868"/>
      <c r="K43" s="864"/>
      <c r="L43" s="886"/>
      <c r="M43" s="864"/>
    </row>
    <row r="44" spans="2:13">
      <c r="B44" s="867"/>
      <c r="C44" s="868"/>
      <c r="D44" s="868"/>
      <c r="E44" s="868"/>
      <c r="F44" s="868"/>
      <c r="G44" s="868"/>
      <c r="H44" s="868"/>
      <c r="I44" s="868"/>
      <c r="J44" s="868"/>
      <c r="K44" s="864"/>
      <c r="L44" s="886"/>
      <c r="M44" s="864"/>
    </row>
    <row r="45" spans="2:13">
      <c r="B45" s="867"/>
      <c r="C45" s="868"/>
      <c r="D45" s="868"/>
      <c r="E45" s="868"/>
      <c r="F45" s="868"/>
      <c r="G45" s="868"/>
      <c r="H45" s="868"/>
      <c r="I45" s="868"/>
      <c r="J45" s="868"/>
      <c r="K45" s="864"/>
      <c r="L45" s="886"/>
      <c r="M45" s="864"/>
    </row>
    <row r="46" spans="2:13">
      <c r="B46" s="867"/>
      <c r="C46" s="868"/>
      <c r="D46" s="868"/>
      <c r="E46" s="868"/>
      <c r="F46" s="868"/>
      <c r="G46" s="868"/>
      <c r="H46" s="868"/>
      <c r="I46" s="868"/>
      <c r="J46" s="868"/>
      <c r="K46" s="864"/>
      <c r="L46" s="886"/>
      <c r="M46" s="864"/>
    </row>
    <row r="47" spans="2:13">
      <c r="B47" s="867"/>
      <c r="D47" s="868"/>
      <c r="E47" s="868"/>
      <c r="F47" s="868"/>
      <c r="G47" s="868"/>
      <c r="H47" s="868"/>
      <c r="I47" s="868"/>
      <c r="J47" s="868"/>
      <c r="K47" s="864"/>
      <c r="L47" s="886"/>
      <c r="M47" s="864"/>
    </row>
    <row r="48" spans="2:13">
      <c r="B48" s="867"/>
      <c r="D48" s="868"/>
      <c r="E48" s="868"/>
      <c r="F48" s="868"/>
      <c r="G48" s="868"/>
      <c r="H48" s="868"/>
      <c r="I48" s="868"/>
      <c r="J48" s="868"/>
      <c r="K48" s="864"/>
      <c r="L48" s="886"/>
      <c r="M48" s="864"/>
    </row>
    <row r="49" spans="2:13">
      <c r="B49" s="867"/>
      <c r="D49" s="868"/>
      <c r="E49" s="868"/>
      <c r="F49" s="868"/>
      <c r="G49" s="868"/>
      <c r="H49" s="868"/>
      <c r="I49" s="868"/>
      <c r="J49" s="868"/>
      <c r="K49" s="864"/>
      <c r="L49" s="886"/>
      <c r="M49" s="864"/>
    </row>
    <row r="50" spans="2:13">
      <c r="B50" s="867"/>
      <c r="D50" s="868"/>
      <c r="E50" s="868"/>
      <c r="F50" s="868"/>
      <c r="G50" s="868"/>
      <c r="H50" s="868"/>
      <c r="I50" s="868"/>
      <c r="J50" s="868"/>
      <c r="K50" s="864"/>
      <c r="L50" s="888"/>
      <c r="M50" s="864"/>
    </row>
    <row r="51" spans="2:13">
      <c r="B51" s="867"/>
      <c r="D51" s="868"/>
      <c r="E51" s="868"/>
      <c r="F51" s="868"/>
      <c r="G51" s="868"/>
      <c r="H51" s="868"/>
      <c r="I51" s="868"/>
      <c r="J51" s="868"/>
      <c r="K51" s="864"/>
      <c r="L51" s="888"/>
      <c r="M51" s="864"/>
    </row>
    <row r="52" spans="2:13">
      <c r="B52" s="867"/>
      <c r="D52" s="868"/>
      <c r="E52" s="868"/>
      <c r="F52" s="868"/>
      <c r="G52" s="868"/>
      <c r="H52" s="868"/>
      <c r="I52" s="868"/>
      <c r="J52" s="868"/>
      <c r="K52" s="864"/>
      <c r="L52" s="888"/>
      <c r="M52" s="864"/>
    </row>
    <row r="53" spans="2:13">
      <c r="B53" s="867"/>
      <c r="D53" s="868"/>
      <c r="E53" s="868"/>
      <c r="F53" s="868"/>
      <c r="G53" s="868"/>
      <c r="H53" s="868"/>
      <c r="I53" s="868"/>
      <c r="J53" s="868"/>
      <c r="K53" s="864"/>
      <c r="L53" s="888"/>
      <c r="M53" s="864"/>
    </row>
    <row r="54" spans="2:13">
      <c r="B54" s="867"/>
      <c r="D54" s="871"/>
      <c r="E54" s="868"/>
      <c r="F54" s="868"/>
      <c r="G54" s="868"/>
      <c r="H54" s="868"/>
      <c r="I54" s="868"/>
      <c r="J54" s="868"/>
      <c r="K54" s="864"/>
      <c r="L54" s="888"/>
      <c r="M54" s="864"/>
    </row>
    <row r="55" spans="2:13">
      <c r="B55" s="867"/>
      <c r="C55" s="871"/>
      <c r="D55" s="871"/>
      <c r="E55" s="868"/>
      <c r="F55" s="868"/>
      <c r="G55" s="868"/>
      <c r="H55" s="868"/>
      <c r="I55" s="868"/>
      <c r="J55" s="868"/>
      <c r="K55" s="864"/>
      <c r="L55" s="888"/>
      <c r="M55" s="864"/>
    </row>
    <row r="56" spans="2:13">
      <c r="B56" s="867"/>
      <c r="C56" s="871"/>
      <c r="D56" s="871"/>
      <c r="E56" s="871"/>
      <c r="F56" s="871"/>
      <c r="G56" s="871"/>
      <c r="H56" s="871"/>
      <c r="I56" s="871"/>
      <c r="J56" s="871"/>
      <c r="K56" s="864"/>
      <c r="L56" s="888"/>
      <c r="M56" s="864"/>
    </row>
    <row r="57" spans="2:13">
      <c r="B57" s="867"/>
      <c r="C57" s="871"/>
      <c r="D57" s="871"/>
      <c r="E57" s="871"/>
      <c r="F57" s="871"/>
      <c r="G57" s="871"/>
      <c r="H57" s="871"/>
      <c r="I57" s="871"/>
      <c r="J57" s="871"/>
      <c r="K57" s="864"/>
      <c r="L57" s="888"/>
      <c r="M57" s="864"/>
    </row>
    <row r="58" spans="2:13">
      <c r="B58" s="867"/>
      <c r="C58" s="871"/>
      <c r="D58" s="871"/>
      <c r="E58" s="871"/>
      <c r="F58" s="871"/>
      <c r="G58" s="871"/>
      <c r="H58" s="871"/>
      <c r="I58" s="871"/>
      <c r="J58" s="871"/>
      <c r="K58" s="871"/>
      <c r="L58" s="888"/>
      <c r="M58" s="864"/>
    </row>
    <row r="59" ht="15.15" spans="2:13">
      <c r="B59" s="872"/>
      <c r="C59" s="873"/>
      <c r="D59" s="873"/>
      <c r="E59" s="873"/>
      <c r="F59" s="873"/>
      <c r="G59" s="873"/>
      <c r="H59" s="873"/>
      <c r="I59" s="873"/>
      <c r="J59" s="873"/>
      <c r="K59" s="873"/>
      <c r="L59" s="889"/>
      <c r="M59" s="864"/>
    </row>
    <row r="60" spans="2:13">
      <c r="B60" s="867"/>
      <c r="C60" s="864"/>
      <c r="D60" s="874" t="s">
        <v>2258</v>
      </c>
      <c r="E60" s="875"/>
      <c r="F60" s="875"/>
      <c r="G60" s="875"/>
      <c r="H60" s="875"/>
      <c r="I60" s="890" t="s">
        <v>2252</v>
      </c>
      <c r="J60" s="891"/>
      <c r="K60" s="891"/>
      <c r="L60" s="892"/>
      <c r="M60" s="864"/>
    </row>
    <row r="61" spans="2:13">
      <c r="B61" s="867"/>
      <c r="C61" s="864"/>
      <c r="D61" s="876"/>
      <c r="E61" s="877"/>
      <c r="F61" s="877"/>
      <c r="G61" s="877"/>
      <c r="H61" s="877"/>
      <c r="I61" s="893"/>
      <c r="J61" s="894"/>
      <c r="K61" s="894"/>
      <c r="L61" s="895"/>
      <c r="M61" s="864"/>
    </row>
    <row r="62" spans="2:13">
      <c r="B62" s="867"/>
      <c r="C62" s="864"/>
      <c r="D62" s="878"/>
      <c r="E62" s="879"/>
      <c r="F62" s="879"/>
      <c r="G62" s="879"/>
      <c r="H62" s="880"/>
      <c r="I62" s="896" t="s">
        <v>2253</v>
      </c>
      <c r="J62" s="613"/>
      <c r="K62" s="613"/>
      <c r="L62" s="897"/>
      <c r="M62" s="864"/>
    </row>
    <row r="63" ht="15" spans="2:13">
      <c r="B63" s="867"/>
      <c r="C63" s="864"/>
      <c r="D63" s="881" t="str">
        <f>Peta!E61</f>
        <v>ADI PURNOMO</v>
      </c>
      <c r="E63" s="877"/>
      <c r="F63" s="877"/>
      <c r="G63" s="877"/>
      <c r="H63" s="877"/>
      <c r="I63" s="893" t="s">
        <v>2254</v>
      </c>
      <c r="J63" s="894"/>
      <c r="K63" s="894"/>
      <c r="L63" s="895"/>
      <c r="M63" s="864"/>
    </row>
    <row r="64" spans="2:13">
      <c r="B64" s="867"/>
      <c r="C64" s="864"/>
      <c r="D64" s="882"/>
      <c r="E64" s="883"/>
      <c r="F64" s="883"/>
      <c r="G64" s="883"/>
      <c r="H64" s="884"/>
      <c r="I64" s="898"/>
      <c r="J64" s="864"/>
      <c r="K64" s="864"/>
      <c r="L64" s="886"/>
      <c r="M64" s="864"/>
    </row>
    <row r="65" spans="2:13">
      <c r="B65" s="867"/>
      <c r="C65" s="864"/>
      <c r="D65" s="899"/>
      <c r="E65" s="900"/>
      <c r="F65" s="900"/>
      <c r="G65" s="900"/>
      <c r="H65" s="900"/>
      <c r="I65" s="898"/>
      <c r="J65" s="864"/>
      <c r="K65" s="864"/>
      <c r="L65" s="886"/>
      <c r="M65" s="864"/>
    </row>
    <row r="66" ht="19.5" customHeight="1" spans="2:13">
      <c r="B66" s="867"/>
      <c r="C66" s="864"/>
      <c r="D66" s="901" t="str">
        <f>Peta!E63</f>
        <v>Jalan Raya Malasan Tegal Siwalan, </v>
      </c>
      <c r="E66" s="902"/>
      <c r="F66" s="902"/>
      <c r="G66" s="902"/>
      <c r="H66" s="902"/>
      <c r="I66" s="901" t="s">
        <v>2255</v>
      </c>
      <c r="J66" s="902"/>
      <c r="K66" s="902"/>
      <c r="L66" s="909"/>
      <c r="M66" s="864"/>
    </row>
    <row r="67" spans="2:13">
      <c r="B67" s="867"/>
      <c r="C67" s="864"/>
      <c r="D67" s="903" t="str">
        <f>Peta!E65</f>
        <v>Desa Malasan Wetan, Kec. Tegalsiwalan, </v>
      </c>
      <c r="E67" s="904"/>
      <c r="F67" s="904"/>
      <c r="G67" s="904"/>
      <c r="H67" s="905"/>
      <c r="I67" s="910" t="s">
        <v>2256</v>
      </c>
      <c r="J67" s="911"/>
      <c r="K67" s="911"/>
      <c r="L67" s="912"/>
      <c r="M67" s="864"/>
    </row>
    <row r="68" ht="15.15" spans="2:13">
      <c r="B68" s="872"/>
      <c r="C68" s="873"/>
      <c r="D68" s="906" t="str">
        <f>Peta!E66</f>
        <v>Kabupaten Probolinggo, Provinsi Jawa Timur</v>
      </c>
      <c r="E68" s="907"/>
      <c r="F68" s="907"/>
      <c r="G68" s="907"/>
      <c r="H68" s="908"/>
      <c r="I68" s="913"/>
      <c r="J68" s="873"/>
      <c r="K68" s="873"/>
      <c r="L68" s="889"/>
      <c r="M68" s="864"/>
    </row>
    <row r="69" spans="2:13">
      <c r="B69" s="864"/>
      <c r="C69" s="864"/>
      <c r="D69" s="864"/>
      <c r="E69" s="864"/>
      <c r="F69" s="864"/>
      <c r="G69" s="864"/>
      <c r="H69" s="864"/>
      <c r="I69" s="864"/>
      <c r="J69" s="864"/>
      <c r="K69" s="864"/>
      <c r="L69" s="864"/>
      <c r="M69" s="864"/>
    </row>
  </sheetData>
  <mergeCells count="11">
    <mergeCell ref="I62:L62"/>
    <mergeCell ref="D63:H63"/>
    <mergeCell ref="I63:L63"/>
    <mergeCell ref="D65:H65"/>
    <mergeCell ref="D66:H66"/>
    <mergeCell ref="I66:L66"/>
    <mergeCell ref="D67:H67"/>
    <mergeCell ref="I67:L67"/>
    <mergeCell ref="D68:H68"/>
    <mergeCell ref="D60:H61"/>
    <mergeCell ref="I60:L61"/>
  </mergeCells>
  <pageMargins left="0.7" right="0.7" top="0.75" bottom="0.75" header="0.3" footer="0.3"/>
  <pageSetup paperSize="9" scale="75" orientation="portrait"/>
  <headerFooter/>
  <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M69"/>
  <sheetViews>
    <sheetView zoomScale="70" zoomScaleNormal="70" topLeftCell="A4" workbookViewId="0">
      <selection activeCell="C47" sqref="C47:C48"/>
    </sheetView>
  </sheetViews>
  <sheetFormatPr defaultColWidth="8.88888888888889" defaultRowHeight="14.4"/>
  <cols>
    <col min="3" max="3" width="9.11111111111111" customWidth="1"/>
  </cols>
  <sheetData>
    <row r="1" spans="2:13">
      <c r="B1" s="864"/>
      <c r="C1" s="864"/>
      <c r="D1" s="864"/>
      <c r="E1" s="864"/>
      <c r="F1" s="864"/>
      <c r="G1" s="864"/>
      <c r="H1" s="864"/>
      <c r="I1" s="864"/>
      <c r="J1" s="864"/>
      <c r="K1" s="864"/>
      <c r="L1" s="864"/>
      <c r="M1" s="864"/>
    </row>
    <row r="2" spans="2:13">
      <c r="B2" s="864"/>
      <c r="C2" s="864"/>
      <c r="D2" s="864"/>
      <c r="E2" s="864"/>
      <c r="F2" s="864"/>
      <c r="G2" s="864"/>
      <c r="H2" s="864"/>
      <c r="I2" s="864"/>
      <c r="J2" s="864"/>
      <c r="K2" s="864"/>
      <c r="L2" s="864"/>
      <c r="M2" s="864"/>
    </row>
    <row r="3" ht="15.15" spans="2:13">
      <c r="B3" s="864"/>
      <c r="C3" s="864"/>
      <c r="D3" s="864"/>
      <c r="E3" s="864"/>
      <c r="F3" s="864"/>
      <c r="G3" s="864"/>
      <c r="H3" s="864"/>
      <c r="I3" s="864"/>
      <c r="J3" s="864"/>
      <c r="K3" s="864"/>
      <c r="L3" s="864"/>
      <c r="M3" s="864"/>
    </row>
    <row r="4" spans="2:13">
      <c r="B4" s="865"/>
      <c r="C4" s="866"/>
      <c r="D4" s="866"/>
      <c r="E4" s="866"/>
      <c r="F4" s="866"/>
      <c r="G4" s="866"/>
      <c r="H4" s="866"/>
      <c r="I4" s="866"/>
      <c r="J4" s="866"/>
      <c r="K4" s="866"/>
      <c r="L4" s="885"/>
      <c r="M4" s="864"/>
    </row>
    <row r="5" spans="2:13">
      <c r="B5" s="867"/>
      <c r="C5" s="864"/>
      <c r="D5" s="864"/>
      <c r="E5" s="864"/>
      <c r="F5" s="864"/>
      <c r="G5" s="864"/>
      <c r="H5" s="864"/>
      <c r="I5" s="864"/>
      <c r="J5" s="864"/>
      <c r="K5" s="864"/>
      <c r="L5" s="886"/>
      <c r="M5" s="864"/>
    </row>
    <row r="6" spans="2:13">
      <c r="B6" s="867"/>
      <c r="C6" s="864"/>
      <c r="D6" s="864"/>
      <c r="E6" s="864"/>
      <c r="F6" s="864"/>
      <c r="G6" s="864"/>
      <c r="H6" s="864"/>
      <c r="I6" s="864"/>
      <c r="J6" s="864"/>
      <c r="K6" s="864"/>
      <c r="L6" s="886"/>
      <c r="M6" s="864"/>
    </row>
    <row r="7" spans="2:13">
      <c r="B7" s="867"/>
      <c r="C7" s="864"/>
      <c r="D7" s="864"/>
      <c r="F7" s="864"/>
      <c r="G7" s="864"/>
      <c r="H7" s="864"/>
      <c r="I7" s="864"/>
      <c r="J7" s="864"/>
      <c r="K7" s="864"/>
      <c r="L7" s="886"/>
      <c r="M7" s="864"/>
    </row>
    <row r="8" spans="2:13">
      <c r="B8" s="867"/>
      <c r="C8" s="864"/>
      <c r="D8" s="864"/>
      <c r="E8" s="864"/>
      <c r="F8" s="864"/>
      <c r="G8" s="864"/>
      <c r="H8" s="864"/>
      <c r="I8" s="864"/>
      <c r="J8" s="864"/>
      <c r="K8" s="864"/>
      <c r="L8" s="886"/>
      <c r="M8" s="864"/>
    </row>
    <row r="9" spans="2:13">
      <c r="B9" s="867"/>
      <c r="C9" s="864"/>
      <c r="D9" s="864"/>
      <c r="E9" s="868"/>
      <c r="F9" s="868"/>
      <c r="G9" s="868"/>
      <c r="H9" s="868"/>
      <c r="I9" s="868"/>
      <c r="J9" s="864"/>
      <c r="K9" s="864"/>
      <c r="L9" s="886"/>
      <c r="M9" s="864"/>
    </row>
    <row r="10" spans="2:13">
      <c r="B10" s="867"/>
      <c r="C10" s="864"/>
      <c r="D10" s="864"/>
      <c r="E10" s="868"/>
      <c r="F10" s="868"/>
      <c r="G10" s="868"/>
      <c r="H10" s="868"/>
      <c r="I10" s="868"/>
      <c r="J10" s="864"/>
      <c r="K10" s="864"/>
      <c r="L10" s="886"/>
      <c r="M10" s="864"/>
    </row>
    <row r="11" hidden="1" spans="2:13">
      <c r="B11" s="867"/>
      <c r="C11" s="864"/>
      <c r="D11" s="864"/>
      <c r="E11" s="868"/>
      <c r="F11" s="868"/>
      <c r="G11" s="868"/>
      <c r="H11" s="868"/>
      <c r="I11" s="868"/>
      <c r="J11" s="864"/>
      <c r="K11" s="864"/>
      <c r="L11" s="886"/>
      <c r="M11" s="864"/>
    </row>
    <row r="12" hidden="1" spans="2:13">
      <c r="B12" s="867"/>
      <c r="C12" s="864"/>
      <c r="D12" s="864"/>
      <c r="E12" s="868"/>
      <c r="F12" s="868"/>
      <c r="G12" s="868"/>
      <c r="H12" s="868"/>
      <c r="I12" s="868"/>
      <c r="J12" s="864"/>
      <c r="K12" s="864"/>
      <c r="L12" s="886"/>
      <c r="M12" s="864"/>
    </row>
    <row r="13" hidden="1" spans="2:13">
      <c r="B13" s="867"/>
      <c r="C13" s="864"/>
      <c r="D13" s="864"/>
      <c r="E13" s="868"/>
      <c r="F13" s="868"/>
      <c r="G13" s="868"/>
      <c r="H13" s="868"/>
      <c r="I13" s="868"/>
      <c r="J13" s="864"/>
      <c r="K13" s="864"/>
      <c r="L13" s="886"/>
      <c r="M13" s="864"/>
    </row>
    <row r="14" hidden="1" spans="2:13">
      <c r="B14" s="867"/>
      <c r="C14" s="864"/>
      <c r="D14" s="864"/>
      <c r="E14" s="868"/>
      <c r="F14" s="868"/>
      <c r="G14" s="868"/>
      <c r="H14" s="868"/>
      <c r="I14" s="868"/>
      <c r="J14" s="864"/>
      <c r="K14" s="864"/>
      <c r="L14" s="886"/>
      <c r="M14" s="864"/>
    </row>
    <row r="15" spans="2:13">
      <c r="B15" s="867"/>
      <c r="C15" s="864"/>
      <c r="D15" s="864"/>
      <c r="E15" s="868"/>
      <c r="F15" s="868"/>
      <c r="G15" s="868"/>
      <c r="H15" s="868"/>
      <c r="I15" s="868"/>
      <c r="J15" s="864"/>
      <c r="K15" s="864"/>
      <c r="L15" s="886"/>
      <c r="M15" s="864"/>
    </row>
    <row r="16" spans="2:13">
      <c r="B16" s="867"/>
      <c r="C16" s="864"/>
      <c r="D16" s="864"/>
      <c r="E16" s="868"/>
      <c r="F16" s="868"/>
      <c r="G16" s="868"/>
      <c r="H16" s="868"/>
      <c r="I16" s="868"/>
      <c r="J16" s="864"/>
      <c r="K16" s="864"/>
      <c r="L16" s="886"/>
      <c r="M16" s="864"/>
    </row>
    <row r="17" spans="2:13">
      <c r="B17" s="867"/>
      <c r="C17" s="864"/>
      <c r="D17" s="864"/>
      <c r="E17" s="868"/>
      <c r="F17" s="868"/>
      <c r="G17" s="868"/>
      <c r="H17" s="868"/>
      <c r="I17" s="868"/>
      <c r="J17" s="864"/>
      <c r="K17" s="864"/>
      <c r="L17" s="886"/>
      <c r="M17" s="864"/>
    </row>
    <row r="18" spans="2:13">
      <c r="B18" s="867"/>
      <c r="C18" s="864"/>
      <c r="D18" s="864"/>
      <c r="E18" s="868"/>
      <c r="F18" s="868"/>
      <c r="G18" s="868"/>
      <c r="H18" s="868"/>
      <c r="I18" s="868"/>
      <c r="J18" s="864"/>
      <c r="K18" s="864"/>
      <c r="L18" s="886"/>
      <c r="M18" s="864"/>
    </row>
    <row r="19" spans="2:13">
      <c r="B19" s="867"/>
      <c r="C19" s="864"/>
      <c r="D19" s="864"/>
      <c r="E19" s="868"/>
      <c r="F19" s="868"/>
      <c r="G19" s="868"/>
      <c r="H19" s="868"/>
      <c r="I19" s="868"/>
      <c r="J19" s="864"/>
      <c r="K19" s="864"/>
      <c r="L19" s="886"/>
      <c r="M19" s="864"/>
    </row>
    <row r="20" spans="2:13">
      <c r="B20" s="867"/>
      <c r="C20" s="864"/>
      <c r="D20" s="864"/>
      <c r="E20" s="868"/>
      <c r="F20" s="868"/>
      <c r="G20" s="868"/>
      <c r="H20" s="868"/>
      <c r="I20" s="868"/>
      <c r="J20" s="864"/>
      <c r="K20" s="864"/>
      <c r="L20" s="886"/>
      <c r="M20" s="864"/>
    </row>
    <row r="21" spans="2:13">
      <c r="B21" s="867"/>
      <c r="C21" s="864"/>
      <c r="D21" s="864"/>
      <c r="E21" s="868"/>
      <c r="F21" s="868"/>
      <c r="G21" s="868"/>
      <c r="H21" s="868"/>
      <c r="I21" s="868"/>
      <c r="J21" s="864"/>
      <c r="K21" s="864"/>
      <c r="L21" s="886"/>
      <c r="M21" s="864"/>
    </row>
    <row r="22" spans="2:13">
      <c r="B22" s="867"/>
      <c r="C22" s="864"/>
      <c r="D22" s="864"/>
      <c r="E22" s="868"/>
      <c r="F22" s="868"/>
      <c r="G22" s="868"/>
      <c r="H22" s="868"/>
      <c r="I22" s="868"/>
      <c r="J22" s="864"/>
      <c r="K22" s="864"/>
      <c r="L22" s="886"/>
      <c r="M22" s="864"/>
    </row>
    <row r="23" spans="2:13">
      <c r="B23" s="867"/>
      <c r="C23" s="864"/>
      <c r="D23" s="864"/>
      <c r="E23" s="868"/>
      <c r="F23" s="868"/>
      <c r="G23" s="868"/>
      <c r="H23" s="868"/>
      <c r="I23" s="868"/>
      <c r="J23" s="864"/>
      <c r="K23" s="864"/>
      <c r="L23" s="886"/>
      <c r="M23" s="864"/>
    </row>
    <row r="24" spans="2:13">
      <c r="B24" s="867"/>
      <c r="C24" s="864"/>
      <c r="D24" s="864"/>
      <c r="E24" s="864"/>
      <c r="F24" s="864"/>
      <c r="G24" s="864"/>
      <c r="H24" s="864"/>
      <c r="I24" s="887"/>
      <c r="J24" s="864"/>
      <c r="K24" s="864"/>
      <c r="L24" s="886"/>
      <c r="M24" s="864"/>
    </row>
    <row r="25" spans="2:13">
      <c r="B25" s="867"/>
      <c r="C25" s="864"/>
      <c r="D25" s="864"/>
      <c r="E25" s="868"/>
      <c r="F25" s="864"/>
      <c r="G25" s="864"/>
      <c r="H25" s="864"/>
      <c r="I25" s="868"/>
      <c r="J25" s="868"/>
      <c r="K25" s="864"/>
      <c r="L25" s="886"/>
      <c r="M25" s="864"/>
    </row>
    <row r="26" spans="2:13">
      <c r="B26" s="867"/>
      <c r="C26" s="864"/>
      <c r="D26" s="864"/>
      <c r="E26" s="864"/>
      <c r="F26" s="868"/>
      <c r="G26" s="868"/>
      <c r="H26" s="868"/>
      <c r="I26" s="868"/>
      <c r="J26" s="868"/>
      <c r="K26" s="864"/>
      <c r="L26" s="886"/>
      <c r="M26" s="864"/>
    </row>
    <row r="27" spans="2:13">
      <c r="B27" s="867"/>
      <c r="C27" s="864"/>
      <c r="D27" s="864"/>
      <c r="E27" s="864"/>
      <c r="F27" s="864"/>
      <c r="G27" s="864"/>
      <c r="H27" s="864"/>
      <c r="I27" s="864"/>
      <c r="J27" s="864"/>
      <c r="K27" s="864"/>
      <c r="L27" s="886"/>
      <c r="M27" s="864"/>
    </row>
    <row r="28" spans="2:13">
      <c r="B28" s="867"/>
      <c r="C28" s="864"/>
      <c r="D28" s="864"/>
      <c r="E28" s="864"/>
      <c r="F28" s="864"/>
      <c r="G28" s="864"/>
      <c r="H28" s="864"/>
      <c r="I28" s="864"/>
      <c r="J28" s="864"/>
      <c r="K28" s="864"/>
      <c r="L28" s="886"/>
      <c r="M28" s="864"/>
    </row>
    <row r="29" spans="2:13">
      <c r="B29" s="867"/>
      <c r="C29" s="864"/>
      <c r="D29" s="864"/>
      <c r="E29" s="864"/>
      <c r="F29" s="864"/>
      <c r="G29" s="864"/>
      <c r="H29" s="864"/>
      <c r="I29" s="864"/>
      <c r="J29" s="864"/>
      <c r="K29" s="864"/>
      <c r="L29" s="886"/>
      <c r="M29" s="864"/>
    </row>
    <row r="30" spans="2:13">
      <c r="B30" s="867"/>
      <c r="C30" s="864"/>
      <c r="D30" s="864"/>
      <c r="E30" s="864"/>
      <c r="F30" s="864"/>
      <c r="G30" s="864"/>
      <c r="H30" s="864"/>
      <c r="I30" s="864"/>
      <c r="J30" s="864"/>
      <c r="K30" s="864"/>
      <c r="L30" s="886"/>
      <c r="M30" s="864"/>
    </row>
    <row r="31" spans="2:13">
      <c r="B31" s="867"/>
      <c r="C31" s="864"/>
      <c r="D31" s="864"/>
      <c r="E31" s="864"/>
      <c r="F31" s="864"/>
      <c r="G31" s="864"/>
      <c r="H31" s="864"/>
      <c r="I31" s="864"/>
      <c r="J31" s="864"/>
      <c r="K31" s="864"/>
      <c r="L31" s="886"/>
      <c r="M31" s="864"/>
    </row>
    <row r="32" spans="2:13">
      <c r="B32" s="867"/>
      <c r="C32" s="864"/>
      <c r="D32" s="864" t="s">
        <v>1577</v>
      </c>
      <c r="E32" s="864"/>
      <c r="F32" s="864"/>
      <c r="G32" s="864"/>
      <c r="H32" s="864"/>
      <c r="I32" s="864"/>
      <c r="J32" s="864"/>
      <c r="K32" s="864"/>
      <c r="L32" s="886"/>
      <c r="M32" s="864"/>
    </row>
    <row r="33" spans="2:13">
      <c r="B33" s="867"/>
      <c r="C33" s="864"/>
      <c r="D33" s="864"/>
      <c r="E33" s="864"/>
      <c r="F33" s="864"/>
      <c r="G33" s="868"/>
      <c r="H33" s="868"/>
      <c r="I33" s="868"/>
      <c r="J33" s="868"/>
      <c r="K33" s="864"/>
      <c r="L33" s="886"/>
      <c r="M33" s="864"/>
    </row>
    <row r="34" spans="2:13">
      <c r="B34" s="867"/>
      <c r="C34" s="864"/>
      <c r="D34" s="864"/>
      <c r="E34" s="864"/>
      <c r="F34" s="864"/>
      <c r="G34" s="868"/>
      <c r="H34" s="868"/>
      <c r="I34" s="868"/>
      <c r="J34" s="868"/>
      <c r="K34" s="864"/>
      <c r="L34" s="886"/>
      <c r="M34" s="864"/>
    </row>
    <row r="35" spans="2:13">
      <c r="B35" s="867"/>
      <c r="C35" s="864"/>
      <c r="D35" s="864"/>
      <c r="E35" s="864"/>
      <c r="F35" s="864"/>
      <c r="G35" s="868"/>
      <c r="H35" s="868"/>
      <c r="I35" s="868"/>
      <c r="J35" s="868"/>
      <c r="K35" s="864"/>
      <c r="L35" s="886"/>
      <c r="M35" s="864"/>
    </row>
    <row r="36" spans="2:13">
      <c r="B36" s="867"/>
      <c r="C36" s="864"/>
      <c r="D36" s="864"/>
      <c r="E36" s="864"/>
      <c r="F36" s="864"/>
      <c r="G36" s="868"/>
      <c r="H36" s="868"/>
      <c r="I36" s="868"/>
      <c r="J36" s="868"/>
      <c r="K36" s="864"/>
      <c r="L36" s="886"/>
      <c r="M36" s="864"/>
    </row>
    <row r="37" spans="2:13">
      <c r="B37" s="867"/>
      <c r="C37" s="864"/>
      <c r="D37" s="864"/>
      <c r="E37" s="864"/>
      <c r="F37" s="864"/>
      <c r="G37" s="869"/>
      <c r="H37" s="869"/>
      <c r="I37" s="869"/>
      <c r="J37" s="864"/>
      <c r="K37" s="864"/>
      <c r="L37" s="886"/>
      <c r="M37" s="864"/>
    </row>
    <row r="38" spans="2:13">
      <c r="B38" s="867"/>
      <c r="C38" s="864"/>
      <c r="D38" s="864"/>
      <c r="E38" s="864"/>
      <c r="F38" s="864"/>
      <c r="G38" s="869"/>
      <c r="H38" s="869"/>
      <c r="I38" s="869"/>
      <c r="J38" s="864"/>
      <c r="K38" s="864"/>
      <c r="L38" s="886"/>
      <c r="M38" s="864"/>
    </row>
    <row r="39" spans="2:13">
      <c r="B39" s="867"/>
      <c r="C39" s="864"/>
      <c r="D39" s="864"/>
      <c r="E39" s="864"/>
      <c r="F39" s="864"/>
      <c r="G39" s="869"/>
      <c r="H39" s="869"/>
      <c r="I39" s="869"/>
      <c r="J39" s="864"/>
      <c r="K39" s="864"/>
      <c r="L39" s="886"/>
      <c r="M39" s="864"/>
    </row>
    <row r="40" spans="2:13">
      <c r="B40" s="867"/>
      <c r="C40" s="864"/>
      <c r="D40" s="864"/>
      <c r="E40" s="864"/>
      <c r="F40" s="864"/>
      <c r="G40" s="864"/>
      <c r="H40" s="864"/>
      <c r="I40" s="864"/>
      <c r="J40" s="864"/>
      <c r="K40" s="864"/>
      <c r="L40" s="886"/>
      <c r="M40" s="864"/>
    </row>
    <row r="41" spans="2:13">
      <c r="B41" s="867"/>
      <c r="C41" s="864"/>
      <c r="D41" s="864"/>
      <c r="E41" s="864"/>
      <c r="F41" s="868"/>
      <c r="G41" s="868"/>
      <c r="H41" s="868"/>
      <c r="I41" s="868"/>
      <c r="J41" s="868"/>
      <c r="K41" s="864"/>
      <c r="L41" s="886"/>
      <c r="M41" s="864"/>
    </row>
    <row r="42" spans="2:13">
      <c r="B42" s="867"/>
      <c r="C42" s="868"/>
      <c r="D42" s="868"/>
      <c r="E42" s="868"/>
      <c r="F42" s="868"/>
      <c r="G42" s="868"/>
      <c r="H42" s="868"/>
      <c r="I42" s="868"/>
      <c r="J42" s="868"/>
      <c r="K42" s="864"/>
      <c r="L42" s="886"/>
      <c r="M42" s="864"/>
    </row>
    <row r="43" spans="2:13">
      <c r="B43" s="867"/>
      <c r="C43" s="868"/>
      <c r="D43" s="868"/>
      <c r="E43" s="868"/>
      <c r="F43" s="868"/>
      <c r="G43" s="870"/>
      <c r="H43" s="870"/>
      <c r="I43" s="868"/>
      <c r="J43" s="868"/>
      <c r="K43" s="864"/>
      <c r="L43" s="886"/>
      <c r="M43" s="864"/>
    </row>
    <row r="44" spans="2:13">
      <c r="B44" s="867"/>
      <c r="C44" s="868"/>
      <c r="D44" s="868"/>
      <c r="E44" s="868"/>
      <c r="F44" s="868"/>
      <c r="G44" s="868"/>
      <c r="H44" s="868"/>
      <c r="I44" s="868"/>
      <c r="J44" s="868"/>
      <c r="K44" s="864"/>
      <c r="L44" s="886"/>
      <c r="M44" s="864"/>
    </row>
    <row r="45" spans="2:13">
      <c r="B45" s="867"/>
      <c r="C45" s="868"/>
      <c r="D45" s="868"/>
      <c r="E45" s="868"/>
      <c r="F45" s="868"/>
      <c r="G45" s="868"/>
      <c r="H45" s="868"/>
      <c r="I45" s="868"/>
      <c r="J45" s="868"/>
      <c r="K45" s="864"/>
      <c r="L45" s="886"/>
      <c r="M45" s="864"/>
    </row>
    <row r="46" spans="2:13">
      <c r="B46" s="867" t="s">
        <v>381</v>
      </c>
      <c r="C46" s="868"/>
      <c r="D46" s="868"/>
      <c r="E46" s="868"/>
      <c r="F46" s="868"/>
      <c r="G46" s="868"/>
      <c r="H46" s="868"/>
      <c r="I46" s="868"/>
      <c r="J46" s="868"/>
      <c r="K46" s="864"/>
      <c r="L46" s="886"/>
      <c r="M46" s="864"/>
    </row>
    <row r="47" spans="2:13">
      <c r="B47" s="867"/>
      <c r="C47" t="s">
        <v>2259</v>
      </c>
      <c r="D47" s="868"/>
      <c r="E47" s="868"/>
      <c r="F47" s="868"/>
      <c r="G47" s="868"/>
      <c r="H47" s="868"/>
      <c r="I47" s="868"/>
      <c r="J47" s="868"/>
      <c r="K47" s="864"/>
      <c r="L47" s="886"/>
      <c r="M47" s="864"/>
    </row>
    <row r="48" spans="2:13">
      <c r="B48" s="867"/>
      <c r="D48" s="868"/>
      <c r="E48" s="868"/>
      <c r="F48" s="868"/>
      <c r="G48" s="868"/>
      <c r="H48" s="868"/>
      <c r="I48" s="868"/>
      <c r="J48" s="868"/>
      <c r="K48" s="864"/>
      <c r="L48" s="886"/>
      <c r="M48" s="864"/>
    </row>
    <row r="49" spans="2:13">
      <c r="B49" s="867"/>
      <c r="D49" s="868"/>
      <c r="E49" s="868"/>
      <c r="F49" s="868"/>
      <c r="G49" s="868"/>
      <c r="H49" s="868"/>
      <c r="I49" s="868"/>
      <c r="J49" s="868"/>
      <c r="K49" s="864"/>
      <c r="L49" s="886"/>
      <c r="M49" s="864"/>
    </row>
    <row r="50" spans="2:13">
      <c r="B50" s="867"/>
      <c r="D50" s="868"/>
      <c r="E50" s="868"/>
      <c r="F50" s="868"/>
      <c r="G50" s="868"/>
      <c r="H50" s="868"/>
      <c r="I50" s="868"/>
      <c r="J50" s="868"/>
      <c r="K50" s="864"/>
      <c r="L50" s="888"/>
      <c r="M50" s="864"/>
    </row>
    <row r="51" spans="2:13">
      <c r="B51" s="867"/>
      <c r="D51" s="868"/>
      <c r="E51" s="868"/>
      <c r="F51" s="868"/>
      <c r="G51" s="868"/>
      <c r="H51" s="868"/>
      <c r="I51" s="868"/>
      <c r="J51" s="868"/>
      <c r="K51" s="864"/>
      <c r="L51" s="888"/>
      <c r="M51" s="864"/>
    </row>
    <row r="52" spans="2:13">
      <c r="B52" s="867"/>
      <c r="D52" s="868"/>
      <c r="E52" s="868"/>
      <c r="F52" s="868"/>
      <c r="G52" s="868"/>
      <c r="H52" s="868"/>
      <c r="I52" s="868"/>
      <c r="J52" s="868"/>
      <c r="K52" s="864"/>
      <c r="L52" s="888"/>
      <c r="M52" s="864"/>
    </row>
    <row r="53" spans="2:13">
      <c r="B53" s="867"/>
      <c r="D53" s="868"/>
      <c r="E53" s="868"/>
      <c r="F53" s="868"/>
      <c r="G53" s="868"/>
      <c r="H53" s="868"/>
      <c r="I53" s="868"/>
      <c r="J53" s="868"/>
      <c r="K53" s="864"/>
      <c r="L53" s="888"/>
      <c r="M53" s="864"/>
    </row>
    <row r="54" spans="2:13">
      <c r="B54" s="867"/>
      <c r="D54" s="871"/>
      <c r="E54" s="868"/>
      <c r="F54" s="868"/>
      <c r="G54" s="868"/>
      <c r="H54" s="868"/>
      <c r="I54" s="868"/>
      <c r="J54" s="868"/>
      <c r="K54" s="864"/>
      <c r="L54" s="888"/>
      <c r="M54" s="864"/>
    </row>
    <row r="55" spans="2:13">
      <c r="B55" s="867"/>
      <c r="C55" s="871"/>
      <c r="D55" s="871"/>
      <c r="E55" s="868"/>
      <c r="F55" s="868"/>
      <c r="G55" s="868"/>
      <c r="H55" s="868"/>
      <c r="I55" s="868"/>
      <c r="J55" s="868"/>
      <c r="K55" s="864"/>
      <c r="L55" s="888"/>
      <c r="M55" s="864"/>
    </row>
    <row r="56" spans="2:13">
      <c r="B56" s="867"/>
      <c r="C56" s="871"/>
      <c r="D56" s="871"/>
      <c r="E56" s="871"/>
      <c r="F56" s="871"/>
      <c r="G56" s="871"/>
      <c r="H56" s="871"/>
      <c r="I56" s="871"/>
      <c r="J56" s="871"/>
      <c r="K56" s="864"/>
      <c r="L56" s="888"/>
      <c r="M56" s="864"/>
    </row>
    <row r="57" spans="2:13">
      <c r="B57" s="867"/>
      <c r="C57" s="871"/>
      <c r="D57" s="871"/>
      <c r="E57" s="871"/>
      <c r="F57" s="871"/>
      <c r="G57" s="871"/>
      <c r="H57" s="871"/>
      <c r="I57" s="871"/>
      <c r="J57" s="871"/>
      <c r="K57" s="864"/>
      <c r="L57" s="888"/>
      <c r="M57" s="864"/>
    </row>
    <row r="58" spans="2:13">
      <c r="B58" s="867"/>
      <c r="C58" s="871"/>
      <c r="D58" s="871"/>
      <c r="E58" s="871"/>
      <c r="F58" s="871"/>
      <c r="G58" s="871"/>
      <c r="H58" s="871"/>
      <c r="I58" s="871"/>
      <c r="J58" s="871"/>
      <c r="K58" s="871"/>
      <c r="L58" s="888"/>
      <c r="M58" s="864"/>
    </row>
    <row r="59" ht="15.15" spans="2:13">
      <c r="B59" s="872"/>
      <c r="C59" s="873"/>
      <c r="D59" s="873"/>
      <c r="E59" s="873"/>
      <c r="F59" s="873"/>
      <c r="G59" s="873"/>
      <c r="H59" s="873"/>
      <c r="I59" s="873"/>
      <c r="J59" s="873"/>
      <c r="K59" s="873"/>
      <c r="L59" s="889"/>
      <c r="M59" s="864"/>
    </row>
    <row r="60" spans="2:13">
      <c r="B60" s="867"/>
      <c r="C60" s="864"/>
      <c r="D60" s="874" t="s">
        <v>2258</v>
      </c>
      <c r="E60" s="875"/>
      <c r="F60" s="875"/>
      <c r="G60" s="875"/>
      <c r="H60" s="875"/>
      <c r="I60" s="890" t="s">
        <v>2252</v>
      </c>
      <c r="J60" s="891"/>
      <c r="K60" s="891"/>
      <c r="L60" s="892"/>
      <c r="M60" s="864"/>
    </row>
    <row r="61" spans="2:13">
      <c r="B61" s="867"/>
      <c r="C61" s="864"/>
      <c r="D61" s="876"/>
      <c r="E61" s="877"/>
      <c r="F61" s="877"/>
      <c r="G61" s="877"/>
      <c r="H61" s="877"/>
      <c r="I61" s="893"/>
      <c r="J61" s="894"/>
      <c r="K61" s="894"/>
      <c r="L61" s="895"/>
      <c r="M61" s="864"/>
    </row>
    <row r="62" spans="2:13">
      <c r="B62" s="867"/>
      <c r="C62" s="864"/>
      <c r="D62" s="878"/>
      <c r="E62" s="879"/>
      <c r="F62" s="879"/>
      <c r="G62" s="879"/>
      <c r="H62" s="880"/>
      <c r="I62" s="896" t="s">
        <v>2253</v>
      </c>
      <c r="J62" s="613"/>
      <c r="K62" s="613"/>
      <c r="L62" s="897"/>
      <c r="M62" s="864"/>
    </row>
    <row r="63" ht="15" spans="2:13">
      <c r="B63" s="867"/>
      <c r="C63" s="864"/>
      <c r="D63" s="881" t="str">
        <f>Peta!E61</f>
        <v>ADI PURNOMO</v>
      </c>
      <c r="E63" s="877"/>
      <c r="F63" s="877"/>
      <c r="G63" s="877"/>
      <c r="H63" s="877"/>
      <c r="I63" s="893" t="s">
        <v>2254</v>
      </c>
      <c r="J63" s="894"/>
      <c r="K63" s="894"/>
      <c r="L63" s="895"/>
      <c r="M63" s="864"/>
    </row>
    <row r="64" spans="2:13">
      <c r="B64" s="867"/>
      <c r="C64" s="864"/>
      <c r="D64" s="882"/>
      <c r="E64" s="883"/>
      <c r="F64" s="883"/>
      <c r="G64" s="883"/>
      <c r="H64" s="884"/>
      <c r="I64" s="898"/>
      <c r="J64" s="864"/>
      <c r="K64" s="864"/>
      <c r="L64" s="886"/>
      <c r="M64" s="864"/>
    </row>
    <row r="65" spans="2:13">
      <c r="B65" s="867"/>
      <c r="C65" s="864"/>
      <c r="D65" s="899"/>
      <c r="E65" s="900"/>
      <c r="F65" s="900"/>
      <c r="G65" s="900"/>
      <c r="H65" s="900"/>
      <c r="I65" s="898"/>
      <c r="J65" s="864"/>
      <c r="K65" s="864"/>
      <c r="L65" s="886"/>
      <c r="M65" s="864"/>
    </row>
    <row r="66" spans="2:13">
      <c r="B66" s="867"/>
      <c r="C66" s="864"/>
      <c r="D66" s="901" t="str">
        <f>Peta!E63</f>
        <v>Jalan Raya Malasan Tegal Siwalan, </v>
      </c>
      <c r="E66" s="902"/>
      <c r="F66" s="902"/>
      <c r="G66" s="902"/>
      <c r="H66" s="902"/>
      <c r="I66" s="901" t="s">
        <v>2255</v>
      </c>
      <c r="J66" s="902"/>
      <c r="K66" s="902"/>
      <c r="L66" s="909"/>
      <c r="M66" s="864"/>
    </row>
    <row r="67" spans="2:13">
      <c r="B67" s="867"/>
      <c r="C67" s="864"/>
      <c r="D67" s="903" t="str">
        <f>Peta!E65</f>
        <v>Desa Malasan Wetan, Kec. Tegalsiwalan, </v>
      </c>
      <c r="E67" s="904"/>
      <c r="F67" s="904"/>
      <c r="G67" s="904"/>
      <c r="H67" s="905"/>
      <c r="I67" s="910" t="s">
        <v>2256</v>
      </c>
      <c r="J67" s="911"/>
      <c r="K67" s="911"/>
      <c r="L67" s="912"/>
      <c r="M67" s="864"/>
    </row>
    <row r="68" ht="15.15" spans="2:13">
      <c r="B68" s="872"/>
      <c r="C68" s="873"/>
      <c r="D68" s="906" t="str">
        <f>Peta!E66</f>
        <v>Kabupaten Probolinggo, Provinsi Jawa Timur</v>
      </c>
      <c r="E68" s="907"/>
      <c r="F68" s="907"/>
      <c r="G68" s="907"/>
      <c r="H68" s="908"/>
      <c r="I68" s="913"/>
      <c r="J68" s="873"/>
      <c r="K68" s="873"/>
      <c r="L68" s="889"/>
      <c r="M68" s="864"/>
    </row>
    <row r="69" spans="2:13">
      <c r="B69" s="864"/>
      <c r="C69" s="864"/>
      <c r="D69" s="864"/>
      <c r="E69" s="864"/>
      <c r="F69" s="864"/>
      <c r="G69" s="864"/>
      <c r="H69" s="864"/>
      <c r="I69" s="864"/>
      <c r="J69" s="864"/>
      <c r="K69" s="864"/>
      <c r="L69" s="864"/>
      <c r="M69" s="864"/>
    </row>
  </sheetData>
  <mergeCells count="11">
    <mergeCell ref="I62:L62"/>
    <mergeCell ref="D63:H63"/>
    <mergeCell ref="I63:L63"/>
    <mergeCell ref="D65:H65"/>
    <mergeCell ref="D66:H66"/>
    <mergeCell ref="I66:L66"/>
    <mergeCell ref="D67:H67"/>
    <mergeCell ref="I67:L67"/>
    <mergeCell ref="D68:H68"/>
    <mergeCell ref="D60:H61"/>
    <mergeCell ref="I60:L61"/>
  </mergeCells>
  <pageMargins left="0.7" right="0.7" top="0.75" bottom="0.75" header="0.3" footer="0.3"/>
  <pageSetup paperSize="9" scale="75" orientation="portrait"/>
  <headerFooter/>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M69"/>
  <sheetViews>
    <sheetView zoomScale="70" zoomScaleNormal="70" topLeftCell="A4" workbookViewId="0">
      <selection activeCell="C47" sqref="C47:C48"/>
    </sheetView>
  </sheetViews>
  <sheetFormatPr defaultColWidth="8.88888888888889" defaultRowHeight="14.4"/>
  <cols>
    <col min="3" max="3" width="9.11111111111111" customWidth="1"/>
  </cols>
  <sheetData>
    <row r="1" spans="2:13">
      <c r="B1" s="864"/>
      <c r="C1" s="864"/>
      <c r="D1" s="864"/>
      <c r="E1" s="864"/>
      <c r="F1" s="864"/>
      <c r="G1" s="864"/>
      <c r="H1" s="864"/>
      <c r="I1" s="864"/>
      <c r="J1" s="864"/>
      <c r="K1" s="864"/>
      <c r="L1" s="864"/>
      <c r="M1" s="864"/>
    </row>
    <row r="2" spans="2:13">
      <c r="B2" s="864"/>
      <c r="C2" s="864"/>
      <c r="D2" s="864"/>
      <c r="E2" s="864"/>
      <c r="F2" s="864"/>
      <c r="G2" s="864"/>
      <c r="H2" s="864"/>
      <c r="I2" s="864"/>
      <c r="J2" s="864"/>
      <c r="K2" s="864"/>
      <c r="L2" s="864"/>
      <c r="M2" s="864"/>
    </row>
    <row r="3" ht="15.15" spans="2:13">
      <c r="B3" s="864"/>
      <c r="C3" s="864"/>
      <c r="D3" s="864"/>
      <c r="E3" s="864"/>
      <c r="F3" s="864"/>
      <c r="G3" s="864"/>
      <c r="H3" s="864"/>
      <c r="I3" s="864"/>
      <c r="J3" s="864"/>
      <c r="K3" s="864"/>
      <c r="L3" s="864"/>
      <c r="M3" s="864"/>
    </row>
    <row r="4" spans="2:13">
      <c r="B4" s="865"/>
      <c r="C4" s="866"/>
      <c r="D4" s="866"/>
      <c r="E4" s="866"/>
      <c r="F4" s="866"/>
      <c r="G4" s="866"/>
      <c r="H4" s="866"/>
      <c r="I4" s="866"/>
      <c r="J4" s="866"/>
      <c r="K4" s="866"/>
      <c r="L4" s="885"/>
      <c r="M4" s="864"/>
    </row>
    <row r="5" spans="2:13">
      <c r="B5" s="867"/>
      <c r="C5" s="864"/>
      <c r="D5" s="864"/>
      <c r="E5" s="864"/>
      <c r="F5" s="864"/>
      <c r="G5" s="864"/>
      <c r="H5" s="864"/>
      <c r="I5" s="864"/>
      <c r="J5" s="864"/>
      <c r="K5" s="864"/>
      <c r="L5" s="886"/>
      <c r="M5" s="864"/>
    </row>
    <row r="6" spans="2:13">
      <c r="B6" s="867"/>
      <c r="C6" s="864"/>
      <c r="D6" s="864"/>
      <c r="E6" s="864"/>
      <c r="F6" s="864"/>
      <c r="G6" s="864"/>
      <c r="H6" s="864"/>
      <c r="I6" s="864"/>
      <c r="J6" s="864"/>
      <c r="K6" s="864"/>
      <c r="L6" s="886"/>
      <c r="M6" s="864"/>
    </row>
    <row r="7" spans="2:13">
      <c r="B7" s="867"/>
      <c r="C7" s="864"/>
      <c r="D7" s="864"/>
      <c r="F7" s="864"/>
      <c r="G7" s="864"/>
      <c r="H7" s="864"/>
      <c r="I7" s="864"/>
      <c r="J7" s="864"/>
      <c r="K7" s="864"/>
      <c r="L7" s="886"/>
      <c r="M7" s="864"/>
    </row>
    <row r="8" spans="2:13">
      <c r="B8" s="867"/>
      <c r="C8" s="864"/>
      <c r="D8" s="864"/>
      <c r="E8" s="864"/>
      <c r="F8" s="864"/>
      <c r="G8" s="864"/>
      <c r="H8" s="864"/>
      <c r="I8" s="864"/>
      <c r="J8" s="864"/>
      <c r="K8" s="864"/>
      <c r="L8" s="886"/>
      <c r="M8" s="864"/>
    </row>
    <row r="9" spans="2:13">
      <c r="B9" s="867"/>
      <c r="C9" s="864"/>
      <c r="D9" s="864"/>
      <c r="E9" s="868"/>
      <c r="F9" s="868"/>
      <c r="G9" s="868"/>
      <c r="H9" s="868"/>
      <c r="I9" s="868"/>
      <c r="J9" s="864"/>
      <c r="K9" s="864"/>
      <c r="L9" s="886"/>
      <c r="M9" s="864"/>
    </row>
    <row r="10" spans="2:13">
      <c r="B10" s="867"/>
      <c r="C10" s="864"/>
      <c r="D10" s="864"/>
      <c r="E10" s="868"/>
      <c r="F10" s="868"/>
      <c r="G10" s="868"/>
      <c r="H10" s="868"/>
      <c r="I10" s="868"/>
      <c r="J10" s="864"/>
      <c r="K10" s="864"/>
      <c r="L10" s="886"/>
      <c r="M10" s="864"/>
    </row>
    <row r="11" hidden="1" spans="2:13">
      <c r="B11" s="867"/>
      <c r="C11" s="864"/>
      <c r="D11" s="864"/>
      <c r="E11" s="868"/>
      <c r="F11" s="868"/>
      <c r="G11" s="868"/>
      <c r="H11" s="868"/>
      <c r="I11" s="868"/>
      <c r="J11" s="864"/>
      <c r="K11" s="864"/>
      <c r="L11" s="886"/>
      <c r="M11" s="864"/>
    </row>
    <row r="12" hidden="1" spans="2:13">
      <c r="B12" s="867"/>
      <c r="C12" s="864"/>
      <c r="D12" s="864"/>
      <c r="E12" s="868"/>
      <c r="F12" s="868"/>
      <c r="G12" s="868"/>
      <c r="H12" s="868"/>
      <c r="I12" s="868"/>
      <c r="J12" s="864"/>
      <c r="K12" s="864"/>
      <c r="L12" s="886"/>
      <c r="M12" s="864"/>
    </row>
    <row r="13" hidden="1" spans="2:13">
      <c r="B13" s="867"/>
      <c r="C13" s="864"/>
      <c r="D13" s="864"/>
      <c r="E13" s="868"/>
      <c r="F13" s="868"/>
      <c r="G13" s="868"/>
      <c r="H13" s="868"/>
      <c r="I13" s="868"/>
      <c r="J13" s="864"/>
      <c r="K13" s="864"/>
      <c r="L13" s="886"/>
      <c r="M13" s="864"/>
    </row>
    <row r="14" hidden="1" spans="2:13">
      <c r="B14" s="867"/>
      <c r="C14" s="864"/>
      <c r="D14" s="864"/>
      <c r="E14" s="868"/>
      <c r="F14" s="868"/>
      <c r="G14" s="868"/>
      <c r="H14" s="868"/>
      <c r="I14" s="868"/>
      <c r="J14" s="864"/>
      <c r="K14" s="864"/>
      <c r="L14" s="886"/>
      <c r="M14" s="864"/>
    </row>
    <row r="15" spans="2:13">
      <c r="B15" s="867"/>
      <c r="C15" s="864"/>
      <c r="D15" s="864"/>
      <c r="E15" s="868"/>
      <c r="F15" s="868"/>
      <c r="G15" s="868"/>
      <c r="H15" s="868"/>
      <c r="I15" s="868"/>
      <c r="J15" s="864"/>
      <c r="K15" s="864"/>
      <c r="L15" s="886"/>
      <c r="M15" s="864"/>
    </row>
    <row r="16" spans="2:13">
      <c r="B16" s="867"/>
      <c r="C16" s="864"/>
      <c r="D16" s="864"/>
      <c r="E16" s="868"/>
      <c r="F16" s="868"/>
      <c r="G16" s="868"/>
      <c r="H16" s="868"/>
      <c r="I16" s="868"/>
      <c r="J16" s="864"/>
      <c r="K16" s="864"/>
      <c r="L16" s="886"/>
      <c r="M16" s="864"/>
    </row>
    <row r="17" spans="2:13">
      <c r="B17" s="867"/>
      <c r="C17" s="864"/>
      <c r="D17" s="864"/>
      <c r="E17" s="868"/>
      <c r="F17" s="868"/>
      <c r="G17" s="868"/>
      <c r="H17" s="868"/>
      <c r="I17" s="868"/>
      <c r="J17" s="864"/>
      <c r="K17" s="864"/>
      <c r="L17" s="886"/>
      <c r="M17" s="864"/>
    </row>
    <row r="18" spans="2:13">
      <c r="B18" s="867"/>
      <c r="C18" s="864"/>
      <c r="D18" s="864"/>
      <c r="E18" s="868"/>
      <c r="F18" s="868"/>
      <c r="G18" s="868"/>
      <c r="H18" s="868"/>
      <c r="I18" s="868"/>
      <c r="J18" s="864"/>
      <c r="K18" s="864"/>
      <c r="L18" s="886"/>
      <c r="M18" s="864"/>
    </row>
    <row r="19" spans="2:13">
      <c r="B19" s="867"/>
      <c r="C19" s="864"/>
      <c r="D19" s="864"/>
      <c r="E19" s="868"/>
      <c r="F19" s="868"/>
      <c r="G19" s="868"/>
      <c r="H19" s="868"/>
      <c r="I19" s="868"/>
      <c r="J19" s="864"/>
      <c r="K19" s="864"/>
      <c r="L19" s="886"/>
      <c r="M19" s="864"/>
    </row>
    <row r="20" spans="2:13">
      <c r="B20" s="867"/>
      <c r="C20" s="864"/>
      <c r="D20" s="864"/>
      <c r="E20" s="868"/>
      <c r="F20" s="868"/>
      <c r="G20" s="868"/>
      <c r="H20" s="868"/>
      <c r="I20" s="868"/>
      <c r="J20" s="864"/>
      <c r="K20" s="864"/>
      <c r="L20" s="886"/>
      <c r="M20" s="864"/>
    </row>
    <row r="21" spans="2:13">
      <c r="B21" s="867"/>
      <c r="C21" s="864"/>
      <c r="D21" s="864"/>
      <c r="E21" s="868"/>
      <c r="F21" s="868"/>
      <c r="G21" s="868"/>
      <c r="H21" s="868"/>
      <c r="I21" s="868"/>
      <c r="J21" s="864"/>
      <c r="K21" s="864"/>
      <c r="L21" s="886"/>
      <c r="M21" s="864"/>
    </row>
    <row r="22" spans="2:13">
      <c r="B22" s="867"/>
      <c r="C22" s="864"/>
      <c r="D22" s="864"/>
      <c r="E22" s="868"/>
      <c r="F22" s="868"/>
      <c r="G22" s="868"/>
      <c r="H22" s="868"/>
      <c r="I22" s="868"/>
      <c r="J22" s="864"/>
      <c r="K22" s="864"/>
      <c r="L22" s="886"/>
      <c r="M22" s="864"/>
    </row>
    <row r="23" spans="2:13">
      <c r="B23" s="867"/>
      <c r="C23" s="864"/>
      <c r="D23" s="864"/>
      <c r="E23" s="868"/>
      <c r="F23" s="868"/>
      <c r="G23" s="868"/>
      <c r="H23" s="868"/>
      <c r="I23" s="868"/>
      <c r="J23" s="864"/>
      <c r="K23" s="864"/>
      <c r="L23" s="886"/>
      <c r="M23" s="864"/>
    </row>
    <row r="24" spans="2:13">
      <c r="B24" s="867"/>
      <c r="C24" s="864"/>
      <c r="D24" s="864"/>
      <c r="E24" s="864"/>
      <c r="F24" s="864"/>
      <c r="G24" s="864"/>
      <c r="H24" s="864"/>
      <c r="I24" s="887"/>
      <c r="J24" s="864"/>
      <c r="K24" s="864"/>
      <c r="L24" s="886"/>
      <c r="M24" s="864"/>
    </row>
    <row r="25" spans="2:13">
      <c r="B25" s="867"/>
      <c r="C25" s="864"/>
      <c r="D25" s="864"/>
      <c r="E25" s="868"/>
      <c r="F25" s="864"/>
      <c r="G25" s="864"/>
      <c r="H25" s="864"/>
      <c r="I25" s="868"/>
      <c r="J25" s="868"/>
      <c r="K25" s="864"/>
      <c r="L25" s="886"/>
      <c r="M25" s="864"/>
    </row>
    <row r="26" spans="2:13">
      <c r="B26" s="867"/>
      <c r="C26" s="864"/>
      <c r="D26" s="864"/>
      <c r="E26" s="864"/>
      <c r="F26" s="868"/>
      <c r="G26" s="868"/>
      <c r="H26" s="868"/>
      <c r="I26" s="868"/>
      <c r="J26" s="868"/>
      <c r="K26" s="864"/>
      <c r="L26" s="886"/>
      <c r="M26" s="864"/>
    </row>
    <row r="27" spans="2:13">
      <c r="B27" s="867"/>
      <c r="C27" s="864"/>
      <c r="D27" s="864"/>
      <c r="E27" s="864"/>
      <c r="F27" s="864"/>
      <c r="G27" s="864"/>
      <c r="H27" s="864"/>
      <c r="I27" s="864"/>
      <c r="J27" s="864"/>
      <c r="K27" s="864"/>
      <c r="L27" s="886"/>
      <c r="M27" s="864"/>
    </row>
    <row r="28" spans="2:13">
      <c r="B28" s="867"/>
      <c r="C28" s="864"/>
      <c r="D28" s="864"/>
      <c r="E28" s="864"/>
      <c r="F28" s="864"/>
      <c r="G28" s="864"/>
      <c r="H28" s="864"/>
      <c r="I28" s="864"/>
      <c r="J28" s="864"/>
      <c r="K28" s="864"/>
      <c r="L28" s="886"/>
      <c r="M28" s="864"/>
    </row>
    <row r="29" spans="2:13">
      <c r="B29" s="867"/>
      <c r="C29" s="864"/>
      <c r="D29" s="864"/>
      <c r="E29" s="864"/>
      <c r="F29" s="864"/>
      <c r="G29" s="864"/>
      <c r="H29" s="864"/>
      <c r="I29" s="864"/>
      <c r="J29" s="864"/>
      <c r="K29" s="864"/>
      <c r="L29" s="886"/>
      <c r="M29" s="864"/>
    </row>
    <row r="30" spans="2:13">
      <c r="B30" s="867"/>
      <c r="C30" s="864"/>
      <c r="D30" s="864"/>
      <c r="E30" s="864"/>
      <c r="F30" s="864"/>
      <c r="G30" s="864"/>
      <c r="H30" s="864"/>
      <c r="I30" s="864"/>
      <c r="J30" s="864"/>
      <c r="K30" s="864"/>
      <c r="L30" s="886"/>
      <c r="M30" s="864"/>
    </row>
    <row r="31" spans="2:13">
      <c r="B31" s="867"/>
      <c r="C31" s="864"/>
      <c r="D31" s="864"/>
      <c r="E31" s="864"/>
      <c r="F31" s="864"/>
      <c r="G31" s="864"/>
      <c r="H31" s="864"/>
      <c r="I31" s="864"/>
      <c r="J31" s="864"/>
      <c r="K31" s="864"/>
      <c r="L31" s="886"/>
      <c r="M31" s="864"/>
    </row>
    <row r="32" spans="2:13">
      <c r="B32" s="867"/>
      <c r="C32" s="864"/>
      <c r="D32" s="864" t="s">
        <v>1577</v>
      </c>
      <c r="E32" s="864"/>
      <c r="F32" s="864"/>
      <c r="G32" s="864"/>
      <c r="H32" s="864"/>
      <c r="I32" s="864"/>
      <c r="J32" s="864"/>
      <c r="K32" s="864"/>
      <c r="L32" s="886"/>
      <c r="M32" s="864"/>
    </row>
    <row r="33" spans="2:13">
      <c r="B33" s="867"/>
      <c r="C33" s="864"/>
      <c r="D33" s="864"/>
      <c r="E33" s="864"/>
      <c r="F33" s="864"/>
      <c r="G33" s="868"/>
      <c r="H33" s="868"/>
      <c r="I33" s="868"/>
      <c r="J33" s="868"/>
      <c r="K33" s="864"/>
      <c r="L33" s="886"/>
      <c r="M33" s="864"/>
    </row>
    <row r="34" spans="2:13">
      <c r="B34" s="867"/>
      <c r="C34" s="864"/>
      <c r="D34" s="864"/>
      <c r="E34" s="864"/>
      <c r="F34" s="864"/>
      <c r="G34" s="868"/>
      <c r="H34" s="868"/>
      <c r="I34" s="868"/>
      <c r="J34" s="868"/>
      <c r="K34" s="864"/>
      <c r="L34" s="886"/>
      <c r="M34" s="864"/>
    </row>
    <row r="35" spans="2:13">
      <c r="B35" s="867"/>
      <c r="C35" s="864"/>
      <c r="D35" s="864"/>
      <c r="E35" s="864"/>
      <c r="F35" s="864"/>
      <c r="G35" s="868"/>
      <c r="H35" s="868"/>
      <c r="I35" s="868"/>
      <c r="J35" s="868"/>
      <c r="K35" s="864"/>
      <c r="L35" s="886"/>
      <c r="M35" s="864"/>
    </row>
    <row r="36" spans="2:13">
      <c r="B36" s="867"/>
      <c r="C36" s="864"/>
      <c r="D36" s="864"/>
      <c r="E36" s="864"/>
      <c r="F36" s="864"/>
      <c r="G36" s="868"/>
      <c r="H36" s="868"/>
      <c r="I36" s="868"/>
      <c r="J36" s="868"/>
      <c r="K36" s="864"/>
      <c r="L36" s="886"/>
      <c r="M36" s="864"/>
    </row>
    <row r="37" spans="2:13">
      <c r="B37" s="867"/>
      <c r="C37" s="864"/>
      <c r="D37" s="864"/>
      <c r="E37" s="864"/>
      <c r="F37" s="864"/>
      <c r="G37" s="869"/>
      <c r="H37" s="869"/>
      <c r="I37" s="869"/>
      <c r="J37" s="864"/>
      <c r="K37" s="864"/>
      <c r="L37" s="886"/>
      <c r="M37" s="864"/>
    </row>
    <row r="38" spans="2:13">
      <c r="B38" s="867"/>
      <c r="C38" s="864"/>
      <c r="D38" s="864"/>
      <c r="E38" s="864"/>
      <c r="F38" s="864"/>
      <c r="G38" s="869"/>
      <c r="H38" s="869"/>
      <c r="I38" s="869"/>
      <c r="J38" s="864"/>
      <c r="K38" s="864"/>
      <c r="L38" s="886"/>
      <c r="M38" s="864"/>
    </row>
    <row r="39" spans="2:13">
      <c r="B39" s="867"/>
      <c r="C39" s="864"/>
      <c r="D39" s="864"/>
      <c r="E39" s="864"/>
      <c r="F39" s="864"/>
      <c r="G39" s="869"/>
      <c r="H39" s="869"/>
      <c r="I39" s="869"/>
      <c r="J39" s="864"/>
      <c r="K39" s="864"/>
      <c r="L39" s="886"/>
      <c r="M39" s="864"/>
    </row>
    <row r="40" spans="2:13">
      <c r="B40" s="867"/>
      <c r="C40" s="864"/>
      <c r="D40" s="864"/>
      <c r="E40" s="864"/>
      <c r="F40" s="864"/>
      <c r="G40" s="864"/>
      <c r="H40" s="864"/>
      <c r="I40" s="864"/>
      <c r="J40" s="864"/>
      <c r="K40" s="864"/>
      <c r="L40" s="886"/>
      <c r="M40" s="864"/>
    </row>
    <row r="41" spans="2:13">
      <c r="B41" s="867"/>
      <c r="C41" s="864"/>
      <c r="D41" s="864"/>
      <c r="E41" s="864"/>
      <c r="F41" s="868"/>
      <c r="G41" s="868"/>
      <c r="H41" s="868"/>
      <c r="I41" s="868"/>
      <c r="J41" s="868"/>
      <c r="K41" s="864"/>
      <c r="L41" s="886"/>
      <c r="M41" s="864"/>
    </row>
    <row r="42" spans="2:13">
      <c r="B42" s="867"/>
      <c r="C42" s="868"/>
      <c r="D42" s="868"/>
      <c r="E42" s="868"/>
      <c r="F42" s="868"/>
      <c r="G42" s="868"/>
      <c r="H42" s="868"/>
      <c r="I42" s="868"/>
      <c r="J42" s="868"/>
      <c r="K42" s="864"/>
      <c r="L42" s="886"/>
      <c r="M42" s="864"/>
    </row>
    <row r="43" spans="2:13">
      <c r="B43" s="867"/>
      <c r="C43" s="868"/>
      <c r="D43" s="868"/>
      <c r="E43" s="868"/>
      <c r="F43" s="868"/>
      <c r="G43" s="870"/>
      <c r="H43" s="870"/>
      <c r="I43" s="868"/>
      <c r="J43" s="868"/>
      <c r="K43" s="864"/>
      <c r="L43" s="886"/>
      <c r="M43" s="864"/>
    </row>
    <row r="44" spans="2:13">
      <c r="B44" s="867"/>
      <c r="C44" s="868"/>
      <c r="D44" s="868"/>
      <c r="E44" s="868"/>
      <c r="F44" s="868"/>
      <c r="G44" s="868"/>
      <c r="H44" s="868"/>
      <c r="I44" s="868"/>
      <c r="J44" s="868"/>
      <c r="K44" s="864"/>
      <c r="L44" s="886"/>
      <c r="M44" s="864"/>
    </row>
    <row r="45" spans="2:13">
      <c r="B45" s="867"/>
      <c r="C45" s="868"/>
      <c r="D45" s="868"/>
      <c r="E45" s="868"/>
      <c r="F45" s="868"/>
      <c r="G45" s="868"/>
      <c r="H45" s="868"/>
      <c r="I45" s="868"/>
      <c r="J45" s="868"/>
      <c r="K45" s="864"/>
      <c r="L45" s="886"/>
      <c r="M45" s="864"/>
    </row>
    <row r="46" spans="2:13">
      <c r="B46" s="867" t="s">
        <v>381</v>
      </c>
      <c r="C46" s="868"/>
      <c r="D46" s="868"/>
      <c r="E46" s="868"/>
      <c r="F46" s="868"/>
      <c r="G46" s="868"/>
      <c r="H46" s="868"/>
      <c r="I46" s="868"/>
      <c r="J46" s="868"/>
      <c r="K46" s="864"/>
      <c r="L46" s="886"/>
      <c r="M46" s="864"/>
    </row>
    <row r="47" spans="2:13">
      <c r="B47" s="867"/>
      <c r="C47" t="s">
        <v>2259</v>
      </c>
      <c r="D47" s="868"/>
      <c r="E47" s="868"/>
      <c r="F47" s="868"/>
      <c r="G47" s="868"/>
      <c r="H47" s="868"/>
      <c r="I47" s="868"/>
      <c r="J47" s="868"/>
      <c r="K47" s="864"/>
      <c r="L47" s="886"/>
      <c r="M47" s="864"/>
    </row>
    <row r="48" spans="2:13">
      <c r="B48" s="867"/>
      <c r="D48" s="868"/>
      <c r="E48" s="868"/>
      <c r="F48" s="868"/>
      <c r="G48" s="868"/>
      <c r="H48" s="868"/>
      <c r="I48" s="868"/>
      <c r="J48" s="868"/>
      <c r="K48" s="864"/>
      <c r="L48" s="886"/>
      <c r="M48" s="864"/>
    </row>
    <row r="49" spans="2:13">
      <c r="B49" s="867"/>
      <c r="D49" s="868"/>
      <c r="E49" s="868"/>
      <c r="F49" s="868"/>
      <c r="G49" s="868"/>
      <c r="H49" s="868"/>
      <c r="I49" s="868"/>
      <c r="J49" s="868"/>
      <c r="K49" s="864"/>
      <c r="L49" s="886"/>
      <c r="M49" s="864"/>
    </row>
    <row r="50" spans="2:13">
      <c r="B50" s="867"/>
      <c r="D50" s="868"/>
      <c r="E50" s="868"/>
      <c r="F50" s="868"/>
      <c r="G50" s="868"/>
      <c r="H50" s="868"/>
      <c r="I50" s="868"/>
      <c r="J50" s="868"/>
      <c r="K50" s="864"/>
      <c r="L50" s="888"/>
      <c r="M50" s="864"/>
    </row>
    <row r="51" spans="2:13">
      <c r="B51" s="867"/>
      <c r="D51" s="868"/>
      <c r="E51" s="868"/>
      <c r="F51" s="868"/>
      <c r="G51" s="868"/>
      <c r="H51" s="868"/>
      <c r="I51" s="868"/>
      <c r="J51" s="868"/>
      <c r="K51" s="864"/>
      <c r="L51" s="888"/>
      <c r="M51" s="864"/>
    </row>
    <row r="52" spans="2:13">
      <c r="B52" s="867"/>
      <c r="D52" s="868"/>
      <c r="E52" s="868"/>
      <c r="F52" s="868"/>
      <c r="G52" s="868"/>
      <c r="H52" s="868"/>
      <c r="I52" s="868"/>
      <c r="J52" s="868"/>
      <c r="K52" s="864"/>
      <c r="L52" s="888"/>
      <c r="M52" s="864"/>
    </row>
    <row r="53" spans="2:13">
      <c r="B53" s="867"/>
      <c r="D53" s="868"/>
      <c r="E53" s="868"/>
      <c r="F53" s="868"/>
      <c r="G53" s="868"/>
      <c r="H53" s="868"/>
      <c r="I53" s="868"/>
      <c r="J53" s="868"/>
      <c r="K53" s="864"/>
      <c r="L53" s="888"/>
      <c r="M53" s="864"/>
    </row>
    <row r="54" spans="2:13">
      <c r="B54" s="867"/>
      <c r="D54" s="871"/>
      <c r="E54" s="868"/>
      <c r="F54" s="868"/>
      <c r="G54" s="868"/>
      <c r="H54" s="868"/>
      <c r="I54" s="868"/>
      <c r="J54" s="868"/>
      <c r="K54" s="864"/>
      <c r="L54" s="888"/>
      <c r="M54" s="864"/>
    </row>
    <row r="55" spans="2:13">
      <c r="B55" s="867"/>
      <c r="C55" s="871"/>
      <c r="D55" s="871"/>
      <c r="E55" s="868"/>
      <c r="F55" s="868"/>
      <c r="G55" s="868"/>
      <c r="H55" s="868"/>
      <c r="I55" s="868"/>
      <c r="J55" s="868"/>
      <c r="K55" s="864"/>
      <c r="L55" s="888"/>
      <c r="M55" s="864"/>
    </row>
    <row r="56" spans="2:13">
      <c r="B56" s="867"/>
      <c r="C56" s="871"/>
      <c r="D56" s="871"/>
      <c r="E56" s="871"/>
      <c r="F56" s="871"/>
      <c r="G56" s="871"/>
      <c r="H56" s="871"/>
      <c r="I56" s="871"/>
      <c r="J56" s="871"/>
      <c r="K56" s="864"/>
      <c r="L56" s="888"/>
      <c r="M56" s="864"/>
    </row>
    <row r="57" spans="2:13">
      <c r="B57" s="867"/>
      <c r="C57" s="871"/>
      <c r="D57" s="871"/>
      <c r="E57" s="871"/>
      <c r="F57" s="871"/>
      <c r="G57" s="871"/>
      <c r="H57" s="871"/>
      <c r="I57" s="871"/>
      <c r="J57" s="871"/>
      <c r="K57" s="864"/>
      <c r="L57" s="888"/>
      <c r="M57" s="864"/>
    </row>
    <row r="58" spans="2:13">
      <c r="B58" s="867"/>
      <c r="C58" s="871"/>
      <c r="D58" s="871"/>
      <c r="E58" s="871"/>
      <c r="F58" s="871"/>
      <c r="G58" s="871"/>
      <c r="H58" s="871"/>
      <c r="I58" s="871"/>
      <c r="J58" s="871"/>
      <c r="K58" s="871"/>
      <c r="L58" s="888"/>
      <c r="M58" s="864"/>
    </row>
    <row r="59" ht="15.15" spans="2:13">
      <c r="B59" s="872"/>
      <c r="C59" s="873"/>
      <c r="D59" s="873"/>
      <c r="E59" s="873"/>
      <c r="F59" s="873"/>
      <c r="G59" s="873"/>
      <c r="H59" s="873"/>
      <c r="I59" s="873"/>
      <c r="J59" s="873"/>
      <c r="K59" s="873"/>
      <c r="L59" s="889"/>
      <c r="M59" s="864"/>
    </row>
    <row r="60" spans="2:13">
      <c r="B60" s="867"/>
      <c r="C60" s="864"/>
      <c r="D60" s="874" t="s">
        <v>2258</v>
      </c>
      <c r="E60" s="875"/>
      <c r="F60" s="875"/>
      <c r="G60" s="875"/>
      <c r="H60" s="875"/>
      <c r="I60" s="890" t="s">
        <v>2252</v>
      </c>
      <c r="J60" s="891"/>
      <c r="K60" s="891"/>
      <c r="L60" s="892"/>
      <c r="M60" s="864"/>
    </row>
    <row r="61" spans="2:13">
      <c r="B61" s="867"/>
      <c r="C61" s="864"/>
      <c r="D61" s="876"/>
      <c r="E61" s="877"/>
      <c r="F61" s="877"/>
      <c r="G61" s="877"/>
      <c r="H61" s="877"/>
      <c r="I61" s="893"/>
      <c r="J61" s="894"/>
      <c r="K61" s="894"/>
      <c r="L61" s="895"/>
      <c r="M61" s="864"/>
    </row>
    <row r="62" spans="2:13">
      <c r="B62" s="867"/>
      <c r="C62" s="864"/>
      <c r="D62" s="878"/>
      <c r="E62" s="879"/>
      <c r="F62" s="879"/>
      <c r="G62" s="879"/>
      <c r="H62" s="880"/>
      <c r="I62" s="896" t="s">
        <v>2253</v>
      </c>
      <c r="J62" s="613"/>
      <c r="K62" s="613"/>
      <c r="L62" s="897"/>
      <c r="M62" s="864"/>
    </row>
    <row r="63" ht="15" spans="2:13">
      <c r="B63" s="867"/>
      <c r="C63" s="864"/>
      <c r="D63" s="881" t="str">
        <f>Peta!E61</f>
        <v>ADI PURNOMO</v>
      </c>
      <c r="E63" s="877"/>
      <c r="F63" s="877"/>
      <c r="G63" s="877"/>
      <c r="H63" s="877"/>
      <c r="I63" s="893" t="s">
        <v>2254</v>
      </c>
      <c r="J63" s="894"/>
      <c r="K63" s="894"/>
      <c r="L63" s="895"/>
      <c r="M63" s="864"/>
    </row>
    <row r="64" spans="2:13">
      <c r="B64" s="867"/>
      <c r="C64" s="864"/>
      <c r="D64" s="882"/>
      <c r="E64" s="883"/>
      <c r="F64" s="883"/>
      <c r="G64" s="883"/>
      <c r="H64" s="884"/>
      <c r="I64" s="898"/>
      <c r="J64" s="864"/>
      <c r="K64" s="864"/>
      <c r="L64" s="886"/>
      <c r="M64" s="864"/>
    </row>
    <row r="65" spans="2:13">
      <c r="B65" s="867"/>
      <c r="C65" s="864"/>
      <c r="D65" s="899"/>
      <c r="E65" s="900"/>
      <c r="F65" s="900"/>
      <c r="G65" s="900"/>
      <c r="H65" s="900"/>
      <c r="I65" s="898"/>
      <c r="J65" s="864"/>
      <c r="K65" s="864"/>
      <c r="L65" s="886"/>
      <c r="M65" s="864"/>
    </row>
    <row r="66" spans="2:13">
      <c r="B66" s="867"/>
      <c r="C66" s="864"/>
      <c r="D66" s="901" t="str">
        <f>Peta!E63</f>
        <v>Jalan Raya Malasan Tegal Siwalan, </v>
      </c>
      <c r="E66" s="902"/>
      <c r="F66" s="902"/>
      <c r="G66" s="902"/>
      <c r="H66" s="902"/>
      <c r="I66" s="901" t="s">
        <v>2255</v>
      </c>
      <c r="J66" s="902"/>
      <c r="K66" s="902"/>
      <c r="L66" s="909"/>
      <c r="M66" s="864"/>
    </row>
    <row r="67" spans="2:13">
      <c r="B67" s="867"/>
      <c r="C67" s="864"/>
      <c r="D67" s="903" t="str">
        <f>Peta!E65</f>
        <v>Desa Malasan Wetan, Kec. Tegalsiwalan, </v>
      </c>
      <c r="E67" s="904"/>
      <c r="F67" s="904"/>
      <c r="G67" s="904"/>
      <c r="H67" s="905"/>
      <c r="I67" s="910" t="s">
        <v>2256</v>
      </c>
      <c r="J67" s="911"/>
      <c r="K67" s="911"/>
      <c r="L67" s="912"/>
      <c r="M67" s="864"/>
    </row>
    <row r="68" ht="15.15" spans="2:13">
      <c r="B68" s="872"/>
      <c r="C68" s="873"/>
      <c r="D68" s="906" t="str">
        <f>Peta!E66</f>
        <v>Kabupaten Probolinggo, Provinsi Jawa Timur</v>
      </c>
      <c r="E68" s="907"/>
      <c r="F68" s="907"/>
      <c r="G68" s="907"/>
      <c r="H68" s="908"/>
      <c r="I68" s="913"/>
      <c r="J68" s="873"/>
      <c r="K68" s="873"/>
      <c r="L68" s="889"/>
      <c r="M68" s="864"/>
    </row>
    <row r="69" spans="2:13">
      <c r="B69" s="864"/>
      <c r="C69" s="864"/>
      <c r="D69" s="864"/>
      <c r="E69" s="864"/>
      <c r="F69" s="864"/>
      <c r="G69" s="864"/>
      <c r="H69" s="864"/>
      <c r="I69" s="864"/>
      <c r="J69" s="864"/>
      <c r="K69" s="864"/>
      <c r="L69" s="864"/>
      <c r="M69" s="864"/>
    </row>
  </sheetData>
  <mergeCells count="11">
    <mergeCell ref="I62:L62"/>
    <mergeCell ref="D63:H63"/>
    <mergeCell ref="I63:L63"/>
    <mergeCell ref="D65:H65"/>
    <mergeCell ref="D66:H66"/>
    <mergeCell ref="I66:L66"/>
    <mergeCell ref="D67:H67"/>
    <mergeCell ref="I67:L67"/>
    <mergeCell ref="D68:H68"/>
    <mergeCell ref="D60:H61"/>
    <mergeCell ref="I60:L61"/>
  </mergeCells>
  <pageMargins left="0.7" right="0.7" top="0.75" bottom="0.75" header="0.3" footer="0.3"/>
  <pageSetup paperSize="9" scale="75" orientation="portrait"/>
  <headerFooter/>
  <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00"/>
  </sheetPr>
  <dimension ref="B1:R40"/>
  <sheetViews>
    <sheetView zoomScale="115" zoomScaleNormal="115" workbookViewId="0">
      <selection activeCell="H16" sqref="H16"/>
    </sheetView>
  </sheetViews>
  <sheetFormatPr defaultColWidth="8.88888888888889" defaultRowHeight="13.2"/>
  <cols>
    <col min="1" max="1" width="2.44444444444444" style="821" customWidth="1"/>
    <col min="2" max="2" width="2.33333333333333" style="821" customWidth="1"/>
    <col min="3" max="3" width="17" style="821" customWidth="1"/>
    <col min="4" max="4" width="1.66666666666667" style="821" customWidth="1"/>
    <col min="5" max="5" width="16.8888888888889" style="821" customWidth="1"/>
    <col min="6" max="6" width="6.11111111111111" style="821" customWidth="1"/>
    <col min="7" max="7" width="2.33333333333333" style="821" customWidth="1"/>
    <col min="8" max="8" width="18.4444444444444" style="821" customWidth="1"/>
    <col min="9" max="9" width="16" style="821" customWidth="1"/>
    <col min="10" max="10" width="15.8888888888889" style="821" customWidth="1"/>
    <col min="11" max="11" width="3.44444444444444" style="821" customWidth="1"/>
    <col min="12" max="12" width="7.11111111111111" style="821" customWidth="1"/>
    <col min="13" max="14" width="11.4444444444444" style="821" customWidth="1"/>
    <col min="15" max="15" width="10.4444444444444" style="821" customWidth="1"/>
    <col min="16" max="17" width="15.6666666666667" style="821" customWidth="1"/>
    <col min="18" max="18" width="14.6666666666667" style="821" customWidth="1"/>
    <col min="19" max="256" width="8.88888888888889" style="821"/>
    <col min="257" max="257" width="6.33333333333333" style="821" customWidth="1"/>
    <col min="258" max="258" width="10.4444444444444" style="821" customWidth="1"/>
    <col min="259" max="259" width="17" style="821" customWidth="1"/>
    <col min="260" max="260" width="6.88888888888889" style="821" customWidth="1"/>
    <col min="261" max="261" width="7.66666666666667" style="821" customWidth="1"/>
    <col min="262" max="262" width="15.6666666666667" style="821" customWidth="1"/>
    <col min="263" max="263" width="14.6666666666667" style="821" customWidth="1"/>
    <col min="264" max="264" width="18.4444444444444" style="821" customWidth="1"/>
    <col min="265" max="265" width="16" style="821" customWidth="1"/>
    <col min="266" max="266" width="15.8888888888889" style="821" customWidth="1"/>
    <col min="267" max="267" width="14.8888888888889" style="821" customWidth="1"/>
    <col min="268" max="512" width="8.88888888888889" style="821"/>
    <col min="513" max="513" width="6.33333333333333" style="821" customWidth="1"/>
    <col min="514" max="514" width="10.4444444444444" style="821" customWidth="1"/>
    <col min="515" max="515" width="17" style="821" customWidth="1"/>
    <col min="516" max="516" width="6.88888888888889" style="821" customWidth="1"/>
    <col min="517" max="517" width="7.66666666666667" style="821" customWidth="1"/>
    <col min="518" max="518" width="15.6666666666667" style="821" customWidth="1"/>
    <col min="519" max="519" width="14.6666666666667" style="821" customWidth="1"/>
    <col min="520" max="520" width="18.4444444444444" style="821" customWidth="1"/>
    <col min="521" max="521" width="16" style="821" customWidth="1"/>
    <col min="522" max="522" width="15.8888888888889" style="821" customWidth="1"/>
    <col min="523" max="523" width="14.8888888888889" style="821" customWidth="1"/>
    <col min="524" max="768" width="8.88888888888889" style="821"/>
    <col min="769" max="769" width="6.33333333333333" style="821" customWidth="1"/>
    <col min="770" max="770" width="10.4444444444444" style="821" customWidth="1"/>
    <col min="771" max="771" width="17" style="821" customWidth="1"/>
    <col min="772" max="772" width="6.88888888888889" style="821" customWidth="1"/>
    <col min="773" max="773" width="7.66666666666667" style="821" customWidth="1"/>
    <col min="774" max="774" width="15.6666666666667" style="821" customWidth="1"/>
    <col min="775" max="775" width="14.6666666666667" style="821" customWidth="1"/>
    <col min="776" max="776" width="18.4444444444444" style="821" customWidth="1"/>
    <col min="777" max="777" width="16" style="821" customWidth="1"/>
    <col min="778" max="778" width="15.8888888888889" style="821" customWidth="1"/>
    <col min="779" max="779" width="14.8888888888889" style="821" customWidth="1"/>
    <col min="780" max="1024" width="8.88888888888889" style="821"/>
    <col min="1025" max="1025" width="6.33333333333333" style="821" customWidth="1"/>
    <col min="1026" max="1026" width="10.4444444444444" style="821" customWidth="1"/>
    <col min="1027" max="1027" width="17" style="821" customWidth="1"/>
    <col min="1028" max="1028" width="6.88888888888889" style="821" customWidth="1"/>
    <col min="1029" max="1029" width="7.66666666666667" style="821" customWidth="1"/>
    <col min="1030" max="1030" width="15.6666666666667" style="821" customWidth="1"/>
    <col min="1031" max="1031" width="14.6666666666667" style="821" customWidth="1"/>
    <col min="1032" max="1032" width="18.4444444444444" style="821" customWidth="1"/>
    <col min="1033" max="1033" width="16" style="821" customWidth="1"/>
    <col min="1034" max="1034" width="15.8888888888889" style="821" customWidth="1"/>
    <col min="1035" max="1035" width="14.8888888888889" style="821" customWidth="1"/>
    <col min="1036" max="1280" width="8.88888888888889" style="821"/>
    <col min="1281" max="1281" width="6.33333333333333" style="821" customWidth="1"/>
    <col min="1282" max="1282" width="10.4444444444444" style="821" customWidth="1"/>
    <col min="1283" max="1283" width="17" style="821" customWidth="1"/>
    <col min="1284" max="1284" width="6.88888888888889" style="821" customWidth="1"/>
    <col min="1285" max="1285" width="7.66666666666667" style="821" customWidth="1"/>
    <col min="1286" max="1286" width="15.6666666666667" style="821" customWidth="1"/>
    <col min="1287" max="1287" width="14.6666666666667" style="821" customWidth="1"/>
    <col min="1288" max="1288" width="18.4444444444444" style="821" customWidth="1"/>
    <col min="1289" max="1289" width="16" style="821" customWidth="1"/>
    <col min="1290" max="1290" width="15.8888888888889" style="821" customWidth="1"/>
    <col min="1291" max="1291" width="14.8888888888889" style="821" customWidth="1"/>
    <col min="1292" max="1536" width="8.88888888888889" style="821"/>
    <col min="1537" max="1537" width="6.33333333333333" style="821" customWidth="1"/>
    <col min="1538" max="1538" width="10.4444444444444" style="821" customWidth="1"/>
    <col min="1539" max="1539" width="17" style="821" customWidth="1"/>
    <col min="1540" max="1540" width="6.88888888888889" style="821" customWidth="1"/>
    <col min="1541" max="1541" width="7.66666666666667" style="821" customWidth="1"/>
    <col min="1542" max="1542" width="15.6666666666667" style="821" customWidth="1"/>
    <col min="1543" max="1543" width="14.6666666666667" style="821" customWidth="1"/>
    <col min="1544" max="1544" width="18.4444444444444" style="821" customWidth="1"/>
    <col min="1545" max="1545" width="16" style="821" customWidth="1"/>
    <col min="1546" max="1546" width="15.8888888888889" style="821" customWidth="1"/>
    <col min="1547" max="1547" width="14.8888888888889" style="821" customWidth="1"/>
    <col min="1548" max="1792" width="8.88888888888889" style="821"/>
    <col min="1793" max="1793" width="6.33333333333333" style="821" customWidth="1"/>
    <col min="1794" max="1794" width="10.4444444444444" style="821" customWidth="1"/>
    <col min="1795" max="1795" width="17" style="821" customWidth="1"/>
    <col min="1796" max="1796" width="6.88888888888889" style="821" customWidth="1"/>
    <col min="1797" max="1797" width="7.66666666666667" style="821" customWidth="1"/>
    <col min="1798" max="1798" width="15.6666666666667" style="821" customWidth="1"/>
    <col min="1799" max="1799" width="14.6666666666667" style="821" customWidth="1"/>
    <col min="1800" max="1800" width="18.4444444444444" style="821" customWidth="1"/>
    <col min="1801" max="1801" width="16" style="821" customWidth="1"/>
    <col min="1802" max="1802" width="15.8888888888889" style="821" customWidth="1"/>
    <col min="1803" max="1803" width="14.8888888888889" style="821" customWidth="1"/>
    <col min="1804" max="2048" width="8.88888888888889" style="821"/>
    <col min="2049" max="2049" width="6.33333333333333" style="821" customWidth="1"/>
    <col min="2050" max="2050" width="10.4444444444444" style="821" customWidth="1"/>
    <col min="2051" max="2051" width="17" style="821" customWidth="1"/>
    <col min="2052" max="2052" width="6.88888888888889" style="821" customWidth="1"/>
    <col min="2053" max="2053" width="7.66666666666667" style="821" customWidth="1"/>
    <col min="2054" max="2054" width="15.6666666666667" style="821" customWidth="1"/>
    <col min="2055" max="2055" width="14.6666666666667" style="821" customWidth="1"/>
    <col min="2056" max="2056" width="18.4444444444444" style="821" customWidth="1"/>
    <col min="2057" max="2057" width="16" style="821" customWidth="1"/>
    <col min="2058" max="2058" width="15.8888888888889" style="821" customWidth="1"/>
    <col min="2059" max="2059" width="14.8888888888889" style="821" customWidth="1"/>
    <col min="2060" max="2304" width="8.88888888888889" style="821"/>
    <col min="2305" max="2305" width="6.33333333333333" style="821" customWidth="1"/>
    <col min="2306" max="2306" width="10.4444444444444" style="821" customWidth="1"/>
    <col min="2307" max="2307" width="17" style="821" customWidth="1"/>
    <col min="2308" max="2308" width="6.88888888888889" style="821" customWidth="1"/>
    <col min="2309" max="2309" width="7.66666666666667" style="821" customWidth="1"/>
    <col min="2310" max="2310" width="15.6666666666667" style="821" customWidth="1"/>
    <col min="2311" max="2311" width="14.6666666666667" style="821" customWidth="1"/>
    <col min="2312" max="2312" width="18.4444444444444" style="821" customWidth="1"/>
    <col min="2313" max="2313" width="16" style="821" customWidth="1"/>
    <col min="2314" max="2314" width="15.8888888888889" style="821" customWidth="1"/>
    <col min="2315" max="2315" width="14.8888888888889" style="821" customWidth="1"/>
    <col min="2316" max="2560" width="8.88888888888889" style="821"/>
    <col min="2561" max="2561" width="6.33333333333333" style="821" customWidth="1"/>
    <col min="2562" max="2562" width="10.4444444444444" style="821" customWidth="1"/>
    <col min="2563" max="2563" width="17" style="821" customWidth="1"/>
    <col min="2564" max="2564" width="6.88888888888889" style="821" customWidth="1"/>
    <col min="2565" max="2565" width="7.66666666666667" style="821" customWidth="1"/>
    <col min="2566" max="2566" width="15.6666666666667" style="821" customWidth="1"/>
    <col min="2567" max="2567" width="14.6666666666667" style="821" customWidth="1"/>
    <col min="2568" max="2568" width="18.4444444444444" style="821" customWidth="1"/>
    <col min="2569" max="2569" width="16" style="821" customWidth="1"/>
    <col min="2570" max="2570" width="15.8888888888889" style="821" customWidth="1"/>
    <col min="2571" max="2571" width="14.8888888888889" style="821" customWidth="1"/>
    <col min="2572" max="2816" width="8.88888888888889" style="821"/>
    <col min="2817" max="2817" width="6.33333333333333" style="821" customWidth="1"/>
    <col min="2818" max="2818" width="10.4444444444444" style="821" customWidth="1"/>
    <col min="2819" max="2819" width="17" style="821" customWidth="1"/>
    <col min="2820" max="2820" width="6.88888888888889" style="821" customWidth="1"/>
    <col min="2821" max="2821" width="7.66666666666667" style="821" customWidth="1"/>
    <col min="2822" max="2822" width="15.6666666666667" style="821" customWidth="1"/>
    <col min="2823" max="2823" width="14.6666666666667" style="821" customWidth="1"/>
    <col min="2824" max="2824" width="18.4444444444444" style="821" customWidth="1"/>
    <col min="2825" max="2825" width="16" style="821" customWidth="1"/>
    <col min="2826" max="2826" width="15.8888888888889" style="821" customWidth="1"/>
    <col min="2827" max="2827" width="14.8888888888889" style="821" customWidth="1"/>
    <col min="2828" max="3072" width="8.88888888888889" style="821"/>
    <col min="3073" max="3073" width="6.33333333333333" style="821" customWidth="1"/>
    <col min="3074" max="3074" width="10.4444444444444" style="821" customWidth="1"/>
    <col min="3075" max="3075" width="17" style="821" customWidth="1"/>
    <col min="3076" max="3076" width="6.88888888888889" style="821" customWidth="1"/>
    <col min="3077" max="3077" width="7.66666666666667" style="821" customWidth="1"/>
    <col min="3078" max="3078" width="15.6666666666667" style="821" customWidth="1"/>
    <col min="3079" max="3079" width="14.6666666666667" style="821" customWidth="1"/>
    <col min="3080" max="3080" width="18.4444444444444" style="821" customWidth="1"/>
    <col min="3081" max="3081" width="16" style="821" customWidth="1"/>
    <col min="3082" max="3082" width="15.8888888888889" style="821" customWidth="1"/>
    <col min="3083" max="3083" width="14.8888888888889" style="821" customWidth="1"/>
    <col min="3084" max="3328" width="8.88888888888889" style="821"/>
    <col min="3329" max="3329" width="6.33333333333333" style="821" customWidth="1"/>
    <col min="3330" max="3330" width="10.4444444444444" style="821" customWidth="1"/>
    <col min="3331" max="3331" width="17" style="821" customWidth="1"/>
    <col min="3332" max="3332" width="6.88888888888889" style="821" customWidth="1"/>
    <col min="3333" max="3333" width="7.66666666666667" style="821" customWidth="1"/>
    <col min="3334" max="3334" width="15.6666666666667" style="821" customWidth="1"/>
    <col min="3335" max="3335" width="14.6666666666667" style="821" customWidth="1"/>
    <col min="3336" max="3336" width="18.4444444444444" style="821" customWidth="1"/>
    <col min="3337" max="3337" width="16" style="821" customWidth="1"/>
    <col min="3338" max="3338" width="15.8888888888889" style="821" customWidth="1"/>
    <col min="3339" max="3339" width="14.8888888888889" style="821" customWidth="1"/>
    <col min="3340" max="3584" width="8.88888888888889" style="821"/>
    <col min="3585" max="3585" width="6.33333333333333" style="821" customWidth="1"/>
    <col min="3586" max="3586" width="10.4444444444444" style="821" customWidth="1"/>
    <col min="3587" max="3587" width="17" style="821" customWidth="1"/>
    <col min="3588" max="3588" width="6.88888888888889" style="821" customWidth="1"/>
    <col min="3589" max="3589" width="7.66666666666667" style="821" customWidth="1"/>
    <col min="3590" max="3590" width="15.6666666666667" style="821" customWidth="1"/>
    <col min="3591" max="3591" width="14.6666666666667" style="821" customWidth="1"/>
    <col min="3592" max="3592" width="18.4444444444444" style="821" customWidth="1"/>
    <col min="3593" max="3593" width="16" style="821" customWidth="1"/>
    <col min="3594" max="3594" width="15.8888888888889" style="821" customWidth="1"/>
    <col min="3595" max="3595" width="14.8888888888889" style="821" customWidth="1"/>
    <col min="3596" max="3840" width="8.88888888888889" style="821"/>
    <col min="3841" max="3841" width="6.33333333333333" style="821" customWidth="1"/>
    <col min="3842" max="3842" width="10.4444444444444" style="821" customWidth="1"/>
    <col min="3843" max="3843" width="17" style="821" customWidth="1"/>
    <col min="3844" max="3844" width="6.88888888888889" style="821" customWidth="1"/>
    <col min="3845" max="3845" width="7.66666666666667" style="821" customWidth="1"/>
    <col min="3846" max="3846" width="15.6666666666667" style="821" customWidth="1"/>
    <col min="3847" max="3847" width="14.6666666666667" style="821" customWidth="1"/>
    <col min="3848" max="3848" width="18.4444444444444" style="821" customWidth="1"/>
    <col min="3849" max="3849" width="16" style="821" customWidth="1"/>
    <col min="3850" max="3850" width="15.8888888888889" style="821" customWidth="1"/>
    <col min="3851" max="3851" width="14.8888888888889" style="821" customWidth="1"/>
    <col min="3852" max="4096" width="8.88888888888889" style="821"/>
    <col min="4097" max="4097" width="6.33333333333333" style="821" customWidth="1"/>
    <col min="4098" max="4098" width="10.4444444444444" style="821" customWidth="1"/>
    <col min="4099" max="4099" width="17" style="821" customWidth="1"/>
    <col min="4100" max="4100" width="6.88888888888889" style="821" customWidth="1"/>
    <col min="4101" max="4101" width="7.66666666666667" style="821" customWidth="1"/>
    <col min="4102" max="4102" width="15.6666666666667" style="821" customWidth="1"/>
    <col min="4103" max="4103" width="14.6666666666667" style="821" customWidth="1"/>
    <col min="4104" max="4104" width="18.4444444444444" style="821" customWidth="1"/>
    <col min="4105" max="4105" width="16" style="821" customWidth="1"/>
    <col min="4106" max="4106" width="15.8888888888889" style="821" customWidth="1"/>
    <col min="4107" max="4107" width="14.8888888888889" style="821" customWidth="1"/>
    <col min="4108" max="4352" width="8.88888888888889" style="821"/>
    <col min="4353" max="4353" width="6.33333333333333" style="821" customWidth="1"/>
    <col min="4354" max="4354" width="10.4444444444444" style="821" customWidth="1"/>
    <col min="4355" max="4355" width="17" style="821" customWidth="1"/>
    <col min="4356" max="4356" width="6.88888888888889" style="821" customWidth="1"/>
    <col min="4357" max="4357" width="7.66666666666667" style="821" customWidth="1"/>
    <col min="4358" max="4358" width="15.6666666666667" style="821" customWidth="1"/>
    <col min="4359" max="4359" width="14.6666666666667" style="821" customWidth="1"/>
    <col min="4360" max="4360" width="18.4444444444444" style="821" customWidth="1"/>
    <col min="4361" max="4361" width="16" style="821" customWidth="1"/>
    <col min="4362" max="4362" width="15.8888888888889" style="821" customWidth="1"/>
    <col min="4363" max="4363" width="14.8888888888889" style="821" customWidth="1"/>
    <col min="4364" max="4608" width="8.88888888888889" style="821"/>
    <col min="4609" max="4609" width="6.33333333333333" style="821" customWidth="1"/>
    <col min="4610" max="4610" width="10.4444444444444" style="821" customWidth="1"/>
    <col min="4611" max="4611" width="17" style="821" customWidth="1"/>
    <col min="4612" max="4612" width="6.88888888888889" style="821" customWidth="1"/>
    <col min="4613" max="4613" width="7.66666666666667" style="821" customWidth="1"/>
    <col min="4614" max="4614" width="15.6666666666667" style="821" customWidth="1"/>
    <col min="4615" max="4615" width="14.6666666666667" style="821" customWidth="1"/>
    <col min="4616" max="4616" width="18.4444444444444" style="821" customWidth="1"/>
    <col min="4617" max="4617" width="16" style="821" customWidth="1"/>
    <col min="4618" max="4618" width="15.8888888888889" style="821" customWidth="1"/>
    <col min="4619" max="4619" width="14.8888888888889" style="821" customWidth="1"/>
    <col min="4620" max="4864" width="8.88888888888889" style="821"/>
    <col min="4865" max="4865" width="6.33333333333333" style="821" customWidth="1"/>
    <col min="4866" max="4866" width="10.4444444444444" style="821" customWidth="1"/>
    <col min="4867" max="4867" width="17" style="821" customWidth="1"/>
    <col min="4868" max="4868" width="6.88888888888889" style="821" customWidth="1"/>
    <col min="4869" max="4869" width="7.66666666666667" style="821" customWidth="1"/>
    <col min="4870" max="4870" width="15.6666666666667" style="821" customWidth="1"/>
    <col min="4871" max="4871" width="14.6666666666667" style="821" customWidth="1"/>
    <col min="4872" max="4872" width="18.4444444444444" style="821" customWidth="1"/>
    <col min="4873" max="4873" width="16" style="821" customWidth="1"/>
    <col min="4874" max="4874" width="15.8888888888889" style="821" customWidth="1"/>
    <col min="4875" max="4875" width="14.8888888888889" style="821" customWidth="1"/>
    <col min="4876" max="5120" width="8.88888888888889" style="821"/>
    <col min="5121" max="5121" width="6.33333333333333" style="821" customWidth="1"/>
    <col min="5122" max="5122" width="10.4444444444444" style="821" customWidth="1"/>
    <col min="5123" max="5123" width="17" style="821" customWidth="1"/>
    <col min="5124" max="5124" width="6.88888888888889" style="821" customWidth="1"/>
    <col min="5125" max="5125" width="7.66666666666667" style="821" customWidth="1"/>
    <col min="5126" max="5126" width="15.6666666666667" style="821" customWidth="1"/>
    <col min="5127" max="5127" width="14.6666666666667" style="821" customWidth="1"/>
    <col min="5128" max="5128" width="18.4444444444444" style="821" customWidth="1"/>
    <col min="5129" max="5129" width="16" style="821" customWidth="1"/>
    <col min="5130" max="5130" width="15.8888888888889" style="821" customWidth="1"/>
    <col min="5131" max="5131" width="14.8888888888889" style="821" customWidth="1"/>
    <col min="5132" max="5376" width="8.88888888888889" style="821"/>
    <col min="5377" max="5377" width="6.33333333333333" style="821" customWidth="1"/>
    <col min="5378" max="5378" width="10.4444444444444" style="821" customWidth="1"/>
    <col min="5379" max="5379" width="17" style="821" customWidth="1"/>
    <col min="5380" max="5380" width="6.88888888888889" style="821" customWidth="1"/>
    <col min="5381" max="5381" width="7.66666666666667" style="821" customWidth="1"/>
    <col min="5382" max="5382" width="15.6666666666667" style="821" customWidth="1"/>
    <col min="5383" max="5383" width="14.6666666666667" style="821" customWidth="1"/>
    <col min="5384" max="5384" width="18.4444444444444" style="821" customWidth="1"/>
    <col min="5385" max="5385" width="16" style="821" customWidth="1"/>
    <col min="5386" max="5386" width="15.8888888888889" style="821" customWidth="1"/>
    <col min="5387" max="5387" width="14.8888888888889" style="821" customWidth="1"/>
    <col min="5388" max="5632" width="8.88888888888889" style="821"/>
    <col min="5633" max="5633" width="6.33333333333333" style="821" customWidth="1"/>
    <col min="5634" max="5634" width="10.4444444444444" style="821" customWidth="1"/>
    <col min="5635" max="5635" width="17" style="821" customWidth="1"/>
    <col min="5636" max="5636" width="6.88888888888889" style="821" customWidth="1"/>
    <col min="5637" max="5637" width="7.66666666666667" style="821" customWidth="1"/>
    <col min="5638" max="5638" width="15.6666666666667" style="821" customWidth="1"/>
    <col min="5639" max="5639" width="14.6666666666667" style="821" customWidth="1"/>
    <col min="5640" max="5640" width="18.4444444444444" style="821" customWidth="1"/>
    <col min="5641" max="5641" width="16" style="821" customWidth="1"/>
    <col min="5642" max="5642" width="15.8888888888889" style="821" customWidth="1"/>
    <col min="5643" max="5643" width="14.8888888888889" style="821" customWidth="1"/>
    <col min="5644" max="5888" width="8.88888888888889" style="821"/>
    <col min="5889" max="5889" width="6.33333333333333" style="821" customWidth="1"/>
    <col min="5890" max="5890" width="10.4444444444444" style="821" customWidth="1"/>
    <col min="5891" max="5891" width="17" style="821" customWidth="1"/>
    <col min="5892" max="5892" width="6.88888888888889" style="821" customWidth="1"/>
    <col min="5893" max="5893" width="7.66666666666667" style="821" customWidth="1"/>
    <col min="5894" max="5894" width="15.6666666666667" style="821" customWidth="1"/>
    <col min="5895" max="5895" width="14.6666666666667" style="821" customWidth="1"/>
    <col min="5896" max="5896" width="18.4444444444444" style="821" customWidth="1"/>
    <col min="5897" max="5897" width="16" style="821" customWidth="1"/>
    <col min="5898" max="5898" width="15.8888888888889" style="821" customWidth="1"/>
    <col min="5899" max="5899" width="14.8888888888889" style="821" customWidth="1"/>
    <col min="5900" max="6144" width="8.88888888888889" style="821"/>
    <col min="6145" max="6145" width="6.33333333333333" style="821" customWidth="1"/>
    <col min="6146" max="6146" width="10.4444444444444" style="821" customWidth="1"/>
    <col min="6147" max="6147" width="17" style="821" customWidth="1"/>
    <col min="6148" max="6148" width="6.88888888888889" style="821" customWidth="1"/>
    <col min="6149" max="6149" width="7.66666666666667" style="821" customWidth="1"/>
    <col min="6150" max="6150" width="15.6666666666667" style="821" customWidth="1"/>
    <col min="6151" max="6151" width="14.6666666666667" style="821" customWidth="1"/>
    <col min="6152" max="6152" width="18.4444444444444" style="821" customWidth="1"/>
    <col min="6153" max="6153" width="16" style="821" customWidth="1"/>
    <col min="6154" max="6154" width="15.8888888888889" style="821" customWidth="1"/>
    <col min="6155" max="6155" width="14.8888888888889" style="821" customWidth="1"/>
    <col min="6156" max="6400" width="8.88888888888889" style="821"/>
    <col min="6401" max="6401" width="6.33333333333333" style="821" customWidth="1"/>
    <col min="6402" max="6402" width="10.4444444444444" style="821" customWidth="1"/>
    <col min="6403" max="6403" width="17" style="821" customWidth="1"/>
    <col min="6404" max="6404" width="6.88888888888889" style="821" customWidth="1"/>
    <col min="6405" max="6405" width="7.66666666666667" style="821" customWidth="1"/>
    <col min="6406" max="6406" width="15.6666666666667" style="821" customWidth="1"/>
    <col min="6407" max="6407" width="14.6666666666667" style="821" customWidth="1"/>
    <col min="6408" max="6408" width="18.4444444444444" style="821" customWidth="1"/>
    <col min="6409" max="6409" width="16" style="821" customWidth="1"/>
    <col min="6410" max="6410" width="15.8888888888889" style="821" customWidth="1"/>
    <col min="6411" max="6411" width="14.8888888888889" style="821" customWidth="1"/>
    <col min="6412" max="6656" width="8.88888888888889" style="821"/>
    <col min="6657" max="6657" width="6.33333333333333" style="821" customWidth="1"/>
    <col min="6658" max="6658" width="10.4444444444444" style="821" customWidth="1"/>
    <col min="6659" max="6659" width="17" style="821" customWidth="1"/>
    <col min="6660" max="6660" width="6.88888888888889" style="821" customWidth="1"/>
    <col min="6661" max="6661" width="7.66666666666667" style="821" customWidth="1"/>
    <col min="6662" max="6662" width="15.6666666666667" style="821" customWidth="1"/>
    <col min="6663" max="6663" width="14.6666666666667" style="821" customWidth="1"/>
    <col min="6664" max="6664" width="18.4444444444444" style="821" customWidth="1"/>
    <col min="6665" max="6665" width="16" style="821" customWidth="1"/>
    <col min="6666" max="6666" width="15.8888888888889" style="821" customWidth="1"/>
    <col min="6667" max="6667" width="14.8888888888889" style="821" customWidth="1"/>
    <col min="6668" max="6912" width="8.88888888888889" style="821"/>
    <col min="6913" max="6913" width="6.33333333333333" style="821" customWidth="1"/>
    <col min="6914" max="6914" width="10.4444444444444" style="821" customWidth="1"/>
    <col min="6915" max="6915" width="17" style="821" customWidth="1"/>
    <col min="6916" max="6916" width="6.88888888888889" style="821" customWidth="1"/>
    <col min="6917" max="6917" width="7.66666666666667" style="821" customWidth="1"/>
    <col min="6918" max="6918" width="15.6666666666667" style="821" customWidth="1"/>
    <col min="6919" max="6919" width="14.6666666666667" style="821" customWidth="1"/>
    <col min="6920" max="6920" width="18.4444444444444" style="821" customWidth="1"/>
    <col min="6921" max="6921" width="16" style="821" customWidth="1"/>
    <col min="6922" max="6922" width="15.8888888888889" style="821" customWidth="1"/>
    <col min="6923" max="6923" width="14.8888888888889" style="821" customWidth="1"/>
    <col min="6924" max="7168" width="8.88888888888889" style="821"/>
    <col min="7169" max="7169" width="6.33333333333333" style="821" customWidth="1"/>
    <col min="7170" max="7170" width="10.4444444444444" style="821" customWidth="1"/>
    <col min="7171" max="7171" width="17" style="821" customWidth="1"/>
    <col min="7172" max="7172" width="6.88888888888889" style="821" customWidth="1"/>
    <col min="7173" max="7173" width="7.66666666666667" style="821" customWidth="1"/>
    <col min="7174" max="7174" width="15.6666666666667" style="821" customWidth="1"/>
    <col min="7175" max="7175" width="14.6666666666667" style="821" customWidth="1"/>
    <col min="7176" max="7176" width="18.4444444444444" style="821" customWidth="1"/>
    <col min="7177" max="7177" width="16" style="821" customWidth="1"/>
    <col min="7178" max="7178" width="15.8888888888889" style="821" customWidth="1"/>
    <col min="7179" max="7179" width="14.8888888888889" style="821" customWidth="1"/>
    <col min="7180" max="7424" width="8.88888888888889" style="821"/>
    <col min="7425" max="7425" width="6.33333333333333" style="821" customWidth="1"/>
    <col min="7426" max="7426" width="10.4444444444444" style="821" customWidth="1"/>
    <col min="7427" max="7427" width="17" style="821" customWidth="1"/>
    <col min="7428" max="7428" width="6.88888888888889" style="821" customWidth="1"/>
    <col min="7429" max="7429" width="7.66666666666667" style="821" customWidth="1"/>
    <col min="7430" max="7430" width="15.6666666666667" style="821" customWidth="1"/>
    <col min="7431" max="7431" width="14.6666666666667" style="821" customWidth="1"/>
    <col min="7432" max="7432" width="18.4444444444444" style="821" customWidth="1"/>
    <col min="7433" max="7433" width="16" style="821" customWidth="1"/>
    <col min="7434" max="7434" width="15.8888888888889" style="821" customWidth="1"/>
    <col min="7435" max="7435" width="14.8888888888889" style="821" customWidth="1"/>
    <col min="7436" max="7680" width="8.88888888888889" style="821"/>
    <col min="7681" max="7681" width="6.33333333333333" style="821" customWidth="1"/>
    <col min="7682" max="7682" width="10.4444444444444" style="821" customWidth="1"/>
    <col min="7683" max="7683" width="17" style="821" customWidth="1"/>
    <col min="7684" max="7684" width="6.88888888888889" style="821" customWidth="1"/>
    <col min="7685" max="7685" width="7.66666666666667" style="821" customWidth="1"/>
    <col min="7686" max="7686" width="15.6666666666667" style="821" customWidth="1"/>
    <col min="7687" max="7687" width="14.6666666666667" style="821" customWidth="1"/>
    <col min="7688" max="7688" width="18.4444444444444" style="821" customWidth="1"/>
    <col min="7689" max="7689" width="16" style="821" customWidth="1"/>
    <col min="7690" max="7690" width="15.8888888888889" style="821" customWidth="1"/>
    <col min="7691" max="7691" width="14.8888888888889" style="821" customWidth="1"/>
    <col min="7692" max="7936" width="8.88888888888889" style="821"/>
    <col min="7937" max="7937" width="6.33333333333333" style="821" customWidth="1"/>
    <col min="7938" max="7938" width="10.4444444444444" style="821" customWidth="1"/>
    <col min="7939" max="7939" width="17" style="821" customWidth="1"/>
    <col min="7940" max="7940" width="6.88888888888889" style="821" customWidth="1"/>
    <col min="7941" max="7941" width="7.66666666666667" style="821" customWidth="1"/>
    <col min="7942" max="7942" width="15.6666666666667" style="821" customWidth="1"/>
    <col min="7943" max="7943" width="14.6666666666667" style="821" customWidth="1"/>
    <col min="7944" max="7944" width="18.4444444444444" style="821" customWidth="1"/>
    <col min="7945" max="7945" width="16" style="821" customWidth="1"/>
    <col min="7946" max="7946" width="15.8888888888889" style="821" customWidth="1"/>
    <col min="7947" max="7947" width="14.8888888888889" style="821" customWidth="1"/>
    <col min="7948" max="8192" width="8.88888888888889" style="821"/>
    <col min="8193" max="8193" width="6.33333333333333" style="821" customWidth="1"/>
    <col min="8194" max="8194" width="10.4444444444444" style="821" customWidth="1"/>
    <col min="8195" max="8195" width="17" style="821" customWidth="1"/>
    <col min="8196" max="8196" width="6.88888888888889" style="821" customWidth="1"/>
    <col min="8197" max="8197" width="7.66666666666667" style="821" customWidth="1"/>
    <col min="8198" max="8198" width="15.6666666666667" style="821" customWidth="1"/>
    <col min="8199" max="8199" width="14.6666666666667" style="821" customWidth="1"/>
    <col min="8200" max="8200" width="18.4444444444444" style="821" customWidth="1"/>
    <col min="8201" max="8201" width="16" style="821" customWidth="1"/>
    <col min="8202" max="8202" width="15.8888888888889" style="821" customWidth="1"/>
    <col min="8203" max="8203" width="14.8888888888889" style="821" customWidth="1"/>
    <col min="8204" max="8448" width="8.88888888888889" style="821"/>
    <col min="8449" max="8449" width="6.33333333333333" style="821" customWidth="1"/>
    <col min="8450" max="8450" width="10.4444444444444" style="821" customWidth="1"/>
    <col min="8451" max="8451" width="17" style="821" customWidth="1"/>
    <col min="8452" max="8452" width="6.88888888888889" style="821" customWidth="1"/>
    <col min="8453" max="8453" width="7.66666666666667" style="821" customWidth="1"/>
    <col min="8454" max="8454" width="15.6666666666667" style="821" customWidth="1"/>
    <col min="8455" max="8455" width="14.6666666666667" style="821" customWidth="1"/>
    <col min="8456" max="8456" width="18.4444444444444" style="821" customWidth="1"/>
    <col min="8457" max="8457" width="16" style="821" customWidth="1"/>
    <col min="8458" max="8458" width="15.8888888888889" style="821" customWidth="1"/>
    <col min="8459" max="8459" width="14.8888888888889" style="821" customWidth="1"/>
    <col min="8460" max="8704" width="8.88888888888889" style="821"/>
    <col min="8705" max="8705" width="6.33333333333333" style="821" customWidth="1"/>
    <col min="8706" max="8706" width="10.4444444444444" style="821" customWidth="1"/>
    <col min="8707" max="8707" width="17" style="821" customWidth="1"/>
    <col min="8708" max="8708" width="6.88888888888889" style="821" customWidth="1"/>
    <col min="8709" max="8709" width="7.66666666666667" style="821" customWidth="1"/>
    <col min="8710" max="8710" width="15.6666666666667" style="821" customWidth="1"/>
    <col min="8711" max="8711" width="14.6666666666667" style="821" customWidth="1"/>
    <col min="8712" max="8712" width="18.4444444444444" style="821" customWidth="1"/>
    <col min="8713" max="8713" width="16" style="821" customWidth="1"/>
    <col min="8714" max="8714" width="15.8888888888889" style="821" customWidth="1"/>
    <col min="8715" max="8715" width="14.8888888888889" style="821" customWidth="1"/>
    <col min="8716" max="8960" width="8.88888888888889" style="821"/>
    <col min="8961" max="8961" width="6.33333333333333" style="821" customWidth="1"/>
    <col min="8962" max="8962" width="10.4444444444444" style="821" customWidth="1"/>
    <col min="8963" max="8963" width="17" style="821" customWidth="1"/>
    <col min="8964" max="8964" width="6.88888888888889" style="821" customWidth="1"/>
    <col min="8965" max="8965" width="7.66666666666667" style="821" customWidth="1"/>
    <col min="8966" max="8966" width="15.6666666666667" style="821" customWidth="1"/>
    <col min="8967" max="8967" width="14.6666666666667" style="821" customWidth="1"/>
    <col min="8968" max="8968" width="18.4444444444444" style="821" customWidth="1"/>
    <col min="8969" max="8969" width="16" style="821" customWidth="1"/>
    <col min="8970" max="8970" width="15.8888888888889" style="821" customWidth="1"/>
    <col min="8971" max="8971" width="14.8888888888889" style="821" customWidth="1"/>
    <col min="8972" max="9216" width="8.88888888888889" style="821"/>
    <col min="9217" max="9217" width="6.33333333333333" style="821" customWidth="1"/>
    <col min="9218" max="9218" width="10.4444444444444" style="821" customWidth="1"/>
    <col min="9219" max="9219" width="17" style="821" customWidth="1"/>
    <col min="9220" max="9220" width="6.88888888888889" style="821" customWidth="1"/>
    <col min="9221" max="9221" width="7.66666666666667" style="821" customWidth="1"/>
    <col min="9222" max="9222" width="15.6666666666667" style="821" customWidth="1"/>
    <col min="9223" max="9223" width="14.6666666666667" style="821" customWidth="1"/>
    <col min="9224" max="9224" width="18.4444444444444" style="821" customWidth="1"/>
    <col min="9225" max="9225" width="16" style="821" customWidth="1"/>
    <col min="9226" max="9226" width="15.8888888888889" style="821" customWidth="1"/>
    <col min="9227" max="9227" width="14.8888888888889" style="821" customWidth="1"/>
    <col min="9228" max="9472" width="8.88888888888889" style="821"/>
    <col min="9473" max="9473" width="6.33333333333333" style="821" customWidth="1"/>
    <col min="9474" max="9474" width="10.4444444444444" style="821" customWidth="1"/>
    <col min="9475" max="9475" width="17" style="821" customWidth="1"/>
    <col min="9476" max="9476" width="6.88888888888889" style="821" customWidth="1"/>
    <col min="9477" max="9477" width="7.66666666666667" style="821" customWidth="1"/>
    <col min="9478" max="9478" width="15.6666666666667" style="821" customWidth="1"/>
    <col min="9479" max="9479" width="14.6666666666667" style="821" customWidth="1"/>
    <col min="9480" max="9480" width="18.4444444444444" style="821" customWidth="1"/>
    <col min="9481" max="9481" width="16" style="821" customWidth="1"/>
    <col min="9482" max="9482" width="15.8888888888889" style="821" customWidth="1"/>
    <col min="9483" max="9483" width="14.8888888888889" style="821" customWidth="1"/>
    <col min="9484" max="9728" width="8.88888888888889" style="821"/>
    <col min="9729" max="9729" width="6.33333333333333" style="821" customWidth="1"/>
    <col min="9730" max="9730" width="10.4444444444444" style="821" customWidth="1"/>
    <col min="9731" max="9731" width="17" style="821" customWidth="1"/>
    <col min="9732" max="9732" width="6.88888888888889" style="821" customWidth="1"/>
    <col min="9733" max="9733" width="7.66666666666667" style="821" customWidth="1"/>
    <col min="9734" max="9734" width="15.6666666666667" style="821" customWidth="1"/>
    <col min="9735" max="9735" width="14.6666666666667" style="821" customWidth="1"/>
    <col min="9736" max="9736" width="18.4444444444444" style="821" customWidth="1"/>
    <col min="9737" max="9737" width="16" style="821" customWidth="1"/>
    <col min="9738" max="9738" width="15.8888888888889" style="821" customWidth="1"/>
    <col min="9739" max="9739" width="14.8888888888889" style="821" customWidth="1"/>
    <col min="9740" max="9984" width="8.88888888888889" style="821"/>
    <col min="9985" max="9985" width="6.33333333333333" style="821" customWidth="1"/>
    <col min="9986" max="9986" width="10.4444444444444" style="821" customWidth="1"/>
    <col min="9987" max="9987" width="17" style="821" customWidth="1"/>
    <col min="9988" max="9988" width="6.88888888888889" style="821" customWidth="1"/>
    <col min="9989" max="9989" width="7.66666666666667" style="821" customWidth="1"/>
    <col min="9990" max="9990" width="15.6666666666667" style="821" customWidth="1"/>
    <col min="9991" max="9991" width="14.6666666666667" style="821" customWidth="1"/>
    <col min="9992" max="9992" width="18.4444444444444" style="821" customWidth="1"/>
    <col min="9993" max="9993" width="16" style="821" customWidth="1"/>
    <col min="9994" max="9994" width="15.8888888888889" style="821" customWidth="1"/>
    <col min="9995" max="9995" width="14.8888888888889" style="821" customWidth="1"/>
    <col min="9996" max="10240" width="8.88888888888889" style="821"/>
    <col min="10241" max="10241" width="6.33333333333333" style="821" customWidth="1"/>
    <col min="10242" max="10242" width="10.4444444444444" style="821" customWidth="1"/>
    <col min="10243" max="10243" width="17" style="821" customWidth="1"/>
    <col min="10244" max="10244" width="6.88888888888889" style="821" customWidth="1"/>
    <col min="10245" max="10245" width="7.66666666666667" style="821" customWidth="1"/>
    <col min="10246" max="10246" width="15.6666666666667" style="821" customWidth="1"/>
    <col min="10247" max="10247" width="14.6666666666667" style="821" customWidth="1"/>
    <col min="10248" max="10248" width="18.4444444444444" style="821" customWidth="1"/>
    <col min="10249" max="10249" width="16" style="821" customWidth="1"/>
    <col min="10250" max="10250" width="15.8888888888889" style="821" customWidth="1"/>
    <col min="10251" max="10251" width="14.8888888888889" style="821" customWidth="1"/>
    <col min="10252" max="10496" width="8.88888888888889" style="821"/>
    <col min="10497" max="10497" width="6.33333333333333" style="821" customWidth="1"/>
    <col min="10498" max="10498" width="10.4444444444444" style="821" customWidth="1"/>
    <col min="10499" max="10499" width="17" style="821" customWidth="1"/>
    <col min="10500" max="10500" width="6.88888888888889" style="821" customWidth="1"/>
    <col min="10501" max="10501" width="7.66666666666667" style="821" customWidth="1"/>
    <col min="10502" max="10502" width="15.6666666666667" style="821" customWidth="1"/>
    <col min="10503" max="10503" width="14.6666666666667" style="821" customWidth="1"/>
    <col min="10504" max="10504" width="18.4444444444444" style="821" customWidth="1"/>
    <col min="10505" max="10505" width="16" style="821" customWidth="1"/>
    <col min="10506" max="10506" width="15.8888888888889" style="821" customWidth="1"/>
    <col min="10507" max="10507" width="14.8888888888889" style="821" customWidth="1"/>
    <col min="10508" max="10752" width="8.88888888888889" style="821"/>
    <col min="10753" max="10753" width="6.33333333333333" style="821" customWidth="1"/>
    <col min="10754" max="10754" width="10.4444444444444" style="821" customWidth="1"/>
    <col min="10755" max="10755" width="17" style="821" customWidth="1"/>
    <col min="10756" max="10756" width="6.88888888888889" style="821" customWidth="1"/>
    <col min="10757" max="10757" width="7.66666666666667" style="821" customWidth="1"/>
    <col min="10758" max="10758" width="15.6666666666667" style="821" customWidth="1"/>
    <col min="10759" max="10759" width="14.6666666666667" style="821" customWidth="1"/>
    <col min="10760" max="10760" width="18.4444444444444" style="821" customWidth="1"/>
    <col min="10761" max="10761" width="16" style="821" customWidth="1"/>
    <col min="10762" max="10762" width="15.8888888888889" style="821" customWidth="1"/>
    <col min="10763" max="10763" width="14.8888888888889" style="821" customWidth="1"/>
    <col min="10764" max="11008" width="8.88888888888889" style="821"/>
    <col min="11009" max="11009" width="6.33333333333333" style="821" customWidth="1"/>
    <col min="11010" max="11010" width="10.4444444444444" style="821" customWidth="1"/>
    <col min="11011" max="11011" width="17" style="821" customWidth="1"/>
    <col min="11012" max="11012" width="6.88888888888889" style="821" customWidth="1"/>
    <col min="11013" max="11013" width="7.66666666666667" style="821" customWidth="1"/>
    <col min="11014" max="11014" width="15.6666666666667" style="821" customWidth="1"/>
    <col min="11015" max="11015" width="14.6666666666667" style="821" customWidth="1"/>
    <col min="11016" max="11016" width="18.4444444444444" style="821" customWidth="1"/>
    <col min="11017" max="11017" width="16" style="821" customWidth="1"/>
    <col min="11018" max="11018" width="15.8888888888889" style="821" customWidth="1"/>
    <col min="11019" max="11019" width="14.8888888888889" style="821" customWidth="1"/>
    <col min="11020" max="11264" width="8.88888888888889" style="821"/>
    <col min="11265" max="11265" width="6.33333333333333" style="821" customWidth="1"/>
    <col min="11266" max="11266" width="10.4444444444444" style="821" customWidth="1"/>
    <col min="11267" max="11267" width="17" style="821" customWidth="1"/>
    <col min="11268" max="11268" width="6.88888888888889" style="821" customWidth="1"/>
    <col min="11269" max="11269" width="7.66666666666667" style="821" customWidth="1"/>
    <col min="11270" max="11270" width="15.6666666666667" style="821" customWidth="1"/>
    <col min="11271" max="11271" width="14.6666666666667" style="821" customWidth="1"/>
    <col min="11272" max="11272" width="18.4444444444444" style="821" customWidth="1"/>
    <col min="11273" max="11273" width="16" style="821" customWidth="1"/>
    <col min="11274" max="11274" width="15.8888888888889" style="821" customWidth="1"/>
    <col min="11275" max="11275" width="14.8888888888889" style="821" customWidth="1"/>
    <col min="11276" max="11520" width="8.88888888888889" style="821"/>
    <col min="11521" max="11521" width="6.33333333333333" style="821" customWidth="1"/>
    <col min="11522" max="11522" width="10.4444444444444" style="821" customWidth="1"/>
    <col min="11523" max="11523" width="17" style="821" customWidth="1"/>
    <col min="11524" max="11524" width="6.88888888888889" style="821" customWidth="1"/>
    <col min="11525" max="11525" width="7.66666666666667" style="821" customWidth="1"/>
    <col min="11526" max="11526" width="15.6666666666667" style="821" customWidth="1"/>
    <col min="11527" max="11527" width="14.6666666666667" style="821" customWidth="1"/>
    <col min="11528" max="11528" width="18.4444444444444" style="821" customWidth="1"/>
    <col min="11529" max="11529" width="16" style="821" customWidth="1"/>
    <col min="11530" max="11530" width="15.8888888888889" style="821" customWidth="1"/>
    <col min="11531" max="11531" width="14.8888888888889" style="821" customWidth="1"/>
    <col min="11532" max="11776" width="8.88888888888889" style="821"/>
    <col min="11777" max="11777" width="6.33333333333333" style="821" customWidth="1"/>
    <col min="11778" max="11778" width="10.4444444444444" style="821" customWidth="1"/>
    <col min="11779" max="11779" width="17" style="821" customWidth="1"/>
    <col min="11780" max="11780" width="6.88888888888889" style="821" customWidth="1"/>
    <col min="11781" max="11781" width="7.66666666666667" style="821" customWidth="1"/>
    <col min="11782" max="11782" width="15.6666666666667" style="821" customWidth="1"/>
    <col min="11783" max="11783" width="14.6666666666667" style="821" customWidth="1"/>
    <col min="11784" max="11784" width="18.4444444444444" style="821" customWidth="1"/>
    <col min="11785" max="11785" width="16" style="821" customWidth="1"/>
    <col min="11786" max="11786" width="15.8888888888889" style="821" customWidth="1"/>
    <col min="11787" max="11787" width="14.8888888888889" style="821" customWidth="1"/>
    <col min="11788" max="12032" width="8.88888888888889" style="821"/>
    <col min="12033" max="12033" width="6.33333333333333" style="821" customWidth="1"/>
    <col min="12034" max="12034" width="10.4444444444444" style="821" customWidth="1"/>
    <col min="12035" max="12035" width="17" style="821" customWidth="1"/>
    <col min="12036" max="12036" width="6.88888888888889" style="821" customWidth="1"/>
    <col min="12037" max="12037" width="7.66666666666667" style="821" customWidth="1"/>
    <col min="12038" max="12038" width="15.6666666666667" style="821" customWidth="1"/>
    <col min="12039" max="12039" width="14.6666666666667" style="821" customWidth="1"/>
    <col min="12040" max="12040" width="18.4444444444444" style="821" customWidth="1"/>
    <col min="12041" max="12041" width="16" style="821" customWidth="1"/>
    <col min="12042" max="12042" width="15.8888888888889" style="821" customWidth="1"/>
    <col min="12043" max="12043" width="14.8888888888889" style="821" customWidth="1"/>
    <col min="12044" max="12288" width="8.88888888888889" style="821"/>
    <col min="12289" max="12289" width="6.33333333333333" style="821" customWidth="1"/>
    <col min="12290" max="12290" width="10.4444444444444" style="821" customWidth="1"/>
    <col min="12291" max="12291" width="17" style="821" customWidth="1"/>
    <col min="12292" max="12292" width="6.88888888888889" style="821" customWidth="1"/>
    <col min="12293" max="12293" width="7.66666666666667" style="821" customWidth="1"/>
    <col min="12294" max="12294" width="15.6666666666667" style="821" customWidth="1"/>
    <col min="12295" max="12295" width="14.6666666666667" style="821" customWidth="1"/>
    <col min="12296" max="12296" width="18.4444444444444" style="821" customWidth="1"/>
    <col min="12297" max="12297" width="16" style="821" customWidth="1"/>
    <col min="12298" max="12298" width="15.8888888888889" style="821" customWidth="1"/>
    <col min="12299" max="12299" width="14.8888888888889" style="821" customWidth="1"/>
    <col min="12300" max="12544" width="8.88888888888889" style="821"/>
    <col min="12545" max="12545" width="6.33333333333333" style="821" customWidth="1"/>
    <col min="12546" max="12546" width="10.4444444444444" style="821" customWidth="1"/>
    <col min="12547" max="12547" width="17" style="821" customWidth="1"/>
    <col min="12548" max="12548" width="6.88888888888889" style="821" customWidth="1"/>
    <col min="12549" max="12549" width="7.66666666666667" style="821" customWidth="1"/>
    <col min="12550" max="12550" width="15.6666666666667" style="821" customWidth="1"/>
    <col min="12551" max="12551" width="14.6666666666667" style="821" customWidth="1"/>
    <col min="12552" max="12552" width="18.4444444444444" style="821" customWidth="1"/>
    <col min="12553" max="12553" width="16" style="821" customWidth="1"/>
    <col min="12554" max="12554" width="15.8888888888889" style="821" customWidth="1"/>
    <col min="12555" max="12555" width="14.8888888888889" style="821" customWidth="1"/>
    <col min="12556" max="12800" width="8.88888888888889" style="821"/>
    <col min="12801" max="12801" width="6.33333333333333" style="821" customWidth="1"/>
    <col min="12802" max="12802" width="10.4444444444444" style="821" customWidth="1"/>
    <col min="12803" max="12803" width="17" style="821" customWidth="1"/>
    <col min="12804" max="12804" width="6.88888888888889" style="821" customWidth="1"/>
    <col min="12805" max="12805" width="7.66666666666667" style="821" customWidth="1"/>
    <col min="12806" max="12806" width="15.6666666666667" style="821" customWidth="1"/>
    <col min="12807" max="12807" width="14.6666666666667" style="821" customWidth="1"/>
    <col min="12808" max="12808" width="18.4444444444444" style="821" customWidth="1"/>
    <col min="12809" max="12809" width="16" style="821" customWidth="1"/>
    <col min="12810" max="12810" width="15.8888888888889" style="821" customWidth="1"/>
    <col min="12811" max="12811" width="14.8888888888889" style="821" customWidth="1"/>
    <col min="12812" max="13056" width="8.88888888888889" style="821"/>
    <col min="13057" max="13057" width="6.33333333333333" style="821" customWidth="1"/>
    <col min="13058" max="13058" width="10.4444444444444" style="821" customWidth="1"/>
    <col min="13059" max="13059" width="17" style="821" customWidth="1"/>
    <col min="13060" max="13060" width="6.88888888888889" style="821" customWidth="1"/>
    <col min="13061" max="13061" width="7.66666666666667" style="821" customWidth="1"/>
    <col min="13062" max="13062" width="15.6666666666667" style="821" customWidth="1"/>
    <col min="13063" max="13063" width="14.6666666666667" style="821" customWidth="1"/>
    <col min="13064" max="13064" width="18.4444444444444" style="821" customWidth="1"/>
    <col min="13065" max="13065" width="16" style="821" customWidth="1"/>
    <col min="13066" max="13066" width="15.8888888888889" style="821" customWidth="1"/>
    <col min="13067" max="13067" width="14.8888888888889" style="821" customWidth="1"/>
    <col min="13068" max="13312" width="8.88888888888889" style="821"/>
    <col min="13313" max="13313" width="6.33333333333333" style="821" customWidth="1"/>
    <col min="13314" max="13314" width="10.4444444444444" style="821" customWidth="1"/>
    <col min="13315" max="13315" width="17" style="821" customWidth="1"/>
    <col min="13316" max="13316" width="6.88888888888889" style="821" customWidth="1"/>
    <col min="13317" max="13317" width="7.66666666666667" style="821" customWidth="1"/>
    <col min="13318" max="13318" width="15.6666666666667" style="821" customWidth="1"/>
    <col min="13319" max="13319" width="14.6666666666667" style="821" customWidth="1"/>
    <col min="13320" max="13320" width="18.4444444444444" style="821" customWidth="1"/>
    <col min="13321" max="13321" width="16" style="821" customWidth="1"/>
    <col min="13322" max="13322" width="15.8888888888889" style="821" customWidth="1"/>
    <col min="13323" max="13323" width="14.8888888888889" style="821" customWidth="1"/>
    <col min="13324" max="13568" width="8.88888888888889" style="821"/>
    <col min="13569" max="13569" width="6.33333333333333" style="821" customWidth="1"/>
    <col min="13570" max="13570" width="10.4444444444444" style="821" customWidth="1"/>
    <col min="13571" max="13571" width="17" style="821" customWidth="1"/>
    <col min="13572" max="13572" width="6.88888888888889" style="821" customWidth="1"/>
    <col min="13573" max="13573" width="7.66666666666667" style="821" customWidth="1"/>
    <col min="13574" max="13574" width="15.6666666666667" style="821" customWidth="1"/>
    <col min="13575" max="13575" width="14.6666666666667" style="821" customWidth="1"/>
    <col min="13576" max="13576" width="18.4444444444444" style="821" customWidth="1"/>
    <col min="13577" max="13577" width="16" style="821" customWidth="1"/>
    <col min="13578" max="13578" width="15.8888888888889" style="821" customWidth="1"/>
    <col min="13579" max="13579" width="14.8888888888889" style="821" customWidth="1"/>
    <col min="13580" max="13824" width="8.88888888888889" style="821"/>
    <col min="13825" max="13825" width="6.33333333333333" style="821" customWidth="1"/>
    <col min="13826" max="13826" width="10.4444444444444" style="821" customWidth="1"/>
    <col min="13827" max="13827" width="17" style="821" customWidth="1"/>
    <col min="13828" max="13828" width="6.88888888888889" style="821" customWidth="1"/>
    <col min="13829" max="13829" width="7.66666666666667" style="821" customWidth="1"/>
    <col min="13830" max="13830" width="15.6666666666667" style="821" customWidth="1"/>
    <col min="13831" max="13831" width="14.6666666666667" style="821" customWidth="1"/>
    <col min="13832" max="13832" width="18.4444444444444" style="821" customWidth="1"/>
    <col min="13833" max="13833" width="16" style="821" customWidth="1"/>
    <col min="13834" max="13834" width="15.8888888888889" style="821" customWidth="1"/>
    <col min="13835" max="13835" width="14.8888888888889" style="821" customWidth="1"/>
    <col min="13836" max="14080" width="8.88888888888889" style="821"/>
    <col min="14081" max="14081" width="6.33333333333333" style="821" customWidth="1"/>
    <col min="14082" max="14082" width="10.4444444444444" style="821" customWidth="1"/>
    <col min="14083" max="14083" width="17" style="821" customWidth="1"/>
    <col min="14084" max="14084" width="6.88888888888889" style="821" customWidth="1"/>
    <col min="14085" max="14085" width="7.66666666666667" style="821" customWidth="1"/>
    <col min="14086" max="14086" width="15.6666666666667" style="821" customWidth="1"/>
    <col min="14087" max="14087" width="14.6666666666667" style="821" customWidth="1"/>
    <col min="14088" max="14088" width="18.4444444444444" style="821" customWidth="1"/>
    <col min="14089" max="14089" width="16" style="821" customWidth="1"/>
    <col min="14090" max="14090" width="15.8888888888889" style="821" customWidth="1"/>
    <col min="14091" max="14091" width="14.8888888888889" style="821" customWidth="1"/>
    <col min="14092" max="14336" width="8.88888888888889" style="821"/>
    <col min="14337" max="14337" width="6.33333333333333" style="821" customWidth="1"/>
    <col min="14338" max="14338" width="10.4444444444444" style="821" customWidth="1"/>
    <col min="14339" max="14339" width="17" style="821" customWidth="1"/>
    <col min="14340" max="14340" width="6.88888888888889" style="821" customWidth="1"/>
    <col min="14341" max="14341" width="7.66666666666667" style="821" customWidth="1"/>
    <col min="14342" max="14342" width="15.6666666666667" style="821" customWidth="1"/>
    <col min="14343" max="14343" width="14.6666666666667" style="821" customWidth="1"/>
    <col min="14344" max="14344" width="18.4444444444444" style="821" customWidth="1"/>
    <col min="14345" max="14345" width="16" style="821" customWidth="1"/>
    <col min="14346" max="14346" width="15.8888888888889" style="821" customWidth="1"/>
    <col min="14347" max="14347" width="14.8888888888889" style="821" customWidth="1"/>
    <col min="14348" max="14592" width="8.88888888888889" style="821"/>
    <col min="14593" max="14593" width="6.33333333333333" style="821" customWidth="1"/>
    <col min="14594" max="14594" width="10.4444444444444" style="821" customWidth="1"/>
    <col min="14595" max="14595" width="17" style="821" customWidth="1"/>
    <col min="14596" max="14596" width="6.88888888888889" style="821" customWidth="1"/>
    <col min="14597" max="14597" width="7.66666666666667" style="821" customWidth="1"/>
    <col min="14598" max="14598" width="15.6666666666667" style="821" customWidth="1"/>
    <col min="14599" max="14599" width="14.6666666666667" style="821" customWidth="1"/>
    <col min="14600" max="14600" width="18.4444444444444" style="821" customWidth="1"/>
    <col min="14601" max="14601" width="16" style="821" customWidth="1"/>
    <col min="14602" max="14602" width="15.8888888888889" style="821" customWidth="1"/>
    <col min="14603" max="14603" width="14.8888888888889" style="821" customWidth="1"/>
    <col min="14604" max="14848" width="8.88888888888889" style="821"/>
    <col min="14849" max="14849" width="6.33333333333333" style="821" customWidth="1"/>
    <col min="14850" max="14850" width="10.4444444444444" style="821" customWidth="1"/>
    <col min="14851" max="14851" width="17" style="821" customWidth="1"/>
    <col min="14852" max="14852" width="6.88888888888889" style="821" customWidth="1"/>
    <col min="14853" max="14853" width="7.66666666666667" style="821" customWidth="1"/>
    <col min="14854" max="14854" width="15.6666666666667" style="821" customWidth="1"/>
    <col min="14855" max="14855" width="14.6666666666667" style="821" customWidth="1"/>
    <col min="14856" max="14856" width="18.4444444444444" style="821" customWidth="1"/>
    <col min="14857" max="14857" width="16" style="821" customWidth="1"/>
    <col min="14858" max="14858" width="15.8888888888889" style="821" customWidth="1"/>
    <col min="14859" max="14859" width="14.8888888888889" style="821" customWidth="1"/>
    <col min="14860" max="15104" width="8.88888888888889" style="821"/>
    <col min="15105" max="15105" width="6.33333333333333" style="821" customWidth="1"/>
    <col min="15106" max="15106" width="10.4444444444444" style="821" customWidth="1"/>
    <col min="15107" max="15107" width="17" style="821" customWidth="1"/>
    <col min="15108" max="15108" width="6.88888888888889" style="821" customWidth="1"/>
    <col min="15109" max="15109" width="7.66666666666667" style="821" customWidth="1"/>
    <col min="15110" max="15110" width="15.6666666666667" style="821" customWidth="1"/>
    <col min="15111" max="15111" width="14.6666666666667" style="821" customWidth="1"/>
    <col min="15112" max="15112" width="18.4444444444444" style="821" customWidth="1"/>
    <col min="15113" max="15113" width="16" style="821" customWidth="1"/>
    <col min="15114" max="15114" width="15.8888888888889" style="821" customWidth="1"/>
    <col min="15115" max="15115" width="14.8888888888889" style="821" customWidth="1"/>
    <col min="15116" max="15360" width="8.88888888888889" style="821"/>
    <col min="15361" max="15361" width="6.33333333333333" style="821" customWidth="1"/>
    <col min="15362" max="15362" width="10.4444444444444" style="821" customWidth="1"/>
    <col min="15363" max="15363" width="17" style="821" customWidth="1"/>
    <col min="15364" max="15364" width="6.88888888888889" style="821" customWidth="1"/>
    <col min="15365" max="15365" width="7.66666666666667" style="821" customWidth="1"/>
    <col min="15366" max="15366" width="15.6666666666667" style="821" customWidth="1"/>
    <col min="15367" max="15367" width="14.6666666666667" style="821" customWidth="1"/>
    <col min="15368" max="15368" width="18.4444444444444" style="821" customWidth="1"/>
    <col min="15369" max="15369" width="16" style="821" customWidth="1"/>
    <col min="15370" max="15370" width="15.8888888888889" style="821" customWidth="1"/>
    <col min="15371" max="15371" width="14.8888888888889" style="821" customWidth="1"/>
    <col min="15372" max="15616" width="8.88888888888889" style="821"/>
    <col min="15617" max="15617" width="6.33333333333333" style="821" customWidth="1"/>
    <col min="15618" max="15618" width="10.4444444444444" style="821" customWidth="1"/>
    <col min="15619" max="15619" width="17" style="821" customWidth="1"/>
    <col min="15620" max="15620" width="6.88888888888889" style="821" customWidth="1"/>
    <col min="15621" max="15621" width="7.66666666666667" style="821" customWidth="1"/>
    <col min="15622" max="15622" width="15.6666666666667" style="821" customWidth="1"/>
    <col min="15623" max="15623" width="14.6666666666667" style="821" customWidth="1"/>
    <col min="15624" max="15624" width="18.4444444444444" style="821" customWidth="1"/>
    <col min="15625" max="15625" width="16" style="821" customWidth="1"/>
    <col min="15626" max="15626" width="15.8888888888889" style="821" customWidth="1"/>
    <col min="15627" max="15627" width="14.8888888888889" style="821" customWidth="1"/>
    <col min="15628" max="15872" width="8.88888888888889" style="821"/>
    <col min="15873" max="15873" width="6.33333333333333" style="821" customWidth="1"/>
    <col min="15874" max="15874" width="10.4444444444444" style="821" customWidth="1"/>
    <col min="15875" max="15875" width="17" style="821" customWidth="1"/>
    <col min="15876" max="15876" width="6.88888888888889" style="821" customWidth="1"/>
    <col min="15877" max="15877" width="7.66666666666667" style="821" customWidth="1"/>
    <col min="15878" max="15878" width="15.6666666666667" style="821" customWidth="1"/>
    <col min="15879" max="15879" width="14.6666666666667" style="821" customWidth="1"/>
    <col min="15880" max="15880" width="18.4444444444444" style="821" customWidth="1"/>
    <col min="15881" max="15881" width="16" style="821" customWidth="1"/>
    <col min="15882" max="15882" width="15.8888888888889" style="821" customWidth="1"/>
    <col min="15883" max="15883" width="14.8888888888889" style="821" customWidth="1"/>
    <col min="15884" max="16128" width="8.88888888888889" style="821"/>
    <col min="16129" max="16129" width="6.33333333333333" style="821" customWidth="1"/>
    <col min="16130" max="16130" width="10.4444444444444" style="821" customWidth="1"/>
    <col min="16131" max="16131" width="17" style="821" customWidth="1"/>
    <col min="16132" max="16132" width="6.88888888888889" style="821" customWidth="1"/>
    <col min="16133" max="16133" width="7.66666666666667" style="821" customWidth="1"/>
    <col min="16134" max="16134" width="15.6666666666667" style="821" customWidth="1"/>
    <col min="16135" max="16135" width="14.6666666666667" style="821" customWidth="1"/>
    <col min="16136" max="16136" width="18.4444444444444" style="821" customWidth="1"/>
    <col min="16137" max="16137" width="16" style="821" customWidth="1"/>
    <col min="16138" max="16138" width="15.8888888888889" style="821" customWidth="1"/>
    <col min="16139" max="16139" width="14.8888888888889" style="821" customWidth="1"/>
    <col min="16140" max="16384" width="8.88888888888889" style="821"/>
  </cols>
  <sheetData>
    <row r="1" ht="13.95"/>
    <row r="2" ht="15.75" spans="2:18">
      <c r="B2" s="822" t="s">
        <v>2260</v>
      </c>
      <c r="C2" s="822"/>
      <c r="D2" s="822"/>
      <c r="E2" s="822"/>
      <c r="F2" s="822"/>
      <c r="G2" s="822"/>
      <c r="H2" s="822"/>
      <c r="I2" s="822"/>
      <c r="J2" s="822"/>
      <c r="K2" s="840"/>
      <c r="L2" s="841" t="s">
        <v>2261</v>
      </c>
      <c r="M2" s="842"/>
      <c r="N2" s="842"/>
      <c r="O2" s="842"/>
      <c r="P2" s="842"/>
      <c r="Q2" s="842"/>
      <c r="R2" s="842"/>
    </row>
    <row r="3" spans="12:18">
      <c r="L3" s="843" t="s">
        <v>2262</v>
      </c>
      <c r="M3" s="844" t="s">
        <v>2048</v>
      </c>
      <c r="N3" s="845"/>
      <c r="O3" s="846"/>
      <c r="P3" s="844" t="s">
        <v>2049</v>
      </c>
      <c r="Q3" s="845"/>
      <c r="R3" s="846"/>
    </row>
    <row r="4" spans="2:18">
      <c r="B4" s="823" t="s">
        <v>2263</v>
      </c>
      <c r="C4" s="823" t="s">
        <v>358</v>
      </c>
      <c r="D4" s="823" t="s">
        <v>55</v>
      </c>
      <c r="E4" s="824"/>
      <c r="F4" s="824"/>
      <c r="G4" s="825"/>
      <c r="H4" s="825"/>
      <c r="I4" s="825"/>
      <c r="J4" s="825"/>
      <c r="L4" s="847"/>
      <c r="M4" s="848"/>
      <c r="N4" s="849"/>
      <c r="O4" s="850"/>
      <c r="P4" s="848"/>
      <c r="Q4" s="849"/>
      <c r="R4" s="850"/>
    </row>
    <row r="5" spans="2:18">
      <c r="B5" s="826"/>
      <c r="C5" s="826"/>
      <c r="D5" s="826"/>
      <c r="E5" s="826"/>
      <c r="F5" s="826"/>
      <c r="G5" s="827"/>
      <c r="H5" s="827"/>
      <c r="I5" s="827"/>
      <c r="J5" s="827"/>
      <c r="L5" s="847"/>
      <c r="M5" s="851"/>
      <c r="N5" s="852"/>
      <c r="O5" s="853"/>
      <c r="P5" s="851"/>
      <c r="Q5" s="852"/>
      <c r="R5" s="853"/>
    </row>
    <row r="6" spans="2:18">
      <c r="B6" s="826"/>
      <c r="C6" s="826" t="s">
        <v>2264</v>
      </c>
      <c r="D6" s="826" t="s">
        <v>55</v>
      </c>
      <c r="E6" s="826" t="str">
        <f>E23</f>
        <v>Kota Kecil</v>
      </c>
      <c r="F6" s="826"/>
      <c r="G6" s="827"/>
      <c r="H6" s="828">
        <f>VLOOKUP(E6,$E$21:$F$24,2,0)</f>
        <v>3</v>
      </c>
      <c r="I6" s="827" t="s">
        <v>2265</v>
      </c>
      <c r="J6" s="827"/>
      <c r="L6" s="847"/>
      <c r="M6" s="854"/>
      <c r="N6" s="854"/>
      <c r="O6" s="854"/>
      <c r="P6" s="854"/>
      <c r="Q6" s="854"/>
      <c r="R6" s="854"/>
    </row>
    <row r="7" spans="2:18">
      <c r="B7" s="826"/>
      <c r="C7" s="826"/>
      <c r="D7" s="826"/>
      <c r="E7" s="826"/>
      <c r="F7" s="826"/>
      <c r="G7" s="827"/>
      <c r="H7" s="828"/>
      <c r="I7" s="827"/>
      <c r="J7" s="827"/>
      <c r="L7" s="847"/>
      <c r="M7" s="855" t="s">
        <v>2055</v>
      </c>
      <c r="N7" s="855" t="s">
        <v>2056</v>
      </c>
      <c r="O7" s="855" t="s">
        <v>2057</v>
      </c>
      <c r="P7" s="855" t="s">
        <v>2058</v>
      </c>
      <c r="Q7" s="855" t="s">
        <v>2059</v>
      </c>
      <c r="R7" s="855" t="s">
        <v>2060</v>
      </c>
    </row>
    <row r="8" spans="2:18">
      <c r="B8" s="826"/>
      <c r="C8" s="826" t="s">
        <v>1880</v>
      </c>
      <c r="D8" s="826" t="s">
        <v>55</v>
      </c>
      <c r="E8" s="826" t="str">
        <f>E27</f>
        <v>Rata-rata</v>
      </c>
      <c r="F8" s="826"/>
      <c r="G8" s="827"/>
      <c r="H8" s="828">
        <f>VLOOKUP(E8,$E$26:$F$28,2,0)</f>
        <v>2</v>
      </c>
      <c r="I8" s="827" t="s">
        <v>2266</v>
      </c>
      <c r="J8" s="827"/>
      <c r="L8" s="856"/>
      <c r="M8" s="855" t="s">
        <v>2063</v>
      </c>
      <c r="N8" s="855" t="s">
        <v>2064</v>
      </c>
      <c r="O8" s="855" t="s">
        <v>2065</v>
      </c>
      <c r="P8" s="855" t="s">
        <v>2066</v>
      </c>
      <c r="Q8" s="855" t="s">
        <v>2067</v>
      </c>
      <c r="R8" s="855" t="s">
        <v>2068</v>
      </c>
    </row>
    <row r="9" spans="2:18">
      <c r="B9" s="826"/>
      <c r="C9" s="826"/>
      <c r="D9" s="826"/>
      <c r="E9" s="826"/>
      <c r="F9" s="826"/>
      <c r="G9" s="827"/>
      <c r="H9" s="828"/>
      <c r="I9" s="3183" t="s">
        <v>2267</v>
      </c>
      <c r="J9" s="827"/>
      <c r="L9" s="857">
        <v>4</v>
      </c>
      <c r="M9" s="857">
        <v>0.1</v>
      </c>
      <c r="N9" s="857">
        <v>0.25</v>
      </c>
      <c r="O9" s="857">
        <v>0.4</v>
      </c>
      <c r="P9" s="857">
        <v>0.2</v>
      </c>
      <c r="Q9" s="857">
        <v>0.35</v>
      </c>
      <c r="R9" s="857">
        <v>0.5</v>
      </c>
    </row>
    <row r="10" spans="2:18">
      <c r="B10" s="826"/>
      <c r="C10" s="826" t="s">
        <v>2268</v>
      </c>
      <c r="D10" s="826" t="s">
        <v>55</v>
      </c>
      <c r="E10" s="826" t="str">
        <f>E31</f>
        <v>Baik</v>
      </c>
      <c r="F10" s="826"/>
      <c r="G10" s="827"/>
      <c r="H10" s="828">
        <f>VLOOKUP(E10,$E$30:$F$34,2,0)</f>
        <v>2</v>
      </c>
      <c r="I10" s="858" t="s">
        <v>2269</v>
      </c>
      <c r="J10" s="859"/>
      <c r="L10" s="857">
        <v>5</v>
      </c>
      <c r="M10" s="857">
        <v>0.1</v>
      </c>
      <c r="N10" s="857">
        <v>0.25</v>
      </c>
      <c r="O10" s="857">
        <v>0.4</v>
      </c>
      <c r="P10" s="857">
        <v>0.2</v>
      </c>
      <c r="Q10" s="857">
        <v>0.35</v>
      </c>
      <c r="R10" s="857">
        <v>0.5</v>
      </c>
    </row>
    <row r="11" spans="2:18">
      <c r="B11" s="826"/>
      <c r="C11" s="826"/>
      <c r="D11" s="826"/>
      <c r="E11" s="826"/>
      <c r="F11" s="826"/>
      <c r="G11" s="827"/>
      <c r="H11" s="828"/>
      <c r="I11" s="858"/>
      <c r="J11" s="827"/>
      <c r="L11" s="857">
        <v>6</v>
      </c>
      <c r="M11" s="857">
        <v>0.1</v>
      </c>
      <c r="N11" s="857">
        <v>0.25</v>
      </c>
      <c r="O11" s="857">
        <v>0.4</v>
      </c>
      <c r="P11" s="857">
        <v>0.2</v>
      </c>
      <c r="Q11" s="857">
        <v>0.35</v>
      </c>
      <c r="R11" s="857">
        <v>0.5</v>
      </c>
    </row>
    <row r="12" spans="2:18">
      <c r="B12" s="826"/>
      <c r="C12" s="826" t="s">
        <v>2270</v>
      </c>
      <c r="D12" s="826" t="s">
        <v>55</v>
      </c>
      <c r="E12" s="826" t="str">
        <f>E38</f>
        <v>Normal</v>
      </c>
      <c r="F12" s="826"/>
      <c r="G12" s="827"/>
      <c r="H12" s="828">
        <f>VLOOKUP(E12,$E$36:$F$40,2,0)</f>
        <v>3</v>
      </c>
      <c r="I12" s="858"/>
      <c r="J12" s="859"/>
      <c r="L12" s="857">
        <v>7</v>
      </c>
      <c r="M12" s="857">
        <v>0.1</v>
      </c>
      <c r="N12" s="857">
        <v>0.25</v>
      </c>
      <c r="O12" s="857">
        <v>0.4</v>
      </c>
      <c r="P12" s="857">
        <v>0.2</v>
      </c>
      <c r="Q12" s="857">
        <v>0.35</v>
      </c>
      <c r="R12" s="857">
        <v>0.5</v>
      </c>
    </row>
    <row r="13" spans="2:18">
      <c r="B13" s="826"/>
      <c r="C13" s="826"/>
      <c r="D13" s="826"/>
      <c r="E13" s="826"/>
      <c r="F13" s="826"/>
      <c r="G13" s="827"/>
      <c r="H13" s="829"/>
      <c r="I13" s="827"/>
      <c r="J13" s="827"/>
      <c r="L13" s="857">
        <v>8</v>
      </c>
      <c r="M13" s="857">
        <v>0.1</v>
      </c>
      <c r="N13" s="857">
        <v>0.25</v>
      </c>
      <c r="O13" s="860">
        <v>0.4</v>
      </c>
      <c r="P13" s="857">
        <v>0.2</v>
      </c>
      <c r="Q13" s="857">
        <v>0.35</v>
      </c>
      <c r="R13" s="857">
        <v>0.5</v>
      </c>
    </row>
    <row r="14" spans="2:18">
      <c r="B14" s="826"/>
      <c r="C14" s="826" t="s">
        <v>341</v>
      </c>
      <c r="D14" s="826" t="s">
        <v>55</v>
      </c>
      <c r="E14" s="830">
        <f>E4*F16</f>
        <v>0</v>
      </c>
      <c r="F14" s="830"/>
      <c r="G14" s="827"/>
      <c r="H14" s="831">
        <f>H6+H8+H10+H12</f>
        <v>10</v>
      </c>
      <c r="I14" s="827" t="s">
        <v>2271</v>
      </c>
      <c r="J14" s="827"/>
      <c r="L14" s="857">
        <v>9</v>
      </c>
      <c r="M14" s="857">
        <v>0.15</v>
      </c>
      <c r="N14" s="857">
        <v>0.3</v>
      </c>
      <c r="O14" s="857">
        <v>0.45</v>
      </c>
      <c r="P14" s="857">
        <v>0.25</v>
      </c>
      <c r="Q14" s="857">
        <v>0.4</v>
      </c>
      <c r="R14" s="857">
        <v>0.5</v>
      </c>
    </row>
    <row r="15" ht="13.95" spans="2:18">
      <c r="B15" s="826"/>
      <c r="C15" s="826"/>
      <c r="D15" s="826"/>
      <c r="E15" s="826"/>
      <c r="F15" s="832"/>
      <c r="G15" s="827"/>
      <c r="H15" s="831">
        <f>N15</f>
        <v>0.3</v>
      </c>
      <c r="I15" s="827" t="s">
        <v>2272</v>
      </c>
      <c r="J15" s="827"/>
      <c r="L15" s="857">
        <v>10</v>
      </c>
      <c r="M15" s="857">
        <v>0.15</v>
      </c>
      <c r="N15" s="857">
        <v>0.3</v>
      </c>
      <c r="O15" s="857">
        <v>0.45</v>
      </c>
      <c r="P15" s="857">
        <v>0.25</v>
      </c>
      <c r="Q15" s="857">
        <v>0.4</v>
      </c>
      <c r="R15" s="857">
        <v>0.5</v>
      </c>
    </row>
    <row r="16" ht="13.95" spans="2:18">
      <c r="B16" s="833" t="s">
        <v>2263</v>
      </c>
      <c r="C16" s="833" t="s">
        <v>2273</v>
      </c>
      <c r="D16" s="833"/>
      <c r="E16" s="833"/>
      <c r="F16" s="834">
        <f>1-H15</f>
        <v>0.7</v>
      </c>
      <c r="G16" s="835"/>
      <c r="H16" s="836"/>
      <c r="I16" s="835"/>
      <c r="J16" s="835"/>
      <c r="L16" s="861">
        <v>11</v>
      </c>
      <c r="M16" s="861">
        <v>0.15</v>
      </c>
      <c r="N16" s="861">
        <v>0.3</v>
      </c>
      <c r="O16" s="862">
        <v>0.45</v>
      </c>
      <c r="P16" s="857">
        <v>0.25</v>
      </c>
      <c r="Q16" s="857">
        <v>0.4</v>
      </c>
      <c r="R16" s="857">
        <v>0.5</v>
      </c>
    </row>
    <row r="17" spans="12:18">
      <c r="L17" s="857">
        <v>12</v>
      </c>
      <c r="M17" s="857">
        <v>0.15</v>
      </c>
      <c r="N17" s="857">
        <v>0.3</v>
      </c>
      <c r="O17" s="857">
        <v>0.45</v>
      </c>
      <c r="P17" s="857">
        <v>0.25</v>
      </c>
      <c r="Q17" s="857">
        <v>0.4</v>
      </c>
      <c r="R17" s="857">
        <v>0.5</v>
      </c>
    </row>
    <row r="18" spans="12:18">
      <c r="L18" s="857">
        <v>13</v>
      </c>
      <c r="M18" s="857">
        <v>0.15</v>
      </c>
      <c r="N18" s="857">
        <v>0.3</v>
      </c>
      <c r="O18" s="857">
        <v>0.45</v>
      </c>
      <c r="P18" s="857">
        <v>0.25</v>
      </c>
      <c r="Q18" s="857">
        <v>0.4</v>
      </c>
      <c r="R18" s="857">
        <v>0.5</v>
      </c>
    </row>
    <row r="19" spans="3:18">
      <c r="C19" s="837" t="s">
        <v>2274</v>
      </c>
      <c r="L19" s="857">
        <v>14</v>
      </c>
      <c r="M19" s="857">
        <v>0.2</v>
      </c>
      <c r="N19" s="857">
        <v>0.35</v>
      </c>
      <c r="O19" s="857">
        <v>0.5</v>
      </c>
      <c r="P19" s="857">
        <v>0.3</v>
      </c>
      <c r="Q19" s="857">
        <v>0.45</v>
      </c>
      <c r="R19" s="857">
        <v>0.5</v>
      </c>
    </row>
    <row r="20" spans="12:18">
      <c r="L20" s="857">
        <v>15</v>
      </c>
      <c r="M20" s="857">
        <v>0.2</v>
      </c>
      <c r="N20" s="857">
        <v>0.35</v>
      </c>
      <c r="O20" s="857">
        <v>0.5</v>
      </c>
      <c r="P20" s="857">
        <v>0.3</v>
      </c>
      <c r="Q20" s="857">
        <v>0.45</v>
      </c>
      <c r="R20" s="857">
        <v>0.5</v>
      </c>
    </row>
    <row r="21" spans="3:18">
      <c r="C21" s="821" t="s">
        <v>2264</v>
      </c>
      <c r="E21" s="821" t="s">
        <v>2275</v>
      </c>
      <c r="F21" s="838">
        <v>1</v>
      </c>
      <c r="G21" s="839" t="s">
        <v>2276</v>
      </c>
      <c r="H21" s="821" t="s">
        <v>2277</v>
      </c>
      <c r="L21" s="857">
        <v>16</v>
      </c>
      <c r="M21" s="857">
        <v>0.2</v>
      </c>
      <c r="N21" s="857">
        <v>0.35</v>
      </c>
      <c r="O21" s="857">
        <v>0.5</v>
      </c>
      <c r="P21" s="857">
        <v>0.3</v>
      </c>
      <c r="Q21" s="857">
        <v>0.45</v>
      </c>
      <c r="R21" s="857">
        <v>0.5</v>
      </c>
    </row>
    <row r="22" spans="3:18">
      <c r="C22" s="821" t="s">
        <v>2278</v>
      </c>
      <c r="E22" s="821" t="s">
        <v>2279</v>
      </c>
      <c r="F22" s="838">
        <v>2</v>
      </c>
      <c r="G22" s="839" t="s">
        <v>2276</v>
      </c>
      <c r="H22" s="821" t="s">
        <v>2280</v>
      </c>
      <c r="L22" s="857">
        <v>17</v>
      </c>
      <c r="M22" s="857">
        <v>0.2</v>
      </c>
      <c r="N22" s="857">
        <v>0.35</v>
      </c>
      <c r="O22" s="863">
        <v>0.5</v>
      </c>
      <c r="P22" s="857">
        <v>0.3</v>
      </c>
      <c r="Q22" s="857">
        <v>0.45</v>
      </c>
      <c r="R22" s="857">
        <v>0.5</v>
      </c>
    </row>
    <row r="23" spans="3:8">
      <c r="C23" s="821" t="s">
        <v>2281</v>
      </c>
      <c r="E23" s="821" t="s">
        <v>2282</v>
      </c>
      <c r="F23" s="838">
        <v>3</v>
      </c>
      <c r="G23" s="839" t="s">
        <v>2276</v>
      </c>
      <c r="H23" s="821" t="s">
        <v>2283</v>
      </c>
    </row>
    <row r="24" spans="5:8">
      <c r="E24" s="821" t="s">
        <v>2284</v>
      </c>
      <c r="F24" s="838">
        <v>4</v>
      </c>
      <c r="G24" s="839" t="s">
        <v>2276</v>
      </c>
      <c r="H24" s="821" t="s">
        <v>2285</v>
      </c>
    </row>
    <row r="25" spans="6:7">
      <c r="F25" s="838"/>
      <c r="G25" s="839"/>
    </row>
    <row r="26" spans="3:8">
      <c r="C26" s="821" t="s">
        <v>1880</v>
      </c>
      <c r="E26" s="821" t="s">
        <v>2286</v>
      </c>
      <c r="F26" s="838">
        <v>1</v>
      </c>
      <c r="G26" s="839" t="s">
        <v>2276</v>
      </c>
      <c r="H26" s="821" t="s">
        <v>2287</v>
      </c>
    </row>
    <row r="27" spans="3:8">
      <c r="C27" s="821" t="s">
        <v>2288</v>
      </c>
      <c r="E27" s="821" t="s">
        <v>2289</v>
      </c>
      <c r="F27" s="838">
        <v>2</v>
      </c>
      <c r="G27" s="839" t="s">
        <v>2276</v>
      </c>
      <c r="H27" s="821" t="s">
        <v>2290</v>
      </c>
    </row>
    <row r="28" spans="5:8">
      <c r="E28" s="821" t="s">
        <v>2291</v>
      </c>
      <c r="F28" s="838">
        <v>3</v>
      </c>
      <c r="G28" s="839" t="s">
        <v>2276</v>
      </c>
      <c r="H28" s="821" t="s">
        <v>2292</v>
      </c>
    </row>
    <row r="29" spans="6:7">
      <c r="F29" s="838"/>
      <c r="G29" s="839"/>
    </row>
    <row r="30" spans="3:8">
      <c r="C30" s="821" t="s">
        <v>2293</v>
      </c>
      <c r="E30" s="821" t="s">
        <v>2294</v>
      </c>
      <c r="F30" s="838">
        <v>1</v>
      </c>
      <c r="G30" s="839" t="s">
        <v>2276</v>
      </c>
      <c r="H30" s="821" t="s">
        <v>2295</v>
      </c>
    </row>
    <row r="31" spans="3:8">
      <c r="C31" s="821" t="s">
        <v>2268</v>
      </c>
      <c r="E31" s="821" t="s">
        <v>2296</v>
      </c>
      <c r="F31" s="838">
        <v>2</v>
      </c>
      <c r="G31" s="839" t="s">
        <v>2276</v>
      </c>
      <c r="H31" s="821" t="s">
        <v>2295</v>
      </c>
    </row>
    <row r="32" spans="5:8">
      <c r="E32" s="821" t="s">
        <v>2297</v>
      </c>
      <c r="F32" s="838">
        <v>3</v>
      </c>
      <c r="G32" s="839" t="s">
        <v>2276</v>
      </c>
      <c r="H32" s="821" t="s">
        <v>2298</v>
      </c>
    </row>
    <row r="33" spans="5:8">
      <c r="E33" s="821" t="s">
        <v>2299</v>
      </c>
      <c r="F33" s="838">
        <v>4</v>
      </c>
      <c r="G33" s="839" t="s">
        <v>2276</v>
      </c>
      <c r="H33" s="821" t="s">
        <v>2300</v>
      </c>
    </row>
    <row r="34" spans="5:8">
      <c r="E34" s="821" t="s">
        <v>2301</v>
      </c>
      <c r="F34" s="838">
        <v>5</v>
      </c>
      <c r="G34" s="839" t="s">
        <v>2276</v>
      </c>
      <c r="H34" s="821" t="s">
        <v>2302</v>
      </c>
    </row>
    <row r="35" spans="6:7">
      <c r="F35" s="838"/>
      <c r="G35" s="839"/>
    </row>
    <row r="36" spans="3:8">
      <c r="C36" s="821" t="s">
        <v>2270</v>
      </c>
      <c r="E36" s="821" t="s">
        <v>2303</v>
      </c>
      <c r="F36" s="838">
        <v>1</v>
      </c>
      <c r="G36" s="839" t="s">
        <v>2276</v>
      </c>
      <c r="H36" s="821" t="s">
        <v>2304</v>
      </c>
    </row>
    <row r="37" spans="3:8">
      <c r="C37" s="821" t="s">
        <v>2305</v>
      </c>
      <c r="E37" s="821" t="s">
        <v>2306</v>
      </c>
      <c r="F37" s="838">
        <v>2</v>
      </c>
      <c r="G37" s="839" t="s">
        <v>2276</v>
      </c>
      <c r="H37" s="821" t="s">
        <v>2307</v>
      </c>
    </row>
    <row r="38" spans="5:8">
      <c r="E38" s="821" t="s">
        <v>2062</v>
      </c>
      <c r="F38" s="838">
        <v>3</v>
      </c>
      <c r="G38" s="839" t="s">
        <v>2276</v>
      </c>
      <c r="H38" s="821" t="s">
        <v>2308</v>
      </c>
    </row>
    <row r="39" spans="5:8">
      <c r="E39" s="821" t="s">
        <v>2309</v>
      </c>
      <c r="F39" s="838">
        <v>4</v>
      </c>
      <c r="G39" s="839" t="s">
        <v>2276</v>
      </c>
      <c r="H39" s="821" t="s">
        <v>2310</v>
      </c>
    </row>
    <row r="40" spans="5:8">
      <c r="E40" s="821" t="s">
        <v>2311</v>
      </c>
      <c r="F40" s="838">
        <v>5</v>
      </c>
      <c r="G40" s="839" t="s">
        <v>2276</v>
      </c>
      <c r="H40" s="821" t="s">
        <v>2312</v>
      </c>
    </row>
  </sheetData>
  <mergeCells count="6">
    <mergeCell ref="B2:J2"/>
    <mergeCell ref="E4:F4"/>
    <mergeCell ref="E14:F14"/>
    <mergeCell ref="L3:L8"/>
    <mergeCell ref="M3:O5"/>
    <mergeCell ref="P3:R5"/>
  </mergeCells>
  <pageMargins left="0.7" right="0.7" top="0.75" bottom="0.75" header="0.3" footer="0.3"/>
  <pageSetup paperSize="9" orientation="portrait" horizontalDpi="360" verticalDpi="360"/>
  <headerFooter/>
  <drawing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D50"/>
  <sheetViews>
    <sheetView showGridLines="0" workbookViewId="0">
      <selection activeCell="E8" sqref="E8"/>
    </sheetView>
  </sheetViews>
  <sheetFormatPr defaultColWidth="9.11111111111111" defaultRowHeight="13.2"/>
  <cols>
    <col min="1" max="2" width="4.33333333333333" style="620" customWidth="1"/>
    <col min="3" max="3" width="35.4444444444444" style="620" customWidth="1"/>
    <col min="4" max="4" width="7.44444444444444" style="620" customWidth="1"/>
    <col min="5" max="5" width="20" style="620" customWidth="1"/>
    <col min="6" max="6" width="3" style="620" customWidth="1"/>
    <col min="7" max="7" width="1.88888888888889" style="620" customWidth="1"/>
    <col min="8" max="8" width="4.11111111111111" style="620" customWidth="1"/>
    <col min="9" max="16384" width="9.11111111111111" style="620"/>
  </cols>
  <sheetData>
    <row r="1" ht="13.95"/>
    <row r="2" s="619" customFormat="1" spans="2:8">
      <c r="B2" s="731"/>
      <c r="C2" s="732"/>
      <c r="D2" s="732"/>
      <c r="E2" s="733"/>
      <c r="F2" s="734"/>
      <c r="G2" s="735"/>
      <c r="H2" s="736"/>
    </row>
    <row r="3" s="619" customFormat="1" spans="2:8">
      <c r="B3" s="659"/>
      <c r="C3" s="737" t="s">
        <v>2313</v>
      </c>
      <c r="D3" s="738"/>
      <c r="E3" s="739" t="e">
        <f>E8+E13+E20</f>
        <v>#REF!</v>
      </c>
      <c r="F3" s="740"/>
      <c r="G3" s="741"/>
      <c r="H3" s="736"/>
    </row>
    <row r="4" spans="2:7">
      <c r="B4" s="626"/>
      <c r="C4" s="742" t="s">
        <v>2314</v>
      </c>
      <c r="D4" s="742"/>
      <c r="E4" s="742"/>
      <c r="F4" s="743"/>
      <c r="G4" s="744"/>
    </row>
    <row r="5" spans="2:7">
      <c r="B5" s="626"/>
      <c r="C5" s="745" t="s">
        <v>2315</v>
      </c>
      <c r="D5" s="746" t="e">
        <f>[491]Isian!E59</f>
        <v>#REF!</v>
      </c>
      <c r="E5" s="747" t="e">
        <f>D5*Tanah!F83</f>
        <v>#REF!</v>
      </c>
      <c r="F5" s="743"/>
      <c r="G5" s="744"/>
    </row>
    <row r="6" spans="2:7">
      <c r="B6" s="626"/>
      <c r="C6" s="745"/>
      <c r="D6" s="746"/>
      <c r="E6" s="747"/>
      <c r="F6" s="743"/>
      <c r="G6" s="744"/>
    </row>
    <row r="7" spans="2:7">
      <c r="B7" s="626"/>
      <c r="C7" s="748"/>
      <c r="D7" s="749"/>
      <c r="E7" s="750"/>
      <c r="F7" s="743"/>
      <c r="G7" s="744"/>
    </row>
    <row r="8" spans="2:7">
      <c r="B8" s="626"/>
      <c r="C8" s="751" t="s">
        <v>2316</v>
      </c>
      <c r="D8" s="752" t="e">
        <f>SUM(D5:D7)</f>
        <v>#REF!</v>
      </c>
      <c r="E8" s="752" t="e">
        <f>SUM(E5:E7)</f>
        <v>#REF!</v>
      </c>
      <c r="F8" s="743"/>
      <c r="G8" s="744"/>
    </row>
    <row r="9" spans="2:7">
      <c r="B9" s="626"/>
      <c r="C9" s="753" t="s">
        <v>2317</v>
      </c>
      <c r="D9" s="754"/>
      <c r="E9" s="755"/>
      <c r="F9" s="743"/>
      <c r="G9" s="744"/>
    </row>
    <row r="10" spans="2:7">
      <c r="B10" s="626"/>
      <c r="C10" s="756" t="e">
        <f>'[491]Bang &amp; Srn'!C17</f>
        <v>#REF!</v>
      </c>
      <c r="D10" s="746" t="e">
        <f>'[491]Bang &amp; Srn'!F17</f>
        <v>#REF!</v>
      </c>
      <c r="E10" s="747">
        <f>Indikasi!T17</f>
        <v>0</v>
      </c>
      <c r="F10" s="743"/>
      <c r="G10" s="744"/>
    </row>
    <row r="11" spans="2:7">
      <c r="B11" s="626"/>
      <c r="C11" s="756" t="e">
        <f>'[491]Bang &amp; Srn'!C18</f>
        <v>#REF!</v>
      </c>
      <c r="D11" s="746"/>
      <c r="E11" s="747"/>
      <c r="F11" s="743"/>
      <c r="G11" s="744"/>
    </row>
    <row r="12" spans="2:7">
      <c r="B12" s="626"/>
      <c r="C12" s="757" t="e">
        <f>'[491]Bang &amp; Srn'!C19</f>
        <v>#REF!</v>
      </c>
      <c r="D12" s="749"/>
      <c r="E12" s="750"/>
      <c r="F12" s="743"/>
      <c r="G12" s="744"/>
    </row>
    <row r="13" spans="2:7">
      <c r="B13" s="626"/>
      <c r="C13" s="751" t="s">
        <v>2318</v>
      </c>
      <c r="D13" s="752" t="e">
        <f>SUM(D10:D12)</f>
        <v>#REF!</v>
      </c>
      <c r="E13" s="752">
        <f>SUM(E10:E12)</f>
        <v>0</v>
      </c>
      <c r="F13" s="743"/>
      <c r="G13" s="744"/>
    </row>
    <row r="14" spans="2:7">
      <c r="B14" s="626"/>
      <c r="C14" s="753" t="s">
        <v>2319</v>
      </c>
      <c r="D14" s="754"/>
      <c r="E14" s="755"/>
      <c r="F14" s="743"/>
      <c r="G14" s="744"/>
    </row>
    <row r="15" spans="2:7">
      <c r="B15" s="626"/>
      <c r="C15" s="658" t="e">
        <f>'[491]Bang &amp; Srn'!C31</f>
        <v>#REF!</v>
      </c>
      <c r="D15" s="654"/>
      <c r="E15" s="747">
        <f>Indikasi!T31</f>
        <v>0</v>
      </c>
      <c r="F15" s="758"/>
      <c r="G15" s="759"/>
    </row>
    <row r="16" spans="2:7">
      <c r="B16" s="626"/>
      <c r="C16" s="658" t="e">
        <f>'[491]Bang &amp; Srn'!C32</f>
        <v>#REF!</v>
      </c>
      <c r="D16" s="654"/>
      <c r="E16" s="747">
        <f>Indikasi!T32</f>
        <v>0</v>
      </c>
      <c r="F16" s="758"/>
      <c r="G16" s="759"/>
    </row>
    <row r="17" spans="2:7">
      <c r="B17" s="626"/>
      <c r="C17" s="658" t="e">
        <f>'[491]Bang &amp; Srn'!C33</f>
        <v>#REF!</v>
      </c>
      <c r="D17" s="654"/>
      <c r="E17" s="747">
        <f>Indikasi!T33</f>
        <v>0</v>
      </c>
      <c r="F17" s="758"/>
      <c r="G17" s="759"/>
    </row>
    <row r="18" spans="2:7">
      <c r="B18" s="626"/>
      <c r="C18" s="658" t="e">
        <f>'[491]Bang &amp; Srn'!C34</f>
        <v>#REF!</v>
      </c>
      <c r="D18" s="760"/>
      <c r="E18" s="747">
        <f>Indikasi!T34</f>
        <v>0</v>
      </c>
      <c r="G18" s="679"/>
    </row>
    <row r="19" spans="2:7">
      <c r="B19" s="626"/>
      <c r="C19" s="761" t="e">
        <f>'[491]Bang &amp; Srn'!C35</f>
        <v>#REF!</v>
      </c>
      <c r="D19" s="762"/>
      <c r="E19" s="747">
        <f>Indikasi!T35</f>
        <v>0</v>
      </c>
      <c r="G19" s="679"/>
    </row>
    <row r="20" spans="2:7">
      <c r="B20" s="626"/>
      <c r="C20" s="751" t="s">
        <v>2320</v>
      </c>
      <c r="D20" s="752"/>
      <c r="E20" s="752">
        <f>SUM(E15:E19)</f>
        <v>0</v>
      </c>
      <c r="G20" s="679"/>
    </row>
    <row r="21" spans="2:7">
      <c r="B21" s="626"/>
      <c r="G21" s="679"/>
    </row>
    <row r="22" s="730" customFormat="1" spans="2:7">
      <c r="B22" s="763"/>
      <c r="C22" s="764" t="s">
        <v>2321</v>
      </c>
      <c r="D22" s="765"/>
      <c r="E22" s="766"/>
      <c r="F22" s="767"/>
      <c r="G22" s="768"/>
    </row>
    <row r="23" s="730" customFormat="1" spans="2:30">
      <c r="B23" s="763"/>
      <c r="C23" s="769" t="s">
        <v>2322</v>
      </c>
      <c r="D23" s="770"/>
      <c r="E23" s="771"/>
      <c r="F23" s="767"/>
      <c r="G23" s="768"/>
      <c r="I23" s="807" t="s">
        <v>2323</v>
      </c>
      <c r="J23" s="808"/>
      <c r="K23" s="808"/>
      <c r="L23" s="808"/>
      <c r="M23" s="808"/>
      <c r="N23" s="808"/>
      <c r="O23" s="808"/>
      <c r="P23" s="808"/>
      <c r="Q23" s="808"/>
      <c r="R23" s="808"/>
      <c r="S23" s="808"/>
      <c r="T23" s="808"/>
      <c r="U23" s="808"/>
      <c r="V23" s="808"/>
      <c r="W23" s="808"/>
      <c r="X23" s="808"/>
      <c r="Y23" s="808"/>
      <c r="Z23" s="808"/>
      <c r="AA23" s="808"/>
      <c r="AB23" s="808"/>
      <c r="AC23" s="808"/>
      <c r="AD23" s="808"/>
    </row>
    <row r="24" s="730" customFormat="1" spans="2:30">
      <c r="B24" s="763"/>
      <c r="C24" s="772" t="s">
        <v>2324</v>
      </c>
      <c r="D24" s="773">
        <v>0.01</v>
      </c>
      <c r="E24" s="774" t="e">
        <f>D24*$E$3</f>
        <v>#REF!</v>
      </c>
      <c r="F24" s="767"/>
      <c r="G24" s="768"/>
      <c r="I24" s="809" t="s">
        <v>2325</v>
      </c>
      <c r="J24" s="808"/>
      <c r="K24" s="808"/>
      <c r="L24" s="808"/>
      <c r="M24" s="808"/>
      <c r="N24" s="808"/>
      <c r="O24" s="808"/>
      <c r="P24" s="808"/>
      <c r="Q24" s="808"/>
      <c r="R24" s="808"/>
      <c r="S24" s="808"/>
      <c r="T24" s="808"/>
      <c r="U24" s="808"/>
      <c r="V24" s="808"/>
      <c r="W24" s="808"/>
      <c r="X24" s="808"/>
      <c r="Y24" s="808"/>
      <c r="Z24" s="808"/>
      <c r="AA24" s="808"/>
      <c r="AB24" s="808"/>
      <c r="AC24" s="808"/>
      <c r="AD24" s="808"/>
    </row>
    <row r="25" s="730" customFormat="1" spans="2:30">
      <c r="B25" s="763"/>
      <c r="C25" s="772" t="s">
        <v>2326</v>
      </c>
      <c r="D25" s="775"/>
      <c r="E25" s="774" t="e">
        <f>5%*(E3-60000000)</f>
        <v>#REF!</v>
      </c>
      <c r="F25" s="767"/>
      <c r="G25" s="768"/>
      <c r="I25" s="810" t="s">
        <v>2327</v>
      </c>
      <c r="J25" s="811"/>
      <c r="K25" s="811"/>
      <c r="L25" s="811"/>
      <c r="M25" s="811"/>
      <c r="N25" s="811"/>
      <c r="O25" s="811"/>
      <c r="P25" s="811"/>
      <c r="Q25" s="811"/>
      <c r="R25" s="811"/>
      <c r="S25" s="808"/>
      <c r="T25" s="808"/>
      <c r="U25" s="808"/>
      <c r="V25" s="808"/>
      <c r="W25" s="808"/>
      <c r="X25" s="808"/>
      <c r="Y25" s="808"/>
      <c r="Z25" s="808"/>
      <c r="AA25" s="808"/>
      <c r="AB25" s="808"/>
      <c r="AC25" s="808"/>
      <c r="AD25" s="808"/>
    </row>
    <row r="26" s="730" customFormat="1" spans="2:30">
      <c r="B26" s="763"/>
      <c r="C26" s="772" t="s">
        <v>2328</v>
      </c>
      <c r="D26" s="773">
        <v>0.02</v>
      </c>
      <c r="E26" s="774" t="e">
        <f t="shared" ref="E26:E28" si="0">D26*$E$3</f>
        <v>#REF!</v>
      </c>
      <c r="F26" s="767"/>
      <c r="G26" s="768"/>
      <c r="I26" s="812" t="s">
        <v>2329</v>
      </c>
      <c r="J26" s="808"/>
      <c r="K26" s="808"/>
      <c r="L26" s="808"/>
      <c r="M26" s="808"/>
      <c r="N26" s="808"/>
      <c r="O26" s="808"/>
      <c r="P26" s="808"/>
      <c r="Q26" s="808"/>
      <c r="R26" s="808"/>
      <c r="S26" s="808"/>
      <c r="T26" s="808"/>
      <c r="U26" s="808"/>
      <c r="V26" s="808"/>
      <c r="W26" s="808"/>
      <c r="X26" s="808"/>
      <c r="Y26" s="808"/>
      <c r="Z26" s="808"/>
      <c r="AA26" s="808"/>
      <c r="AB26" s="808"/>
      <c r="AC26" s="808"/>
      <c r="AD26" s="808"/>
    </row>
    <row r="27" s="730" customFormat="1" spans="2:30">
      <c r="B27" s="763"/>
      <c r="C27" s="772" t="s">
        <v>2330</v>
      </c>
      <c r="D27" s="773">
        <v>0.1</v>
      </c>
      <c r="E27" s="774" t="e">
        <f t="shared" si="0"/>
        <v>#REF!</v>
      </c>
      <c r="F27" s="767"/>
      <c r="G27" s="768"/>
      <c r="I27" s="809" t="s">
        <v>2331</v>
      </c>
      <c r="J27" s="808"/>
      <c r="K27" s="808"/>
      <c r="L27" s="808"/>
      <c r="M27" s="808"/>
      <c r="N27" s="808"/>
      <c r="O27" s="808"/>
      <c r="P27" s="808"/>
      <c r="Q27" s="808"/>
      <c r="R27" s="808"/>
      <c r="S27" s="808"/>
      <c r="T27" s="808"/>
      <c r="U27" s="808"/>
      <c r="V27" s="808"/>
      <c r="W27" s="808"/>
      <c r="X27" s="808"/>
      <c r="Y27" s="808"/>
      <c r="Z27" s="808"/>
      <c r="AA27" s="808"/>
      <c r="AB27" s="808"/>
      <c r="AC27" s="808"/>
      <c r="AD27" s="808"/>
    </row>
    <row r="28" s="730" customFormat="1" spans="2:30">
      <c r="B28" s="763"/>
      <c r="C28" s="772" t="s">
        <v>2332</v>
      </c>
      <c r="D28" s="773">
        <v>0.01</v>
      </c>
      <c r="E28" s="774" t="e">
        <f t="shared" si="0"/>
        <v>#REF!</v>
      </c>
      <c r="F28" s="767"/>
      <c r="G28" s="768"/>
      <c r="I28" s="809" t="s">
        <v>2333</v>
      </c>
      <c r="J28" s="808"/>
      <c r="K28" s="808"/>
      <c r="L28" s="808"/>
      <c r="M28" s="808"/>
      <c r="N28" s="808"/>
      <c r="O28" s="808"/>
      <c r="P28" s="808"/>
      <c r="Q28" s="808"/>
      <c r="R28" s="808"/>
      <c r="S28" s="808"/>
      <c r="T28" s="808"/>
      <c r="U28" s="808"/>
      <c r="V28" s="808"/>
      <c r="W28" s="808"/>
      <c r="X28" s="808"/>
      <c r="Y28" s="808"/>
      <c r="Z28" s="808"/>
      <c r="AA28" s="808"/>
      <c r="AB28" s="808"/>
      <c r="AC28" s="808"/>
      <c r="AD28" s="808"/>
    </row>
    <row r="29" s="730" customFormat="1" spans="2:30">
      <c r="B29" s="763"/>
      <c r="C29" s="772"/>
      <c r="D29" s="776"/>
      <c r="E29" s="777"/>
      <c r="F29" s="767"/>
      <c r="G29" s="768"/>
      <c r="I29" s="812" t="s">
        <v>2334</v>
      </c>
      <c r="J29" s="808"/>
      <c r="K29" s="808"/>
      <c r="L29" s="808"/>
      <c r="M29" s="808"/>
      <c r="N29" s="808"/>
      <c r="O29" s="808"/>
      <c r="P29" s="808"/>
      <c r="Q29" s="808"/>
      <c r="R29" s="808"/>
      <c r="S29" s="808"/>
      <c r="T29" s="808"/>
      <c r="U29" s="808"/>
      <c r="V29" s="808"/>
      <c r="W29" s="808"/>
      <c r="X29" s="808"/>
      <c r="Y29" s="808"/>
      <c r="Z29" s="808"/>
      <c r="AA29" s="808"/>
      <c r="AB29" s="808"/>
      <c r="AC29" s="808"/>
      <c r="AD29" s="808"/>
    </row>
    <row r="30" s="730" customFormat="1" spans="2:7">
      <c r="B30" s="763"/>
      <c r="C30" s="778" t="s">
        <v>2335</v>
      </c>
      <c r="D30" s="776"/>
      <c r="E30" s="777"/>
      <c r="F30" s="767"/>
      <c r="G30" s="768"/>
    </row>
    <row r="31" s="730" customFormat="1" spans="2:7">
      <c r="B31" s="763"/>
      <c r="C31" s="772" t="s">
        <v>2336</v>
      </c>
      <c r="D31" s="773">
        <v>0.01</v>
      </c>
      <c r="E31" s="774" t="e">
        <f>D31*$E$3</f>
        <v>#REF!</v>
      </c>
      <c r="F31" s="767"/>
      <c r="G31" s="768"/>
    </row>
    <row r="32" s="730" customFormat="1" spans="2:7">
      <c r="B32" s="763"/>
      <c r="C32" s="772" t="s">
        <v>2337</v>
      </c>
      <c r="D32" s="779">
        <v>0.025</v>
      </c>
      <c r="E32" s="774" t="e">
        <f>D32*$E$3</f>
        <v>#REF!</v>
      </c>
      <c r="F32" s="767"/>
      <c r="G32" s="768"/>
    </row>
    <row r="33" s="730" customFormat="1" spans="2:7">
      <c r="B33" s="763"/>
      <c r="C33" s="772"/>
      <c r="D33" s="776"/>
      <c r="E33" s="777"/>
      <c r="F33" s="767"/>
      <c r="G33" s="768"/>
    </row>
    <row r="34" s="730" customFormat="1" spans="2:7">
      <c r="B34" s="763"/>
      <c r="C34" s="778" t="s">
        <v>2338</v>
      </c>
      <c r="D34" s="776"/>
      <c r="E34" s="777"/>
      <c r="F34" s="767"/>
      <c r="G34" s="768"/>
    </row>
    <row r="35" s="730" customFormat="1" spans="2:7">
      <c r="B35" s="763"/>
      <c r="C35" s="772" t="s">
        <v>2339</v>
      </c>
      <c r="D35" s="776"/>
      <c r="E35" s="780">
        <v>100000</v>
      </c>
      <c r="F35" s="767"/>
      <c r="G35" s="768"/>
    </row>
    <row r="36" s="730" customFormat="1" spans="2:7">
      <c r="B36" s="763"/>
      <c r="C36" s="772" t="s">
        <v>2340</v>
      </c>
      <c r="D36" s="776"/>
      <c r="E36" s="780">
        <v>1000000</v>
      </c>
      <c r="F36" s="767"/>
      <c r="G36" s="768"/>
    </row>
    <row r="37" s="730" customFormat="1" spans="2:11">
      <c r="B37" s="763"/>
      <c r="C37" s="772" t="s">
        <v>2341</v>
      </c>
      <c r="D37" s="776"/>
      <c r="E37" s="780">
        <v>200000</v>
      </c>
      <c r="F37" s="767"/>
      <c r="G37" s="768"/>
      <c r="K37" s="813"/>
    </row>
    <row r="38" s="730" customFormat="1" spans="2:11">
      <c r="B38" s="763"/>
      <c r="C38" s="781" t="s">
        <v>2342</v>
      </c>
      <c r="D38" s="782" t="e">
        <f>IF(E3&lt;100000000,2.5%,IF(E3&lt;1000000000,1.5%,IF(E3&gt;1000000000,1%)))</f>
        <v>#REF!</v>
      </c>
      <c r="E38" s="783" t="e">
        <f>D38*E3</f>
        <v>#REF!</v>
      </c>
      <c r="F38" s="767"/>
      <c r="G38" s="768"/>
      <c r="I38" s="814" t="s">
        <v>2343</v>
      </c>
      <c r="J38" s="815"/>
      <c r="K38" s="816" t="s">
        <v>2344</v>
      </c>
    </row>
    <row r="39" s="730" customFormat="1" spans="2:11">
      <c r="B39" s="763"/>
      <c r="D39" s="767"/>
      <c r="E39" s="784"/>
      <c r="F39" s="767"/>
      <c r="G39" s="768"/>
      <c r="I39" s="817" t="s">
        <v>1981</v>
      </c>
      <c r="J39" s="818" t="s">
        <v>283</v>
      </c>
      <c r="K39" s="816" t="s">
        <v>2345</v>
      </c>
    </row>
    <row r="40" s="730" customFormat="1" spans="2:10">
      <c r="B40" s="763"/>
      <c r="C40" s="785" t="s">
        <v>2346</v>
      </c>
      <c r="D40" s="786"/>
      <c r="E40" s="787"/>
      <c r="F40" s="767"/>
      <c r="G40" s="768"/>
      <c r="I40" s="819">
        <v>0.025</v>
      </c>
      <c r="J40" s="820" t="s">
        <v>2347</v>
      </c>
    </row>
    <row r="41" s="730" customFormat="1" spans="2:10">
      <c r="B41" s="763"/>
      <c r="C41" s="788" t="s">
        <v>2348</v>
      </c>
      <c r="D41" s="789" t="e">
        <f>SUM(E24:E38)/$E$3</f>
        <v>#REF!</v>
      </c>
      <c r="E41" s="790" t="e">
        <f>D41*E8</f>
        <v>#REF!</v>
      </c>
      <c r="F41" s="767"/>
      <c r="G41" s="768"/>
      <c r="I41" s="819">
        <v>0.015</v>
      </c>
      <c r="J41" s="820" t="s">
        <v>2349</v>
      </c>
    </row>
    <row r="42" s="730" customFormat="1" spans="2:10">
      <c r="B42" s="763"/>
      <c r="C42" s="791" t="s">
        <v>2350</v>
      </c>
      <c r="D42" s="792" t="e">
        <f>D41</f>
        <v>#REF!</v>
      </c>
      <c r="E42" s="793" t="e">
        <f>D42*E13</f>
        <v>#REF!</v>
      </c>
      <c r="F42" s="767"/>
      <c r="G42" s="768"/>
      <c r="I42" s="819">
        <v>0.01</v>
      </c>
      <c r="J42" s="820" t="s">
        <v>2351</v>
      </c>
    </row>
    <row r="43" s="730" customFormat="1" spans="2:7">
      <c r="B43" s="763"/>
      <c r="C43" s="794" t="s">
        <v>2352</v>
      </c>
      <c r="D43" s="795" t="e">
        <f>D42</f>
        <v>#REF!</v>
      </c>
      <c r="E43" s="796" t="e">
        <f>D43*E20</f>
        <v>#REF!</v>
      </c>
      <c r="F43" s="767"/>
      <c r="G43" s="768"/>
    </row>
    <row r="44" s="730" customFormat="1" spans="2:7">
      <c r="B44" s="763"/>
      <c r="C44" s="797" t="s">
        <v>2353</v>
      </c>
      <c r="D44" s="797"/>
      <c r="E44" s="798" t="e">
        <f>E41+E42+E43</f>
        <v>#REF!</v>
      </c>
      <c r="F44" s="799" t="e">
        <f>SUM(E24:E38)-E44</f>
        <v>#REF!</v>
      </c>
      <c r="G44" s="768"/>
    </row>
    <row r="45" s="730" customFormat="1" spans="2:7">
      <c r="B45" s="763"/>
      <c r="F45" s="767"/>
      <c r="G45" s="768"/>
    </row>
    <row r="46" s="730" customFormat="1" spans="2:10">
      <c r="B46" s="763"/>
      <c r="C46" s="800" t="s">
        <v>2354</v>
      </c>
      <c r="D46" s="800"/>
      <c r="E46" s="801" t="e">
        <f>E8-E41</f>
        <v>#REF!</v>
      </c>
      <c r="F46" s="767"/>
      <c r="G46" s="768"/>
      <c r="I46" s="620"/>
      <c r="J46" s="620"/>
    </row>
    <row r="47" s="730" customFormat="1" spans="2:10">
      <c r="B47" s="763"/>
      <c r="C47" s="800" t="s">
        <v>2355</v>
      </c>
      <c r="D47" s="800"/>
      <c r="E47" s="801" t="e">
        <f>E13-E42</f>
        <v>#REF!</v>
      </c>
      <c r="F47" s="767"/>
      <c r="G47" s="768"/>
      <c r="I47" s="620"/>
      <c r="J47" s="620"/>
    </row>
    <row r="48" s="730" customFormat="1" ht="13.95" spans="2:10">
      <c r="B48" s="763"/>
      <c r="C48" s="802" t="s">
        <v>2356</v>
      </c>
      <c r="D48" s="802"/>
      <c r="E48" s="803" t="e">
        <f>E20-E43</f>
        <v>#REF!</v>
      </c>
      <c r="F48" s="767"/>
      <c r="G48" s="768"/>
      <c r="I48" s="620"/>
      <c r="J48" s="620"/>
    </row>
    <row r="49" s="730" customFormat="1" ht="13.95" spans="2:10">
      <c r="B49" s="763"/>
      <c r="C49" s="804" t="s">
        <v>2357</v>
      </c>
      <c r="D49" s="805"/>
      <c r="E49" s="806" t="e">
        <f>E46+E47+E48</f>
        <v>#REF!</v>
      </c>
      <c r="F49" s="767"/>
      <c r="G49" s="768"/>
      <c r="I49" s="620"/>
      <c r="J49" s="620"/>
    </row>
    <row r="50" s="730" customFormat="1" ht="13.95" spans="2:10">
      <c r="B50" s="672"/>
      <c r="C50" s="673"/>
      <c r="D50" s="673"/>
      <c r="E50" s="673"/>
      <c r="F50" s="673"/>
      <c r="G50" s="698"/>
      <c r="I50" s="620"/>
      <c r="J50" s="620"/>
    </row>
  </sheetData>
  <mergeCells count="9">
    <mergeCell ref="C2:D2"/>
    <mergeCell ref="C3:D3"/>
    <mergeCell ref="C22:E22"/>
    <mergeCell ref="I38:J38"/>
    <mergeCell ref="C44:D44"/>
    <mergeCell ref="C46:D46"/>
    <mergeCell ref="C47:D47"/>
    <mergeCell ref="C48:D48"/>
    <mergeCell ref="C49:D49"/>
  </mergeCells>
  <pageMargins left="0.7" right="0.7" top="0.75" bottom="0.75" header="0.3" footer="0.3"/>
  <headerFooter/>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00"/>
  </sheetPr>
  <dimension ref="B2:AH104"/>
  <sheetViews>
    <sheetView showGridLines="0" tabSelected="1" topLeftCell="A84" workbookViewId="0">
      <selection activeCell="D20" sqref="D20"/>
    </sheetView>
  </sheetViews>
  <sheetFormatPr defaultColWidth="9.11111111111111" defaultRowHeight="13.2"/>
  <cols>
    <col min="1" max="1" width="2.44444444444444" style="620" customWidth="1"/>
    <col min="2" max="2" width="1.88888888888889" style="620" customWidth="1"/>
    <col min="3" max="3" width="1.44444444444444" style="620" customWidth="1"/>
    <col min="4" max="4" width="6" style="621" customWidth="1"/>
    <col min="5" max="5" width="9.11111111111111" style="620"/>
    <col min="6" max="6" width="12" style="620" customWidth="1"/>
    <col min="7" max="7" width="7.88888888888889" style="620" customWidth="1"/>
    <col min="8" max="8" width="10.4444444444444" style="620" customWidth="1"/>
    <col min="9" max="9" width="23.4444444444444" style="620" customWidth="1"/>
    <col min="10" max="10" width="5.44444444444444" style="620" customWidth="1"/>
    <col min="11" max="11" width="1.44444444444444" style="620" customWidth="1"/>
    <col min="12" max="12" width="23.6666666666667" style="620" customWidth="1"/>
    <col min="13" max="14" width="1.66666666666667" style="620" customWidth="1"/>
    <col min="15" max="15" width="9.11111111111111" style="620" hidden="1" customWidth="1"/>
    <col min="16" max="16" width="1.66666666666667" style="620" hidden="1" customWidth="1"/>
    <col min="17" max="17" width="2.33333333333333" style="620" hidden="1" customWidth="1"/>
    <col min="18" max="18" width="2.88888888888889" style="620" hidden="1" customWidth="1"/>
    <col min="19" max="22" width="9.11111111111111" style="620" hidden="1" customWidth="1"/>
    <col min="23" max="23" width="10.4444444444444" style="620" hidden="1" customWidth="1"/>
    <col min="24" max="24" width="21.8888888888889" style="620" hidden="1" customWidth="1"/>
    <col min="25" max="25" width="9.11111111111111" style="620" hidden="1" customWidth="1"/>
    <col min="26" max="26" width="5.66666666666667" style="620" hidden="1" customWidth="1"/>
    <col min="27" max="27" width="2.44444444444444" style="620" hidden="1" customWidth="1"/>
    <col min="28" max="30" width="9.11111111111111" style="620" hidden="1" customWidth="1"/>
    <col min="31" max="31" width="9.11111111111111" style="620"/>
    <col min="32" max="32" width="10.3333333333333" style="620" customWidth="1"/>
    <col min="33" max="16384" width="9.11111111111111" style="620"/>
  </cols>
  <sheetData>
    <row r="2" ht="20.4" spans="2:2">
      <c r="B2" s="622" t="s">
        <v>2358</v>
      </c>
    </row>
    <row r="3" ht="13.95"/>
    <row r="4" ht="9.75" customHeight="1" spans="2:28">
      <c r="B4" s="623"/>
      <c r="C4" s="624"/>
      <c r="D4" s="625"/>
      <c r="E4" s="624"/>
      <c r="F4" s="624"/>
      <c r="G4" s="624"/>
      <c r="H4" s="624"/>
      <c r="I4" s="624"/>
      <c r="J4" s="624"/>
      <c r="K4" s="624"/>
      <c r="L4" s="624"/>
      <c r="M4" s="624"/>
      <c r="N4" s="676"/>
      <c r="O4" s="677" t="s">
        <v>2359</v>
      </c>
      <c r="Q4" s="623"/>
      <c r="R4" s="624"/>
      <c r="S4" s="625"/>
      <c r="T4" s="624"/>
      <c r="U4" s="624"/>
      <c r="V4" s="624"/>
      <c r="W4" s="624"/>
      <c r="X4" s="624"/>
      <c r="Y4" s="624"/>
      <c r="Z4" s="624"/>
      <c r="AA4" s="676"/>
      <c r="AB4" s="699" t="s">
        <v>2360</v>
      </c>
    </row>
    <row r="5" ht="19.5" customHeight="1" spans="2:27">
      <c r="B5" s="626"/>
      <c r="C5" s="627" t="s">
        <v>2361</v>
      </c>
      <c r="D5" s="628"/>
      <c r="E5" s="628"/>
      <c r="F5" s="628"/>
      <c r="G5" s="628"/>
      <c r="H5" s="628"/>
      <c r="I5" s="628"/>
      <c r="J5" s="628"/>
      <c r="K5" s="628"/>
      <c r="L5" s="628"/>
      <c r="M5" s="678"/>
      <c r="N5" s="679"/>
      <c r="O5" s="677"/>
      <c r="Q5" s="626"/>
      <c r="R5" s="627" t="s">
        <v>2361</v>
      </c>
      <c r="S5" s="628"/>
      <c r="T5" s="628"/>
      <c r="U5" s="628"/>
      <c r="V5" s="628"/>
      <c r="W5" s="628"/>
      <c r="X5" s="628"/>
      <c r="Y5" s="628"/>
      <c r="Z5" s="678"/>
      <c r="AA5" s="679"/>
    </row>
    <row r="6" spans="2:27">
      <c r="B6" s="629"/>
      <c r="C6" s="630"/>
      <c r="D6" s="631"/>
      <c r="E6" s="632"/>
      <c r="F6" s="632"/>
      <c r="G6" s="632"/>
      <c r="H6" s="630"/>
      <c r="M6" s="680"/>
      <c r="N6" s="679"/>
      <c r="Q6" s="629"/>
      <c r="R6" s="630"/>
      <c r="S6" s="631"/>
      <c r="T6" s="632"/>
      <c r="U6" s="632"/>
      <c r="V6" s="632"/>
      <c r="W6" s="630"/>
      <c r="Z6" s="680"/>
      <c r="AA6" s="679"/>
    </row>
    <row r="7" spans="2:27">
      <c r="B7" s="626"/>
      <c r="E7" s="632" t="s">
        <v>1877</v>
      </c>
      <c r="G7" s="632" t="s">
        <v>55</v>
      </c>
      <c r="H7" s="3182" t="str">
        <f>+Isian!E11&amp;" "&amp;Isian!F11&amp;" "&amp;Isian!G11</f>
        <v>28 Mei 2025</v>
      </c>
      <c r="M7" s="680"/>
      <c r="N7" s="679"/>
      <c r="Q7" s="626"/>
      <c r="S7" s="621"/>
      <c r="T7" s="632" t="s">
        <v>1877</v>
      </c>
      <c r="V7" s="632" t="s">
        <v>55</v>
      </c>
      <c r="W7" s="3182" t="str">
        <f t="shared" ref="W7:W14" si="0">H40</f>
        <v>28 Mei 2025</v>
      </c>
      <c r="Z7" s="680"/>
      <c r="AA7" s="679"/>
    </row>
    <row r="8" spans="2:27">
      <c r="B8" s="626"/>
      <c r="E8" s="632" t="s">
        <v>1979</v>
      </c>
      <c r="G8" s="632" t="s">
        <v>55</v>
      </c>
      <c r="H8" s="634">
        <f>Isian!G11</f>
        <v>2025</v>
      </c>
      <c r="M8" s="680"/>
      <c r="N8" s="679"/>
      <c r="Q8" s="626"/>
      <c r="S8" s="621"/>
      <c r="T8" s="632" t="s">
        <v>1979</v>
      </c>
      <c r="V8" s="632" t="s">
        <v>55</v>
      </c>
      <c r="W8" s="634">
        <f t="shared" si="0"/>
        <v>2025</v>
      </c>
      <c r="Z8" s="680"/>
      <c r="AA8" s="679"/>
    </row>
    <row r="9" spans="2:27">
      <c r="B9" s="626"/>
      <c r="E9" s="632" t="s">
        <v>2362</v>
      </c>
      <c r="G9" s="632" t="s">
        <v>55</v>
      </c>
      <c r="H9" s="3184" t="str">
        <f>Isian!E8</f>
        <v>ADI PURNOMO</v>
      </c>
      <c r="M9" s="680"/>
      <c r="N9" s="679"/>
      <c r="Q9" s="626"/>
      <c r="S9" s="621"/>
      <c r="T9" s="632" t="s">
        <v>2362</v>
      </c>
      <c r="V9" s="632" t="s">
        <v>55</v>
      </c>
      <c r="W9" s="3185" t="str">
        <f t="shared" si="0"/>
        <v>ADI PURNOMO</v>
      </c>
      <c r="Z9" s="680"/>
      <c r="AA9" s="679"/>
    </row>
    <row r="10" spans="2:27">
      <c r="B10" s="626"/>
      <c r="E10" s="632" t="s">
        <v>2363</v>
      </c>
      <c r="G10" s="632" t="s">
        <v>55</v>
      </c>
      <c r="H10" s="3185" t="str">
        <f>Isian!I33&amp;", "&amp;Isian!I34</f>
        <v>Jalan Prof. Dr. Ida Bagus Mantra No. 88, Kota Denpasar, Bali</v>
      </c>
      <c r="M10" s="680"/>
      <c r="N10" s="679"/>
      <c r="Q10" s="626"/>
      <c r="S10" s="621"/>
      <c r="T10" s="632" t="s">
        <v>2363</v>
      </c>
      <c r="V10" s="632" t="s">
        <v>55</v>
      </c>
      <c r="W10" s="3185" t="str">
        <f t="shared" si="0"/>
        <v>Jalan Prof. Dr. Ida Bagus Mantra No. 88, Kota Denpasar, Bali</v>
      </c>
      <c r="Z10" s="680"/>
      <c r="AA10" s="679"/>
    </row>
    <row r="11" spans="2:27">
      <c r="B11" s="626"/>
      <c r="E11" s="632" t="s">
        <v>2364</v>
      </c>
      <c r="G11" s="632" t="s">
        <v>55</v>
      </c>
      <c r="H11" s="630" t="str">
        <f>+Isian!E17&amp;""&amp;Isian!E18</f>
        <v>Jalan Raya Malasan Tegal Siwalan</v>
      </c>
      <c r="M11" s="680"/>
      <c r="N11" s="679"/>
      <c r="Q11" s="626"/>
      <c r="S11" s="621"/>
      <c r="T11" s="632" t="s">
        <v>2364</v>
      </c>
      <c r="V11" s="632" t="s">
        <v>55</v>
      </c>
      <c r="W11" s="3186" t="str">
        <f t="shared" si="0"/>
        <v>Jalan Raya Malasan Tegal Siwalan</v>
      </c>
      <c r="Z11" s="680"/>
      <c r="AA11" s="679"/>
    </row>
    <row r="12" spans="2:27">
      <c r="B12" s="626"/>
      <c r="E12" s="632"/>
      <c r="G12" s="632"/>
      <c r="H12" s="630" t="str">
        <f>Isian!C21&amp;" "&amp;Isian!E21&amp;", Kec. "&amp;Isian!E22</f>
        <v>Desa Malasan Wetan, Kec. Tegalsiwalan</v>
      </c>
      <c r="M12" s="680"/>
      <c r="N12" s="679"/>
      <c r="Q12" s="626"/>
      <c r="S12" s="621"/>
      <c r="T12" s="632"/>
      <c r="V12" s="632"/>
      <c r="W12" s="3186" t="str">
        <f t="shared" si="0"/>
        <v>Desa Malasan Wetan, Kec. Tegalsiwalan</v>
      </c>
      <c r="Z12" s="680"/>
      <c r="AA12" s="679"/>
    </row>
    <row r="13" spans="2:27">
      <c r="B13" s="626"/>
      <c r="E13" s="632"/>
      <c r="G13" s="632"/>
      <c r="H13" s="630" t="str">
        <f>Isian!C23&amp;" "&amp;Isian!E23&amp;", "&amp;Isian!C24&amp;" "&amp;Isian!E24</f>
        <v>Kabupaten Probolinggo, Provinsi Jawa Timur</v>
      </c>
      <c r="M13" s="680"/>
      <c r="N13" s="679"/>
      <c r="Q13" s="626"/>
      <c r="S13" s="621"/>
      <c r="T13" s="632"/>
      <c r="V13" s="632"/>
      <c r="W13" s="3186" t="str">
        <f t="shared" si="0"/>
        <v>Kabupaten Probolinggo, Provinsi Jawa Timur</v>
      </c>
      <c r="Z13" s="680"/>
      <c r="AA13" s="679"/>
    </row>
    <row r="14" spans="2:27">
      <c r="B14" s="626"/>
      <c r="E14" s="632" t="s">
        <v>1881</v>
      </c>
      <c r="G14" s="632" t="s">
        <v>55</v>
      </c>
      <c r="H14" s="630" t="str">
        <f>Isian!E134</f>
        <v>Eky Abdullah, ST.</v>
      </c>
      <c r="M14" s="680"/>
      <c r="N14" s="679"/>
      <c r="Q14" s="626"/>
      <c r="S14" s="621"/>
      <c r="T14" s="632" t="s">
        <v>1881</v>
      </c>
      <c r="V14" s="632" t="s">
        <v>55</v>
      </c>
      <c r="W14" s="3186" t="str">
        <f t="shared" si="0"/>
        <v>Eky Abdullah, ST.</v>
      </c>
      <c r="Z14" s="680"/>
      <c r="AA14" s="679"/>
    </row>
    <row r="15" spans="2:27">
      <c r="B15" s="626"/>
      <c r="E15" s="632"/>
      <c r="F15" s="632"/>
      <c r="G15" s="632"/>
      <c r="H15" s="630"/>
      <c r="M15" s="680"/>
      <c r="N15" s="679"/>
      <c r="Q15" s="626"/>
      <c r="S15" s="621"/>
      <c r="T15" s="632"/>
      <c r="U15" s="632"/>
      <c r="V15" s="632"/>
      <c r="W15" s="630"/>
      <c r="Y15" s="606"/>
      <c r="Z15" s="680"/>
      <c r="AA15" s="679"/>
    </row>
    <row r="16" ht="15" customHeight="1" spans="2:27">
      <c r="B16" s="626"/>
      <c r="D16" s="636" t="s">
        <v>2222</v>
      </c>
      <c r="E16" s="637" t="s">
        <v>2223</v>
      </c>
      <c r="F16" s="638"/>
      <c r="G16" s="639"/>
      <c r="H16" s="640" t="s">
        <v>258</v>
      </c>
      <c r="I16" s="681" t="s">
        <v>2228</v>
      </c>
      <c r="J16" s="682" t="s">
        <v>1981</v>
      </c>
      <c r="K16" s="683" t="s">
        <v>2228</v>
      </c>
      <c r="L16" s="684"/>
      <c r="N16" s="679"/>
      <c r="Q16" s="626"/>
      <c r="S16" s="636" t="s">
        <v>2222</v>
      </c>
      <c r="T16" s="637" t="s">
        <v>2223</v>
      </c>
      <c r="U16" s="638"/>
      <c r="V16" s="639"/>
      <c r="W16" s="640" t="s">
        <v>258</v>
      </c>
      <c r="X16" s="681" t="s">
        <v>2228</v>
      </c>
      <c r="Y16" s="723"/>
      <c r="AA16" s="679"/>
    </row>
    <row r="17" ht="12.75" customHeight="1" spans="2:27">
      <c r="B17" s="626"/>
      <c r="D17" s="641"/>
      <c r="E17" s="642"/>
      <c r="F17" s="643"/>
      <c r="G17" s="644"/>
      <c r="H17" s="640" t="s">
        <v>2365</v>
      </c>
      <c r="I17" s="685" t="s">
        <v>2240</v>
      </c>
      <c r="J17" s="686"/>
      <c r="K17" s="687" t="s">
        <v>2366</v>
      </c>
      <c r="L17" s="688"/>
      <c r="N17" s="679"/>
      <c r="Q17" s="626"/>
      <c r="S17" s="641"/>
      <c r="T17" s="642"/>
      <c r="U17" s="643"/>
      <c r="V17" s="644"/>
      <c r="W17" s="640" t="s">
        <v>2365</v>
      </c>
      <c r="X17" s="712" t="s">
        <v>2367</v>
      </c>
      <c r="Y17" s="724"/>
      <c r="AA17" s="679"/>
    </row>
    <row r="18" spans="2:27">
      <c r="B18" s="626"/>
      <c r="D18" s="645">
        <v>1</v>
      </c>
      <c r="E18" s="646" t="s">
        <v>2368</v>
      </c>
      <c r="F18" s="647"/>
      <c r="G18" s="648"/>
      <c r="H18" s="649">
        <f>Isian!E77</f>
        <v>9802</v>
      </c>
      <c r="I18" s="689">
        <f>H18*Tanah!F83</f>
        <v>16163498000</v>
      </c>
      <c r="J18" s="690">
        <f>'Waktu Ekspos'!$F$16</f>
        <v>0.7</v>
      </c>
      <c r="K18" s="691"/>
      <c r="L18" s="692">
        <f>I18*J18</f>
        <v>11314448600</v>
      </c>
      <c r="N18" s="679"/>
      <c r="Q18" s="626"/>
      <c r="S18" s="645">
        <v>1</v>
      </c>
      <c r="T18" s="646" t="s">
        <v>2368</v>
      </c>
      <c r="U18" s="647"/>
      <c r="V18" s="648"/>
      <c r="W18" s="649">
        <f>H51</f>
        <v>9802</v>
      </c>
      <c r="X18" s="713">
        <f>Tanah!F83*Tanah!E33</f>
        <v>12562082000</v>
      </c>
      <c r="Y18" s="725"/>
      <c r="AA18" s="679"/>
    </row>
    <row r="19" spans="2:27">
      <c r="B19" s="626"/>
      <c r="D19" s="650">
        <v>2</v>
      </c>
      <c r="E19" s="651" t="s">
        <v>2369</v>
      </c>
      <c r="F19" s="652"/>
      <c r="G19" s="653"/>
      <c r="H19" s="649">
        <f>Indikasi!F18</f>
        <v>245</v>
      </c>
      <c r="I19" s="689">
        <f>Indikasi!T18</f>
        <v>442617000</v>
      </c>
      <c r="J19" s="690">
        <f>'Waktu Ekspos'!$F$16</f>
        <v>0.7</v>
      </c>
      <c r="K19" s="691"/>
      <c r="L19" s="692">
        <f t="shared" ref="L19" si="1">I19*J19</f>
        <v>309831900</v>
      </c>
      <c r="N19" s="679"/>
      <c r="Q19" s="626"/>
      <c r="S19" s="650" t="e">
        <f>#REF!+1</f>
        <v>#REF!</v>
      </c>
      <c r="T19" s="651" t="s">
        <v>2370</v>
      </c>
      <c r="U19" s="652"/>
      <c r="V19" s="653"/>
      <c r="W19" s="649">
        <f>H53</f>
        <v>0</v>
      </c>
      <c r="X19" s="714"/>
      <c r="Y19" s="725"/>
      <c r="AA19" s="679"/>
    </row>
    <row r="20" spans="2:27">
      <c r="B20" s="626"/>
      <c r="D20" s="654"/>
      <c r="E20" s="655"/>
      <c r="F20" s="656"/>
      <c r="G20" s="657"/>
      <c r="H20" s="658"/>
      <c r="I20" s="658"/>
      <c r="J20" s="658"/>
      <c r="K20" s="655"/>
      <c r="L20" s="657"/>
      <c r="N20" s="679"/>
      <c r="Q20" s="626"/>
      <c r="S20" s="654"/>
      <c r="T20" s="655"/>
      <c r="U20" s="656"/>
      <c r="V20" s="657"/>
      <c r="W20" s="658"/>
      <c r="X20" s="658"/>
      <c r="Y20" s="606"/>
      <c r="AA20" s="679"/>
    </row>
    <row r="21" s="619" customFormat="1" ht="15" customHeight="1" spans="2:32">
      <c r="B21" s="659"/>
      <c r="D21" s="660" t="s">
        <v>2371</v>
      </c>
      <c r="E21" s="661"/>
      <c r="F21" s="661"/>
      <c r="G21" s="661"/>
      <c r="H21" s="661"/>
      <c r="I21" s="693">
        <f>SUM(I18:I20)</f>
        <v>16606115000</v>
      </c>
      <c r="J21" s="693"/>
      <c r="K21" s="694"/>
      <c r="L21" s="695">
        <f>SUM(L18:L20)</f>
        <v>11624280500</v>
      </c>
      <c r="N21" s="696"/>
      <c r="Q21" s="659"/>
      <c r="S21" s="660" t="s">
        <v>2371</v>
      </c>
      <c r="T21" s="661"/>
      <c r="U21" s="661"/>
      <c r="V21" s="661"/>
      <c r="W21" s="661"/>
      <c r="X21" s="693">
        <f>SUM(X18)</f>
        <v>12562082000</v>
      </c>
      <c r="Y21" s="726"/>
      <c r="AA21" s="696"/>
      <c r="AB21" s="620"/>
      <c r="AC21" s="620"/>
      <c r="AF21" s="619">
        <v>25000000000</v>
      </c>
    </row>
    <row r="22" spans="2:27">
      <c r="B22" s="626"/>
      <c r="D22" s="662"/>
      <c r="E22" s="663"/>
      <c r="F22" s="664"/>
      <c r="G22" s="665"/>
      <c r="H22" s="666"/>
      <c r="I22" s="666"/>
      <c r="J22" s="666"/>
      <c r="K22" s="663"/>
      <c r="L22" s="665"/>
      <c r="N22" s="679"/>
      <c r="Q22" s="626"/>
      <c r="S22" s="662"/>
      <c r="T22" s="663"/>
      <c r="U22" s="664"/>
      <c r="V22" s="665"/>
      <c r="W22" s="666"/>
      <c r="X22" s="666"/>
      <c r="Y22" s="606"/>
      <c r="AA22" s="679"/>
    </row>
    <row r="23" spans="2:27">
      <c r="B23" s="626"/>
      <c r="N23" s="679"/>
      <c r="Q23" s="626"/>
      <c r="S23" s="621"/>
      <c r="Y23" s="606"/>
      <c r="AA23" s="679"/>
    </row>
    <row r="24" spans="2:34">
      <c r="B24" s="626"/>
      <c r="D24" s="667" t="s">
        <v>2372</v>
      </c>
      <c r="N24" s="679"/>
      <c r="Q24" s="626"/>
      <c r="S24" s="667" t="s">
        <v>2372</v>
      </c>
      <c r="AA24" s="679"/>
      <c r="AH24" s="620">
        <f>15/21</f>
        <v>0.714285714285714</v>
      </c>
    </row>
    <row r="25" spans="2:27">
      <c r="B25" s="626"/>
      <c r="N25" s="679"/>
      <c r="Q25" s="626"/>
      <c r="S25" s="621"/>
      <c r="AA25" s="679"/>
    </row>
    <row r="26" spans="2:27">
      <c r="B26" s="626"/>
      <c r="D26" s="668" t="s">
        <v>2373</v>
      </c>
      <c r="L26" s="668" t="s">
        <v>2374</v>
      </c>
      <c r="N26" s="679"/>
      <c r="Q26" s="626"/>
      <c r="S26" s="668" t="s">
        <v>2373</v>
      </c>
      <c r="Y26" s="668" t="s">
        <v>2374</v>
      </c>
      <c r="AA26" s="679"/>
    </row>
    <row r="27" spans="2:27">
      <c r="B27" s="626"/>
      <c r="D27" s="667" t="s">
        <v>2375</v>
      </c>
      <c r="I27" s="620" t="s">
        <v>2130</v>
      </c>
      <c r="L27" s="620" t="s">
        <v>2376</v>
      </c>
      <c r="N27" s="679"/>
      <c r="Q27" s="626"/>
      <c r="S27" s="667" t="s">
        <v>2375</v>
      </c>
      <c r="X27" s="620" t="s">
        <v>2130</v>
      </c>
      <c r="Y27" s="620" t="s">
        <v>2376</v>
      </c>
      <c r="AA27" s="679"/>
    </row>
    <row r="28" spans="2:27">
      <c r="B28" s="626"/>
      <c r="N28" s="679"/>
      <c r="Q28" s="626"/>
      <c r="S28" s="621"/>
      <c r="AA28" s="679"/>
    </row>
    <row r="29" spans="2:27">
      <c r="B29" s="626"/>
      <c r="N29" s="679"/>
      <c r="Q29" s="626"/>
      <c r="S29" s="621"/>
      <c r="AA29" s="679"/>
    </row>
    <row r="30" spans="2:27">
      <c r="B30" s="626"/>
      <c r="N30" s="679"/>
      <c r="Q30" s="626"/>
      <c r="S30" s="621"/>
      <c r="AA30" s="679"/>
    </row>
    <row r="31" spans="2:27">
      <c r="B31" s="626"/>
      <c r="N31" s="679"/>
      <c r="Q31" s="626"/>
      <c r="S31" s="621"/>
      <c r="AA31" s="679"/>
    </row>
    <row r="32" spans="2:27">
      <c r="B32" s="626"/>
      <c r="D32" s="669" t="str">
        <f>Isian!E130</f>
        <v>Ni Made Tjandra Kasih, SE.Ak.MH.M.Dev.MAPPI (Cert)</v>
      </c>
      <c r="E32" s="670"/>
      <c r="F32" s="670"/>
      <c r="G32" s="670"/>
      <c r="H32" s="671"/>
      <c r="I32" s="697" t="str">
        <f>Isian!E134</f>
        <v>Eky Abdullah, ST.</v>
      </c>
      <c r="L32" s="697"/>
      <c r="N32" s="679"/>
      <c r="Q32" s="626"/>
      <c r="S32" s="669" t="str">
        <f>D66</f>
        <v>Ni Made Tjandra Kasih, SE.Ak.MH.M.Dev.MAPPI (Cert)</v>
      </c>
      <c r="T32" s="670"/>
      <c r="U32" s="670"/>
      <c r="V32" s="670"/>
      <c r="W32" s="671"/>
      <c r="X32" s="715" t="str">
        <f>I66</f>
        <v>Eky Abdullah, ST.</v>
      </c>
      <c r="Y32" s="727"/>
      <c r="Z32" s="727"/>
      <c r="AA32" s="679"/>
    </row>
    <row r="33" spans="2:27">
      <c r="B33" s="626"/>
      <c r="D33" s="669" t="str">
        <f>Isian!E131</f>
        <v>MAPPI No. 97-S-1025</v>
      </c>
      <c r="E33" s="670"/>
      <c r="F33" s="670"/>
      <c r="G33" s="670"/>
      <c r="H33" s="671"/>
      <c r="I33" s="697" t="str">
        <f>Isian!E135</f>
        <v>MAPPI No. 14-P-04988</v>
      </c>
      <c r="L33" s="697"/>
      <c r="N33" s="679"/>
      <c r="Q33" s="626"/>
      <c r="S33" s="669" t="str">
        <f>D67</f>
        <v>MAPPI No. 97-S-1025</v>
      </c>
      <c r="T33" s="670"/>
      <c r="U33" s="670"/>
      <c r="V33" s="670"/>
      <c r="W33" s="671"/>
      <c r="X33" s="716" t="str">
        <f>I67</f>
        <v>MAPPI No. 14-P-04988</v>
      </c>
      <c r="Y33" s="727"/>
      <c r="Z33" s="727"/>
      <c r="AA33" s="679"/>
    </row>
    <row r="34" spans="2:27">
      <c r="B34" s="626"/>
      <c r="N34" s="679"/>
      <c r="Q34" s="626"/>
      <c r="S34" s="621"/>
      <c r="AA34" s="679"/>
    </row>
    <row r="35" ht="13.95" spans="2:27">
      <c r="B35" s="672"/>
      <c r="C35" s="673"/>
      <c r="D35" s="674"/>
      <c r="E35" s="673"/>
      <c r="F35" s="673"/>
      <c r="G35" s="673"/>
      <c r="H35" s="673"/>
      <c r="I35" s="673"/>
      <c r="J35" s="673"/>
      <c r="K35" s="673"/>
      <c r="L35" s="673"/>
      <c r="M35" s="673"/>
      <c r="N35" s="698"/>
      <c r="Q35" s="672"/>
      <c r="R35" s="673"/>
      <c r="S35" s="674"/>
      <c r="T35" s="673"/>
      <c r="U35" s="673"/>
      <c r="V35" s="673"/>
      <c r="W35" s="673"/>
      <c r="X35" s="673"/>
      <c r="Y35" s="673"/>
      <c r="Z35" s="673"/>
      <c r="AA35" s="698"/>
    </row>
    <row r="36" ht="13.95"/>
    <row r="37" spans="2:28">
      <c r="B37" s="623"/>
      <c r="C37" s="624"/>
      <c r="D37" s="625"/>
      <c r="E37" s="624"/>
      <c r="F37" s="624"/>
      <c r="G37" s="624"/>
      <c r="H37" s="624"/>
      <c r="I37" s="624"/>
      <c r="J37" s="624"/>
      <c r="K37" s="624"/>
      <c r="L37" s="624"/>
      <c r="M37" s="624"/>
      <c r="N37" s="676"/>
      <c r="O37" s="699" t="s">
        <v>210</v>
      </c>
      <c r="Q37" s="623"/>
      <c r="R37" s="624"/>
      <c r="S37" s="625"/>
      <c r="T37" s="624"/>
      <c r="U37" s="624"/>
      <c r="V37" s="624"/>
      <c r="W37" s="624"/>
      <c r="X37" s="624"/>
      <c r="Y37" s="624"/>
      <c r="Z37" s="624"/>
      <c r="AA37" s="676"/>
      <c r="AB37" s="699" t="s">
        <v>2377</v>
      </c>
    </row>
    <row r="38" ht="15" spans="2:27">
      <c r="B38" s="626"/>
      <c r="C38" s="627" t="s">
        <v>2361</v>
      </c>
      <c r="D38" s="628"/>
      <c r="E38" s="628"/>
      <c r="F38" s="628"/>
      <c r="G38" s="628"/>
      <c r="H38" s="628"/>
      <c r="I38" s="628"/>
      <c r="J38" s="628"/>
      <c r="K38" s="628"/>
      <c r="L38" s="628"/>
      <c r="M38" s="678"/>
      <c r="N38" s="679"/>
      <c r="Q38" s="626"/>
      <c r="R38" s="627" t="s">
        <v>2361</v>
      </c>
      <c r="S38" s="628"/>
      <c r="T38" s="628"/>
      <c r="U38" s="628"/>
      <c r="V38" s="628"/>
      <c r="W38" s="628"/>
      <c r="X38" s="628"/>
      <c r="Y38" s="628"/>
      <c r="Z38" s="678"/>
      <c r="AA38" s="679"/>
    </row>
    <row r="39" spans="2:27">
      <c r="B39" s="629"/>
      <c r="C39" s="630"/>
      <c r="D39" s="631"/>
      <c r="E39" s="632"/>
      <c r="F39" s="632"/>
      <c r="G39" s="632"/>
      <c r="H39" s="630"/>
      <c r="M39" s="680"/>
      <c r="N39" s="679"/>
      <c r="Q39" s="629"/>
      <c r="R39" s="630"/>
      <c r="S39" s="631"/>
      <c r="T39" s="632"/>
      <c r="U39" s="632"/>
      <c r="V39" s="632"/>
      <c r="W39" s="630"/>
      <c r="Z39" s="680"/>
      <c r="AA39" s="679"/>
    </row>
    <row r="40" spans="2:27">
      <c r="B40" s="626"/>
      <c r="E40" s="632" t="s">
        <v>1877</v>
      </c>
      <c r="G40" s="632" t="s">
        <v>55</v>
      </c>
      <c r="H40" s="3182" t="str">
        <f>H7</f>
        <v>28 Mei 2025</v>
      </c>
      <c r="M40" s="680"/>
      <c r="N40" s="679"/>
      <c r="Q40" s="626"/>
      <c r="S40" s="621"/>
      <c r="T40" s="632" t="s">
        <v>1877</v>
      </c>
      <c r="V40" s="632" t="s">
        <v>55</v>
      </c>
      <c r="W40" s="3182" t="str">
        <f>W7</f>
        <v>28 Mei 2025</v>
      </c>
      <c r="Z40" s="680"/>
      <c r="AA40" s="679"/>
    </row>
    <row r="41" spans="2:27">
      <c r="B41" s="626"/>
      <c r="E41" s="632" t="s">
        <v>1979</v>
      </c>
      <c r="G41" s="632" t="s">
        <v>55</v>
      </c>
      <c r="H41" s="634">
        <f>H8</f>
        <v>2025</v>
      </c>
      <c r="M41" s="680"/>
      <c r="N41" s="679"/>
      <c r="Q41" s="626"/>
      <c r="S41" s="621"/>
      <c r="T41" s="632" t="s">
        <v>1979</v>
      </c>
      <c r="V41" s="632" t="s">
        <v>55</v>
      </c>
      <c r="W41" s="634">
        <f>W8</f>
        <v>2025</v>
      </c>
      <c r="Z41" s="680"/>
      <c r="AA41" s="679"/>
    </row>
    <row r="42" spans="2:27">
      <c r="B42" s="626"/>
      <c r="E42" s="632" t="s">
        <v>2362</v>
      </c>
      <c r="G42" s="632" t="s">
        <v>55</v>
      </c>
      <c r="H42" s="3185" t="str">
        <f t="shared" ref="H42:H47" si="2">H9</f>
        <v>ADI PURNOMO</v>
      </c>
      <c r="M42" s="680"/>
      <c r="N42" s="679"/>
      <c r="Q42" s="626"/>
      <c r="S42" s="621"/>
      <c r="T42" s="632" t="s">
        <v>2362</v>
      </c>
      <c r="V42" s="632" t="s">
        <v>55</v>
      </c>
      <c r="W42" s="3182" t="str">
        <f t="shared" ref="W42:W47" si="3">W9</f>
        <v>ADI PURNOMO</v>
      </c>
      <c r="Z42" s="680"/>
      <c r="AA42" s="679"/>
    </row>
    <row r="43" spans="2:27">
      <c r="B43" s="626"/>
      <c r="E43" s="632" t="s">
        <v>2363</v>
      </c>
      <c r="G43" s="632" t="s">
        <v>55</v>
      </c>
      <c r="H43" s="3185" t="str">
        <f t="shared" si="2"/>
        <v>Jalan Prof. Dr. Ida Bagus Mantra No. 88, Kota Denpasar, Bali</v>
      </c>
      <c r="M43" s="680"/>
      <c r="N43" s="679"/>
      <c r="Q43" s="626"/>
      <c r="S43" s="621"/>
      <c r="T43" s="632" t="s">
        <v>2363</v>
      </c>
      <c r="V43" s="632" t="s">
        <v>55</v>
      </c>
      <c r="W43" s="3182" t="str">
        <f t="shared" si="3"/>
        <v>Jalan Prof. Dr. Ida Bagus Mantra No. 88, Kota Denpasar, Bali</v>
      </c>
      <c r="Z43" s="680"/>
      <c r="AA43" s="679"/>
    </row>
    <row r="44" spans="2:27">
      <c r="B44" s="626"/>
      <c r="E44" s="632" t="s">
        <v>2364</v>
      </c>
      <c r="G44" s="632" t="s">
        <v>55</v>
      </c>
      <c r="H44" s="3186" t="str">
        <f t="shared" si="2"/>
        <v>Jalan Raya Malasan Tegal Siwalan</v>
      </c>
      <c r="M44" s="680"/>
      <c r="N44" s="679"/>
      <c r="Q44" s="626"/>
      <c r="S44" s="621"/>
      <c r="T44" s="632" t="s">
        <v>2364</v>
      </c>
      <c r="V44" s="632" t="s">
        <v>55</v>
      </c>
      <c r="W44" s="3182" t="str">
        <f t="shared" si="3"/>
        <v>Jalan Raya Malasan Tegal Siwalan</v>
      </c>
      <c r="Z44" s="680"/>
      <c r="AA44" s="679"/>
    </row>
    <row r="45" spans="2:27">
      <c r="B45" s="626"/>
      <c r="E45" s="632"/>
      <c r="G45" s="632"/>
      <c r="H45" s="3186" t="str">
        <f t="shared" si="2"/>
        <v>Desa Malasan Wetan, Kec. Tegalsiwalan</v>
      </c>
      <c r="M45" s="680"/>
      <c r="N45" s="679"/>
      <c r="Q45" s="626"/>
      <c r="S45" s="621"/>
      <c r="T45" s="632"/>
      <c r="V45" s="632"/>
      <c r="W45" s="3182" t="str">
        <f t="shared" si="3"/>
        <v>Desa Malasan Wetan, Kec. Tegalsiwalan</v>
      </c>
      <c r="Z45" s="680"/>
      <c r="AA45" s="679"/>
    </row>
    <row r="46" spans="2:27">
      <c r="B46" s="626"/>
      <c r="E46" s="632"/>
      <c r="G46" s="632"/>
      <c r="H46" s="3186" t="str">
        <f t="shared" si="2"/>
        <v>Kabupaten Probolinggo, Provinsi Jawa Timur</v>
      </c>
      <c r="M46" s="680"/>
      <c r="N46" s="679"/>
      <c r="Q46" s="626"/>
      <c r="S46" s="621"/>
      <c r="T46" s="632"/>
      <c r="V46" s="632"/>
      <c r="W46" s="3182" t="str">
        <f t="shared" si="3"/>
        <v>Kabupaten Probolinggo, Provinsi Jawa Timur</v>
      </c>
      <c r="Z46" s="680"/>
      <c r="AA46" s="679"/>
    </row>
    <row r="47" spans="2:27">
      <c r="B47" s="626"/>
      <c r="E47" s="632" t="s">
        <v>1881</v>
      </c>
      <c r="G47" s="632" t="s">
        <v>55</v>
      </c>
      <c r="H47" s="3186" t="str">
        <f t="shared" si="2"/>
        <v>Eky Abdullah, ST.</v>
      </c>
      <c r="M47" s="680"/>
      <c r="N47" s="679"/>
      <c r="Q47" s="626"/>
      <c r="S47" s="621"/>
      <c r="T47" s="632" t="s">
        <v>1881</v>
      </c>
      <c r="V47" s="632" t="s">
        <v>55</v>
      </c>
      <c r="W47" s="3182" t="str">
        <f t="shared" si="3"/>
        <v>Eky Abdullah, ST.</v>
      </c>
      <c r="Z47" s="680"/>
      <c r="AA47" s="679"/>
    </row>
    <row r="48" spans="2:27">
      <c r="B48" s="626"/>
      <c r="E48" s="632"/>
      <c r="F48" s="632"/>
      <c r="G48" s="632"/>
      <c r="H48" s="630"/>
      <c r="M48" s="680"/>
      <c r="N48" s="679"/>
      <c r="Q48" s="626"/>
      <c r="S48" s="621"/>
      <c r="T48" s="632"/>
      <c r="U48" s="632"/>
      <c r="V48" s="632"/>
      <c r="W48" s="630"/>
      <c r="Y48" s="606"/>
      <c r="Z48" s="680"/>
      <c r="AA48" s="679"/>
    </row>
    <row r="49" spans="2:27">
      <c r="B49" s="626"/>
      <c r="D49" s="636" t="s">
        <v>2222</v>
      </c>
      <c r="E49" s="637" t="s">
        <v>2223</v>
      </c>
      <c r="F49" s="638"/>
      <c r="G49" s="639"/>
      <c r="H49" s="640" t="s">
        <v>258</v>
      </c>
      <c r="I49" s="681" t="s">
        <v>2228</v>
      </c>
      <c r="J49" s="682" t="s">
        <v>1981</v>
      </c>
      <c r="K49" s="683" t="s">
        <v>2228</v>
      </c>
      <c r="L49" s="684"/>
      <c r="N49" s="679"/>
      <c r="Q49" s="626"/>
      <c r="S49" s="636" t="s">
        <v>2222</v>
      </c>
      <c r="T49" s="637" t="s">
        <v>2223</v>
      </c>
      <c r="U49" s="638"/>
      <c r="V49" s="639"/>
      <c r="W49" s="640" t="s">
        <v>258</v>
      </c>
      <c r="X49" s="681" t="s">
        <v>2228</v>
      </c>
      <c r="Y49" s="723"/>
      <c r="AA49" s="679"/>
    </row>
    <row r="50" spans="2:27">
      <c r="B50" s="626"/>
      <c r="D50" s="641"/>
      <c r="E50" s="642"/>
      <c r="F50" s="643"/>
      <c r="G50" s="644"/>
      <c r="H50" s="640" t="s">
        <v>2365</v>
      </c>
      <c r="I50" s="685" t="s">
        <v>2240</v>
      </c>
      <c r="J50" s="686"/>
      <c r="K50" s="687" t="s">
        <v>2366</v>
      </c>
      <c r="L50" s="688"/>
      <c r="N50" s="679"/>
      <c r="Q50" s="626"/>
      <c r="S50" s="641"/>
      <c r="T50" s="642"/>
      <c r="U50" s="643"/>
      <c r="V50" s="644"/>
      <c r="W50" s="640" t="s">
        <v>2365</v>
      </c>
      <c r="X50" s="685" t="s">
        <v>2240</v>
      </c>
      <c r="Y50" s="724"/>
      <c r="AA50" s="679"/>
    </row>
    <row r="51" ht="15" customHeight="1" spans="2:27">
      <c r="B51" s="626"/>
      <c r="D51" s="645">
        <v>1</v>
      </c>
      <c r="E51" s="646" t="s">
        <v>2368</v>
      </c>
      <c r="F51" s="647"/>
      <c r="G51" s="648"/>
      <c r="H51" s="649">
        <f>Isian!E77</f>
        <v>9802</v>
      </c>
      <c r="I51" s="700">
        <f>'Pasar Ruko'!F83*'Pasar Ruko'!E36</f>
        <v>0</v>
      </c>
      <c r="J51" s="701">
        <f>'Waktu Ekspos'!F16</f>
        <v>0.7</v>
      </c>
      <c r="K51" s="702">
        <f>I51*J51</f>
        <v>0</v>
      </c>
      <c r="L51" s="703"/>
      <c r="N51" s="679"/>
      <c r="Q51" s="626"/>
      <c r="S51" s="645">
        <v>1</v>
      </c>
      <c r="T51" s="646" t="s">
        <v>2368</v>
      </c>
      <c r="U51" s="647"/>
      <c r="V51" s="648"/>
      <c r="W51" s="649">
        <f>H18</f>
        <v>9802</v>
      </c>
      <c r="X51" s="649">
        <f>I18</f>
        <v>16163498000</v>
      </c>
      <c r="Y51" s="725"/>
      <c r="AA51" s="679"/>
    </row>
    <row r="52" ht="15" customHeight="1" spans="2:27">
      <c r="B52" s="626"/>
      <c r="D52" s="650">
        <f>D51+1</f>
        <v>2</v>
      </c>
      <c r="E52" s="651" t="s">
        <v>2370</v>
      </c>
      <c r="F52" s="652"/>
      <c r="G52" s="653"/>
      <c r="H52" s="649">
        <f>Isian!I98</f>
        <v>245</v>
      </c>
      <c r="I52" s="704"/>
      <c r="J52" s="705"/>
      <c r="K52" s="706"/>
      <c r="L52" s="707"/>
      <c r="N52" s="679"/>
      <c r="Q52" s="626"/>
      <c r="S52" s="650">
        <f>S51+1</f>
        <v>2</v>
      </c>
      <c r="T52" s="651" t="s">
        <v>2370</v>
      </c>
      <c r="U52" s="652"/>
      <c r="V52" s="653"/>
      <c r="W52" s="649" t="e">
        <f>#REF!</f>
        <v>#REF!</v>
      </c>
      <c r="X52" s="649" t="e">
        <f>#REF!</f>
        <v>#REF!</v>
      </c>
      <c r="Y52" s="725"/>
      <c r="AA52" s="679"/>
    </row>
    <row r="53" ht="15" customHeight="1" spans="2:27">
      <c r="B53" s="626"/>
      <c r="D53" s="650">
        <f>D52+1</f>
        <v>3</v>
      </c>
      <c r="E53" s="651" t="s">
        <v>2378</v>
      </c>
      <c r="F53" s="652"/>
      <c r="G53" s="653"/>
      <c r="H53" s="649"/>
      <c r="I53" s="708"/>
      <c r="J53" s="709"/>
      <c r="K53" s="710"/>
      <c r="L53" s="711"/>
      <c r="N53" s="679"/>
      <c r="Q53" s="626"/>
      <c r="S53" s="650">
        <f>S52+1</f>
        <v>3</v>
      </c>
      <c r="T53" s="651" t="s">
        <v>2378</v>
      </c>
      <c r="U53" s="652"/>
      <c r="V53" s="653"/>
      <c r="W53" s="649"/>
      <c r="X53" s="649" t="e">
        <f>#REF!</f>
        <v>#REF!</v>
      </c>
      <c r="Y53" s="725"/>
      <c r="AA53" s="679"/>
    </row>
    <row r="54" spans="2:27">
      <c r="B54" s="626"/>
      <c r="D54" s="654"/>
      <c r="E54" s="655"/>
      <c r="F54" s="656"/>
      <c r="G54" s="657"/>
      <c r="H54" s="658"/>
      <c r="I54" s="658"/>
      <c r="J54" s="658"/>
      <c r="K54" s="655"/>
      <c r="L54" s="657"/>
      <c r="N54" s="679"/>
      <c r="Q54" s="626"/>
      <c r="S54" s="654"/>
      <c r="T54" s="655"/>
      <c r="U54" s="656"/>
      <c r="V54" s="657"/>
      <c r="W54" s="658"/>
      <c r="X54" s="658"/>
      <c r="Y54" s="606"/>
      <c r="AA54" s="679"/>
    </row>
    <row r="55" spans="2:27">
      <c r="B55" s="659"/>
      <c r="C55" s="619"/>
      <c r="D55" s="660" t="s">
        <v>2371</v>
      </c>
      <c r="E55" s="661"/>
      <c r="F55" s="661"/>
      <c r="G55" s="661"/>
      <c r="H55" s="661"/>
      <c r="I55" s="693">
        <f>SUM(I51)</f>
        <v>0</v>
      </c>
      <c r="J55" s="693"/>
      <c r="K55" s="694"/>
      <c r="L55" s="695">
        <f>K51</f>
        <v>0</v>
      </c>
      <c r="M55" s="619"/>
      <c r="N55" s="696"/>
      <c r="Q55" s="659"/>
      <c r="R55" s="619"/>
      <c r="S55" s="660" t="s">
        <v>2371</v>
      </c>
      <c r="T55" s="661"/>
      <c r="U55" s="661"/>
      <c r="V55" s="661"/>
      <c r="W55" s="661"/>
      <c r="X55" s="693">
        <f>SUM(X51)</f>
        <v>16163498000</v>
      </c>
      <c r="Y55" s="726"/>
      <c r="Z55" s="619"/>
      <c r="AA55" s="696"/>
    </row>
    <row r="56" spans="2:27">
      <c r="B56" s="626"/>
      <c r="D56" s="662"/>
      <c r="E56" s="663"/>
      <c r="F56" s="664"/>
      <c r="G56" s="665"/>
      <c r="H56" s="666"/>
      <c r="I56" s="666"/>
      <c r="J56" s="666"/>
      <c r="K56" s="663"/>
      <c r="L56" s="665"/>
      <c r="N56" s="679"/>
      <c r="Q56" s="659"/>
      <c r="R56" s="619"/>
      <c r="S56" s="660" t="s">
        <v>2379</v>
      </c>
      <c r="T56" s="661"/>
      <c r="U56" s="661"/>
      <c r="V56" s="661"/>
      <c r="W56" s="717"/>
      <c r="X56" s="718">
        <v>0.03</v>
      </c>
      <c r="Y56" s="726"/>
      <c r="Z56" s="619"/>
      <c r="AA56" s="696"/>
    </row>
    <row r="57" spans="2:27">
      <c r="B57" s="626"/>
      <c r="N57" s="679"/>
      <c r="Q57" s="659"/>
      <c r="R57" s="619"/>
      <c r="S57" s="719" t="s">
        <v>2380</v>
      </c>
      <c r="T57" s="720"/>
      <c r="U57" s="720"/>
      <c r="V57" s="720"/>
      <c r="W57" s="721"/>
      <c r="X57" s="722">
        <f>X55*X56</f>
        <v>484904940</v>
      </c>
      <c r="Y57" s="726"/>
      <c r="Z57" s="619"/>
      <c r="AA57" s="696"/>
    </row>
    <row r="58" spans="2:27">
      <c r="B58" s="626"/>
      <c r="D58" s="667" t="s">
        <v>2372</v>
      </c>
      <c r="N58" s="679"/>
      <c r="Q58" s="626"/>
      <c r="S58" s="662"/>
      <c r="T58" s="663"/>
      <c r="U58" s="664"/>
      <c r="V58" s="665"/>
      <c r="W58" s="666"/>
      <c r="X58" s="666"/>
      <c r="Y58" s="606"/>
      <c r="AA58" s="679"/>
    </row>
    <row r="59" spans="2:27">
      <c r="B59" s="626"/>
      <c r="N59" s="679"/>
      <c r="Q59" s="626"/>
      <c r="S59" s="621"/>
      <c r="Y59" s="606"/>
      <c r="AA59" s="679"/>
    </row>
    <row r="60" spans="2:27">
      <c r="B60" s="626"/>
      <c r="D60" s="668" t="s">
        <v>2373</v>
      </c>
      <c r="L60" s="668" t="s">
        <v>2374</v>
      </c>
      <c r="N60" s="679"/>
      <c r="Q60" s="626"/>
      <c r="S60" s="667" t="s">
        <v>2372</v>
      </c>
      <c r="AA60" s="679"/>
    </row>
    <row r="61" spans="2:27">
      <c r="B61" s="626"/>
      <c r="D61" s="667" t="s">
        <v>2375</v>
      </c>
      <c r="I61" s="620" t="s">
        <v>2130</v>
      </c>
      <c r="L61" s="620" t="s">
        <v>2376</v>
      </c>
      <c r="N61" s="679"/>
      <c r="Q61" s="626"/>
      <c r="S61" s="621"/>
      <c r="AA61" s="679"/>
    </row>
    <row r="62" spans="2:27">
      <c r="B62" s="626"/>
      <c r="N62" s="679"/>
      <c r="Q62" s="626"/>
      <c r="S62" s="668" t="s">
        <v>2373</v>
      </c>
      <c r="Y62" s="668" t="s">
        <v>2374</v>
      </c>
      <c r="AA62" s="679"/>
    </row>
    <row r="63" spans="2:27">
      <c r="B63" s="626"/>
      <c r="N63" s="679"/>
      <c r="Q63" s="626"/>
      <c r="S63" s="667" t="s">
        <v>2375</v>
      </c>
      <c r="X63" s="620" t="s">
        <v>2130</v>
      </c>
      <c r="Y63" s="620" t="s">
        <v>2376</v>
      </c>
      <c r="AA63" s="679"/>
    </row>
    <row r="64" spans="2:27">
      <c r="B64" s="626"/>
      <c r="N64" s="679"/>
      <c r="Q64" s="626"/>
      <c r="S64" s="621"/>
      <c r="AA64" s="679"/>
    </row>
    <row r="65" spans="2:27">
      <c r="B65" s="626"/>
      <c r="N65" s="679"/>
      <c r="Q65" s="626"/>
      <c r="S65" s="621"/>
      <c r="AA65" s="679"/>
    </row>
    <row r="66" spans="2:27">
      <c r="B66" s="626"/>
      <c r="D66" s="669" t="str">
        <f>D32</f>
        <v>Ni Made Tjandra Kasih, SE.Ak.MH.M.Dev.MAPPI (Cert)</v>
      </c>
      <c r="E66" s="670"/>
      <c r="F66" s="670"/>
      <c r="G66" s="670"/>
      <c r="H66" s="671"/>
      <c r="I66" s="697" t="str">
        <f>I32</f>
        <v>Eky Abdullah, ST.</v>
      </c>
      <c r="L66" s="697"/>
      <c r="N66" s="679"/>
      <c r="Q66" s="626"/>
      <c r="S66" s="621"/>
      <c r="AA66" s="679"/>
    </row>
    <row r="67" spans="2:27">
      <c r="B67" s="626"/>
      <c r="D67" s="669" t="str">
        <f>D33</f>
        <v>MAPPI No. 97-S-1025</v>
      </c>
      <c r="E67" s="670"/>
      <c r="F67" s="670"/>
      <c r="G67" s="670"/>
      <c r="H67" s="671"/>
      <c r="I67" s="697" t="str">
        <f>I33</f>
        <v>MAPPI No. 14-P-04988</v>
      </c>
      <c r="L67" s="697"/>
      <c r="N67" s="679"/>
      <c r="Q67" s="626"/>
      <c r="S67" s="621"/>
      <c r="AA67" s="679"/>
    </row>
    <row r="68" spans="2:27">
      <c r="B68" s="626"/>
      <c r="N68" s="679"/>
      <c r="Q68" s="626"/>
      <c r="S68" s="669" t="str">
        <f>S32</f>
        <v>Ni Made Tjandra Kasih, SE.Ak.MH.M.Dev.MAPPI (Cert)</v>
      </c>
      <c r="T68" s="670"/>
      <c r="U68" s="670"/>
      <c r="V68" s="670"/>
      <c r="W68" s="671"/>
      <c r="X68" s="715" t="str">
        <f>X32</f>
        <v>Eky Abdullah, ST.</v>
      </c>
      <c r="Y68" s="727"/>
      <c r="Z68" s="727"/>
      <c r="AA68" s="679"/>
    </row>
    <row r="69" ht="13.95" spans="2:27">
      <c r="B69" s="672"/>
      <c r="C69" s="673"/>
      <c r="D69" s="674"/>
      <c r="E69" s="673"/>
      <c r="F69" s="673"/>
      <c r="G69" s="673"/>
      <c r="H69" s="673"/>
      <c r="I69" s="673"/>
      <c r="J69" s="673"/>
      <c r="K69" s="673"/>
      <c r="L69" s="673"/>
      <c r="M69" s="673"/>
      <c r="N69" s="698"/>
      <c r="Q69" s="626"/>
      <c r="S69" s="669" t="str">
        <f>S33</f>
        <v>MAPPI No. 97-S-1025</v>
      </c>
      <c r="T69" s="670"/>
      <c r="U69" s="670"/>
      <c r="V69" s="670"/>
      <c r="W69" s="671"/>
      <c r="X69" s="716" t="str">
        <f>X33</f>
        <v>MAPPI No. 14-P-04988</v>
      </c>
      <c r="Y69" s="727"/>
      <c r="Z69" s="727"/>
      <c r="AA69" s="679"/>
    </row>
    <row r="70" spans="17:27">
      <c r="Q70" s="626"/>
      <c r="S70" s="621"/>
      <c r="AA70" s="679"/>
    </row>
    <row r="71" ht="13.95" spans="4:27">
      <c r="D71" s="620"/>
      <c r="Q71" s="672"/>
      <c r="R71" s="673"/>
      <c r="S71" s="674"/>
      <c r="T71" s="673"/>
      <c r="U71" s="673"/>
      <c r="V71" s="673"/>
      <c r="W71" s="673"/>
      <c r="X71" s="673"/>
      <c r="Y71" s="673"/>
      <c r="Z71" s="673"/>
      <c r="AA71" s="698"/>
    </row>
    <row r="72" spans="2:15">
      <c r="B72" s="623"/>
      <c r="C72" s="624"/>
      <c r="D72" s="625"/>
      <c r="E72" s="624"/>
      <c r="F72" s="624"/>
      <c r="G72" s="624"/>
      <c r="H72" s="624"/>
      <c r="I72" s="624"/>
      <c r="J72" s="624"/>
      <c r="K72" s="624"/>
      <c r="L72" s="624"/>
      <c r="M72" s="624"/>
      <c r="N72" s="676"/>
      <c r="O72" s="728" t="s">
        <v>2381</v>
      </c>
    </row>
    <row r="73" ht="15" spans="2:15">
      <c r="B73" s="626"/>
      <c r="C73" s="627" t="s">
        <v>2361</v>
      </c>
      <c r="D73" s="628"/>
      <c r="E73" s="628"/>
      <c r="F73" s="628"/>
      <c r="G73" s="628"/>
      <c r="H73" s="628"/>
      <c r="I73" s="628"/>
      <c r="J73" s="628"/>
      <c r="K73" s="628"/>
      <c r="L73" s="628"/>
      <c r="M73" s="678"/>
      <c r="N73" s="679"/>
      <c r="O73" s="728"/>
    </row>
    <row r="74" spans="2:14">
      <c r="B74" s="629"/>
      <c r="C74" s="630"/>
      <c r="D74" s="631"/>
      <c r="E74" s="632"/>
      <c r="F74" s="632"/>
      <c r="G74" s="632"/>
      <c r="H74" s="630"/>
      <c r="M74" s="680"/>
      <c r="N74" s="679"/>
    </row>
    <row r="75" spans="2:14">
      <c r="B75" s="626"/>
      <c r="E75" s="632" t="s">
        <v>1877</v>
      </c>
      <c r="G75" s="632" t="s">
        <v>55</v>
      </c>
      <c r="H75" s="3182" t="str">
        <f>H7</f>
        <v>28 Mei 2025</v>
      </c>
      <c r="M75" s="680"/>
      <c r="N75" s="679"/>
    </row>
    <row r="76" spans="2:14">
      <c r="B76" s="626"/>
      <c r="E76" s="632" t="s">
        <v>1979</v>
      </c>
      <c r="G76" s="632" t="s">
        <v>55</v>
      </c>
      <c r="H76" s="633">
        <f t="shared" ref="H76:H82" si="4">H8</f>
        <v>2025</v>
      </c>
      <c r="M76" s="680"/>
      <c r="N76" s="679"/>
    </row>
    <row r="77" spans="2:14">
      <c r="B77" s="626"/>
      <c r="E77" s="632" t="s">
        <v>2362</v>
      </c>
      <c r="G77" s="632" t="s">
        <v>55</v>
      </c>
      <c r="H77" s="3182" t="str">
        <f t="shared" si="4"/>
        <v>ADI PURNOMO</v>
      </c>
      <c r="M77" s="680"/>
      <c r="N77" s="679"/>
    </row>
    <row r="78" spans="2:14">
      <c r="B78" s="626"/>
      <c r="E78" s="632" t="s">
        <v>2363</v>
      </c>
      <c r="G78" s="632" t="s">
        <v>55</v>
      </c>
      <c r="H78" s="3182" t="str">
        <f t="shared" si="4"/>
        <v>Jalan Prof. Dr. Ida Bagus Mantra No. 88, Kota Denpasar, Bali</v>
      </c>
      <c r="M78" s="680"/>
      <c r="N78" s="679"/>
    </row>
    <row r="79" spans="2:14">
      <c r="B79" s="626"/>
      <c r="E79" s="632" t="s">
        <v>2364</v>
      </c>
      <c r="G79" s="632" t="s">
        <v>55</v>
      </c>
      <c r="H79" s="3182" t="str">
        <f t="shared" si="4"/>
        <v>Jalan Raya Malasan Tegal Siwalan</v>
      </c>
      <c r="M79" s="680"/>
      <c r="N79" s="679"/>
    </row>
    <row r="80" spans="2:14">
      <c r="B80" s="626"/>
      <c r="E80" s="632"/>
      <c r="G80" s="632"/>
      <c r="H80" s="3182" t="str">
        <f t="shared" si="4"/>
        <v>Desa Malasan Wetan, Kec. Tegalsiwalan</v>
      </c>
      <c r="M80" s="680"/>
      <c r="N80" s="679"/>
    </row>
    <row r="81" spans="2:14">
      <c r="B81" s="626"/>
      <c r="E81" s="632"/>
      <c r="G81" s="632"/>
      <c r="H81" s="3182" t="str">
        <f t="shared" si="4"/>
        <v>Kabupaten Probolinggo, Provinsi Jawa Timur</v>
      </c>
      <c r="M81" s="680"/>
      <c r="N81" s="679"/>
    </row>
    <row r="82" spans="2:14">
      <c r="B82" s="626"/>
      <c r="E82" s="632" t="s">
        <v>1881</v>
      </c>
      <c r="G82" s="632" t="s">
        <v>55</v>
      </c>
      <c r="H82" s="3182" t="str">
        <f t="shared" si="4"/>
        <v>Eky Abdullah, ST.</v>
      </c>
      <c r="M82" s="680"/>
      <c r="N82" s="679"/>
    </row>
    <row r="83" spans="2:14">
      <c r="B83" s="626"/>
      <c r="E83" s="632"/>
      <c r="F83" s="632"/>
      <c r="G83" s="632"/>
      <c r="H83" s="630"/>
      <c r="M83" s="680"/>
      <c r="N83" s="679"/>
    </row>
    <row r="84" ht="12.75" customHeight="1" spans="2:14">
      <c r="B84" s="626"/>
      <c r="D84" s="636" t="s">
        <v>2222</v>
      </c>
      <c r="E84" s="637" t="s">
        <v>2223</v>
      </c>
      <c r="F84" s="638"/>
      <c r="G84" s="639"/>
      <c r="H84" s="640" t="s">
        <v>258</v>
      </c>
      <c r="I84" s="681" t="s">
        <v>2228</v>
      </c>
      <c r="N84" s="679"/>
    </row>
    <row r="85" spans="2:14">
      <c r="B85" s="626"/>
      <c r="D85" s="641"/>
      <c r="E85" s="642"/>
      <c r="F85" s="643"/>
      <c r="G85" s="644"/>
      <c r="H85" s="640" t="s">
        <v>2365</v>
      </c>
      <c r="I85" s="685" t="s">
        <v>2382</v>
      </c>
      <c r="N85" s="679"/>
    </row>
    <row r="86" ht="15" customHeight="1" spans="2:14">
      <c r="B86" s="626"/>
      <c r="D86" s="645">
        <v>1</v>
      </c>
      <c r="E86" s="646" t="s">
        <v>2368</v>
      </c>
      <c r="F86" s="647"/>
      <c r="G86" s="648"/>
      <c r="H86" s="649">
        <f>H18</f>
        <v>9802</v>
      </c>
      <c r="I86" s="729" t="e">
        <f>'BIAYA AYDA'!E46</f>
        <v>#REF!</v>
      </c>
      <c r="N86" s="679"/>
    </row>
    <row r="87" ht="15" customHeight="1" spans="2:14">
      <c r="B87" s="626"/>
      <c r="D87" s="650">
        <f>D86+1</f>
        <v>2</v>
      </c>
      <c r="E87" s="651" t="s">
        <v>2370</v>
      </c>
      <c r="F87" s="652"/>
      <c r="G87" s="653"/>
      <c r="H87" s="649" t="e">
        <f>#REF!</f>
        <v>#REF!</v>
      </c>
      <c r="I87" s="729" t="e">
        <f>'BIAYA AYDA'!E47</f>
        <v>#REF!</v>
      </c>
      <c r="N87" s="679"/>
    </row>
    <row r="88" spans="2:14">
      <c r="B88" s="626"/>
      <c r="D88" s="650">
        <f>D87+1</f>
        <v>3</v>
      </c>
      <c r="E88" s="651" t="s">
        <v>2378</v>
      </c>
      <c r="F88" s="652"/>
      <c r="G88" s="653"/>
      <c r="H88" s="649"/>
      <c r="I88" s="729" t="e">
        <f>'BIAYA AYDA'!E48</f>
        <v>#REF!</v>
      </c>
      <c r="N88" s="679"/>
    </row>
    <row r="89" spans="2:14">
      <c r="B89" s="626"/>
      <c r="D89" s="654"/>
      <c r="E89" s="655"/>
      <c r="F89" s="656"/>
      <c r="G89" s="657"/>
      <c r="H89" s="658"/>
      <c r="I89" s="658"/>
      <c r="N89" s="679"/>
    </row>
    <row r="90" spans="2:15">
      <c r="B90" s="659"/>
      <c r="C90" s="619"/>
      <c r="D90" s="660" t="s">
        <v>2371</v>
      </c>
      <c r="E90" s="661"/>
      <c r="F90" s="661"/>
      <c r="G90" s="661"/>
      <c r="H90" s="661"/>
      <c r="I90" s="693" t="e">
        <f>SUM(I86:I89)</f>
        <v>#REF!</v>
      </c>
      <c r="M90" s="619"/>
      <c r="N90" s="696"/>
      <c r="O90" s="619"/>
    </row>
    <row r="91" spans="2:14">
      <c r="B91" s="626"/>
      <c r="D91" s="662"/>
      <c r="E91" s="663"/>
      <c r="F91" s="664"/>
      <c r="G91" s="665"/>
      <c r="H91" s="666"/>
      <c r="I91" s="666"/>
      <c r="N91" s="679"/>
    </row>
    <row r="92" spans="2:14">
      <c r="B92" s="626"/>
      <c r="N92" s="679"/>
    </row>
    <row r="93" spans="2:14">
      <c r="B93" s="626"/>
      <c r="D93" s="667" t="s">
        <v>2372</v>
      </c>
      <c r="N93" s="679"/>
    </row>
    <row r="94" spans="2:14">
      <c r="B94" s="626"/>
      <c r="N94" s="679"/>
    </row>
    <row r="95" spans="2:14">
      <c r="B95" s="626"/>
      <c r="D95" s="668" t="s">
        <v>2373</v>
      </c>
      <c r="L95" s="668" t="s">
        <v>2374</v>
      </c>
      <c r="N95" s="679"/>
    </row>
    <row r="96" spans="2:14">
      <c r="B96" s="626"/>
      <c r="D96" s="667" t="s">
        <v>2375</v>
      </c>
      <c r="I96" s="620" t="s">
        <v>2130</v>
      </c>
      <c r="L96" s="620" t="s">
        <v>2376</v>
      </c>
      <c r="N96" s="679"/>
    </row>
    <row r="97" spans="2:14">
      <c r="B97" s="626"/>
      <c r="N97" s="679"/>
    </row>
    <row r="98" spans="2:14">
      <c r="B98" s="626"/>
      <c r="N98" s="679"/>
    </row>
    <row r="99" spans="2:14">
      <c r="B99" s="626"/>
      <c r="N99" s="679"/>
    </row>
    <row r="100" spans="2:14">
      <c r="B100" s="626"/>
      <c r="N100" s="679"/>
    </row>
    <row r="101" spans="2:14">
      <c r="B101" s="626"/>
      <c r="D101" s="669" t="str">
        <f>D32</f>
        <v>Ni Made Tjandra Kasih, SE.Ak.MH.M.Dev.MAPPI (Cert)</v>
      </c>
      <c r="E101" s="670"/>
      <c r="F101" s="670"/>
      <c r="G101" s="670"/>
      <c r="H101" s="671"/>
      <c r="I101" s="697" t="str">
        <f>I32</f>
        <v>Eky Abdullah, ST.</v>
      </c>
      <c r="L101" s="697"/>
      <c r="N101" s="679"/>
    </row>
    <row r="102" spans="2:14">
      <c r="B102" s="626"/>
      <c r="D102" s="669" t="str">
        <f>D33</f>
        <v>MAPPI No. 97-S-1025</v>
      </c>
      <c r="E102" s="670"/>
      <c r="F102" s="670"/>
      <c r="G102" s="670"/>
      <c r="H102" s="671"/>
      <c r="I102" s="697" t="str">
        <f>I33</f>
        <v>MAPPI No. 14-P-04988</v>
      </c>
      <c r="L102" s="697"/>
      <c r="N102" s="679"/>
    </row>
    <row r="103" spans="2:14">
      <c r="B103" s="626"/>
      <c r="N103" s="679"/>
    </row>
    <row r="104" ht="13.95" spans="2:14">
      <c r="B104" s="672"/>
      <c r="C104" s="673"/>
      <c r="D104" s="674"/>
      <c r="E104" s="673"/>
      <c r="F104" s="673"/>
      <c r="G104" s="673"/>
      <c r="H104" s="673"/>
      <c r="I104" s="673"/>
      <c r="J104" s="673"/>
      <c r="K104" s="673"/>
      <c r="L104" s="673"/>
      <c r="M104" s="673"/>
      <c r="N104" s="698"/>
    </row>
  </sheetData>
  <mergeCells count="40">
    <mergeCell ref="C5:M5"/>
    <mergeCell ref="R5:Z5"/>
    <mergeCell ref="K16:L16"/>
    <mergeCell ref="K17:L17"/>
    <mergeCell ref="D21:H21"/>
    <mergeCell ref="S21:W21"/>
    <mergeCell ref="Y32:Z32"/>
    <mergeCell ref="Y33:Z33"/>
    <mergeCell ref="C38:M38"/>
    <mergeCell ref="R38:Z38"/>
    <mergeCell ref="K49:L49"/>
    <mergeCell ref="K50:L50"/>
    <mergeCell ref="D55:H55"/>
    <mergeCell ref="S55:W55"/>
    <mergeCell ref="S56:W56"/>
    <mergeCell ref="S57:W57"/>
    <mergeCell ref="Y68:Z68"/>
    <mergeCell ref="Y69:Z69"/>
    <mergeCell ref="C73:M73"/>
    <mergeCell ref="D90:H90"/>
    <mergeCell ref="D16:D17"/>
    <mergeCell ref="D49:D50"/>
    <mergeCell ref="D84:D85"/>
    <mergeCell ref="I51:I53"/>
    <mergeCell ref="J16:J17"/>
    <mergeCell ref="J49:J50"/>
    <mergeCell ref="J51:J53"/>
    <mergeCell ref="O4:O5"/>
    <mergeCell ref="O72:O73"/>
    <mergeCell ref="S16:S17"/>
    <mergeCell ref="S49:S50"/>
    <mergeCell ref="X18:X19"/>
    <mergeCell ref="Y18:Y19"/>
    <mergeCell ref="Y51:Y53"/>
    <mergeCell ref="E84:G85"/>
    <mergeCell ref="E16:G17"/>
    <mergeCell ref="T16:V17"/>
    <mergeCell ref="E49:G50"/>
    <mergeCell ref="T49:V50"/>
    <mergeCell ref="K51:L53"/>
  </mergeCells>
  <pageMargins left="0.7" right="0.7" top="0.75" bottom="0.75" header="0.3" footer="0.3"/>
  <headerFooter/>
  <ignoredErrors>
    <ignoredError sqref="J18" formula="1"/>
  </ignoredErrors>
  <drawing r:id="rId1"/>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8.88888888888889" defaultRowHeight="14.4"/>
  <sheetData/>
  <pageMargins left="0.7" right="0.7" top="0.75" bottom="0.75" header="0.3" footer="0.3"/>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9" tint="-0.249977111117893"/>
  </sheetPr>
  <dimension ref="A3:R31"/>
  <sheetViews>
    <sheetView showGridLines="0" view="pageBreakPreview" zoomScale="115" zoomScaleNormal="100" topLeftCell="A4" workbookViewId="0">
      <selection activeCell="A9" sqref="A9:R9"/>
    </sheetView>
  </sheetViews>
  <sheetFormatPr defaultColWidth="9.11111111111111" defaultRowHeight="13.2"/>
  <cols>
    <col min="1" max="12" width="4.66666666666667" style="609" customWidth="1"/>
    <col min="13" max="13" width="2.66666666666667" style="609" customWidth="1"/>
    <col min="14" max="27" width="4.66666666666667" style="609" customWidth="1"/>
    <col min="28" max="16384" width="9.11111111111111" style="609"/>
  </cols>
  <sheetData>
    <row r="3" ht="100.5" customHeight="1"/>
    <row r="4" ht="36.75" customHeight="1" spans="1:18">
      <c r="A4" s="610" t="s">
        <v>2383</v>
      </c>
      <c r="B4" s="610"/>
      <c r="C4" s="610"/>
      <c r="D4" s="610"/>
      <c r="E4" s="610"/>
      <c r="F4" s="610"/>
      <c r="G4" s="610"/>
      <c r="H4" s="610"/>
      <c r="I4" s="610"/>
      <c r="J4" s="610"/>
      <c r="K4" s="610"/>
      <c r="L4" s="610"/>
      <c r="M4" s="610"/>
      <c r="N4" s="610"/>
      <c r="O4" s="610"/>
      <c r="P4" s="610"/>
      <c r="Q4" s="610"/>
      <c r="R4" s="610"/>
    </row>
    <row r="5" spans="1:18">
      <c r="A5" s="611"/>
      <c r="B5" s="611"/>
      <c r="C5" s="611"/>
      <c r="D5" s="611" t="s">
        <v>2384</v>
      </c>
      <c r="E5" s="611"/>
      <c r="F5" s="611"/>
      <c r="G5" s="611" t="s">
        <v>2385</v>
      </c>
      <c r="J5" s="611"/>
      <c r="K5" s="611"/>
      <c r="L5" s="611"/>
      <c r="M5" s="611"/>
      <c r="N5" s="611"/>
      <c r="O5" s="611"/>
      <c r="P5" s="611"/>
      <c r="Q5" s="611"/>
      <c r="R5" s="611"/>
    </row>
    <row r="6" spans="1:18">
      <c r="A6" s="612" t="s">
        <v>2386</v>
      </c>
      <c r="B6" s="612"/>
      <c r="C6" s="612"/>
      <c r="D6" s="612"/>
      <c r="E6" s="612"/>
      <c r="F6" s="612"/>
      <c r="G6" s="612"/>
      <c r="H6" s="612"/>
      <c r="I6" s="612"/>
      <c r="J6" s="612"/>
      <c r="K6" s="612"/>
      <c r="L6" s="612"/>
      <c r="M6" s="612"/>
      <c r="N6" s="612"/>
      <c r="O6" s="612"/>
      <c r="P6" s="612"/>
      <c r="Q6" s="612"/>
      <c r="R6" s="612"/>
    </row>
    <row r="7" ht="6" customHeight="1" spans="1:18">
      <c r="A7" s="613"/>
      <c r="B7" s="613"/>
      <c r="C7" s="613"/>
      <c r="D7" s="613"/>
      <c r="E7" s="613"/>
      <c r="F7" s="613"/>
      <c r="G7" s="613"/>
      <c r="H7" s="613"/>
      <c r="I7" s="613"/>
      <c r="J7" s="613"/>
      <c r="K7" s="613"/>
      <c r="L7" s="613"/>
      <c r="M7" s="613"/>
      <c r="N7" s="613"/>
      <c r="O7" s="613"/>
      <c r="P7" s="613"/>
      <c r="Q7" s="613"/>
      <c r="R7" s="613"/>
    </row>
    <row r="8" ht="9.75" hidden="1" customHeight="1"/>
    <row r="9" ht="15" spans="1:18">
      <c r="A9" s="614" t="str">
        <f>Isian!E8</f>
        <v>ADI PURNOMO</v>
      </c>
      <c r="B9" s="615"/>
      <c r="C9" s="615"/>
      <c r="D9" s="615"/>
      <c r="E9" s="615"/>
      <c r="F9" s="615"/>
      <c r="G9" s="615"/>
      <c r="H9" s="615"/>
      <c r="I9" s="615"/>
      <c r="J9" s="615"/>
      <c r="K9" s="615"/>
      <c r="L9" s="615"/>
      <c r="M9" s="615"/>
      <c r="N9" s="615"/>
      <c r="O9" s="615"/>
      <c r="P9" s="615"/>
      <c r="Q9" s="615"/>
      <c r="R9" s="615"/>
    </row>
    <row r="10" ht="8.25" customHeight="1" spans="1:18">
      <c r="A10" s="614"/>
      <c r="B10" s="615"/>
      <c r="C10" s="615"/>
      <c r="D10" s="615"/>
      <c r="E10" s="615"/>
      <c r="F10" s="615"/>
      <c r="G10" s="615"/>
      <c r="H10" s="615"/>
      <c r="I10" s="615"/>
      <c r="J10" s="615"/>
      <c r="K10" s="615"/>
      <c r="L10" s="615"/>
      <c r="M10" s="615"/>
      <c r="N10" s="615"/>
      <c r="O10" s="615"/>
      <c r="P10" s="615"/>
      <c r="Q10" s="615"/>
      <c r="R10" s="615"/>
    </row>
    <row r="11" spans="1:18">
      <c r="A11" s="613" t="s">
        <v>2387</v>
      </c>
      <c r="B11" s="613"/>
      <c r="C11" s="613"/>
      <c r="D11" s="613"/>
      <c r="E11" s="613"/>
      <c r="F11" s="613"/>
      <c r="G11" s="613"/>
      <c r="H11" s="613"/>
      <c r="I11" s="613"/>
      <c r="J11" s="613"/>
      <c r="K11" s="613"/>
      <c r="L11" s="613"/>
      <c r="M11" s="613"/>
      <c r="N11" s="613"/>
      <c r="O11" s="613"/>
      <c r="P11" s="613"/>
      <c r="Q11" s="613"/>
      <c r="R11" s="613"/>
    </row>
    <row r="12" ht="13.8" spans="1:18">
      <c r="A12" s="616" t="str">
        <f>Tanah!E8&amp;", "</f>
        <v>Jalan Raya Malasan Tegal Siwalan, </v>
      </c>
      <c r="B12" s="616"/>
      <c r="C12" s="616"/>
      <c r="D12" s="616"/>
      <c r="E12" s="616"/>
      <c r="F12" s="616"/>
      <c r="G12" s="616"/>
      <c r="H12" s="616"/>
      <c r="I12" s="616"/>
      <c r="J12" s="616"/>
      <c r="K12" s="616"/>
      <c r="L12" s="616"/>
      <c r="M12" s="616"/>
      <c r="N12" s="616"/>
      <c r="O12" s="616"/>
      <c r="P12" s="616"/>
      <c r="Q12" s="616"/>
      <c r="R12" s="616"/>
    </row>
    <row r="13" ht="13.8" spans="1:18">
      <c r="A13" s="616" t="str">
        <f>Tanah!E9&amp;", "</f>
        <v>Desa Malasan Wetan, Kec. Tegalsiwalan, </v>
      </c>
      <c r="B13" s="616"/>
      <c r="C13" s="616"/>
      <c r="D13" s="616"/>
      <c r="E13" s="616"/>
      <c r="F13" s="616"/>
      <c r="G13" s="616"/>
      <c r="H13" s="616"/>
      <c r="I13" s="616"/>
      <c r="J13" s="616"/>
      <c r="K13" s="616"/>
      <c r="L13" s="616"/>
      <c r="M13" s="616"/>
      <c r="N13" s="616"/>
      <c r="O13" s="616"/>
      <c r="P13" s="616"/>
      <c r="Q13" s="616"/>
      <c r="R13" s="616"/>
    </row>
    <row r="14" ht="13.8" spans="1:18">
      <c r="A14" s="616" t="str">
        <f>Tanah!E10</f>
        <v>Kabupaten Probolinggo, Provinsi Jawa Timur</v>
      </c>
      <c r="B14" s="616"/>
      <c r="C14" s="616"/>
      <c r="D14" s="616"/>
      <c r="E14" s="616"/>
      <c r="F14" s="616"/>
      <c r="G14" s="616"/>
      <c r="H14" s="616"/>
      <c r="I14" s="616"/>
      <c r="J14" s="616"/>
      <c r="K14" s="616"/>
      <c r="L14" s="616"/>
      <c r="M14" s="616"/>
      <c r="N14" s="616"/>
      <c r="O14" s="616"/>
      <c r="P14" s="616"/>
      <c r="Q14" s="616"/>
      <c r="R14" s="616"/>
    </row>
    <row r="15" ht="15" spans="1:18">
      <c r="A15" s="617"/>
      <c r="B15" s="615"/>
      <c r="C15" s="615"/>
      <c r="D15" s="615"/>
      <c r="E15" s="615"/>
      <c r="F15" s="615"/>
      <c r="G15" s="615"/>
      <c r="H15" s="615"/>
      <c r="I15" s="615"/>
      <c r="J15" s="615"/>
      <c r="K15" s="615"/>
      <c r="L15" s="615"/>
      <c r="M15" s="615"/>
      <c r="N15" s="615"/>
      <c r="O15" s="615"/>
      <c r="P15" s="615"/>
      <c r="Q15" s="615"/>
      <c r="R15" s="615"/>
    </row>
    <row r="18" spans="1:1">
      <c r="A18" s="611"/>
    </row>
    <row r="19" spans="2:2">
      <c r="B19" s="618"/>
    </row>
    <row r="20" spans="2:2">
      <c r="B20" s="618"/>
    </row>
    <row r="21" spans="2:2">
      <c r="B21" s="618"/>
    </row>
    <row r="22" spans="2:2">
      <c r="B22" s="618"/>
    </row>
    <row r="23" spans="2:2">
      <c r="B23" s="618"/>
    </row>
    <row r="24" spans="2:2">
      <c r="B24" s="618"/>
    </row>
    <row r="25" spans="2:2">
      <c r="B25" s="618"/>
    </row>
    <row r="26" spans="2:2">
      <c r="B26" s="618"/>
    </row>
    <row r="27" spans="2:2">
      <c r="B27" s="618"/>
    </row>
    <row r="29" spans="2:2">
      <c r="B29" s="618"/>
    </row>
    <row r="31" spans="2:2">
      <c r="B31" s="618"/>
    </row>
  </sheetData>
  <mergeCells count="9">
    <mergeCell ref="A4:R4"/>
    <mergeCell ref="A6:R6"/>
    <mergeCell ref="A7:R7"/>
    <mergeCell ref="A9:R9"/>
    <mergeCell ref="A11:R11"/>
    <mergeCell ref="A12:R12"/>
    <mergeCell ref="A13:R13"/>
    <mergeCell ref="A14:R14"/>
    <mergeCell ref="A15:R15"/>
  </mergeCells>
  <printOptions horizontalCentered="1"/>
  <pageMargins left="0.75" right="0.75" top="1.25" bottom="0.75" header="0.5" footer="0.5"/>
  <pageSetup paperSize="9" orientation="portrait"/>
  <headerFooter alignWithMargins="0"/>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42"/>
  <sheetViews>
    <sheetView topLeftCell="A22" workbookViewId="0">
      <selection activeCell="G26" sqref="G26"/>
    </sheetView>
  </sheetViews>
  <sheetFormatPr defaultColWidth="10.8888888888889" defaultRowHeight="15"/>
  <cols>
    <col min="1" max="1" width="2" style="575" customWidth="1"/>
    <col min="2" max="2" width="3.11111111111111" style="575" customWidth="1"/>
    <col min="3" max="3" width="5.33333333333333" style="575" customWidth="1"/>
    <col min="4" max="4" width="27.6666666666667" style="575" customWidth="1"/>
    <col min="5" max="5" width="10" style="575" customWidth="1"/>
    <col min="6" max="6" width="3.88888888888889" style="575" customWidth="1"/>
    <col min="7" max="8" width="21" style="575" customWidth="1"/>
    <col min="9" max="10" width="2" style="575" customWidth="1"/>
    <col min="11" max="11" width="12.3333333333333" style="575" customWidth="1"/>
    <col min="12" max="12" width="10.8888888888889" style="575"/>
    <col min="13" max="13" width="12" style="575" customWidth="1"/>
    <col min="14" max="16384" width="10.8888888888889" style="575"/>
  </cols>
  <sheetData>
    <row r="1" spans="1:10">
      <c r="A1" s="576"/>
      <c r="B1" s="576"/>
      <c r="C1" s="576"/>
      <c r="D1" s="576"/>
      <c r="E1" s="576"/>
      <c r="F1" s="576"/>
      <c r="G1" s="576"/>
      <c r="H1" s="576"/>
      <c r="I1" s="576"/>
      <c r="J1" s="576"/>
    </row>
    <row r="2" spans="1:10">
      <c r="A2" s="576"/>
      <c r="B2" s="576"/>
      <c r="C2" s="576"/>
      <c r="D2" s="576"/>
      <c r="E2" s="576"/>
      <c r="F2" s="576"/>
      <c r="G2" s="576"/>
      <c r="H2" s="576"/>
      <c r="I2" s="576"/>
      <c r="J2" s="576"/>
    </row>
    <row r="3" spans="1:10">
      <c r="A3" s="576"/>
      <c r="B3" s="576" t="s">
        <v>2388</v>
      </c>
      <c r="C3" s="576"/>
      <c r="D3" s="576"/>
      <c r="E3" s="576"/>
      <c r="F3" s="576"/>
      <c r="G3" s="576"/>
      <c r="H3" s="576"/>
      <c r="I3" s="576"/>
      <c r="J3" s="576"/>
    </row>
    <row r="4" spans="1:10">
      <c r="A4" s="576"/>
      <c r="B4" s="576" t="str">
        <f>Isian!I29</f>
        <v>PT. BPR Bank Kertiawan</v>
      </c>
      <c r="C4" s="576"/>
      <c r="D4" s="576"/>
      <c r="E4" s="576"/>
      <c r="F4" s="576"/>
      <c r="G4" s="576"/>
      <c r="H4" s="576"/>
      <c r="I4" s="576"/>
      <c r="J4" s="576"/>
    </row>
    <row r="5" spans="1:10">
      <c r="A5" s="576"/>
      <c r="B5" s="576" t="str">
        <f>Isian!I33</f>
        <v>Jalan Prof. Dr. Ida Bagus Mantra No. 88</v>
      </c>
      <c r="C5" s="576"/>
      <c r="D5" s="576"/>
      <c r="E5" s="576"/>
      <c r="F5" s="576"/>
      <c r="G5" s="576"/>
      <c r="H5" s="576"/>
      <c r="I5" s="576"/>
      <c r="J5" s="576"/>
    </row>
    <row r="6" spans="1:10">
      <c r="A6" s="576"/>
      <c r="B6" s="576" t="str">
        <f>Isian!I34</f>
        <v>Kota Denpasar, Bali</v>
      </c>
      <c r="C6" s="576"/>
      <c r="D6" s="576"/>
      <c r="E6" s="576"/>
      <c r="F6" s="576"/>
      <c r="G6" s="576"/>
      <c r="H6" s="576"/>
      <c r="I6" s="576"/>
      <c r="J6" s="576"/>
    </row>
    <row r="7" ht="9" customHeight="1" spans="1:10">
      <c r="A7" s="576"/>
      <c r="B7" s="576"/>
      <c r="C7" s="576"/>
      <c r="D7" s="576"/>
      <c r="E7" s="576"/>
      <c r="F7" s="576"/>
      <c r="G7" s="576"/>
      <c r="H7" s="576"/>
      <c r="I7" s="576"/>
      <c r="J7" s="576"/>
    </row>
    <row r="8" spans="1:10">
      <c r="A8" s="576"/>
      <c r="B8" s="576" t="s">
        <v>2389</v>
      </c>
      <c r="C8" s="576"/>
      <c r="D8" s="576"/>
      <c r="E8" s="576"/>
      <c r="F8" s="576"/>
      <c r="G8" s="576"/>
      <c r="H8" s="576"/>
      <c r="I8" s="576"/>
      <c r="J8" s="576"/>
    </row>
    <row r="9" ht="8.1" customHeight="1" spans="1:10">
      <c r="A9" s="576"/>
      <c r="B9" s="576"/>
      <c r="C9" s="576"/>
      <c r="D9" s="576"/>
      <c r="E9" s="576"/>
      <c r="F9" s="576"/>
      <c r="G9" s="576"/>
      <c r="H9" s="576"/>
      <c r="I9" s="576"/>
      <c r="J9" s="576"/>
    </row>
    <row r="10" ht="39" customHeight="1" spans="1:10">
      <c r="A10" s="576"/>
      <c r="B10" s="3187" t="str">
        <f>"Menunjuk Penugasan PT. BPR Bank Kertiawan, prihal penilaian properti, dengan ini kami sampaikan Nilai Pendahuluan  dari properti yang dinilai dengan rincian sebagai berikut :"</f>
        <v>Menunjuk Penugasan PT. BPR Bank Kertiawan, prihal penilaian properti, dengan ini kami sampaikan Nilai Pendahuluan  dari properti yang dinilai dengan rincian sebagai berikut :</v>
      </c>
      <c r="C10" s="577"/>
      <c r="D10" s="577"/>
      <c r="E10" s="577"/>
      <c r="F10" s="577"/>
      <c r="G10" s="577"/>
      <c r="H10" s="577"/>
      <c r="I10" s="577"/>
      <c r="J10" s="576"/>
    </row>
    <row r="11" ht="12" customHeight="1" spans="1:10">
      <c r="A11" s="576"/>
      <c r="B11" s="576"/>
      <c r="C11" s="576"/>
      <c r="D11" s="576"/>
      <c r="E11" s="576"/>
      <c r="F11" s="576"/>
      <c r="G11" s="576"/>
      <c r="H11" s="576"/>
      <c r="I11" s="576"/>
      <c r="J11" s="576"/>
    </row>
    <row r="12" spans="1:10">
      <c r="A12" s="576"/>
      <c r="B12" s="578">
        <v>1</v>
      </c>
      <c r="C12" s="579" t="s">
        <v>2390</v>
      </c>
      <c r="D12" s="579"/>
      <c r="E12" s="576"/>
      <c r="F12" s="576"/>
      <c r="G12" s="576"/>
      <c r="H12" s="576"/>
      <c r="I12" s="576"/>
      <c r="J12" s="576"/>
    </row>
    <row r="13" ht="69.9" customHeight="1" spans="1:10">
      <c r="A13" s="576"/>
      <c r="B13" s="578"/>
      <c r="C13" s="577" t="str">
        <f>"Objek penilaian berupa "&amp;Isian!E14&amp;" dengan surat bukti kepemilikan tanah berupa "&amp;Isian!C53&amp;" No. 00123 dan SHM No. 00124 dengan luas tanah "&amp;Isian!E77&amp;" m² dan luas bangunan ± "&amp;Isian!I98&amp;" m²,  yang terletak di "&amp;'Lap 1'!G16&amp;" "&amp;Isian!C21&amp;" "&amp;Isian!E21&amp;", Kecamatan "&amp;Isian!E22&amp;", "&amp;Isian!C23&amp;" "&amp;Isian!E23&amp;", Provinsi "&amp;Isian!E24&amp;"."</f>
        <v>Objek penilaian berupa 1 (Satu) Unit Gudang dengan surat bukti kepemilikan tanah berupa SHM No. 00123 dan SHM No. 00124 dengan luas tanah 9802 m² dan luas bangunan ± 245 m²,  yang terletak di Jalan Raya Malasan Tegal Siwalan,  Desa Malasan Wetan, Kecamatan Tegalsiwalan, Kabupaten Probolinggo, Provinsi Jawa Timur.</v>
      </c>
      <c r="D13" s="577"/>
      <c r="E13" s="577"/>
      <c r="F13" s="577"/>
      <c r="G13" s="577"/>
      <c r="H13" s="577"/>
      <c r="I13" s="577"/>
      <c r="J13" s="576"/>
    </row>
    <row r="14" ht="12" customHeight="1" spans="1:10">
      <c r="A14" s="576"/>
      <c r="B14" s="578"/>
      <c r="C14" s="576"/>
      <c r="D14" s="576"/>
      <c r="E14" s="576"/>
      <c r="F14" s="576"/>
      <c r="G14" s="576"/>
      <c r="H14" s="576"/>
      <c r="I14" s="576"/>
      <c r="J14" s="576"/>
    </row>
    <row r="15" spans="1:10">
      <c r="A15" s="576"/>
      <c r="B15" s="578">
        <v>2</v>
      </c>
      <c r="C15" s="579" t="s">
        <v>2391</v>
      </c>
      <c r="D15" s="579"/>
      <c r="E15" s="576"/>
      <c r="F15" s="576"/>
      <c r="G15" s="576"/>
      <c r="H15" s="576"/>
      <c r="I15" s="576"/>
      <c r="J15" s="576"/>
    </row>
    <row r="16" ht="69.9" customHeight="1" spans="1:10">
      <c r="A16" s="576"/>
      <c r="B16" s="578"/>
      <c r="C16" s="577" t="str">
        <f>"Maksud penilaian ini adalah untuk memperoleh dan memberikan opini independen atas Nilai Pasar dari properti dimaksud sesuai lingkup penugasan yang dapat digunakan sebagai dasar pertimbangan untuk tujuan "&amp;Isian!E32&amp;" pada "&amp;Isian!I29&amp;" di "&amp;Isian!I33&amp;", "&amp;Isian!I34&amp;"."</f>
        <v>Maksud penilaian ini adalah untuk memperoleh dan memberikan opini independen atas Nilai Pasar dari properti dimaksud sesuai lingkup penugasan yang dapat digunakan sebagai dasar pertimbangan untuk tujuan Penjaminan Utang pada PT. BPR Bank Kertiawan di Jalan Prof. Dr. Ida Bagus Mantra No. 88, Kota Denpasar, Bali.</v>
      </c>
      <c r="D16" s="577"/>
      <c r="E16" s="577"/>
      <c r="F16" s="577"/>
      <c r="G16" s="577"/>
      <c r="H16" s="577"/>
      <c r="I16" s="577"/>
      <c r="J16" s="576"/>
    </row>
    <row r="17" ht="12" customHeight="1" spans="1:10">
      <c r="A17" s="576"/>
      <c r="B17" s="578"/>
      <c r="C17" s="576"/>
      <c r="D17" s="576"/>
      <c r="E17" s="576"/>
      <c r="F17" s="576"/>
      <c r="G17" s="576"/>
      <c r="H17" s="576"/>
      <c r="I17" s="576"/>
      <c r="J17" s="576"/>
    </row>
    <row r="18" spans="1:10">
      <c r="A18" s="576"/>
      <c r="B18" s="578">
        <v>3</v>
      </c>
      <c r="C18" s="579" t="s">
        <v>2392</v>
      </c>
      <c r="D18" s="576"/>
      <c r="E18" s="576"/>
      <c r="F18" s="576"/>
      <c r="G18" s="576"/>
      <c r="H18" s="576"/>
      <c r="I18" s="576"/>
      <c r="J18" s="576"/>
    </row>
    <row r="19" ht="51" customHeight="1" spans="1:10">
      <c r="A19" s="576"/>
      <c r="B19" s="578"/>
      <c r="C19" s="577" t="str">
        <f>"Pelaksanaan inspeksi lapangan telah kami lakukan pada tanggal "&amp;'Lap 1'!G25&amp;". Penilaian ini dimaksudkan untuk mengungkapkan Nilai Pasar dari properti tersebut per tanggal "&amp;'Lap 1'!G25&amp;"."</f>
        <v>Pelaksanaan inspeksi lapangan telah kami lakukan pada tanggal 28 Mei 2025. Penilaian ini dimaksudkan untuk mengungkapkan Nilai Pasar dari properti tersebut per tanggal 28 Mei 2025.</v>
      </c>
      <c r="D19" s="577"/>
      <c r="E19" s="577"/>
      <c r="F19" s="577"/>
      <c r="G19" s="577"/>
      <c r="H19" s="577"/>
      <c r="I19" s="577"/>
      <c r="J19" s="576"/>
    </row>
    <row r="20" ht="12" customHeight="1" spans="1:10">
      <c r="A20" s="576"/>
      <c r="B20" s="578"/>
      <c r="C20" s="576"/>
      <c r="D20" s="576"/>
      <c r="E20" s="576"/>
      <c r="F20" s="576"/>
      <c r="G20" s="576"/>
      <c r="H20" s="576"/>
      <c r="I20" s="576"/>
      <c r="J20" s="576"/>
    </row>
    <row r="21" spans="1:10">
      <c r="A21" s="576"/>
      <c r="B21" s="578">
        <v>4</v>
      </c>
      <c r="C21" s="579" t="s">
        <v>2393</v>
      </c>
      <c r="D21" s="576"/>
      <c r="E21" s="576"/>
      <c r="F21" s="576"/>
      <c r="G21" s="576"/>
      <c r="H21" s="576"/>
      <c r="I21" s="576"/>
      <c r="J21" s="576"/>
    </row>
    <row r="22" spans="1:10">
      <c r="A22" s="576"/>
      <c r="B22" s="578"/>
      <c r="C22" s="576" t="s">
        <v>2394</v>
      </c>
      <c r="D22" s="576"/>
      <c r="E22" s="576"/>
      <c r="F22" s="576"/>
      <c r="G22" s="576"/>
      <c r="H22" s="576"/>
      <c r="I22" s="576"/>
      <c r="J22" s="576"/>
    </row>
    <row r="23" ht="6" customHeight="1" spans="1:10">
      <c r="A23" s="576"/>
      <c r="B23" s="578"/>
      <c r="C23" s="576"/>
      <c r="D23" s="576"/>
      <c r="E23" s="576"/>
      <c r="F23" s="576"/>
      <c r="G23" s="576"/>
      <c r="H23" s="576"/>
      <c r="I23" s="576"/>
      <c r="J23" s="576"/>
    </row>
    <row r="24" s="574" customFormat="1" ht="30" spans="1:10">
      <c r="A24" s="580"/>
      <c r="B24" s="580"/>
      <c r="C24" s="581" t="s">
        <v>2395</v>
      </c>
      <c r="D24" s="582" t="s">
        <v>2396</v>
      </c>
      <c r="E24" s="583" t="s">
        <v>258</v>
      </c>
      <c r="F24" s="582"/>
      <c r="G24" s="581" t="s">
        <v>2397</v>
      </c>
      <c r="H24" s="584" t="s">
        <v>2398</v>
      </c>
      <c r="I24" s="580"/>
      <c r="J24" s="580"/>
    </row>
    <row r="25" spans="1:11">
      <c r="A25" s="576"/>
      <c r="B25" s="578"/>
      <c r="C25" s="585">
        <v>1</v>
      </c>
      <c r="D25" s="586" t="s">
        <v>2368</v>
      </c>
      <c r="E25" s="587">
        <f>Resume!H18</f>
        <v>9802</v>
      </c>
      <c r="F25" s="586" t="s">
        <v>214</v>
      </c>
      <c r="G25" s="588">
        <f>Resume!I18</f>
        <v>16163498000</v>
      </c>
      <c r="H25" s="589">
        <f>Resume!L18</f>
        <v>11314448600</v>
      </c>
      <c r="I25" s="576"/>
      <c r="J25" s="576"/>
      <c r="K25" s="608"/>
    </row>
    <row r="26" spans="1:11">
      <c r="A26" s="576"/>
      <c r="B26" s="578"/>
      <c r="C26" s="590">
        <v>2</v>
      </c>
      <c r="D26" s="591" t="e">
        <f>Resume!#REF!</f>
        <v>#REF!</v>
      </c>
      <c r="E26" s="592" t="e">
        <f>Resume!#REF!</f>
        <v>#REF!</v>
      </c>
      <c r="F26" s="591" t="s">
        <v>214</v>
      </c>
      <c r="G26" s="593" t="e">
        <f>Resume!#REF!</f>
        <v>#REF!</v>
      </c>
      <c r="H26" s="594" t="e">
        <f>Resume!#REF!</f>
        <v>#REF!</v>
      </c>
      <c r="I26" s="576"/>
      <c r="J26" s="576"/>
      <c r="K26" s="608"/>
    </row>
    <row r="27" spans="1:11">
      <c r="A27" s="576"/>
      <c r="B27" s="578"/>
      <c r="C27" s="590">
        <v>3</v>
      </c>
      <c r="D27" s="591" t="str">
        <f>+Resume!E19</f>
        <v>Bangunan rumah tinggal</v>
      </c>
      <c r="E27" s="592">
        <f>Resume!H19</f>
        <v>245</v>
      </c>
      <c r="F27" s="591" t="s">
        <v>214</v>
      </c>
      <c r="G27" s="593">
        <f>Resume!I19</f>
        <v>442617000</v>
      </c>
      <c r="H27" s="594">
        <f>Resume!L19</f>
        <v>309831900</v>
      </c>
      <c r="I27" s="576"/>
      <c r="J27" s="576"/>
      <c r="K27" s="608"/>
    </row>
    <row r="28" spans="1:11">
      <c r="A28" s="576">
        <v>4</v>
      </c>
      <c r="B28" s="578"/>
      <c r="C28" s="585">
        <v>3</v>
      </c>
      <c r="D28" s="591" t="e">
        <f>Resume!#REF!</f>
        <v>#REF!</v>
      </c>
      <c r="E28" s="587"/>
      <c r="F28" s="595"/>
      <c r="G28" s="588" t="e">
        <f>Resume!#REF!</f>
        <v>#REF!</v>
      </c>
      <c r="H28" s="589" t="e">
        <f>Resume!#REF!</f>
        <v>#REF!</v>
      </c>
      <c r="I28" s="576"/>
      <c r="J28" s="576"/>
      <c r="K28" s="608"/>
    </row>
    <row r="29" spans="1:10">
      <c r="A29" s="576"/>
      <c r="B29" s="578"/>
      <c r="C29" s="596"/>
      <c r="D29" s="597" t="s">
        <v>2399</v>
      </c>
      <c r="E29" s="597"/>
      <c r="F29" s="597"/>
      <c r="G29" s="598" t="e">
        <f>SUM(G25:G28)</f>
        <v>#REF!</v>
      </c>
      <c r="H29" s="598" t="e">
        <f>SUM(H25:H28)</f>
        <v>#REF!</v>
      </c>
      <c r="I29" s="576"/>
      <c r="J29" s="576"/>
    </row>
    <row r="30" spans="1:10">
      <c r="A30" s="576"/>
      <c r="B30" s="578"/>
      <c r="C30" s="599"/>
      <c r="D30" s="600" t="s">
        <v>2400</v>
      </c>
      <c r="E30" s="600"/>
      <c r="F30" s="601"/>
      <c r="G30" s="602" t="e">
        <f>ROUND(G29,-5)</f>
        <v>#REF!</v>
      </c>
      <c r="H30" s="602" t="e">
        <f>ROUND(H29,-5)</f>
        <v>#REF!</v>
      </c>
      <c r="I30" s="576"/>
      <c r="J30" s="576"/>
    </row>
    <row r="31" spans="1:10">
      <c r="A31" s="576"/>
      <c r="B31" s="578"/>
      <c r="C31" s="576"/>
      <c r="D31" s="576"/>
      <c r="E31" s="576"/>
      <c r="F31" s="576"/>
      <c r="G31" s="576"/>
      <c r="H31" s="576"/>
      <c r="I31" s="576"/>
      <c r="J31" s="576"/>
    </row>
    <row r="32" spans="1:10">
      <c r="A32" s="576"/>
      <c r="B32" s="578"/>
      <c r="C32" s="576" t="s">
        <v>2401</v>
      </c>
      <c r="D32" s="576"/>
      <c r="E32" s="603" t="str">
        <f>Isian!E8</f>
        <v>ADI PURNOMO</v>
      </c>
      <c r="F32" s="576"/>
      <c r="G32" s="576"/>
      <c r="H32" s="576"/>
      <c r="I32" s="576"/>
      <c r="J32" s="576"/>
    </row>
    <row r="33" spans="1:10">
      <c r="A33" s="576"/>
      <c r="B33" s="604">
        <v>5</v>
      </c>
      <c r="C33" s="605" t="s">
        <v>2402</v>
      </c>
      <c r="D33" s="606"/>
      <c r="E33" s="576"/>
      <c r="F33" s="576"/>
      <c r="G33" s="576"/>
      <c r="H33" s="576"/>
      <c r="I33" s="576"/>
      <c r="J33" s="576"/>
    </row>
    <row r="34" spans="1:10">
      <c r="A34" s="576"/>
      <c r="B34" s="576"/>
      <c r="C34" s="576"/>
      <c r="D34" s="576"/>
      <c r="E34" s="576"/>
      <c r="F34" s="576"/>
      <c r="G34" s="576"/>
      <c r="H34" s="576"/>
      <c r="I34" s="576"/>
      <c r="J34" s="576"/>
    </row>
    <row r="35" spans="1:10">
      <c r="A35" s="576"/>
      <c r="B35" s="576"/>
      <c r="C35" s="576"/>
      <c r="D35" s="576"/>
      <c r="E35" s="576"/>
      <c r="F35" s="576"/>
      <c r="G35" s="576"/>
      <c r="H35" s="576"/>
      <c r="I35" s="576"/>
      <c r="J35" s="576"/>
    </row>
    <row r="36" spans="1:10">
      <c r="A36" s="576"/>
      <c r="B36" s="576"/>
      <c r="C36" s="576"/>
      <c r="D36" s="576"/>
      <c r="E36" s="576"/>
      <c r="F36" s="576"/>
      <c r="G36" s="576"/>
      <c r="H36" s="607" t="s">
        <v>2403</v>
      </c>
      <c r="I36" s="576"/>
      <c r="J36" s="576"/>
    </row>
    <row r="37" ht="12" customHeight="1" spans="1:10">
      <c r="A37" s="576"/>
      <c r="B37" s="576"/>
      <c r="C37" s="576"/>
      <c r="D37" s="576"/>
      <c r="E37" s="576"/>
      <c r="F37" s="576"/>
      <c r="G37" s="576"/>
      <c r="H37" s="607"/>
      <c r="I37" s="576"/>
      <c r="J37" s="576"/>
    </row>
    <row r="38" ht="12" customHeight="1" spans="1:10">
      <c r="A38" s="576"/>
      <c r="B38" s="576"/>
      <c r="C38" s="576"/>
      <c r="D38" s="576"/>
      <c r="E38" s="576"/>
      <c r="F38" s="576"/>
      <c r="G38" s="576"/>
      <c r="H38" s="607"/>
      <c r="I38" s="576"/>
      <c r="J38" s="576"/>
    </row>
    <row r="39" ht="12" customHeight="1" spans="1:10">
      <c r="A39" s="576"/>
      <c r="B39" s="576"/>
      <c r="C39" s="576"/>
      <c r="D39" s="576"/>
      <c r="E39" s="576"/>
      <c r="F39" s="576"/>
      <c r="G39" s="576"/>
      <c r="H39" s="607"/>
      <c r="I39" s="576"/>
      <c r="J39" s="576"/>
    </row>
    <row r="40" ht="12" customHeight="1" spans="1:10">
      <c r="A40" s="576"/>
      <c r="B40" s="576"/>
      <c r="C40" s="576"/>
      <c r="D40" s="576"/>
      <c r="E40" s="576"/>
      <c r="F40" s="576"/>
      <c r="G40" s="576"/>
      <c r="H40" s="607"/>
      <c r="I40" s="576"/>
      <c r="J40" s="576"/>
    </row>
    <row r="41" ht="12" customHeight="1" spans="1:10">
      <c r="A41" s="576"/>
      <c r="B41" s="576"/>
      <c r="C41" s="576"/>
      <c r="D41" s="576"/>
      <c r="E41" s="576"/>
      <c r="F41" s="576"/>
      <c r="G41" s="576"/>
      <c r="H41" s="607" t="s">
        <v>2404</v>
      </c>
      <c r="I41" s="576"/>
      <c r="J41" s="576"/>
    </row>
    <row r="42" spans="1:10">
      <c r="A42" s="576"/>
      <c r="B42" s="576"/>
      <c r="C42" s="576"/>
      <c r="D42" s="576"/>
      <c r="E42" s="576"/>
      <c r="F42" s="576"/>
      <c r="G42" s="576"/>
      <c r="H42" s="576"/>
      <c r="I42" s="576"/>
      <c r="J42" s="576"/>
    </row>
  </sheetData>
  <mergeCells count="5">
    <mergeCell ref="B10:I10"/>
    <mergeCell ref="C13:I13"/>
    <mergeCell ref="C16:I16"/>
    <mergeCell ref="C19:I19"/>
    <mergeCell ref="E24:F24"/>
  </mergeCells>
  <pageMargins left="0.7" right="0.7" top="0.75" bottom="0.75" header="0.3" footer="0.3"/>
  <headerFooter/>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9" tint="-0.249977111117893"/>
  </sheetPr>
  <dimension ref="B1:R76"/>
  <sheetViews>
    <sheetView showGridLines="0" view="pageBreakPreview" zoomScaleNormal="100" topLeftCell="A20" workbookViewId="0">
      <selection activeCell="K46" sqref="K46"/>
    </sheetView>
  </sheetViews>
  <sheetFormatPr defaultColWidth="9.11111111111111" defaultRowHeight="15" customHeight="1"/>
  <cols>
    <col min="1" max="1" width="0.888888888888889" style="62" customWidth="1"/>
    <col min="2" max="2" width="1.11111111111111" style="62" customWidth="1"/>
    <col min="3" max="3" width="3.66666666666667" style="62" customWidth="1"/>
    <col min="4" max="4" width="18.4444444444444" style="62" customWidth="1"/>
    <col min="5" max="5" width="3.44444444444444" style="62" customWidth="1"/>
    <col min="6" max="6" width="3.66666666666667" style="62" customWidth="1"/>
    <col min="7" max="7" width="29" style="62" customWidth="1"/>
    <col min="8" max="8" width="19.8888888888889" style="62" customWidth="1"/>
    <col min="9" max="9" width="1.88888888888889" style="62" customWidth="1"/>
    <col min="10" max="10" width="1.44444444444444" style="62" customWidth="1"/>
    <col min="11" max="11" width="23.4444444444444" style="62" customWidth="1"/>
    <col min="12" max="12" width="18.4444444444444" style="62" customWidth="1"/>
    <col min="13" max="22" width="7.66666666666667" style="62" customWidth="1"/>
    <col min="23" max="16384" width="9.11111111111111" style="62"/>
  </cols>
  <sheetData>
    <row r="1" customHeight="1" spans="8:12">
      <c r="H1" s="480" t="s">
        <v>2405</v>
      </c>
      <c r="I1" s="542"/>
      <c r="J1" s="542"/>
      <c r="K1" s="542"/>
      <c r="L1" s="543"/>
    </row>
    <row r="2" customHeight="1" spans="8:12">
      <c r="H2" s="481" t="s">
        <v>2406</v>
      </c>
      <c r="I2" s="544"/>
      <c r="J2" s="544"/>
      <c r="K2" s="544"/>
      <c r="L2" s="545"/>
    </row>
    <row r="3" s="61" customFormat="1" ht="5.4" spans="8:10">
      <c r="H3" s="195"/>
      <c r="I3" s="195"/>
      <c r="J3" s="195"/>
    </row>
    <row r="4" ht="14.4" spans="8:12">
      <c r="H4" s="482" t="s">
        <v>2407</v>
      </c>
      <c r="I4" s="482"/>
      <c r="J4" s="482"/>
      <c r="K4" s="482"/>
      <c r="L4" s="482"/>
    </row>
    <row r="5" ht="14.4" spans="11:11">
      <c r="K5" s="309"/>
    </row>
    <row r="6" s="479" customFormat="1" spans="2:2">
      <c r="B6" s="483" t="s">
        <v>2408</v>
      </c>
    </row>
    <row r="7" s="61" customFormat="1" ht="6.15" spans="2:2">
      <c r="B7" s="65"/>
    </row>
    <row r="8" s="61" customFormat="1" ht="5.4" spans="2:12">
      <c r="B8" s="484"/>
      <c r="C8" s="67"/>
      <c r="D8" s="67"/>
      <c r="E8" s="67"/>
      <c r="F8" s="67"/>
      <c r="G8" s="67"/>
      <c r="H8" s="67"/>
      <c r="I8" s="67"/>
      <c r="J8" s="67"/>
      <c r="K8" s="67"/>
      <c r="L8" s="191"/>
    </row>
    <row r="9" ht="13.5" customHeight="1" spans="2:12">
      <c r="B9" s="256"/>
      <c r="C9" s="62" t="s">
        <v>2409</v>
      </c>
      <c r="F9" s="72" t="s">
        <v>55</v>
      </c>
      <c r="G9" s="267" t="s">
        <v>2410</v>
      </c>
      <c r="H9" s="267"/>
      <c r="I9" s="267"/>
      <c r="J9" s="267"/>
      <c r="K9" s="267"/>
      <c r="L9" s="546"/>
    </row>
    <row r="10" ht="13.5" customHeight="1" spans="2:12">
      <c r="B10" s="256"/>
      <c r="C10" s="62" t="s">
        <v>2411</v>
      </c>
      <c r="F10" s="72" t="s">
        <v>55</v>
      </c>
      <c r="G10" s="62" t="s">
        <v>2412</v>
      </c>
      <c r="I10" s="73"/>
      <c r="J10" s="73"/>
      <c r="L10" s="192"/>
    </row>
    <row r="11" ht="13.5" customHeight="1" spans="2:12">
      <c r="B11" s="256"/>
      <c r="C11" s="62" t="s">
        <v>2413</v>
      </c>
      <c r="F11" s="72" t="s">
        <v>55</v>
      </c>
      <c r="G11" s="62" t="str">
        <f>Isian!E130</f>
        <v>Ni Made Tjandra Kasih, SE.Ak.MH.M.Dev.MAPPI (Cert)</v>
      </c>
      <c r="L11" s="192"/>
    </row>
    <row r="12" ht="13.5" customHeight="1" spans="2:12">
      <c r="B12" s="256"/>
      <c r="F12" s="72"/>
      <c r="L12" s="192"/>
    </row>
    <row r="13" ht="13.5" customHeight="1" spans="2:18">
      <c r="B13" s="256"/>
      <c r="C13" s="62" t="s">
        <v>2414</v>
      </c>
      <c r="L13" s="192"/>
      <c r="N13" s="73"/>
      <c r="Q13" s="72"/>
      <c r="R13" s="71"/>
    </row>
    <row r="14" s="64" customFormat="1" ht="6.6" spans="2:12">
      <c r="B14" s="241"/>
      <c r="L14" s="294"/>
    </row>
    <row r="15" ht="13.5" customHeight="1" spans="2:12">
      <c r="B15" s="256"/>
      <c r="C15" s="62" t="s">
        <v>2415</v>
      </c>
      <c r="F15" s="72" t="s">
        <v>55</v>
      </c>
      <c r="G15" s="267" t="str">
        <f>Isian!E14</f>
        <v>1 (Satu) Unit Gudang</v>
      </c>
      <c r="H15" s="267"/>
      <c r="I15" s="267"/>
      <c r="J15" s="267"/>
      <c r="K15" s="267"/>
      <c r="L15" s="192"/>
    </row>
    <row r="16" ht="13.5" customHeight="1" spans="2:12">
      <c r="B16" s="256"/>
      <c r="C16" s="62" t="s">
        <v>2416</v>
      </c>
      <c r="F16" s="72" t="s">
        <v>55</v>
      </c>
      <c r="G16" s="267" t="str">
        <f>Cvr!A12</f>
        <v>Jalan Raya Malasan Tegal Siwalan, </v>
      </c>
      <c r="H16" s="267"/>
      <c r="I16" s="267"/>
      <c r="J16" s="267"/>
      <c r="K16" s="267"/>
      <c r="L16" s="192"/>
    </row>
    <row r="17" ht="13.5" customHeight="1" spans="2:12">
      <c r="B17" s="256"/>
      <c r="G17" s="267" t="str">
        <f>Cvr!A13</f>
        <v>Desa Malasan Wetan, Kec. Tegalsiwalan, </v>
      </c>
      <c r="H17" s="267"/>
      <c r="I17" s="267"/>
      <c r="J17" s="267"/>
      <c r="K17" s="267"/>
      <c r="L17" s="192"/>
    </row>
    <row r="18" ht="13.5" customHeight="1" spans="2:12">
      <c r="B18" s="256"/>
      <c r="C18" s="72"/>
      <c r="G18" s="71" t="str">
        <f>Cvr!A14</f>
        <v>Kabupaten Probolinggo, Provinsi Jawa Timur</v>
      </c>
      <c r="H18" s="267"/>
      <c r="I18" s="267"/>
      <c r="J18" s="267"/>
      <c r="L18" s="192"/>
    </row>
    <row r="19" ht="13.5" customHeight="1" spans="2:12">
      <c r="B19" s="256"/>
      <c r="C19" s="62" t="s">
        <v>126</v>
      </c>
      <c r="F19" s="72" t="s">
        <v>55</v>
      </c>
      <c r="G19" s="485">
        <f>Isian!E25</f>
        <v>67274</v>
      </c>
      <c r="H19" s="267"/>
      <c r="I19" s="267"/>
      <c r="J19" s="267"/>
      <c r="L19" s="192"/>
    </row>
    <row r="20" ht="13.5" customHeight="1" spans="2:12">
      <c r="B20" s="256"/>
      <c r="C20" s="73" t="s">
        <v>129</v>
      </c>
      <c r="F20" s="72" t="s">
        <v>55</v>
      </c>
      <c r="G20" s="3188" t="s">
        <v>30</v>
      </c>
      <c r="H20" s="406" t="s">
        <v>2417</v>
      </c>
      <c r="I20" s="73" t="s">
        <v>55</v>
      </c>
      <c r="J20" s="430" t="str">
        <f>Isian!H26</f>
        <v>-</v>
      </c>
      <c r="L20" s="192"/>
    </row>
    <row r="21" ht="13.5" customHeight="1" spans="2:12">
      <c r="B21" s="256"/>
      <c r="C21" s="70"/>
      <c r="H21" s="406"/>
      <c r="I21" s="406"/>
      <c r="J21" s="267"/>
      <c r="K21" s="73"/>
      <c r="L21" s="192"/>
    </row>
    <row r="22" ht="13.5" customHeight="1" spans="2:14">
      <c r="B22" s="256"/>
      <c r="C22" s="62" t="s">
        <v>2418</v>
      </c>
      <c r="H22" s="406"/>
      <c r="I22" s="406"/>
      <c r="J22" s="267"/>
      <c r="L22" s="192"/>
      <c r="N22" s="62" t="s">
        <v>2419</v>
      </c>
    </row>
    <row r="23" s="64" customFormat="1" ht="6.6" spans="2:12">
      <c r="B23" s="241"/>
      <c r="H23" s="486"/>
      <c r="I23" s="486"/>
      <c r="J23" s="486"/>
      <c r="L23" s="294"/>
    </row>
    <row r="24" ht="13.5" customHeight="1" spans="2:12">
      <c r="B24" s="256"/>
      <c r="C24" s="73" t="s">
        <v>2420</v>
      </c>
      <c r="F24" s="72" t="s">
        <v>55</v>
      </c>
      <c r="G24" s="487" t="str">
        <f>Isian!E8</f>
        <v>ADI PURNOMO</v>
      </c>
      <c r="H24" s="406"/>
      <c r="I24" s="72"/>
      <c r="J24" s="72"/>
      <c r="K24" s="71"/>
      <c r="L24" s="192"/>
    </row>
    <row r="25" ht="13.5" customHeight="1" spans="2:12">
      <c r="B25" s="256"/>
      <c r="C25" s="62" t="s">
        <v>2421</v>
      </c>
      <c r="F25" s="72" t="s">
        <v>55</v>
      </c>
      <c r="G25" s="488" t="str">
        <f>Isian!E11&amp;" "&amp;Isian!F11&amp;" "&amp;Isian!G11</f>
        <v>28 Mei 2025</v>
      </c>
      <c r="H25" s="406"/>
      <c r="I25" s="72"/>
      <c r="J25" s="72"/>
      <c r="K25" s="547"/>
      <c r="L25" s="548"/>
    </row>
    <row r="26" ht="13.5" customHeight="1" spans="2:12">
      <c r="B26" s="256"/>
      <c r="C26" s="73" t="s">
        <v>2422</v>
      </c>
      <c r="F26" s="72" t="s">
        <v>55</v>
      </c>
      <c r="G26" s="489" t="str">
        <f>Isian!E7</f>
        <v>00025/3.0061-00/PI/07/0397/0/I/2025</v>
      </c>
      <c r="H26" s="406"/>
      <c r="I26" s="72"/>
      <c r="J26" s="72"/>
      <c r="K26" s="547"/>
      <c r="L26" s="548"/>
    </row>
    <row r="27" ht="13.5" customHeight="1" spans="2:12">
      <c r="B27" s="256"/>
      <c r="C27" s="73" t="s">
        <v>2423</v>
      </c>
      <c r="F27" s="72" t="s">
        <v>55</v>
      </c>
      <c r="G27" s="488" t="str">
        <f>Isian!E6&amp;" "&amp;Isian!F6&amp;" "&amp;Isian!G6</f>
        <v>17 Januari 2025</v>
      </c>
      <c r="H27" s="406"/>
      <c r="I27" s="72"/>
      <c r="J27" s="72"/>
      <c r="K27" s="547"/>
      <c r="L27" s="548"/>
    </row>
    <row r="28" s="61" customFormat="1" ht="5.4" spans="2:12">
      <c r="B28" s="252"/>
      <c r="C28" s="195"/>
      <c r="F28" s="237"/>
      <c r="G28" s="490"/>
      <c r="H28" s="491"/>
      <c r="I28" s="491"/>
      <c r="J28" s="491"/>
      <c r="K28" s="549"/>
      <c r="L28" s="550"/>
    </row>
    <row r="29" ht="14.4" spans="2:12">
      <c r="B29" s="492"/>
      <c r="C29" s="493" t="s">
        <v>2424</v>
      </c>
      <c r="L29" s="192"/>
    </row>
    <row r="30" s="61" customFormat="1" ht="5.4" spans="2:12">
      <c r="B30" s="494"/>
      <c r="C30" s="495"/>
      <c r="D30" s="80"/>
      <c r="E30" s="80"/>
      <c r="F30" s="80"/>
      <c r="G30" s="80"/>
      <c r="L30" s="551"/>
    </row>
    <row r="31" s="61" customFormat="1" ht="5.4" spans="2:12">
      <c r="B31" s="496"/>
      <c r="H31" s="264"/>
      <c r="I31" s="148"/>
      <c r="J31" s="148"/>
      <c r="K31" s="148"/>
      <c r="L31" s="235"/>
    </row>
    <row r="32" ht="14.4" spans="2:12">
      <c r="B32" s="256"/>
      <c r="C32" s="62" t="s">
        <v>2425</v>
      </c>
      <c r="H32" s="497" t="str">
        <f>"Penunjukan Atas Nama "&amp;Isian!I29&amp;""</f>
        <v>Penunjukan Atas Nama PT. BPR Bank Kertiawan</v>
      </c>
      <c r="I32" s="406"/>
      <c r="J32" s="406"/>
      <c r="L32" s="192"/>
    </row>
    <row r="33" customHeight="1" spans="2:12">
      <c r="B33" s="256"/>
      <c r="C33" s="62" t="s">
        <v>2426</v>
      </c>
      <c r="F33" s="72" t="s">
        <v>55</v>
      </c>
      <c r="G33" s="62" t="str">
        <f>Isian!E30</f>
        <v>PEN/KJPP-TJK/BPR/III/2025</v>
      </c>
      <c r="H33" s="497" t="s">
        <v>151</v>
      </c>
      <c r="I33" s="72" t="s">
        <v>55</v>
      </c>
      <c r="J33" s="73" t="str">
        <f>Isian!I33&amp;", "&amp;Isian!I34</f>
        <v>Jalan Prof. Dr. Ida Bagus Mantra No. 88, Kota Denpasar, Bali</v>
      </c>
      <c r="L33" s="193"/>
    </row>
    <row r="34" customHeight="1" spans="2:12">
      <c r="B34" s="256"/>
      <c r="C34" s="62" t="s">
        <v>2427</v>
      </c>
      <c r="F34" s="72" t="s">
        <v>55</v>
      </c>
      <c r="G34" s="77" t="str">
        <f>Isian!E31&amp;" "&amp;Isian!F31&amp;" "&amp;Isian!G31</f>
        <v>17 Maret 2025</v>
      </c>
      <c r="H34" s="497" t="s">
        <v>2428</v>
      </c>
      <c r="I34" s="72" t="s">
        <v>55</v>
      </c>
      <c r="J34" s="73">
        <f>Isian!I31</f>
        <v>0</v>
      </c>
      <c r="L34" s="193"/>
    </row>
    <row r="35" customHeight="1" spans="2:12">
      <c r="B35" s="256"/>
      <c r="C35" s="62" t="s">
        <v>2429</v>
      </c>
      <c r="F35" s="72" t="str">
        <f>F34</f>
        <v>:</v>
      </c>
      <c r="G35" s="498" t="str">
        <f>Isian!E32</f>
        <v>Penjaminan Utang</v>
      </c>
      <c r="H35" s="497" t="s">
        <v>2430</v>
      </c>
      <c r="I35" s="72" t="s">
        <v>55</v>
      </c>
      <c r="J35" s="73">
        <f>Isian!I32</f>
        <v>0</v>
      </c>
      <c r="L35" s="193"/>
    </row>
    <row r="36" hidden="1" customHeight="1" spans="2:12">
      <c r="B36" s="256"/>
      <c r="C36" s="446"/>
      <c r="F36" s="72"/>
      <c r="G36" s="498"/>
      <c r="H36" s="497"/>
      <c r="I36" s="72"/>
      <c r="J36" s="77"/>
      <c r="K36" s="385"/>
      <c r="L36" s="192"/>
    </row>
    <row r="37" s="61" customFormat="1" ht="6.15" spans="2:12">
      <c r="B37" s="499"/>
      <c r="C37" s="500"/>
      <c r="D37" s="500"/>
      <c r="E37" s="500"/>
      <c r="F37" s="500"/>
      <c r="G37" s="500"/>
      <c r="H37" s="501"/>
      <c r="I37" s="500"/>
      <c r="J37" s="500"/>
      <c r="K37" s="500"/>
      <c r="L37" s="552"/>
    </row>
    <row r="38" customHeight="1" spans="2:12">
      <c r="B38" s="502"/>
      <c r="C38" s="502"/>
      <c r="D38" s="502"/>
      <c r="E38" s="502"/>
      <c r="F38" s="502"/>
      <c r="G38" s="502"/>
      <c r="H38" s="502"/>
      <c r="I38" s="502"/>
      <c r="J38" s="502"/>
      <c r="K38" s="502"/>
      <c r="L38" s="502"/>
    </row>
    <row r="39" s="479" customFormat="1" customHeight="1" spans="2:2">
      <c r="B39" s="483" t="s">
        <v>2431</v>
      </c>
    </row>
    <row r="40" s="61" customFormat="1" ht="6.15" spans="2:2">
      <c r="B40" s="65"/>
    </row>
    <row r="41" s="183" customFormat="1" ht="40.5" customHeight="1" spans="2:11">
      <c r="B41" s="503" t="s">
        <v>2432</v>
      </c>
      <c r="C41" s="504"/>
      <c r="D41" s="504"/>
      <c r="E41" s="504"/>
      <c r="F41" s="504"/>
      <c r="G41" s="505"/>
      <c r="H41" s="506" t="s">
        <v>2433</v>
      </c>
      <c r="I41" s="506"/>
      <c r="J41" s="553"/>
      <c r="K41" s="554" t="s">
        <v>2434</v>
      </c>
    </row>
    <row r="42" ht="18" customHeight="1" spans="2:11">
      <c r="B42" s="507"/>
      <c r="C42" s="508" t="s">
        <v>2435</v>
      </c>
      <c r="D42" s="508" t="str">
        <f>PROPER(Resume!E18)</f>
        <v>Tanah</v>
      </c>
      <c r="E42" s="509">
        <f>Isian!E77</f>
        <v>9802</v>
      </c>
      <c r="F42" s="510"/>
      <c r="G42" s="511" t="s">
        <v>2436</v>
      </c>
      <c r="H42" s="512">
        <f>'S. Resume'!G25</f>
        <v>16163498000</v>
      </c>
      <c r="I42" s="555"/>
      <c r="J42" s="556"/>
      <c r="K42" s="557">
        <f>'S. Resume'!H25</f>
        <v>11314448600</v>
      </c>
    </row>
    <row r="43" ht="23.25" customHeight="1" spans="2:15">
      <c r="B43" s="513"/>
      <c r="C43" s="514" t="s">
        <v>2437</v>
      </c>
      <c r="D43" s="515" t="s">
        <v>2438</v>
      </c>
      <c r="E43" s="516"/>
      <c r="F43" s="517"/>
      <c r="G43" s="440"/>
      <c r="H43" s="518"/>
      <c r="I43" s="558"/>
      <c r="J43" s="559"/>
      <c r="K43" s="560"/>
      <c r="O43" s="62" t="s">
        <v>1577</v>
      </c>
    </row>
    <row r="44" ht="18" customHeight="1" spans="2:11">
      <c r="B44" s="513"/>
      <c r="C44" s="519"/>
      <c r="D44" s="520" t="str">
        <f>Indikasi!C17</f>
        <v>Bangunan Gudang</v>
      </c>
      <c r="E44" s="516">
        <f>Indikasi!F17</f>
        <v>0</v>
      </c>
      <c r="F44" s="517"/>
      <c r="G44" s="440" t="s">
        <v>2436</v>
      </c>
      <c r="H44" s="512">
        <f>+Indikasi!T17</f>
        <v>0</v>
      </c>
      <c r="I44" s="555"/>
      <c r="J44" s="556"/>
      <c r="K44" s="557" t="e">
        <f>'S. Resume'!H26</f>
        <v>#REF!</v>
      </c>
    </row>
    <row r="45" ht="18" customHeight="1" spans="2:11">
      <c r="B45" s="513"/>
      <c r="C45" s="519"/>
      <c r="D45" s="520" t="str">
        <f>+Indikasi!C18</f>
        <v>Bangunan Kantor dan Pos</v>
      </c>
      <c r="E45" s="516">
        <f>+Indikasi!F18</f>
        <v>245</v>
      </c>
      <c r="F45" s="517"/>
      <c r="G45" s="440" t="s">
        <v>2436</v>
      </c>
      <c r="H45" s="512">
        <f>+Indikasi!T18</f>
        <v>442617000</v>
      </c>
      <c r="I45" s="555"/>
      <c r="J45" s="556"/>
      <c r="K45" s="557">
        <f>+'S. Resume'!H27</f>
        <v>309831900</v>
      </c>
    </row>
    <row r="46" ht="18" customHeight="1" spans="2:15">
      <c r="B46" s="513"/>
      <c r="C46" s="514" t="s">
        <v>2439</v>
      </c>
      <c r="D46" s="514" t="s">
        <v>2378</v>
      </c>
      <c r="E46" s="521" t="s">
        <v>30</v>
      </c>
      <c r="F46" s="517"/>
      <c r="G46" s="440"/>
      <c r="H46" s="518">
        <f>+Indikasi!T42</f>
        <v>0</v>
      </c>
      <c r="I46" s="558"/>
      <c r="J46" s="559"/>
      <c r="K46" s="560" t="e">
        <f>'S. Resume'!H28</f>
        <v>#REF!</v>
      </c>
      <c r="O46" s="62" t="s">
        <v>1577</v>
      </c>
    </row>
    <row r="47" ht="18" customHeight="1" spans="2:14">
      <c r="B47" s="522" t="s">
        <v>2440</v>
      </c>
      <c r="C47" s="523"/>
      <c r="D47" s="524"/>
      <c r="E47" s="524"/>
      <c r="F47" s="524"/>
      <c r="G47" s="524"/>
      <c r="H47" s="525">
        <f>SUM(H42:J46)</f>
        <v>16606115000</v>
      </c>
      <c r="I47" s="561"/>
      <c r="J47" s="562"/>
      <c r="K47" s="563" t="e">
        <f>SUM(K42:K45)</f>
        <v>#REF!</v>
      </c>
      <c r="N47" s="564" t="s">
        <v>2441</v>
      </c>
    </row>
    <row r="48" ht="18" customHeight="1" spans="2:11">
      <c r="B48" s="526" t="s">
        <v>2442</v>
      </c>
      <c r="C48" s="527"/>
      <c r="D48" s="527"/>
      <c r="E48" s="527"/>
      <c r="F48" s="527"/>
      <c r="G48" s="527"/>
      <c r="H48" s="528">
        <f>ROUND(H47,-5)</f>
        <v>16606100000</v>
      </c>
      <c r="I48" s="565"/>
      <c r="J48" s="566"/>
      <c r="K48" s="567" t="e">
        <f>ROUND(K47,-5)</f>
        <v>#REF!</v>
      </c>
    </row>
    <row r="49" s="61" customFormat="1" ht="6.15"/>
    <row r="50" s="336" customFormat="1" ht="46.5" customHeight="1" spans="2:12">
      <c r="B50" s="529" t="s">
        <v>2443</v>
      </c>
      <c r="C50" s="530"/>
      <c r="D50" s="530"/>
      <c r="E50" s="530"/>
      <c r="F50" s="530"/>
      <c r="G50" s="530"/>
      <c r="H50" s="530"/>
      <c r="I50" s="530"/>
      <c r="J50" s="530"/>
      <c r="K50" s="530"/>
      <c r="L50" s="568"/>
    </row>
    <row r="51" s="61" customFormat="1" ht="6.15" spans="2:12">
      <c r="B51" s="531"/>
      <c r="C51" s="491"/>
      <c r="D51" s="491"/>
      <c r="E51" s="491"/>
      <c r="F51" s="491"/>
      <c r="G51" s="491"/>
      <c r="H51" s="491"/>
      <c r="I51" s="491"/>
      <c r="J51" s="491"/>
      <c r="K51" s="491"/>
      <c r="L51" s="491"/>
    </row>
    <row r="52" s="61" customFormat="1" ht="5.4" spans="2:12">
      <c r="B52" s="532"/>
      <c r="C52" s="533"/>
      <c r="D52" s="533"/>
      <c r="E52" s="533"/>
      <c r="F52" s="533"/>
      <c r="G52" s="533"/>
      <c r="H52" s="533"/>
      <c r="I52" s="533"/>
      <c r="J52" s="533"/>
      <c r="K52" s="533"/>
      <c r="L52" s="569"/>
    </row>
    <row r="53" ht="41.25" customHeight="1" spans="2:12">
      <c r="B53" s="534" t="s">
        <v>2444</v>
      </c>
      <c r="C53" s="535"/>
      <c r="D53" s="535"/>
      <c r="E53" s="535"/>
      <c r="F53" s="535"/>
      <c r="G53" s="535"/>
      <c r="H53" s="535"/>
      <c r="I53" s="535"/>
      <c r="J53" s="535"/>
      <c r="K53" s="535"/>
      <c r="L53" s="570"/>
    </row>
    <row r="54" ht="14.4" spans="2:12">
      <c r="B54" s="256"/>
      <c r="L54" s="192"/>
    </row>
    <row r="55" ht="14.4" spans="2:12">
      <c r="B55" s="256"/>
      <c r="E55" s="536" t="str">
        <f>Isian!C134</f>
        <v>Penilai / Appraiser</v>
      </c>
      <c r="F55" s="72"/>
      <c r="K55" s="73" t="str">
        <f>Isian!C137</f>
        <v>Tenaga Inspeksi</v>
      </c>
      <c r="L55" s="192"/>
    </row>
    <row r="56" ht="14.4" spans="2:12">
      <c r="B56" s="256"/>
      <c r="E56" s="536"/>
      <c r="F56" s="72"/>
      <c r="L56" s="571"/>
    </row>
    <row r="57" ht="14.4" spans="2:12">
      <c r="B57" s="256"/>
      <c r="E57" s="536"/>
      <c r="F57" s="72"/>
      <c r="L57" s="571"/>
    </row>
    <row r="58" ht="14.4" spans="2:12">
      <c r="B58" s="256"/>
      <c r="E58" s="536"/>
      <c r="F58" s="72"/>
      <c r="L58" s="571"/>
    </row>
    <row r="59" ht="14.4" spans="2:12">
      <c r="B59" s="256"/>
      <c r="E59" s="536"/>
      <c r="L59" s="192"/>
    </row>
    <row r="60" ht="14.4" spans="2:12">
      <c r="B60" s="256"/>
      <c r="E60" s="537"/>
      <c r="L60" s="192"/>
    </row>
    <row r="61" ht="14.4" spans="2:12">
      <c r="B61" s="256"/>
      <c r="C61" s="537"/>
      <c r="E61" s="537" t="str">
        <f>Isian!E134</f>
        <v>Eky Abdullah, ST.</v>
      </c>
      <c r="F61" s="538"/>
      <c r="K61" s="572" t="str">
        <f>Isian!E137</f>
        <v>Dimas Anugerah</v>
      </c>
      <c r="L61" s="573"/>
    </row>
    <row r="62" ht="14.4" spans="2:12">
      <c r="B62" s="256"/>
      <c r="C62" s="539"/>
      <c r="E62" s="540" t="str">
        <f>Isian!E135</f>
        <v>MAPPI No. 14-P-04988</v>
      </c>
      <c r="F62" s="72"/>
      <c r="K62" s="71" t="str">
        <f>Isian!E138</f>
        <v>MAPPI No. 22-A-11417</v>
      </c>
      <c r="L62" s="192"/>
    </row>
    <row r="63" ht="14.4" spans="2:12">
      <c r="B63" s="256"/>
      <c r="C63" s="536"/>
      <c r="F63" s="72"/>
      <c r="K63" s="267" t="s">
        <v>2445</v>
      </c>
      <c r="L63" s="192"/>
    </row>
    <row r="64" ht="15.15" spans="2:12">
      <c r="B64" s="257"/>
      <c r="C64" s="541"/>
      <c r="D64" s="541"/>
      <c r="E64" s="541"/>
      <c r="F64" s="541"/>
      <c r="G64" s="541"/>
      <c r="H64" s="541"/>
      <c r="I64" s="541"/>
      <c r="J64" s="541"/>
      <c r="K64" s="541"/>
      <c r="L64" s="308"/>
    </row>
    <row r="65" s="61" customFormat="1" ht="5.4"/>
    <row r="66" ht="14.4" spans="12:12">
      <c r="L66" s="471" t="s">
        <v>2446</v>
      </c>
    </row>
    <row r="67" ht="14.4" spans="12:12">
      <c r="L67" s="471"/>
    </row>
    <row r="68" ht="14.4" spans="12:12">
      <c r="L68" s="471"/>
    </row>
    <row r="69" ht="14.4" spans="11:12">
      <c r="K69" s="469"/>
      <c r="L69" s="471"/>
    </row>
    <row r="70" ht="14.4" spans="12:12">
      <c r="L70" s="471"/>
    </row>
    <row r="71" ht="14.4" spans="12:12">
      <c r="L71" s="471"/>
    </row>
    <row r="72" ht="14.4"/>
    <row r="73" ht="14.4"/>
    <row r="74" ht="14.4"/>
    <row r="75" ht="14.4"/>
    <row r="76" ht="14.4"/>
  </sheetData>
  <mergeCells count="25">
    <mergeCell ref="H1:L1"/>
    <mergeCell ref="H2:L2"/>
    <mergeCell ref="H4:L4"/>
    <mergeCell ref="K25:L25"/>
    <mergeCell ref="C33:D33"/>
    <mergeCell ref="C34:D34"/>
    <mergeCell ref="B41:G41"/>
    <mergeCell ref="H41:J41"/>
    <mergeCell ref="E42:F42"/>
    <mergeCell ref="H42:J42"/>
    <mergeCell ref="E43:F43"/>
    <mergeCell ref="H43:J43"/>
    <mergeCell ref="E44:F44"/>
    <mergeCell ref="H44:J44"/>
    <mergeCell ref="E45:F45"/>
    <mergeCell ref="H45:J45"/>
    <mergeCell ref="E46:F46"/>
    <mergeCell ref="H46:J46"/>
    <mergeCell ref="B47:G47"/>
    <mergeCell ref="H47:J47"/>
    <mergeCell ref="B48:G48"/>
    <mergeCell ref="H48:J48"/>
    <mergeCell ref="B50:L50"/>
    <mergeCell ref="B53:L53"/>
    <mergeCell ref="G35:G36"/>
  </mergeCells>
  <dataValidations count="1">
    <dataValidation type="list" allowBlank="1" showInputMessage="1" showErrorMessage="1" sqref="C36 F36">
      <formula1>"X"</formula1>
    </dataValidation>
  </dataValidations>
  <pageMargins left="0.590551181102362" right="0.236220472440945" top="1.37795275590551" bottom="0.236220472440945" header="0.31496062992126" footer="0.31496062992126"/>
  <pageSetup paperSize="9" scale="68" orientation="portrait" verticalDpi="300"/>
  <headerFooter/>
  <ignoredErrors>
    <ignoredError sqref="E46:F46 F42 J20 G16:G19 G11" unlockedFormula="1"/>
  </ignoredErrors>
  <drawing r:id="rId1"/>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9" tint="-0.249977111117893"/>
  </sheetPr>
  <dimension ref="A1:AQ121"/>
  <sheetViews>
    <sheetView showGridLines="0" view="pageBreakPreview" zoomScaleNormal="100" topLeftCell="A33" workbookViewId="0">
      <selection activeCell="T89" sqref="T89:AJ89"/>
    </sheetView>
  </sheetViews>
  <sheetFormatPr defaultColWidth="9.11111111111111" defaultRowHeight="13.2"/>
  <cols>
    <col min="1" max="1" width="4.11111111111111" style="62" customWidth="1"/>
    <col min="2" max="2" width="14.6666666666667" style="62" customWidth="1"/>
    <col min="3" max="3" width="2.66666666666667" style="62" customWidth="1"/>
    <col min="4" max="4" width="2" style="62" customWidth="1"/>
    <col min="5" max="5" width="3.11111111111111" style="62" customWidth="1"/>
    <col min="6" max="7" width="3.66666666666667" style="62" customWidth="1"/>
    <col min="8" max="10" width="3.11111111111111" style="62" customWidth="1"/>
    <col min="11" max="11" width="3.33333333333333" style="62" customWidth="1"/>
    <col min="12" max="12" width="3.44444444444444" style="62" customWidth="1"/>
    <col min="13" max="13" width="3.33333333333333" style="62" customWidth="1"/>
    <col min="14" max="14" width="1.88888888888889" style="62" customWidth="1"/>
    <col min="15" max="16" width="3.11111111111111" style="62" customWidth="1"/>
    <col min="17" max="17" width="3.33333333333333" style="62" customWidth="1"/>
    <col min="18" max="19" width="2" style="62" customWidth="1"/>
    <col min="20" max="21" width="3.33333333333333" style="62" customWidth="1"/>
    <col min="22" max="22" width="1.88888888888889" style="62" customWidth="1"/>
    <col min="23" max="23" width="3.44444444444444" style="62" customWidth="1"/>
    <col min="24" max="24" width="2.66666666666667" style="62" customWidth="1"/>
    <col min="25" max="25" width="4.44444444444444" style="62" customWidth="1"/>
    <col min="26" max="26" width="3" style="62" customWidth="1"/>
    <col min="27" max="27" width="3.44444444444444" style="62" customWidth="1"/>
    <col min="28" max="28" width="2.66666666666667" style="62" customWidth="1"/>
    <col min="29" max="29" width="1.88888888888889" style="62" customWidth="1"/>
    <col min="30" max="30" width="2.88888888888889" style="62" customWidth="1"/>
    <col min="31" max="31" width="3.11111111111111" style="62" customWidth="1"/>
    <col min="32" max="32" width="3.66666666666667" style="62" customWidth="1"/>
    <col min="33" max="33" width="3.11111111111111" style="62" customWidth="1"/>
    <col min="34" max="34" width="3.66666666666667" style="62" customWidth="1"/>
    <col min="35" max="35" width="3.11111111111111" style="62" customWidth="1"/>
    <col min="36" max="36" width="1.44444444444444" style="62" customWidth="1"/>
    <col min="37" max="37" width="3" style="62" customWidth="1"/>
    <col min="38" max="38" width="11.6666666666667" style="62" customWidth="1"/>
    <col min="39" max="39" width="3" style="62" customWidth="1"/>
    <col min="40" max="42" width="2.66666666666667" style="62" customWidth="1"/>
    <col min="43" max="16384" width="9.11111111111111" style="62"/>
  </cols>
  <sheetData>
    <row r="1" ht="18.75" customHeight="1" spans="25:36">
      <c r="Y1" s="407" t="s">
        <v>2447</v>
      </c>
      <c r="Z1" s="408"/>
      <c r="AA1" s="408"/>
      <c r="AB1" s="408"/>
      <c r="AC1" s="408"/>
      <c r="AD1" s="408"/>
      <c r="AE1" s="408"/>
      <c r="AF1" s="408"/>
      <c r="AG1" s="408"/>
      <c r="AH1" s="408"/>
      <c r="AI1" s="408"/>
      <c r="AJ1" s="418"/>
    </row>
    <row r="2" s="61" customFormat="1" ht="6.15" spans="1:1">
      <c r="A2" s="65"/>
    </row>
    <row r="3" s="61" customFormat="1" ht="6" customHeight="1" spans="1:36">
      <c r="A3" s="66" t="s">
        <v>2448</v>
      </c>
      <c r="B3" s="337"/>
      <c r="C3" s="67"/>
      <c r="D3" s="67"/>
      <c r="E3" s="67"/>
      <c r="F3" s="338"/>
      <c r="G3" s="338"/>
      <c r="H3" s="338"/>
      <c r="I3" s="338"/>
      <c r="J3" s="338"/>
      <c r="K3" s="338"/>
      <c r="L3" s="338"/>
      <c r="M3" s="338"/>
      <c r="N3" s="338"/>
      <c r="O3" s="338"/>
      <c r="P3" s="338"/>
      <c r="Q3" s="338"/>
      <c r="R3" s="338"/>
      <c r="S3" s="338"/>
      <c r="T3" s="338"/>
      <c r="U3" s="338"/>
      <c r="V3" s="338"/>
      <c r="W3" s="338"/>
      <c r="X3" s="338"/>
      <c r="Y3" s="338"/>
      <c r="Z3" s="338"/>
      <c r="AA3" s="338"/>
      <c r="AB3" s="338"/>
      <c r="AC3" s="338"/>
      <c r="AD3" s="338"/>
      <c r="AE3" s="338"/>
      <c r="AF3" s="338"/>
      <c r="AG3" s="338"/>
      <c r="AH3" s="338"/>
      <c r="AI3" s="338"/>
      <c r="AJ3" s="191"/>
    </row>
    <row r="4" spans="1:36">
      <c r="A4" s="68"/>
      <c r="B4" s="69" t="s">
        <v>2449</v>
      </c>
      <c r="D4" s="73" t="s">
        <v>55</v>
      </c>
      <c r="E4" s="267" t="str">
        <f>'Lap 1'!G24</f>
        <v>ADI PURNOMO</v>
      </c>
      <c r="F4" s="267"/>
      <c r="G4" s="267"/>
      <c r="H4" s="267"/>
      <c r="I4" s="267"/>
      <c r="J4" s="267"/>
      <c r="K4" s="267"/>
      <c r="L4" s="267"/>
      <c r="M4" s="267"/>
      <c r="N4" s="267"/>
      <c r="O4" s="267"/>
      <c r="P4" s="267"/>
      <c r="Q4" s="267"/>
      <c r="R4" s="267"/>
      <c r="S4" s="267"/>
      <c r="T4" s="267"/>
      <c r="U4" s="267"/>
      <c r="V4" s="267"/>
      <c r="W4" s="267"/>
      <c r="X4" s="267"/>
      <c r="Y4" s="267"/>
      <c r="Z4" s="267"/>
      <c r="AA4" s="267"/>
      <c r="AB4" s="267"/>
      <c r="AC4" s="267"/>
      <c r="AD4" s="267"/>
      <c r="AE4" s="267"/>
      <c r="AF4" s="267"/>
      <c r="AG4" s="267"/>
      <c r="AH4" s="267"/>
      <c r="AI4" s="267"/>
      <c r="AJ4" s="192"/>
    </row>
    <row r="5" spans="1:36">
      <c r="A5" s="339"/>
      <c r="B5" s="69" t="s">
        <v>2450</v>
      </c>
      <c r="D5" s="73" t="s">
        <v>55</v>
      </c>
      <c r="E5" s="62" t="str">
        <f>'Lap 1'!G16</f>
        <v>Jalan Raya Malasan Tegal Siwalan, </v>
      </c>
      <c r="R5" s="73"/>
      <c r="U5" s="70"/>
      <c r="V5" s="70"/>
      <c r="Z5" s="70"/>
      <c r="AA5" s="73"/>
      <c r="AB5" s="73"/>
      <c r="AC5" s="73"/>
      <c r="AD5" s="73"/>
      <c r="AE5" s="73"/>
      <c r="AF5" s="73"/>
      <c r="AG5" s="73"/>
      <c r="AH5" s="73"/>
      <c r="AI5" s="73"/>
      <c r="AJ5" s="192"/>
    </row>
    <row r="6" spans="1:36">
      <c r="A6" s="339"/>
      <c r="B6" s="74"/>
      <c r="D6" s="73"/>
      <c r="E6" s="62" t="str">
        <f>'Lap 1'!G17</f>
        <v>Desa Malasan Wetan, Kec. Tegalsiwalan, </v>
      </c>
      <c r="R6" s="73"/>
      <c r="Z6" s="70"/>
      <c r="AA6" s="73"/>
      <c r="AB6" s="73"/>
      <c r="AC6" s="73"/>
      <c r="AD6" s="73"/>
      <c r="AE6" s="73"/>
      <c r="AF6" s="73"/>
      <c r="AG6" s="73"/>
      <c r="AH6" s="73"/>
      <c r="AI6" s="73"/>
      <c r="AJ6" s="192"/>
    </row>
    <row r="7" spans="1:36">
      <c r="A7" s="339"/>
      <c r="B7" s="74"/>
      <c r="D7" s="73"/>
      <c r="E7" s="62" t="str">
        <f>'Lap 1'!G18</f>
        <v>Kabupaten Probolinggo, Provinsi Jawa Timur</v>
      </c>
      <c r="S7" s="73"/>
      <c r="W7" s="73"/>
      <c r="X7" s="72"/>
      <c r="Y7" s="267"/>
      <c r="Z7" s="267"/>
      <c r="AA7" s="267"/>
      <c r="AB7" s="267"/>
      <c r="AE7" s="73"/>
      <c r="AF7" s="73"/>
      <c r="AG7" s="73"/>
      <c r="AH7" s="73"/>
      <c r="AI7" s="73"/>
      <c r="AJ7" s="192"/>
    </row>
    <row r="8" spans="1:36">
      <c r="A8" s="339"/>
      <c r="B8" s="69" t="s">
        <v>2451</v>
      </c>
      <c r="D8" s="73" t="s">
        <v>55</v>
      </c>
      <c r="E8" s="340">
        <f>'Lap 1'!G19</f>
        <v>67274</v>
      </c>
      <c r="S8" s="73"/>
      <c r="W8" s="73"/>
      <c r="X8" s="72"/>
      <c r="Y8" s="267"/>
      <c r="Z8" s="267"/>
      <c r="AA8" s="267"/>
      <c r="AB8" s="267"/>
      <c r="AE8" s="73"/>
      <c r="AF8" s="73"/>
      <c r="AG8" s="73"/>
      <c r="AH8" s="73"/>
      <c r="AI8" s="73"/>
      <c r="AJ8" s="192"/>
    </row>
    <row r="9" ht="39.75" customHeight="1" spans="1:36">
      <c r="A9" s="339"/>
      <c r="B9" s="69" t="s">
        <v>2452</v>
      </c>
      <c r="D9" s="73" t="s">
        <v>55</v>
      </c>
      <c r="E9" s="341" t="str">
        <f>Resume!H7</f>
        <v>28 Mei 2025</v>
      </c>
      <c r="F9" s="341"/>
      <c r="S9" s="73"/>
      <c r="U9" s="73" t="s">
        <v>2453</v>
      </c>
      <c r="AA9" s="72" t="s">
        <v>55</v>
      </c>
      <c r="AB9" s="409" t="str">
        <f>Isian!E27</f>
        <v>Nurul Yakin (Staf)</v>
      </c>
      <c r="AC9" s="409"/>
      <c r="AD9" s="409"/>
      <c r="AE9" s="409"/>
      <c r="AF9" s="409"/>
      <c r="AG9" s="409"/>
      <c r="AH9" s="409"/>
      <c r="AI9" s="409"/>
      <c r="AJ9" s="419"/>
    </row>
    <row r="10" s="334" customFormat="1" ht="4.2" spans="1:36">
      <c r="A10" s="339"/>
      <c r="B10" s="342"/>
      <c r="D10" s="343"/>
      <c r="G10" s="344"/>
      <c r="H10" s="345"/>
      <c r="I10" s="345"/>
      <c r="J10" s="345"/>
      <c r="K10" s="345"/>
      <c r="L10" s="345"/>
      <c r="M10" s="345"/>
      <c r="N10" s="345"/>
      <c r="O10" s="343"/>
      <c r="R10" s="395"/>
      <c r="Z10" s="344"/>
      <c r="AA10" s="410"/>
      <c r="AB10" s="410"/>
      <c r="AC10" s="410"/>
      <c r="AD10" s="410"/>
      <c r="AE10" s="410"/>
      <c r="AF10" s="410"/>
      <c r="AG10" s="410"/>
      <c r="AH10" s="410"/>
      <c r="AI10" s="395"/>
      <c r="AJ10" s="420"/>
    </row>
    <row r="11" spans="1:36">
      <c r="A11" s="339"/>
      <c r="B11" s="69" t="s">
        <v>2454</v>
      </c>
      <c r="C11" s="3189" t="s">
        <v>30</v>
      </c>
      <c r="D11" s="346" t="str">
        <f>Isian!C40</f>
        <v>Depan/Timur</v>
      </c>
      <c r="E11" s="346"/>
      <c r="F11" s="346"/>
      <c r="G11" s="346"/>
      <c r="H11" s="346"/>
      <c r="I11" s="72" t="s">
        <v>55</v>
      </c>
      <c r="J11" s="386" t="str">
        <f>Isian!E40</f>
        <v>Jalan Lingkungan</v>
      </c>
      <c r="K11" s="386"/>
      <c r="L11" s="386"/>
      <c r="M11" s="386"/>
      <c r="N11" s="386"/>
      <c r="O11" s="386"/>
      <c r="P11" s="386"/>
      <c r="Q11" s="386"/>
      <c r="R11" s="386"/>
      <c r="S11" s="3190" t="s">
        <v>30</v>
      </c>
      <c r="T11" s="346" t="str">
        <f>Isian!C42</f>
        <v>Kanan/Selatan</v>
      </c>
      <c r="U11" s="346"/>
      <c r="V11" s="346"/>
      <c r="W11" s="346"/>
      <c r="X11" s="346"/>
      <c r="Y11" s="346"/>
      <c r="Z11" s="72" t="s">
        <v>55</v>
      </c>
      <c r="AA11" s="386" t="str">
        <f>Isian!E42</f>
        <v>Rumah Tinggal</v>
      </c>
      <c r="AB11" s="386"/>
      <c r="AC11" s="386"/>
      <c r="AD11" s="386"/>
      <c r="AE11" s="386"/>
      <c r="AF11" s="386"/>
      <c r="AG11" s="386"/>
      <c r="AH11" s="386"/>
      <c r="AI11" s="421"/>
      <c r="AJ11" s="192"/>
    </row>
    <row r="12" s="334" customFormat="1" ht="4.2" spans="1:36">
      <c r="A12" s="339"/>
      <c r="B12" s="342"/>
      <c r="C12" s="344"/>
      <c r="I12" s="344"/>
      <c r="J12" s="387"/>
      <c r="K12" s="387"/>
      <c r="L12" s="387"/>
      <c r="M12" s="387"/>
      <c r="N12" s="387"/>
      <c r="O12" s="387"/>
      <c r="P12" s="387"/>
      <c r="Q12" s="387"/>
      <c r="R12" s="387"/>
      <c r="S12" s="388"/>
      <c r="Z12" s="344"/>
      <c r="AA12" s="411"/>
      <c r="AB12" s="411"/>
      <c r="AC12" s="411"/>
      <c r="AD12" s="411"/>
      <c r="AE12" s="411"/>
      <c r="AF12" s="411"/>
      <c r="AG12" s="411"/>
      <c r="AH12" s="411"/>
      <c r="AI12" s="395"/>
      <c r="AJ12" s="422"/>
    </row>
    <row r="13" spans="1:36">
      <c r="A13" s="339"/>
      <c r="B13" s="74"/>
      <c r="C13" s="3189" t="s">
        <v>30</v>
      </c>
      <c r="D13" s="346" t="str">
        <f>Isian!C41</f>
        <v>Belakang/Barat</v>
      </c>
      <c r="E13" s="346"/>
      <c r="F13" s="346"/>
      <c r="G13" s="346"/>
      <c r="H13" s="346"/>
      <c r="I13" s="72" t="s">
        <v>55</v>
      </c>
      <c r="J13" s="386" t="str">
        <f>Isian!E41</f>
        <v>Rumah Tinggal</v>
      </c>
      <c r="K13" s="386"/>
      <c r="L13" s="386"/>
      <c r="M13" s="386"/>
      <c r="N13" s="386"/>
      <c r="O13" s="386"/>
      <c r="P13" s="386"/>
      <c r="Q13" s="386"/>
      <c r="R13" s="386"/>
      <c r="S13" s="3190" t="s">
        <v>30</v>
      </c>
      <c r="T13" s="346" t="str">
        <f>Isian!C43</f>
        <v>Kiri/Utara</v>
      </c>
      <c r="U13" s="346"/>
      <c r="V13" s="346"/>
      <c r="W13" s="346"/>
      <c r="X13" s="346"/>
      <c r="Y13" s="346"/>
      <c r="Z13" s="72" t="s">
        <v>55</v>
      </c>
      <c r="AA13" s="386" t="str">
        <f>Isian!E43</f>
        <v>Rumah Tinggal</v>
      </c>
      <c r="AB13" s="386"/>
      <c r="AC13" s="386"/>
      <c r="AD13" s="386"/>
      <c r="AE13" s="386"/>
      <c r="AF13" s="386"/>
      <c r="AG13" s="386"/>
      <c r="AH13" s="386"/>
      <c r="AI13" s="421"/>
      <c r="AJ13" s="192"/>
    </row>
    <row r="14" s="334" customFormat="1" ht="4.2" spans="1:36">
      <c r="A14" s="339"/>
      <c r="B14" s="347"/>
      <c r="C14" s="344"/>
      <c r="G14" s="344"/>
      <c r="H14" s="344"/>
      <c r="I14" s="344"/>
      <c r="J14" s="344"/>
      <c r="K14" s="344"/>
      <c r="L14" s="344"/>
      <c r="M14" s="344"/>
      <c r="N14" s="344"/>
      <c r="P14" s="388"/>
      <c r="Z14" s="344"/>
      <c r="AA14" s="410"/>
      <c r="AB14" s="410"/>
      <c r="AC14" s="410"/>
      <c r="AD14" s="410"/>
      <c r="AE14" s="410"/>
      <c r="AF14" s="410"/>
      <c r="AG14" s="410"/>
      <c r="AH14" s="410"/>
      <c r="AI14" s="395"/>
      <c r="AJ14" s="422"/>
    </row>
    <row r="15" spans="1:36">
      <c r="A15" s="339"/>
      <c r="B15" s="69" t="s">
        <v>2455</v>
      </c>
      <c r="D15" s="73" t="s">
        <v>55</v>
      </c>
      <c r="E15" s="348" t="s">
        <v>185</v>
      </c>
      <c r="F15" s="73" t="s">
        <v>2456</v>
      </c>
      <c r="J15" s="348"/>
      <c r="K15" s="73" t="s">
        <v>2457</v>
      </c>
      <c r="P15" s="348"/>
      <c r="Q15" s="73" t="s">
        <v>2458</v>
      </c>
      <c r="V15" s="72"/>
      <c r="X15" s="70" t="s">
        <v>2459</v>
      </c>
      <c r="Z15" s="72" t="s">
        <v>55</v>
      </c>
      <c r="AA15" s="412" t="str">
        <f>Isian!E9</f>
        <v>ADI PURNOMO</v>
      </c>
      <c r="AB15" s="267"/>
      <c r="AC15" s="267"/>
      <c r="AD15" s="267"/>
      <c r="AE15" s="267"/>
      <c r="AF15" s="267"/>
      <c r="AG15" s="267"/>
      <c r="AH15" s="267"/>
      <c r="AI15" s="73"/>
      <c r="AJ15" s="192"/>
    </row>
    <row r="16" s="64" customFormat="1" ht="6.6" spans="1:36">
      <c r="A16" s="349"/>
      <c r="B16" s="350"/>
      <c r="C16" s="351"/>
      <c r="D16" s="351"/>
      <c r="E16" s="352"/>
      <c r="F16" s="351"/>
      <c r="G16" s="351"/>
      <c r="H16" s="351"/>
      <c r="I16" s="351"/>
      <c r="J16" s="351"/>
      <c r="K16" s="351"/>
      <c r="L16" s="351"/>
      <c r="M16" s="351"/>
      <c r="N16" s="351"/>
      <c r="O16" s="351"/>
      <c r="P16" s="351"/>
      <c r="Q16" s="351"/>
      <c r="R16" s="351"/>
      <c r="S16" s="351"/>
      <c r="T16" s="351"/>
      <c r="U16" s="351"/>
      <c r="V16" s="351"/>
      <c r="W16" s="351"/>
      <c r="X16" s="351"/>
      <c r="Y16" s="351"/>
      <c r="Z16" s="351"/>
      <c r="AA16" s="351"/>
      <c r="AB16" s="351"/>
      <c r="AC16" s="351"/>
      <c r="AD16" s="351"/>
      <c r="AE16" s="351"/>
      <c r="AF16" s="351"/>
      <c r="AG16" s="351"/>
      <c r="AH16" s="351"/>
      <c r="AI16" s="351"/>
      <c r="AJ16" s="423"/>
    </row>
    <row r="17" s="335" customFormat="1" ht="10.5" customHeight="1" spans="1:36">
      <c r="A17" s="83" t="s">
        <v>2460</v>
      </c>
      <c r="B17" s="353"/>
      <c r="C17" s="354"/>
      <c r="D17" s="354"/>
      <c r="E17" s="354"/>
      <c r="F17" s="354"/>
      <c r="G17" s="354"/>
      <c r="H17" s="355"/>
      <c r="I17" s="354"/>
      <c r="J17" s="354"/>
      <c r="K17" s="354"/>
      <c r="L17" s="355"/>
      <c r="M17" s="354"/>
      <c r="N17" s="354"/>
      <c r="O17" s="354"/>
      <c r="P17" s="354"/>
      <c r="Q17" s="354"/>
      <c r="R17" s="354"/>
      <c r="S17" s="354"/>
      <c r="T17" s="354"/>
      <c r="U17" s="354"/>
      <c r="V17" s="396"/>
      <c r="W17" s="397" t="s">
        <v>2461</v>
      </c>
      <c r="X17" s="398"/>
      <c r="Y17" s="398"/>
      <c r="Z17" s="398"/>
      <c r="AA17" s="398"/>
      <c r="AB17" s="398"/>
      <c r="AC17" s="398"/>
      <c r="AD17" s="398"/>
      <c r="AE17" s="398"/>
      <c r="AF17" s="398"/>
      <c r="AG17" s="398"/>
      <c r="AH17" s="398"/>
      <c r="AI17" s="398"/>
      <c r="AJ17" s="424"/>
    </row>
    <row r="18" s="335" customFormat="1" ht="12.6" spans="1:36">
      <c r="A18" s="68"/>
      <c r="B18" s="178" t="s">
        <v>2462</v>
      </c>
      <c r="C18" s="118"/>
      <c r="D18" s="118"/>
      <c r="E18" s="120"/>
      <c r="F18" s="118" t="s">
        <v>2463</v>
      </c>
      <c r="G18" s="118"/>
      <c r="H18" s="118"/>
      <c r="I18" s="118"/>
      <c r="J18" s="120" t="s">
        <v>185</v>
      </c>
      <c r="K18" s="118" t="s">
        <v>2464</v>
      </c>
      <c r="L18" s="118"/>
      <c r="M18" s="118"/>
      <c r="N18" s="118"/>
      <c r="O18" s="118"/>
      <c r="P18" s="120"/>
      <c r="Q18" s="118" t="s">
        <v>2465</v>
      </c>
      <c r="R18" s="357"/>
      <c r="S18" s="357"/>
      <c r="T18" s="357"/>
      <c r="U18" s="357"/>
      <c r="V18" s="392"/>
      <c r="W18" s="377"/>
      <c r="X18" s="177"/>
      <c r="Y18" s="177"/>
      <c r="Z18" s="177"/>
      <c r="AA18" s="177"/>
      <c r="AB18" s="177"/>
      <c r="AC18" s="177"/>
      <c r="AD18" s="177"/>
      <c r="AE18" s="177"/>
      <c r="AF18" s="177"/>
      <c r="AG18" s="177"/>
      <c r="AH18" s="177"/>
      <c r="AI18" s="177"/>
      <c r="AJ18" s="425"/>
    </row>
    <row r="19" s="336" customFormat="1" ht="11.4" spans="1:36">
      <c r="A19" s="68"/>
      <c r="B19" s="356"/>
      <c r="C19" s="357"/>
      <c r="D19" s="357"/>
      <c r="E19" s="357"/>
      <c r="F19" s="357"/>
      <c r="G19" s="357"/>
      <c r="H19" s="357"/>
      <c r="I19" s="357"/>
      <c r="J19" s="357"/>
      <c r="K19" s="357"/>
      <c r="L19" s="357"/>
      <c r="M19" s="357"/>
      <c r="N19" s="357"/>
      <c r="O19" s="357"/>
      <c r="P19" s="389"/>
      <c r="Q19" s="357"/>
      <c r="R19" s="359"/>
      <c r="S19" s="359"/>
      <c r="T19" s="359"/>
      <c r="U19" s="359"/>
      <c r="V19" s="399"/>
      <c r="W19" s="358"/>
      <c r="X19" s="359"/>
      <c r="Y19" s="359"/>
      <c r="Z19" s="359"/>
      <c r="AA19" s="359"/>
      <c r="AB19" s="359"/>
      <c r="AC19" s="359"/>
      <c r="AD19" s="359"/>
      <c r="AE19" s="389" t="s">
        <v>2466</v>
      </c>
      <c r="AF19" s="389"/>
      <c r="AG19" s="389" t="s">
        <v>2467</v>
      </c>
      <c r="AH19" s="370"/>
      <c r="AI19" s="389" t="s">
        <v>2468</v>
      </c>
      <c r="AJ19" s="426"/>
    </row>
    <row r="20" spans="1:36">
      <c r="A20" s="68"/>
      <c r="B20" s="358"/>
      <c r="C20" s="359"/>
      <c r="D20" s="359"/>
      <c r="E20" s="359"/>
      <c r="F20" s="359"/>
      <c r="G20" s="359"/>
      <c r="H20" s="359"/>
      <c r="I20" s="359"/>
      <c r="J20" s="359"/>
      <c r="K20" s="359"/>
      <c r="L20" s="359"/>
      <c r="M20" s="359"/>
      <c r="N20" s="359"/>
      <c r="O20" s="359"/>
      <c r="P20" s="390"/>
      <c r="Q20" s="359"/>
      <c r="R20" s="121"/>
      <c r="S20" s="118"/>
      <c r="T20" s="121"/>
      <c r="U20" s="118"/>
      <c r="V20" s="391"/>
      <c r="W20" s="368" t="s">
        <v>2469</v>
      </c>
      <c r="X20" s="118"/>
      <c r="Y20" s="118"/>
      <c r="Z20" s="118"/>
      <c r="AA20" s="118"/>
      <c r="AB20" s="118"/>
      <c r="AC20" s="118"/>
      <c r="AD20" s="118"/>
      <c r="AE20" s="120"/>
      <c r="AF20" s="118"/>
      <c r="AG20" s="120" t="s">
        <v>185</v>
      </c>
      <c r="AH20" s="118"/>
      <c r="AI20" s="120"/>
      <c r="AJ20" s="228"/>
    </row>
    <row r="21" spans="1:36">
      <c r="A21" s="68"/>
      <c r="B21" s="178" t="s">
        <v>2470</v>
      </c>
      <c r="C21" s="118"/>
      <c r="D21" s="118"/>
      <c r="E21" s="120" t="s">
        <v>185</v>
      </c>
      <c r="F21" s="118" t="s">
        <v>2471</v>
      </c>
      <c r="G21" s="118"/>
      <c r="H21" s="118"/>
      <c r="I21" s="118"/>
      <c r="J21" s="120"/>
      <c r="K21" s="118" t="s">
        <v>2472</v>
      </c>
      <c r="L21" s="118"/>
      <c r="M21" s="118"/>
      <c r="N21" s="118"/>
      <c r="O21" s="118"/>
      <c r="P21" s="120"/>
      <c r="Q21" s="118" t="s">
        <v>2473</v>
      </c>
      <c r="R21" s="118"/>
      <c r="S21" s="118"/>
      <c r="T21" s="121"/>
      <c r="U21" s="118"/>
      <c r="V21" s="391"/>
      <c r="W21" s="368" t="s">
        <v>2474</v>
      </c>
      <c r="X21" s="118"/>
      <c r="Y21" s="118"/>
      <c r="Z21" s="118"/>
      <c r="AA21" s="132"/>
      <c r="AB21" s="132"/>
      <c r="AC21" s="118"/>
      <c r="AD21" s="118"/>
      <c r="AE21" s="132"/>
      <c r="AF21" s="118"/>
      <c r="AG21" s="132"/>
      <c r="AH21" s="118"/>
      <c r="AI21" s="118"/>
      <c r="AJ21" s="228"/>
    </row>
    <row r="22" s="336" customFormat="1" ht="12.6" spans="1:36">
      <c r="A22" s="68"/>
      <c r="B22" s="178" t="s">
        <v>2475</v>
      </c>
      <c r="C22" s="118"/>
      <c r="D22" s="118"/>
      <c r="E22" s="118"/>
      <c r="F22" s="118"/>
      <c r="G22" s="118"/>
      <c r="H22" s="118"/>
      <c r="I22" s="118"/>
      <c r="J22" s="132"/>
      <c r="K22" s="118"/>
      <c r="L22" s="118"/>
      <c r="M22" s="118"/>
      <c r="N22" s="118"/>
      <c r="O22" s="118"/>
      <c r="P22" s="132"/>
      <c r="Q22" s="118"/>
      <c r="R22" s="359"/>
      <c r="S22" s="359"/>
      <c r="T22" s="400"/>
      <c r="U22" s="359"/>
      <c r="V22" s="399"/>
      <c r="W22" s="401"/>
      <c r="X22" s="359"/>
      <c r="Y22" s="359"/>
      <c r="Z22" s="359"/>
      <c r="AA22" s="390"/>
      <c r="AB22" s="390"/>
      <c r="AC22" s="359"/>
      <c r="AD22" s="359"/>
      <c r="AE22" s="390"/>
      <c r="AF22" s="359"/>
      <c r="AG22" s="390"/>
      <c r="AH22" s="359"/>
      <c r="AI22" s="359"/>
      <c r="AJ22" s="426"/>
    </row>
    <row r="23" spans="1:36">
      <c r="A23" s="68"/>
      <c r="B23" s="358"/>
      <c r="C23" s="359"/>
      <c r="D23" s="359"/>
      <c r="E23" s="359"/>
      <c r="F23" s="359"/>
      <c r="G23" s="359"/>
      <c r="H23" s="359"/>
      <c r="I23" s="359"/>
      <c r="J23" s="390"/>
      <c r="K23" s="359"/>
      <c r="L23" s="359"/>
      <c r="M23" s="359"/>
      <c r="N23" s="359"/>
      <c r="O23" s="359"/>
      <c r="P23" s="390"/>
      <c r="Q23" s="359"/>
      <c r="R23" s="118"/>
      <c r="S23" s="118"/>
      <c r="T23" s="121"/>
      <c r="U23" s="118"/>
      <c r="V23" s="391"/>
      <c r="W23" s="368" t="s">
        <v>2469</v>
      </c>
      <c r="X23" s="118"/>
      <c r="Y23" s="118"/>
      <c r="Z23" s="118"/>
      <c r="AA23" s="132"/>
      <c r="AB23" s="132"/>
      <c r="AC23" s="118"/>
      <c r="AD23" s="118"/>
      <c r="AE23" s="120" t="s">
        <v>185</v>
      </c>
      <c r="AF23" s="118"/>
      <c r="AG23" s="120"/>
      <c r="AH23" s="118"/>
      <c r="AI23" s="120"/>
      <c r="AJ23" s="228"/>
    </row>
    <row r="24" spans="1:36">
      <c r="A24" s="68"/>
      <c r="B24" s="178" t="s">
        <v>2476</v>
      </c>
      <c r="C24" s="118"/>
      <c r="D24" s="118"/>
      <c r="E24" s="120"/>
      <c r="F24" s="118" t="s">
        <v>2477</v>
      </c>
      <c r="G24" s="118"/>
      <c r="H24" s="118"/>
      <c r="I24" s="118"/>
      <c r="J24" s="120" t="s">
        <v>185</v>
      </c>
      <c r="K24" s="118" t="s">
        <v>2478</v>
      </c>
      <c r="L24" s="118"/>
      <c r="M24" s="118"/>
      <c r="N24" s="118"/>
      <c r="O24" s="118"/>
      <c r="P24" s="120"/>
      <c r="Q24" s="118" t="s">
        <v>2479</v>
      </c>
      <c r="R24" s="118"/>
      <c r="S24" s="118"/>
      <c r="T24" s="121"/>
      <c r="U24" s="118"/>
      <c r="V24" s="391"/>
      <c r="W24" s="368" t="s">
        <v>2480</v>
      </c>
      <c r="X24" s="118"/>
      <c r="Y24" s="118"/>
      <c r="Z24" s="118"/>
      <c r="AA24" s="132"/>
      <c r="AB24" s="132"/>
      <c r="AC24" s="118"/>
      <c r="AD24" s="118"/>
      <c r="AE24" s="132"/>
      <c r="AF24" s="118"/>
      <c r="AG24" s="132"/>
      <c r="AH24" s="118"/>
      <c r="AI24" s="118"/>
      <c r="AJ24" s="228"/>
    </row>
    <row r="25" s="336" customFormat="1" ht="12.6" spans="1:36">
      <c r="A25" s="68"/>
      <c r="B25" s="178" t="s">
        <v>2475</v>
      </c>
      <c r="C25" s="118"/>
      <c r="D25" s="118"/>
      <c r="E25" s="118"/>
      <c r="F25" s="118"/>
      <c r="G25" s="118"/>
      <c r="H25" s="118"/>
      <c r="I25" s="118"/>
      <c r="J25" s="132"/>
      <c r="K25" s="118"/>
      <c r="L25" s="118"/>
      <c r="M25" s="118"/>
      <c r="N25" s="118"/>
      <c r="O25" s="118"/>
      <c r="P25" s="132"/>
      <c r="Q25" s="118"/>
      <c r="R25" s="359"/>
      <c r="S25" s="359"/>
      <c r="T25" s="400"/>
      <c r="U25" s="359"/>
      <c r="V25" s="399"/>
      <c r="W25" s="401"/>
      <c r="X25" s="359"/>
      <c r="Y25" s="359"/>
      <c r="Z25" s="359"/>
      <c r="AA25" s="390"/>
      <c r="AB25" s="390"/>
      <c r="AC25" s="359"/>
      <c r="AD25" s="359"/>
      <c r="AE25" s="390"/>
      <c r="AF25" s="359"/>
      <c r="AG25" s="390"/>
      <c r="AH25" s="359"/>
      <c r="AI25" s="359"/>
      <c r="AJ25" s="426"/>
    </row>
    <row r="26" spans="1:36">
      <c r="A26" s="68"/>
      <c r="B26" s="358"/>
      <c r="C26" s="359"/>
      <c r="D26" s="359"/>
      <c r="E26" s="359"/>
      <c r="F26" s="359"/>
      <c r="G26" s="359"/>
      <c r="H26" s="359"/>
      <c r="I26" s="359"/>
      <c r="J26" s="390"/>
      <c r="K26" s="359"/>
      <c r="L26" s="359"/>
      <c r="M26" s="359"/>
      <c r="N26" s="359"/>
      <c r="O26" s="359"/>
      <c r="P26" s="390"/>
      <c r="Q26" s="359"/>
      <c r="R26" s="118"/>
      <c r="S26" s="118"/>
      <c r="T26" s="121"/>
      <c r="U26" s="118"/>
      <c r="V26" s="391"/>
      <c r="W26" s="368" t="s">
        <v>2469</v>
      </c>
      <c r="X26" s="118"/>
      <c r="Y26" s="118"/>
      <c r="Z26" s="118"/>
      <c r="AA26" s="132"/>
      <c r="AB26" s="132"/>
      <c r="AC26" s="118"/>
      <c r="AD26" s="118"/>
      <c r="AE26" s="120" t="s">
        <v>185</v>
      </c>
      <c r="AF26" s="118"/>
      <c r="AG26" s="120"/>
      <c r="AH26" s="118"/>
      <c r="AI26" s="120"/>
      <c r="AJ26" s="228"/>
    </row>
    <row r="27" spans="1:36">
      <c r="A27" s="68"/>
      <c r="B27" s="178" t="s">
        <v>2481</v>
      </c>
      <c r="C27" s="118"/>
      <c r="D27" s="118"/>
      <c r="E27" s="120"/>
      <c r="F27" s="118" t="s">
        <v>2482</v>
      </c>
      <c r="G27" s="118"/>
      <c r="H27" s="118"/>
      <c r="I27" s="118"/>
      <c r="J27" s="120" t="s">
        <v>185</v>
      </c>
      <c r="K27" s="118" t="s">
        <v>2478</v>
      </c>
      <c r="L27" s="118"/>
      <c r="M27" s="118"/>
      <c r="N27" s="118"/>
      <c r="O27" s="118"/>
      <c r="P27" s="120"/>
      <c r="Q27" s="118" t="s">
        <v>2483</v>
      </c>
      <c r="R27" s="118"/>
      <c r="S27" s="118"/>
      <c r="T27" s="121"/>
      <c r="U27" s="118"/>
      <c r="V27" s="391"/>
      <c r="W27" s="368" t="s">
        <v>2484</v>
      </c>
      <c r="X27" s="118"/>
      <c r="Y27" s="118"/>
      <c r="Z27" s="118"/>
      <c r="AA27" s="132"/>
      <c r="AB27" s="132"/>
      <c r="AC27" s="118"/>
      <c r="AD27" s="118"/>
      <c r="AE27" s="132"/>
      <c r="AF27" s="118"/>
      <c r="AG27" s="132"/>
      <c r="AH27" s="118"/>
      <c r="AI27" s="118"/>
      <c r="AJ27" s="228"/>
    </row>
    <row r="28" s="335" customFormat="1" ht="10.2" spans="1:36">
      <c r="A28" s="78"/>
      <c r="B28" s="360"/>
      <c r="C28" s="361"/>
      <c r="D28" s="361"/>
      <c r="E28" s="361"/>
      <c r="F28" s="361"/>
      <c r="G28" s="361"/>
      <c r="H28" s="361"/>
      <c r="I28" s="361"/>
      <c r="J28" s="361"/>
      <c r="K28" s="361"/>
      <c r="L28" s="361"/>
      <c r="M28" s="361"/>
      <c r="N28" s="361"/>
      <c r="O28" s="361"/>
      <c r="P28" s="361"/>
      <c r="Q28" s="361"/>
      <c r="R28" s="361"/>
      <c r="S28" s="361"/>
      <c r="T28" s="402"/>
      <c r="U28" s="361"/>
      <c r="V28" s="403"/>
      <c r="W28" s="371"/>
      <c r="X28" s="357"/>
      <c r="Y28" s="357"/>
      <c r="Z28" s="357"/>
      <c r="AA28" s="389"/>
      <c r="AB28" s="389"/>
      <c r="AC28" s="357"/>
      <c r="AD28" s="357"/>
      <c r="AE28" s="389"/>
      <c r="AF28" s="357"/>
      <c r="AG28" s="389"/>
      <c r="AH28" s="357"/>
      <c r="AI28" s="357"/>
      <c r="AJ28" s="427"/>
    </row>
    <row r="29" ht="12.75" customHeight="1" spans="1:36">
      <c r="A29" s="83" t="s">
        <v>2485</v>
      </c>
      <c r="B29" s="362" t="s">
        <v>2486</v>
      </c>
      <c r="C29" s="363"/>
      <c r="D29" s="363"/>
      <c r="E29" s="363"/>
      <c r="F29" s="364"/>
      <c r="G29" s="362" t="s">
        <v>2487</v>
      </c>
      <c r="H29" s="363"/>
      <c r="I29" s="363"/>
      <c r="J29" s="363"/>
      <c r="K29" s="363"/>
      <c r="L29" s="363"/>
      <c r="M29" s="363"/>
      <c r="N29" s="364"/>
      <c r="O29" s="362" t="s">
        <v>2488</v>
      </c>
      <c r="P29" s="363"/>
      <c r="Q29" s="363"/>
      <c r="R29" s="363"/>
      <c r="S29" s="363"/>
      <c r="T29" s="363"/>
      <c r="U29" s="363"/>
      <c r="V29" s="364"/>
      <c r="W29" s="368" t="s">
        <v>2469</v>
      </c>
      <c r="X29" s="118"/>
      <c r="Y29" s="118"/>
      <c r="Z29" s="118"/>
      <c r="AA29" s="132"/>
      <c r="AB29" s="132"/>
      <c r="AC29" s="118"/>
      <c r="AD29" s="118"/>
      <c r="AE29" s="120"/>
      <c r="AF29" s="118"/>
      <c r="AG29" s="120" t="s">
        <v>185</v>
      </c>
      <c r="AH29" s="118"/>
      <c r="AI29" s="120"/>
      <c r="AJ29" s="228"/>
    </row>
    <row r="30" ht="12.75" customHeight="1" spans="1:36">
      <c r="A30" s="68"/>
      <c r="B30" s="365"/>
      <c r="C30" s="366"/>
      <c r="D30" s="366"/>
      <c r="E30" s="366"/>
      <c r="F30" s="367"/>
      <c r="G30" s="365"/>
      <c r="H30" s="366"/>
      <c r="I30" s="366"/>
      <c r="J30" s="366"/>
      <c r="K30" s="366"/>
      <c r="L30" s="366"/>
      <c r="M30" s="366"/>
      <c r="N30" s="367"/>
      <c r="O30" s="365"/>
      <c r="P30" s="366"/>
      <c r="Q30" s="366"/>
      <c r="R30" s="366"/>
      <c r="S30" s="366"/>
      <c r="T30" s="366"/>
      <c r="U30" s="366"/>
      <c r="V30" s="367"/>
      <c r="W30" s="368" t="s">
        <v>2489</v>
      </c>
      <c r="X30" s="118"/>
      <c r="Y30" s="118"/>
      <c r="Z30" s="118"/>
      <c r="AA30" s="118"/>
      <c r="AB30" s="118"/>
      <c r="AC30" s="118"/>
      <c r="AD30" s="118"/>
      <c r="AE30" s="118"/>
      <c r="AF30" s="118"/>
      <c r="AG30" s="118"/>
      <c r="AH30" s="118"/>
      <c r="AI30" s="118"/>
      <c r="AJ30" s="228"/>
    </row>
    <row r="31" s="336" customFormat="1" ht="11.25" customHeight="1" spans="1:36">
      <c r="A31" s="68"/>
      <c r="B31" s="365"/>
      <c r="C31" s="366"/>
      <c r="D31" s="366"/>
      <c r="E31" s="366"/>
      <c r="F31" s="367"/>
      <c r="G31" s="365"/>
      <c r="H31" s="366"/>
      <c r="I31" s="366"/>
      <c r="J31" s="366"/>
      <c r="K31" s="366"/>
      <c r="L31" s="366"/>
      <c r="M31" s="366"/>
      <c r="N31" s="367"/>
      <c r="O31" s="365"/>
      <c r="P31" s="366"/>
      <c r="Q31" s="366"/>
      <c r="R31" s="366"/>
      <c r="S31" s="366"/>
      <c r="T31" s="366"/>
      <c r="U31" s="366"/>
      <c r="V31" s="367"/>
      <c r="W31" s="401"/>
      <c r="X31" s="359"/>
      <c r="Y31" s="359"/>
      <c r="Z31" s="359"/>
      <c r="AA31" s="390"/>
      <c r="AB31" s="390"/>
      <c r="AC31" s="359"/>
      <c r="AD31" s="359"/>
      <c r="AE31" s="390"/>
      <c r="AF31" s="359"/>
      <c r="AG31" s="390"/>
      <c r="AH31" s="359"/>
      <c r="AI31" s="359"/>
      <c r="AJ31" s="426"/>
    </row>
    <row r="32" spans="1:36">
      <c r="A32" s="68"/>
      <c r="B32" s="178" t="s">
        <v>2490</v>
      </c>
      <c r="C32" s="246" t="s">
        <v>55</v>
      </c>
      <c r="D32" s="121">
        <v>50</v>
      </c>
      <c r="E32" s="121"/>
      <c r="F32" s="359" t="s">
        <v>1981</v>
      </c>
      <c r="G32" s="368" t="s">
        <v>2297</v>
      </c>
      <c r="H32" s="118"/>
      <c r="I32" s="118"/>
      <c r="J32" s="118"/>
      <c r="K32" s="118"/>
      <c r="L32" s="118"/>
      <c r="M32" s="120"/>
      <c r="N32" s="391"/>
      <c r="O32" s="368" t="s">
        <v>2491</v>
      </c>
      <c r="P32" s="118"/>
      <c r="Q32" s="118"/>
      <c r="R32" s="118"/>
      <c r="S32" s="118"/>
      <c r="T32" s="118"/>
      <c r="U32" s="120" t="s">
        <v>185</v>
      </c>
      <c r="V32" s="118"/>
      <c r="W32" s="368" t="s">
        <v>2469</v>
      </c>
      <c r="X32" s="118"/>
      <c r="Y32" s="118"/>
      <c r="Z32" s="118"/>
      <c r="AA32" s="132"/>
      <c r="AB32" s="132"/>
      <c r="AC32" s="118"/>
      <c r="AD32" s="118"/>
      <c r="AE32" s="120" t="s">
        <v>185</v>
      </c>
      <c r="AF32" s="118"/>
      <c r="AG32" s="120"/>
      <c r="AH32" s="118"/>
      <c r="AI32" s="120"/>
      <c r="AJ32" s="228"/>
    </row>
    <row r="33" spans="1:36">
      <c r="A33" s="68"/>
      <c r="B33" s="178"/>
      <c r="C33" s="246"/>
      <c r="D33" s="118"/>
      <c r="E33" s="118"/>
      <c r="F33" s="359"/>
      <c r="G33" s="368" t="s">
        <v>2492</v>
      </c>
      <c r="H33" s="118"/>
      <c r="I33" s="118"/>
      <c r="J33" s="118"/>
      <c r="K33" s="118"/>
      <c r="L33" s="118"/>
      <c r="M33" s="132"/>
      <c r="N33" s="391"/>
      <c r="O33" s="368"/>
      <c r="P33" s="118"/>
      <c r="Q33" s="118"/>
      <c r="R33" s="118"/>
      <c r="S33" s="118"/>
      <c r="T33" s="118"/>
      <c r="U33" s="132"/>
      <c r="V33" s="118"/>
      <c r="W33" s="368" t="s">
        <v>2493</v>
      </c>
      <c r="X33" s="118"/>
      <c r="Y33" s="118"/>
      <c r="Z33" s="118"/>
      <c r="AA33" s="118"/>
      <c r="AB33" s="118"/>
      <c r="AC33" s="118"/>
      <c r="AD33" s="118"/>
      <c r="AE33" s="118"/>
      <c r="AF33" s="118"/>
      <c r="AG33" s="118"/>
      <c r="AH33" s="118"/>
      <c r="AI33" s="118"/>
      <c r="AJ33" s="228"/>
    </row>
    <row r="34" spans="1:36">
      <c r="A34" s="68"/>
      <c r="B34" s="178" t="s">
        <v>2494</v>
      </c>
      <c r="C34" s="246" t="s">
        <v>55</v>
      </c>
      <c r="D34" s="121">
        <v>20</v>
      </c>
      <c r="E34" s="121"/>
      <c r="F34" s="359" t="s">
        <v>1981</v>
      </c>
      <c r="G34" s="178"/>
      <c r="H34" s="118"/>
      <c r="I34" s="118"/>
      <c r="J34" s="118"/>
      <c r="K34" s="118"/>
      <c r="L34" s="118"/>
      <c r="M34" s="132"/>
      <c r="N34" s="391"/>
      <c r="O34" s="368"/>
      <c r="P34" s="118"/>
      <c r="Q34" s="118"/>
      <c r="R34" s="118"/>
      <c r="S34" s="118"/>
      <c r="T34" s="118"/>
      <c r="U34" s="132"/>
      <c r="V34" s="118"/>
      <c r="W34" s="368"/>
      <c r="X34" s="118"/>
      <c r="Y34" s="118"/>
      <c r="Z34" s="118"/>
      <c r="AA34" s="118"/>
      <c r="AB34" s="118"/>
      <c r="AC34" s="118"/>
      <c r="AD34" s="118"/>
      <c r="AE34" s="118"/>
      <c r="AF34" s="118"/>
      <c r="AG34" s="118"/>
      <c r="AH34" s="118"/>
      <c r="AI34" s="118"/>
      <c r="AJ34" s="228"/>
    </row>
    <row r="35" spans="1:36">
      <c r="A35" s="68"/>
      <c r="B35" s="178"/>
      <c r="C35" s="246"/>
      <c r="D35" s="121"/>
      <c r="E35" s="118"/>
      <c r="F35" s="359"/>
      <c r="G35" s="368" t="s">
        <v>2495</v>
      </c>
      <c r="H35" s="118"/>
      <c r="I35" s="118"/>
      <c r="J35" s="118"/>
      <c r="K35" s="118"/>
      <c r="L35" s="118"/>
      <c r="M35" s="120"/>
      <c r="N35" s="391"/>
      <c r="O35" s="368" t="s">
        <v>2496</v>
      </c>
      <c r="P35" s="118"/>
      <c r="Q35" s="118"/>
      <c r="R35" s="118"/>
      <c r="S35" s="118"/>
      <c r="T35" s="118"/>
      <c r="U35" s="120"/>
      <c r="V35" s="118"/>
      <c r="W35" s="368" t="s">
        <v>2497</v>
      </c>
      <c r="X35" s="118"/>
      <c r="Y35" s="118"/>
      <c r="Z35" s="118"/>
      <c r="AA35" s="132"/>
      <c r="AB35" s="132"/>
      <c r="AC35" s="118"/>
      <c r="AD35" s="118"/>
      <c r="AE35" s="120" t="s">
        <v>185</v>
      </c>
      <c r="AF35" s="118"/>
      <c r="AG35" s="120"/>
      <c r="AH35" s="118"/>
      <c r="AI35" s="120"/>
      <c r="AJ35" s="228"/>
    </row>
    <row r="36" spans="1:36">
      <c r="A36" s="68"/>
      <c r="B36" s="178" t="s">
        <v>2498</v>
      </c>
      <c r="C36" s="246" t="s">
        <v>55</v>
      </c>
      <c r="D36" s="121">
        <v>0</v>
      </c>
      <c r="E36" s="121"/>
      <c r="F36" s="359" t="s">
        <v>1981</v>
      </c>
      <c r="G36" s="368" t="s">
        <v>2499</v>
      </c>
      <c r="H36" s="118"/>
      <c r="I36" s="118"/>
      <c r="J36" s="118"/>
      <c r="K36" s="118"/>
      <c r="L36" s="118"/>
      <c r="M36" s="132"/>
      <c r="N36" s="391"/>
      <c r="O36" s="368"/>
      <c r="P36" s="118"/>
      <c r="Q36" s="118"/>
      <c r="R36" s="118"/>
      <c r="S36" s="118"/>
      <c r="T36" s="118"/>
      <c r="U36" s="132"/>
      <c r="V36" s="118"/>
      <c r="W36" s="368" t="s">
        <v>2500</v>
      </c>
      <c r="X36" s="118"/>
      <c r="Y36" s="118"/>
      <c r="Z36" s="118"/>
      <c r="AA36" s="118"/>
      <c r="AB36" s="118"/>
      <c r="AC36" s="118"/>
      <c r="AD36" s="118"/>
      <c r="AE36" s="118"/>
      <c r="AF36" s="118"/>
      <c r="AG36" s="118"/>
      <c r="AH36" s="118"/>
      <c r="AI36" s="118"/>
      <c r="AJ36" s="228"/>
    </row>
    <row r="37" s="335" customFormat="1" ht="12.6" spans="1:36">
      <c r="A37" s="68"/>
      <c r="B37" s="356"/>
      <c r="C37" s="369"/>
      <c r="D37" s="370"/>
      <c r="E37" s="357"/>
      <c r="F37" s="357"/>
      <c r="G37" s="368"/>
      <c r="H37" s="357"/>
      <c r="I37" s="357"/>
      <c r="J37" s="357"/>
      <c r="K37" s="357"/>
      <c r="L37" s="357"/>
      <c r="M37" s="389"/>
      <c r="N37" s="392"/>
      <c r="O37" s="371"/>
      <c r="P37" s="357"/>
      <c r="Q37" s="357"/>
      <c r="R37" s="357"/>
      <c r="S37" s="357"/>
      <c r="T37" s="357"/>
      <c r="U37" s="389"/>
      <c r="V37" s="357"/>
      <c r="W37" s="371"/>
      <c r="X37" s="357"/>
      <c r="Y37" s="357"/>
      <c r="Z37" s="357"/>
      <c r="AA37" s="389"/>
      <c r="AB37" s="389"/>
      <c r="AC37" s="357"/>
      <c r="AD37" s="357"/>
      <c r="AE37" s="389"/>
      <c r="AF37" s="357"/>
      <c r="AG37" s="389"/>
      <c r="AH37" s="357"/>
      <c r="AI37" s="357"/>
      <c r="AJ37" s="427"/>
    </row>
    <row r="38" spans="1:36">
      <c r="A38" s="68"/>
      <c r="B38" s="178" t="s">
        <v>2501</v>
      </c>
      <c r="C38" s="246" t="s">
        <v>55</v>
      </c>
      <c r="D38" s="121">
        <v>10</v>
      </c>
      <c r="E38" s="121"/>
      <c r="F38" s="359" t="s">
        <v>1981</v>
      </c>
      <c r="G38" s="368" t="s">
        <v>2502</v>
      </c>
      <c r="H38" s="118"/>
      <c r="I38" s="118"/>
      <c r="J38" s="118"/>
      <c r="K38" s="118"/>
      <c r="L38" s="118"/>
      <c r="M38" s="120" t="s">
        <v>185</v>
      </c>
      <c r="N38" s="391"/>
      <c r="O38" s="368" t="s">
        <v>2503</v>
      </c>
      <c r="P38" s="118"/>
      <c r="Q38" s="118"/>
      <c r="R38" s="118"/>
      <c r="S38" s="118"/>
      <c r="T38" s="118"/>
      <c r="U38" s="120"/>
      <c r="V38" s="118"/>
      <c r="W38" s="368" t="s">
        <v>2497</v>
      </c>
      <c r="X38" s="118"/>
      <c r="Y38" s="118"/>
      <c r="Z38" s="118"/>
      <c r="AA38" s="132"/>
      <c r="AB38" s="132"/>
      <c r="AC38" s="118"/>
      <c r="AD38" s="118"/>
      <c r="AE38" s="120"/>
      <c r="AF38" s="118"/>
      <c r="AG38" s="120" t="s">
        <v>185</v>
      </c>
      <c r="AH38" s="118"/>
      <c r="AI38" s="120"/>
      <c r="AJ38" s="228"/>
    </row>
    <row r="39" spans="1:36">
      <c r="A39" s="68"/>
      <c r="B39" s="118"/>
      <c r="C39" s="246"/>
      <c r="D39" s="118"/>
      <c r="E39" s="118"/>
      <c r="F39" s="359"/>
      <c r="G39" s="368" t="s">
        <v>2504</v>
      </c>
      <c r="H39" s="118"/>
      <c r="I39" s="118"/>
      <c r="J39" s="118"/>
      <c r="K39" s="118"/>
      <c r="L39" s="118"/>
      <c r="M39" s="132"/>
      <c r="N39" s="391"/>
      <c r="O39" s="368"/>
      <c r="P39" s="118"/>
      <c r="Q39" s="118"/>
      <c r="R39" s="118"/>
      <c r="S39" s="118"/>
      <c r="T39" s="118"/>
      <c r="U39" s="132"/>
      <c r="V39" s="118"/>
      <c r="W39" s="368" t="s">
        <v>2505</v>
      </c>
      <c r="X39" s="118"/>
      <c r="Y39" s="118"/>
      <c r="Z39" s="118"/>
      <c r="AA39" s="118"/>
      <c r="AB39" s="118"/>
      <c r="AC39" s="118"/>
      <c r="AD39" s="118"/>
      <c r="AE39" s="118"/>
      <c r="AF39" s="118"/>
      <c r="AG39" s="118"/>
      <c r="AH39" s="118"/>
      <c r="AI39" s="118"/>
      <c r="AJ39" s="228"/>
    </row>
    <row r="40" spans="1:36">
      <c r="A40" s="68"/>
      <c r="B40" s="178" t="s">
        <v>2506</v>
      </c>
      <c r="C40" s="246" t="s">
        <v>55</v>
      </c>
      <c r="D40" s="121">
        <v>10</v>
      </c>
      <c r="E40" s="121"/>
      <c r="F40" s="359" t="s">
        <v>1981</v>
      </c>
      <c r="G40" s="371"/>
      <c r="H40" s="118"/>
      <c r="I40" s="118"/>
      <c r="J40" s="118"/>
      <c r="K40" s="118"/>
      <c r="L40" s="118"/>
      <c r="M40" s="132"/>
      <c r="N40" s="391"/>
      <c r="O40" s="368"/>
      <c r="P40" s="118"/>
      <c r="Q40" s="118"/>
      <c r="R40" s="118"/>
      <c r="S40" s="118"/>
      <c r="T40" s="118"/>
      <c r="U40" s="132"/>
      <c r="V40" s="118"/>
      <c r="W40" s="368"/>
      <c r="X40" s="118"/>
      <c r="Y40" s="118"/>
      <c r="Z40" s="118"/>
      <c r="AA40" s="118"/>
      <c r="AB40" s="118"/>
      <c r="AC40" s="118"/>
      <c r="AD40" s="118"/>
      <c r="AE40" s="118"/>
      <c r="AF40" s="118"/>
      <c r="AG40" s="118"/>
      <c r="AH40" s="118"/>
      <c r="AI40" s="118"/>
      <c r="AJ40" s="228"/>
    </row>
    <row r="41" spans="1:36">
      <c r="A41" s="68"/>
      <c r="B41" s="178"/>
      <c r="C41" s="246"/>
      <c r="D41" s="121"/>
      <c r="E41" s="118"/>
      <c r="F41" s="359"/>
      <c r="G41" s="368" t="s">
        <v>2507</v>
      </c>
      <c r="H41" s="118"/>
      <c r="I41" s="118"/>
      <c r="J41" s="118"/>
      <c r="K41" s="118"/>
      <c r="L41" s="118"/>
      <c r="M41" s="120"/>
      <c r="N41" s="391"/>
      <c r="O41" s="368" t="s">
        <v>2508</v>
      </c>
      <c r="P41" s="118"/>
      <c r="Q41" s="118"/>
      <c r="R41" s="118"/>
      <c r="S41" s="118"/>
      <c r="T41" s="118"/>
      <c r="U41" s="120"/>
      <c r="V41" s="118"/>
      <c r="W41" s="368" t="s">
        <v>2509</v>
      </c>
      <c r="X41" s="118"/>
      <c r="Y41" s="118"/>
      <c r="Z41" s="118"/>
      <c r="AA41" s="132"/>
      <c r="AB41" s="132"/>
      <c r="AC41" s="118"/>
      <c r="AD41" s="118"/>
      <c r="AE41" s="120" t="s">
        <v>185</v>
      </c>
      <c r="AF41" s="118"/>
      <c r="AG41" s="120"/>
      <c r="AH41" s="118"/>
      <c r="AI41" s="120"/>
      <c r="AJ41" s="228"/>
    </row>
    <row r="42" spans="1:36">
      <c r="A42" s="68"/>
      <c r="B42" s="178" t="s">
        <v>2457</v>
      </c>
      <c r="C42" s="246" t="s">
        <v>55</v>
      </c>
      <c r="D42" s="121">
        <v>10</v>
      </c>
      <c r="E42" s="121"/>
      <c r="F42" s="359" t="s">
        <v>1981</v>
      </c>
      <c r="G42" s="178"/>
      <c r="H42" s="118"/>
      <c r="I42" s="118"/>
      <c r="J42" s="118"/>
      <c r="K42" s="118"/>
      <c r="L42" s="118"/>
      <c r="M42" s="118"/>
      <c r="N42" s="391"/>
      <c r="O42" s="368"/>
      <c r="P42" s="118"/>
      <c r="Q42" s="118"/>
      <c r="R42" s="118"/>
      <c r="S42" s="118"/>
      <c r="T42" s="118"/>
      <c r="U42" s="118"/>
      <c r="V42" s="118"/>
      <c r="W42" s="368" t="s">
        <v>2510</v>
      </c>
      <c r="X42" s="118"/>
      <c r="Y42" s="118"/>
      <c r="Z42" s="118"/>
      <c r="AA42" s="118"/>
      <c r="AB42" s="118"/>
      <c r="AC42" s="118"/>
      <c r="AD42" s="118"/>
      <c r="AE42" s="118"/>
      <c r="AF42" s="118"/>
      <c r="AG42" s="118"/>
      <c r="AH42" s="118"/>
      <c r="AI42" s="118"/>
      <c r="AJ42" s="228"/>
    </row>
    <row r="43" s="63" customFormat="1" ht="4.2" spans="1:36">
      <c r="A43" s="78"/>
      <c r="B43" s="372"/>
      <c r="C43" s="123"/>
      <c r="D43" s="123"/>
      <c r="E43" s="123"/>
      <c r="F43" s="123"/>
      <c r="G43" s="373"/>
      <c r="H43" s="123"/>
      <c r="I43" s="123"/>
      <c r="J43" s="123"/>
      <c r="K43" s="123"/>
      <c r="L43" s="123"/>
      <c r="M43" s="123"/>
      <c r="N43" s="393"/>
      <c r="O43" s="372"/>
      <c r="P43" s="123"/>
      <c r="Q43" s="123"/>
      <c r="R43" s="123"/>
      <c r="S43" s="123"/>
      <c r="T43" s="123"/>
      <c r="U43" s="123"/>
      <c r="V43" s="123"/>
      <c r="W43" s="372"/>
      <c r="X43" s="123"/>
      <c r="Y43" s="123"/>
      <c r="Z43" s="123"/>
      <c r="AA43" s="123"/>
      <c r="AB43" s="123"/>
      <c r="AC43" s="123"/>
      <c r="AD43" s="123"/>
      <c r="AE43" s="123"/>
      <c r="AF43" s="123"/>
      <c r="AG43" s="123"/>
      <c r="AH43" s="123"/>
      <c r="AI43" s="123"/>
      <c r="AJ43" s="229"/>
    </row>
    <row r="44" s="63" customFormat="1" ht="4.2" spans="1:36">
      <c r="A44" s="374"/>
      <c r="B44" s="375"/>
      <c r="C44" s="376"/>
      <c r="D44" s="376"/>
      <c r="E44" s="376"/>
      <c r="F44" s="376"/>
      <c r="G44" s="376"/>
      <c r="H44" s="376"/>
      <c r="I44" s="376"/>
      <c r="J44" s="376"/>
      <c r="K44" s="376"/>
      <c r="L44" s="376"/>
      <c r="M44" s="376"/>
      <c r="N44" s="376"/>
      <c r="O44" s="376"/>
      <c r="P44" s="376"/>
      <c r="Q44" s="376"/>
      <c r="R44" s="376"/>
      <c r="S44" s="375"/>
      <c r="T44" s="376"/>
      <c r="U44" s="376"/>
      <c r="V44" s="376"/>
      <c r="W44" s="376"/>
      <c r="X44" s="376"/>
      <c r="Y44" s="376"/>
      <c r="Z44" s="376"/>
      <c r="AA44" s="376"/>
      <c r="AB44" s="376"/>
      <c r="AC44" s="376"/>
      <c r="AD44" s="376"/>
      <c r="AE44" s="376"/>
      <c r="AF44" s="376"/>
      <c r="AG44" s="376"/>
      <c r="AH44" s="376"/>
      <c r="AI44" s="376"/>
      <c r="AJ44" s="428"/>
    </row>
    <row r="45" ht="12.75" customHeight="1" spans="1:36">
      <c r="A45" s="68" t="s">
        <v>2511</v>
      </c>
      <c r="B45" s="377" t="s">
        <v>2512</v>
      </c>
      <c r="C45" s="177"/>
      <c r="D45" s="177"/>
      <c r="E45" s="177"/>
      <c r="F45" s="177"/>
      <c r="G45" s="177"/>
      <c r="H45" s="177"/>
      <c r="I45" s="177"/>
      <c r="J45" s="177"/>
      <c r="K45" s="177"/>
      <c r="L45" s="177"/>
      <c r="M45" s="177"/>
      <c r="N45" s="177"/>
      <c r="O45" s="177"/>
      <c r="P45" s="177"/>
      <c r="Q45" s="177"/>
      <c r="R45" s="404"/>
      <c r="S45" s="377" t="s">
        <v>2513</v>
      </c>
      <c r="T45" s="177"/>
      <c r="U45" s="177"/>
      <c r="V45" s="177"/>
      <c r="W45" s="177"/>
      <c r="X45" s="177"/>
      <c r="Y45" s="177"/>
      <c r="Z45" s="177"/>
      <c r="AA45" s="177"/>
      <c r="AB45" s="177"/>
      <c r="AC45" s="177"/>
      <c r="AD45" s="177"/>
      <c r="AE45" s="177"/>
      <c r="AF45" s="177"/>
      <c r="AG45" s="177"/>
      <c r="AH45" s="177"/>
      <c r="AI45" s="177"/>
      <c r="AJ45" s="425"/>
    </row>
    <row r="46" s="61" customFormat="1" ht="5.4" spans="1:36">
      <c r="A46" s="68"/>
      <c r="B46" s="378"/>
      <c r="C46" s="144"/>
      <c r="D46" s="144"/>
      <c r="E46" s="144"/>
      <c r="F46" s="144"/>
      <c r="G46" s="144"/>
      <c r="H46" s="144"/>
      <c r="I46" s="144"/>
      <c r="J46" s="144"/>
      <c r="K46" s="144"/>
      <c r="L46" s="144"/>
      <c r="M46" s="144"/>
      <c r="N46" s="144"/>
      <c r="O46" s="144"/>
      <c r="P46" s="144"/>
      <c r="Q46" s="144"/>
      <c r="R46" s="144"/>
      <c r="S46" s="378"/>
      <c r="T46" s="144"/>
      <c r="U46" s="144"/>
      <c r="V46" s="144"/>
      <c r="W46" s="144"/>
      <c r="X46" s="144"/>
      <c r="Y46" s="144"/>
      <c r="Z46" s="144"/>
      <c r="AA46" s="144"/>
      <c r="AB46" s="144"/>
      <c r="AC46" s="144"/>
      <c r="AD46" s="144"/>
      <c r="AE46" s="144"/>
      <c r="AF46" s="144"/>
      <c r="AG46" s="144"/>
      <c r="AH46" s="144"/>
      <c r="AI46" s="144"/>
      <c r="AJ46" s="234"/>
    </row>
    <row r="47" ht="13.5" customHeight="1" spans="1:36">
      <c r="A47" s="68"/>
      <c r="B47" s="379" t="s">
        <v>2514</v>
      </c>
      <c r="C47" s="118"/>
      <c r="D47" s="118"/>
      <c r="E47" s="118"/>
      <c r="F47" s="120" t="s">
        <v>185</v>
      </c>
      <c r="G47" s="118"/>
      <c r="H47" s="380" t="s">
        <v>2515</v>
      </c>
      <c r="I47" s="118"/>
      <c r="J47" s="118"/>
      <c r="K47" s="118"/>
      <c r="L47" s="118"/>
      <c r="M47" s="121" t="s">
        <v>55</v>
      </c>
      <c r="N47" s="132">
        <f>Isian!E79</f>
        <v>12</v>
      </c>
      <c r="O47" s="132"/>
      <c r="P47" s="132"/>
      <c r="Q47" s="132" t="s">
        <v>2516</v>
      </c>
      <c r="R47" s="118"/>
      <c r="S47" s="368" t="s">
        <v>2517</v>
      </c>
      <c r="T47" s="118"/>
      <c r="U47" s="118"/>
      <c r="V47" s="118"/>
      <c r="W47" s="118"/>
      <c r="X47" s="118"/>
      <c r="Y47" s="118"/>
      <c r="Z47" s="118"/>
      <c r="AA47" s="118"/>
      <c r="AB47" s="132" t="s">
        <v>55</v>
      </c>
      <c r="AC47" s="118" t="s">
        <v>229</v>
      </c>
      <c r="AD47" s="118"/>
      <c r="AE47" s="118"/>
      <c r="AF47" s="118"/>
      <c r="AG47" s="118"/>
      <c r="AH47" s="118"/>
      <c r="AI47" s="118"/>
      <c r="AJ47" s="228"/>
    </row>
    <row r="48" ht="13.5" customHeight="1" spans="1:36">
      <c r="A48" s="68"/>
      <c r="B48" s="379"/>
      <c r="C48" s="118"/>
      <c r="D48" s="118"/>
      <c r="E48" s="118"/>
      <c r="F48" s="132"/>
      <c r="G48" s="118"/>
      <c r="H48" s="380"/>
      <c r="I48" s="118"/>
      <c r="J48" s="118"/>
      <c r="K48" s="118"/>
      <c r="L48" s="118"/>
      <c r="M48" s="121"/>
      <c r="N48" s="118"/>
      <c r="O48" s="118"/>
      <c r="P48" s="118"/>
      <c r="Q48" s="132"/>
      <c r="R48" s="118"/>
      <c r="S48" s="368" t="s">
        <v>2518</v>
      </c>
      <c r="T48" s="118"/>
      <c r="U48" s="118"/>
      <c r="V48" s="118"/>
      <c r="W48" s="118"/>
      <c r="X48" s="118"/>
      <c r="Y48" s="118"/>
      <c r="Z48" s="118"/>
      <c r="AA48" s="118"/>
      <c r="AB48" s="132" t="s">
        <v>55</v>
      </c>
      <c r="AC48" s="118" t="s">
        <v>217</v>
      </c>
      <c r="AD48" s="118"/>
      <c r="AE48" s="118"/>
      <c r="AF48" s="118"/>
      <c r="AG48" s="118"/>
      <c r="AH48" s="118"/>
      <c r="AI48" s="118"/>
      <c r="AJ48" s="228"/>
    </row>
    <row r="49" ht="13.5" customHeight="1" spans="1:36">
      <c r="A49" s="68"/>
      <c r="B49" s="379" t="s">
        <v>2519</v>
      </c>
      <c r="C49" s="118"/>
      <c r="D49" s="118"/>
      <c r="E49" s="118"/>
      <c r="F49" s="120" t="s">
        <v>185</v>
      </c>
      <c r="G49" s="118"/>
      <c r="H49" s="380" t="s">
        <v>2520</v>
      </c>
      <c r="I49" s="118"/>
      <c r="J49" s="118"/>
      <c r="K49" s="118"/>
      <c r="L49" s="118"/>
      <c r="M49" s="121" t="s">
        <v>55</v>
      </c>
      <c r="N49" s="132">
        <v>8</v>
      </c>
      <c r="O49" s="132"/>
      <c r="P49" s="132"/>
      <c r="Q49" s="132" t="s">
        <v>2516</v>
      </c>
      <c r="R49" s="118"/>
      <c r="S49" s="368" t="s">
        <v>2521</v>
      </c>
      <c r="T49" s="118"/>
      <c r="U49" s="118"/>
      <c r="V49" s="118"/>
      <c r="W49" s="118"/>
      <c r="X49" s="118"/>
      <c r="Y49" s="132"/>
      <c r="Z49" s="118"/>
      <c r="AA49" s="118"/>
      <c r="AB49" s="132" t="s">
        <v>55</v>
      </c>
      <c r="AC49" s="118" t="s">
        <v>2522</v>
      </c>
      <c r="AD49" s="118"/>
      <c r="AE49" s="118"/>
      <c r="AF49" s="118"/>
      <c r="AG49" s="118"/>
      <c r="AH49" s="118"/>
      <c r="AI49" s="118"/>
      <c r="AJ49" s="228"/>
    </row>
    <row r="50" ht="13.5" customHeight="1" spans="1:36">
      <c r="A50" s="68"/>
      <c r="B50" s="379"/>
      <c r="C50" s="118"/>
      <c r="D50" s="118"/>
      <c r="E50" s="118"/>
      <c r="F50" s="118"/>
      <c r="G50" s="118"/>
      <c r="H50" s="380"/>
      <c r="I50" s="118"/>
      <c r="J50" s="118"/>
      <c r="K50" s="118"/>
      <c r="L50" s="118"/>
      <c r="M50" s="121"/>
      <c r="N50" s="118"/>
      <c r="O50" s="118"/>
      <c r="P50" s="118"/>
      <c r="Q50" s="132"/>
      <c r="R50" s="118"/>
      <c r="S50" s="368" t="s">
        <v>2523</v>
      </c>
      <c r="T50" s="118"/>
      <c r="U50" s="118"/>
      <c r="V50" s="118"/>
      <c r="W50" s="118"/>
      <c r="X50" s="118"/>
      <c r="Y50" s="132"/>
      <c r="Z50" s="118"/>
      <c r="AA50" s="118"/>
      <c r="AB50" s="132" t="s">
        <v>55</v>
      </c>
      <c r="AC50" s="118" t="s">
        <v>2296</v>
      </c>
      <c r="AD50" s="118"/>
      <c r="AE50" s="118"/>
      <c r="AF50" s="118"/>
      <c r="AG50" s="118"/>
      <c r="AH50" s="118"/>
      <c r="AI50" s="118"/>
      <c r="AJ50" s="228"/>
    </row>
    <row r="51" ht="13.5" customHeight="1" spans="1:36">
      <c r="A51" s="68"/>
      <c r="B51" s="379" t="s">
        <v>2524</v>
      </c>
      <c r="C51" s="118"/>
      <c r="D51" s="118"/>
      <c r="E51" s="118"/>
      <c r="F51" s="120" t="s">
        <v>185</v>
      </c>
      <c r="G51" s="118"/>
      <c r="H51" s="380" t="s">
        <v>2525</v>
      </c>
      <c r="I51" s="118"/>
      <c r="J51" s="118"/>
      <c r="K51" s="118"/>
      <c r="L51" s="118"/>
      <c r="M51" s="121" t="s">
        <v>55</v>
      </c>
      <c r="N51" s="394" t="s">
        <v>2526</v>
      </c>
      <c r="O51" s="394"/>
      <c r="P51" s="394"/>
      <c r="Q51" s="132"/>
      <c r="R51" s="118"/>
      <c r="S51" s="368" t="s">
        <v>2527</v>
      </c>
      <c r="T51" s="118"/>
      <c r="U51" s="118"/>
      <c r="V51" s="118"/>
      <c r="W51" s="118"/>
      <c r="X51" s="118"/>
      <c r="Y51" s="132"/>
      <c r="Z51" s="118"/>
      <c r="AA51" s="118"/>
      <c r="AB51" s="132" t="s">
        <v>55</v>
      </c>
      <c r="AC51" s="118" t="s">
        <v>2528</v>
      </c>
      <c r="AD51" s="118"/>
      <c r="AE51" s="118"/>
      <c r="AF51" s="118"/>
      <c r="AG51" s="118"/>
      <c r="AH51" s="118"/>
      <c r="AI51" s="118"/>
      <c r="AJ51" s="228"/>
    </row>
    <row r="52" ht="13.5" customHeight="1" spans="1:36">
      <c r="A52" s="68"/>
      <c r="B52" s="379"/>
      <c r="C52" s="118"/>
      <c r="D52" s="118"/>
      <c r="E52" s="118"/>
      <c r="F52" s="118"/>
      <c r="G52" s="118"/>
      <c r="H52" s="380"/>
      <c r="I52" s="118"/>
      <c r="J52" s="121"/>
      <c r="K52" s="118"/>
      <c r="L52" s="118"/>
      <c r="M52" s="121"/>
      <c r="N52" s="118"/>
      <c r="O52" s="118"/>
      <c r="P52" s="118"/>
      <c r="Q52" s="118"/>
      <c r="R52" s="118"/>
      <c r="S52" s="368" t="s">
        <v>2529</v>
      </c>
      <c r="T52" s="118"/>
      <c r="U52" s="118"/>
      <c r="V52" s="118"/>
      <c r="W52" s="118"/>
      <c r="X52" s="118"/>
      <c r="Y52" s="132"/>
      <c r="Z52" s="118"/>
      <c r="AA52" s="118"/>
      <c r="AB52" s="132" t="s">
        <v>55</v>
      </c>
      <c r="AC52" s="118" t="s">
        <v>2530</v>
      </c>
      <c r="AD52" s="118"/>
      <c r="AE52" s="118"/>
      <c r="AF52" s="118"/>
      <c r="AG52" s="118"/>
      <c r="AH52" s="118"/>
      <c r="AI52" s="118"/>
      <c r="AJ52" s="228"/>
    </row>
    <row r="53" ht="13.5" customHeight="1" spans="1:36">
      <c r="A53" s="68"/>
      <c r="B53" s="379" t="s">
        <v>2531</v>
      </c>
      <c r="C53" s="118"/>
      <c r="D53" s="118"/>
      <c r="E53" s="118"/>
      <c r="F53" s="120" t="s">
        <v>185</v>
      </c>
      <c r="G53" s="118"/>
      <c r="H53" s="380" t="s">
        <v>2532</v>
      </c>
      <c r="I53" s="118"/>
      <c r="J53" s="118"/>
      <c r="K53" s="118"/>
      <c r="L53" s="118"/>
      <c r="M53" s="121" t="s">
        <v>55</v>
      </c>
      <c r="N53" s="394" t="s">
        <v>2530</v>
      </c>
      <c r="O53" s="394"/>
      <c r="P53" s="394"/>
      <c r="Q53" s="118"/>
      <c r="R53" s="118"/>
      <c r="S53" s="368" t="s">
        <v>2533</v>
      </c>
      <c r="T53" s="118"/>
      <c r="U53" s="121"/>
      <c r="V53" s="121"/>
      <c r="W53" s="405"/>
      <c r="X53" s="118"/>
      <c r="Y53" s="118"/>
      <c r="Z53" s="118"/>
      <c r="AA53" s="118"/>
      <c r="AB53" s="132" t="s">
        <v>55</v>
      </c>
      <c r="AC53" s="413">
        <v>0.2</v>
      </c>
      <c r="AD53" s="413"/>
      <c r="AE53" s="413"/>
      <c r="AF53" s="359" t="s">
        <v>2534</v>
      </c>
      <c r="AG53" s="118"/>
      <c r="AH53" s="118"/>
      <c r="AI53" s="118"/>
      <c r="AJ53" s="228"/>
    </row>
    <row r="54" ht="13.5" customHeight="1" spans="1:36">
      <c r="A54" s="68"/>
      <c r="B54" s="379"/>
      <c r="C54" s="118"/>
      <c r="D54" s="118"/>
      <c r="E54" s="118"/>
      <c r="F54" s="118"/>
      <c r="G54" s="118"/>
      <c r="H54" s="380"/>
      <c r="I54" s="118"/>
      <c r="J54" s="118"/>
      <c r="K54" s="118"/>
      <c r="L54" s="118"/>
      <c r="M54" s="121"/>
      <c r="N54" s="118"/>
      <c r="O54" s="118"/>
      <c r="P54" s="118"/>
      <c r="Q54" s="118"/>
      <c r="R54" s="118"/>
      <c r="S54" s="368" t="s">
        <v>2535</v>
      </c>
      <c r="T54" s="118"/>
      <c r="U54" s="118"/>
      <c r="V54" s="118"/>
      <c r="W54" s="118"/>
      <c r="X54" s="118"/>
      <c r="Y54" s="132"/>
      <c r="Z54" s="118"/>
      <c r="AA54" s="118"/>
      <c r="AB54" s="132" t="s">
        <v>55</v>
      </c>
      <c r="AC54" s="118" t="s">
        <v>2528</v>
      </c>
      <c r="AD54" s="118"/>
      <c r="AE54" s="118"/>
      <c r="AF54" s="118"/>
      <c r="AG54" s="118"/>
      <c r="AH54" s="118"/>
      <c r="AI54" s="118"/>
      <c r="AJ54" s="228"/>
    </row>
    <row r="55" ht="13.5" customHeight="1" spans="1:36">
      <c r="A55" s="68"/>
      <c r="B55" s="379" t="s">
        <v>2536</v>
      </c>
      <c r="C55" s="118"/>
      <c r="D55" s="118"/>
      <c r="E55" s="118"/>
      <c r="F55" s="120" t="s">
        <v>185</v>
      </c>
      <c r="G55" s="118"/>
      <c r="H55" s="380" t="s">
        <v>2537</v>
      </c>
      <c r="I55" s="118"/>
      <c r="J55" s="118"/>
      <c r="K55" s="118"/>
      <c r="L55" s="118"/>
      <c r="M55" s="121" t="s">
        <v>55</v>
      </c>
      <c r="N55" s="394" t="s">
        <v>2526</v>
      </c>
      <c r="O55" s="394"/>
      <c r="P55" s="394"/>
      <c r="Q55" s="118"/>
      <c r="R55" s="118"/>
      <c r="S55" s="368" t="s">
        <v>2538</v>
      </c>
      <c r="T55" s="118"/>
      <c r="U55" s="118"/>
      <c r="V55" s="118"/>
      <c r="W55" s="118"/>
      <c r="X55" s="118"/>
      <c r="Y55" s="132"/>
      <c r="Z55" s="118"/>
      <c r="AA55" s="118"/>
      <c r="AB55" s="132" t="s">
        <v>55</v>
      </c>
      <c r="AC55" s="118" t="s">
        <v>2528</v>
      </c>
      <c r="AD55" s="118"/>
      <c r="AE55" s="118"/>
      <c r="AF55" s="118"/>
      <c r="AG55" s="118"/>
      <c r="AH55" s="118"/>
      <c r="AI55" s="118"/>
      <c r="AJ55" s="228"/>
    </row>
    <row r="56" ht="13.5" customHeight="1" spans="1:36">
      <c r="A56" s="68"/>
      <c r="B56" s="379" t="s">
        <v>2539</v>
      </c>
      <c r="C56" s="118"/>
      <c r="D56" s="118"/>
      <c r="E56" s="118"/>
      <c r="F56" s="118"/>
      <c r="G56" s="118"/>
      <c r="H56" s="118"/>
      <c r="I56" s="118"/>
      <c r="J56" s="118"/>
      <c r="K56" s="118"/>
      <c r="L56" s="118"/>
      <c r="M56" s="118"/>
      <c r="N56" s="118"/>
      <c r="O56" s="118"/>
      <c r="P56" s="118"/>
      <c r="Q56" s="118"/>
      <c r="R56" s="118"/>
      <c r="S56" s="368" t="s">
        <v>2540</v>
      </c>
      <c r="T56" s="118"/>
      <c r="U56" s="118"/>
      <c r="V56" s="118"/>
      <c r="W56" s="118"/>
      <c r="X56" s="118"/>
      <c r="Y56" s="118"/>
      <c r="Z56" s="118"/>
      <c r="AA56" s="118"/>
      <c r="AB56" s="132" t="s">
        <v>55</v>
      </c>
      <c r="AC56" s="414" t="s">
        <v>30</v>
      </c>
      <c r="AD56" s="414"/>
      <c r="AE56" s="414"/>
      <c r="AF56" s="118" t="s">
        <v>2541</v>
      </c>
      <c r="AG56" s="118"/>
      <c r="AH56" s="118"/>
      <c r="AI56" s="118"/>
      <c r="AJ56" s="228"/>
    </row>
    <row r="57" s="64" customFormat="1" ht="6.6" spans="1:36">
      <c r="A57" s="78"/>
      <c r="B57" s="381"/>
      <c r="C57" s="382"/>
      <c r="D57" s="382"/>
      <c r="E57" s="382"/>
      <c r="F57" s="382"/>
      <c r="G57" s="382"/>
      <c r="H57" s="382"/>
      <c r="I57" s="382"/>
      <c r="J57" s="382"/>
      <c r="K57" s="382"/>
      <c r="L57" s="382"/>
      <c r="M57" s="382"/>
      <c r="N57" s="382"/>
      <c r="O57" s="382"/>
      <c r="P57" s="382"/>
      <c r="Q57" s="382"/>
      <c r="R57" s="382"/>
      <c r="S57" s="381"/>
      <c r="T57" s="382"/>
      <c r="U57" s="382"/>
      <c r="V57" s="382"/>
      <c r="W57" s="382"/>
      <c r="X57" s="382"/>
      <c r="Y57" s="382"/>
      <c r="Z57" s="382"/>
      <c r="AA57" s="382"/>
      <c r="AB57" s="382"/>
      <c r="AC57" s="382"/>
      <c r="AD57" s="382"/>
      <c r="AE57" s="382"/>
      <c r="AF57" s="382"/>
      <c r="AG57" s="382"/>
      <c r="AH57" s="382"/>
      <c r="AI57" s="382"/>
      <c r="AJ57" s="429"/>
    </row>
    <row r="58" ht="6.75" customHeight="1" spans="1:36">
      <c r="A58" s="383"/>
      <c r="F58" s="72"/>
      <c r="G58" s="384" t="s">
        <v>30</v>
      </c>
      <c r="H58" s="385"/>
      <c r="I58" s="385"/>
      <c r="J58" s="385"/>
      <c r="K58" s="385"/>
      <c r="L58" s="385"/>
      <c r="M58" s="385"/>
      <c r="S58" s="406"/>
      <c r="Y58" s="72"/>
      <c r="Z58" s="415" t="s">
        <v>30</v>
      </c>
      <c r="AA58" s="73"/>
      <c r="AB58" s="73"/>
      <c r="AC58" s="73"/>
      <c r="AD58" s="73"/>
      <c r="AJ58" s="192"/>
    </row>
    <row r="59" ht="12.75" hidden="1" customHeight="1" spans="1:36">
      <c r="A59" s="140" t="s">
        <v>2542</v>
      </c>
      <c r="F59" s="72" t="s">
        <v>55</v>
      </c>
      <c r="G59" s="267" t="s">
        <v>2543</v>
      </c>
      <c r="K59" s="70"/>
      <c r="L59" s="72"/>
      <c r="S59" s="406" t="s">
        <v>2544</v>
      </c>
      <c r="Y59" s="72" t="s">
        <v>55</v>
      </c>
      <c r="Z59" s="416" t="s">
        <v>2545</v>
      </c>
      <c r="AA59" s="73"/>
      <c r="AB59" s="73"/>
      <c r="AC59" s="73"/>
      <c r="AD59" s="73"/>
      <c r="AJ59" s="192"/>
    </row>
    <row r="60" ht="12.75" hidden="1" customHeight="1" spans="1:36">
      <c r="A60" s="140" t="s">
        <v>280</v>
      </c>
      <c r="C60" s="267"/>
      <c r="D60" s="267"/>
      <c r="E60" s="267"/>
      <c r="F60" s="72" t="s">
        <v>55</v>
      </c>
      <c r="G60" s="267" t="s">
        <v>2546</v>
      </c>
      <c r="H60" s="267"/>
      <c r="I60" s="267"/>
      <c r="J60" s="267"/>
      <c r="K60" s="267"/>
      <c r="L60" s="267"/>
      <c r="M60" s="267"/>
      <c r="N60" s="267"/>
      <c r="O60" s="267"/>
      <c r="P60" s="267"/>
      <c r="S60" s="406" t="s">
        <v>2547</v>
      </c>
      <c r="U60" s="267"/>
      <c r="V60" s="267"/>
      <c r="W60" s="267"/>
      <c r="Y60" s="72" t="s">
        <v>55</v>
      </c>
      <c r="Z60" s="385" t="s">
        <v>2548</v>
      </c>
      <c r="AA60" s="385"/>
      <c r="AB60" s="385"/>
      <c r="AC60" s="385"/>
      <c r="AD60" s="385"/>
      <c r="AE60" s="385"/>
      <c r="AF60" s="385"/>
      <c r="AG60" s="385"/>
      <c r="AJ60" s="192"/>
    </row>
    <row r="61" ht="12.75" hidden="1" customHeight="1" spans="1:36">
      <c r="A61" s="140" t="s">
        <v>2549</v>
      </c>
      <c r="F61" s="72" t="s">
        <v>55</v>
      </c>
      <c r="G61" s="385" t="str">
        <f>G76</f>
        <v>07 Januari 2014</v>
      </c>
      <c r="H61" s="385"/>
      <c r="I61" s="385"/>
      <c r="J61" s="385"/>
      <c r="K61" s="385"/>
      <c r="L61" s="385"/>
      <c r="M61" s="385"/>
      <c r="S61" s="406" t="s">
        <v>213</v>
      </c>
      <c r="Y61" s="72" t="s">
        <v>55</v>
      </c>
      <c r="Z61" s="417">
        <v>300</v>
      </c>
      <c r="AA61" s="417"/>
      <c r="AB61" s="417"/>
      <c r="AC61" s="417"/>
      <c r="AD61" s="73" t="s">
        <v>2436</v>
      </c>
      <c r="AJ61" s="192"/>
    </row>
    <row r="62" ht="12.75" hidden="1" customHeight="1" spans="1:36">
      <c r="A62" s="383" t="s">
        <v>2550</v>
      </c>
      <c r="F62" s="72" t="s">
        <v>55</v>
      </c>
      <c r="G62" s="385" t="s">
        <v>30</v>
      </c>
      <c r="H62" s="385"/>
      <c r="I62" s="385"/>
      <c r="J62" s="385"/>
      <c r="K62" s="385"/>
      <c r="L62" s="385"/>
      <c r="M62" s="385"/>
      <c r="S62" s="406" t="s">
        <v>242</v>
      </c>
      <c r="Y62" s="72" t="s">
        <v>55</v>
      </c>
      <c r="Z62" s="73" t="s">
        <v>244</v>
      </c>
      <c r="AA62" s="73"/>
      <c r="AB62" s="73"/>
      <c r="AC62" s="73"/>
      <c r="AD62" s="73"/>
      <c r="AJ62" s="192"/>
    </row>
    <row r="63" ht="6.75" hidden="1" customHeight="1" spans="1:36">
      <c r="A63" s="383"/>
      <c r="F63" s="72"/>
      <c r="G63" s="384" t="s">
        <v>30</v>
      </c>
      <c r="H63" s="385"/>
      <c r="I63" s="385"/>
      <c r="J63" s="385"/>
      <c r="K63" s="385"/>
      <c r="L63" s="385"/>
      <c r="M63" s="385"/>
      <c r="S63" s="406"/>
      <c r="Y63" s="72"/>
      <c r="Z63" s="415" t="s">
        <v>30</v>
      </c>
      <c r="AA63" s="73"/>
      <c r="AB63" s="73"/>
      <c r="AC63" s="73"/>
      <c r="AD63" s="73"/>
      <c r="AJ63" s="192"/>
    </row>
    <row r="64" ht="12.75" hidden="1" customHeight="1" spans="1:36">
      <c r="A64" s="140" t="s">
        <v>2542</v>
      </c>
      <c r="F64" s="72" t="s">
        <v>55</v>
      </c>
      <c r="G64" s="267" t="s">
        <v>2551</v>
      </c>
      <c r="K64" s="70"/>
      <c r="L64" s="72"/>
      <c r="S64" s="406" t="s">
        <v>2544</v>
      </c>
      <c r="Y64" s="72" t="s">
        <v>55</v>
      </c>
      <c r="Z64" s="416" t="s">
        <v>2552</v>
      </c>
      <c r="AA64" s="73"/>
      <c r="AB64" s="73"/>
      <c r="AC64" s="73"/>
      <c r="AD64" s="73"/>
      <c r="AJ64" s="192"/>
    </row>
    <row r="65" ht="12.75" hidden="1" customHeight="1" spans="1:36">
      <c r="A65" s="140" t="s">
        <v>280</v>
      </c>
      <c r="C65" s="267"/>
      <c r="D65" s="267"/>
      <c r="E65" s="267"/>
      <c r="F65" s="72" t="s">
        <v>55</v>
      </c>
      <c r="G65" s="267" t="e">
        <f>#REF!</f>
        <v>#REF!</v>
      </c>
      <c r="H65" s="267"/>
      <c r="I65" s="267"/>
      <c r="J65" s="267"/>
      <c r="K65" s="267"/>
      <c r="L65" s="267"/>
      <c r="M65" s="267"/>
      <c r="N65" s="267"/>
      <c r="O65" s="267"/>
      <c r="P65" s="267"/>
      <c r="S65" s="406" t="s">
        <v>2547</v>
      </c>
      <c r="U65" s="267"/>
      <c r="V65" s="267"/>
      <c r="W65" s="267"/>
      <c r="Y65" s="72" t="s">
        <v>55</v>
      </c>
      <c r="Z65" s="385" t="s">
        <v>2548</v>
      </c>
      <c r="AA65" s="385"/>
      <c r="AB65" s="385"/>
      <c r="AC65" s="385"/>
      <c r="AD65" s="385"/>
      <c r="AE65" s="385"/>
      <c r="AF65" s="385"/>
      <c r="AG65" s="385"/>
      <c r="AJ65" s="192"/>
    </row>
    <row r="66" ht="12.75" hidden="1" customHeight="1" spans="1:36">
      <c r="A66" s="140" t="s">
        <v>2549</v>
      </c>
      <c r="F66" s="72" t="s">
        <v>55</v>
      </c>
      <c r="G66" s="385" t="s">
        <v>2553</v>
      </c>
      <c r="H66" s="385"/>
      <c r="I66" s="385"/>
      <c r="J66" s="385"/>
      <c r="K66" s="385"/>
      <c r="L66" s="385"/>
      <c r="M66" s="385"/>
      <c r="S66" s="406" t="s">
        <v>213</v>
      </c>
      <c r="Y66" s="72" t="s">
        <v>55</v>
      </c>
      <c r="Z66" s="417">
        <v>300</v>
      </c>
      <c r="AA66" s="417"/>
      <c r="AB66" s="417"/>
      <c r="AC66" s="417"/>
      <c r="AD66" s="73" t="s">
        <v>2436</v>
      </c>
      <c r="AJ66" s="192"/>
    </row>
    <row r="67" ht="12.75" hidden="1" customHeight="1" spans="1:36">
      <c r="A67" s="383" t="s">
        <v>2550</v>
      </c>
      <c r="F67" s="72" t="s">
        <v>55</v>
      </c>
      <c r="G67" s="385" t="s">
        <v>30</v>
      </c>
      <c r="H67" s="385"/>
      <c r="I67" s="385"/>
      <c r="J67" s="385"/>
      <c r="K67" s="385"/>
      <c r="L67" s="385"/>
      <c r="M67" s="385"/>
      <c r="S67" s="406" t="s">
        <v>242</v>
      </c>
      <c r="Y67" s="72" t="s">
        <v>55</v>
      </c>
      <c r="Z67" s="73" t="s">
        <v>244</v>
      </c>
      <c r="AA67" s="73"/>
      <c r="AB67" s="73"/>
      <c r="AC67" s="73"/>
      <c r="AD67" s="73"/>
      <c r="AJ67" s="192"/>
    </row>
    <row r="68" s="63" customFormat="1" ht="6.75" hidden="1" customHeight="1" spans="1:36">
      <c r="A68" s="150"/>
      <c r="AJ68" s="236"/>
    </row>
    <row r="69" ht="12.75" hidden="1" customHeight="1" spans="1:36">
      <c r="A69" s="140" t="s">
        <v>2542</v>
      </c>
      <c r="F69" s="72" t="s">
        <v>55</v>
      </c>
      <c r="G69" s="267" t="s">
        <v>2554</v>
      </c>
      <c r="K69" s="70"/>
      <c r="L69" s="72"/>
      <c r="S69" s="406" t="s">
        <v>2544</v>
      </c>
      <c r="Y69" s="72" t="s">
        <v>55</v>
      </c>
      <c r="Z69" s="416" t="s">
        <v>2555</v>
      </c>
      <c r="AA69" s="73"/>
      <c r="AB69" s="73"/>
      <c r="AC69" s="73"/>
      <c r="AD69" s="73"/>
      <c r="AJ69" s="192"/>
    </row>
    <row r="70" ht="12.75" hidden="1" customHeight="1" spans="1:36">
      <c r="A70" s="140" t="s">
        <v>280</v>
      </c>
      <c r="C70" s="267"/>
      <c r="D70" s="267"/>
      <c r="E70" s="267"/>
      <c r="F70" s="72" t="s">
        <v>55</v>
      </c>
      <c r="G70" s="267" t="e">
        <f>G65</f>
        <v>#REF!</v>
      </c>
      <c r="H70" s="267"/>
      <c r="I70" s="267"/>
      <c r="J70" s="267"/>
      <c r="K70" s="267"/>
      <c r="L70" s="267"/>
      <c r="M70" s="267"/>
      <c r="N70" s="267"/>
      <c r="O70" s="267"/>
      <c r="P70" s="267"/>
      <c r="S70" s="406" t="s">
        <v>2547</v>
      </c>
      <c r="U70" s="267"/>
      <c r="V70" s="267"/>
      <c r="W70" s="267"/>
      <c r="Y70" s="72" t="s">
        <v>55</v>
      </c>
      <c r="Z70" s="385" t="e">
        <f>+[342]Isian!I81&amp;" "&amp;[342]Isian!J81&amp;" "&amp;[342]Isian!K81</f>
        <v>#REF!</v>
      </c>
      <c r="AA70" s="385"/>
      <c r="AB70" s="385"/>
      <c r="AC70" s="385"/>
      <c r="AD70" s="385"/>
      <c r="AE70" s="385"/>
      <c r="AF70" s="385"/>
      <c r="AG70" s="385"/>
      <c r="AJ70" s="192"/>
    </row>
    <row r="71" ht="12.75" hidden="1" customHeight="1" spans="1:36">
      <c r="A71" s="140" t="s">
        <v>2549</v>
      </c>
      <c r="F71" s="72" t="s">
        <v>55</v>
      </c>
      <c r="G71" s="385" t="s">
        <v>2553</v>
      </c>
      <c r="H71" s="385"/>
      <c r="I71" s="385"/>
      <c r="J71" s="385"/>
      <c r="K71" s="385"/>
      <c r="L71" s="385"/>
      <c r="M71" s="385"/>
      <c r="S71" s="406" t="s">
        <v>213</v>
      </c>
      <c r="Y71" s="72" t="s">
        <v>55</v>
      </c>
      <c r="Z71" s="417">
        <v>900</v>
      </c>
      <c r="AA71" s="417"/>
      <c r="AB71" s="417"/>
      <c r="AC71" s="417"/>
      <c r="AD71" s="73" t="s">
        <v>2436</v>
      </c>
      <c r="AJ71" s="192"/>
    </row>
    <row r="72" ht="12.75" hidden="1" customHeight="1" spans="1:36">
      <c r="A72" s="383" t="s">
        <v>2550</v>
      </c>
      <c r="F72" s="72" t="s">
        <v>55</v>
      </c>
      <c r="G72" s="385" t="s">
        <v>30</v>
      </c>
      <c r="H72" s="385"/>
      <c r="I72" s="385"/>
      <c r="J72" s="385"/>
      <c r="K72" s="385"/>
      <c r="L72" s="385"/>
      <c r="M72" s="385"/>
      <c r="S72" s="406" t="s">
        <v>242</v>
      </c>
      <c r="Y72" s="72" t="s">
        <v>55</v>
      </c>
      <c r="Z72" s="73" t="s">
        <v>2556</v>
      </c>
      <c r="AA72" s="73"/>
      <c r="AB72" s="73"/>
      <c r="AC72" s="73"/>
      <c r="AD72" s="73"/>
      <c r="AJ72" s="192"/>
    </row>
    <row r="73" s="63" customFormat="1" ht="6.75" hidden="1" customHeight="1" spans="1:36">
      <c r="A73" s="150"/>
      <c r="AJ73" s="236"/>
    </row>
    <row r="74" ht="12.75" customHeight="1" spans="1:36">
      <c r="A74" s="140" t="s">
        <v>2542</v>
      </c>
      <c r="F74" s="72" t="s">
        <v>55</v>
      </c>
      <c r="G74" s="430" t="str">
        <f>Isian!E53</f>
        <v>363</v>
      </c>
      <c r="K74" s="70"/>
      <c r="L74" s="446"/>
      <c r="M74" s="430"/>
      <c r="S74" s="406" t="s">
        <v>2557</v>
      </c>
      <c r="Y74" s="72" t="s">
        <v>55</v>
      </c>
      <c r="Z74" s="416" t="str">
        <f>Isian!E58</f>
        <v>86/Malasan Wetan/2013</v>
      </c>
      <c r="AA74" s="73"/>
      <c r="AB74" s="73"/>
      <c r="AC74" s="73"/>
      <c r="AD74" s="73"/>
      <c r="AJ74" s="192"/>
    </row>
    <row r="75" ht="12.75" customHeight="1" spans="1:36">
      <c r="A75" s="140" t="s">
        <v>280</v>
      </c>
      <c r="C75" s="267"/>
      <c r="D75" s="267"/>
      <c r="E75" s="267"/>
      <c r="F75" s="72" t="s">
        <v>55</v>
      </c>
      <c r="G75" s="431" t="str">
        <f>Isian!E54</f>
        <v>ADI PURNOMO</v>
      </c>
      <c r="H75" s="267"/>
      <c r="I75" s="267"/>
      <c r="J75" s="267"/>
      <c r="K75" s="267"/>
      <c r="L75" s="267"/>
      <c r="M75" s="267"/>
      <c r="N75" s="267"/>
      <c r="O75" s="267"/>
      <c r="P75" s="267"/>
      <c r="S75" s="406" t="s">
        <v>2547</v>
      </c>
      <c r="U75" s="267"/>
      <c r="V75" s="267"/>
      <c r="W75" s="267"/>
      <c r="Y75" s="72" t="s">
        <v>55</v>
      </c>
      <c r="Z75" s="385" t="str">
        <f>Isian!I58&amp;" "&amp;Isian!J58&amp;" "&amp;Isian!K58</f>
        <v>09 Desember 2013</v>
      </c>
      <c r="AA75" s="385"/>
      <c r="AB75" s="385"/>
      <c r="AC75" s="385"/>
      <c r="AD75" s="385"/>
      <c r="AE75" s="385"/>
      <c r="AF75" s="385"/>
      <c r="AG75" s="385"/>
      <c r="AJ75" s="192"/>
    </row>
    <row r="76" ht="12.75" customHeight="1" spans="1:36">
      <c r="A76" s="140" t="s">
        <v>2549</v>
      </c>
      <c r="F76" s="72" t="s">
        <v>55</v>
      </c>
      <c r="G76" s="385" t="str">
        <f>Isian!I53&amp;" "&amp;Isian!J53&amp;" "&amp;Isian!K53</f>
        <v>07 Januari 2014</v>
      </c>
      <c r="H76" s="385"/>
      <c r="I76" s="385"/>
      <c r="J76" s="385"/>
      <c r="K76" s="385"/>
      <c r="L76" s="385"/>
      <c r="M76" s="385"/>
      <c r="S76" s="406" t="s">
        <v>213</v>
      </c>
      <c r="Y76" s="72" t="s">
        <v>55</v>
      </c>
      <c r="Z76" s="417">
        <f>Isian!E59</f>
        <v>7618</v>
      </c>
      <c r="AA76" s="417"/>
      <c r="AB76" s="417"/>
      <c r="AC76" s="417"/>
      <c r="AD76" s="73" t="s">
        <v>2436</v>
      </c>
      <c r="AJ76" s="192"/>
    </row>
    <row r="77" ht="12.75" customHeight="1" spans="1:36">
      <c r="A77" s="383" t="s">
        <v>2550</v>
      </c>
      <c r="F77" s="72" t="s">
        <v>55</v>
      </c>
      <c r="G77" s="385" t="str">
        <f>Isian!I54&amp;" "&amp;Isian!J54&amp;" "&amp;Isian!K54</f>
        <v>  </v>
      </c>
      <c r="H77" s="385"/>
      <c r="I77" s="385"/>
      <c r="J77" s="385"/>
      <c r="K77" s="385"/>
      <c r="L77" s="385"/>
      <c r="M77" s="385"/>
      <c r="S77" s="406" t="s">
        <v>242</v>
      </c>
      <c r="Y77" s="72" t="s">
        <v>55</v>
      </c>
      <c r="Z77" s="73" t="str">
        <f>Isian!E56</f>
        <v>Pinggir Jalan</v>
      </c>
      <c r="AA77" s="73"/>
      <c r="AB77" s="73"/>
      <c r="AC77" s="73"/>
      <c r="AD77" s="73"/>
      <c r="AJ77" s="192"/>
    </row>
    <row r="78" ht="12.75" customHeight="1" spans="1:36">
      <c r="A78" s="383"/>
      <c r="F78" s="72"/>
      <c r="G78" s="384" t="s">
        <v>30</v>
      </c>
      <c r="H78" s="385"/>
      <c r="I78" s="385"/>
      <c r="J78" s="385"/>
      <c r="K78" s="385"/>
      <c r="L78" s="385"/>
      <c r="M78" s="385"/>
      <c r="S78" s="406"/>
      <c r="Y78" s="72"/>
      <c r="Z78" s="415" t="s">
        <v>30</v>
      </c>
      <c r="AA78" s="73"/>
      <c r="AB78" s="73"/>
      <c r="AC78" s="73"/>
      <c r="AD78" s="73"/>
      <c r="AJ78" s="192"/>
    </row>
    <row r="79" ht="12.75" hidden="1" customHeight="1" spans="1:36">
      <c r="A79" s="140" t="s">
        <v>2542</v>
      </c>
      <c r="F79" s="72" t="s">
        <v>55</v>
      </c>
      <c r="G79" s="430" t="str">
        <f>Isian!E61</f>
        <v>900</v>
      </c>
      <c r="K79" s="70"/>
      <c r="L79" s="72"/>
      <c r="S79" s="406" t="s">
        <v>2544</v>
      </c>
      <c r="Y79" s="72" t="s">
        <v>55</v>
      </c>
      <c r="Z79" s="416" t="str">
        <f>Isian!E66</f>
        <v>01733/1999</v>
      </c>
      <c r="AA79" s="73"/>
      <c r="AB79" s="73"/>
      <c r="AC79" s="73"/>
      <c r="AD79" s="73"/>
      <c r="AJ79" s="192"/>
    </row>
    <row r="80" ht="12.75" hidden="1" customHeight="1" spans="1:36">
      <c r="A80" s="140" t="s">
        <v>280</v>
      </c>
      <c r="C80" s="267"/>
      <c r="D80" s="267"/>
      <c r="E80" s="267"/>
      <c r="F80" s="72" t="s">
        <v>55</v>
      </c>
      <c r="G80" s="430" t="str">
        <f>Isian!E62</f>
        <v>Haji Saiful Muin</v>
      </c>
      <c r="H80" s="267"/>
      <c r="I80" s="267"/>
      <c r="J80" s="267"/>
      <c r="K80" s="267"/>
      <c r="L80" s="267"/>
      <c r="M80" s="267"/>
      <c r="N80" s="267"/>
      <c r="O80" s="267"/>
      <c r="P80" s="267"/>
      <c r="S80" s="406" t="s">
        <v>2547</v>
      </c>
      <c r="U80" s="267"/>
      <c r="V80" s="267"/>
      <c r="W80" s="267"/>
      <c r="Y80" s="72" t="s">
        <v>55</v>
      </c>
      <c r="Z80" s="385" t="str">
        <f>Isian!I66&amp;" "&amp;Isian!J66&amp;" "&amp;Isian!K66</f>
        <v>26 Desember 1999</v>
      </c>
      <c r="AA80" s="385"/>
      <c r="AB80" s="385"/>
      <c r="AC80" s="385"/>
      <c r="AD80" s="385"/>
      <c r="AE80" s="385"/>
      <c r="AF80" s="385"/>
      <c r="AG80" s="385"/>
      <c r="AJ80" s="192"/>
    </row>
    <row r="81" ht="12.75" hidden="1" customHeight="1" spans="1:36">
      <c r="A81" s="140" t="s">
        <v>2549</v>
      </c>
      <c r="F81" s="72" t="s">
        <v>55</v>
      </c>
      <c r="G81" s="385" t="str">
        <f>Isian!I61&amp;" "&amp;Isian!J61&amp;" "&amp;Isian!K61</f>
        <v>13 Juli 2000</v>
      </c>
      <c r="H81" s="385"/>
      <c r="I81" s="385"/>
      <c r="J81" s="385"/>
      <c r="K81" s="385"/>
      <c r="L81" s="385"/>
      <c r="M81" s="385"/>
      <c r="S81" s="406" t="s">
        <v>213</v>
      </c>
      <c r="Y81" s="72" t="s">
        <v>55</v>
      </c>
      <c r="Z81" s="417">
        <f>Isian!E67</f>
        <v>0</v>
      </c>
      <c r="AA81" s="417"/>
      <c r="AB81" s="417"/>
      <c r="AC81" s="417"/>
      <c r="AD81" s="73" t="s">
        <v>2436</v>
      </c>
      <c r="AJ81" s="192"/>
    </row>
    <row r="82" ht="12.75" hidden="1" customHeight="1" spans="1:36">
      <c r="A82" s="383" t="s">
        <v>2550</v>
      </c>
      <c r="F82" s="72" t="s">
        <v>55</v>
      </c>
      <c r="G82" s="385"/>
      <c r="H82" s="385"/>
      <c r="I82" s="385"/>
      <c r="J82" s="385"/>
      <c r="K82" s="385"/>
      <c r="L82" s="385"/>
      <c r="M82" s="385"/>
      <c r="S82" s="406" t="s">
        <v>242</v>
      </c>
      <c r="Y82" s="72" t="s">
        <v>55</v>
      </c>
      <c r="Z82" s="73" t="str">
        <f>Isian!E64</f>
        <v>Helikopter</v>
      </c>
      <c r="AA82" s="73"/>
      <c r="AB82" s="73"/>
      <c r="AC82" s="73"/>
      <c r="AD82" s="73"/>
      <c r="AJ82" s="192"/>
    </row>
    <row r="83" ht="6.75" customHeight="1" spans="1:36">
      <c r="A83" s="383"/>
      <c r="F83" s="72"/>
      <c r="G83" s="384" t="s">
        <v>30</v>
      </c>
      <c r="H83" s="385"/>
      <c r="I83" s="385"/>
      <c r="J83" s="385"/>
      <c r="K83" s="385"/>
      <c r="L83" s="385"/>
      <c r="M83" s="385"/>
      <c r="S83" s="406"/>
      <c r="Y83" s="72"/>
      <c r="Z83" s="415" t="s">
        <v>30</v>
      </c>
      <c r="AA83" s="73"/>
      <c r="AB83" s="73"/>
      <c r="AC83" s="73"/>
      <c r="AD83" s="73"/>
      <c r="AJ83" s="192"/>
    </row>
    <row r="84" s="63" customFormat="1" ht="9.75" customHeight="1" spans="1:36">
      <c r="A84" s="432"/>
      <c r="B84" s="433"/>
      <c r="C84" s="433"/>
      <c r="D84" s="433"/>
      <c r="E84" s="433"/>
      <c r="F84" s="433"/>
      <c r="G84" s="433"/>
      <c r="H84" s="433"/>
      <c r="I84" s="433"/>
      <c r="J84" s="433"/>
      <c r="K84" s="433"/>
      <c r="L84" s="433"/>
      <c r="M84" s="433"/>
      <c r="N84" s="433"/>
      <c r="O84" s="433"/>
      <c r="P84" s="433"/>
      <c r="Q84" s="433"/>
      <c r="R84" s="454"/>
      <c r="S84" s="433"/>
      <c r="T84" s="433"/>
      <c r="U84" s="433"/>
      <c r="V84" s="433"/>
      <c r="W84" s="433"/>
      <c r="X84" s="433"/>
      <c r="Y84" s="433"/>
      <c r="Z84" s="433"/>
      <c r="AA84" s="433"/>
      <c r="AB84" s="433"/>
      <c r="AC84" s="433"/>
      <c r="AD84" s="470"/>
      <c r="AE84" s="470"/>
      <c r="AF84" s="470"/>
      <c r="AG84" s="470"/>
      <c r="AH84" s="472"/>
      <c r="AI84" s="472"/>
      <c r="AJ84" s="473"/>
    </row>
    <row r="85" spans="1:36">
      <c r="A85" s="434" t="s">
        <v>2558</v>
      </c>
      <c r="L85" s="70"/>
      <c r="N85" s="447"/>
      <c r="O85" s="447"/>
      <c r="P85" s="447"/>
      <c r="Q85" s="447"/>
      <c r="R85" s="455" t="s">
        <v>2559</v>
      </c>
      <c r="S85" s="71"/>
      <c r="T85" s="71"/>
      <c r="U85" s="71"/>
      <c r="V85" s="71"/>
      <c r="W85" s="71"/>
      <c r="X85" s="71"/>
      <c r="Y85" s="71"/>
      <c r="AJ85" s="192"/>
    </row>
    <row r="86" ht="27.75" customHeight="1" spans="1:36">
      <c r="A86" s="3191" t="s">
        <v>2560</v>
      </c>
      <c r="I86" s="72" t="s">
        <v>55</v>
      </c>
      <c r="J86" s="448">
        <f>Tanah!F83*Tanah!E33</f>
        <v>12562082000</v>
      </c>
      <c r="K86" s="448"/>
      <c r="L86" s="448"/>
      <c r="M86" s="448"/>
      <c r="N86" s="448"/>
      <c r="O86" s="448"/>
      <c r="P86" s="448"/>
      <c r="Q86" s="448"/>
      <c r="R86" s="3192" t="s">
        <v>2561</v>
      </c>
      <c r="S86" s="457"/>
      <c r="T86" s="270" t="s">
        <v>2562</v>
      </c>
      <c r="U86" s="270"/>
      <c r="V86" s="270"/>
      <c r="W86" s="270"/>
      <c r="X86" s="270"/>
      <c r="Y86" s="270"/>
      <c r="Z86" s="270"/>
      <c r="AA86" s="270"/>
      <c r="AB86" s="270"/>
      <c r="AC86" s="270"/>
      <c r="AD86" s="270"/>
      <c r="AE86" s="270"/>
      <c r="AF86" s="270"/>
      <c r="AG86" s="270"/>
      <c r="AH86" s="270"/>
      <c r="AI86" s="270"/>
      <c r="AJ86" s="192"/>
    </row>
    <row r="87" s="63" customFormat="1" ht="2.25" customHeight="1" spans="1:36">
      <c r="A87" s="435"/>
      <c r="B87" s="63"/>
      <c r="L87" s="151"/>
      <c r="M87" s="449"/>
      <c r="N87" s="449"/>
      <c r="O87" s="449"/>
      <c r="P87" s="449"/>
      <c r="Q87" s="449"/>
      <c r="R87" s="458"/>
      <c r="S87" s="449"/>
      <c r="T87" s="270"/>
      <c r="U87" s="270"/>
      <c r="V87" s="270"/>
      <c r="W87" s="270"/>
      <c r="X87" s="270"/>
      <c r="Y87" s="270"/>
      <c r="Z87" s="270"/>
      <c r="AA87" s="270"/>
      <c r="AB87" s="270"/>
      <c r="AC87" s="270"/>
      <c r="AD87" s="270"/>
      <c r="AE87" s="270"/>
      <c r="AF87" s="270"/>
      <c r="AG87" s="270"/>
      <c r="AH87" s="270"/>
      <c r="AI87" s="270"/>
      <c r="AJ87" s="236"/>
    </row>
    <row r="88" ht="12" customHeight="1" spans="1:36">
      <c r="A88" s="3191" t="s">
        <v>2563</v>
      </c>
      <c r="I88" s="72" t="s">
        <v>55</v>
      </c>
      <c r="J88" s="448">
        <f>'Lap 1'!K42</f>
        <v>11314448600</v>
      </c>
      <c r="K88" s="448"/>
      <c r="L88" s="448"/>
      <c r="M88" s="448"/>
      <c r="N88" s="448"/>
      <c r="O88" s="448"/>
      <c r="P88" s="448"/>
      <c r="Q88" s="448"/>
      <c r="R88" s="459"/>
      <c r="S88" s="447"/>
      <c r="T88" s="270"/>
      <c r="U88" s="270"/>
      <c r="V88" s="270"/>
      <c r="W88" s="270"/>
      <c r="X88" s="270"/>
      <c r="Y88" s="270"/>
      <c r="Z88" s="270"/>
      <c r="AA88" s="270"/>
      <c r="AB88" s="270"/>
      <c r="AC88" s="270"/>
      <c r="AD88" s="270"/>
      <c r="AE88" s="270"/>
      <c r="AF88" s="270"/>
      <c r="AG88" s="270"/>
      <c r="AH88" s="270"/>
      <c r="AI88" s="270"/>
      <c r="AJ88" s="474"/>
    </row>
    <row r="89" s="334" customFormat="1" ht="16.5" customHeight="1" spans="1:36">
      <c r="A89" s="436"/>
      <c r="R89" s="3193" t="s">
        <v>2564</v>
      </c>
      <c r="S89" s="461"/>
      <c r="T89" s="278" t="str">
        <f>"Titik Koordinat : "&amp;Isian!E84</f>
        <v>Titik Koordinat : 7°52'51.4"S 113°15'20.1"E</v>
      </c>
      <c r="U89" s="278"/>
      <c r="V89" s="278"/>
      <c r="W89" s="278"/>
      <c r="X89" s="278"/>
      <c r="Y89" s="278"/>
      <c r="Z89" s="278"/>
      <c r="AA89" s="278"/>
      <c r="AB89" s="278"/>
      <c r="AC89" s="278"/>
      <c r="AD89" s="278"/>
      <c r="AE89" s="278"/>
      <c r="AF89" s="278"/>
      <c r="AG89" s="278"/>
      <c r="AH89" s="278"/>
      <c r="AI89" s="278"/>
      <c r="AJ89" s="475"/>
    </row>
    <row r="90" ht="13.5" customHeight="1" spans="1:36">
      <c r="A90" s="256"/>
      <c r="R90" s="460"/>
      <c r="S90" s="461"/>
      <c r="T90" s="462"/>
      <c r="U90" s="462"/>
      <c r="V90" s="462"/>
      <c r="W90" s="462"/>
      <c r="X90" s="462"/>
      <c r="Y90" s="462"/>
      <c r="Z90" s="462"/>
      <c r="AA90" s="462"/>
      <c r="AB90" s="462"/>
      <c r="AC90" s="462"/>
      <c r="AD90" s="462"/>
      <c r="AE90" s="462"/>
      <c r="AF90" s="462"/>
      <c r="AG90" s="462"/>
      <c r="AH90" s="462"/>
      <c r="AI90" s="462"/>
      <c r="AJ90" s="476"/>
    </row>
    <row r="91" s="63" customFormat="1" ht="9.75" customHeight="1" spans="1:43">
      <c r="A91" s="437"/>
      <c r="B91" s="438"/>
      <c r="C91" s="438"/>
      <c r="D91" s="438"/>
      <c r="E91" s="438"/>
      <c r="F91" s="438"/>
      <c r="G91" s="438"/>
      <c r="H91" s="438"/>
      <c r="I91" s="438"/>
      <c r="J91" s="438"/>
      <c r="K91" s="438"/>
      <c r="L91" s="438"/>
      <c r="M91" s="438"/>
      <c r="N91" s="438"/>
      <c r="O91" s="438"/>
      <c r="P91" s="438"/>
      <c r="Q91" s="438"/>
      <c r="R91" s="463"/>
      <c r="S91" s="464"/>
      <c r="T91" s="465"/>
      <c r="U91" s="465"/>
      <c r="V91" s="465"/>
      <c r="W91" s="465"/>
      <c r="X91" s="465"/>
      <c r="Y91" s="465"/>
      <c r="Z91" s="465"/>
      <c r="AA91" s="465"/>
      <c r="AB91" s="465"/>
      <c r="AC91" s="465"/>
      <c r="AD91" s="465"/>
      <c r="AE91" s="465"/>
      <c r="AF91" s="465"/>
      <c r="AG91" s="465"/>
      <c r="AH91" s="465"/>
      <c r="AI91" s="465"/>
      <c r="AJ91" s="477"/>
      <c r="AQ91" s="199"/>
    </row>
    <row r="92" ht="12.75" hidden="1" customHeight="1" spans="1:36">
      <c r="A92" s="256"/>
      <c r="R92" s="466"/>
      <c r="S92" s="453"/>
      <c r="T92" s="286"/>
      <c r="U92" s="278" t="s">
        <v>2565</v>
      </c>
      <c r="V92" s="278"/>
      <c r="W92" s="278"/>
      <c r="X92" s="278"/>
      <c r="Y92" s="278"/>
      <c r="Z92" s="278"/>
      <c r="AA92" s="278"/>
      <c r="AB92" s="278"/>
      <c r="AC92" s="278"/>
      <c r="AD92" s="278"/>
      <c r="AE92" s="278"/>
      <c r="AF92" s="278"/>
      <c r="AG92" s="278"/>
      <c r="AH92" s="278"/>
      <c r="AI92" s="278"/>
      <c r="AJ92" s="476"/>
    </row>
    <row r="93" s="63" customFormat="1" ht="12" hidden="1" customHeight="1" spans="1:36">
      <c r="A93" s="150"/>
      <c r="B93" s="63"/>
      <c r="I93" s="445"/>
      <c r="L93" s="151"/>
      <c r="M93" s="450"/>
      <c r="N93" s="450"/>
      <c r="O93" s="449"/>
      <c r="P93" s="449"/>
      <c r="Q93" s="449"/>
      <c r="R93" s="467"/>
      <c r="S93" s="449"/>
      <c r="T93" s="468"/>
      <c r="U93" s="278"/>
      <c r="V93" s="278"/>
      <c r="W93" s="278"/>
      <c r="X93" s="278"/>
      <c r="Y93" s="278"/>
      <c r="Z93" s="278"/>
      <c r="AA93" s="278"/>
      <c r="AB93" s="278"/>
      <c r="AC93" s="278"/>
      <c r="AD93" s="278"/>
      <c r="AE93" s="278"/>
      <c r="AF93" s="278"/>
      <c r="AG93" s="278"/>
      <c r="AH93" s="278"/>
      <c r="AI93" s="278"/>
      <c r="AJ93" s="478"/>
    </row>
    <row r="94" s="61" customFormat="1" ht="3" customHeight="1"/>
    <row r="95" spans="29:36">
      <c r="AC95" s="469"/>
      <c r="AD95" s="469"/>
      <c r="AE95" s="471" t="s">
        <v>2566</v>
      </c>
      <c r="AF95" s="471"/>
      <c r="AG95" s="471"/>
      <c r="AH95" s="471"/>
      <c r="AI95" s="471"/>
      <c r="AJ95" s="471"/>
    </row>
    <row r="97" spans="23:25">
      <c r="W97" s="469"/>
      <c r="X97" s="469"/>
      <c r="Y97" s="469"/>
    </row>
    <row r="98" hidden="1"/>
    <row r="99" hidden="1"/>
    <row r="100" hidden="1"/>
    <row r="101" hidden="1" spans="1:17">
      <c r="A101" s="256"/>
      <c r="B101" s="73" t="s">
        <v>2567</v>
      </c>
      <c r="F101" s="439" t="e">
        <f>+'[342]SM Tnh'!F14</f>
        <v>#REF!</v>
      </c>
      <c r="G101" s="440"/>
      <c r="I101" s="62" t="e">
        <f>VLOOKUP(F101,wilayah,2,FALSE)</f>
        <v>#REF!</v>
      </c>
      <c r="L101" s="70"/>
      <c r="N101" s="447"/>
      <c r="O101" s="447"/>
      <c r="P101" s="447"/>
      <c r="Q101" s="447"/>
    </row>
    <row r="102" hidden="1" spans="1:17">
      <c r="A102" s="436"/>
      <c r="B102" s="395"/>
      <c r="C102" s="334"/>
      <c r="D102" s="334"/>
      <c r="E102" s="334"/>
      <c r="F102" s="441"/>
      <c r="G102" s="441"/>
      <c r="H102" s="334"/>
      <c r="I102" s="334"/>
      <c r="J102" s="334"/>
      <c r="K102" s="334"/>
      <c r="L102" s="388"/>
      <c r="M102" s="334"/>
      <c r="N102" s="451"/>
      <c r="O102" s="451"/>
      <c r="P102" s="451"/>
      <c r="Q102" s="451"/>
    </row>
    <row r="103" hidden="1" spans="1:17">
      <c r="A103" s="256"/>
      <c r="B103" s="73" t="s">
        <v>2568</v>
      </c>
      <c r="F103" s="439" t="e">
        <f>+'[342]SM Tnh'!F19</f>
        <v>#REF!</v>
      </c>
      <c r="G103" s="440"/>
      <c r="I103" s="62" t="e">
        <f>VLOOKUP(F103,lokasi,2,FALSE)</f>
        <v>#REF!</v>
      </c>
      <c r="L103" s="70"/>
      <c r="N103" s="452"/>
      <c r="O103" s="452"/>
      <c r="P103" s="452"/>
      <c r="Q103" s="452"/>
    </row>
    <row r="104" hidden="1" spans="1:17">
      <c r="A104" s="436"/>
      <c r="B104" s="395"/>
      <c r="C104" s="334"/>
      <c r="D104" s="334"/>
      <c r="E104" s="334"/>
      <c r="F104" s="441"/>
      <c r="G104" s="441"/>
      <c r="H104" s="334"/>
      <c r="I104" s="334" t="e">
        <v>#REF!</v>
      </c>
      <c r="J104" s="334"/>
      <c r="K104" s="334"/>
      <c r="L104" s="388"/>
      <c r="M104" s="334"/>
      <c r="N104" s="451"/>
      <c r="O104" s="451"/>
      <c r="P104" s="451"/>
      <c r="Q104" s="451"/>
    </row>
    <row r="105" hidden="1" spans="1:17">
      <c r="A105" s="256"/>
      <c r="B105" s="73" t="s">
        <v>2569</v>
      </c>
      <c r="F105" s="439" t="e">
        <f>+'[342]SM Tnh'!F24</f>
        <v>#REF!</v>
      </c>
      <c r="G105" s="440"/>
      <c r="I105" s="62" t="e">
        <f>VLOOKUP(F105,kualitas,2,FALSE)</f>
        <v>#REF!</v>
      </c>
      <c r="N105" s="452"/>
      <c r="O105" s="452"/>
      <c r="P105" s="452"/>
      <c r="Q105" s="452"/>
    </row>
    <row r="106" hidden="1" spans="1:17">
      <c r="A106" s="436"/>
      <c r="B106" s="395"/>
      <c r="C106" s="334"/>
      <c r="D106" s="334"/>
      <c r="E106" s="334"/>
      <c r="F106" s="441"/>
      <c r="G106" s="441"/>
      <c r="H106" s="334"/>
      <c r="I106" s="334"/>
      <c r="J106" s="334"/>
      <c r="K106" s="334"/>
      <c r="L106" s="388"/>
      <c r="M106" s="334"/>
      <c r="N106" s="451"/>
      <c r="O106" s="451"/>
      <c r="P106" s="451"/>
      <c r="Q106" s="451"/>
    </row>
    <row r="107" hidden="1" spans="1:17">
      <c r="A107" s="256"/>
      <c r="B107" s="73" t="s">
        <v>2570</v>
      </c>
      <c r="F107" s="439" t="e">
        <f>+'[342]SM Tnh'!F30</f>
        <v>#REF!</v>
      </c>
      <c r="G107" s="440"/>
      <c r="I107" s="62" t="e">
        <f>VLOOKUP(F107,marketability,2,FALSE)</f>
        <v>#REF!</v>
      </c>
      <c r="L107" s="70"/>
      <c r="N107" s="447"/>
      <c r="O107" s="447"/>
      <c r="P107" s="447"/>
      <c r="Q107" s="447"/>
    </row>
    <row r="108" hidden="1" spans="1:17">
      <c r="A108" s="436"/>
      <c r="B108" s="334"/>
      <c r="C108" s="334"/>
      <c r="D108" s="334"/>
      <c r="E108" s="334"/>
      <c r="F108" s="441"/>
      <c r="G108" s="441"/>
      <c r="H108" s="334"/>
      <c r="I108" s="334"/>
      <c r="J108" s="334"/>
      <c r="K108" s="334"/>
      <c r="L108" s="388"/>
      <c r="M108" s="334"/>
      <c r="N108" s="451"/>
      <c r="O108" s="451"/>
      <c r="P108" s="451"/>
      <c r="Q108" s="451"/>
    </row>
    <row r="109" hidden="1" spans="1:17">
      <c r="A109" s="256"/>
      <c r="C109" s="70"/>
      <c r="D109" s="70" t="s">
        <v>41</v>
      </c>
      <c r="F109" s="439" t="e">
        <f>F101+F103+F105+F107</f>
        <v>#REF!</v>
      </c>
      <c r="G109" s="440"/>
      <c r="L109" s="70"/>
      <c r="N109" s="452"/>
      <c r="O109" s="452"/>
      <c r="P109" s="452"/>
      <c r="Q109" s="452"/>
    </row>
    <row r="110" hidden="1" spans="1:17">
      <c r="A110" s="436"/>
      <c r="B110" s="334"/>
      <c r="C110" s="388"/>
      <c r="D110" s="334"/>
      <c r="E110" s="334"/>
      <c r="F110" s="441"/>
      <c r="G110" s="441"/>
      <c r="H110" s="334"/>
      <c r="I110" s="334"/>
      <c r="J110" s="334"/>
      <c r="K110" s="334"/>
      <c r="L110" s="388"/>
      <c r="M110" s="334"/>
      <c r="N110" s="451"/>
      <c r="O110" s="451"/>
      <c r="P110" s="451"/>
      <c r="Q110" s="451"/>
    </row>
    <row r="111" hidden="1" spans="1:17">
      <c r="A111" s="256"/>
      <c r="C111" s="70"/>
      <c r="D111" s="70" t="s">
        <v>2571</v>
      </c>
      <c r="F111" s="442" t="e">
        <f>'[342]SM Tnh'!E45</f>
        <v>#REF!</v>
      </c>
      <c r="G111" s="443"/>
      <c r="M111" s="453"/>
      <c r="N111" s="453"/>
      <c r="O111" s="453"/>
      <c r="P111" s="453"/>
      <c r="Q111" s="453"/>
    </row>
    <row r="112" hidden="1" spans="1:17">
      <c r="A112" s="435"/>
      <c r="B112" s="63"/>
      <c r="C112" s="152"/>
      <c r="D112" s="63"/>
      <c r="E112" s="444"/>
      <c r="F112" s="445"/>
      <c r="G112" s="63"/>
      <c r="H112" s="63"/>
      <c r="I112" s="63"/>
      <c r="J112" s="63"/>
      <c r="K112" s="63"/>
      <c r="L112" s="453"/>
      <c r="M112" s="453"/>
      <c r="N112" s="453"/>
      <c r="O112" s="453"/>
      <c r="P112" s="453"/>
      <c r="Q112" s="453"/>
    </row>
    <row r="113" hidden="1" spans="1:17">
      <c r="A113" s="3191" t="s">
        <v>2572</v>
      </c>
      <c r="I113" s="72" t="s">
        <v>55</v>
      </c>
      <c r="J113" s="448" t="e">
        <f>+#REF!</f>
        <v>#REF!</v>
      </c>
      <c r="K113" s="448"/>
      <c r="L113" s="448"/>
      <c r="M113" s="448"/>
      <c r="N113" s="448"/>
      <c r="O113" s="448"/>
      <c r="P113" s="448"/>
      <c r="Q113" s="448"/>
    </row>
    <row r="119" spans="29:43">
      <c r="AC119" s="278"/>
      <c r="AD119" s="278"/>
      <c r="AE119" s="278"/>
      <c r="AF119" s="278"/>
      <c r="AG119" s="278"/>
      <c r="AH119" s="278"/>
      <c r="AI119" s="278"/>
      <c r="AJ119" s="278"/>
      <c r="AK119" s="278"/>
      <c r="AL119" s="278"/>
      <c r="AM119" s="278"/>
      <c r="AN119" s="278"/>
      <c r="AO119" s="278"/>
      <c r="AP119" s="278"/>
      <c r="AQ119" s="278"/>
    </row>
    <row r="120" spans="29:43">
      <c r="AC120" s="278"/>
      <c r="AD120" s="278"/>
      <c r="AE120" s="278"/>
      <c r="AF120" s="278"/>
      <c r="AG120" s="278"/>
      <c r="AH120" s="278"/>
      <c r="AI120" s="278"/>
      <c r="AJ120" s="278"/>
      <c r="AK120" s="278"/>
      <c r="AL120" s="278"/>
      <c r="AM120" s="278"/>
      <c r="AN120" s="278"/>
      <c r="AO120" s="278"/>
      <c r="AP120" s="278"/>
      <c r="AQ120" s="278"/>
    </row>
    <row r="121" spans="29:43">
      <c r="AC121" s="278"/>
      <c r="AD121" s="278"/>
      <c r="AE121" s="278"/>
      <c r="AF121" s="278"/>
      <c r="AG121" s="278"/>
      <c r="AH121" s="278"/>
      <c r="AI121" s="278"/>
      <c r="AJ121" s="278"/>
      <c r="AK121" s="278"/>
      <c r="AL121" s="278"/>
      <c r="AM121" s="278"/>
      <c r="AN121" s="278"/>
      <c r="AO121" s="278"/>
      <c r="AP121" s="278"/>
      <c r="AQ121" s="278"/>
    </row>
  </sheetData>
  <mergeCells count="51">
    <mergeCell ref="Y1:AJ1"/>
    <mergeCell ref="AB9:AJ9"/>
    <mergeCell ref="D11:H11"/>
    <mergeCell ref="T11:Y11"/>
    <mergeCell ref="D13:H13"/>
    <mergeCell ref="T13:Y13"/>
    <mergeCell ref="D32:E32"/>
    <mergeCell ref="D34:E34"/>
    <mergeCell ref="D36:E36"/>
    <mergeCell ref="D38:E38"/>
    <mergeCell ref="D40:E40"/>
    <mergeCell ref="D42:E42"/>
    <mergeCell ref="B45:R45"/>
    <mergeCell ref="S45:AJ45"/>
    <mergeCell ref="N47:P47"/>
    <mergeCell ref="N49:P49"/>
    <mergeCell ref="N51:P51"/>
    <mergeCell ref="N53:P53"/>
    <mergeCell ref="AC53:AE53"/>
    <mergeCell ref="N55:P55"/>
    <mergeCell ref="AC56:AE56"/>
    <mergeCell ref="Z61:AC61"/>
    <mergeCell ref="Z66:AC66"/>
    <mergeCell ref="Z71:AC71"/>
    <mergeCell ref="Z76:AC76"/>
    <mergeCell ref="Z81:AC81"/>
    <mergeCell ref="R85:Y85"/>
    <mergeCell ref="J86:Q86"/>
    <mergeCell ref="R86:S86"/>
    <mergeCell ref="J88:Q88"/>
    <mergeCell ref="T89:AJ89"/>
    <mergeCell ref="AE95:AJ95"/>
    <mergeCell ref="F101:G101"/>
    <mergeCell ref="F103:G103"/>
    <mergeCell ref="F105:G105"/>
    <mergeCell ref="F107:G107"/>
    <mergeCell ref="F109:G109"/>
    <mergeCell ref="F111:G111"/>
    <mergeCell ref="J113:Q113"/>
    <mergeCell ref="A3:A16"/>
    <mergeCell ref="A17:A28"/>
    <mergeCell ref="A29:A43"/>
    <mergeCell ref="A45:A57"/>
    <mergeCell ref="W17:AJ18"/>
    <mergeCell ref="B29:F31"/>
    <mergeCell ref="G29:N31"/>
    <mergeCell ref="O29:V31"/>
    <mergeCell ref="T86:AI88"/>
    <mergeCell ref="AC119:AQ121"/>
    <mergeCell ref="R89:S90"/>
    <mergeCell ref="U92:AI93"/>
  </mergeCells>
  <conditionalFormatting sqref="D32:E32">
    <cfRule type="cellIs" dxfId="1" priority="1" stopIfTrue="1" operator="equal">
      <formula>$AM$30</formula>
    </cfRule>
  </conditionalFormatting>
  <conditionalFormatting sqref="N47:P47">
    <cfRule type="cellIs" dxfId="2" priority="6" stopIfTrue="1" operator="equal">
      <formula>$AL$39</formula>
    </cfRule>
  </conditionalFormatting>
  <conditionalFormatting sqref="N53:P53">
    <cfRule type="cellIs" dxfId="2" priority="4" stopIfTrue="1" operator="equal">
      <formula>$AL$39</formula>
    </cfRule>
  </conditionalFormatting>
  <conditionalFormatting sqref="N55:P55">
    <cfRule type="cellIs" dxfId="2" priority="3" stopIfTrue="1" operator="equal">
      <formula>$AL$39</formula>
    </cfRule>
  </conditionalFormatting>
  <conditionalFormatting sqref="AC47:AC52">
    <cfRule type="cellIs" dxfId="2" priority="5" stopIfTrue="1" operator="equal">
      <formula>$AL$39</formula>
    </cfRule>
  </conditionalFormatting>
  <conditionalFormatting sqref="D34:E34 D36:E36 D38:E38 D40:E40 D42:E42">
    <cfRule type="cellIs" dxfId="3" priority="2" stopIfTrue="1" operator="equal">
      <formula>$AM$30</formula>
    </cfRule>
  </conditionalFormatting>
  <conditionalFormatting sqref="N49:P49 N51:P51 AC53:AE53 AC54:AC55 AC56:AE56 Z58:Z60 G58:G67 Z61:AC61 Z62:Z65 Z66:AC66 Z67 Z69:Z70 G69:G72 Z71:AC71 Z72 Z74:Z75 Z76:AC76 G76:G83 Z77:Z80 Z81:AC81 Z82:Z83">
    <cfRule type="cellIs" dxfId="2" priority="9" stopIfTrue="1" operator="equal">
      <formula>$AL$39</formula>
    </cfRule>
  </conditionalFormatting>
  <dataValidations count="1">
    <dataValidation type="list" allowBlank="1" showInputMessage="1" showErrorMessage="1" sqref="E18 J18 P18 AE20 AG20 AI20 E21 J21 P21 AE23 AG23 AI23 E24 J24 P24 AE26 AG26 AI26 E27 J27 P27 AE29 AG29 AI29 M32 U32 AE32 AG32 AI32 M35 U35 AE35 AG35 AI35 M38 U38 AE38 AG38 AI38 M41 U41 AE41 AG41 AI41 F47 F49 F51 F53 F55">
      <formula1>"X"</formula1>
    </dataValidation>
  </dataValidations>
  <pageMargins left="0.748031496062992" right="0.236220472440945" top="1.37795275590551" bottom="0.236220472440945" header="0.31496062992126" footer="0.31496062992126"/>
  <pageSetup paperSize="9" scale="75" orientation="portrait" verticalDpi="300"/>
  <headerFooter/>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9" tint="-0.249977111117893"/>
  </sheetPr>
  <dimension ref="A1:BW122"/>
  <sheetViews>
    <sheetView showGridLines="0" view="pageBreakPreview" zoomScale="85" zoomScaleNormal="100" workbookViewId="0">
      <selection activeCell="F15" sqref="F15"/>
    </sheetView>
  </sheetViews>
  <sheetFormatPr defaultColWidth="8.88888888888889" defaultRowHeight="14.4"/>
  <cols>
    <col min="1" max="1" width="4.11111111111111" customWidth="1"/>
    <col min="2" max="2" width="12.4444444444444" customWidth="1"/>
    <col min="3" max="3" width="9.44444444444444" customWidth="1"/>
    <col min="4" max="4" width="6.33333333333333" customWidth="1"/>
    <col min="5" max="5" width="3.11111111111111" customWidth="1"/>
    <col min="6" max="6" width="10.1111111111111" customWidth="1"/>
    <col min="7" max="7" width="6.33333333333333" customWidth="1"/>
    <col min="8" max="8" width="5" customWidth="1"/>
    <col min="9" max="9" width="11.8888888888889" customWidth="1"/>
    <col min="10" max="10" width="3.66666666666667" customWidth="1"/>
    <col min="11" max="11" width="6.11111111111111" customWidth="1"/>
    <col min="12" max="12" width="3.11111111111111" customWidth="1"/>
    <col min="13" max="13" width="5.44444444444444" customWidth="1"/>
    <col min="14" max="14" width="6.33333333333333" customWidth="1"/>
    <col min="15" max="15" width="3.88888888888889" customWidth="1"/>
    <col min="16" max="16" width="9.88888888888889" customWidth="1"/>
    <col min="17" max="17" width="8.88888888888889" customWidth="1"/>
    <col min="18" max="18" width="3.11111111111111" customWidth="1"/>
    <col min="19" max="19" width="3" customWidth="1"/>
    <col min="20" max="20" width="1" customWidth="1"/>
    <col min="21" max="21" width="3.44444444444444" customWidth="1"/>
  </cols>
  <sheetData>
    <row r="1" ht="18.75" customHeight="1" spans="1:75">
      <c r="A1" s="62"/>
      <c r="B1" s="62"/>
      <c r="C1" s="62"/>
      <c r="D1" s="62"/>
      <c r="E1" s="62"/>
      <c r="F1" s="62"/>
      <c r="G1" s="62"/>
      <c r="H1" s="62"/>
      <c r="I1" s="62"/>
      <c r="J1" s="62"/>
      <c r="K1" s="322" t="s">
        <v>2573</v>
      </c>
      <c r="L1" s="322"/>
      <c r="M1" s="322"/>
      <c r="N1" s="322"/>
      <c r="O1" s="322"/>
      <c r="P1" s="322"/>
      <c r="Q1" s="322"/>
      <c r="R1" s="322"/>
      <c r="S1" s="322"/>
      <c r="T1" s="326"/>
      <c r="U1" s="62"/>
      <c r="V1" s="62"/>
      <c r="W1" s="62"/>
      <c r="X1" s="62"/>
      <c r="Y1" s="62"/>
      <c r="Z1" s="62"/>
      <c r="AA1" s="62"/>
      <c r="AB1" s="62"/>
      <c r="AC1" s="62"/>
      <c r="AD1" s="62"/>
      <c r="AE1" s="62"/>
      <c r="AF1" s="62"/>
      <c r="AG1" s="62"/>
      <c r="AH1" s="62"/>
      <c r="AI1" s="62"/>
      <c r="AJ1" s="62"/>
      <c r="AK1" s="62"/>
      <c r="AL1" s="62"/>
      <c r="AM1" s="62"/>
      <c r="AN1" s="62"/>
      <c r="AO1" s="62"/>
      <c r="AP1" s="62"/>
      <c r="AQ1" s="62"/>
      <c r="AR1" s="62"/>
      <c r="AS1" s="62"/>
      <c r="AT1" s="62"/>
      <c r="AU1" s="62"/>
      <c r="AV1" s="62"/>
      <c r="AW1" s="62"/>
      <c r="AX1" s="62"/>
      <c r="AY1" s="62"/>
      <c r="AZ1" s="62"/>
      <c r="BA1" s="62"/>
      <c r="BB1" s="62"/>
      <c r="BC1" s="62"/>
      <c r="BD1" s="62"/>
      <c r="BE1" s="62"/>
      <c r="BF1" s="62"/>
      <c r="BG1" s="62"/>
      <c r="BH1" s="62"/>
      <c r="BI1" s="62"/>
      <c r="BJ1" s="62"/>
      <c r="BK1" s="62"/>
      <c r="BL1" s="62"/>
      <c r="BM1" s="62"/>
      <c r="BN1" s="62"/>
      <c r="BO1" s="62"/>
      <c r="BP1" s="62"/>
      <c r="BQ1" s="62"/>
      <c r="BR1" s="62"/>
      <c r="BS1" s="62"/>
      <c r="BT1" s="62"/>
      <c r="BU1" s="62"/>
      <c r="BV1" s="62"/>
      <c r="BW1" s="62"/>
    </row>
    <row r="2" s="61" customFormat="1" ht="6.15" spans="1:1">
      <c r="A2" s="65"/>
    </row>
    <row r="3" s="61" customFormat="1" ht="6" customHeight="1" spans="1:20">
      <c r="A3" s="66" t="s">
        <v>2448</v>
      </c>
      <c r="B3" s="67"/>
      <c r="C3" s="67"/>
      <c r="D3" s="67"/>
      <c r="E3" s="67"/>
      <c r="F3" s="67"/>
      <c r="G3" s="67"/>
      <c r="H3" s="67"/>
      <c r="I3" s="67"/>
      <c r="J3" s="67"/>
      <c r="K3" s="67"/>
      <c r="L3" s="67"/>
      <c r="M3" s="67"/>
      <c r="N3" s="67"/>
      <c r="O3" s="67"/>
      <c r="P3" s="67"/>
      <c r="Q3" s="67"/>
      <c r="R3" s="67"/>
      <c r="S3" s="67"/>
      <c r="T3" s="191"/>
    </row>
    <row r="4" ht="13.5" customHeight="1" spans="1:75">
      <c r="A4" s="68"/>
      <c r="B4" s="69" t="s">
        <v>2449</v>
      </c>
      <c r="C4" s="62"/>
      <c r="D4" s="70" t="s">
        <v>55</v>
      </c>
      <c r="E4" s="71" t="str">
        <f>'Lap. 2'!E4</f>
        <v>ADI PURNOMO</v>
      </c>
      <c r="F4" s="62"/>
      <c r="G4" s="62"/>
      <c r="H4" s="72"/>
      <c r="I4" s="62"/>
      <c r="J4" s="62"/>
      <c r="K4" s="62"/>
      <c r="L4" s="62"/>
      <c r="M4" s="62"/>
      <c r="N4" s="62"/>
      <c r="O4" s="62"/>
      <c r="P4" s="62"/>
      <c r="Q4" s="62"/>
      <c r="R4" s="62"/>
      <c r="S4" s="62"/>
      <c r="T4" s="192"/>
      <c r="U4" s="62"/>
      <c r="V4" s="62"/>
      <c r="W4" s="62"/>
      <c r="X4" s="62"/>
      <c r="Y4" s="62"/>
      <c r="Z4" s="62"/>
      <c r="AA4" s="62"/>
      <c r="AB4" s="62"/>
      <c r="AC4" s="62"/>
      <c r="AD4" s="62"/>
      <c r="AE4" s="62"/>
      <c r="AF4" s="62"/>
      <c r="AG4" s="62"/>
      <c r="AH4" s="62"/>
      <c r="AI4" s="62"/>
      <c r="AJ4" s="62"/>
      <c r="AK4" s="62"/>
      <c r="AL4" s="62"/>
      <c r="AM4" s="62"/>
      <c r="AN4" s="62"/>
      <c r="AO4" s="62"/>
      <c r="AP4" s="62"/>
      <c r="AQ4" s="62"/>
      <c r="AR4" s="62"/>
      <c r="AS4" s="62"/>
      <c r="AT4" s="62"/>
      <c r="AU4" s="62"/>
      <c r="AV4" s="62"/>
      <c r="AW4" s="62"/>
      <c r="AX4" s="62"/>
      <c r="AY4" s="62"/>
      <c r="AZ4" s="62"/>
      <c r="BA4" s="62"/>
      <c r="BB4" s="62"/>
      <c r="BC4" s="62"/>
      <c r="BD4" s="62"/>
      <c r="BE4" s="62"/>
      <c r="BF4" s="62"/>
      <c r="BG4" s="62"/>
      <c r="BH4" s="62"/>
      <c r="BI4" s="62"/>
      <c r="BJ4" s="62"/>
      <c r="BK4" s="62"/>
      <c r="BL4" s="62"/>
      <c r="BM4" s="62"/>
      <c r="BN4" s="62"/>
      <c r="BO4" s="62"/>
      <c r="BP4" s="62"/>
      <c r="BQ4" s="62"/>
      <c r="BR4" s="62"/>
      <c r="BS4" s="62"/>
      <c r="BT4" s="62"/>
      <c r="BU4" s="62"/>
      <c r="BV4" s="62"/>
      <c r="BW4" s="62"/>
    </row>
    <row r="5" ht="13.5" customHeight="1" spans="1:75">
      <c r="A5" s="68"/>
      <c r="B5" s="69" t="s">
        <v>2450</v>
      </c>
      <c r="C5" s="62"/>
      <c r="D5" s="70" t="s">
        <v>55</v>
      </c>
      <c r="E5" s="73" t="str">
        <f>'Lap. 2'!E5</f>
        <v>Jalan Raya Malasan Tegal Siwalan, </v>
      </c>
      <c r="F5" s="62"/>
      <c r="G5" s="62"/>
      <c r="H5" s="62"/>
      <c r="I5" s="62"/>
      <c r="J5" s="62"/>
      <c r="K5" s="62"/>
      <c r="L5" s="62"/>
      <c r="M5" s="62"/>
      <c r="N5" s="62"/>
      <c r="O5" s="62"/>
      <c r="P5" s="62"/>
      <c r="Q5" s="62"/>
      <c r="R5" s="62"/>
      <c r="S5" s="62"/>
      <c r="T5" s="192"/>
      <c r="U5" s="62"/>
      <c r="V5" s="62"/>
      <c r="W5" s="62"/>
      <c r="X5" s="62"/>
      <c r="Y5" s="62"/>
      <c r="Z5" s="62"/>
      <c r="AA5" s="62"/>
      <c r="AB5" s="62"/>
      <c r="AC5" s="62"/>
      <c r="AD5" s="62"/>
      <c r="AE5" s="62"/>
      <c r="AF5" s="62"/>
      <c r="AG5" s="62"/>
      <c r="AH5" s="62"/>
      <c r="AI5" s="62"/>
      <c r="AJ5" s="62"/>
      <c r="AK5" s="62"/>
      <c r="AL5" s="62"/>
      <c r="AM5" s="62"/>
      <c r="AN5" s="62"/>
      <c r="AO5" s="62"/>
      <c r="AP5" s="62"/>
      <c r="AQ5" s="62"/>
      <c r="AR5" s="62"/>
      <c r="AS5" s="62"/>
      <c r="AT5" s="62"/>
      <c r="AU5" s="62"/>
      <c r="AV5" s="62"/>
      <c r="AW5" s="62"/>
      <c r="AX5" s="62"/>
      <c r="AY5" s="62"/>
      <c r="AZ5" s="62"/>
      <c r="BA5" s="62"/>
      <c r="BB5" s="62"/>
      <c r="BC5" s="62"/>
      <c r="BD5" s="62"/>
      <c r="BE5" s="62"/>
      <c r="BF5" s="62"/>
      <c r="BG5" s="62"/>
      <c r="BH5" s="62"/>
      <c r="BI5" s="62"/>
      <c r="BJ5" s="62"/>
      <c r="BK5" s="62"/>
      <c r="BL5" s="62"/>
      <c r="BM5" s="62"/>
      <c r="BN5" s="62"/>
      <c r="BO5" s="62"/>
      <c r="BP5" s="62"/>
      <c r="BQ5" s="62"/>
      <c r="BR5" s="62"/>
      <c r="BS5" s="62"/>
      <c r="BT5" s="62"/>
      <c r="BU5" s="62"/>
      <c r="BV5" s="62"/>
      <c r="BW5" s="62"/>
    </row>
    <row r="6" ht="13.5" customHeight="1" spans="1:75">
      <c r="A6" s="68"/>
      <c r="B6" s="74"/>
      <c r="C6" s="62"/>
      <c r="D6" s="75"/>
      <c r="E6" s="73" t="str">
        <f>'Lap. 2'!E6</f>
        <v>Desa Malasan Wetan, Kec. Tegalsiwalan, </v>
      </c>
      <c r="F6" s="62"/>
      <c r="G6" s="62"/>
      <c r="H6" s="62"/>
      <c r="I6" s="62"/>
      <c r="J6" s="62"/>
      <c r="K6" s="62"/>
      <c r="L6" s="62"/>
      <c r="M6" s="62"/>
      <c r="N6" s="62"/>
      <c r="O6" s="62"/>
      <c r="P6" s="62"/>
      <c r="Q6" s="62"/>
      <c r="R6" s="62"/>
      <c r="S6" s="62"/>
      <c r="T6" s="192"/>
      <c r="U6" s="62"/>
      <c r="V6" s="62"/>
      <c r="W6" s="62"/>
      <c r="X6" s="62"/>
      <c r="Y6" s="62"/>
      <c r="Z6" s="62"/>
      <c r="AA6" s="70"/>
      <c r="AB6" s="72"/>
      <c r="AC6" s="73"/>
      <c r="AD6" s="73"/>
      <c r="AE6" s="73"/>
      <c r="AF6" s="73"/>
      <c r="AG6" s="73"/>
      <c r="AH6" s="73"/>
      <c r="AI6" s="73"/>
      <c r="AJ6" s="73"/>
      <c r="AK6" s="73"/>
      <c r="AL6" s="73"/>
      <c r="AM6" s="62"/>
      <c r="AN6" s="62"/>
      <c r="AO6" s="62"/>
      <c r="AP6" s="62"/>
      <c r="AQ6" s="62"/>
      <c r="AR6" s="62"/>
      <c r="AS6" s="62"/>
      <c r="AT6" s="62"/>
      <c r="AU6" s="62"/>
      <c r="AV6" s="62"/>
      <c r="AW6" s="62"/>
      <c r="AX6" s="62"/>
      <c r="AY6" s="62"/>
      <c r="AZ6" s="62"/>
      <c r="BA6" s="62"/>
      <c r="BB6" s="62"/>
      <c r="BC6" s="62"/>
      <c r="BD6" s="62"/>
      <c r="BE6" s="62"/>
      <c r="BF6" s="62"/>
      <c r="BG6" s="62"/>
      <c r="BH6" s="62"/>
      <c r="BI6" s="62"/>
      <c r="BJ6" s="62"/>
      <c r="BK6" s="62"/>
      <c r="BL6" s="62"/>
      <c r="BM6" s="62"/>
      <c r="BN6" s="62"/>
      <c r="BO6" s="62"/>
      <c r="BP6" s="62"/>
      <c r="BQ6" s="62"/>
      <c r="BR6" s="62"/>
      <c r="BS6" s="62"/>
      <c r="BT6" s="62"/>
      <c r="BU6" s="62"/>
      <c r="BV6" s="62"/>
      <c r="BW6" s="62"/>
    </row>
    <row r="7" s="62" customFormat="1" ht="13.5" customHeight="1" spans="1:38">
      <c r="A7" s="68"/>
      <c r="B7" s="74"/>
      <c r="D7" s="75"/>
      <c r="E7" s="73" t="str">
        <f>'Lap. 2'!E7</f>
        <v>Kabupaten Probolinggo, Provinsi Jawa Timur</v>
      </c>
      <c r="F7" s="73"/>
      <c r="G7" s="73"/>
      <c r="H7" s="73"/>
      <c r="I7" s="73"/>
      <c r="J7" s="73"/>
      <c r="K7" s="73"/>
      <c r="L7" s="73"/>
      <c r="M7" s="73"/>
      <c r="N7" s="73"/>
      <c r="O7" s="73"/>
      <c r="P7" s="73"/>
      <c r="Q7" s="73"/>
      <c r="R7" s="73"/>
      <c r="S7" s="73"/>
      <c r="T7" s="193"/>
      <c r="U7" s="73"/>
      <c r="AB7" s="72"/>
      <c r="AC7" s="73"/>
      <c r="AD7" s="73"/>
      <c r="AE7" s="73"/>
      <c r="AF7" s="73"/>
      <c r="AG7" s="73"/>
      <c r="AH7" s="73"/>
      <c r="AI7" s="73"/>
      <c r="AJ7" s="73"/>
      <c r="AK7" s="73"/>
      <c r="AL7" s="73"/>
    </row>
    <row r="8" s="62" customFormat="1" ht="13.2" spans="1:38">
      <c r="A8" s="68"/>
      <c r="B8" s="69" t="s">
        <v>2451</v>
      </c>
      <c r="D8" s="75"/>
      <c r="E8" s="76">
        <f>'Lap. 2'!E8</f>
        <v>67274</v>
      </c>
      <c r="F8" s="73"/>
      <c r="G8" s="73"/>
      <c r="H8" s="73"/>
      <c r="I8" s="73"/>
      <c r="J8" s="73"/>
      <c r="K8" s="73"/>
      <c r="L8" s="73"/>
      <c r="M8" s="73"/>
      <c r="N8" s="73"/>
      <c r="O8" s="73"/>
      <c r="P8" s="73"/>
      <c r="Q8" s="73"/>
      <c r="R8" s="73"/>
      <c r="S8" s="73"/>
      <c r="T8" s="193"/>
      <c r="U8" s="73"/>
      <c r="AB8" s="72"/>
      <c r="AC8" s="73"/>
      <c r="AD8" s="73"/>
      <c r="AE8" s="73"/>
      <c r="AF8" s="73"/>
      <c r="AG8" s="73"/>
      <c r="AH8" s="73"/>
      <c r="AI8" s="73"/>
      <c r="AJ8" s="73"/>
      <c r="AK8" s="73"/>
      <c r="AL8" s="73"/>
    </row>
    <row r="9" s="62" customFormat="1" ht="13.2" spans="1:39">
      <c r="A9" s="68"/>
      <c r="B9" s="69" t="s">
        <v>2452</v>
      </c>
      <c r="D9" s="75" t="s">
        <v>2574</v>
      </c>
      <c r="E9" s="3194" t="str">
        <f>'Lap. 2'!E9</f>
        <v>28 Mei 2025</v>
      </c>
      <c r="F9" s="77"/>
      <c r="G9" s="77"/>
      <c r="I9" s="72"/>
      <c r="J9" s="158"/>
      <c r="K9" s="73"/>
      <c r="L9" s="73"/>
      <c r="M9" s="73"/>
      <c r="N9" s="73"/>
      <c r="O9" s="73"/>
      <c r="P9" s="73"/>
      <c r="Q9" s="73"/>
      <c r="R9" s="73"/>
      <c r="S9" s="73"/>
      <c r="T9" s="193"/>
      <c r="V9" s="73"/>
      <c r="AB9" s="72"/>
      <c r="AC9" s="73"/>
      <c r="AD9" s="73"/>
      <c r="AE9" s="73"/>
      <c r="AF9" s="73"/>
      <c r="AG9" s="73"/>
      <c r="AH9" s="73"/>
      <c r="AI9" s="73"/>
      <c r="AJ9" s="73"/>
      <c r="AK9" s="73"/>
      <c r="AL9" s="73"/>
      <c r="AM9" s="73"/>
    </row>
    <row r="10" s="61" customFormat="1" ht="5.4" spans="1:39">
      <c r="A10" s="78"/>
      <c r="B10" s="79"/>
      <c r="C10" s="80"/>
      <c r="D10" s="81"/>
      <c r="E10" s="82"/>
      <c r="F10" s="80"/>
      <c r="G10" s="80"/>
      <c r="H10" s="80"/>
      <c r="I10" s="159"/>
      <c r="J10" s="160"/>
      <c r="K10" s="161"/>
      <c r="L10" s="161"/>
      <c r="M10" s="161"/>
      <c r="N10" s="161"/>
      <c r="O10" s="161"/>
      <c r="P10" s="161"/>
      <c r="Q10" s="161"/>
      <c r="R10" s="161"/>
      <c r="S10" s="161"/>
      <c r="T10" s="194"/>
      <c r="V10" s="195"/>
      <c r="AB10" s="237"/>
      <c r="AC10" s="195"/>
      <c r="AD10" s="195"/>
      <c r="AE10" s="195"/>
      <c r="AF10" s="195"/>
      <c r="AG10" s="195"/>
      <c r="AH10" s="195"/>
      <c r="AI10" s="195"/>
      <c r="AJ10" s="195"/>
      <c r="AK10" s="195"/>
      <c r="AL10" s="195"/>
      <c r="AM10" s="195"/>
    </row>
    <row r="11" s="62" customFormat="1" ht="31.5" customHeight="1" spans="1:22">
      <c r="A11" s="83" t="s">
        <v>258</v>
      </c>
      <c r="B11" s="84" t="s">
        <v>257</v>
      </c>
      <c r="C11" s="84" t="str">
        <f>Isian!C88</f>
        <v>Gudang</v>
      </c>
      <c r="D11" s="310"/>
      <c r="E11" s="311"/>
      <c r="F11" s="312"/>
      <c r="G11" s="310"/>
      <c r="H11" s="311"/>
      <c r="I11" s="84"/>
      <c r="J11" s="310"/>
      <c r="K11" s="311"/>
      <c r="L11" s="310"/>
      <c r="M11" s="311"/>
      <c r="N11" s="323"/>
      <c r="O11" s="324"/>
      <c r="P11" s="84"/>
      <c r="Q11" s="196" t="s">
        <v>40</v>
      </c>
      <c r="R11" s="197"/>
      <c r="S11" s="197"/>
      <c r="T11" s="198"/>
      <c r="V11" s="199" t="s">
        <v>2575</v>
      </c>
    </row>
    <row r="12" s="62" customFormat="1" ht="14.25" hidden="1" customHeight="1" spans="1:21">
      <c r="A12" s="68"/>
      <c r="B12" s="89" t="s">
        <v>2576</v>
      </c>
      <c r="C12" s="313">
        <v>0</v>
      </c>
      <c r="D12" s="314">
        <v>0</v>
      </c>
      <c r="E12" s="315"/>
      <c r="F12" s="313"/>
      <c r="G12" s="314"/>
      <c r="H12" s="315"/>
      <c r="I12" s="313"/>
      <c r="J12" s="314"/>
      <c r="K12" s="315"/>
      <c r="L12" s="314"/>
      <c r="M12" s="315"/>
      <c r="N12" s="314"/>
      <c r="O12" s="315"/>
      <c r="P12" s="313"/>
      <c r="Q12" s="200">
        <v>0</v>
      </c>
      <c r="R12" s="201"/>
      <c r="S12" s="202" t="s">
        <v>2577</v>
      </c>
      <c r="T12" s="203"/>
      <c r="U12" s="204"/>
    </row>
    <row r="13" s="62" customFormat="1" ht="13.5" customHeight="1" spans="1:22">
      <c r="A13" s="68"/>
      <c r="B13" s="89" t="s">
        <v>2578</v>
      </c>
      <c r="C13" s="316">
        <f>Isian!E88</f>
        <v>0</v>
      </c>
      <c r="D13" s="317"/>
      <c r="E13" s="318"/>
      <c r="F13" s="319"/>
      <c r="G13" s="317"/>
      <c r="H13" s="318"/>
      <c r="I13" s="325"/>
      <c r="J13" s="317"/>
      <c r="K13" s="318"/>
      <c r="L13" s="317"/>
      <c r="M13" s="318"/>
      <c r="N13" s="317"/>
      <c r="O13" s="318"/>
      <c r="P13" s="325"/>
      <c r="Q13" s="205">
        <f>SUM(C13:P13)</f>
        <v>0</v>
      </c>
      <c r="R13" s="206"/>
      <c r="S13" s="202" t="s">
        <v>2577</v>
      </c>
      <c r="T13" s="207"/>
      <c r="U13" s="204"/>
      <c r="V13" s="199" t="s">
        <v>2579</v>
      </c>
    </row>
    <row r="14" s="62" customFormat="1" ht="13.5" customHeight="1" spans="1:20">
      <c r="A14" s="68"/>
      <c r="B14" s="96" t="s">
        <v>2580</v>
      </c>
      <c r="C14" s="319">
        <f>Isian!F88</f>
        <v>0</v>
      </c>
      <c r="D14" s="320">
        <f>Isian!F89</f>
        <v>0</v>
      </c>
      <c r="E14" s="321"/>
      <c r="F14" s="319"/>
      <c r="G14" s="320"/>
      <c r="H14" s="321"/>
      <c r="I14" s="319"/>
      <c r="J14" s="320"/>
      <c r="K14" s="321"/>
      <c r="L14" s="320"/>
      <c r="M14" s="321"/>
      <c r="N14" s="320"/>
      <c r="O14" s="321"/>
      <c r="P14" s="319"/>
      <c r="Q14" s="210">
        <f>SUM(C14:P14)</f>
        <v>0</v>
      </c>
      <c r="R14" s="211"/>
      <c r="S14" s="208" t="s">
        <v>2577</v>
      </c>
      <c r="T14" s="209"/>
    </row>
    <row r="15" s="62" customFormat="1" ht="13.5" customHeight="1" spans="1:20">
      <c r="A15" s="68"/>
      <c r="B15" s="96"/>
      <c r="C15" s="319"/>
      <c r="D15" s="320"/>
      <c r="E15" s="321"/>
      <c r="F15" s="319"/>
      <c r="G15" s="320"/>
      <c r="H15" s="321"/>
      <c r="I15" s="319"/>
      <c r="J15" s="320"/>
      <c r="K15" s="321"/>
      <c r="L15" s="320"/>
      <c r="M15" s="321"/>
      <c r="N15" s="320"/>
      <c r="O15" s="321"/>
      <c r="P15" s="319"/>
      <c r="Q15" s="210"/>
      <c r="R15" s="211"/>
      <c r="S15" s="208"/>
      <c r="T15" s="209"/>
    </row>
    <row r="16" s="62" customFormat="1" ht="14.25" hidden="1" customHeight="1" spans="1:75">
      <c r="A16" s="68"/>
      <c r="B16" s="106" t="s">
        <v>2581</v>
      </c>
      <c r="C16" s="107">
        <v>0</v>
      </c>
      <c r="D16" s="108">
        <v>0</v>
      </c>
      <c r="E16" s="109"/>
      <c r="F16" s="107">
        <v>0</v>
      </c>
      <c r="G16" s="108">
        <v>0</v>
      </c>
      <c r="H16" s="109"/>
      <c r="I16" s="107">
        <v>0</v>
      </c>
      <c r="J16" s="108">
        <v>0</v>
      </c>
      <c r="K16" s="109"/>
      <c r="L16" s="108">
        <v>0</v>
      </c>
      <c r="M16" s="109"/>
      <c r="N16" s="108">
        <v>0</v>
      </c>
      <c r="O16" s="109"/>
      <c r="P16" s="107">
        <v>0</v>
      </c>
      <c r="Q16" s="212">
        <v>0</v>
      </c>
      <c r="R16" s="213"/>
      <c r="S16" s="208" t="s">
        <v>2577</v>
      </c>
      <c r="T16" s="209"/>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row>
    <row r="17" s="62" customFormat="1" ht="14.25" hidden="1" customHeight="1" spans="1:75">
      <c r="A17" s="68"/>
      <c r="B17" s="106" t="s">
        <v>2582</v>
      </c>
      <c r="C17" s="107">
        <v>0</v>
      </c>
      <c r="D17" s="108">
        <v>0</v>
      </c>
      <c r="E17" s="109"/>
      <c r="F17" s="107">
        <v>0</v>
      </c>
      <c r="G17" s="108">
        <v>0</v>
      </c>
      <c r="H17" s="109"/>
      <c r="I17" s="107">
        <v>0</v>
      </c>
      <c r="J17" s="108">
        <v>0</v>
      </c>
      <c r="K17" s="109"/>
      <c r="L17" s="108">
        <v>0</v>
      </c>
      <c r="M17" s="109"/>
      <c r="N17" s="108">
        <v>0</v>
      </c>
      <c r="O17" s="109"/>
      <c r="P17" s="107">
        <v>0</v>
      </c>
      <c r="Q17" s="212">
        <v>0</v>
      </c>
      <c r="R17" s="213"/>
      <c r="S17" s="208" t="s">
        <v>2577</v>
      </c>
      <c r="T17" s="214"/>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row>
    <row r="18" s="62" customFormat="1" ht="14.25" hidden="1" customHeight="1" spans="1:75">
      <c r="A18" s="68"/>
      <c r="B18" s="106" t="s">
        <v>2583</v>
      </c>
      <c r="C18" s="107">
        <v>0</v>
      </c>
      <c r="D18" s="108">
        <v>0</v>
      </c>
      <c r="E18" s="109"/>
      <c r="F18" s="107">
        <v>0</v>
      </c>
      <c r="G18" s="108">
        <v>0</v>
      </c>
      <c r="H18" s="109"/>
      <c r="I18" s="107">
        <v>0</v>
      </c>
      <c r="J18" s="108">
        <v>0</v>
      </c>
      <c r="K18" s="109"/>
      <c r="L18" s="108">
        <v>0</v>
      </c>
      <c r="M18" s="109"/>
      <c r="N18" s="108">
        <v>0</v>
      </c>
      <c r="O18" s="109"/>
      <c r="P18" s="107">
        <v>0</v>
      </c>
      <c r="Q18" s="212">
        <v>0</v>
      </c>
      <c r="R18" s="213"/>
      <c r="S18" s="208" t="s">
        <v>2577</v>
      </c>
      <c r="T18" s="214"/>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row>
    <row r="19" s="62" customFormat="1" ht="14.25" hidden="1" customHeight="1" spans="1:75">
      <c r="A19" s="68"/>
      <c r="B19" s="106" t="s">
        <v>2584</v>
      </c>
      <c r="C19" s="107">
        <v>0</v>
      </c>
      <c r="D19" s="108">
        <v>0</v>
      </c>
      <c r="E19" s="109"/>
      <c r="F19" s="107">
        <v>0</v>
      </c>
      <c r="G19" s="108">
        <v>0</v>
      </c>
      <c r="H19" s="109"/>
      <c r="I19" s="107">
        <v>0</v>
      </c>
      <c r="J19" s="108">
        <v>0</v>
      </c>
      <c r="K19" s="109"/>
      <c r="L19" s="108">
        <v>0</v>
      </c>
      <c r="M19" s="109"/>
      <c r="N19" s="108">
        <v>0</v>
      </c>
      <c r="O19" s="109"/>
      <c r="P19" s="107">
        <v>0</v>
      </c>
      <c r="Q19" s="212">
        <v>0</v>
      </c>
      <c r="R19" s="213"/>
      <c r="S19" s="208" t="s">
        <v>2577</v>
      </c>
      <c r="T19" s="214"/>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row>
    <row r="20" s="62" customFormat="1" ht="14.25" hidden="1" customHeight="1" spans="1:75">
      <c r="A20" s="68"/>
      <c r="B20" s="106" t="s">
        <v>2585</v>
      </c>
      <c r="C20" s="107">
        <v>0</v>
      </c>
      <c r="D20" s="108">
        <v>0</v>
      </c>
      <c r="E20" s="109"/>
      <c r="F20" s="107">
        <v>0</v>
      </c>
      <c r="G20" s="108">
        <v>0</v>
      </c>
      <c r="H20" s="109"/>
      <c r="I20" s="107">
        <v>0</v>
      </c>
      <c r="J20" s="108">
        <v>0</v>
      </c>
      <c r="K20" s="109"/>
      <c r="L20" s="108">
        <v>0</v>
      </c>
      <c r="M20" s="109"/>
      <c r="N20" s="108">
        <v>0</v>
      </c>
      <c r="O20" s="109"/>
      <c r="P20" s="107">
        <v>0</v>
      </c>
      <c r="Q20" s="212">
        <v>0</v>
      </c>
      <c r="R20" s="213"/>
      <c r="S20" s="208" t="s">
        <v>2577</v>
      </c>
      <c r="T20" s="214"/>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row>
    <row r="21" s="62" customFormat="1" ht="14.25" hidden="1" customHeight="1" spans="1:75">
      <c r="A21" s="68"/>
      <c r="B21" s="106" t="s">
        <v>2586</v>
      </c>
      <c r="C21" s="107">
        <v>0</v>
      </c>
      <c r="D21" s="108">
        <v>0</v>
      </c>
      <c r="E21" s="109"/>
      <c r="F21" s="107">
        <v>0</v>
      </c>
      <c r="G21" s="108">
        <v>0</v>
      </c>
      <c r="H21" s="109"/>
      <c r="I21" s="107">
        <v>0</v>
      </c>
      <c r="J21" s="108">
        <v>0</v>
      </c>
      <c r="K21" s="109"/>
      <c r="L21" s="108">
        <v>0</v>
      </c>
      <c r="M21" s="109"/>
      <c r="N21" s="108">
        <v>0</v>
      </c>
      <c r="O21" s="109"/>
      <c r="P21" s="107">
        <v>0</v>
      </c>
      <c r="Q21" s="212">
        <v>0</v>
      </c>
      <c r="R21" s="213"/>
      <c r="S21" s="208" t="s">
        <v>2577</v>
      </c>
      <c r="T21" s="214"/>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row>
    <row r="22" s="62" customFormat="1" ht="14.25" hidden="1" customHeight="1" spans="1:75">
      <c r="A22" s="68"/>
      <c r="B22" s="106" t="s">
        <v>2587</v>
      </c>
      <c r="C22" s="107">
        <v>0</v>
      </c>
      <c r="D22" s="108">
        <v>0</v>
      </c>
      <c r="E22" s="109"/>
      <c r="F22" s="107">
        <v>0</v>
      </c>
      <c r="G22" s="108">
        <v>0</v>
      </c>
      <c r="H22" s="109"/>
      <c r="I22" s="107">
        <v>0</v>
      </c>
      <c r="J22" s="108">
        <v>0</v>
      </c>
      <c r="K22" s="109"/>
      <c r="L22" s="108">
        <v>0</v>
      </c>
      <c r="M22" s="109"/>
      <c r="N22" s="108">
        <v>0</v>
      </c>
      <c r="O22" s="109"/>
      <c r="P22" s="107">
        <v>0</v>
      </c>
      <c r="Q22" s="212">
        <v>0</v>
      </c>
      <c r="R22" s="213"/>
      <c r="S22" s="208" t="s">
        <v>2577</v>
      </c>
      <c r="T22" s="214"/>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row>
    <row r="23" s="62" customFormat="1" ht="14.25" hidden="1" customHeight="1" spans="1:75">
      <c r="A23" s="68"/>
      <c r="B23" s="106" t="s">
        <v>2588</v>
      </c>
      <c r="C23" s="107">
        <v>0</v>
      </c>
      <c r="D23" s="108">
        <v>0</v>
      </c>
      <c r="E23" s="109"/>
      <c r="F23" s="107">
        <v>0</v>
      </c>
      <c r="G23" s="108">
        <v>0</v>
      </c>
      <c r="H23" s="109"/>
      <c r="I23" s="107">
        <v>0</v>
      </c>
      <c r="J23" s="108">
        <v>0</v>
      </c>
      <c r="K23" s="109"/>
      <c r="L23" s="108">
        <v>0</v>
      </c>
      <c r="M23" s="109"/>
      <c r="N23" s="108">
        <v>0</v>
      </c>
      <c r="O23" s="109"/>
      <c r="P23" s="107">
        <v>0</v>
      </c>
      <c r="Q23" s="212">
        <v>0</v>
      </c>
      <c r="R23" s="213"/>
      <c r="S23" s="208" t="s">
        <v>2577</v>
      </c>
      <c r="T23" s="215"/>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row>
    <row r="24" s="62" customFormat="1" spans="1:75">
      <c r="A24" s="68"/>
      <c r="B24" s="110"/>
      <c r="C24" s="111"/>
      <c r="D24" s="111"/>
      <c r="E24" s="111"/>
      <c r="F24" s="111"/>
      <c r="G24" s="111"/>
      <c r="H24" s="111"/>
      <c r="I24" s="111"/>
      <c r="J24" s="173" t="s">
        <v>2589</v>
      </c>
      <c r="K24" s="173"/>
      <c r="L24" s="173"/>
      <c r="M24" s="173"/>
      <c r="N24" s="173"/>
      <c r="O24" s="173"/>
      <c r="P24" s="174"/>
      <c r="Q24" s="327">
        <f>SUM(Q13:R14)</f>
        <v>0</v>
      </c>
      <c r="R24" s="328"/>
      <c r="S24" s="218" t="s">
        <v>2577</v>
      </c>
      <c r="T24" s="219"/>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row>
    <row r="25" s="63" customFormat="1" ht="5.25" customHeight="1" spans="1:20">
      <c r="A25" s="78"/>
      <c r="B25" s="112"/>
      <c r="C25" s="113"/>
      <c r="D25" s="113"/>
      <c r="E25" s="113"/>
      <c r="F25" s="113"/>
      <c r="G25" s="113"/>
      <c r="H25" s="113"/>
      <c r="I25" s="113"/>
      <c r="J25" s="175"/>
      <c r="K25" s="175"/>
      <c r="L25" s="175"/>
      <c r="M25" s="175"/>
      <c r="N25" s="175"/>
      <c r="O25" s="175"/>
      <c r="P25" s="176"/>
      <c r="Q25" s="329"/>
      <c r="R25" s="330"/>
      <c r="S25" s="222"/>
      <c r="T25" s="223"/>
    </row>
    <row r="26" s="61" customFormat="1" ht="6" customHeight="1" spans="1:20">
      <c r="A26" s="83" t="s">
        <v>2590</v>
      </c>
      <c r="B26" s="114"/>
      <c r="C26" s="115"/>
      <c r="D26" s="116"/>
      <c r="E26" s="115"/>
      <c r="F26" s="115"/>
      <c r="G26" s="116"/>
      <c r="H26" s="115"/>
      <c r="I26" s="115"/>
      <c r="J26" s="116"/>
      <c r="K26" s="115"/>
      <c r="L26" s="115"/>
      <c r="M26" s="115"/>
      <c r="N26" s="116"/>
      <c r="O26" s="115"/>
      <c r="P26" s="115"/>
      <c r="Q26" s="224"/>
      <c r="R26" s="225"/>
      <c r="S26" s="226"/>
      <c r="T26" s="227"/>
    </row>
    <row r="27" s="62" customFormat="1" ht="13.5" customHeight="1" spans="1:75">
      <c r="A27" s="68"/>
      <c r="B27" s="117" t="s">
        <v>2591</v>
      </c>
      <c r="C27" s="118"/>
      <c r="D27" s="119" t="s">
        <v>2592</v>
      </c>
      <c r="E27" s="120" t="s">
        <v>185</v>
      </c>
      <c r="F27" s="121"/>
      <c r="G27" s="119" t="s">
        <v>2593</v>
      </c>
      <c r="H27" s="120"/>
      <c r="I27" s="121"/>
      <c r="J27" s="119" t="s">
        <v>2594</v>
      </c>
      <c r="K27" s="120"/>
      <c r="L27" s="177"/>
      <c r="M27" s="121"/>
      <c r="N27" s="119" t="s">
        <v>2595</v>
      </c>
      <c r="O27" s="120"/>
      <c r="P27" s="121"/>
      <c r="Q27" s="119" t="s">
        <v>2596</v>
      </c>
      <c r="R27" s="120"/>
      <c r="S27" s="118"/>
      <c r="T27" s="228"/>
      <c r="X27" s="62" t="s">
        <v>1577</v>
      </c>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row>
    <row r="28" s="63" customFormat="1" ht="4.2" spans="1:20">
      <c r="A28" s="68"/>
      <c r="B28" s="122"/>
      <c r="C28" s="123"/>
      <c r="D28" s="124"/>
      <c r="E28" s="125"/>
      <c r="F28" s="125"/>
      <c r="G28" s="124"/>
      <c r="H28" s="126"/>
      <c r="I28" s="125"/>
      <c r="J28" s="124"/>
      <c r="K28" s="125"/>
      <c r="L28" s="125"/>
      <c r="M28" s="125"/>
      <c r="N28" s="124"/>
      <c r="O28" s="125"/>
      <c r="P28" s="125"/>
      <c r="Q28" s="124"/>
      <c r="R28" s="123"/>
      <c r="S28" s="123"/>
      <c r="T28" s="229"/>
    </row>
    <row r="29" s="63" customFormat="1" ht="4.2" spans="1:20">
      <c r="A29" s="68"/>
      <c r="B29" s="127"/>
      <c r="C29" s="128"/>
      <c r="D29" s="129"/>
      <c r="E29" s="130"/>
      <c r="F29" s="131"/>
      <c r="G29" s="129"/>
      <c r="H29" s="131"/>
      <c r="I29" s="131"/>
      <c r="J29" s="129"/>
      <c r="K29" s="131"/>
      <c r="L29" s="131"/>
      <c r="M29" s="131"/>
      <c r="N29" s="129"/>
      <c r="O29" s="131"/>
      <c r="P29" s="131"/>
      <c r="Q29" s="129"/>
      <c r="R29" s="128"/>
      <c r="S29" s="128"/>
      <c r="T29" s="230"/>
    </row>
    <row r="30" s="62" customFormat="1" ht="13.5" customHeight="1" spans="1:75">
      <c r="A30" s="68"/>
      <c r="B30" s="117" t="s">
        <v>2597</v>
      </c>
      <c r="C30" s="118"/>
      <c r="D30" s="119" t="s">
        <v>2598</v>
      </c>
      <c r="E30" s="120" t="s">
        <v>185</v>
      </c>
      <c r="F30" s="121"/>
      <c r="G30" s="119" t="s">
        <v>2599</v>
      </c>
      <c r="H30" s="120"/>
      <c r="I30" s="121"/>
      <c r="J30" s="119" t="s">
        <v>2593</v>
      </c>
      <c r="K30" s="120"/>
      <c r="L30" s="177"/>
      <c r="M30" s="121"/>
      <c r="N30" s="119" t="s">
        <v>1397</v>
      </c>
      <c r="O30" s="120"/>
      <c r="P30" s="121"/>
      <c r="Q30" s="119" t="s">
        <v>2596</v>
      </c>
      <c r="R30" s="120"/>
      <c r="S30" s="132"/>
      <c r="T30" s="228"/>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row>
    <row r="31" s="63" customFormat="1" ht="4.2" spans="1:20">
      <c r="A31" s="68"/>
      <c r="B31" s="122"/>
      <c r="C31" s="123"/>
      <c r="D31" s="124"/>
      <c r="E31" s="126"/>
      <c r="F31" s="125"/>
      <c r="G31" s="124"/>
      <c r="H31" s="125"/>
      <c r="I31" s="125"/>
      <c r="J31" s="124"/>
      <c r="K31" s="125"/>
      <c r="L31" s="125"/>
      <c r="M31" s="125"/>
      <c r="N31" s="124"/>
      <c r="O31" s="125"/>
      <c r="P31" s="125"/>
      <c r="Q31" s="124"/>
      <c r="R31" s="123"/>
      <c r="S31" s="123"/>
      <c r="T31" s="229"/>
    </row>
    <row r="32" s="63" customFormat="1" ht="4.2" spans="1:20">
      <c r="A32" s="68"/>
      <c r="B32" s="127"/>
      <c r="C32" s="128"/>
      <c r="D32" s="129"/>
      <c r="E32" s="130"/>
      <c r="F32" s="131"/>
      <c r="G32" s="129"/>
      <c r="H32" s="131"/>
      <c r="I32" s="131"/>
      <c r="J32" s="129"/>
      <c r="K32" s="131"/>
      <c r="L32" s="131"/>
      <c r="M32" s="131"/>
      <c r="N32" s="129"/>
      <c r="O32" s="131"/>
      <c r="P32" s="131"/>
      <c r="Q32" s="129"/>
      <c r="R32" s="128"/>
      <c r="S32" s="128"/>
      <c r="T32" s="230"/>
    </row>
    <row r="33" s="62" customFormat="1" ht="13.5" customHeight="1" spans="1:75">
      <c r="A33" s="68"/>
      <c r="B33" s="117" t="s">
        <v>2600</v>
      </c>
      <c r="C33" s="118"/>
      <c r="D33" s="119" t="s">
        <v>2601</v>
      </c>
      <c r="E33" s="120"/>
      <c r="F33" s="121"/>
      <c r="G33" s="119" t="s">
        <v>2602</v>
      </c>
      <c r="H33" s="120"/>
      <c r="I33" s="121"/>
      <c r="J33" s="119" t="s">
        <v>2603</v>
      </c>
      <c r="K33" s="120" t="s">
        <v>185</v>
      </c>
      <c r="L33" s="177"/>
      <c r="M33" s="121"/>
      <c r="N33" s="119" t="s">
        <v>2604</v>
      </c>
      <c r="O33" s="120"/>
      <c r="P33" s="121"/>
      <c r="Q33" s="119" t="s">
        <v>2596</v>
      </c>
      <c r="R33" s="120"/>
      <c r="S33" s="118"/>
      <c r="T33" s="228"/>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row>
    <row r="34" s="63" customFormat="1" ht="4.2" spans="1:20">
      <c r="A34" s="68"/>
      <c r="B34" s="122"/>
      <c r="C34" s="123"/>
      <c r="D34" s="124"/>
      <c r="E34" s="126"/>
      <c r="F34" s="125"/>
      <c r="G34" s="124"/>
      <c r="H34" s="126"/>
      <c r="I34" s="125"/>
      <c r="J34" s="124"/>
      <c r="K34" s="126"/>
      <c r="L34" s="126"/>
      <c r="M34" s="125"/>
      <c r="N34" s="124"/>
      <c r="O34" s="125"/>
      <c r="P34" s="125"/>
      <c r="Q34" s="124"/>
      <c r="R34" s="123"/>
      <c r="S34" s="123"/>
      <c r="T34" s="229"/>
    </row>
    <row r="35" s="63" customFormat="1" ht="4.2" spans="1:20">
      <c r="A35" s="68"/>
      <c r="B35" s="127"/>
      <c r="C35" s="128"/>
      <c r="D35" s="129"/>
      <c r="E35" s="130"/>
      <c r="F35" s="131"/>
      <c r="G35" s="129"/>
      <c r="H35" s="130"/>
      <c r="I35" s="131"/>
      <c r="J35" s="129"/>
      <c r="K35" s="130"/>
      <c r="L35" s="130"/>
      <c r="M35" s="131"/>
      <c r="N35" s="129"/>
      <c r="O35" s="131"/>
      <c r="P35" s="131"/>
      <c r="Q35" s="129"/>
      <c r="R35" s="128"/>
      <c r="S35" s="128"/>
      <c r="T35" s="230"/>
    </row>
    <row r="36" s="62" customFormat="1" ht="13.5" customHeight="1" spans="1:75">
      <c r="A36" s="68"/>
      <c r="B36" s="117" t="s">
        <v>2605</v>
      </c>
      <c r="C36" s="118"/>
      <c r="D36" s="119" t="s">
        <v>2606</v>
      </c>
      <c r="E36" s="120"/>
      <c r="F36" s="121"/>
      <c r="G36" s="119" t="s">
        <v>2607</v>
      </c>
      <c r="H36" s="120"/>
      <c r="I36" s="121"/>
      <c r="J36" s="119" t="s">
        <v>2608</v>
      </c>
      <c r="K36" s="120" t="s">
        <v>185</v>
      </c>
      <c r="L36" s="177"/>
      <c r="M36" s="121"/>
      <c r="N36" s="119" t="s">
        <v>2609</v>
      </c>
      <c r="O36" s="120"/>
      <c r="P36" s="178"/>
      <c r="Q36" s="119" t="s">
        <v>2610</v>
      </c>
      <c r="R36" s="120"/>
      <c r="S36" s="118"/>
      <c r="T36" s="228"/>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row>
    <row r="37" s="63" customFormat="1" ht="4.2" spans="1:20">
      <c r="A37" s="68"/>
      <c r="B37" s="122"/>
      <c r="C37" s="123"/>
      <c r="D37" s="124"/>
      <c r="E37" s="126"/>
      <c r="F37" s="125"/>
      <c r="G37" s="124"/>
      <c r="H37" s="126"/>
      <c r="I37" s="125"/>
      <c r="J37" s="124"/>
      <c r="K37" s="126"/>
      <c r="L37" s="126"/>
      <c r="M37" s="125"/>
      <c r="N37" s="124"/>
      <c r="O37" s="125"/>
      <c r="P37" s="125"/>
      <c r="Q37" s="124"/>
      <c r="R37" s="123"/>
      <c r="S37" s="123"/>
      <c r="T37" s="229"/>
    </row>
    <row r="38" s="63" customFormat="1" ht="4.2" spans="1:20">
      <c r="A38" s="68"/>
      <c r="B38" s="127"/>
      <c r="C38" s="128"/>
      <c r="D38" s="129"/>
      <c r="E38" s="130"/>
      <c r="F38" s="131"/>
      <c r="G38" s="129"/>
      <c r="H38" s="131"/>
      <c r="I38" s="131"/>
      <c r="J38" s="129"/>
      <c r="K38" s="131"/>
      <c r="L38" s="131"/>
      <c r="M38" s="131"/>
      <c r="N38" s="129"/>
      <c r="O38" s="131"/>
      <c r="P38" s="131"/>
      <c r="Q38" s="129"/>
      <c r="R38" s="128"/>
      <c r="S38" s="128"/>
      <c r="T38" s="230"/>
    </row>
    <row r="39" s="62" customFormat="1" ht="13.5" customHeight="1" spans="1:75">
      <c r="A39" s="68"/>
      <c r="B39" s="117" t="s">
        <v>2611</v>
      </c>
      <c r="C39" s="118"/>
      <c r="D39" s="119" t="s">
        <v>1318</v>
      </c>
      <c r="E39" s="120"/>
      <c r="F39" s="121"/>
      <c r="G39" s="119" t="s">
        <v>2612</v>
      </c>
      <c r="H39" s="120"/>
      <c r="I39" s="121"/>
      <c r="J39" s="119" t="s">
        <v>1397</v>
      </c>
      <c r="K39" s="120"/>
      <c r="L39" s="177"/>
      <c r="M39" s="121"/>
      <c r="N39" s="119" t="s">
        <v>2613</v>
      </c>
      <c r="O39" s="120" t="s">
        <v>185</v>
      </c>
      <c r="P39" s="121" t="s">
        <v>11</v>
      </c>
      <c r="Q39" s="119"/>
      <c r="R39" s="120" t="s">
        <v>185</v>
      </c>
      <c r="S39" s="118"/>
      <c r="T39" s="228"/>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row>
    <row r="40" s="63" customFormat="1" ht="4.2" spans="1:20">
      <c r="A40" s="68"/>
      <c r="B40" s="122"/>
      <c r="C40" s="123"/>
      <c r="D40" s="124"/>
      <c r="E40" s="126"/>
      <c r="F40" s="125"/>
      <c r="G40" s="124"/>
      <c r="H40" s="125"/>
      <c r="I40" s="125"/>
      <c r="J40" s="124"/>
      <c r="K40" s="125"/>
      <c r="L40" s="125"/>
      <c r="M40" s="125"/>
      <c r="N40" s="124"/>
      <c r="O40" s="125"/>
      <c r="P40" s="179"/>
      <c r="Q40" s="124"/>
      <c r="R40" s="123"/>
      <c r="S40" s="123"/>
      <c r="T40" s="229"/>
    </row>
    <row r="41" s="63" customFormat="1" ht="4.2" spans="1:20">
      <c r="A41" s="68"/>
      <c r="B41" s="127"/>
      <c r="C41" s="128"/>
      <c r="D41" s="129"/>
      <c r="E41" s="130"/>
      <c r="F41" s="131"/>
      <c r="G41" s="129"/>
      <c r="H41" s="131"/>
      <c r="I41" s="131"/>
      <c r="J41" s="129"/>
      <c r="K41" s="131"/>
      <c r="L41" s="131"/>
      <c r="M41" s="131"/>
      <c r="N41" s="129"/>
      <c r="O41" s="131"/>
      <c r="P41" s="131"/>
      <c r="Q41" s="129"/>
      <c r="R41" s="128"/>
      <c r="S41" s="128"/>
      <c r="T41" s="230"/>
    </row>
    <row r="42" s="62" customFormat="1" ht="13.5" customHeight="1" spans="1:75">
      <c r="A42" s="68"/>
      <c r="B42" s="117" t="s">
        <v>2614</v>
      </c>
      <c r="C42" s="118"/>
      <c r="D42" s="119" t="s">
        <v>2615</v>
      </c>
      <c r="E42" s="120"/>
      <c r="F42" s="121"/>
      <c r="G42" s="119" t="s">
        <v>2615</v>
      </c>
      <c r="H42" s="120"/>
      <c r="I42" s="121"/>
      <c r="J42" s="119" t="s">
        <v>2615</v>
      </c>
      <c r="K42" s="120"/>
      <c r="L42" s="177"/>
      <c r="M42" s="121"/>
      <c r="N42" s="119" t="s">
        <v>1318</v>
      </c>
      <c r="O42" s="120" t="s">
        <v>185</v>
      </c>
      <c r="P42" s="121"/>
      <c r="Q42" s="119" t="s">
        <v>2616</v>
      </c>
      <c r="R42" s="120"/>
      <c r="S42" s="118"/>
      <c r="T42" s="228"/>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row>
    <row r="43" s="62" customFormat="1" spans="1:75">
      <c r="A43" s="68"/>
      <c r="B43" s="117"/>
      <c r="C43" s="118"/>
      <c r="D43" s="119" t="s">
        <v>2608</v>
      </c>
      <c r="E43" s="132"/>
      <c r="F43" s="118"/>
      <c r="G43" s="119" t="s">
        <v>2617</v>
      </c>
      <c r="H43" s="121"/>
      <c r="I43" s="121"/>
      <c r="J43" s="119" t="s">
        <v>2368</v>
      </c>
      <c r="K43" s="121"/>
      <c r="L43" s="121"/>
      <c r="M43" s="121"/>
      <c r="N43" s="119"/>
      <c r="O43" s="121"/>
      <c r="P43" s="121"/>
      <c r="Q43" s="119"/>
      <c r="R43" s="118"/>
      <c r="S43" s="118"/>
      <c r="T43" s="228"/>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row>
    <row r="44" s="61" customFormat="1" ht="5.4" spans="1:20">
      <c r="A44" s="68"/>
      <c r="B44" s="133"/>
      <c r="C44" s="134"/>
      <c r="D44" s="135"/>
      <c r="E44" s="136"/>
      <c r="F44" s="136"/>
      <c r="G44" s="135"/>
      <c r="H44" s="136"/>
      <c r="I44" s="136"/>
      <c r="J44" s="135"/>
      <c r="K44" s="136"/>
      <c r="L44" s="136"/>
      <c r="M44" s="136"/>
      <c r="N44" s="135"/>
      <c r="O44" s="136"/>
      <c r="P44" s="136"/>
      <c r="Q44" s="135"/>
      <c r="R44" s="134"/>
      <c r="S44" s="134"/>
      <c r="T44" s="231"/>
    </row>
    <row r="45" s="63" customFormat="1" ht="4.2" spans="1:20">
      <c r="A45" s="68"/>
      <c r="B45" s="127"/>
      <c r="C45" s="128"/>
      <c r="D45" s="129"/>
      <c r="E45" s="130"/>
      <c r="F45" s="131"/>
      <c r="G45" s="129"/>
      <c r="H45" s="131"/>
      <c r="I45" s="131"/>
      <c r="J45" s="129"/>
      <c r="K45" s="131"/>
      <c r="L45" s="131"/>
      <c r="M45" s="131"/>
      <c r="N45" s="129"/>
      <c r="O45" s="131"/>
      <c r="P45" s="131"/>
      <c r="Q45" s="129"/>
      <c r="R45" s="128"/>
      <c r="S45" s="128"/>
      <c r="T45" s="230"/>
    </row>
    <row r="46" s="62" customFormat="1" ht="13.5" customHeight="1" spans="1:75">
      <c r="A46" s="68"/>
      <c r="B46" s="117" t="s">
        <v>2618</v>
      </c>
      <c r="C46" s="118"/>
      <c r="D46" s="119" t="s">
        <v>1305</v>
      </c>
      <c r="E46" s="120"/>
      <c r="F46" s="121"/>
      <c r="G46" s="119" t="s">
        <v>2619</v>
      </c>
      <c r="H46" s="120" t="s">
        <v>185</v>
      </c>
      <c r="I46" s="121"/>
      <c r="J46" s="119" t="s">
        <v>2620</v>
      </c>
      <c r="K46" s="120"/>
      <c r="L46" s="177"/>
      <c r="M46" s="121"/>
      <c r="N46" s="119" t="s">
        <v>1861</v>
      </c>
      <c r="O46" s="120"/>
      <c r="P46" s="121"/>
      <c r="Q46" s="119" t="s">
        <v>2621</v>
      </c>
      <c r="R46" s="120"/>
      <c r="S46" s="118"/>
      <c r="T46" s="228"/>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row>
    <row r="47" s="63" customFormat="1" ht="4.2" spans="1:20">
      <c r="A47" s="78"/>
      <c r="B47" s="122"/>
      <c r="C47" s="123"/>
      <c r="D47" s="124"/>
      <c r="E47" s="126"/>
      <c r="F47" s="125"/>
      <c r="G47" s="124"/>
      <c r="H47" s="125"/>
      <c r="I47" s="125"/>
      <c r="J47" s="124"/>
      <c r="K47" s="125"/>
      <c r="L47" s="125"/>
      <c r="M47" s="125"/>
      <c r="N47" s="124"/>
      <c r="O47" s="125"/>
      <c r="P47" s="179"/>
      <c r="Q47" s="124"/>
      <c r="R47" s="123"/>
      <c r="S47" s="123"/>
      <c r="T47" s="229"/>
    </row>
    <row r="48" s="61" customFormat="1" ht="5.4" spans="1:20">
      <c r="A48" s="137"/>
      <c r="B48" s="138"/>
      <c r="C48" s="138"/>
      <c r="D48" s="138"/>
      <c r="E48" s="138"/>
      <c r="F48" s="138"/>
      <c r="G48" s="139"/>
      <c r="H48" s="138"/>
      <c r="I48" s="138"/>
      <c r="J48" s="139"/>
      <c r="K48" s="138"/>
      <c r="L48" s="138"/>
      <c r="M48" s="138"/>
      <c r="N48" s="139"/>
      <c r="O48" s="138"/>
      <c r="P48" s="138"/>
      <c r="Q48" s="139"/>
      <c r="R48" s="138"/>
      <c r="S48" s="138"/>
      <c r="T48" s="232"/>
    </row>
    <row r="49" s="62" customFormat="1" ht="13.5" customHeight="1" spans="1:75">
      <c r="A49" s="140" t="s">
        <v>2622</v>
      </c>
      <c r="B49" s="118"/>
      <c r="C49" s="118" t="s">
        <v>55</v>
      </c>
      <c r="D49" s="119" t="s">
        <v>2623</v>
      </c>
      <c r="E49" s="120" t="s">
        <v>185</v>
      </c>
      <c r="F49" s="141">
        <v>3300</v>
      </c>
      <c r="G49" s="142" t="s">
        <v>2624</v>
      </c>
      <c r="H49" s="118"/>
      <c r="I49" s="118"/>
      <c r="J49" s="119" t="s">
        <v>2625</v>
      </c>
      <c r="K49" s="120"/>
      <c r="L49" s="177"/>
      <c r="M49" s="118"/>
      <c r="N49" s="119" t="s">
        <v>2530</v>
      </c>
      <c r="O49" s="120"/>
      <c r="P49" s="118"/>
      <c r="Q49" s="119"/>
      <c r="R49" s="233"/>
      <c r="S49" s="118"/>
      <c r="T49" s="228"/>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row>
    <row r="50" s="61" customFormat="1" ht="5.4" spans="1:20">
      <c r="A50" s="143"/>
      <c r="B50" s="144"/>
      <c r="C50" s="144"/>
      <c r="D50" s="145"/>
      <c r="E50" s="144"/>
      <c r="F50" s="144"/>
      <c r="G50" s="144"/>
      <c r="H50" s="144"/>
      <c r="I50" s="144"/>
      <c r="J50" s="145"/>
      <c r="K50" s="146"/>
      <c r="L50" s="146"/>
      <c r="M50" s="144"/>
      <c r="N50" s="145"/>
      <c r="O50" s="144"/>
      <c r="P50" s="144"/>
      <c r="Q50" s="145"/>
      <c r="R50" s="144"/>
      <c r="S50" s="144"/>
      <c r="T50" s="234"/>
    </row>
    <row r="51" s="62" customFormat="1" ht="13.5" customHeight="1" spans="1:75">
      <c r="A51" s="140" t="s">
        <v>287</v>
      </c>
      <c r="B51" s="118"/>
      <c r="C51" s="118" t="s">
        <v>55</v>
      </c>
      <c r="D51" s="119" t="s">
        <v>288</v>
      </c>
      <c r="E51" s="120" t="s">
        <v>185</v>
      </c>
      <c r="F51" s="118"/>
      <c r="G51" s="119" t="s">
        <v>2626</v>
      </c>
      <c r="H51" s="120" t="s">
        <v>185</v>
      </c>
      <c r="I51" s="118"/>
      <c r="J51" s="119" t="s">
        <v>2627</v>
      </c>
      <c r="K51" s="120"/>
      <c r="L51" s="177"/>
      <c r="M51" s="118"/>
      <c r="N51" s="119" t="s">
        <v>2530</v>
      </c>
      <c r="O51" s="120"/>
      <c r="P51" s="118"/>
      <c r="Q51" s="119"/>
      <c r="R51" s="233"/>
      <c r="S51" s="118"/>
      <c r="T51" s="228"/>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row>
    <row r="52" s="61" customFormat="1" ht="5.4" spans="1:20">
      <c r="A52" s="143"/>
      <c r="B52" s="144"/>
      <c r="C52" s="144"/>
      <c r="D52" s="145"/>
      <c r="E52" s="144"/>
      <c r="F52" s="144"/>
      <c r="G52" s="145"/>
      <c r="H52" s="146"/>
      <c r="I52" s="144"/>
      <c r="J52" s="145"/>
      <c r="K52" s="144"/>
      <c r="L52" s="144"/>
      <c r="M52" s="144"/>
      <c r="N52" s="145"/>
      <c r="O52" s="144"/>
      <c r="P52" s="144"/>
      <c r="Q52" s="144"/>
      <c r="R52" s="144"/>
      <c r="S52" s="144"/>
      <c r="T52" s="234"/>
    </row>
    <row r="53" s="62" customFormat="1" ht="13.5" customHeight="1" spans="1:75">
      <c r="A53" s="140" t="s">
        <v>2039</v>
      </c>
      <c r="B53" s="118"/>
      <c r="C53" s="118" t="s">
        <v>55</v>
      </c>
      <c r="D53" s="119" t="s">
        <v>2526</v>
      </c>
      <c r="E53" s="120"/>
      <c r="F53" s="121"/>
      <c r="G53" s="119" t="s">
        <v>2530</v>
      </c>
      <c r="H53" s="120"/>
      <c r="I53" s="118"/>
      <c r="J53" s="119"/>
      <c r="K53" s="132"/>
      <c r="L53" s="132"/>
      <c r="M53" s="118"/>
      <c r="N53" s="119"/>
      <c r="O53" s="118"/>
      <c r="P53" s="118"/>
      <c r="Q53" s="118"/>
      <c r="R53" s="118"/>
      <c r="S53" s="118"/>
      <c r="T53" s="228"/>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row>
    <row r="54" s="61" customFormat="1" ht="5.4" spans="1:20">
      <c r="A54" s="147"/>
      <c r="B54" s="134"/>
      <c r="C54" s="134"/>
      <c r="D54" s="134"/>
      <c r="E54" s="134"/>
      <c r="F54" s="134"/>
      <c r="G54" s="135"/>
      <c r="H54" s="134"/>
      <c r="I54" s="134"/>
      <c r="J54" s="135"/>
      <c r="K54" s="180"/>
      <c r="L54" s="180"/>
      <c r="M54" s="134"/>
      <c r="N54" s="135"/>
      <c r="O54" s="134"/>
      <c r="P54" s="134"/>
      <c r="Q54" s="135"/>
      <c r="R54" s="134"/>
      <c r="S54" s="134"/>
      <c r="T54" s="231"/>
    </row>
    <row r="55" s="61" customFormat="1" ht="5.4" spans="1:20">
      <c r="A55" s="137"/>
      <c r="B55" s="148"/>
      <c r="C55" s="148"/>
      <c r="D55" s="148"/>
      <c r="E55" s="148"/>
      <c r="F55" s="148"/>
      <c r="G55" s="148"/>
      <c r="H55" s="148"/>
      <c r="I55" s="148"/>
      <c r="J55" s="148"/>
      <c r="K55" s="148"/>
      <c r="L55" s="148"/>
      <c r="M55" s="148"/>
      <c r="N55" s="148"/>
      <c r="O55" s="148"/>
      <c r="P55" s="148"/>
      <c r="Q55" s="148"/>
      <c r="R55" s="148"/>
      <c r="S55" s="148"/>
      <c r="T55" s="235"/>
    </row>
    <row r="56" s="62" customFormat="1" spans="1:75">
      <c r="A56" s="140" t="s">
        <v>2628</v>
      </c>
      <c r="F56" s="75"/>
      <c r="G56" s="70" t="s">
        <v>2629</v>
      </c>
      <c r="H56" s="149" t="str">
        <f>Isian!E107</f>
        <v>Gudang</v>
      </c>
      <c r="I56" s="149"/>
      <c r="T56" s="192"/>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row>
    <row r="57" s="63" customFormat="1" ht="4.2" spans="1:20">
      <c r="A57" s="150"/>
      <c r="F57" s="151"/>
      <c r="G57" s="152"/>
      <c r="T57" s="236"/>
    </row>
    <row r="58" s="62" customFormat="1" spans="1:75">
      <c r="A58" s="140" t="s">
        <v>2630</v>
      </c>
      <c r="F58" s="75"/>
      <c r="G58" s="70" t="s">
        <v>2629</v>
      </c>
      <c r="H58" s="153"/>
      <c r="I58" s="73"/>
      <c r="J58" s="181"/>
      <c r="K58" s="181"/>
      <c r="L58" s="181"/>
      <c r="N58" s="70" t="s">
        <v>2631</v>
      </c>
      <c r="O58" s="182" t="s">
        <v>55</v>
      </c>
      <c r="P58" s="183">
        <f>Isian!J108</f>
        <v>2013</v>
      </c>
      <c r="Q58" s="181"/>
      <c r="R58" s="181"/>
      <c r="S58" s="181"/>
      <c r="T58" s="192"/>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row>
    <row r="59" s="63" customFormat="1" ht="4.2" spans="1:20">
      <c r="A59" s="150"/>
      <c r="F59" s="151"/>
      <c r="G59" s="152"/>
      <c r="H59" s="154"/>
      <c r="I59" s="154"/>
      <c r="J59" s="184"/>
      <c r="K59" s="184"/>
      <c r="L59" s="184"/>
      <c r="N59" s="152"/>
      <c r="O59" s="185"/>
      <c r="P59" s="184" t="s">
        <v>30</v>
      </c>
      <c r="Q59" s="184"/>
      <c r="R59" s="184"/>
      <c r="S59" s="184"/>
      <c r="T59" s="236"/>
    </row>
    <row r="60" s="62" customFormat="1" spans="1:75">
      <c r="A60" s="140" t="s">
        <v>2632</v>
      </c>
      <c r="F60" s="75"/>
      <c r="G60" s="70" t="s">
        <v>2629</v>
      </c>
      <c r="H60" s="62" t="str">
        <f>Isian!E110</f>
        <v>-</v>
      </c>
      <c r="N60" s="70" t="s">
        <v>145</v>
      </c>
      <c r="O60" s="182" t="s">
        <v>55</v>
      </c>
      <c r="P60" s="186"/>
      <c r="Q60" s="186"/>
      <c r="T60" s="192"/>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row>
    <row r="61" s="63" customFormat="1" ht="4.2" spans="1:20">
      <c r="A61" s="150"/>
      <c r="F61" s="151"/>
      <c r="G61" s="152"/>
      <c r="H61" s="155"/>
      <c r="N61" s="152"/>
      <c r="O61" s="185"/>
      <c r="P61" s="187"/>
      <c r="Q61" s="187"/>
      <c r="T61" s="236"/>
    </row>
    <row r="62" s="62" customFormat="1" spans="1:75">
      <c r="A62" s="140" t="s">
        <v>2633</v>
      </c>
      <c r="F62" s="75"/>
      <c r="G62" s="70" t="s">
        <v>2629</v>
      </c>
      <c r="H62" s="62" t="str">
        <f>Isian!I111</f>
        <v>-</v>
      </c>
      <c r="N62" s="70"/>
      <c r="O62" s="182"/>
      <c r="P62" s="188" t="s">
        <v>30</v>
      </c>
      <c r="Q62" s="188"/>
      <c r="T62" s="19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row>
    <row r="63" s="63" customFormat="1" ht="4.2" spans="1:20">
      <c r="A63" s="150"/>
      <c r="F63" s="151"/>
      <c r="G63" s="152"/>
      <c r="H63" s="155"/>
      <c r="N63" s="152"/>
      <c r="O63" s="185"/>
      <c r="P63" s="189"/>
      <c r="Q63" s="189"/>
      <c r="T63" s="236"/>
    </row>
    <row r="64" s="62" customFormat="1" spans="1:75">
      <c r="A64" s="140" t="s">
        <v>2634</v>
      </c>
      <c r="F64" s="75"/>
      <c r="G64" s="70" t="s">
        <v>2629</v>
      </c>
      <c r="H64" s="62" t="str">
        <f>Isian!E111</f>
        <v>-</v>
      </c>
      <c r="N64" s="70"/>
      <c r="O64" s="182"/>
      <c r="P64" s="188" t="s">
        <v>30</v>
      </c>
      <c r="Q64" s="188"/>
      <c r="T64" s="192"/>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row>
    <row r="65" s="63" customFormat="1" ht="4.2" spans="1:20">
      <c r="A65" s="150"/>
      <c r="F65" s="151"/>
      <c r="G65" s="152"/>
      <c r="H65" s="155"/>
      <c r="N65" s="152"/>
      <c r="O65" s="185"/>
      <c r="P65" s="187"/>
      <c r="Q65" s="187"/>
      <c r="T65" s="236"/>
    </row>
    <row r="66" s="62" customFormat="1" spans="1:75">
      <c r="A66" s="140" t="s">
        <v>2635</v>
      </c>
      <c r="F66" s="75"/>
      <c r="G66" s="70" t="s">
        <v>2629</v>
      </c>
      <c r="H66" s="238"/>
      <c r="I66" s="238"/>
      <c r="J66" s="62" t="s">
        <v>214</v>
      </c>
      <c r="N66" s="70"/>
      <c r="O66" s="182"/>
      <c r="P66" s="263"/>
      <c r="Q66" s="263"/>
      <c r="T66" s="192"/>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row>
    <row r="67" s="63" customFormat="1" ht="4.2" spans="1:20">
      <c r="A67" s="150"/>
      <c r="F67" s="151"/>
      <c r="G67" s="152"/>
      <c r="H67" s="239"/>
      <c r="I67" s="239"/>
      <c r="N67" s="152"/>
      <c r="O67" s="185"/>
      <c r="P67" s="187"/>
      <c r="Q67" s="187"/>
      <c r="T67" s="236"/>
    </row>
    <row r="68" s="62" customFormat="1" ht="15.15" spans="1:75">
      <c r="A68" s="140" t="s">
        <v>2636</v>
      </c>
      <c r="F68" s="70"/>
      <c r="G68" s="70" t="s">
        <v>2629</v>
      </c>
      <c r="H68" s="240">
        <f>Isian!I88</f>
        <v>0</v>
      </c>
      <c r="I68" s="240"/>
      <c r="J68" s="62" t="s">
        <v>214</v>
      </c>
      <c r="T68" s="192"/>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row>
    <row r="69" s="63" customFormat="1" ht="4.95" spans="1:20">
      <c r="A69" s="150"/>
      <c r="F69" s="152"/>
      <c r="G69" s="152"/>
      <c r="H69" s="239"/>
      <c r="I69" s="239"/>
      <c r="T69" s="236"/>
    </row>
    <row r="70" s="62" customFormat="1" spans="1:75">
      <c r="A70" s="140" t="s">
        <v>2637</v>
      </c>
      <c r="F70" s="75"/>
      <c r="G70" s="70" t="s">
        <v>2629</v>
      </c>
      <c r="H70" s="238" t="s">
        <v>30</v>
      </c>
      <c r="I70" s="238"/>
      <c r="J70" s="62" t="s">
        <v>214</v>
      </c>
      <c r="T70" s="192"/>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row>
    <row r="71" s="63" customFormat="1" ht="4.2" spans="1:20">
      <c r="A71" s="150"/>
      <c r="F71" s="151"/>
      <c r="G71" s="152"/>
      <c r="H71" s="239"/>
      <c r="I71" s="239"/>
      <c r="T71" s="236"/>
    </row>
    <row r="72" s="62" customFormat="1" spans="1:75">
      <c r="A72" s="140" t="s">
        <v>2638</v>
      </c>
      <c r="F72" s="75"/>
      <c r="G72" s="70" t="s">
        <v>2629</v>
      </c>
      <c r="H72" s="238">
        <v>0.2</v>
      </c>
      <c r="I72" s="238"/>
      <c r="J72" s="62" t="s">
        <v>2516</v>
      </c>
      <c r="T72" s="19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row>
    <row r="73" s="63" customFormat="1" ht="4.2" spans="1:20">
      <c r="A73" s="150"/>
      <c r="F73" s="151"/>
      <c r="G73" s="152"/>
      <c r="H73" s="239"/>
      <c r="I73" s="239">
        <v>0</v>
      </c>
      <c r="T73" s="236"/>
    </row>
    <row r="74" s="62" customFormat="1" spans="1:75">
      <c r="A74" s="140" t="s">
        <v>2639</v>
      </c>
      <c r="F74" s="75"/>
      <c r="G74" s="70" t="s">
        <v>2629</v>
      </c>
      <c r="H74" s="238">
        <v>0.2</v>
      </c>
      <c r="I74" s="238"/>
      <c r="J74" s="62" t="s">
        <v>2516</v>
      </c>
      <c r="T74" s="192"/>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row>
    <row r="75" s="64" customFormat="1" ht="6.6" spans="1:20">
      <c r="A75" s="241"/>
      <c r="F75" s="242"/>
      <c r="G75" s="243"/>
      <c r="H75" s="244"/>
      <c r="I75" s="244"/>
      <c r="T75" s="294"/>
    </row>
    <row r="76" s="62" customFormat="1" ht="13.5" customHeight="1" spans="1:75">
      <c r="A76" s="245" t="s">
        <v>2640</v>
      </c>
      <c r="B76" s="118"/>
      <c r="C76" s="118"/>
      <c r="D76" s="246" t="s">
        <v>55</v>
      </c>
      <c r="E76" s="118"/>
      <c r="F76" s="118"/>
      <c r="G76" s="119" t="s">
        <v>2641</v>
      </c>
      <c r="H76" s="120" t="s">
        <v>185</v>
      </c>
      <c r="I76" s="118"/>
      <c r="J76" s="119" t="s">
        <v>2642</v>
      </c>
      <c r="K76" s="120"/>
      <c r="L76" s="177"/>
      <c r="M76" s="118"/>
      <c r="N76" s="119" t="s">
        <v>2643</v>
      </c>
      <c r="O76" s="120"/>
      <c r="P76" s="118"/>
      <c r="Q76" s="119" t="s">
        <v>2530</v>
      </c>
      <c r="R76" s="120"/>
      <c r="S76" s="118"/>
      <c r="T76" s="228"/>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row>
    <row r="77" s="64" customFormat="1" ht="6.6" spans="1:20">
      <c r="A77" s="247"/>
      <c r="B77" s="248"/>
      <c r="C77" s="248"/>
      <c r="D77" s="248"/>
      <c r="E77" s="248"/>
      <c r="F77" s="248"/>
      <c r="G77" s="249"/>
      <c r="H77" s="250"/>
      <c r="I77" s="248"/>
      <c r="J77" s="249"/>
      <c r="K77" s="248"/>
      <c r="L77" s="248"/>
      <c r="M77" s="248"/>
      <c r="N77" s="249"/>
      <c r="O77" s="248"/>
      <c r="P77" s="248"/>
      <c r="Q77" s="249"/>
      <c r="R77" s="248"/>
      <c r="S77" s="248"/>
      <c r="T77" s="295"/>
    </row>
    <row r="78" s="62" customFormat="1" ht="13.5" customHeight="1" spans="1:75">
      <c r="A78" s="245" t="s">
        <v>2644</v>
      </c>
      <c r="B78" s="118"/>
      <c r="C78" s="118"/>
      <c r="D78" s="246" t="s">
        <v>55</v>
      </c>
      <c r="E78" s="118"/>
      <c r="F78" s="118"/>
      <c r="G78" s="119" t="s">
        <v>2645</v>
      </c>
      <c r="H78" s="120" t="s">
        <v>185</v>
      </c>
      <c r="I78" s="118"/>
      <c r="J78" s="119" t="s">
        <v>2646</v>
      </c>
      <c r="K78" s="120"/>
      <c r="L78" s="177"/>
      <c r="M78" s="118"/>
      <c r="N78" s="119" t="s">
        <v>2647</v>
      </c>
      <c r="O78" s="120"/>
      <c r="P78" s="118"/>
      <c r="Q78" s="119" t="s">
        <v>2648</v>
      </c>
      <c r="R78" s="120"/>
      <c r="S78" s="118"/>
      <c r="T78" s="22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row>
    <row r="79" s="62" customFormat="1" spans="1:75">
      <c r="A79" s="245"/>
      <c r="B79" s="118"/>
      <c r="C79" s="118"/>
      <c r="D79" s="118"/>
      <c r="E79" s="118"/>
      <c r="F79" s="118"/>
      <c r="G79" s="119" t="s">
        <v>2649</v>
      </c>
      <c r="H79" s="132"/>
      <c r="I79" s="118"/>
      <c r="J79" s="118"/>
      <c r="K79" s="118"/>
      <c r="L79" s="118"/>
      <c r="M79" s="118"/>
      <c r="N79" s="119" t="s">
        <v>2650</v>
      </c>
      <c r="O79" s="118"/>
      <c r="P79" s="118"/>
      <c r="Q79" s="119" t="s">
        <v>2651</v>
      </c>
      <c r="R79" s="118"/>
      <c r="S79" s="118"/>
      <c r="T79" s="228"/>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row>
    <row r="80" s="61" customFormat="1" ht="5.4" spans="1:20">
      <c r="A80" s="251"/>
      <c r="B80" s="134"/>
      <c r="C80" s="134"/>
      <c r="D80" s="134"/>
      <c r="E80" s="134"/>
      <c r="F80" s="134"/>
      <c r="G80" s="134"/>
      <c r="H80" s="134"/>
      <c r="I80" s="134"/>
      <c r="J80" s="134"/>
      <c r="K80" s="134"/>
      <c r="L80" s="134"/>
      <c r="M80" s="134"/>
      <c r="N80" s="134"/>
      <c r="O80" s="134"/>
      <c r="P80" s="134"/>
      <c r="Q80" s="134"/>
      <c r="R80" s="134"/>
      <c r="S80" s="134"/>
      <c r="T80" s="231"/>
    </row>
    <row r="81" s="61" customFormat="1" ht="5.4" spans="1:20">
      <c r="A81" s="252"/>
      <c r="K81" s="264"/>
      <c r="L81" s="148"/>
      <c r="M81" s="265"/>
      <c r="N81" s="265"/>
      <c r="O81" s="265"/>
      <c r="P81" s="265"/>
      <c r="Q81" s="265"/>
      <c r="R81" s="265"/>
      <c r="S81" s="265"/>
      <c r="T81" s="296"/>
    </row>
    <row r="82" s="62" customFormat="1" spans="1:75">
      <c r="A82" s="253" t="s">
        <v>2652</v>
      </c>
      <c r="K82" s="266" t="s">
        <v>2559</v>
      </c>
      <c r="L82" s="267"/>
      <c r="M82" s="267"/>
      <c r="N82" s="267"/>
      <c r="O82" s="268"/>
      <c r="P82" s="268"/>
      <c r="Q82" s="268"/>
      <c r="R82" s="268"/>
      <c r="S82" s="268"/>
      <c r="T82" s="297"/>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row>
    <row r="83" s="62" customFormat="1" ht="13.5" customHeight="1" spans="1:75">
      <c r="A83" s="140"/>
      <c r="F83" s="70"/>
      <c r="G83" s="254"/>
      <c r="H83" s="254"/>
      <c r="I83" s="254"/>
      <c r="J83" s="254"/>
      <c r="K83" s="3195" t="s">
        <v>2561</v>
      </c>
      <c r="L83" s="270" t="s">
        <v>2653</v>
      </c>
      <c r="M83" s="270"/>
      <c r="N83" s="270"/>
      <c r="O83" s="270"/>
      <c r="P83" s="270"/>
      <c r="Q83" s="270"/>
      <c r="R83" s="270"/>
      <c r="S83" s="270"/>
      <c r="T83" s="298"/>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row>
    <row r="84" s="61" customFormat="1" ht="2.25" customHeight="1" spans="1:20">
      <c r="A84" s="143"/>
      <c r="G84" s="255"/>
      <c r="I84" s="271"/>
      <c r="J84" s="272"/>
      <c r="K84" s="273"/>
      <c r="L84" s="270"/>
      <c r="M84" s="270"/>
      <c r="N84" s="270"/>
      <c r="O84" s="270"/>
      <c r="P84" s="270"/>
      <c r="Q84" s="270"/>
      <c r="R84" s="270"/>
      <c r="S84" s="270"/>
      <c r="T84" s="299"/>
    </row>
    <row r="85" s="62" customFormat="1" ht="26.25" customHeight="1" spans="1:75">
      <c r="A85" s="3191" t="s">
        <v>2560</v>
      </c>
      <c r="F85" s="70" t="s">
        <v>2629</v>
      </c>
      <c r="G85" s="254">
        <f>'Lap 1'!H44</f>
        <v>0</v>
      </c>
      <c r="H85" s="254"/>
      <c r="I85" s="254"/>
      <c r="J85" s="254"/>
      <c r="K85" s="274"/>
      <c r="L85" s="270"/>
      <c r="M85" s="270"/>
      <c r="N85" s="270"/>
      <c r="O85" s="270"/>
      <c r="P85" s="270"/>
      <c r="Q85" s="270"/>
      <c r="R85" s="270"/>
      <c r="S85" s="270"/>
      <c r="T85" s="298"/>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row>
    <row r="86" s="61" customFormat="1" ht="12.75" hidden="1" customHeight="1" spans="1:20">
      <c r="A86" s="143"/>
      <c r="G86" s="255"/>
      <c r="I86" s="271"/>
      <c r="J86" s="272"/>
      <c r="K86" s="275"/>
      <c r="L86" s="276"/>
      <c r="M86" s="270"/>
      <c r="N86" s="270"/>
      <c r="O86" s="270"/>
      <c r="P86" s="270"/>
      <c r="Q86" s="270"/>
      <c r="R86" s="270"/>
      <c r="S86" s="270"/>
      <c r="T86" s="299"/>
    </row>
    <row r="87" s="62" customFormat="1" ht="18.75" customHeight="1" spans="1:75">
      <c r="A87" s="3191" t="s">
        <v>2563</v>
      </c>
      <c r="F87" s="70" t="s">
        <v>2629</v>
      </c>
      <c r="G87" s="254" t="e">
        <f>'Lap 1'!K44</f>
        <v>#REF!</v>
      </c>
      <c r="H87" s="254"/>
      <c r="I87" s="254"/>
      <c r="J87" s="254"/>
      <c r="K87" s="3196" t="s">
        <v>2564</v>
      </c>
      <c r="L87" s="278" t="s">
        <v>2654</v>
      </c>
      <c r="M87" s="278"/>
      <c r="N87" s="278"/>
      <c r="O87" s="278"/>
      <c r="P87" s="278"/>
      <c r="Q87" s="278"/>
      <c r="R87" s="278"/>
      <c r="S87" s="278"/>
      <c r="T87" s="298"/>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row>
    <row r="88" s="61" customFormat="1" ht="3" customHeight="1" spans="1:20">
      <c r="A88" s="252"/>
      <c r="K88" s="279"/>
      <c r="L88" s="278"/>
      <c r="M88" s="278"/>
      <c r="N88" s="278"/>
      <c r="O88" s="278"/>
      <c r="P88" s="278"/>
      <c r="Q88" s="278"/>
      <c r="R88" s="278"/>
      <c r="S88" s="278"/>
      <c r="T88" s="300"/>
    </row>
    <row r="89" s="62" customFormat="1" ht="14.25" customHeight="1" spans="1:75">
      <c r="A89" s="256"/>
      <c r="K89" s="277"/>
      <c r="L89" s="278"/>
      <c r="M89" s="278"/>
      <c r="N89" s="278"/>
      <c r="O89" s="278"/>
      <c r="P89" s="278"/>
      <c r="Q89" s="278"/>
      <c r="R89" s="278"/>
      <c r="S89" s="278"/>
      <c r="T89" s="301"/>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row>
    <row r="90" s="61" customFormat="1" ht="15.75" customHeight="1" spans="1:20">
      <c r="A90" s="252"/>
      <c r="K90" s="280"/>
      <c r="L90" s="278"/>
      <c r="M90" s="278"/>
      <c r="N90" s="278"/>
      <c r="O90" s="278"/>
      <c r="P90" s="278"/>
      <c r="Q90" s="278"/>
      <c r="R90" s="278"/>
      <c r="S90" s="278"/>
      <c r="T90" s="300"/>
    </row>
    <row r="91" s="62" customFormat="1" ht="18.75" hidden="1" customHeight="1" spans="1:75">
      <c r="A91" s="256"/>
      <c r="K91" s="74"/>
      <c r="L91" s="281"/>
      <c r="T91" s="301"/>
      <c r="W91" s="302" t="s">
        <v>2655</v>
      </c>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row>
    <row r="92" s="61" customFormat="1" ht="12.75" hidden="1" customHeight="1" spans="1:20">
      <c r="A92" s="252"/>
      <c r="K92" s="280"/>
      <c r="L92" s="276"/>
      <c r="T92" s="303"/>
    </row>
    <row r="93" s="61" customFormat="1" ht="3" customHeight="1" spans="1:20">
      <c r="A93" s="252"/>
      <c r="K93" s="282"/>
      <c r="L93" s="283"/>
      <c r="M93" s="284"/>
      <c r="N93" s="284"/>
      <c r="O93" s="284"/>
      <c r="P93" s="284"/>
      <c r="Q93" s="284"/>
      <c r="R93" s="284"/>
      <c r="S93" s="284"/>
      <c r="T93" s="304"/>
    </row>
    <row r="94" s="62" customFormat="1" ht="12.75" hidden="1" customHeight="1" spans="1:75">
      <c r="A94" s="256"/>
      <c r="K94" s="285"/>
      <c r="L94" s="286">
        <v>4</v>
      </c>
      <c r="M94" s="278" t="e">
        <f>[342]Isian!E199</f>
        <v>#REF!</v>
      </c>
      <c r="N94" s="278"/>
      <c r="O94" s="278"/>
      <c r="P94" s="278"/>
      <c r="Q94" s="278"/>
      <c r="R94" s="278"/>
      <c r="S94" s="278"/>
      <c r="T94" s="305"/>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row>
    <row r="95" s="61" customFormat="1" ht="12.75" hidden="1" customHeight="1" spans="1:20">
      <c r="A95" s="252"/>
      <c r="K95" s="282"/>
      <c r="L95" s="287"/>
      <c r="M95" s="278"/>
      <c r="N95" s="278"/>
      <c r="O95" s="278"/>
      <c r="P95" s="278"/>
      <c r="Q95" s="278"/>
      <c r="R95" s="278"/>
      <c r="S95" s="278"/>
      <c r="T95" s="304"/>
    </row>
    <row r="96" s="62" customFormat="1" ht="12.75" hidden="1" customHeight="1" spans="1:75">
      <c r="A96" s="256"/>
      <c r="K96" s="288"/>
      <c r="L96" s="289"/>
      <c r="M96" s="278"/>
      <c r="N96" s="278"/>
      <c r="O96" s="278"/>
      <c r="P96" s="278"/>
      <c r="Q96" s="278"/>
      <c r="R96" s="278"/>
      <c r="S96" s="278"/>
      <c r="T96" s="305"/>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row>
    <row r="97" s="61" customFormat="1" ht="12" hidden="1" customHeight="1" spans="1:20">
      <c r="A97" s="252"/>
      <c r="K97" s="290"/>
      <c r="L97" s="291"/>
      <c r="M97" s="278"/>
      <c r="N97" s="278"/>
      <c r="O97" s="278"/>
      <c r="P97" s="278"/>
      <c r="Q97" s="278"/>
      <c r="R97" s="278"/>
      <c r="S97" s="278"/>
      <c r="T97" s="304"/>
    </row>
    <row r="98" s="62" customFormat="1" ht="10.5" hidden="1" customHeight="1" spans="1:75">
      <c r="A98" s="256"/>
      <c r="K98" s="288"/>
      <c r="L98" s="289"/>
      <c r="M98" s="278"/>
      <c r="N98" s="278"/>
      <c r="O98" s="278"/>
      <c r="P98" s="278"/>
      <c r="Q98" s="278"/>
      <c r="R98" s="278"/>
      <c r="S98" s="278"/>
      <c r="T98" s="306"/>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row>
    <row r="99" s="62" customFormat="1" ht="9" hidden="1" customHeight="1" spans="1:75">
      <c r="A99" s="140"/>
      <c r="F99" s="70"/>
      <c r="G99" s="254"/>
      <c r="H99" s="254"/>
      <c r="I99" s="254"/>
      <c r="J99" s="254"/>
      <c r="K99" s="288"/>
      <c r="L99" s="289"/>
      <c r="M99" s="278"/>
      <c r="N99" s="278"/>
      <c r="O99" s="278"/>
      <c r="P99" s="278"/>
      <c r="Q99" s="278"/>
      <c r="R99" s="278"/>
      <c r="S99" s="278"/>
      <c r="T99" s="306"/>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row>
    <row r="100" s="62" customFormat="1" ht="14.25" hidden="1" customHeight="1" spans="1:75">
      <c r="A100" s="140"/>
      <c r="F100" s="70"/>
      <c r="G100" s="254"/>
      <c r="H100" s="254"/>
      <c r="I100" s="254"/>
      <c r="J100" s="254"/>
      <c r="K100" s="288"/>
      <c r="L100" s="289"/>
      <c r="M100" s="278"/>
      <c r="N100" s="278"/>
      <c r="O100" s="278"/>
      <c r="P100" s="278"/>
      <c r="Q100" s="278"/>
      <c r="R100" s="278"/>
      <c r="S100" s="278"/>
      <c r="T100" s="306"/>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row>
    <row r="101" s="62" customFormat="1" ht="3.75" customHeight="1" spans="1:75">
      <c r="A101" s="257"/>
      <c r="B101" s="258"/>
      <c r="C101" s="259"/>
      <c r="D101" s="259"/>
      <c r="E101" s="259"/>
      <c r="F101" s="259"/>
      <c r="G101" s="259"/>
      <c r="H101" s="259"/>
      <c r="I101" s="259"/>
      <c r="J101" s="259"/>
      <c r="K101" s="292"/>
      <c r="L101" s="259"/>
      <c r="M101" s="259"/>
      <c r="N101" s="259"/>
      <c r="O101" s="259"/>
      <c r="P101" s="259"/>
      <c r="Q101" s="259"/>
      <c r="R101" s="259"/>
      <c r="S101" s="307"/>
      <c r="T101" s="308"/>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row>
    <row r="102" s="61" customFormat="1" ht="5.4"/>
    <row r="103" s="62" customFormat="1" spans="17:75">
      <c r="Q103" s="309" t="s">
        <v>2656</v>
      </c>
      <c r="R103" s="309"/>
      <c r="S103" s="309"/>
      <c r="T103" s="309"/>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row>
    <row r="104" s="62" customFormat="1" hidden="1" spans="24:75">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row>
    <row r="105" s="62" customFormat="1" hidden="1" spans="24:7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row>
    <row r="106" s="62" customFormat="1" hidden="1" spans="1:75">
      <c r="A106" s="3191" t="s">
        <v>2657</v>
      </c>
      <c r="F106" s="70" t="s">
        <v>2629</v>
      </c>
      <c r="G106" s="254" t="e">
        <f>+#REF!</f>
        <v>#REF!</v>
      </c>
      <c r="H106" s="254"/>
      <c r="I106" s="254"/>
      <c r="J106" s="254"/>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row>
    <row r="107" s="62" customFormat="1" hidden="1" spans="1:75">
      <c r="A107" s="252"/>
      <c r="B107" s="61"/>
      <c r="C107" s="61"/>
      <c r="D107" s="61"/>
      <c r="E107" s="61"/>
      <c r="F107" s="61"/>
      <c r="G107" s="255"/>
      <c r="H107" s="61"/>
      <c r="I107" s="237"/>
      <c r="J107" s="61"/>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row>
    <row r="108" s="62" customFormat="1" hidden="1" spans="1:75">
      <c r="A108" s="256"/>
      <c r="B108" s="73" t="s">
        <v>2658</v>
      </c>
      <c r="D108" s="260" t="e">
        <f>+'[342]SM Bgn'!E11</f>
        <v>#REF!</v>
      </c>
      <c r="F108" s="73" t="e">
        <f>VLOOKUP(D108,konstruksi,2,FALSE)</f>
        <v>#REF!</v>
      </c>
      <c r="G108" s="70"/>
      <c r="H108" s="73"/>
      <c r="I108" s="73"/>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row>
    <row r="109" s="62" customFormat="1" hidden="1" spans="1:75">
      <c r="A109" s="252"/>
      <c r="B109" s="195"/>
      <c r="C109" s="61"/>
      <c r="D109" s="237"/>
      <c r="E109" s="61"/>
      <c r="F109" s="61"/>
      <c r="G109" s="255"/>
      <c r="H109" s="195"/>
      <c r="I109" s="293"/>
      <c r="J109" s="61"/>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row>
    <row r="110" s="62" customFormat="1" hidden="1" spans="1:75">
      <c r="A110" s="256"/>
      <c r="B110" s="73" t="s">
        <v>2659</v>
      </c>
      <c r="D110" s="260" t="e">
        <f>+'[342]SM Bgn'!E15</f>
        <v>#REF!</v>
      </c>
      <c r="F110" s="73" t="e">
        <f>VLOOKUP(D110,kayu,2,FALSE)</f>
        <v>#REF!</v>
      </c>
      <c r="G110" s="70"/>
      <c r="H110" s="73"/>
      <c r="I110" s="73"/>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row>
    <row r="111" s="62" customFormat="1" hidden="1" spans="1:75">
      <c r="A111" s="252"/>
      <c r="B111" s="195"/>
      <c r="C111" s="61"/>
      <c r="D111" s="237"/>
      <c r="E111" s="61"/>
      <c r="F111" s="61"/>
      <c r="G111" s="255"/>
      <c r="H111" s="195"/>
      <c r="I111" s="293"/>
      <c r="J111" s="6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row>
    <row r="112" s="62" customFormat="1" hidden="1" spans="1:75">
      <c r="A112" s="256"/>
      <c r="B112" s="73" t="s">
        <v>2660</v>
      </c>
      <c r="D112" s="260" t="e">
        <f>+'[342]SM Bgn'!E19</f>
        <v>#REF!</v>
      </c>
      <c r="F112" s="73" t="e">
        <f>VLOOKUP(D112,lantai,2,FALSE)</f>
        <v>#REF!</v>
      </c>
      <c r="G112" s="70"/>
      <c r="H112" s="73"/>
      <c r="I112" s="73"/>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row>
    <row r="113" s="62" customFormat="1" hidden="1" spans="1:75">
      <c r="A113" s="252"/>
      <c r="B113" s="195"/>
      <c r="C113" s="61"/>
      <c r="D113" s="237"/>
      <c r="E113" s="61"/>
      <c r="F113" s="61"/>
      <c r="G113" s="255"/>
      <c r="H113" s="195"/>
      <c r="I113" s="293"/>
      <c r="J113" s="61"/>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row>
    <row r="114" s="62" customFormat="1" hidden="1" spans="1:75">
      <c r="A114" s="256"/>
      <c r="B114" s="73" t="s">
        <v>2661</v>
      </c>
      <c r="D114" s="260" t="e">
        <f>+'[342]SM Bgn'!E23</f>
        <v>#REF!</v>
      </c>
      <c r="F114" s="73" t="e">
        <f>VLOOKUP(D114,Umur,2,FALSE)</f>
        <v>#REF!</v>
      </c>
      <c r="G114" s="70"/>
      <c r="H114" s="73"/>
      <c r="I114" s="73"/>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row>
    <row r="115" s="62" customFormat="1" hidden="1" spans="1:75">
      <c r="A115" s="252"/>
      <c r="B115" s="195"/>
      <c r="C115" s="61"/>
      <c r="D115" s="261"/>
      <c r="E115" s="61"/>
      <c r="F115" s="195"/>
      <c r="G115" s="255"/>
      <c r="H115" s="195"/>
      <c r="I115" s="195"/>
      <c r="J115" s="61"/>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row>
    <row r="116" s="62" customFormat="1" hidden="1" spans="1:75">
      <c r="A116" s="256"/>
      <c r="B116" s="73" t="s">
        <v>2662</v>
      </c>
      <c r="D116" s="260" t="e">
        <f>+'[342]SM Bgn'!E28</f>
        <v>#REF!</v>
      </c>
      <c r="F116" s="73" t="e">
        <f>VLOOKUP(D116,kondisi,2,FALSE)</f>
        <v>#REF!</v>
      </c>
      <c r="G116" s="70"/>
      <c r="H116" s="73"/>
      <c r="I116" s="73"/>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row>
    <row r="117" s="62" customFormat="1" hidden="1" spans="1:75">
      <c r="A117" s="252"/>
      <c r="B117" s="195"/>
      <c r="C117" s="61"/>
      <c r="D117" s="237"/>
      <c r="E117" s="61"/>
      <c r="F117" s="61"/>
      <c r="G117" s="255"/>
      <c r="H117" s="195"/>
      <c r="I117" s="293"/>
      <c r="J117" s="61"/>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row>
    <row r="118" s="62" customFormat="1" hidden="1" spans="1:75">
      <c r="A118" s="256"/>
      <c r="C118" s="70" t="s">
        <v>2663</v>
      </c>
      <c r="D118" s="260" t="e">
        <f>D108+D110+D112+D114+D116</f>
        <v>#REF!</v>
      </c>
      <c r="G118" s="70"/>
      <c r="I118" s="72"/>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row>
    <row r="119" s="62" customFormat="1" hidden="1" spans="1:75">
      <c r="A119" s="252"/>
      <c r="B119" s="61"/>
      <c r="C119" s="61"/>
      <c r="D119" s="237"/>
      <c r="E119" s="61"/>
      <c r="F119" s="61"/>
      <c r="G119" s="255"/>
      <c r="H119" s="61"/>
      <c r="I119" s="237"/>
      <c r="J119" s="61"/>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row>
    <row r="120" s="62" customFormat="1" hidden="1" spans="1:75">
      <c r="A120" s="256"/>
      <c r="C120" s="70" t="s">
        <v>2664</v>
      </c>
      <c r="D120" s="262" t="e">
        <f>'[342]SM Bgn'!D42</f>
        <v>#REF!</v>
      </c>
      <c r="G120" s="70"/>
      <c r="I120" s="72"/>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row>
    <row r="121" s="62" customFormat="1" hidden="1" spans="1:75">
      <c r="A121" s="252"/>
      <c r="B121" s="61"/>
      <c r="C121" s="237"/>
      <c r="D121" s="237"/>
      <c r="E121" s="61"/>
      <c r="F121" s="61"/>
      <c r="G121" s="255"/>
      <c r="H121" s="61"/>
      <c r="I121" s="237"/>
      <c r="J121" s="6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row>
    <row r="122" s="62" customFormat="1" spans="11:75">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row>
  </sheetData>
  <mergeCells count="103">
    <mergeCell ref="K1:T1"/>
    <mergeCell ref="E9:G9"/>
    <mergeCell ref="D11:E11"/>
    <mergeCell ref="G11:H11"/>
    <mergeCell ref="J11:K11"/>
    <mergeCell ref="L11:M11"/>
    <mergeCell ref="N11:O11"/>
    <mergeCell ref="Q11:T11"/>
    <mergeCell ref="D12:E12"/>
    <mergeCell ref="G12:H12"/>
    <mergeCell ref="J12:K12"/>
    <mergeCell ref="L12:M12"/>
    <mergeCell ref="N12:O12"/>
    <mergeCell ref="Q12:R12"/>
    <mergeCell ref="D13:E13"/>
    <mergeCell ref="G13:H13"/>
    <mergeCell ref="J13:K13"/>
    <mergeCell ref="L13:M13"/>
    <mergeCell ref="N13:O13"/>
    <mergeCell ref="Q13:R13"/>
    <mergeCell ref="D14:E14"/>
    <mergeCell ref="G14:H14"/>
    <mergeCell ref="J14:K14"/>
    <mergeCell ref="L14:M14"/>
    <mergeCell ref="N14:O14"/>
    <mergeCell ref="Q14:R14"/>
    <mergeCell ref="D15:E15"/>
    <mergeCell ref="G15:H15"/>
    <mergeCell ref="J15:K15"/>
    <mergeCell ref="L15:M15"/>
    <mergeCell ref="N15:O15"/>
    <mergeCell ref="Q15:R15"/>
    <mergeCell ref="D16:E16"/>
    <mergeCell ref="G16:H16"/>
    <mergeCell ref="J16:K16"/>
    <mergeCell ref="L16:M16"/>
    <mergeCell ref="N16:O16"/>
    <mergeCell ref="Q16:R16"/>
    <mergeCell ref="D17:E17"/>
    <mergeCell ref="G17:H17"/>
    <mergeCell ref="J17:K17"/>
    <mergeCell ref="L17:M17"/>
    <mergeCell ref="N17:O17"/>
    <mergeCell ref="Q17:R17"/>
    <mergeCell ref="D18:E18"/>
    <mergeCell ref="G18:H18"/>
    <mergeCell ref="J18:K18"/>
    <mergeCell ref="L18:M18"/>
    <mergeCell ref="N18:O18"/>
    <mergeCell ref="Q18:R18"/>
    <mergeCell ref="D19:E19"/>
    <mergeCell ref="G19:H19"/>
    <mergeCell ref="J19:K19"/>
    <mergeCell ref="L19:M19"/>
    <mergeCell ref="N19:O19"/>
    <mergeCell ref="Q19:R19"/>
    <mergeCell ref="D20:E20"/>
    <mergeCell ref="G20:H20"/>
    <mergeCell ref="J20:K20"/>
    <mergeCell ref="L20:M20"/>
    <mergeCell ref="N20:O20"/>
    <mergeCell ref="Q20:R20"/>
    <mergeCell ref="D21:E21"/>
    <mergeCell ref="G21:H21"/>
    <mergeCell ref="J21:K21"/>
    <mergeCell ref="L21:M21"/>
    <mergeCell ref="N21:O21"/>
    <mergeCell ref="Q21:R21"/>
    <mergeCell ref="D22:E22"/>
    <mergeCell ref="G22:H22"/>
    <mergeCell ref="J22:K22"/>
    <mergeCell ref="L22:M22"/>
    <mergeCell ref="N22:O22"/>
    <mergeCell ref="Q22:R22"/>
    <mergeCell ref="D23:E23"/>
    <mergeCell ref="G23:H23"/>
    <mergeCell ref="J23:K23"/>
    <mergeCell ref="L23:M23"/>
    <mergeCell ref="N23:O23"/>
    <mergeCell ref="Q23:R23"/>
    <mergeCell ref="H56:I56"/>
    <mergeCell ref="H58:I58"/>
    <mergeCell ref="P60:Q60"/>
    <mergeCell ref="P62:Q62"/>
    <mergeCell ref="P64:Q64"/>
    <mergeCell ref="H66:I66"/>
    <mergeCell ref="H68:I68"/>
    <mergeCell ref="H70:I70"/>
    <mergeCell ref="H72:I72"/>
    <mergeCell ref="H74:I74"/>
    <mergeCell ref="G83:J83"/>
    <mergeCell ref="G85:J85"/>
    <mergeCell ref="G87:J87"/>
    <mergeCell ref="Q103:T103"/>
    <mergeCell ref="G106:J106"/>
    <mergeCell ref="A3:A10"/>
    <mergeCell ref="A11:A25"/>
    <mergeCell ref="A26:A47"/>
    <mergeCell ref="J24:P25"/>
    <mergeCell ref="Q24:R25"/>
    <mergeCell ref="M94:S100"/>
    <mergeCell ref="L83:S85"/>
    <mergeCell ref="L87:S90"/>
  </mergeCells>
  <conditionalFormatting sqref="F49">
    <cfRule type="cellIs" dxfId="4" priority="6" stopIfTrue="1" operator="equal">
      <formula>"isi ya"</formula>
    </cfRule>
  </conditionalFormatting>
  <conditionalFormatting sqref="H58:I58">
    <cfRule type="cellIs" dxfId="2" priority="1" stopIfTrue="1" operator="equal">
      <formula>"Wajib di isi"</formula>
    </cfRule>
    <cfRule type="cellIs" dxfId="0" priority="2" stopIfTrue="1" operator="equal">
      <formula>$V$49</formula>
    </cfRule>
  </conditionalFormatting>
  <conditionalFormatting sqref="H66:I66">
    <cfRule type="cellIs" dxfId="2" priority="4" stopIfTrue="1" operator="equal">
      <formula>"isi"</formula>
    </cfRule>
  </conditionalFormatting>
  <conditionalFormatting sqref="H56 P58 P60:Q60 P62:Q62 P64:Q64 H68:I68 H70:I70 H72:I72 H74:I74">
    <cfRule type="cellIs" dxfId="2" priority="5" stopIfTrue="1" operator="equal">
      <formula>$V$54</formula>
    </cfRule>
  </conditionalFormatting>
  <conditionalFormatting sqref="H60 H62 H64">
    <cfRule type="cellIs" dxfId="2" priority="3" stopIfTrue="1" operator="equal">
      <formula>$V$59</formula>
    </cfRule>
  </conditionalFormatting>
  <dataValidations count="1">
    <dataValidation type="list" allowBlank="1" showInputMessage="1" showErrorMessage="1" sqref="E27 H27 K27 O27 R27 E30 H30 K30 O30 R30 E33 H33 K33 O33 R33 E36 H36 K36 O36 R36 E39 H39 K39 O39 R39 E42 H42 K42 O42 R42 E46 H46 K46 O46 R46 E49 K49 O49 E51 H51 K51 O51 E53 H53 H76 K76 O76 R76 H78 K78 O78 R78">
      <formula1>"X"</formula1>
    </dataValidation>
  </dataValidations>
  <pageMargins left="0.748031496062992" right="0.236220472440945" top="1.37795275590551" bottom="0.236220472440945" header="0.31496062992126" footer="0.31496062992126"/>
  <pageSetup paperSize="9" scale="75" orientation="portrait" verticalDpi="300"/>
  <headerFooter/>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9" tint="-0.249977111117893"/>
  </sheetPr>
  <dimension ref="A1:BW122"/>
  <sheetViews>
    <sheetView showGridLines="0" view="pageBreakPreview" zoomScaleNormal="100" topLeftCell="A57" workbookViewId="0">
      <selection activeCell="L87" sqref="L87:S90"/>
    </sheetView>
  </sheetViews>
  <sheetFormatPr defaultColWidth="8.88888888888889" defaultRowHeight="14.4"/>
  <cols>
    <col min="1" max="1" width="4.11111111111111" customWidth="1"/>
    <col min="2" max="2" width="12.4444444444444" customWidth="1"/>
    <col min="3" max="3" width="9.44444444444444" customWidth="1"/>
    <col min="4" max="4" width="6.33333333333333" customWidth="1"/>
    <col min="5" max="5" width="3.11111111111111" customWidth="1"/>
    <col min="6" max="6" width="9.44444444444444" customWidth="1"/>
    <col min="7" max="7" width="6.33333333333333" customWidth="1"/>
    <col min="8" max="8" width="5" customWidth="1"/>
    <col min="9" max="9" width="11.8888888888889" customWidth="1"/>
    <col min="10" max="10" width="3.66666666666667" customWidth="1"/>
    <col min="11" max="11" width="6.11111111111111" customWidth="1"/>
    <col min="12" max="12" width="3.11111111111111" customWidth="1"/>
    <col min="13" max="13" width="5.44444444444444" customWidth="1"/>
    <col min="14" max="14" width="6.33333333333333" customWidth="1"/>
    <col min="15" max="15" width="3.88888888888889" customWidth="1"/>
    <col min="16" max="16" width="9.88888888888889" customWidth="1"/>
    <col min="17" max="17" width="8.88888888888889" customWidth="1"/>
    <col min="18" max="18" width="3.11111111111111" customWidth="1"/>
    <col min="19" max="19" width="3" customWidth="1"/>
    <col min="20" max="20" width="1" customWidth="1"/>
    <col min="21" max="21" width="3.44444444444444" customWidth="1"/>
  </cols>
  <sheetData>
    <row r="1" ht="18.75" customHeight="1" spans="1:75">
      <c r="A1" s="62"/>
      <c r="B1" s="62"/>
      <c r="C1" s="62"/>
      <c r="D1" s="62"/>
      <c r="E1" s="62"/>
      <c r="F1" s="62"/>
      <c r="G1" s="62"/>
      <c r="H1" s="62"/>
      <c r="I1" s="62"/>
      <c r="J1" s="62"/>
      <c r="K1" s="332" t="s">
        <v>2665</v>
      </c>
      <c r="L1" s="332"/>
      <c r="M1" s="332"/>
      <c r="N1" s="332"/>
      <c r="O1" s="332"/>
      <c r="P1" s="332"/>
      <c r="Q1" s="332"/>
      <c r="R1" s="332"/>
      <c r="S1" s="332"/>
      <c r="T1" s="333"/>
      <c r="U1" s="62"/>
      <c r="V1" s="62"/>
      <c r="W1" s="62"/>
      <c r="X1" s="62"/>
      <c r="Y1" s="62"/>
      <c r="Z1" s="62"/>
      <c r="AA1" s="62"/>
      <c r="AB1" s="62"/>
      <c r="AC1" s="62"/>
      <c r="AD1" s="62"/>
      <c r="AE1" s="62"/>
      <c r="AF1" s="62"/>
      <c r="AG1" s="62"/>
      <c r="AH1" s="62"/>
      <c r="AI1" s="62"/>
      <c r="AJ1" s="62"/>
      <c r="AK1" s="62"/>
      <c r="AL1" s="62"/>
      <c r="AM1" s="62"/>
      <c r="AN1" s="62"/>
      <c r="AO1" s="62"/>
      <c r="AP1" s="62"/>
      <c r="AQ1" s="62"/>
      <c r="AR1" s="62"/>
      <c r="AS1" s="62"/>
      <c r="AT1" s="62"/>
      <c r="AU1" s="62"/>
      <c r="AV1" s="62"/>
      <c r="AW1" s="62"/>
      <c r="AX1" s="62"/>
      <c r="AY1" s="62"/>
      <c r="AZ1" s="62"/>
      <c r="BA1" s="62"/>
      <c r="BB1" s="62"/>
      <c r="BC1" s="62"/>
      <c r="BD1" s="62"/>
      <c r="BE1" s="62"/>
      <c r="BF1" s="62"/>
      <c r="BG1" s="62"/>
      <c r="BH1" s="62"/>
      <c r="BI1" s="62"/>
      <c r="BJ1" s="62"/>
      <c r="BK1" s="62"/>
      <c r="BL1" s="62"/>
      <c r="BM1" s="62"/>
      <c r="BN1" s="62"/>
      <c r="BO1" s="62"/>
      <c r="BP1" s="62"/>
      <c r="BQ1" s="62"/>
      <c r="BR1" s="62"/>
      <c r="BS1" s="62"/>
      <c r="BT1" s="62"/>
      <c r="BU1" s="62"/>
      <c r="BV1" s="62"/>
      <c r="BW1" s="62"/>
    </row>
    <row r="2" s="61" customFormat="1" ht="6.15" spans="1:1">
      <c r="A2" s="65"/>
    </row>
    <row r="3" s="61" customFormat="1" ht="6" customHeight="1" spans="1:20">
      <c r="A3" s="66" t="s">
        <v>2448</v>
      </c>
      <c r="B3" s="67"/>
      <c r="C3" s="67"/>
      <c r="D3" s="67"/>
      <c r="E3" s="67"/>
      <c r="F3" s="67"/>
      <c r="G3" s="67"/>
      <c r="H3" s="67"/>
      <c r="I3" s="67"/>
      <c r="J3" s="67"/>
      <c r="K3" s="67"/>
      <c r="L3" s="67"/>
      <c r="M3" s="67"/>
      <c r="N3" s="67"/>
      <c r="O3" s="67"/>
      <c r="P3" s="67"/>
      <c r="Q3" s="67"/>
      <c r="R3" s="67"/>
      <c r="S3" s="67"/>
      <c r="T3" s="191"/>
    </row>
    <row r="4" ht="13.5" customHeight="1" spans="1:75">
      <c r="A4" s="68"/>
      <c r="B4" s="69" t="s">
        <v>2449</v>
      </c>
      <c r="C4" s="62"/>
      <c r="D4" s="70" t="s">
        <v>55</v>
      </c>
      <c r="E4" s="71" t="str">
        <f>'Lap. 2'!E4</f>
        <v>ADI PURNOMO</v>
      </c>
      <c r="F4" s="62"/>
      <c r="G4" s="62"/>
      <c r="H4" s="72"/>
      <c r="I4" s="62"/>
      <c r="J4" s="62"/>
      <c r="K4" s="62"/>
      <c r="L4" s="62"/>
      <c r="M4" s="62"/>
      <c r="N4" s="62"/>
      <c r="O4" s="62"/>
      <c r="P4" s="62"/>
      <c r="Q4" s="62"/>
      <c r="R4" s="62"/>
      <c r="S4" s="62"/>
      <c r="T4" s="192"/>
      <c r="U4" s="62"/>
      <c r="V4" s="62"/>
      <c r="W4" s="62"/>
      <c r="X4" s="62"/>
      <c r="Y4" s="62"/>
      <c r="Z4" s="62"/>
      <c r="AA4" s="62"/>
      <c r="AB4" s="62"/>
      <c r="AC4" s="62"/>
      <c r="AD4" s="62"/>
      <c r="AE4" s="62"/>
      <c r="AF4" s="62"/>
      <c r="AG4" s="62"/>
      <c r="AH4" s="62"/>
      <c r="AI4" s="62"/>
      <c r="AJ4" s="62"/>
      <c r="AK4" s="62"/>
      <c r="AL4" s="62"/>
      <c r="AM4" s="62"/>
      <c r="AN4" s="62"/>
      <c r="AO4" s="62"/>
      <c r="AP4" s="62"/>
      <c r="AQ4" s="62"/>
      <c r="AR4" s="62"/>
      <c r="AS4" s="62"/>
      <c r="AT4" s="62"/>
      <c r="AU4" s="62"/>
      <c r="AV4" s="62"/>
      <c r="AW4" s="62"/>
      <c r="AX4" s="62"/>
      <c r="AY4" s="62"/>
      <c r="AZ4" s="62"/>
      <c r="BA4" s="62"/>
      <c r="BB4" s="62"/>
      <c r="BC4" s="62"/>
      <c r="BD4" s="62"/>
      <c r="BE4" s="62"/>
      <c r="BF4" s="62"/>
      <c r="BG4" s="62"/>
      <c r="BH4" s="62"/>
      <c r="BI4" s="62"/>
      <c r="BJ4" s="62"/>
      <c r="BK4" s="62"/>
      <c r="BL4" s="62"/>
      <c r="BM4" s="62"/>
      <c r="BN4" s="62"/>
      <c r="BO4" s="62"/>
      <c r="BP4" s="62"/>
      <c r="BQ4" s="62"/>
      <c r="BR4" s="62"/>
      <c r="BS4" s="62"/>
      <c r="BT4" s="62"/>
      <c r="BU4" s="62"/>
      <c r="BV4" s="62"/>
      <c r="BW4" s="62"/>
    </row>
    <row r="5" ht="13.5" customHeight="1" spans="1:75">
      <c r="A5" s="68"/>
      <c r="B5" s="69" t="s">
        <v>2450</v>
      </c>
      <c r="C5" s="62"/>
      <c r="D5" s="70" t="s">
        <v>55</v>
      </c>
      <c r="E5" s="73" t="str">
        <f>'Lap. 2'!E5</f>
        <v>Jalan Raya Malasan Tegal Siwalan, </v>
      </c>
      <c r="F5" s="62"/>
      <c r="G5" s="62"/>
      <c r="H5" s="62"/>
      <c r="I5" s="62"/>
      <c r="J5" s="62"/>
      <c r="K5" s="62"/>
      <c r="L5" s="62"/>
      <c r="M5" s="62"/>
      <c r="N5" s="62"/>
      <c r="O5" s="62"/>
      <c r="P5" s="62"/>
      <c r="Q5" s="62"/>
      <c r="R5" s="62"/>
      <c r="S5" s="62"/>
      <c r="T5" s="192"/>
      <c r="U5" s="62"/>
      <c r="V5" s="62"/>
      <c r="W5" s="62"/>
      <c r="X5" s="62"/>
      <c r="Y5" s="62"/>
      <c r="Z5" s="62"/>
      <c r="AA5" s="62"/>
      <c r="AB5" s="62"/>
      <c r="AC5" s="62"/>
      <c r="AD5" s="62"/>
      <c r="AE5" s="62"/>
      <c r="AF5" s="62"/>
      <c r="AG5" s="62"/>
      <c r="AH5" s="62"/>
      <c r="AI5" s="62"/>
      <c r="AJ5" s="62"/>
      <c r="AK5" s="62"/>
      <c r="AL5" s="62"/>
      <c r="AM5" s="62"/>
      <c r="AN5" s="62"/>
      <c r="AO5" s="62"/>
      <c r="AP5" s="62"/>
      <c r="AQ5" s="62"/>
      <c r="AR5" s="62"/>
      <c r="AS5" s="62"/>
      <c r="AT5" s="62"/>
      <c r="AU5" s="62"/>
      <c r="AV5" s="62"/>
      <c r="AW5" s="62"/>
      <c r="AX5" s="62"/>
      <c r="AY5" s="62"/>
      <c r="AZ5" s="62"/>
      <c r="BA5" s="62"/>
      <c r="BB5" s="62"/>
      <c r="BC5" s="62"/>
      <c r="BD5" s="62"/>
      <c r="BE5" s="62"/>
      <c r="BF5" s="62"/>
      <c r="BG5" s="62"/>
      <c r="BH5" s="62"/>
      <c r="BI5" s="62"/>
      <c r="BJ5" s="62"/>
      <c r="BK5" s="62"/>
      <c r="BL5" s="62"/>
      <c r="BM5" s="62"/>
      <c r="BN5" s="62"/>
      <c r="BO5" s="62"/>
      <c r="BP5" s="62"/>
      <c r="BQ5" s="62"/>
      <c r="BR5" s="62"/>
      <c r="BS5" s="62"/>
      <c r="BT5" s="62"/>
      <c r="BU5" s="62"/>
      <c r="BV5" s="62"/>
      <c r="BW5" s="62"/>
    </row>
    <row r="6" ht="13.5" customHeight="1" spans="1:75">
      <c r="A6" s="68"/>
      <c r="B6" s="74"/>
      <c r="C6" s="62"/>
      <c r="D6" s="75"/>
      <c r="E6" s="73" t="str">
        <f>'Lap. 2'!E6</f>
        <v>Desa Malasan Wetan, Kec. Tegalsiwalan, </v>
      </c>
      <c r="F6" s="62"/>
      <c r="G6" s="62"/>
      <c r="H6" s="62"/>
      <c r="I6" s="62"/>
      <c r="J6" s="62"/>
      <c r="K6" s="62"/>
      <c r="L6" s="62"/>
      <c r="M6" s="62"/>
      <c r="N6" s="62"/>
      <c r="O6" s="62"/>
      <c r="P6" s="62"/>
      <c r="Q6" s="62"/>
      <c r="R6" s="62"/>
      <c r="S6" s="62"/>
      <c r="T6" s="192"/>
      <c r="U6" s="62"/>
      <c r="V6" s="62"/>
      <c r="W6" s="62"/>
      <c r="X6" s="62"/>
      <c r="Y6" s="62"/>
      <c r="Z6" s="62"/>
      <c r="AA6" s="70"/>
      <c r="AB6" s="72"/>
      <c r="AC6" s="73"/>
      <c r="AD6" s="73"/>
      <c r="AE6" s="73"/>
      <c r="AF6" s="73"/>
      <c r="AG6" s="73"/>
      <c r="AH6" s="73"/>
      <c r="AI6" s="73"/>
      <c r="AJ6" s="73"/>
      <c r="AK6" s="73"/>
      <c r="AL6" s="73"/>
      <c r="AM6" s="62"/>
      <c r="AN6" s="62"/>
      <c r="AO6" s="62"/>
      <c r="AP6" s="62"/>
      <c r="AQ6" s="62"/>
      <c r="AR6" s="62"/>
      <c r="AS6" s="62"/>
      <c r="AT6" s="62"/>
      <c r="AU6" s="62"/>
      <c r="AV6" s="62"/>
      <c r="AW6" s="62"/>
      <c r="AX6" s="62"/>
      <c r="AY6" s="62"/>
      <c r="AZ6" s="62"/>
      <c r="BA6" s="62"/>
      <c r="BB6" s="62"/>
      <c r="BC6" s="62"/>
      <c r="BD6" s="62"/>
      <c r="BE6" s="62"/>
      <c r="BF6" s="62"/>
      <c r="BG6" s="62"/>
      <c r="BH6" s="62"/>
      <c r="BI6" s="62"/>
      <c r="BJ6" s="62"/>
      <c r="BK6" s="62"/>
      <c r="BL6" s="62"/>
      <c r="BM6" s="62"/>
      <c r="BN6" s="62"/>
      <c r="BO6" s="62"/>
      <c r="BP6" s="62"/>
      <c r="BQ6" s="62"/>
      <c r="BR6" s="62"/>
      <c r="BS6" s="62"/>
      <c r="BT6" s="62"/>
      <c r="BU6" s="62"/>
      <c r="BV6" s="62"/>
      <c r="BW6" s="62"/>
    </row>
    <row r="7" s="62" customFormat="1" ht="13.5" customHeight="1" spans="1:38">
      <c r="A7" s="68"/>
      <c r="B7" s="74"/>
      <c r="D7" s="75"/>
      <c r="E7" s="73" t="str">
        <f>'Lap. 2'!E7</f>
        <v>Kabupaten Probolinggo, Provinsi Jawa Timur</v>
      </c>
      <c r="F7" s="73"/>
      <c r="G7" s="73"/>
      <c r="H7" s="73"/>
      <c r="I7" s="73"/>
      <c r="J7" s="73"/>
      <c r="K7" s="73"/>
      <c r="L7" s="73"/>
      <c r="M7" s="73"/>
      <c r="N7" s="73"/>
      <c r="O7" s="73"/>
      <c r="P7" s="73"/>
      <c r="Q7" s="73"/>
      <c r="R7" s="73"/>
      <c r="S7" s="73"/>
      <c r="T7" s="193"/>
      <c r="U7" s="73"/>
      <c r="AB7" s="72"/>
      <c r="AC7" s="73"/>
      <c r="AD7" s="73"/>
      <c r="AE7" s="73"/>
      <c r="AF7" s="73"/>
      <c r="AG7" s="73"/>
      <c r="AH7" s="73"/>
      <c r="AI7" s="73"/>
      <c r="AJ7" s="73"/>
      <c r="AK7" s="73"/>
      <c r="AL7" s="73"/>
    </row>
    <row r="8" s="62" customFormat="1" ht="13.2" spans="1:38">
      <c r="A8" s="68"/>
      <c r="B8" s="69" t="s">
        <v>2451</v>
      </c>
      <c r="D8" s="75"/>
      <c r="E8" s="76">
        <f>'Lap. 2'!E8</f>
        <v>67274</v>
      </c>
      <c r="F8" s="73"/>
      <c r="G8" s="73"/>
      <c r="H8" s="73"/>
      <c r="I8" s="73"/>
      <c r="J8" s="73"/>
      <c r="K8" s="73"/>
      <c r="L8" s="73"/>
      <c r="M8" s="73"/>
      <c r="N8" s="73"/>
      <c r="O8" s="73"/>
      <c r="P8" s="73"/>
      <c r="Q8" s="73"/>
      <c r="R8" s="73"/>
      <c r="S8" s="73"/>
      <c r="T8" s="193"/>
      <c r="U8" s="73"/>
      <c r="AB8" s="72"/>
      <c r="AC8" s="73"/>
      <c r="AD8" s="73"/>
      <c r="AE8" s="73"/>
      <c r="AF8" s="73"/>
      <c r="AG8" s="73"/>
      <c r="AH8" s="73"/>
      <c r="AI8" s="73"/>
      <c r="AJ8" s="73"/>
      <c r="AK8" s="73"/>
      <c r="AL8" s="73"/>
    </row>
    <row r="9" s="62" customFormat="1" ht="13.2" spans="1:39">
      <c r="A9" s="68"/>
      <c r="B9" s="69" t="s">
        <v>2452</v>
      </c>
      <c r="D9" s="75" t="s">
        <v>2574</v>
      </c>
      <c r="E9" s="3194" t="str">
        <f>'Lap. 2'!E9</f>
        <v>28 Mei 2025</v>
      </c>
      <c r="F9" s="77"/>
      <c r="G9" s="77"/>
      <c r="I9" s="72"/>
      <c r="J9" s="158"/>
      <c r="K9" s="73"/>
      <c r="L9" s="73"/>
      <c r="M9" s="73"/>
      <c r="N9" s="73"/>
      <c r="O9" s="73"/>
      <c r="P9" s="73"/>
      <c r="Q9" s="73"/>
      <c r="R9" s="73"/>
      <c r="S9" s="73"/>
      <c r="T9" s="193"/>
      <c r="V9" s="73"/>
      <c r="AB9" s="72"/>
      <c r="AC9" s="73"/>
      <c r="AD9" s="73"/>
      <c r="AE9" s="73"/>
      <c r="AF9" s="73"/>
      <c r="AG9" s="73"/>
      <c r="AH9" s="73"/>
      <c r="AI9" s="73"/>
      <c r="AJ9" s="73"/>
      <c r="AK9" s="73"/>
      <c r="AL9" s="73"/>
      <c r="AM9" s="73"/>
    </row>
    <row r="10" s="61" customFormat="1" ht="5.4" spans="1:39">
      <c r="A10" s="78"/>
      <c r="B10" s="79"/>
      <c r="C10" s="80"/>
      <c r="D10" s="81"/>
      <c r="E10" s="82"/>
      <c r="F10" s="80"/>
      <c r="G10" s="80"/>
      <c r="H10" s="80"/>
      <c r="I10" s="159"/>
      <c r="J10" s="160"/>
      <c r="K10" s="161"/>
      <c r="L10" s="161"/>
      <c r="M10" s="161"/>
      <c r="N10" s="161"/>
      <c r="O10" s="161"/>
      <c r="P10" s="161"/>
      <c r="Q10" s="161"/>
      <c r="R10" s="161"/>
      <c r="S10" s="161"/>
      <c r="T10" s="194"/>
      <c r="V10" s="195"/>
      <c r="AB10" s="237"/>
      <c r="AC10" s="195"/>
      <c r="AD10" s="195"/>
      <c r="AE10" s="195"/>
      <c r="AF10" s="195"/>
      <c r="AG10" s="195"/>
      <c r="AH10" s="195"/>
      <c r="AI10" s="195"/>
      <c r="AJ10" s="195"/>
      <c r="AK10" s="195"/>
      <c r="AL10" s="195"/>
      <c r="AM10" s="195"/>
    </row>
    <row r="11" s="62" customFormat="1" ht="31.5" customHeight="1" spans="1:22">
      <c r="A11" s="83" t="s">
        <v>258</v>
      </c>
      <c r="B11" s="84" t="s">
        <v>257</v>
      </c>
      <c r="C11" s="84" t="str">
        <f>Isian!C88</f>
        <v>Gudang</v>
      </c>
      <c r="D11" s="310" t="str">
        <f>Isian!C89</f>
        <v>Mess &amp; Kantor</v>
      </c>
      <c r="E11" s="311"/>
      <c r="F11" s="312">
        <f>Isian!C90</f>
        <v>0</v>
      </c>
      <c r="G11" s="310"/>
      <c r="H11" s="311"/>
      <c r="I11" s="84"/>
      <c r="J11" s="310"/>
      <c r="K11" s="311"/>
      <c r="L11" s="310"/>
      <c r="M11" s="311"/>
      <c r="N11" s="323"/>
      <c r="O11" s="324"/>
      <c r="P11" s="84"/>
      <c r="Q11" s="196" t="s">
        <v>40</v>
      </c>
      <c r="R11" s="197"/>
      <c r="S11" s="197"/>
      <c r="T11" s="198"/>
      <c r="V11" s="199" t="s">
        <v>2575</v>
      </c>
    </row>
    <row r="12" s="62" customFormat="1" ht="14.25" hidden="1" customHeight="1" spans="1:21">
      <c r="A12" s="68"/>
      <c r="B12" s="89" t="s">
        <v>2576</v>
      </c>
      <c r="C12" s="313">
        <v>0</v>
      </c>
      <c r="D12" s="314">
        <v>0</v>
      </c>
      <c r="E12" s="315"/>
      <c r="F12" s="313"/>
      <c r="G12" s="314"/>
      <c r="H12" s="315"/>
      <c r="I12" s="313"/>
      <c r="J12" s="314"/>
      <c r="K12" s="315"/>
      <c r="L12" s="314"/>
      <c r="M12" s="315"/>
      <c r="N12" s="314"/>
      <c r="O12" s="315"/>
      <c r="P12" s="313"/>
      <c r="Q12" s="200">
        <v>0</v>
      </c>
      <c r="R12" s="201"/>
      <c r="S12" s="202" t="s">
        <v>2577</v>
      </c>
      <c r="T12" s="203"/>
      <c r="U12" s="204"/>
    </row>
    <row r="13" s="62" customFormat="1" ht="13.5" customHeight="1" spans="1:22">
      <c r="A13" s="68"/>
      <c r="B13" s="89" t="s">
        <v>2578</v>
      </c>
      <c r="C13" s="316">
        <f>Isian!I89</f>
        <v>245</v>
      </c>
      <c r="D13" s="317"/>
      <c r="E13" s="318"/>
      <c r="F13" s="319">
        <f>Isian!E90</f>
        <v>0</v>
      </c>
      <c r="G13" s="317"/>
      <c r="H13" s="318"/>
      <c r="I13" s="325"/>
      <c r="J13" s="317"/>
      <c r="K13" s="318"/>
      <c r="L13" s="317"/>
      <c r="M13" s="318"/>
      <c r="N13" s="317"/>
      <c r="O13" s="318"/>
      <c r="P13" s="325"/>
      <c r="Q13" s="205">
        <f>SUM(C13:P13)</f>
        <v>245</v>
      </c>
      <c r="R13" s="206"/>
      <c r="S13" s="202" t="s">
        <v>2577</v>
      </c>
      <c r="T13" s="207"/>
      <c r="U13" s="204"/>
      <c r="V13" s="199" t="s">
        <v>2579</v>
      </c>
    </row>
    <row r="14" s="62" customFormat="1" ht="13.5" customHeight="1" spans="1:20">
      <c r="A14" s="68"/>
      <c r="B14" s="96" t="s">
        <v>2580</v>
      </c>
      <c r="C14" s="319"/>
      <c r="D14" s="320">
        <f>Isian!F89</f>
        <v>0</v>
      </c>
      <c r="E14" s="321"/>
      <c r="F14" s="319">
        <f>Isian!F90</f>
        <v>0</v>
      </c>
      <c r="G14" s="320"/>
      <c r="H14" s="321"/>
      <c r="I14" s="319"/>
      <c r="J14" s="320"/>
      <c r="K14" s="321"/>
      <c r="L14" s="320"/>
      <c r="M14" s="321"/>
      <c r="N14" s="320"/>
      <c r="O14" s="321"/>
      <c r="P14" s="319"/>
      <c r="Q14" s="210">
        <f>SUM(C14:P14)</f>
        <v>0</v>
      </c>
      <c r="R14" s="211"/>
      <c r="S14" s="208" t="s">
        <v>2577</v>
      </c>
      <c r="T14" s="209"/>
    </row>
    <row r="15" s="62" customFormat="1" ht="13.5" customHeight="1" spans="1:20">
      <c r="A15" s="68"/>
      <c r="B15" s="96"/>
      <c r="C15" s="319"/>
      <c r="D15" s="320"/>
      <c r="E15" s="321"/>
      <c r="F15" s="319"/>
      <c r="G15" s="320"/>
      <c r="H15" s="321"/>
      <c r="I15" s="319"/>
      <c r="J15" s="320"/>
      <c r="K15" s="321"/>
      <c r="L15" s="320"/>
      <c r="M15" s="321"/>
      <c r="N15" s="320"/>
      <c r="O15" s="321"/>
      <c r="P15" s="319"/>
      <c r="Q15" s="210"/>
      <c r="R15" s="211"/>
      <c r="S15" s="208"/>
      <c r="T15" s="209"/>
    </row>
    <row r="16" s="62" customFormat="1" ht="14.25" hidden="1" customHeight="1" spans="1:75">
      <c r="A16" s="68"/>
      <c r="B16" s="106" t="s">
        <v>2581</v>
      </c>
      <c r="C16" s="107">
        <v>0</v>
      </c>
      <c r="D16" s="108">
        <v>0</v>
      </c>
      <c r="E16" s="109"/>
      <c r="F16" s="107">
        <v>0</v>
      </c>
      <c r="G16" s="108">
        <v>0</v>
      </c>
      <c r="H16" s="109"/>
      <c r="I16" s="107">
        <v>0</v>
      </c>
      <c r="J16" s="108">
        <v>0</v>
      </c>
      <c r="K16" s="109"/>
      <c r="L16" s="108">
        <v>0</v>
      </c>
      <c r="M16" s="109"/>
      <c r="N16" s="108">
        <v>0</v>
      </c>
      <c r="O16" s="109"/>
      <c r="P16" s="107">
        <v>0</v>
      </c>
      <c r="Q16" s="212">
        <v>0</v>
      </c>
      <c r="R16" s="213"/>
      <c r="S16" s="208" t="s">
        <v>2577</v>
      </c>
      <c r="T16" s="209"/>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row>
    <row r="17" s="62" customFormat="1" ht="14.25" hidden="1" customHeight="1" spans="1:75">
      <c r="A17" s="68"/>
      <c r="B17" s="106" t="s">
        <v>2582</v>
      </c>
      <c r="C17" s="107">
        <v>0</v>
      </c>
      <c r="D17" s="108">
        <v>0</v>
      </c>
      <c r="E17" s="109"/>
      <c r="F17" s="107">
        <v>0</v>
      </c>
      <c r="G17" s="108">
        <v>0</v>
      </c>
      <c r="H17" s="109"/>
      <c r="I17" s="107">
        <v>0</v>
      </c>
      <c r="J17" s="108">
        <v>0</v>
      </c>
      <c r="K17" s="109"/>
      <c r="L17" s="108">
        <v>0</v>
      </c>
      <c r="M17" s="109"/>
      <c r="N17" s="108">
        <v>0</v>
      </c>
      <c r="O17" s="109"/>
      <c r="P17" s="107">
        <v>0</v>
      </c>
      <c r="Q17" s="212">
        <v>0</v>
      </c>
      <c r="R17" s="213"/>
      <c r="S17" s="208" t="s">
        <v>2577</v>
      </c>
      <c r="T17" s="214"/>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row>
    <row r="18" s="62" customFormat="1" ht="14.25" hidden="1" customHeight="1" spans="1:75">
      <c r="A18" s="68"/>
      <c r="B18" s="106" t="s">
        <v>2583</v>
      </c>
      <c r="C18" s="107">
        <v>0</v>
      </c>
      <c r="D18" s="108">
        <v>0</v>
      </c>
      <c r="E18" s="109"/>
      <c r="F18" s="107">
        <v>0</v>
      </c>
      <c r="G18" s="108">
        <v>0</v>
      </c>
      <c r="H18" s="109"/>
      <c r="I18" s="107">
        <v>0</v>
      </c>
      <c r="J18" s="108">
        <v>0</v>
      </c>
      <c r="K18" s="109"/>
      <c r="L18" s="108">
        <v>0</v>
      </c>
      <c r="M18" s="109"/>
      <c r="N18" s="108">
        <v>0</v>
      </c>
      <c r="O18" s="109"/>
      <c r="P18" s="107">
        <v>0</v>
      </c>
      <c r="Q18" s="212">
        <v>0</v>
      </c>
      <c r="R18" s="213"/>
      <c r="S18" s="208" t="s">
        <v>2577</v>
      </c>
      <c r="T18" s="214"/>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row>
    <row r="19" s="62" customFormat="1" ht="14.25" hidden="1" customHeight="1" spans="1:75">
      <c r="A19" s="68"/>
      <c r="B19" s="106" t="s">
        <v>2584</v>
      </c>
      <c r="C19" s="107">
        <v>0</v>
      </c>
      <c r="D19" s="108">
        <v>0</v>
      </c>
      <c r="E19" s="109"/>
      <c r="F19" s="107">
        <v>0</v>
      </c>
      <c r="G19" s="108">
        <v>0</v>
      </c>
      <c r="H19" s="109"/>
      <c r="I19" s="107">
        <v>0</v>
      </c>
      <c r="J19" s="108">
        <v>0</v>
      </c>
      <c r="K19" s="109"/>
      <c r="L19" s="108">
        <v>0</v>
      </c>
      <c r="M19" s="109"/>
      <c r="N19" s="108">
        <v>0</v>
      </c>
      <c r="O19" s="109"/>
      <c r="P19" s="107">
        <v>0</v>
      </c>
      <c r="Q19" s="212">
        <v>0</v>
      </c>
      <c r="R19" s="213"/>
      <c r="S19" s="208" t="s">
        <v>2577</v>
      </c>
      <c r="T19" s="214"/>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row>
    <row r="20" s="62" customFormat="1" ht="14.25" hidden="1" customHeight="1" spans="1:75">
      <c r="A20" s="68"/>
      <c r="B20" s="106" t="s">
        <v>2585</v>
      </c>
      <c r="C20" s="107">
        <v>0</v>
      </c>
      <c r="D20" s="108">
        <v>0</v>
      </c>
      <c r="E20" s="109"/>
      <c r="F20" s="107">
        <v>0</v>
      </c>
      <c r="G20" s="108">
        <v>0</v>
      </c>
      <c r="H20" s="109"/>
      <c r="I20" s="107">
        <v>0</v>
      </c>
      <c r="J20" s="108">
        <v>0</v>
      </c>
      <c r="K20" s="109"/>
      <c r="L20" s="108">
        <v>0</v>
      </c>
      <c r="M20" s="109"/>
      <c r="N20" s="108">
        <v>0</v>
      </c>
      <c r="O20" s="109"/>
      <c r="P20" s="107">
        <v>0</v>
      </c>
      <c r="Q20" s="212">
        <v>0</v>
      </c>
      <c r="R20" s="213"/>
      <c r="S20" s="208" t="s">
        <v>2577</v>
      </c>
      <c r="T20" s="214"/>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row>
    <row r="21" s="62" customFormat="1" ht="14.25" hidden="1" customHeight="1" spans="1:75">
      <c r="A21" s="68"/>
      <c r="B21" s="106" t="s">
        <v>2586</v>
      </c>
      <c r="C21" s="107">
        <v>0</v>
      </c>
      <c r="D21" s="108">
        <v>0</v>
      </c>
      <c r="E21" s="109"/>
      <c r="F21" s="107">
        <v>0</v>
      </c>
      <c r="G21" s="108">
        <v>0</v>
      </c>
      <c r="H21" s="109"/>
      <c r="I21" s="107">
        <v>0</v>
      </c>
      <c r="J21" s="108">
        <v>0</v>
      </c>
      <c r="K21" s="109"/>
      <c r="L21" s="108">
        <v>0</v>
      </c>
      <c r="M21" s="109"/>
      <c r="N21" s="108">
        <v>0</v>
      </c>
      <c r="O21" s="109"/>
      <c r="P21" s="107">
        <v>0</v>
      </c>
      <c r="Q21" s="212">
        <v>0</v>
      </c>
      <c r="R21" s="213"/>
      <c r="S21" s="208" t="s">
        <v>2577</v>
      </c>
      <c r="T21" s="214"/>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row>
    <row r="22" s="62" customFormat="1" ht="14.25" hidden="1" customHeight="1" spans="1:75">
      <c r="A22" s="68"/>
      <c r="B22" s="106" t="s">
        <v>2587</v>
      </c>
      <c r="C22" s="107">
        <v>0</v>
      </c>
      <c r="D22" s="108">
        <v>0</v>
      </c>
      <c r="E22" s="109"/>
      <c r="F22" s="107">
        <v>0</v>
      </c>
      <c r="G22" s="108">
        <v>0</v>
      </c>
      <c r="H22" s="109"/>
      <c r="I22" s="107">
        <v>0</v>
      </c>
      <c r="J22" s="108">
        <v>0</v>
      </c>
      <c r="K22" s="109"/>
      <c r="L22" s="108">
        <v>0</v>
      </c>
      <c r="M22" s="109"/>
      <c r="N22" s="108">
        <v>0</v>
      </c>
      <c r="O22" s="109"/>
      <c r="P22" s="107">
        <v>0</v>
      </c>
      <c r="Q22" s="212">
        <v>0</v>
      </c>
      <c r="R22" s="213"/>
      <c r="S22" s="208" t="s">
        <v>2577</v>
      </c>
      <c r="T22" s="214"/>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row>
    <row r="23" s="62" customFormat="1" ht="14.25" hidden="1" customHeight="1" spans="1:75">
      <c r="A23" s="68"/>
      <c r="B23" s="106" t="s">
        <v>2588</v>
      </c>
      <c r="C23" s="107">
        <v>0</v>
      </c>
      <c r="D23" s="108">
        <v>0</v>
      </c>
      <c r="E23" s="109"/>
      <c r="F23" s="107">
        <v>0</v>
      </c>
      <c r="G23" s="108">
        <v>0</v>
      </c>
      <c r="H23" s="109"/>
      <c r="I23" s="107">
        <v>0</v>
      </c>
      <c r="J23" s="108">
        <v>0</v>
      </c>
      <c r="K23" s="109"/>
      <c r="L23" s="108">
        <v>0</v>
      </c>
      <c r="M23" s="109"/>
      <c r="N23" s="108">
        <v>0</v>
      </c>
      <c r="O23" s="109"/>
      <c r="P23" s="107">
        <v>0</v>
      </c>
      <c r="Q23" s="212">
        <v>0</v>
      </c>
      <c r="R23" s="213"/>
      <c r="S23" s="208" t="s">
        <v>2577</v>
      </c>
      <c r="T23" s="215"/>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row>
    <row r="24" s="62" customFormat="1" spans="1:75">
      <c r="A24" s="68"/>
      <c r="B24" s="110"/>
      <c r="C24" s="111"/>
      <c r="D24" s="111"/>
      <c r="E24" s="111"/>
      <c r="F24" s="111"/>
      <c r="G24" s="111"/>
      <c r="H24" s="111"/>
      <c r="I24" s="111"/>
      <c r="J24" s="173" t="s">
        <v>2589</v>
      </c>
      <c r="K24" s="173"/>
      <c r="L24" s="173"/>
      <c r="M24" s="173"/>
      <c r="N24" s="173"/>
      <c r="O24" s="173"/>
      <c r="P24" s="174"/>
      <c r="Q24" s="327">
        <f>SUM(Q13:R14)</f>
        <v>245</v>
      </c>
      <c r="R24" s="328"/>
      <c r="S24" s="218" t="s">
        <v>2577</v>
      </c>
      <c r="T24" s="219"/>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row>
    <row r="25" s="63" customFormat="1" ht="5.25" customHeight="1" spans="1:20">
      <c r="A25" s="78"/>
      <c r="B25" s="112"/>
      <c r="C25" s="113"/>
      <c r="D25" s="113"/>
      <c r="E25" s="113"/>
      <c r="F25" s="113"/>
      <c r="G25" s="113"/>
      <c r="H25" s="113"/>
      <c r="I25" s="113"/>
      <c r="J25" s="175"/>
      <c r="K25" s="175"/>
      <c r="L25" s="175"/>
      <c r="M25" s="175"/>
      <c r="N25" s="175"/>
      <c r="O25" s="175"/>
      <c r="P25" s="176"/>
      <c r="Q25" s="329"/>
      <c r="R25" s="330"/>
      <c r="S25" s="222"/>
      <c r="T25" s="223"/>
    </row>
    <row r="26" s="61" customFormat="1" ht="6" customHeight="1" spans="1:20">
      <c r="A26" s="83" t="s">
        <v>2590</v>
      </c>
      <c r="B26" s="114"/>
      <c r="C26" s="115"/>
      <c r="D26" s="116"/>
      <c r="E26" s="115"/>
      <c r="F26" s="115"/>
      <c r="G26" s="116"/>
      <c r="H26" s="115"/>
      <c r="I26" s="115"/>
      <c r="J26" s="116"/>
      <c r="K26" s="115"/>
      <c r="L26" s="115"/>
      <c r="M26" s="115"/>
      <c r="N26" s="116"/>
      <c r="O26" s="115"/>
      <c r="P26" s="115"/>
      <c r="Q26" s="224"/>
      <c r="R26" s="225"/>
      <c r="S26" s="226"/>
      <c r="T26" s="227"/>
    </row>
    <row r="27" s="62" customFormat="1" ht="13.5" customHeight="1" spans="1:75">
      <c r="A27" s="68"/>
      <c r="B27" s="117" t="s">
        <v>2591</v>
      </c>
      <c r="C27" s="118"/>
      <c r="D27" s="119" t="s">
        <v>2592</v>
      </c>
      <c r="E27" s="120" t="s">
        <v>185</v>
      </c>
      <c r="F27" s="121"/>
      <c r="G27" s="119" t="s">
        <v>2593</v>
      </c>
      <c r="H27" s="120"/>
      <c r="I27" s="121"/>
      <c r="J27" s="119" t="s">
        <v>2594</v>
      </c>
      <c r="K27" s="120"/>
      <c r="L27" s="177"/>
      <c r="M27" s="121"/>
      <c r="N27" s="119" t="s">
        <v>2595</v>
      </c>
      <c r="O27" s="120"/>
      <c r="P27" s="121"/>
      <c r="Q27" s="119" t="s">
        <v>2596</v>
      </c>
      <c r="R27" s="120"/>
      <c r="S27" s="118"/>
      <c r="T27" s="228"/>
      <c r="X27" s="62" t="s">
        <v>1577</v>
      </c>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row>
    <row r="28" s="63" customFormat="1" ht="4.2" spans="1:20">
      <c r="A28" s="68"/>
      <c r="B28" s="122"/>
      <c r="C28" s="123"/>
      <c r="D28" s="124"/>
      <c r="E28" s="125"/>
      <c r="F28" s="125"/>
      <c r="G28" s="124"/>
      <c r="H28" s="126"/>
      <c r="I28" s="125"/>
      <c r="J28" s="124"/>
      <c r="K28" s="125"/>
      <c r="L28" s="125"/>
      <c r="M28" s="125"/>
      <c r="N28" s="124"/>
      <c r="O28" s="125"/>
      <c r="P28" s="125"/>
      <c r="Q28" s="124"/>
      <c r="R28" s="123"/>
      <c r="S28" s="123"/>
      <c r="T28" s="229"/>
    </row>
    <row r="29" s="63" customFormat="1" ht="4.2" spans="1:20">
      <c r="A29" s="68"/>
      <c r="B29" s="127"/>
      <c r="C29" s="128"/>
      <c r="D29" s="129"/>
      <c r="E29" s="130"/>
      <c r="F29" s="131"/>
      <c r="G29" s="129"/>
      <c r="H29" s="131"/>
      <c r="I29" s="131"/>
      <c r="J29" s="129"/>
      <c r="K29" s="131"/>
      <c r="L29" s="131"/>
      <c r="M29" s="131"/>
      <c r="N29" s="129"/>
      <c r="O29" s="131"/>
      <c r="P29" s="131"/>
      <c r="Q29" s="129"/>
      <c r="R29" s="128"/>
      <c r="S29" s="128"/>
      <c r="T29" s="230"/>
    </row>
    <row r="30" s="62" customFormat="1" ht="13.5" customHeight="1" spans="1:75">
      <c r="A30" s="68"/>
      <c r="B30" s="117" t="s">
        <v>2597</v>
      </c>
      <c r="C30" s="118"/>
      <c r="D30" s="119" t="s">
        <v>2598</v>
      </c>
      <c r="E30" s="120" t="s">
        <v>185</v>
      </c>
      <c r="F30" s="121"/>
      <c r="G30" s="119" t="s">
        <v>2599</v>
      </c>
      <c r="H30" s="120"/>
      <c r="I30" s="121"/>
      <c r="J30" s="119" t="s">
        <v>2593</v>
      </c>
      <c r="K30" s="120"/>
      <c r="L30" s="177"/>
      <c r="M30" s="121"/>
      <c r="N30" s="119" t="s">
        <v>1397</v>
      </c>
      <c r="O30" s="120"/>
      <c r="P30" s="121"/>
      <c r="Q30" s="119" t="s">
        <v>2596</v>
      </c>
      <c r="R30" s="120"/>
      <c r="S30" s="132"/>
      <c r="T30" s="228"/>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row>
    <row r="31" s="63" customFormat="1" ht="4.2" spans="1:20">
      <c r="A31" s="68"/>
      <c r="B31" s="122"/>
      <c r="C31" s="123"/>
      <c r="D31" s="124"/>
      <c r="E31" s="126"/>
      <c r="F31" s="125"/>
      <c r="G31" s="124"/>
      <c r="H31" s="125"/>
      <c r="I31" s="125"/>
      <c r="J31" s="124"/>
      <c r="K31" s="125"/>
      <c r="L31" s="125"/>
      <c r="M31" s="125"/>
      <c r="N31" s="124"/>
      <c r="O31" s="125"/>
      <c r="P31" s="125"/>
      <c r="Q31" s="124"/>
      <c r="R31" s="123"/>
      <c r="S31" s="123"/>
      <c r="T31" s="229"/>
    </row>
    <row r="32" s="63" customFormat="1" ht="4.2" spans="1:20">
      <c r="A32" s="68"/>
      <c r="B32" s="127"/>
      <c r="C32" s="128"/>
      <c r="D32" s="129"/>
      <c r="E32" s="130"/>
      <c r="F32" s="131"/>
      <c r="G32" s="129"/>
      <c r="H32" s="131"/>
      <c r="I32" s="131"/>
      <c r="J32" s="129"/>
      <c r="K32" s="131"/>
      <c r="L32" s="131"/>
      <c r="M32" s="131"/>
      <c r="N32" s="129"/>
      <c r="O32" s="131"/>
      <c r="P32" s="131"/>
      <c r="Q32" s="129"/>
      <c r="R32" s="128"/>
      <c r="S32" s="128"/>
      <c r="T32" s="230"/>
    </row>
    <row r="33" s="62" customFormat="1" ht="13.5" customHeight="1" spans="1:75">
      <c r="A33" s="68"/>
      <c r="B33" s="117" t="s">
        <v>2600</v>
      </c>
      <c r="C33" s="118"/>
      <c r="D33" s="119" t="s">
        <v>2601</v>
      </c>
      <c r="E33" s="120"/>
      <c r="F33" s="121"/>
      <c r="G33" s="119" t="s">
        <v>2602</v>
      </c>
      <c r="H33" s="120"/>
      <c r="I33" s="121"/>
      <c r="J33" s="119" t="s">
        <v>2603</v>
      </c>
      <c r="K33" s="120"/>
      <c r="L33" s="177"/>
      <c r="M33" s="121"/>
      <c r="N33" s="119" t="s">
        <v>2604</v>
      </c>
      <c r="O33" s="120"/>
      <c r="P33" s="121"/>
      <c r="Q33" s="119" t="s">
        <v>2596</v>
      </c>
      <c r="R33" s="120"/>
      <c r="S33" s="118"/>
      <c r="T33" s="228"/>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row>
    <row r="34" s="63" customFormat="1" ht="4.2" spans="1:20">
      <c r="A34" s="68"/>
      <c r="B34" s="122"/>
      <c r="C34" s="123"/>
      <c r="D34" s="124"/>
      <c r="E34" s="126"/>
      <c r="F34" s="125"/>
      <c r="G34" s="124"/>
      <c r="H34" s="126"/>
      <c r="I34" s="125"/>
      <c r="J34" s="124"/>
      <c r="K34" s="126"/>
      <c r="L34" s="126"/>
      <c r="M34" s="125"/>
      <c r="N34" s="124"/>
      <c r="O34" s="125"/>
      <c r="P34" s="125"/>
      <c r="Q34" s="124"/>
      <c r="R34" s="123"/>
      <c r="S34" s="123"/>
      <c r="T34" s="229"/>
    </row>
    <row r="35" s="63" customFormat="1" ht="4.2" spans="1:20">
      <c r="A35" s="68"/>
      <c r="B35" s="127"/>
      <c r="C35" s="128"/>
      <c r="D35" s="129"/>
      <c r="E35" s="130"/>
      <c r="F35" s="131"/>
      <c r="G35" s="129"/>
      <c r="H35" s="130"/>
      <c r="I35" s="131"/>
      <c r="J35" s="129"/>
      <c r="K35" s="130"/>
      <c r="L35" s="130"/>
      <c r="M35" s="131"/>
      <c r="N35" s="129"/>
      <c r="O35" s="131"/>
      <c r="P35" s="131"/>
      <c r="Q35" s="129"/>
      <c r="R35" s="128"/>
      <c r="S35" s="128"/>
      <c r="T35" s="230"/>
    </row>
    <row r="36" s="62" customFormat="1" ht="13.5" customHeight="1" spans="1:75">
      <c r="A36" s="68"/>
      <c r="B36" s="117" t="s">
        <v>2605</v>
      </c>
      <c r="C36" s="118"/>
      <c r="D36" s="119" t="s">
        <v>2606</v>
      </c>
      <c r="E36" s="120"/>
      <c r="F36" s="121"/>
      <c r="G36" s="119" t="s">
        <v>2607</v>
      </c>
      <c r="H36" s="120"/>
      <c r="I36" s="121"/>
      <c r="J36" s="119" t="s">
        <v>2608</v>
      </c>
      <c r="K36" s="120"/>
      <c r="L36" s="177"/>
      <c r="M36" s="121"/>
      <c r="N36" s="119" t="s">
        <v>2609</v>
      </c>
      <c r="O36" s="120" t="s">
        <v>185</v>
      </c>
      <c r="P36" s="178"/>
      <c r="Q36" s="119" t="s">
        <v>2610</v>
      </c>
      <c r="R36" s="120"/>
      <c r="S36" s="118"/>
      <c r="T36" s="228"/>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row>
    <row r="37" s="63" customFormat="1" ht="4.2" spans="1:20">
      <c r="A37" s="68"/>
      <c r="B37" s="122"/>
      <c r="C37" s="123"/>
      <c r="D37" s="124"/>
      <c r="E37" s="126"/>
      <c r="F37" s="125"/>
      <c r="G37" s="124"/>
      <c r="H37" s="126"/>
      <c r="I37" s="125"/>
      <c r="J37" s="124"/>
      <c r="K37" s="126"/>
      <c r="L37" s="126"/>
      <c r="M37" s="125"/>
      <c r="N37" s="124"/>
      <c r="O37" s="125"/>
      <c r="P37" s="125"/>
      <c r="Q37" s="124"/>
      <c r="R37" s="123"/>
      <c r="S37" s="123"/>
      <c r="T37" s="229"/>
    </row>
    <row r="38" s="63" customFormat="1" ht="4.2" spans="1:20">
      <c r="A38" s="68"/>
      <c r="B38" s="127"/>
      <c r="C38" s="128"/>
      <c r="D38" s="129"/>
      <c r="E38" s="130"/>
      <c r="F38" s="131"/>
      <c r="G38" s="129"/>
      <c r="H38" s="131"/>
      <c r="I38" s="131"/>
      <c r="J38" s="129"/>
      <c r="K38" s="131"/>
      <c r="L38" s="131"/>
      <c r="M38" s="131"/>
      <c r="N38" s="129"/>
      <c r="O38" s="131"/>
      <c r="P38" s="131"/>
      <c r="Q38" s="129"/>
      <c r="R38" s="128"/>
      <c r="S38" s="128"/>
      <c r="T38" s="230"/>
    </row>
    <row r="39" s="62" customFormat="1" ht="13.5" customHeight="1" spans="1:75">
      <c r="A39" s="68"/>
      <c r="B39" s="117" t="s">
        <v>2611</v>
      </c>
      <c r="C39" s="118"/>
      <c r="D39" s="119" t="s">
        <v>1318</v>
      </c>
      <c r="E39" s="120"/>
      <c r="F39" s="121"/>
      <c r="G39" s="119" t="s">
        <v>2612</v>
      </c>
      <c r="H39" s="120"/>
      <c r="I39" s="121"/>
      <c r="J39" s="119" t="s">
        <v>1397</v>
      </c>
      <c r="K39" s="120"/>
      <c r="L39" s="177"/>
      <c r="M39" s="121"/>
      <c r="N39" s="119" t="s">
        <v>1840</v>
      </c>
      <c r="O39" s="120"/>
      <c r="P39" s="121" t="s">
        <v>1391</v>
      </c>
      <c r="Q39" s="119"/>
      <c r="R39" s="120"/>
      <c r="S39" s="118"/>
      <c r="T39" s="228"/>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row>
    <row r="40" s="63" customFormat="1" ht="4.2" spans="1:20">
      <c r="A40" s="68"/>
      <c r="B40" s="122"/>
      <c r="C40" s="123"/>
      <c r="D40" s="124"/>
      <c r="E40" s="126"/>
      <c r="F40" s="125"/>
      <c r="G40" s="124"/>
      <c r="H40" s="125"/>
      <c r="I40" s="125"/>
      <c r="J40" s="124"/>
      <c r="K40" s="125"/>
      <c r="L40" s="125"/>
      <c r="M40" s="125"/>
      <c r="N40" s="124"/>
      <c r="O40" s="125"/>
      <c r="P40" s="179"/>
      <c r="Q40" s="124"/>
      <c r="R40" s="123"/>
      <c r="S40" s="123"/>
      <c r="T40" s="229"/>
    </row>
    <row r="41" s="63" customFormat="1" ht="4.2" spans="1:20">
      <c r="A41" s="68"/>
      <c r="B41" s="127"/>
      <c r="C41" s="128"/>
      <c r="D41" s="129"/>
      <c r="E41" s="130"/>
      <c r="F41" s="131"/>
      <c r="G41" s="129"/>
      <c r="H41" s="131"/>
      <c r="I41" s="131"/>
      <c r="J41" s="129"/>
      <c r="K41" s="131"/>
      <c r="L41" s="131"/>
      <c r="M41" s="131"/>
      <c r="N41" s="129"/>
      <c r="O41" s="131"/>
      <c r="P41" s="131"/>
      <c r="Q41" s="129"/>
      <c r="R41" s="128"/>
      <c r="S41" s="128"/>
      <c r="T41" s="230"/>
    </row>
    <row r="42" s="62" customFormat="1" ht="13.5" customHeight="1" spans="1:75">
      <c r="A42" s="68"/>
      <c r="B42" s="117" t="s">
        <v>2614</v>
      </c>
      <c r="C42" s="118"/>
      <c r="D42" s="119" t="s">
        <v>2615</v>
      </c>
      <c r="E42" s="120"/>
      <c r="F42" s="121"/>
      <c r="G42" s="119" t="s">
        <v>2615</v>
      </c>
      <c r="H42" s="120"/>
      <c r="I42" s="121"/>
      <c r="J42" s="119" t="s">
        <v>2615</v>
      </c>
      <c r="K42" s="120"/>
      <c r="L42" s="177"/>
      <c r="M42" s="121"/>
      <c r="N42" s="119" t="s">
        <v>2616</v>
      </c>
      <c r="O42" s="120" t="s">
        <v>185</v>
      </c>
      <c r="P42" s="121"/>
      <c r="Q42" s="119" t="s">
        <v>2192</v>
      </c>
      <c r="R42" s="120"/>
      <c r="S42" s="118"/>
      <c r="T42" s="228"/>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row>
    <row r="43" s="62" customFormat="1" spans="1:75">
      <c r="A43" s="68"/>
      <c r="B43" s="117"/>
      <c r="C43" s="118"/>
      <c r="D43" s="119" t="s">
        <v>2608</v>
      </c>
      <c r="E43" s="132"/>
      <c r="F43" s="118"/>
      <c r="G43" s="119" t="s">
        <v>2617</v>
      </c>
      <c r="H43" s="121"/>
      <c r="I43" s="121"/>
      <c r="J43" s="119" t="s">
        <v>2368</v>
      </c>
      <c r="K43" s="121"/>
      <c r="L43" s="121"/>
      <c r="M43" s="121"/>
      <c r="N43" s="119"/>
      <c r="O43" s="121"/>
      <c r="P43" s="121"/>
      <c r="Q43" s="119"/>
      <c r="R43" s="118"/>
      <c r="S43" s="118"/>
      <c r="T43" s="228"/>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row>
    <row r="44" s="61" customFormat="1" ht="5.4" spans="1:20">
      <c r="A44" s="68"/>
      <c r="B44" s="133"/>
      <c r="C44" s="134"/>
      <c r="D44" s="135"/>
      <c r="E44" s="136"/>
      <c r="F44" s="136"/>
      <c r="G44" s="135"/>
      <c r="H44" s="136"/>
      <c r="I44" s="136"/>
      <c r="J44" s="135"/>
      <c r="K44" s="136"/>
      <c r="L44" s="136"/>
      <c r="M44" s="136"/>
      <c r="N44" s="135"/>
      <c r="O44" s="136"/>
      <c r="P44" s="136"/>
      <c r="Q44" s="135"/>
      <c r="R44" s="134"/>
      <c r="S44" s="134"/>
      <c r="T44" s="231"/>
    </row>
    <row r="45" s="63" customFormat="1" ht="4.2" spans="1:20">
      <c r="A45" s="68"/>
      <c r="B45" s="127"/>
      <c r="C45" s="128"/>
      <c r="D45" s="129"/>
      <c r="E45" s="130"/>
      <c r="F45" s="131"/>
      <c r="G45" s="129"/>
      <c r="H45" s="131"/>
      <c r="I45" s="131"/>
      <c r="J45" s="129"/>
      <c r="K45" s="131"/>
      <c r="L45" s="131"/>
      <c r="M45" s="131"/>
      <c r="N45" s="129"/>
      <c r="O45" s="131"/>
      <c r="P45" s="131"/>
      <c r="Q45" s="129"/>
      <c r="R45" s="128"/>
      <c r="S45" s="128"/>
      <c r="T45" s="230"/>
    </row>
    <row r="46" s="62" customFormat="1" ht="13.5" customHeight="1" spans="1:75">
      <c r="A46" s="68"/>
      <c r="B46" s="117" t="s">
        <v>2618</v>
      </c>
      <c r="C46" s="118"/>
      <c r="D46" s="119" t="s">
        <v>1305</v>
      </c>
      <c r="E46" s="120"/>
      <c r="F46" s="121"/>
      <c r="G46" s="119" t="s">
        <v>2619</v>
      </c>
      <c r="H46" s="120"/>
      <c r="I46" s="121"/>
      <c r="J46" s="119" t="s">
        <v>2620</v>
      </c>
      <c r="K46" s="120"/>
      <c r="L46" s="177"/>
      <c r="M46" s="121"/>
      <c r="N46" s="119" t="s">
        <v>1861</v>
      </c>
      <c r="O46" s="120"/>
      <c r="P46" s="121"/>
      <c r="Q46" s="119" t="s">
        <v>2621</v>
      </c>
      <c r="R46" s="120"/>
      <c r="S46" s="118"/>
      <c r="T46" s="228"/>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row>
    <row r="47" s="63" customFormat="1" ht="4.2" spans="1:20">
      <c r="A47" s="78"/>
      <c r="B47" s="122"/>
      <c r="C47" s="123"/>
      <c r="D47" s="124"/>
      <c r="E47" s="126"/>
      <c r="F47" s="125"/>
      <c r="G47" s="124"/>
      <c r="H47" s="125"/>
      <c r="I47" s="125"/>
      <c r="J47" s="124"/>
      <c r="K47" s="125"/>
      <c r="L47" s="125"/>
      <c r="M47" s="125"/>
      <c r="N47" s="124"/>
      <c r="O47" s="125"/>
      <c r="P47" s="179"/>
      <c r="Q47" s="124"/>
      <c r="R47" s="123"/>
      <c r="S47" s="123"/>
      <c r="T47" s="229"/>
    </row>
    <row r="48" s="61" customFormat="1" ht="5.4" spans="1:20">
      <c r="A48" s="137"/>
      <c r="B48" s="138"/>
      <c r="C48" s="138"/>
      <c r="D48" s="138"/>
      <c r="E48" s="138"/>
      <c r="F48" s="138"/>
      <c r="G48" s="139"/>
      <c r="H48" s="138"/>
      <c r="I48" s="138"/>
      <c r="J48" s="139"/>
      <c r="K48" s="138"/>
      <c r="L48" s="138"/>
      <c r="M48" s="138"/>
      <c r="N48" s="139"/>
      <c r="O48" s="138"/>
      <c r="P48" s="138"/>
      <c r="Q48" s="139"/>
      <c r="R48" s="138"/>
      <c r="S48" s="138"/>
      <c r="T48" s="232"/>
    </row>
    <row r="49" s="62" customFormat="1" ht="13.5" customHeight="1" spans="1:75">
      <c r="A49" s="140" t="s">
        <v>2622</v>
      </c>
      <c r="B49" s="118"/>
      <c r="C49" s="118" t="s">
        <v>55</v>
      </c>
      <c r="D49" s="119" t="s">
        <v>2623</v>
      </c>
      <c r="E49" s="120" t="s">
        <v>185</v>
      </c>
      <c r="F49" s="141"/>
      <c r="G49" s="142" t="s">
        <v>2624</v>
      </c>
      <c r="H49" s="118"/>
      <c r="I49" s="118"/>
      <c r="J49" s="119" t="s">
        <v>2625</v>
      </c>
      <c r="K49" s="120"/>
      <c r="L49" s="177"/>
      <c r="M49" s="118"/>
      <c r="N49" s="119" t="s">
        <v>2530</v>
      </c>
      <c r="O49" s="120"/>
      <c r="P49" s="118"/>
      <c r="Q49" s="119"/>
      <c r="R49" s="233"/>
      <c r="S49" s="118"/>
      <c r="T49" s="228"/>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row>
    <row r="50" s="61" customFormat="1" ht="5.4" spans="1:20">
      <c r="A50" s="143"/>
      <c r="B50" s="144"/>
      <c r="C50" s="144"/>
      <c r="D50" s="145"/>
      <c r="E50" s="144"/>
      <c r="F50" s="144"/>
      <c r="G50" s="144"/>
      <c r="H50" s="144"/>
      <c r="I50" s="144"/>
      <c r="J50" s="145"/>
      <c r="K50" s="146"/>
      <c r="L50" s="146"/>
      <c r="M50" s="144"/>
      <c r="N50" s="145"/>
      <c r="O50" s="144"/>
      <c r="P50" s="144"/>
      <c r="Q50" s="145"/>
      <c r="R50" s="144"/>
      <c r="S50" s="144"/>
      <c r="T50" s="234"/>
    </row>
    <row r="51" s="62" customFormat="1" ht="13.5" customHeight="1" spans="1:75">
      <c r="A51" s="140" t="s">
        <v>287</v>
      </c>
      <c r="B51" s="118"/>
      <c r="C51" s="118" t="s">
        <v>55</v>
      </c>
      <c r="D51" s="119" t="s">
        <v>288</v>
      </c>
      <c r="E51" s="120" t="s">
        <v>185</v>
      </c>
      <c r="F51" s="118"/>
      <c r="G51" s="119" t="s">
        <v>2626</v>
      </c>
      <c r="H51" s="120" t="s">
        <v>185</v>
      </c>
      <c r="I51" s="118"/>
      <c r="J51" s="119" t="s">
        <v>2627</v>
      </c>
      <c r="K51" s="120"/>
      <c r="L51" s="177"/>
      <c r="M51" s="118"/>
      <c r="N51" s="119" t="s">
        <v>2530</v>
      </c>
      <c r="O51" s="120"/>
      <c r="P51" s="118"/>
      <c r="Q51" s="119"/>
      <c r="R51" s="233"/>
      <c r="S51" s="118"/>
      <c r="T51" s="228"/>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row>
    <row r="52" s="61" customFormat="1" ht="5.4" spans="1:20">
      <c r="A52" s="143"/>
      <c r="B52" s="144"/>
      <c r="C52" s="144"/>
      <c r="D52" s="145"/>
      <c r="E52" s="144"/>
      <c r="F52" s="144"/>
      <c r="G52" s="145"/>
      <c r="H52" s="146"/>
      <c r="I52" s="144"/>
      <c r="J52" s="145"/>
      <c r="K52" s="144"/>
      <c r="L52" s="144"/>
      <c r="M52" s="144"/>
      <c r="N52" s="145"/>
      <c r="O52" s="144"/>
      <c r="P52" s="144"/>
      <c r="Q52" s="144"/>
      <c r="R52" s="144"/>
      <c r="S52" s="144"/>
      <c r="T52" s="234"/>
    </row>
    <row r="53" s="62" customFormat="1" ht="13.5" customHeight="1" spans="1:75">
      <c r="A53" s="140" t="s">
        <v>2039</v>
      </c>
      <c r="B53" s="118"/>
      <c r="C53" s="118" t="s">
        <v>55</v>
      </c>
      <c r="D53" s="119" t="s">
        <v>2526</v>
      </c>
      <c r="E53" s="120"/>
      <c r="F53" s="121"/>
      <c r="G53" s="119" t="s">
        <v>2530</v>
      </c>
      <c r="H53" s="120"/>
      <c r="I53" s="118"/>
      <c r="J53" s="119"/>
      <c r="K53" s="132"/>
      <c r="L53" s="132"/>
      <c r="M53" s="118"/>
      <c r="N53" s="119"/>
      <c r="O53" s="118"/>
      <c r="P53" s="118"/>
      <c r="Q53" s="118"/>
      <c r="R53" s="118"/>
      <c r="S53" s="118"/>
      <c r="T53" s="228"/>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row>
    <row r="54" s="61" customFormat="1" ht="5.4" spans="1:20">
      <c r="A54" s="147"/>
      <c r="B54" s="134"/>
      <c r="C54" s="134"/>
      <c r="D54" s="134"/>
      <c r="E54" s="134"/>
      <c r="F54" s="134"/>
      <c r="G54" s="135"/>
      <c r="H54" s="134"/>
      <c r="I54" s="134"/>
      <c r="J54" s="135"/>
      <c r="K54" s="180"/>
      <c r="L54" s="180"/>
      <c r="M54" s="134"/>
      <c r="N54" s="135"/>
      <c r="O54" s="134"/>
      <c r="P54" s="134"/>
      <c r="Q54" s="135"/>
      <c r="R54" s="134"/>
      <c r="S54" s="134"/>
      <c r="T54" s="231"/>
    </row>
    <row r="55" s="61" customFormat="1" ht="5.4" spans="1:20">
      <c r="A55" s="137"/>
      <c r="B55" s="148"/>
      <c r="C55" s="148"/>
      <c r="D55" s="148"/>
      <c r="E55" s="148"/>
      <c r="F55" s="148"/>
      <c r="G55" s="148"/>
      <c r="H55" s="148"/>
      <c r="I55" s="148"/>
      <c r="J55" s="148"/>
      <c r="K55" s="148"/>
      <c r="L55" s="148"/>
      <c r="M55" s="148"/>
      <c r="N55" s="148"/>
      <c r="O55" s="148"/>
      <c r="P55" s="148"/>
      <c r="Q55" s="148"/>
      <c r="R55" s="148"/>
      <c r="S55" s="148"/>
      <c r="T55" s="235"/>
    </row>
    <row r="56" s="62" customFormat="1" spans="1:75">
      <c r="A56" s="140" t="s">
        <v>2628</v>
      </c>
      <c r="F56" s="75"/>
      <c r="G56" s="70" t="s">
        <v>2629</v>
      </c>
      <c r="H56" s="331" t="str">
        <f>Isian!E107</f>
        <v>Gudang</v>
      </c>
      <c r="I56" s="331"/>
      <c r="T56" s="192"/>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row>
    <row r="57" s="63" customFormat="1" ht="4.2" spans="1:20">
      <c r="A57" s="150"/>
      <c r="F57" s="151"/>
      <c r="G57" s="152"/>
      <c r="T57" s="236"/>
    </row>
    <row r="58" s="62" customFormat="1" spans="1:75">
      <c r="A58" s="140" t="s">
        <v>2630</v>
      </c>
      <c r="F58" s="75"/>
      <c r="G58" s="70" t="s">
        <v>2629</v>
      </c>
      <c r="H58" s="153"/>
      <c r="I58" s="73"/>
      <c r="J58" s="181"/>
      <c r="K58" s="181"/>
      <c r="L58" s="181"/>
      <c r="N58" s="70" t="s">
        <v>2631</v>
      </c>
      <c r="O58" s="182" t="s">
        <v>55</v>
      </c>
      <c r="P58" s="183"/>
      <c r="Q58" s="181"/>
      <c r="R58" s="181"/>
      <c r="S58" s="181"/>
      <c r="T58" s="192"/>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row>
    <row r="59" s="63" customFormat="1" ht="4.2" spans="1:20">
      <c r="A59" s="150"/>
      <c r="F59" s="151"/>
      <c r="G59" s="152"/>
      <c r="H59" s="154"/>
      <c r="I59" s="154"/>
      <c r="J59" s="184"/>
      <c r="K59" s="184"/>
      <c r="L59" s="184"/>
      <c r="N59" s="152"/>
      <c r="O59" s="185"/>
      <c r="P59" s="184" t="s">
        <v>30</v>
      </c>
      <c r="Q59" s="184"/>
      <c r="R59" s="184"/>
      <c r="S59" s="184"/>
      <c r="T59" s="236"/>
    </row>
    <row r="60" s="62" customFormat="1" spans="1:75">
      <c r="A60" s="140" t="s">
        <v>2632</v>
      </c>
      <c r="F60" s="75"/>
      <c r="G60" s="70" t="s">
        <v>2629</v>
      </c>
      <c r="N60" s="70" t="s">
        <v>145</v>
      </c>
      <c r="O60" s="182" t="s">
        <v>55</v>
      </c>
      <c r="P60" s="186"/>
      <c r="Q60" s="186"/>
      <c r="T60" s="192"/>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row>
    <row r="61" s="63" customFormat="1" ht="4.2" spans="1:20">
      <c r="A61" s="150"/>
      <c r="F61" s="151"/>
      <c r="G61" s="152"/>
      <c r="H61" s="155"/>
      <c r="N61" s="152"/>
      <c r="O61" s="185"/>
      <c r="P61" s="187"/>
      <c r="Q61" s="187"/>
      <c r="T61" s="236"/>
    </row>
    <row r="62" s="62" customFormat="1" spans="1:75">
      <c r="A62" s="140" t="s">
        <v>2633</v>
      </c>
      <c r="F62" s="75"/>
      <c r="G62" s="70" t="s">
        <v>2629</v>
      </c>
      <c r="N62" s="70"/>
      <c r="O62" s="182"/>
      <c r="P62" s="188" t="s">
        <v>30</v>
      </c>
      <c r="Q62" s="188"/>
      <c r="T62" s="19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row>
    <row r="63" s="63" customFormat="1" ht="4.2" spans="1:20">
      <c r="A63" s="150"/>
      <c r="F63" s="151"/>
      <c r="G63" s="152"/>
      <c r="H63" s="155"/>
      <c r="N63" s="152"/>
      <c r="O63" s="185"/>
      <c r="P63" s="189"/>
      <c r="Q63" s="189"/>
      <c r="T63" s="236"/>
    </row>
    <row r="64" s="62" customFormat="1" spans="1:75">
      <c r="A64" s="140" t="s">
        <v>2634</v>
      </c>
      <c r="F64" s="75"/>
      <c r="G64" s="70" t="s">
        <v>2629</v>
      </c>
      <c r="N64" s="70"/>
      <c r="O64" s="182"/>
      <c r="P64" s="188" t="s">
        <v>30</v>
      </c>
      <c r="Q64" s="188"/>
      <c r="T64" s="192"/>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row>
    <row r="65" s="63" customFormat="1" ht="4.2" spans="1:20">
      <c r="A65" s="150"/>
      <c r="F65" s="151"/>
      <c r="G65" s="152"/>
      <c r="H65" s="155"/>
      <c r="N65" s="152"/>
      <c r="O65" s="185"/>
      <c r="P65" s="187"/>
      <c r="Q65" s="187"/>
      <c r="T65" s="236"/>
    </row>
    <row r="66" s="62" customFormat="1" spans="1:75">
      <c r="A66" s="140" t="s">
        <v>2635</v>
      </c>
      <c r="F66" s="75"/>
      <c r="G66" s="70" t="s">
        <v>2629</v>
      </c>
      <c r="H66" s="238"/>
      <c r="I66" s="238"/>
      <c r="J66" s="62" t="s">
        <v>214</v>
      </c>
      <c r="N66" s="70"/>
      <c r="O66" s="182"/>
      <c r="P66" s="263"/>
      <c r="Q66" s="263"/>
      <c r="T66" s="192"/>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row>
    <row r="67" s="63" customFormat="1" ht="4.2" spans="1:20">
      <c r="A67" s="150"/>
      <c r="F67" s="151"/>
      <c r="G67" s="152"/>
      <c r="H67" s="239"/>
      <c r="I67" s="239"/>
      <c r="N67" s="152"/>
      <c r="O67" s="185"/>
      <c r="P67" s="187"/>
      <c r="Q67" s="187"/>
      <c r="T67" s="236"/>
    </row>
    <row r="68" s="62" customFormat="1" ht="15.15" spans="1:75">
      <c r="A68" s="140" t="s">
        <v>2636</v>
      </c>
      <c r="F68" s="70"/>
      <c r="G68" s="70" t="s">
        <v>2629</v>
      </c>
      <c r="H68" s="240">
        <f>Q24</f>
        <v>245</v>
      </c>
      <c r="I68" s="240"/>
      <c r="J68" s="62" t="s">
        <v>214</v>
      </c>
      <c r="T68" s="192"/>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row>
    <row r="69" s="63" customFormat="1" ht="4.95" spans="1:20">
      <c r="A69" s="150"/>
      <c r="F69" s="152"/>
      <c r="G69" s="152"/>
      <c r="H69" s="239"/>
      <c r="I69" s="239"/>
      <c r="T69" s="236"/>
    </row>
    <row r="70" s="62" customFormat="1" spans="1:75">
      <c r="A70" s="140" t="s">
        <v>2637</v>
      </c>
      <c r="F70" s="75"/>
      <c r="G70" s="70" t="s">
        <v>2629</v>
      </c>
      <c r="H70" s="238" t="s">
        <v>30</v>
      </c>
      <c r="I70" s="238"/>
      <c r="J70" s="62" t="s">
        <v>214</v>
      </c>
      <c r="T70" s="192"/>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row>
    <row r="71" s="63" customFormat="1" ht="4.2" spans="1:20">
      <c r="A71" s="150"/>
      <c r="F71" s="151"/>
      <c r="G71" s="152"/>
      <c r="H71" s="239"/>
      <c r="I71" s="239"/>
      <c r="T71" s="236"/>
    </row>
    <row r="72" s="62" customFormat="1" spans="1:75">
      <c r="A72" s="140" t="s">
        <v>2638</v>
      </c>
      <c r="F72" s="75"/>
      <c r="G72" s="70" t="s">
        <v>2629</v>
      </c>
      <c r="H72" s="238">
        <v>0.2</v>
      </c>
      <c r="I72" s="238"/>
      <c r="J72" s="62" t="s">
        <v>2516</v>
      </c>
      <c r="T72" s="19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row>
    <row r="73" s="63" customFormat="1" ht="4.2" spans="1:20">
      <c r="A73" s="150"/>
      <c r="F73" s="151"/>
      <c r="G73" s="152"/>
      <c r="H73" s="239"/>
      <c r="I73" s="239">
        <v>0</v>
      </c>
      <c r="T73" s="236"/>
    </row>
    <row r="74" s="62" customFormat="1" spans="1:75">
      <c r="A74" s="140" t="s">
        <v>2639</v>
      </c>
      <c r="F74" s="75"/>
      <c r="G74" s="70" t="s">
        <v>2629</v>
      </c>
      <c r="H74" s="238">
        <v>0.2</v>
      </c>
      <c r="I74" s="238"/>
      <c r="J74" s="62" t="s">
        <v>2516</v>
      </c>
      <c r="T74" s="192"/>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row>
    <row r="75" s="64" customFormat="1" ht="6.6" spans="1:20">
      <c r="A75" s="241"/>
      <c r="F75" s="242"/>
      <c r="G75" s="243"/>
      <c r="H75" s="244"/>
      <c r="I75" s="244"/>
      <c r="T75" s="294"/>
    </row>
    <row r="76" s="62" customFormat="1" ht="13.5" customHeight="1" spans="1:75">
      <c r="A76" s="245" t="s">
        <v>2640</v>
      </c>
      <c r="B76" s="118"/>
      <c r="C76" s="118"/>
      <c r="D76" s="246" t="s">
        <v>55</v>
      </c>
      <c r="E76" s="118"/>
      <c r="F76" s="118"/>
      <c r="G76" s="119" t="s">
        <v>2641</v>
      </c>
      <c r="H76" s="120" t="s">
        <v>185</v>
      </c>
      <c r="I76" s="118"/>
      <c r="J76" s="119" t="s">
        <v>2642</v>
      </c>
      <c r="K76" s="120"/>
      <c r="L76" s="177"/>
      <c r="M76" s="118"/>
      <c r="N76" s="119" t="s">
        <v>2643</v>
      </c>
      <c r="O76" s="120"/>
      <c r="P76" s="118"/>
      <c r="Q76" s="119" t="s">
        <v>2530</v>
      </c>
      <c r="R76" s="120"/>
      <c r="S76" s="118"/>
      <c r="T76" s="228"/>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row>
    <row r="77" s="64" customFormat="1" ht="6.6" spans="1:20">
      <c r="A77" s="247"/>
      <c r="B77" s="248"/>
      <c r="C77" s="248"/>
      <c r="D77" s="248"/>
      <c r="E77" s="248"/>
      <c r="F77" s="248"/>
      <c r="G77" s="249"/>
      <c r="H77" s="250"/>
      <c r="I77" s="248"/>
      <c r="J77" s="249"/>
      <c r="K77" s="248"/>
      <c r="L77" s="248"/>
      <c r="M77" s="248"/>
      <c r="N77" s="249"/>
      <c r="O77" s="248"/>
      <c r="P77" s="248"/>
      <c r="Q77" s="249"/>
      <c r="R77" s="248"/>
      <c r="S77" s="248"/>
      <c r="T77" s="295"/>
    </row>
    <row r="78" s="62" customFormat="1" ht="13.5" customHeight="1" spans="1:75">
      <c r="A78" s="245" t="s">
        <v>2644</v>
      </c>
      <c r="B78" s="118"/>
      <c r="C78" s="118"/>
      <c r="D78" s="246" t="s">
        <v>55</v>
      </c>
      <c r="E78" s="118"/>
      <c r="F78" s="118"/>
      <c r="G78" s="119" t="s">
        <v>2645</v>
      </c>
      <c r="H78" s="120"/>
      <c r="I78" s="118"/>
      <c r="J78" s="119" t="s">
        <v>2646</v>
      </c>
      <c r="K78" s="120"/>
      <c r="L78" s="177"/>
      <c r="M78" s="118"/>
      <c r="N78" s="119" t="s">
        <v>2647</v>
      </c>
      <c r="O78" s="120"/>
      <c r="P78" s="118"/>
      <c r="Q78" s="119" t="s">
        <v>2648</v>
      </c>
      <c r="R78" s="120" t="s">
        <v>185</v>
      </c>
      <c r="S78" s="118"/>
      <c r="T78" s="22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row>
    <row r="79" s="62" customFormat="1" spans="1:75">
      <c r="A79" s="245"/>
      <c r="B79" s="118"/>
      <c r="C79" s="118"/>
      <c r="D79" s="118"/>
      <c r="E79" s="118"/>
      <c r="F79" s="118"/>
      <c r="G79" s="119" t="s">
        <v>2649</v>
      </c>
      <c r="H79" s="132"/>
      <c r="I79" s="118"/>
      <c r="J79" s="118"/>
      <c r="K79" s="118"/>
      <c r="L79" s="118"/>
      <c r="M79" s="118"/>
      <c r="N79" s="119" t="s">
        <v>2650</v>
      </c>
      <c r="O79" s="118"/>
      <c r="P79" s="118"/>
      <c r="Q79" s="119" t="s">
        <v>2651</v>
      </c>
      <c r="R79" s="118"/>
      <c r="S79" s="118"/>
      <c r="T79" s="228"/>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row>
    <row r="80" s="61" customFormat="1" ht="5.4" spans="1:20">
      <c r="A80" s="251"/>
      <c r="B80" s="134"/>
      <c r="C80" s="134"/>
      <c r="D80" s="134"/>
      <c r="E80" s="134"/>
      <c r="F80" s="134"/>
      <c r="G80" s="134"/>
      <c r="H80" s="134"/>
      <c r="I80" s="134"/>
      <c r="J80" s="134"/>
      <c r="K80" s="134"/>
      <c r="L80" s="134"/>
      <c r="M80" s="134"/>
      <c r="N80" s="134"/>
      <c r="O80" s="134"/>
      <c r="P80" s="134"/>
      <c r="Q80" s="134"/>
      <c r="R80" s="134"/>
      <c r="S80" s="134"/>
      <c r="T80" s="231"/>
    </row>
    <row r="81" s="61" customFormat="1" ht="5.4" spans="1:20">
      <c r="A81" s="252"/>
      <c r="K81" s="264"/>
      <c r="L81" s="148"/>
      <c r="M81" s="265"/>
      <c r="N81" s="265"/>
      <c r="O81" s="265"/>
      <c r="P81" s="265"/>
      <c r="Q81" s="265"/>
      <c r="R81" s="265"/>
      <c r="S81" s="265"/>
      <c r="T81" s="296"/>
    </row>
    <row r="82" s="62" customFormat="1" spans="1:75">
      <c r="A82" s="253" t="s">
        <v>2652</v>
      </c>
      <c r="K82" s="266" t="s">
        <v>2559</v>
      </c>
      <c r="L82" s="267"/>
      <c r="M82" s="267"/>
      <c r="N82" s="267"/>
      <c r="O82" s="268"/>
      <c r="P82" s="268"/>
      <c r="Q82" s="268"/>
      <c r="R82" s="268"/>
      <c r="S82" s="268"/>
      <c r="T82" s="297"/>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row>
    <row r="83" s="62" customFormat="1" ht="13.5" customHeight="1" spans="1:75">
      <c r="A83" s="140"/>
      <c r="F83" s="70"/>
      <c r="G83" s="254"/>
      <c r="H83" s="254"/>
      <c r="I83" s="254"/>
      <c r="J83" s="254"/>
      <c r="K83" s="3195" t="s">
        <v>2561</v>
      </c>
      <c r="L83" s="270" t="s">
        <v>2666</v>
      </c>
      <c r="M83" s="270"/>
      <c r="N83" s="270"/>
      <c r="O83" s="270"/>
      <c r="P83" s="270"/>
      <c r="Q83" s="270"/>
      <c r="R83" s="270"/>
      <c r="S83" s="270"/>
      <c r="T83" s="298"/>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row>
    <row r="84" s="61" customFormat="1" ht="2.25" customHeight="1" spans="1:20">
      <c r="A84" s="143"/>
      <c r="G84" s="255"/>
      <c r="I84" s="271"/>
      <c r="J84" s="272"/>
      <c r="K84" s="273"/>
      <c r="L84" s="270"/>
      <c r="M84" s="270"/>
      <c r="N84" s="270"/>
      <c r="O84" s="270"/>
      <c r="P84" s="270"/>
      <c r="Q84" s="270"/>
      <c r="R84" s="270"/>
      <c r="S84" s="270"/>
      <c r="T84" s="299"/>
    </row>
    <row r="85" s="62" customFormat="1" ht="26.25" customHeight="1" spans="1:75">
      <c r="A85" s="3191" t="s">
        <v>2560</v>
      </c>
      <c r="F85" s="70" t="s">
        <v>2629</v>
      </c>
      <c r="G85" s="254">
        <f>Indikasi!T28</f>
        <v>442617000</v>
      </c>
      <c r="H85" s="254"/>
      <c r="I85" s="254"/>
      <c r="J85" s="254"/>
      <c r="K85" s="274"/>
      <c r="L85" s="270"/>
      <c r="M85" s="270"/>
      <c r="N85" s="270"/>
      <c r="O85" s="270"/>
      <c r="P85" s="270"/>
      <c r="Q85" s="270"/>
      <c r="R85" s="270"/>
      <c r="S85" s="270"/>
      <c r="T85" s="298"/>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row>
    <row r="86" s="61" customFormat="1" ht="12.75" hidden="1" customHeight="1" spans="1:20">
      <c r="A86" s="143"/>
      <c r="G86" s="255"/>
      <c r="I86" s="271"/>
      <c r="J86" s="272"/>
      <c r="K86" s="275"/>
      <c r="L86" s="276"/>
      <c r="M86" s="270"/>
      <c r="N86" s="270"/>
      <c r="O86" s="270"/>
      <c r="P86" s="270"/>
      <c r="Q86" s="270"/>
      <c r="R86" s="270"/>
      <c r="S86" s="270"/>
      <c r="T86" s="299"/>
    </row>
    <row r="87" s="62" customFormat="1" ht="18.75" customHeight="1" spans="1:75">
      <c r="A87" s="3191" t="s">
        <v>2563</v>
      </c>
      <c r="F87" s="70" t="s">
        <v>2629</v>
      </c>
      <c r="G87" s="254">
        <f>Indikasi!T28*'Waktu Ekspos'!$F$16</f>
        <v>309831900</v>
      </c>
      <c r="H87" s="254"/>
      <c r="I87" s="254"/>
      <c r="J87" s="254"/>
      <c r="K87" s="3196" t="s">
        <v>2564</v>
      </c>
      <c r="L87" s="278" t="s">
        <v>2667</v>
      </c>
      <c r="M87" s="278"/>
      <c r="N87" s="278"/>
      <c r="O87" s="278"/>
      <c r="P87" s="278"/>
      <c r="Q87" s="278"/>
      <c r="R87" s="278"/>
      <c r="S87" s="278"/>
      <c r="T87" s="298"/>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row>
    <row r="88" s="61" customFormat="1" ht="3" customHeight="1" spans="1:20">
      <c r="A88" s="252"/>
      <c r="K88" s="279"/>
      <c r="L88" s="278"/>
      <c r="M88" s="278"/>
      <c r="N88" s="278"/>
      <c r="O88" s="278"/>
      <c r="P88" s="278"/>
      <c r="Q88" s="278"/>
      <c r="R88" s="278"/>
      <c r="S88" s="278"/>
      <c r="T88" s="300"/>
    </row>
    <row r="89" s="62" customFormat="1" ht="14.25" customHeight="1" spans="1:75">
      <c r="A89" s="256"/>
      <c r="K89" s="277"/>
      <c r="L89" s="278"/>
      <c r="M89" s="278"/>
      <c r="N89" s="278"/>
      <c r="O89" s="278"/>
      <c r="P89" s="278"/>
      <c r="Q89" s="278"/>
      <c r="R89" s="278"/>
      <c r="S89" s="278"/>
      <c r="T89" s="301"/>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row>
    <row r="90" s="61" customFormat="1" ht="15.75" customHeight="1" spans="1:20">
      <c r="A90" s="252"/>
      <c r="K90" s="280"/>
      <c r="L90" s="278"/>
      <c r="M90" s="278"/>
      <c r="N90" s="278"/>
      <c r="O90" s="278"/>
      <c r="P90" s="278"/>
      <c r="Q90" s="278"/>
      <c r="R90" s="278"/>
      <c r="S90" s="278"/>
      <c r="T90" s="300"/>
    </row>
    <row r="91" s="62" customFormat="1" ht="18.75" hidden="1" customHeight="1" spans="1:75">
      <c r="A91" s="256"/>
      <c r="K91" s="74"/>
      <c r="L91" s="281"/>
      <c r="T91" s="301"/>
      <c r="W91" s="302" t="s">
        <v>2655</v>
      </c>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row>
    <row r="92" s="61" customFormat="1" ht="12.75" hidden="1" customHeight="1" spans="1:20">
      <c r="A92" s="252"/>
      <c r="K92" s="280"/>
      <c r="L92" s="276"/>
      <c r="T92" s="303"/>
    </row>
    <row r="93" s="61" customFormat="1" ht="3" customHeight="1" spans="1:20">
      <c r="A93" s="252"/>
      <c r="K93" s="282"/>
      <c r="L93" s="283"/>
      <c r="M93" s="284"/>
      <c r="N93" s="284"/>
      <c r="O93" s="284"/>
      <c r="P93" s="284"/>
      <c r="Q93" s="284"/>
      <c r="R93" s="284"/>
      <c r="S93" s="284"/>
      <c r="T93" s="304"/>
    </row>
    <row r="94" s="62" customFormat="1" ht="12.75" hidden="1" customHeight="1" spans="1:75">
      <c r="A94" s="256"/>
      <c r="K94" s="285"/>
      <c r="L94" s="286">
        <v>4</v>
      </c>
      <c r="M94" s="278" t="e">
        <f>[342]Isian!E199</f>
        <v>#REF!</v>
      </c>
      <c r="N94" s="278"/>
      <c r="O94" s="278"/>
      <c r="P94" s="278"/>
      <c r="Q94" s="278"/>
      <c r="R94" s="278"/>
      <c r="S94" s="278"/>
      <c r="T94" s="305"/>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row>
    <row r="95" s="61" customFormat="1" ht="12.75" hidden="1" customHeight="1" spans="1:20">
      <c r="A95" s="252"/>
      <c r="K95" s="282"/>
      <c r="L95" s="287"/>
      <c r="M95" s="278"/>
      <c r="N95" s="278"/>
      <c r="O95" s="278"/>
      <c r="P95" s="278"/>
      <c r="Q95" s="278"/>
      <c r="R95" s="278"/>
      <c r="S95" s="278"/>
      <c r="T95" s="304"/>
    </row>
    <row r="96" s="62" customFormat="1" ht="12.75" hidden="1" customHeight="1" spans="1:75">
      <c r="A96" s="256"/>
      <c r="K96" s="288"/>
      <c r="L96" s="289"/>
      <c r="M96" s="278"/>
      <c r="N96" s="278"/>
      <c r="O96" s="278"/>
      <c r="P96" s="278"/>
      <c r="Q96" s="278"/>
      <c r="R96" s="278"/>
      <c r="S96" s="278"/>
      <c r="T96" s="305"/>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row>
    <row r="97" s="61" customFormat="1" ht="12" hidden="1" customHeight="1" spans="1:20">
      <c r="A97" s="252"/>
      <c r="K97" s="290"/>
      <c r="L97" s="291"/>
      <c r="M97" s="278"/>
      <c r="N97" s="278"/>
      <c r="O97" s="278"/>
      <c r="P97" s="278"/>
      <c r="Q97" s="278"/>
      <c r="R97" s="278"/>
      <c r="S97" s="278"/>
      <c r="T97" s="304"/>
    </row>
    <row r="98" s="62" customFormat="1" ht="10.5" hidden="1" customHeight="1" spans="1:75">
      <c r="A98" s="256"/>
      <c r="K98" s="288"/>
      <c r="L98" s="289"/>
      <c r="M98" s="278"/>
      <c r="N98" s="278"/>
      <c r="O98" s="278"/>
      <c r="P98" s="278"/>
      <c r="Q98" s="278"/>
      <c r="R98" s="278"/>
      <c r="S98" s="278"/>
      <c r="T98" s="306"/>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row>
    <row r="99" s="62" customFormat="1" ht="9" hidden="1" customHeight="1" spans="1:75">
      <c r="A99" s="140"/>
      <c r="F99" s="70"/>
      <c r="G99" s="254"/>
      <c r="H99" s="254"/>
      <c r="I99" s="254"/>
      <c r="J99" s="254"/>
      <c r="K99" s="288"/>
      <c r="L99" s="289"/>
      <c r="M99" s="278"/>
      <c r="N99" s="278"/>
      <c r="O99" s="278"/>
      <c r="P99" s="278"/>
      <c r="Q99" s="278"/>
      <c r="R99" s="278"/>
      <c r="S99" s="278"/>
      <c r="T99" s="306"/>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row>
    <row r="100" s="62" customFormat="1" ht="14.25" hidden="1" customHeight="1" spans="1:75">
      <c r="A100" s="140"/>
      <c r="F100" s="70"/>
      <c r="G100" s="254"/>
      <c r="H100" s="254"/>
      <c r="I100" s="254"/>
      <c r="J100" s="254"/>
      <c r="K100" s="288"/>
      <c r="L100" s="289"/>
      <c r="M100" s="278"/>
      <c r="N100" s="278"/>
      <c r="O100" s="278"/>
      <c r="P100" s="278"/>
      <c r="Q100" s="278"/>
      <c r="R100" s="278"/>
      <c r="S100" s="278"/>
      <c r="T100" s="306"/>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row>
    <row r="101" s="62" customFormat="1" ht="3.75" customHeight="1" spans="1:75">
      <c r="A101" s="257"/>
      <c r="B101" s="258"/>
      <c r="C101" s="259"/>
      <c r="D101" s="259"/>
      <c r="E101" s="259"/>
      <c r="F101" s="259"/>
      <c r="G101" s="259"/>
      <c r="H101" s="259"/>
      <c r="I101" s="259"/>
      <c r="J101" s="259"/>
      <c r="K101" s="292"/>
      <c r="L101" s="259"/>
      <c r="M101" s="259"/>
      <c r="N101" s="259"/>
      <c r="O101" s="259"/>
      <c r="P101" s="259"/>
      <c r="Q101" s="259"/>
      <c r="R101" s="259"/>
      <c r="S101" s="307"/>
      <c r="T101" s="308"/>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row>
    <row r="102" s="61" customFormat="1" ht="5.4"/>
    <row r="103" s="62" customFormat="1" spans="17:75">
      <c r="Q103" s="309" t="s">
        <v>2656</v>
      </c>
      <c r="R103" s="309"/>
      <c r="S103" s="309"/>
      <c r="T103" s="309"/>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row>
    <row r="104" s="62" customFormat="1" hidden="1" spans="24:75">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row>
    <row r="105" s="62" customFormat="1" hidden="1" spans="24:7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row>
    <row r="106" s="62" customFormat="1" hidden="1" spans="1:75">
      <c r="A106" s="3191" t="s">
        <v>2657</v>
      </c>
      <c r="F106" s="70" t="s">
        <v>2629</v>
      </c>
      <c r="G106" s="254" t="e">
        <f>+#REF!</f>
        <v>#REF!</v>
      </c>
      <c r="H106" s="254"/>
      <c r="I106" s="254"/>
      <c r="J106" s="254"/>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row>
    <row r="107" s="62" customFormat="1" hidden="1" spans="1:75">
      <c r="A107" s="252"/>
      <c r="B107" s="61"/>
      <c r="C107" s="61"/>
      <c r="D107" s="61"/>
      <c r="E107" s="61"/>
      <c r="F107" s="61"/>
      <c r="G107" s="255"/>
      <c r="H107" s="61"/>
      <c r="I107" s="237"/>
      <c r="J107" s="61"/>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row>
    <row r="108" s="62" customFormat="1" hidden="1" spans="1:75">
      <c r="A108" s="256"/>
      <c r="B108" s="73" t="s">
        <v>2658</v>
      </c>
      <c r="D108" s="260" t="e">
        <f>+'[342]SM Bgn'!E11</f>
        <v>#REF!</v>
      </c>
      <c r="F108" s="73" t="e">
        <f>VLOOKUP(D108,konstruksi,2,FALSE)</f>
        <v>#REF!</v>
      </c>
      <c r="G108" s="70"/>
      <c r="H108" s="73"/>
      <c r="I108" s="73"/>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row>
    <row r="109" s="62" customFormat="1" hidden="1" spans="1:75">
      <c r="A109" s="252"/>
      <c r="B109" s="195"/>
      <c r="C109" s="61"/>
      <c r="D109" s="237"/>
      <c r="E109" s="61"/>
      <c r="F109" s="61"/>
      <c r="G109" s="255"/>
      <c r="H109" s="195"/>
      <c r="I109" s="293"/>
      <c r="J109" s="61"/>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row>
    <row r="110" s="62" customFormat="1" hidden="1" spans="1:75">
      <c r="A110" s="256"/>
      <c r="B110" s="73" t="s">
        <v>2659</v>
      </c>
      <c r="D110" s="260" t="e">
        <f>+'[342]SM Bgn'!E15</f>
        <v>#REF!</v>
      </c>
      <c r="F110" s="73" t="e">
        <f>VLOOKUP(D110,kayu,2,FALSE)</f>
        <v>#REF!</v>
      </c>
      <c r="G110" s="70"/>
      <c r="H110" s="73"/>
      <c r="I110" s="73"/>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row>
    <row r="111" s="62" customFormat="1" hidden="1" spans="1:75">
      <c r="A111" s="252"/>
      <c r="B111" s="195"/>
      <c r="C111" s="61"/>
      <c r="D111" s="237"/>
      <c r="E111" s="61"/>
      <c r="F111" s="61"/>
      <c r="G111" s="255"/>
      <c r="H111" s="195"/>
      <c r="I111" s="293"/>
      <c r="J111" s="6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row>
    <row r="112" s="62" customFormat="1" hidden="1" spans="1:75">
      <c r="A112" s="256"/>
      <c r="B112" s="73" t="s">
        <v>2660</v>
      </c>
      <c r="D112" s="260" t="e">
        <f>+'[342]SM Bgn'!E19</f>
        <v>#REF!</v>
      </c>
      <c r="F112" s="73" t="e">
        <f>VLOOKUP(D112,lantai,2,FALSE)</f>
        <v>#REF!</v>
      </c>
      <c r="G112" s="70"/>
      <c r="H112" s="73"/>
      <c r="I112" s="73"/>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row>
    <row r="113" s="62" customFormat="1" hidden="1" spans="1:75">
      <c r="A113" s="252"/>
      <c r="B113" s="195"/>
      <c r="C113" s="61"/>
      <c r="D113" s="237"/>
      <c r="E113" s="61"/>
      <c r="F113" s="61"/>
      <c r="G113" s="255"/>
      <c r="H113" s="195"/>
      <c r="I113" s="293"/>
      <c r="J113" s="61"/>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row>
    <row r="114" s="62" customFormat="1" hidden="1" spans="1:75">
      <c r="A114" s="256"/>
      <c r="B114" s="73" t="s">
        <v>2661</v>
      </c>
      <c r="D114" s="260" t="e">
        <f>+'[342]SM Bgn'!E23</f>
        <v>#REF!</v>
      </c>
      <c r="F114" s="73" t="e">
        <f>VLOOKUP(D114,Umur,2,FALSE)</f>
        <v>#REF!</v>
      </c>
      <c r="G114" s="70"/>
      <c r="H114" s="73"/>
      <c r="I114" s="73"/>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row>
    <row r="115" s="62" customFormat="1" hidden="1" spans="1:75">
      <c r="A115" s="252"/>
      <c r="B115" s="195"/>
      <c r="C115" s="61"/>
      <c r="D115" s="261"/>
      <c r="E115" s="61"/>
      <c r="F115" s="195"/>
      <c r="G115" s="255"/>
      <c r="H115" s="195"/>
      <c r="I115" s="195"/>
      <c r="J115" s="61"/>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row>
    <row r="116" s="62" customFormat="1" hidden="1" spans="1:75">
      <c r="A116" s="256"/>
      <c r="B116" s="73" t="s">
        <v>2662</v>
      </c>
      <c r="D116" s="260" t="e">
        <f>+'[342]SM Bgn'!E28</f>
        <v>#REF!</v>
      </c>
      <c r="F116" s="73" t="e">
        <f>VLOOKUP(D116,kondisi,2,FALSE)</f>
        <v>#REF!</v>
      </c>
      <c r="G116" s="70"/>
      <c r="H116" s="73"/>
      <c r="I116" s="73"/>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row>
    <row r="117" s="62" customFormat="1" hidden="1" spans="1:75">
      <c r="A117" s="252"/>
      <c r="B117" s="195"/>
      <c r="C117" s="61"/>
      <c r="D117" s="237"/>
      <c r="E117" s="61"/>
      <c r="F117" s="61"/>
      <c r="G117" s="255"/>
      <c r="H117" s="195"/>
      <c r="I117" s="293"/>
      <c r="J117" s="61"/>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row>
    <row r="118" s="62" customFormat="1" hidden="1" spans="1:75">
      <c r="A118" s="256"/>
      <c r="C118" s="70" t="s">
        <v>2663</v>
      </c>
      <c r="D118" s="260" t="e">
        <f>D108+D110+D112+D114+D116</f>
        <v>#REF!</v>
      </c>
      <c r="G118" s="70"/>
      <c r="I118" s="72"/>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row>
    <row r="119" s="62" customFormat="1" hidden="1" spans="1:75">
      <c r="A119" s="252"/>
      <c r="B119" s="61"/>
      <c r="C119" s="61"/>
      <c r="D119" s="237"/>
      <c r="E119" s="61"/>
      <c r="F119" s="61"/>
      <c r="G119" s="255"/>
      <c r="H119" s="61"/>
      <c r="I119" s="237"/>
      <c r="J119" s="61"/>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row>
    <row r="120" s="62" customFormat="1" hidden="1" spans="1:75">
      <c r="A120" s="256"/>
      <c r="C120" s="70" t="s">
        <v>2664</v>
      </c>
      <c r="D120" s="262" t="e">
        <f>'[342]SM Bgn'!D42</f>
        <v>#REF!</v>
      </c>
      <c r="G120" s="70"/>
      <c r="I120" s="72"/>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row>
    <row r="121" s="62" customFormat="1" hidden="1" spans="1:75">
      <c r="A121" s="252"/>
      <c r="B121" s="61"/>
      <c r="C121" s="237"/>
      <c r="D121" s="237"/>
      <c r="E121" s="61"/>
      <c r="F121" s="61"/>
      <c r="G121" s="255"/>
      <c r="H121" s="61"/>
      <c r="I121" s="237"/>
      <c r="J121" s="6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row>
    <row r="122" s="62" customFormat="1" spans="11:75">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row>
  </sheetData>
  <mergeCells count="103">
    <mergeCell ref="K1:T1"/>
    <mergeCell ref="E9:G9"/>
    <mergeCell ref="D11:E11"/>
    <mergeCell ref="G11:H11"/>
    <mergeCell ref="J11:K11"/>
    <mergeCell ref="L11:M11"/>
    <mergeCell ref="N11:O11"/>
    <mergeCell ref="Q11:T11"/>
    <mergeCell ref="D12:E12"/>
    <mergeCell ref="G12:H12"/>
    <mergeCell ref="J12:K12"/>
    <mergeCell ref="L12:M12"/>
    <mergeCell ref="N12:O12"/>
    <mergeCell ref="Q12:R12"/>
    <mergeCell ref="D13:E13"/>
    <mergeCell ref="G13:H13"/>
    <mergeCell ref="J13:K13"/>
    <mergeCell ref="L13:M13"/>
    <mergeCell ref="N13:O13"/>
    <mergeCell ref="Q13:R13"/>
    <mergeCell ref="D14:E14"/>
    <mergeCell ref="G14:H14"/>
    <mergeCell ref="J14:K14"/>
    <mergeCell ref="L14:M14"/>
    <mergeCell ref="N14:O14"/>
    <mergeCell ref="Q14:R14"/>
    <mergeCell ref="D15:E15"/>
    <mergeCell ref="G15:H15"/>
    <mergeCell ref="J15:K15"/>
    <mergeCell ref="L15:M15"/>
    <mergeCell ref="N15:O15"/>
    <mergeCell ref="Q15:R15"/>
    <mergeCell ref="D16:E16"/>
    <mergeCell ref="G16:H16"/>
    <mergeCell ref="J16:K16"/>
    <mergeCell ref="L16:M16"/>
    <mergeCell ref="N16:O16"/>
    <mergeCell ref="Q16:R16"/>
    <mergeCell ref="D17:E17"/>
    <mergeCell ref="G17:H17"/>
    <mergeCell ref="J17:K17"/>
    <mergeCell ref="L17:M17"/>
    <mergeCell ref="N17:O17"/>
    <mergeCell ref="Q17:R17"/>
    <mergeCell ref="D18:E18"/>
    <mergeCell ref="G18:H18"/>
    <mergeCell ref="J18:K18"/>
    <mergeCell ref="L18:M18"/>
    <mergeCell ref="N18:O18"/>
    <mergeCell ref="Q18:R18"/>
    <mergeCell ref="D19:E19"/>
    <mergeCell ref="G19:H19"/>
    <mergeCell ref="J19:K19"/>
    <mergeCell ref="L19:M19"/>
    <mergeCell ref="N19:O19"/>
    <mergeCell ref="Q19:R19"/>
    <mergeCell ref="D20:E20"/>
    <mergeCell ref="G20:H20"/>
    <mergeCell ref="J20:K20"/>
    <mergeCell ref="L20:M20"/>
    <mergeCell ref="N20:O20"/>
    <mergeCell ref="Q20:R20"/>
    <mergeCell ref="D21:E21"/>
    <mergeCell ref="G21:H21"/>
    <mergeCell ref="J21:K21"/>
    <mergeCell ref="L21:M21"/>
    <mergeCell ref="N21:O21"/>
    <mergeCell ref="Q21:R21"/>
    <mergeCell ref="D22:E22"/>
    <mergeCell ref="G22:H22"/>
    <mergeCell ref="J22:K22"/>
    <mergeCell ref="L22:M22"/>
    <mergeCell ref="N22:O22"/>
    <mergeCell ref="Q22:R22"/>
    <mergeCell ref="D23:E23"/>
    <mergeCell ref="G23:H23"/>
    <mergeCell ref="J23:K23"/>
    <mergeCell ref="L23:M23"/>
    <mergeCell ref="N23:O23"/>
    <mergeCell ref="Q23:R23"/>
    <mergeCell ref="H56:I56"/>
    <mergeCell ref="H58:I58"/>
    <mergeCell ref="P60:Q60"/>
    <mergeCell ref="P62:Q62"/>
    <mergeCell ref="P64:Q64"/>
    <mergeCell ref="H66:I66"/>
    <mergeCell ref="H68:I68"/>
    <mergeCell ref="H70:I70"/>
    <mergeCell ref="H72:I72"/>
    <mergeCell ref="H74:I74"/>
    <mergeCell ref="G83:J83"/>
    <mergeCell ref="G85:J85"/>
    <mergeCell ref="G87:J87"/>
    <mergeCell ref="Q103:T103"/>
    <mergeCell ref="G106:J106"/>
    <mergeCell ref="A3:A10"/>
    <mergeCell ref="A11:A25"/>
    <mergeCell ref="A26:A47"/>
    <mergeCell ref="M94:S100"/>
    <mergeCell ref="L83:S85"/>
    <mergeCell ref="L87:S90"/>
    <mergeCell ref="J24:P25"/>
    <mergeCell ref="Q24:R25"/>
  </mergeCells>
  <conditionalFormatting sqref="F49">
    <cfRule type="cellIs" dxfId="4" priority="6" stopIfTrue="1" operator="equal">
      <formula>"isi ya"</formula>
    </cfRule>
  </conditionalFormatting>
  <conditionalFormatting sqref="H58:I58">
    <cfRule type="cellIs" dxfId="2" priority="1" stopIfTrue="1" operator="equal">
      <formula>"Wajib di isi"</formula>
    </cfRule>
    <cfRule type="cellIs" dxfId="0" priority="2" stopIfTrue="1" operator="equal">
      <formula>$V$49</formula>
    </cfRule>
  </conditionalFormatting>
  <conditionalFormatting sqref="H66:I66">
    <cfRule type="cellIs" dxfId="2" priority="4" stopIfTrue="1" operator="equal">
      <formula>"isi"</formula>
    </cfRule>
  </conditionalFormatting>
  <conditionalFormatting sqref="H56 P58 P60:Q60 P62:Q62 P64:Q64 H68:I68 H70:I70 H72:I72 H74:I74">
    <cfRule type="cellIs" dxfId="2" priority="5" stopIfTrue="1" operator="equal">
      <formula>$V$54</formula>
    </cfRule>
  </conditionalFormatting>
  <conditionalFormatting sqref="H60 H62 H64">
    <cfRule type="cellIs" dxfId="2" priority="3" stopIfTrue="1" operator="equal">
      <formula>$V$59</formula>
    </cfRule>
  </conditionalFormatting>
  <dataValidations count="1">
    <dataValidation type="list" allowBlank="1" showInputMessage="1" showErrorMessage="1" sqref="E27 H27 K27 O27 R27 E30 H30 K30 O30 R30 E33 H33 K33 O33 R33 E36 H36 K36 O36 R36 E39 H39 K39 O39 R39 E42 H42 K42 O42 R42 E46 H46 K46 O46 R46 E49 K49 O49 E51 H51 K51 O51 E53 H53 H76 K76 O76 R76 H78 K78 O78 R78">
      <formula1>"X"</formula1>
    </dataValidation>
  </dataValidations>
  <pageMargins left="0.748031496062992" right="0.236220472440945" top="1.37795275590551" bottom="0.236220472440945" header="0.31496062992126" footer="0.31496062992126"/>
  <pageSetup paperSize="9" scale="75" orientation="portrait" verticalDpi="300"/>
  <headerFooter/>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9" tint="-0.249977111117893"/>
  </sheetPr>
  <dimension ref="A1:BW122"/>
  <sheetViews>
    <sheetView showGridLines="0" view="pageBreakPreview" zoomScale="70" zoomScaleNormal="100" topLeftCell="A27" workbookViewId="0">
      <selection activeCell="D11" sqref="D11:E11"/>
    </sheetView>
  </sheetViews>
  <sheetFormatPr defaultColWidth="8.88888888888889" defaultRowHeight="14.4"/>
  <cols>
    <col min="1" max="1" width="4.11111111111111" customWidth="1"/>
    <col min="2" max="2" width="12.4444444444444" customWidth="1"/>
    <col min="3" max="3" width="9.44444444444444" customWidth="1"/>
    <col min="4" max="4" width="6.33333333333333" customWidth="1"/>
    <col min="5" max="5" width="3.11111111111111" customWidth="1"/>
    <col min="6" max="6" width="10.1111111111111" customWidth="1"/>
    <col min="7" max="7" width="6.33333333333333" customWidth="1"/>
    <col min="8" max="8" width="5" customWidth="1"/>
    <col min="9" max="9" width="11.8888888888889" customWidth="1"/>
    <col min="10" max="10" width="3.66666666666667" customWidth="1"/>
    <col min="11" max="11" width="6.11111111111111" customWidth="1"/>
    <col min="12" max="12" width="3.11111111111111" customWidth="1"/>
    <col min="13" max="13" width="5.44444444444444" customWidth="1"/>
    <col min="14" max="14" width="6.33333333333333" customWidth="1"/>
    <col min="15" max="15" width="3.88888888888889" customWidth="1"/>
    <col min="16" max="16" width="9.88888888888889" customWidth="1"/>
    <col min="17" max="17" width="8.88888888888889" customWidth="1"/>
    <col min="18" max="18" width="3.11111111111111" customWidth="1"/>
    <col min="19" max="19" width="3" customWidth="1"/>
    <col min="20" max="20" width="1" customWidth="1"/>
    <col min="21" max="21" width="3.44444444444444" customWidth="1"/>
  </cols>
  <sheetData>
    <row r="1" ht="18.75" customHeight="1" spans="1:75">
      <c r="A1" s="62"/>
      <c r="B1" s="62"/>
      <c r="C1" s="62"/>
      <c r="D1" s="62"/>
      <c r="E1" s="62"/>
      <c r="F1" s="62"/>
      <c r="G1" s="62"/>
      <c r="H1" s="62"/>
      <c r="I1" s="62"/>
      <c r="J1" s="62"/>
      <c r="K1" s="322" t="s">
        <v>2668</v>
      </c>
      <c r="L1" s="322"/>
      <c r="M1" s="322"/>
      <c r="N1" s="322"/>
      <c r="O1" s="322"/>
      <c r="P1" s="322"/>
      <c r="Q1" s="322"/>
      <c r="R1" s="322"/>
      <c r="S1" s="322"/>
      <c r="T1" s="326"/>
      <c r="U1" s="62"/>
      <c r="V1" s="62"/>
      <c r="W1" s="62"/>
      <c r="X1" s="62"/>
      <c r="Y1" s="62"/>
      <c r="Z1" s="62"/>
      <c r="AA1" s="62"/>
      <c r="AB1" s="62"/>
      <c r="AC1" s="62"/>
      <c r="AD1" s="62"/>
      <c r="AE1" s="62"/>
      <c r="AF1" s="62"/>
      <c r="AG1" s="62"/>
      <c r="AH1" s="62"/>
      <c r="AI1" s="62"/>
      <c r="AJ1" s="62"/>
      <c r="AK1" s="62"/>
      <c r="AL1" s="62"/>
      <c r="AM1" s="62"/>
      <c r="AN1" s="62"/>
      <c r="AO1" s="62"/>
      <c r="AP1" s="62"/>
      <c r="AQ1" s="62"/>
      <c r="AR1" s="62"/>
      <c r="AS1" s="62"/>
      <c r="AT1" s="62"/>
      <c r="AU1" s="62"/>
      <c r="AV1" s="62"/>
      <c r="AW1" s="62"/>
      <c r="AX1" s="62"/>
      <c r="AY1" s="62"/>
      <c r="AZ1" s="62"/>
      <c r="BA1" s="62"/>
      <c r="BB1" s="62"/>
      <c r="BC1" s="62"/>
      <c r="BD1" s="62"/>
      <c r="BE1" s="62"/>
      <c r="BF1" s="62"/>
      <c r="BG1" s="62"/>
      <c r="BH1" s="62"/>
      <c r="BI1" s="62"/>
      <c r="BJ1" s="62"/>
      <c r="BK1" s="62"/>
      <c r="BL1" s="62"/>
      <c r="BM1" s="62"/>
      <c r="BN1" s="62"/>
      <c r="BO1" s="62"/>
      <c r="BP1" s="62"/>
      <c r="BQ1" s="62"/>
      <c r="BR1" s="62"/>
      <c r="BS1" s="62"/>
      <c r="BT1" s="62"/>
      <c r="BU1" s="62"/>
      <c r="BV1" s="62"/>
      <c r="BW1" s="62"/>
    </row>
    <row r="2" s="61" customFormat="1" ht="6.15" spans="1:1">
      <c r="A2" s="65"/>
    </row>
    <row r="3" s="61" customFormat="1" ht="6" customHeight="1" spans="1:20">
      <c r="A3" s="66" t="s">
        <v>2448</v>
      </c>
      <c r="B3" s="67"/>
      <c r="C3" s="67"/>
      <c r="D3" s="67"/>
      <c r="E3" s="67"/>
      <c r="F3" s="67"/>
      <c r="G3" s="67"/>
      <c r="H3" s="67"/>
      <c r="I3" s="67"/>
      <c r="J3" s="67"/>
      <c r="K3" s="67"/>
      <c r="L3" s="67"/>
      <c r="M3" s="67"/>
      <c r="N3" s="67"/>
      <c r="O3" s="67"/>
      <c r="P3" s="67"/>
      <c r="Q3" s="67"/>
      <c r="R3" s="67"/>
      <c r="S3" s="67"/>
      <c r="T3" s="191"/>
    </row>
    <row r="4" ht="13.5" customHeight="1" spans="1:75">
      <c r="A4" s="68"/>
      <c r="B4" s="69" t="s">
        <v>2449</v>
      </c>
      <c r="C4" s="62"/>
      <c r="D4" s="70" t="s">
        <v>55</v>
      </c>
      <c r="E4" s="71" t="str">
        <f>'Lap. 2'!E4</f>
        <v>ADI PURNOMO</v>
      </c>
      <c r="F4" s="62"/>
      <c r="G4" s="62"/>
      <c r="H4" s="72"/>
      <c r="I4" s="62"/>
      <c r="J4" s="62"/>
      <c r="K4" s="62"/>
      <c r="L4" s="62"/>
      <c r="M4" s="62"/>
      <c r="N4" s="62"/>
      <c r="O4" s="62"/>
      <c r="P4" s="62"/>
      <c r="Q4" s="62"/>
      <c r="R4" s="62"/>
      <c r="S4" s="62"/>
      <c r="T4" s="192"/>
      <c r="U4" s="62"/>
      <c r="V4" s="62"/>
      <c r="W4" s="62"/>
      <c r="X4" s="62"/>
      <c r="Y4" s="62"/>
      <c r="Z4" s="62"/>
      <c r="AA4" s="62"/>
      <c r="AB4" s="62"/>
      <c r="AC4" s="62"/>
      <c r="AD4" s="62"/>
      <c r="AE4" s="62"/>
      <c r="AF4" s="62"/>
      <c r="AG4" s="62"/>
      <c r="AH4" s="62"/>
      <c r="AI4" s="62"/>
      <c r="AJ4" s="62"/>
      <c r="AK4" s="62"/>
      <c r="AL4" s="62"/>
      <c r="AM4" s="62"/>
      <c r="AN4" s="62"/>
      <c r="AO4" s="62"/>
      <c r="AP4" s="62"/>
      <c r="AQ4" s="62"/>
      <c r="AR4" s="62"/>
      <c r="AS4" s="62"/>
      <c r="AT4" s="62"/>
      <c r="AU4" s="62"/>
      <c r="AV4" s="62"/>
      <c r="AW4" s="62"/>
      <c r="AX4" s="62"/>
      <c r="AY4" s="62"/>
      <c r="AZ4" s="62"/>
      <c r="BA4" s="62"/>
      <c r="BB4" s="62"/>
      <c r="BC4" s="62"/>
      <c r="BD4" s="62"/>
      <c r="BE4" s="62"/>
      <c r="BF4" s="62"/>
      <c r="BG4" s="62"/>
      <c r="BH4" s="62"/>
      <c r="BI4" s="62"/>
      <c r="BJ4" s="62"/>
      <c r="BK4" s="62"/>
      <c r="BL4" s="62"/>
      <c r="BM4" s="62"/>
      <c r="BN4" s="62"/>
      <c r="BO4" s="62"/>
      <c r="BP4" s="62"/>
      <c r="BQ4" s="62"/>
      <c r="BR4" s="62"/>
      <c r="BS4" s="62"/>
      <c r="BT4" s="62"/>
      <c r="BU4" s="62"/>
      <c r="BV4" s="62"/>
      <c r="BW4" s="62"/>
    </row>
    <row r="5" ht="13.5" customHeight="1" spans="1:75">
      <c r="A5" s="68"/>
      <c r="B5" s="69" t="s">
        <v>2450</v>
      </c>
      <c r="C5" s="62"/>
      <c r="D5" s="70" t="s">
        <v>55</v>
      </c>
      <c r="E5" s="73" t="str">
        <f>'Lap. 2'!E5</f>
        <v>Jalan Raya Malasan Tegal Siwalan, </v>
      </c>
      <c r="F5" s="62"/>
      <c r="G5" s="62"/>
      <c r="H5" s="62"/>
      <c r="I5" s="62"/>
      <c r="J5" s="62"/>
      <c r="K5" s="62"/>
      <c r="L5" s="62"/>
      <c r="M5" s="62"/>
      <c r="N5" s="62"/>
      <c r="O5" s="62"/>
      <c r="P5" s="62"/>
      <c r="Q5" s="62"/>
      <c r="R5" s="62"/>
      <c r="S5" s="62"/>
      <c r="T5" s="192"/>
      <c r="U5" s="62"/>
      <c r="V5" s="62"/>
      <c r="W5" s="62"/>
      <c r="X5" s="62"/>
      <c r="Y5" s="62"/>
      <c r="Z5" s="62"/>
      <c r="AA5" s="62"/>
      <c r="AB5" s="62"/>
      <c r="AC5" s="62"/>
      <c r="AD5" s="62"/>
      <c r="AE5" s="62"/>
      <c r="AF5" s="62"/>
      <c r="AG5" s="62"/>
      <c r="AH5" s="62"/>
      <c r="AI5" s="62"/>
      <c r="AJ5" s="62"/>
      <c r="AK5" s="62"/>
      <c r="AL5" s="62"/>
      <c r="AM5" s="62"/>
      <c r="AN5" s="62"/>
      <c r="AO5" s="62"/>
      <c r="AP5" s="62"/>
      <c r="AQ5" s="62"/>
      <c r="AR5" s="62"/>
      <c r="AS5" s="62"/>
      <c r="AT5" s="62"/>
      <c r="AU5" s="62"/>
      <c r="AV5" s="62"/>
      <c r="AW5" s="62"/>
      <c r="AX5" s="62"/>
      <c r="AY5" s="62"/>
      <c r="AZ5" s="62"/>
      <c r="BA5" s="62"/>
      <c r="BB5" s="62"/>
      <c r="BC5" s="62"/>
      <c r="BD5" s="62"/>
      <c r="BE5" s="62"/>
      <c r="BF5" s="62"/>
      <c r="BG5" s="62"/>
      <c r="BH5" s="62"/>
      <c r="BI5" s="62"/>
      <c r="BJ5" s="62"/>
      <c r="BK5" s="62"/>
      <c r="BL5" s="62"/>
      <c r="BM5" s="62"/>
      <c r="BN5" s="62"/>
      <c r="BO5" s="62"/>
      <c r="BP5" s="62"/>
      <c r="BQ5" s="62"/>
      <c r="BR5" s="62"/>
      <c r="BS5" s="62"/>
      <c r="BT5" s="62"/>
      <c r="BU5" s="62"/>
      <c r="BV5" s="62"/>
      <c r="BW5" s="62"/>
    </row>
    <row r="6" ht="13.5" customHeight="1" spans="1:75">
      <c r="A6" s="68"/>
      <c r="B6" s="74"/>
      <c r="C6" s="62"/>
      <c r="D6" s="75"/>
      <c r="E6" s="73" t="str">
        <f>'Lap. 2'!E6</f>
        <v>Desa Malasan Wetan, Kec. Tegalsiwalan, </v>
      </c>
      <c r="F6" s="62"/>
      <c r="G6" s="62"/>
      <c r="H6" s="62"/>
      <c r="I6" s="62"/>
      <c r="J6" s="62"/>
      <c r="K6" s="62"/>
      <c r="L6" s="62"/>
      <c r="M6" s="62"/>
      <c r="N6" s="62"/>
      <c r="O6" s="62"/>
      <c r="P6" s="62"/>
      <c r="Q6" s="62"/>
      <c r="R6" s="62"/>
      <c r="S6" s="62"/>
      <c r="T6" s="192"/>
      <c r="U6" s="62"/>
      <c r="V6" s="62"/>
      <c r="W6" s="62"/>
      <c r="X6" s="62"/>
      <c r="Y6" s="62"/>
      <c r="Z6" s="62"/>
      <c r="AA6" s="70"/>
      <c r="AB6" s="72"/>
      <c r="AC6" s="73"/>
      <c r="AD6" s="73"/>
      <c r="AE6" s="73"/>
      <c r="AF6" s="73"/>
      <c r="AG6" s="73"/>
      <c r="AH6" s="73"/>
      <c r="AI6" s="73"/>
      <c r="AJ6" s="73"/>
      <c r="AK6" s="73"/>
      <c r="AL6" s="73"/>
      <c r="AM6" s="62"/>
      <c r="AN6" s="62"/>
      <c r="AO6" s="62"/>
      <c r="AP6" s="62"/>
      <c r="AQ6" s="62"/>
      <c r="AR6" s="62"/>
      <c r="AS6" s="62"/>
      <c r="AT6" s="62"/>
      <c r="AU6" s="62"/>
      <c r="AV6" s="62"/>
      <c r="AW6" s="62"/>
      <c r="AX6" s="62"/>
      <c r="AY6" s="62"/>
      <c r="AZ6" s="62"/>
      <c r="BA6" s="62"/>
      <c r="BB6" s="62"/>
      <c r="BC6" s="62"/>
      <c r="BD6" s="62"/>
      <c r="BE6" s="62"/>
      <c r="BF6" s="62"/>
      <c r="BG6" s="62"/>
      <c r="BH6" s="62"/>
      <c r="BI6" s="62"/>
      <c r="BJ6" s="62"/>
      <c r="BK6" s="62"/>
      <c r="BL6" s="62"/>
      <c r="BM6" s="62"/>
      <c r="BN6" s="62"/>
      <c r="BO6" s="62"/>
      <c r="BP6" s="62"/>
      <c r="BQ6" s="62"/>
      <c r="BR6" s="62"/>
      <c r="BS6" s="62"/>
      <c r="BT6" s="62"/>
      <c r="BU6" s="62"/>
      <c r="BV6" s="62"/>
      <c r="BW6" s="62"/>
    </row>
    <row r="7" s="62" customFormat="1" ht="13.5" customHeight="1" spans="1:38">
      <c r="A7" s="68"/>
      <c r="B7" s="74"/>
      <c r="D7" s="75"/>
      <c r="E7" s="73" t="str">
        <f>'Lap. 2'!E7</f>
        <v>Kabupaten Probolinggo, Provinsi Jawa Timur</v>
      </c>
      <c r="F7" s="73"/>
      <c r="G7" s="73"/>
      <c r="H7" s="73"/>
      <c r="I7" s="73"/>
      <c r="J7" s="73"/>
      <c r="K7" s="73"/>
      <c r="L7" s="73"/>
      <c r="M7" s="73"/>
      <c r="N7" s="73"/>
      <c r="O7" s="73"/>
      <c r="P7" s="73"/>
      <c r="Q7" s="73"/>
      <c r="R7" s="73"/>
      <c r="S7" s="73"/>
      <c r="T7" s="193"/>
      <c r="U7" s="73"/>
      <c r="AB7" s="72"/>
      <c r="AC7" s="73"/>
      <c r="AD7" s="73"/>
      <c r="AE7" s="73"/>
      <c r="AF7" s="73"/>
      <c r="AG7" s="73"/>
      <c r="AH7" s="73"/>
      <c r="AI7" s="73"/>
      <c r="AJ7" s="73"/>
      <c r="AK7" s="73"/>
      <c r="AL7" s="73"/>
    </row>
    <row r="8" s="62" customFormat="1" ht="13.2" spans="1:38">
      <c r="A8" s="68"/>
      <c r="B8" s="69" t="s">
        <v>2451</v>
      </c>
      <c r="D8" s="75"/>
      <c r="E8" s="76">
        <f>'Lap. 2'!E8</f>
        <v>67274</v>
      </c>
      <c r="F8" s="73"/>
      <c r="G8" s="73"/>
      <c r="H8" s="73"/>
      <c r="I8" s="73"/>
      <c r="J8" s="73"/>
      <c r="K8" s="73"/>
      <c r="L8" s="73"/>
      <c r="M8" s="73"/>
      <c r="N8" s="73"/>
      <c r="O8" s="73"/>
      <c r="P8" s="73"/>
      <c r="Q8" s="73"/>
      <c r="R8" s="73"/>
      <c r="S8" s="73"/>
      <c r="T8" s="193"/>
      <c r="U8" s="73"/>
      <c r="AB8" s="72"/>
      <c r="AC8" s="73"/>
      <c r="AD8" s="73"/>
      <c r="AE8" s="73"/>
      <c r="AF8" s="73"/>
      <c r="AG8" s="73"/>
      <c r="AH8" s="73"/>
      <c r="AI8" s="73"/>
      <c r="AJ8" s="73"/>
      <c r="AK8" s="73"/>
      <c r="AL8" s="73"/>
    </row>
    <row r="9" s="62" customFormat="1" ht="13.2" spans="1:39">
      <c r="A9" s="68"/>
      <c r="B9" s="69" t="s">
        <v>2452</v>
      </c>
      <c r="D9" s="75" t="s">
        <v>2574</v>
      </c>
      <c r="E9" s="3194" t="str">
        <f>'Lap. 2'!E9</f>
        <v>28 Mei 2025</v>
      </c>
      <c r="F9" s="77"/>
      <c r="G9" s="77"/>
      <c r="I9" s="72"/>
      <c r="J9" s="158"/>
      <c r="K9" s="73"/>
      <c r="L9" s="73"/>
      <c r="M9" s="73"/>
      <c r="N9" s="73"/>
      <c r="O9" s="73"/>
      <c r="P9" s="73"/>
      <c r="Q9" s="73"/>
      <c r="R9" s="73"/>
      <c r="S9" s="73"/>
      <c r="T9" s="193"/>
      <c r="V9" s="73"/>
      <c r="AB9" s="72"/>
      <c r="AC9" s="73"/>
      <c r="AD9" s="73"/>
      <c r="AE9" s="73"/>
      <c r="AF9" s="73"/>
      <c r="AG9" s="73"/>
      <c r="AH9" s="73"/>
      <c r="AI9" s="73"/>
      <c r="AJ9" s="73"/>
      <c r="AK9" s="73"/>
      <c r="AL9" s="73"/>
      <c r="AM9" s="73"/>
    </row>
    <row r="10" s="61" customFormat="1" ht="5.4" spans="1:39">
      <c r="A10" s="78"/>
      <c r="B10" s="79"/>
      <c r="C10" s="80"/>
      <c r="D10" s="81"/>
      <c r="E10" s="82"/>
      <c r="F10" s="80"/>
      <c r="G10" s="80"/>
      <c r="H10" s="80"/>
      <c r="I10" s="159"/>
      <c r="J10" s="160"/>
      <c r="K10" s="161"/>
      <c r="L10" s="161"/>
      <c r="M10" s="161"/>
      <c r="N10" s="161"/>
      <c r="O10" s="161"/>
      <c r="P10" s="161"/>
      <c r="Q10" s="161"/>
      <c r="R10" s="161"/>
      <c r="S10" s="161"/>
      <c r="T10" s="194"/>
      <c r="V10" s="195"/>
      <c r="AB10" s="237"/>
      <c r="AC10" s="195"/>
      <c r="AD10" s="195"/>
      <c r="AE10" s="195"/>
      <c r="AF10" s="195"/>
      <c r="AG10" s="195"/>
      <c r="AH10" s="195"/>
      <c r="AI10" s="195"/>
      <c r="AJ10" s="195"/>
      <c r="AK10" s="195"/>
      <c r="AL10" s="195"/>
      <c r="AM10" s="195"/>
    </row>
    <row r="11" s="62" customFormat="1" ht="31.5" customHeight="1" spans="1:22">
      <c r="A11" s="83" t="s">
        <v>258</v>
      </c>
      <c r="B11" s="84" t="s">
        <v>257</v>
      </c>
      <c r="C11" s="84" t="str">
        <f>Isian!C89</f>
        <v>Mess &amp; Kantor</v>
      </c>
      <c r="D11" s="310"/>
      <c r="E11" s="311"/>
      <c r="F11" s="312"/>
      <c r="G11" s="310"/>
      <c r="H11" s="311"/>
      <c r="I11" s="84"/>
      <c r="J11" s="310"/>
      <c r="K11" s="311"/>
      <c r="L11" s="310"/>
      <c r="M11" s="311"/>
      <c r="N11" s="323"/>
      <c r="O11" s="324"/>
      <c r="P11" s="84"/>
      <c r="Q11" s="196" t="s">
        <v>40</v>
      </c>
      <c r="R11" s="197"/>
      <c r="S11" s="197"/>
      <c r="T11" s="198"/>
      <c r="V11" s="199" t="s">
        <v>2575</v>
      </c>
    </row>
    <row r="12" s="62" customFormat="1" ht="14.25" hidden="1" customHeight="1" spans="1:21">
      <c r="A12" s="68"/>
      <c r="B12" s="89" t="s">
        <v>2576</v>
      </c>
      <c r="C12" s="313">
        <v>0</v>
      </c>
      <c r="D12" s="314">
        <v>0</v>
      </c>
      <c r="E12" s="315"/>
      <c r="F12" s="313"/>
      <c r="G12" s="314"/>
      <c r="H12" s="315"/>
      <c r="I12" s="313"/>
      <c r="J12" s="314"/>
      <c r="K12" s="315"/>
      <c r="L12" s="314"/>
      <c r="M12" s="315"/>
      <c r="N12" s="314"/>
      <c r="O12" s="315"/>
      <c r="P12" s="313"/>
      <c r="Q12" s="200">
        <v>0</v>
      </c>
      <c r="R12" s="201"/>
      <c r="S12" s="202" t="s">
        <v>2577</v>
      </c>
      <c r="T12" s="203"/>
      <c r="U12" s="204"/>
    </row>
    <row r="13" s="62" customFormat="1" ht="13.5" customHeight="1" spans="1:22">
      <c r="A13" s="68"/>
      <c r="B13" s="89" t="s">
        <v>2578</v>
      </c>
      <c r="C13" s="316">
        <f>Isian!I89</f>
        <v>245</v>
      </c>
      <c r="D13" s="317"/>
      <c r="E13" s="318"/>
      <c r="F13" s="319"/>
      <c r="G13" s="317"/>
      <c r="H13" s="318"/>
      <c r="I13" s="325"/>
      <c r="J13" s="317"/>
      <c r="K13" s="318"/>
      <c r="L13" s="317"/>
      <c r="M13" s="318"/>
      <c r="N13" s="317"/>
      <c r="O13" s="318"/>
      <c r="P13" s="325"/>
      <c r="Q13" s="205">
        <f>SUM(C13:P13)</f>
        <v>245</v>
      </c>
      <c r="R13" s="206"/>
      <c r="S13" s="202" t="s">
        <v>2577</v>
      </c>
      <c r="T13" s="207"/>
      <c r="U13" s="204"/>
      <c r="V13" s="199" t="s">
        <v>2579</v>
      </c>
    </row>
    <row r="14" s="62" customFormat="1" ht="13.5" customHeight="1" spans="1:20">
      <c r="A14" s="68"/>
      <c r="B14" s="96" t="s">
        <v>2580</v>
      </c>
      <c r="C14" s="319"/>
      <c r="D14" s="320">
        <f>Isian!F89</f>
        <v>0</v>
      </c>
      <c r="E14" s="321"/>
      <c r="F14" s="319"/>
      <c r="G14" s="320"/>
      <c r="H14" s="321"/>
      <c r="I14" s="319"/>
      <c r="J14" s="320"/>
      <c r="K14" s="321"/>
      <c r="L14" s="320"/>
      <c r="M14" s="321"/>
      <c r="N14" s="320"/>
      <c r="O14" s="321"/>
      <c r="P14" s="319"/>
      <c r="Q14" s="210">
        <f>SUM(C14:P14)</f>
        <v>0</v>
      </c>
      <c r="R14" s="211"/>
      <c r="S14" s="208" t="s">
        <v>2577</v>
      </c>
      <c r="T14" s="209"/>
    </row>
    <row r="15" s="62" customFormat="1" ht="13.5" customHeight="1" spans="1:20">
      <c r="A15" s="68"/>
      <c r="B15" s="96"/>
      <c r="C15" s="319"/>
      <c r="D15" s="320"/>
      <c r="E15" s="321"/>
      <c r="F15" s="319"/>
      <c r="G15" s="320"/>
      <c r="H15" s="321"/>
      <c r="I15" s="319"/>
      <c r="J15" s="320"/>
      <c r="K15" s="321"/>
      <c r="L15" s="320"/>
      <c r="M15" s="321"/>
      <c r="N15" s="320"/>
      <c r="O15" s="321"/>
      <c r="P15" s="319"/>
      <c r="Q15" s="210"/>
      <c r="R15" s="211"/>
      <c r="S15" s="208"/>
      <c r="T15" s="209"/>
    </row>
    <row r="16" s="62" customFormat="1" ht="14.25" hidden="1" customHeight="1" spans="1:75">
      <c r="A16" s="68"/>
      <c r="B16" s="106" t="s">
        <v>2581</v>
      </c>
      <c r="C16" s="107">
        <v>0</v>
      </c>
      <c r="D16" s="108">
        <v>0</v>
      </c>
      <c r="E16" s="109"/>
      <c r="F16" s="107">
        <v>0</v>
      </c>
      <c r="G16" s="108">
        <v>0</v>
      </c>
      <c r="H16" s="109"/>
      <c r="I16" s="107">
        <v>0</v>
      </c>
      <c r="J16" s="108">
        <v>0</v>
      </c>
      <c r="K16" s="109"/>
      <c r="L16" s="108">
        <v>0</v>
      </c>
      <c r="M16" s="109"/>
      <c r="N16" s="108">
        <v>0</v>
      </c>
      <c r="O16" s="109"/>
      <c r="P16" s="107">
        <v>0</v>
      </c>
      <c r="Q16" s="212">
        <v>0</v>
      </c>
      <c r="R16" s="213"/>
      <c r="S16" s="208" t="s">
        <v>2577</v>
      </c>
      <c r="T16" s="209"/>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row>
    <row r="17" s="62" customFormat="1" ht="14.25" hidden="1" customHeight="1" spans="1:75">
      <c r="A17" s="68"/>
      <c r="B17" s="106" t="s">
        <v>2582</v>
      </c>
      <c r="C17" s="107">
        <v>0</v>
      </c>
      <c r="D17" s="108">
        <v>0</v>
      </c>
      <c r="E17" s="109"/>
      <c r="F17" s="107">
        <v>0</v>
      </c>
      <c r="G17" s="108">
        <v>0</v>
      </c>
      <c r="H17" s="109"/>
      <c r="I17" s="107">
        <v>0</v>
      </c>
      <c r="J17" s="108">
        <v>0</v>
      </c>
      <c r="K17" s="109"/>
      <c r="L17" s="108">
        <v>0</v>
      </c>
      <c r="M17" s="109"/>
      <c r="N17" s="108">
        <v>0</v>
      </c>
      <c r="O17" s="109"/>
      <c r="P17" s="107">
        <v>0</v>
      </c>
      <c r="Q17" s="212">
        <v>0</v>
      </c>
      <c r="R17" s="213"/>
      <c r="S17" s="208" t="s">
        <v>2577</v>
      </c>
      <c r="T17" s="214"/>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row>
    <row r="18" s="62" customFormat="1" ht="14.25" hidden="1" customHeight="1" spans="1:75">
      <c r="A18" s="68"/>
      <c r="B18" s="106" t="s">
        <v>2583</v>
      </c>
      <c r="C18" s="107">
        <v>0</v>
      </c>
      <c r="D18" s="108">
        <v>0</v>
      </c>
      <c r="E18" s="109"/>
      <c r="F18" s="107">
        <v>0</v>
      </c>
      <c r="G18" s="108">
        <v>0</v>
      </c>
      <c r="H18" s="109"/>
      <c r="I18" s="107">
        <v>0</v>
      </c>
      <c r="J18" s="108">
        <v>0</v>
      </c>
      <c r="K18" s="109"/>
      <c r="L18" s="108">
        <v>0</v>
      </c>
      <c r="M18" s="109"/>
      <c r="N18" s="108">
        <v>0</v>
      </c>
      <c r="O18" s="109"/>
      <c r="P18" s="107">
        <v>0</v>
      </c>
      <c r="Q18" s="212">
        <v>0</v>
      </c>
      <c r="R18" s="213"/>
      <c r="S18" s="208" t="s">
        <v>2577</v>
      </c>
      <c r="T18" s="214"/>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row>
    <row r="19" s="62" customFormat="1" ht="14.25" hidden="1" customHeight="1" spans="1:75">
      <c r="A19" s="68"/>
      <c r="B19" s="106" t="s">
        <v>2584</v>
      </c>
      <c r="C19" s="107">
        <v>0</v>
      </c>
      <c r="D19" s="108">
        <v>0</v>
      </c>
      <c r="E19" s="109"/>
      <c r="F19" s="107">
        <v>0</v>
      </c>
      <c r="G19" s="108">
        <v>0</v>
      </c>
      <c r="H19" s="109"/>
      <c r="I19" s="107">
        <v>0</v>
      </c>
      <c r="J19" s="108">
        <v>0</v>
      </c>
      <c r="K19" s="109"/>
      <c r="L19" s="108">
        <v>0</v>
      </c>
      <c r="M19" s="109"/>
      <c r="N19" s="108">
        <v>0</v>
      </c>
      <c r="O19" s="109"/>
      <c r="P19" s="107">
        <v>0</v>
      </c>
      <c r="Q19" s="212">
        <v>0</v>
      </c>
      <c r="R19" s="213"/>
      <c r="S19" s="208" t="s">
        <v>2577</v>
      </c>
      <c r="T19" s="214"/>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row>
    <row r="20" s="62" customFormat="1" ht="14.25" hidden="1" customHeight="1" spans="1:75">
      <c r="A20" s="68"/>
      <c r="B20" s="106" t="s">
        <v>2585</v>
      </c>
      <c r="C20" s="107">
        <v>0</v>
      </c>
      <c r="D20" s="108">
        <v>0</v>
      </c>
      <c r="E20" s="109"/>
      <c r="F20" s="107">
        <v>0</v>
      </c>
      <c r="G20" s="108">
        <v>0</v>
      </c>
      <c r="H20" s="109"/>
      <c r="I20" s="107">
        <v>0</v>
      </c>
      <c r="J20" s="108">
        <v>0</v>
      </c>
      <c r="K20" s="109"/>
      <c r="L20" s="108">
        <v>0</v>
      </c>
      <c r="M20" s="109"/>
      <c r="N20" s="108">
        <v>0</v>
      </c>
      <c r="O20" s="109"/>
      <c r="P20" s="107">
        <v>0</v>
      </c>
      <c r="Q20" s="212">
        <v>0</v>
      </c>
      <c r="R20" s="213"/>
      <c r="S20" s="208" t="s">
        <v>2577</v>
      </c>
      <c r="T20" s="214"/>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row>
    <row r="21" s="62" customFormat="1" ht="14.25" hidden="1" customHeight="1" spans="1:75">
      <c r="A21" s="68"/>
      <c r="B21" s="106" t="s">
        <v>2586</v>
      </c>
      <c r="C21" s="107">
        <v>0</v>
      </c>
      <c r="D21" s="108">
        <v>0</v>
      </c>
      <c r="E21" s="109"/>
      <c r="F21" s="107">
        <v>0</v>
      </c>
      <c r="G21" s="108">
        <v>0</v>
      </c>
      <c r="H21" s="109"/>
      <c r="I21" s="107">
        <v>0</v>
      </c>
      <c r="J21" s="108">
        <v>0</v>
      </c>
      <c r="K21" s="109"/>
      <c r="L21" s="108">
        <v>0</v>
      </c>
      <c r="M21" s="109"/>
      <c r="N21" s="108">
        <v>0</v>
      </c>
      <c r="O21" s="109"/>
      <c r="P21" s="107">
        <v>0</v>
      </c>
      <c r="Q21" s="212">
        <v>0</v>
      </c>
      <c r="R21" s="213"/>
      <c r="S21" s="208" t="s">
        <v>2577</v>
      </c>
      <c r="T21" s="214"/>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row>
    <row r="22" s="62" customFormat="1" ht="14.25" hidden="1" customHeight="1" spans="1:75">
      <c r="A22" s="68"/>
      <c r="B22" s="106" t="s">
        <v>2587</v>
      </c>
      <c r="C22" s="107">
        <v>0</v>
      </c>
      <c r="D22" s="108">
        <v>0</v>
      </c>
      <c r="E22" s="109"/>
      <c r="F22" s="107">
        <v>0</v>
      </c>
      <c r="G22" s="108">
        <v>0</v>
      </c>
      <c r="H22" s="109"/>
      <c r="I22" s="107">
        <v>0</v>
      </c>
      <c r="J22" s="108">
        <v>0</v>
      </c>
      <c r="K22" s="109"/>
      <c r="L22" s="108">
        <v>0</v>
      </c>
      <c r="M22" s="109"/>
      <c r="N22" s="108">
        <v>0</v>
      </c>
      <c r="O22" s="109"/>
      <c r="P22" s="107">
        <v>0</v>
      </c>
      <c r="Q22" s="212">
        <v>0</v>
      </c>
      <c r="R22" s="213"/>
      <c r="S22" s="208" t="s">
        <v>2577</v>
      </c>
      <c r="T22" s="214"/>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row>
    <row r="23" s="62" customFormat="1" ht="14.25" hidden="1" customHeight="1" spans="1:75">
      <c r="A23" s="68"/>
      <c r="B23" s="106" t="s">
        <v>2588</v>
      </c>
      <c r="C23" s="107">
        <v>0</v>
      </c>
      <c r="D23" s="108">
        <v>0</v>
      </c>
      <c r="E23" s="109"/>
      <c r="F23" s="107">
        <v>0</v>
      </c>
      <c r="G23" s="108">
        <v>0</v>
      </c>
      <c r="H23" s="109"/>
      <c r="I23" s="107">
        <v>0</v>
      </c>
      <c r="J23" s="108">
        <v>0</v>
      </c>
      <c r="K23" s="109"/>
      <c r="L23" s="108">
        <v>0</v>
      </c>
      <c r="M23" s="109"/>
      <c r="N23" s="108">
        <v>0</v>
      </c>
      <c r="O23" s="109"/>
      <c r="P23" s="107">
        <v>0</v>
      </c>
      <c r="Q23" s="212">
        <v>0</v>
      </c>
      <c r="R23" s="213"/>
      <c r="S23" s="208" t="s">
        <v>2577</v>
      </c>
      <c r="T23" s="215"/>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row>
    <row r="24" s="62" customFormat="1" spans="1:75">
      <c r="A24" s="68"/>
      <c r="B24" s="110"/>
      <c r="C24" s="111"/>
      <c r="D24" s="111"/>
      <c r="E24" s="111"/>
      <c r="F24" s="111"/>
      <c r="G24" s="111"/>
      <c r="H24" s="111"/>
      <c r="I24" s="111"/>
      <c r="J24" s="173" t="s">
        <v>2589</v>
      </c>
      <c r="K24" s="173"/>
      <c r="L24" s="173"/>
      <c r="M24" s="173"/>
      <c r="N24" s="173"/>
      <c r="O24" s="173"/>
      <c r="P24" s="174"/>
      <c r="Q24" s="327">
        <f>SUM(Q13:R14)</f>
        <v>245</v>
      </c>
      <c r="R24" s="328"/>
      <c r="S24" s="218" t="s">
        <v>2577</v>
      </c>
      <c r="T24" s="219"/>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row>
    <row r="25" s="63" customFormat="1" ht="5.25" customHeight="1" spans="1:20">
      <c r="A25" s="78"/>
      <c r="B25" s="112"/>
      <c r="C25" s="113"/>
      <c r="D25" s="113"/>
      <c r="E25" s="113"/>
      <c r="F25" s="113"/>
      <c r="G25" s="113"/>
      <c r="H25" s="113"/>
      <c r="I25" s="113"/>
      <c r="J25" s="175"/>
      <c r="K25" s="175"/>
      <c r="L25" s="175"/>
      <c r="M25" s="175"/>
      <c r="N25" s="175"/>
      <c r="O25" s="175"/>
      <c r="P25" s="176"/>
      <c r="Q25" s="329"/>
      <c r="R25" s="330"/>
      <c r="S25" s="222"/>
      <c r="T25" s="223"/>
    </row>
    <row r="26" s="61" customFormat="1" ht="6" customHeight="1" spans="1:20">
      <c r="A26" s="83" t="s">
        <v>2590</v>
      </c>
      <c r="B26" s="114"/>
      <c r="C26" s="115"/>
      <c r="D26" s="116"/>
      <c r="E26" s="115"/>
      <c r="F26" s="115"/>
      <c r="G26" s="116"/>
      <c r="H26" s="115"/>
      <c r="I26" s="115"/>
      <c r="J26" s="116"/>
      <c r="K26" s="115"/>
      <c r="L26" s="115"/>
      <c r="M26" s="115"/>
      <c r="N26" s="116"/>
      <c r="O26" s="115"/>
      <c r="P26" s="115"/>
      <c r="Q26" s="224"/>
      <c r="R26" s="225"/>
      <c r="S26" s="226"/>
      <c r="T26" s="227"/>
    </row>
    <row r="27" s="62" customFormat="1" ht="13.5" customHeight="1" spans="1:75">
      <c r="A27" s="68"/>
      <c r="B27" s="117" t="s">
        <v>2591</v>
      </c>
      <c r="C27" s="118"/>
      <c r="D27" s="119" t="s">
        <v>2592</v>
      </c>
      <c r="E27" s="120" t="s">
        <v>185</v>
      </c>
      <c r="F27" s="121"/>
      <c r="G27" s="119" t="s">
        <v>2593</v>
      </c>
      <c r="H27" s="120"/>
      <c r="I27" s="121"/>
      <c r="J27" s="119" t="s">
        <v>2594</v>
      </c>
      <c r="K27" s="120"/>
      <c r="L27" s="177"/>
      <c r="M27" s="121"/>
      <c r="N27" s="119" t="s">
        <v>2595</v>
      </c>
      <c r="O27" s="120"/>
      <c r="P27" s="121"/>
      <c r="Q27" s="119" t="s">
        <v>2596</v>
      </c>
      <c r="R27" s="120"/>
      <c r="S27" s="118"/>
      <c r="T27" s="228"/>
      <c r="X27" s="62" t="s">
        <v>1577</v>
      </c>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row>
    <row r="28" s="63" customFormat="1" ht="4.2" spans="1:20">
      <c r="A28" s="68"/>
      <c r="B28" s="122"/>
      <c r="C28" s="123"/>
      <c r="D28" s="124"/>
      <c r="E28" s="125"/>
      <c r="F28" s="125"/>
      <c r="G28" s="124"/>
      <c r="H28" s="126"/>
      <c r="I28" s="125"/>
      <c r="J28" s="124"/>
      <c r="K28" s="125"/>
      <c r="L28" s="125"/>
      <c r="M28" s="125"/>
      <c r="N28" s="124"/>
      <c r="O28" s="125"/>
      <c r="P28" s="125"/>
      <c r="Q28" s="124"/>
      <c r="R28" s="123"/>
      <c r="S28" s="123"/>
      <c r="T28" s="229"/>
    </row>
    <row r="29" s="63" customFormat="1" ht="4.2" spans="1:20">
      <c r="A29" s="68"/>
      <c r="B29" s="127"/>
      <c r="C29" s="128"/>
      <c r="D29" s="129"/>
      <c r="E29" s="130"/>
      <c r="F29" s="131"/>
      <c r="G29" s="129"/>
      <c r="H29" s="131"/>
      <c r="I29" s="131"/>
      <c r="J29" s="129"/>
      <c r="K29" s="131"/>
      <c r="L29" s="131"/>
      <c r="M29" s="131"/>
      <c r="N29" s="129"/>
      <c r="O29" s="131"/>
      <c r="P29" s="131"/>
      <c r="Q29" s="129"/>
      <c r="R29" s="128"/>
      <c r="S29" s="128"/>
      <c r="T29" s="230"/>
    </row>
    <row r="30" s="62" customFormat="1" ht="13.5" customHeight="1" spans="1:75">
      <c r="A30" s="68"/>
      <c r="B30" s="117" t="s">
        <v>2597</v>
      </c>
      <c r="C30" s="118"/>
      <c r="D30" s="119" t="s">
        <v>2598</v>
      </c>
      <c r="E30" s="120" t="s">
        <v>185</v>
      </c>
      <c r="F30" s="121"/>
      <c r="G30" s="119" t="s">
        <v>2599</v>
      </c>
      <c r="H30" s="120"/>
      <c r="I30" s="121"/>
      <c r="J30" s="119" t="s">
        <v>2593</v>
      </c>
      <c r="K30" s="120"/>
      <c r="L30" s="177"/>
      <c r="M30" s="121"/>
      <c r="N30" s="119" t="s">
        <v>1397</v>
      </c>
      <c r="O30" s="120"/>
      <c r="P30" s="121"/>
      <c r="Q30" s="119" t="s">
        <v>2596</v>
      </c>
      <c r="R30" s="120"/>
      <c r="S30" s="132"/>
      <c r="T30" s="228"/>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row>
    <row r="31" s="63" customFormat="1" ht="4.2" spans="1:20">
      <c r="A31" s="68"/>
      <c r="B31" s="122"/>
      <c r="C31" s="123"/>
      <c r="D31" s="124"/>
      <c r="E31" s="126"/>
      <c r="F31" s="125"/>
      <c r="G31" s="124"/>
      <c r="H31" s="125"/>
      <c r="I31" s="125"/>
      <c r="J31" s="124"/>
      <c r="K31" s="125"/>
      <c r="L31" s="125"/>
      <c r="M31" s="125"/>
      <c r="N31" s="124"/>
      <c r="O31" s="125"/>
      <c r="P31" s="125"/>
      <c r="Q31" s="124"/>
      <c r="R31" s="123"/>
      <c r="S31" s="123"/>
      <c r="T31" s="229"/>
    </row>
    <row r="32" s="63" customFormat="1" ht="4.2" spans="1:20">
      <c r="A32" s="68"/>
      <c r="B32" s="127"/>
      <c r="C32" s="128"/>
      <c r="D32" s="129"/>
      <c r="E32" s="130"/>
      <c r="F32" s="131"/>
      <c r="G32" s="129"/>
      <c r="H32" s="131"/>
      <c r="I32" s="131"/>
      <c r="J32" s="129"/>
      <c r="K32" s="131"/>
      <c r="L32" s="131"/>
      <c r="M32" s="131"/>
      <c r="N32" s="129"/>
      <c r="O32" s="131"/>
      <c r="P32" s="131"/>
      <c r="Q32" s="129"/>
      <c r="R32" s="128"/>
      <c r="S32" s="128"/>
      <c r="T32" s="230"/>
    </row>
    <row r="33" s="62" customFormat="1" ht="13.5" customHeight="1" spans="1:75">
      <c r="A33" s="68"/>
      <c r="B33" s="117" t="s">
        <v>2600</v>
      </c>
      <c r="C33" s="118"/>
      <c r="D33" s="119" t="s">
        <v>2601</v>
      </c>
      <c r="E33" s="120"/>
      <c r="F33" s="121"/>
      <c r="G33" s="119" t="s">
        <v>2602</v>
      </c>
      <c r="H33" s="120"/>
      <c r="I33" s="121"/>
      <c r="J33" s="119" t="s">
        <v>2603</v>
      </c>
      <c r="K33" s="120" t="s">
        <v>185</v>
      </c>
      <c r="L33" s="177"/>
      <c r="M33" s="121"/>
      <c r="N33" s="119" t="s">
        <v>2604</v>
      </c>
      <c r="O33" s="120"/>
      <c r="P33" s="121"/>
      <c r="Q33" s="119" t="s">
        <v>2596</v>
      </c>
      <c r="R33" s="120"/>
      <c r="S33" s="118"/>
      <c r="T33" s="228"/>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row>
    <row r="34" s="63" customFormat="1" ht="4.2" spans="1:20">
      <c r="A34" s="68"/>
      <c r="B34" s="122"/>
      <c r="C34" s="123"/>
      <c r="D34" s="124"/>
      <c r="E34" s="126"/>
      <c r="F34" s="125"/>
      <c r="G34" s="124"/>
      <c r="H34" s="126"/>
      <c r="I34" s="125"/>
      <c r="J34" s="124"/>
      <c r="K34" s="126"/>
      <c r="L34" s="126"/>
      <c r="M34" s="125"/>
      <c r="N34" s="124"/>
      <c r="O34" s="125"/>
      <c r="P34" s="125"/>
      <c r="Q34" s="124"/>
      <c r="R34" s="123"/>
      <c r="S34" s="123"/>
      <c r="T34" s="229"/>
    </row>
    <row r="35" s="63" customFormat="1" ht="4.2" spans="1:20">
      <c r="A35" s="68"/>
      <c r="B35" s="127"/>
      <c r="C35" s="128"/>
      <c r="D35" s="129"/>
      <c r="E35" s="130"/>
      <c r="F35" s="131"/>
      <c r="G35" s="129"/>
      <c r="H35" s="130"/>
      <c r="I35" s="131"/>
      <c r="J35" s="129"/>
      <c r="K35" s="130"/>
      <c r="L35" s="130"/>
      <c r="M35" s="131"/>
      <c r="N35" s="129"/>
      <c r="O35" s="131"/>
      <c r="P35" s="131"/>
      <c r="Q35" s="129"/>
      <c r="R35" s="128"/>
      <c r="S35" s="128"/>
      <c r="T35" s="230"/>
    </row>
    <row r="36" s="62" customFormat="1" ht="13.5" customHeight="1" spans="1:75">
      <c r="A36" s="68"/>
      <c r="B36" s="117" t="s">
        <v>2605</v>
      </c>
      <c r="C36" s="118"/>
      <c r="D36" s="119" t="s">
        <v>2606</v>
      </c>
      <c r="E36" s="120"/>
      <c r="F36" s="121"/>
      <c r="G36" s="119" t="s">
        <v>2607</v>
      </c>
      <c r="H36" s="120"/>
      <c r="I36" s="121"/>
      <c r="J36" s="119" t="s">
        <v>2608</v>
      </c>
      <c r="K36" s="120" t="s">
        <v>185</v>
      </c>
      <c r="L36" s="177"/>
      <c r="M36" s="121"/>
      <c r="N36" s="119" t="s">
        <v>2609</v>
      </c>
      <c r="O36" s="120"/>
      <c r="P36" s="178"/>
      <c r="Q36" s="119" t="s">
        <v>2610</v>
      </c>
      <c r="R36" s="120"/>
      <c r="S36" s="118"/>
      <c r="T36" s="228"/>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row>
    <row r="37" s="63" customFormat="1" ht="4.2" spans="1:20">
      <c r="A37" s="68"/>
      <c r="B37" s="122"/>
      <c r="C37" s="123"/>
      <c r="D37" s="124"/>
      <c r="E37" s="126"/>
      <c r="F37" s="125"/>
      <c r="G37" s="124"/>
      <c r="H37" s="126"/>
      <c r="I37" s="125"/>
      <c r="J37" s="124"/>
      <c r="K37" s="126"/>
      <c r="L37" s="126"/>
      <c r="M37" s="125"/>
      <c r="N37" s="124"/>
      <c r="O37" s="125"/>
      <c r="P37" s="125"/>
      <c r="Q37" s="124"/>
      <c r="R37" s="123"/>
      <c r="S37" s="123"/>
      <c r="T37" s="229"/>
    </row>
    <row r="38" s="63" customFormat="1" ht="4.2" spans="1:20">
      <c r="A38" s="68"/>
      <c r="B38" s="127"/>
      <c r="C38" s="128"/>
      <c r="D38" s="129"/>
      <c r="E38" s="130"/>
      <c r="F38" s="131"/>
      <c r="G38" s="129"/>
      <c r="H38" s="131"/>
      <c r="I38" s="131"/>
      <c r="J38" s="129"/>
      <c r="K38" s="131"/>
      <c r="L38" s="131"/>
      <c r="M38" s="131"/>
      <c r="N38" s="129"/>
      <c r="O38" s="131"/>
      <c r="P38" s="131"/>
      <c r="Q38" s="129"/>
      <c r="R38" s="128"/>
      <c r="S38" s="128"/>
      <c r="T38" s="230"/>
    </row>
    <row r="39" s="62" customFormat="1" ht="13.5" customHeight="1" spans="1:75">
      <c r="A39" s="68"/>
      <c r="B39" s="117" t="s">
        <v>2611</v>
      </c>
      <c r="C39" s="118"/>
      <c r="D39" s="119" t="s">
        <v>1318</v>
      </c>
      <c r="E39" s="120"/>
      <c r="F39" s="121"/>
      <c r="G39" s="119" t="s">
        <v>2612</v>
      </c>
      <c r="H39" s="120"/>
      <c r="I39" s="121"/>
      <c r="J39" s="119" t="s">
        <v>1397</v>
      </c>
      <c r="K39" s="120"/>
      <c r="L39" s="177"/>
      <c r="M39" s="121"/>
      <c r="N39" s="119" t="s">
        <v>2613</v>
      </c>
      <c r="O39" s="120"/>
      <c r="P39" s="121" t="s">
        <v>11</v>
      </c>
      <c r="Q39" s="119"/>
      <c r="R39" s="120"/>
      <c r="S39" s="118"/>
      <c r="T39" s="228"/>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row>
    <row r="40" s="63" customFormat="1" ht="4.2" spans="1:20">
      <c r="A40" s="68"/>
      <c r="B40" s="122"/>
      <c r="C40" s="123"/>
      <c r="D40" s="124"/>
      <c r="E40" s="126"/>
      <c r="F40" s="125"/>
      <c r="G40" s="124"/>
      <c r="H40" s="125"/>
      <c r="I40" s="125"/>
      <c r="J40" s="124"/>
      <c r="K40" s="125"/>
      <c r="L40" s="125"/>
      <c r="M40" s="125"/>
      <c r="N40" s="124"/>
      <c r="O40" s="125"/>
      <c r="P40" s="179"/>
      <c r="Q40" s="124"/>
      <c r="R40" s="123"/>
      <c r="S40" s="123"/>
      <c r="T40" s="229"/>
    </row>
    <row r="41" s="63" customFormat="1" ht="4.2" spans="1:20">
      <c r="A41" s="68"/>
      <c r="B41" s="127"/>
      <c r="C41" s="128"/>
      <c r="D41" s="129"/>
      <c r="E41" s="130"/>
      <c r="F41" s="131"/>
      <c r="G41" s="129"/>
      <c r="H41" s="131"/>
      <c r="I41" s="131"/>
      <c r="J41" s="129"/>
      <c r="K41" s="131"/>
      <c r="L41" s="131"/>
      <c r="M41" s="131"/>
      <c r="N41" s="129"/>
      <c r="O41" s="131"/>
      <c r="P41" s="131"/>
      <c r="Q41" s="129"/>
      <c r="R41" s="128"/>
      <c r="S41" s="128"/>
      <c r="T41" s="230"/>
    </row>
    <row r="42" s="62" customFormat="1" ht="13.5" customHeight="1" spans="1:75">
      <c r="A42" s="68"/>
      <c r="B42" s="117" t="s">
        <v>2614</v>
      </c>
      <c r="C42" s="118"/>
      <c r="D42" s="119" t="s">
        <v>2615</v>
      </c>
      <c r="E42" s="120"/>
      <c r="F42" s="121"/>
      <c r="G42" s="119" t="s">
        <v>2615</v>
      </c>
      <c r="H42" s="120"/>
      <c r="I42" s="121"/>
      <c r="J42" s="119" t="s">
        <v>2615</v>
      </c>
      <c r="K42" s="120"/>
      <c r="L42" s="177"/>
      <c r="M42" s="121"/>
      <c r="N42" s="119" t="s">
        <v>1318</v>
      </c>
      <c r="O42" s="120" t="s">
        <v>185</v>
      </c>
      <c r="P42" s="121"/>
      <c r="Q42" s="119" t="s">
        <v>2616</v>
      </c>
      <c r="R42" s="120"/>
      <c r="S42" s="118"/>
      <c r="T42" s="228"/>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row>
    <row r="43" s="62" customFormat="1" spans="1:75">
      <c r="A43" s="68"/>
      <c r="B43" s="117"/>
      <c r="C43" s="118"/>
      <c r="D43" s="119" t="s">
        <v>2608</v>
      </c>
      <c r="E43" s="132"/>
      <c r="F43" s="118"/>
      <c r="G43" s="119" t="s">
        <v>2617</v>
      </c>
      <c r="H43" s="121"/>
      <c r="I43" s="121"/>
      <c r="J43" s="119" t="s">
        <v>2368</v>
      </c>
      <c r="K43" s="121"/>
      <c r="L43" s="121"/>
      <c r="M43" s="121"/>
      <c r="N43" s="119"/>
      <c r="O43" s="121"/>
      <c r="P43" s="121"/>
      <c r="Q43" s="119"/>
      <c r="R43" s="118"/>
      <c r="S43" s="118"/>
      <c r="T43" s="228"/>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row>
    <row r="44" s="61" customFormat="1" ht="5.4" spans="1:20">
      <c r="A44" s="68"/>
      <c r="B44" s="133"/>
      <c r="C44" s="134"/>
      <c r="D44" s="135"/>
      <c r="E44" s="136"/>
      <c r="F44" s="136"/>
      <c r="G44" s="135"/>
      <c r="H44" s="136"/>
      <c r="I44" s="136"/>
      <c r="J44" s="135"/>
      <c r="K44" s="136"/>
      <c r="L44" s="136"/>
      <c r="M44" s="136"/>
      <c r="N44" s="135"/>
      <c r="O44" s="136"/>
      <c r="P44" s="136"/>
      <c r="Q44" s="135"/>
      <c r="R44" s="134"/>
      <c r="S44" s="134"/>
      <c r="T44" s="231"/>
    </row>
    <row r="45" s="63" customFormat="1" ht="4.2" spans="1:20">
      <c r="A45" s="68"/>
      <c r="B45" s="127"/>
      <c r="C45" s="128"/>
      <c r="D45" s="129"/>
      <c r="E45" s="130"/>
      <c r="F45" s="131"/>
      <c r="G45" s="129"/>
      <c r="H45" s="131"/>
      <c r="I45" s="131"/>
      <c r="J45" s="129"/>
      <c r="K45" s="131"/>
      <c r="L45" s="131"/>
      <c r="M45" s="131"/>
      <c r="N45" s="129"/>
      <c r="O45" s="131"/>
      <c r="P45" s="131"/>
      <c r="Q45" s="129"/>
      <c r="R45" s="128"/>
      <c r="S45" s="128"/>
      <c r="T45" s="230"/>
    </row>
    <row r="46" s="62" customFormat="1" ht="13.5" customHeight="1" spans="1:75">
      <c r="A46" s="68"/>
      <c r="B46" s="117" t="s">
        <v>2618</v>
      </c>
      <c r="C46" s="118"/>
      <c r="D46" s="119" t="s">
        <v>1305</v>
      </c>
      <c r="E46" s="120"/>
      <c r="F46" s="121"/>
      <c r="G46" s="119" t="s">
        <v>2619</v>
      </c>
      <c r="H46" s="120" t="s">
        <v>185</v>
      </c>
      <c r="I46" s="121"/>
      <c r="J46" s="119" t="s">
        <v>2620</v>
      </c>
      <c r="K46" s="120"/>
      <c r="L46" s="177"/>
      <c r="M46" s="121"/>
      <c r="N46" s="119" t="s">
        <v>1861</v>
      </c>
      <c r="O46" s="120"/>
      <c r="P46" s="121"/>
      <c r="Q46" s="119" t="s">
        <v>2621</v>
      </c>
      <c r="R46" s="120"/>
      <c r="S46" s="118"/>
      <c r="T46" s="228"/>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row>
    <row r="47" s="63" customFormat="1" ht="4.2" spans="1:20">
      <c r="A47" s="78"/>
      <c r="B47" s="122"/>
      <c r="C47" s="123"/>
      <c r="D47" s="124"/>
      <c r="E47" s="126"/>
      <c r="F47" s="125"/>
      <c r="G47" s="124"/>
      <c r="H47" s="125"/>
      <c r="I47" s="125"/>
      <c r="J47" s="124"/>
      <c r="K47" s="125"/>
      <c r="L47" s="125"/>
      <c r="M47" s="125"/>
      <c r="N47" s="124"/>
      <c r="O47" s="125"/>
      <c r="P47" s="179"/>
      <c r="Q47" s="124"/>
      <c r="R47" s="123"/>
      <c r="S47" s="123"/>
      <c r="T47" s="229"/>
    </row>
    <row r="48" s="61" customFormat="1" ht="5.4" spans="1:20">
      <c r="A48" s="137"/>
      <c r="B48" s="138"/>
      <c r="C48" s="138"/>
      <c r="D48" s="138"/>
      <c r="E48" s="138"/>
      <c r="F48" s="138"/>
      <c r="G48" s="139"/>
      <c r="H48" s="138"/>
      <c r="I48" s="138"/>
      <c r="J48" s="139"/>
      <c r="K48" s="138"/>
      <c r="L48" s="138"/>
      <c r="M48" s="138"/>
      <c r="N48" s="139"/>
      <c r="O48" s="138"/>
      <c r="P48" s="138"/>
      <c r="Q48" s="139"/>
      <c r="R48" s="138"/>
      <c r="S48" s="138"/>
      <c r="T48" s="232"/>
    </row>
    <row r="49" s="62" customFormat="1" ht="13.5" customHeight="1" spans="1:75">
      <c r="A49" s="140" t="s">
        <v>2622</v>
      </c>
      <c r="B49" s="118"/>
      <c r="C49" s="118" t="s">
        <v>55</v>
      </c>
      <c r="D49" s="119" t="s">
        <v>2623</v>
      </c>
      <c r="E49" s="120" t="s">
        <v>185</v>
      </c>
      <c r="F49" s="141">
        <v>3300</v>
      </c>
      <c r="G49" s="142" t="s">
        <v>2624</v>
      </c>
      <c r="H49" s="118"/>
      <c r="I49" s="118"/>
      <c r="J49" s="119" t="s">
        <v>2625</v>
      </c>
      <c r="K49" s="120"/>
      <c r="L49" s="177"/>
      <c r="M49" s="118"/>
      <c r="N49" s="119" t="s">
        <v>2530</v>
      </c>
      <c r="O49" s="120"/>
      <c r="P49" s="118"/>
      <c r="Q49" s="119"/>
      <c r="R49" s="233"/>
      <c r="S49" s="118"/>
      <c r="T49" s="228"/>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row>
    <row r="50" s="61" customFormat="1" ht="5.4" spans="1:20">
      <c r="A50" s="143"/>
      <c r="B50" s="144"/>
      <c r="C50" s="144"/>
      <c r="D50" s="145"/>
      <c r="E50" s="144"/>
      <c r="F50" s="144"/>
      <c r="G50" s="144"/>
      <c r="H50" s="144"/>
      <c r="I50" s="144"/>
      <c r="J50" s="145"/>
      <c r="K50" s="146"/>
      <c r="L50" s="146"/>
      <c r="M50" s="144"/>
      <c r="N50" s="145"/>
      <c r="O50" s="144"/>
      <c r="P50" s="144"/>
      <c r="Q50" s="145"/>
      <c r="R50" s="144"/>
      <c r="S50" s="144"/>
      <c r="T50" s="234"/>
    </row>
    <row r="51" s="62" customFormat="1" ht="13.5" customHeight="1" spans="1:75">
      <c r="A51" s="140" t="s">
        <v>287</v>
      </c>
      <c r="B51" s="118"/>
      <c r="C51" s="118" t="s">
        <v>55</v>
      </c>
      <c r="D51" s="119" t="s">
        <v>288</v>
      </c>
      <c r="E51" s="120" t="s">
        <v>185</v>
      </c>
      <c r="F51" s="118"/>
      <c r="G51" s="119" t="s">
        <v>2626</v>
      </c>
      <c r="H51" s="120" t="s">
        <v>185</v>
      </c>
      <c r="I51" s="118"/>
      <c r="J51" s="119" t="s">
        <v>2627</v>
      </c>
      <c r="K51" s="120"/>
      <c r="L51" s="177"/>
      <c r="M51" s="118"/>
      <c r="N51" s="119" t="s">
        <v>2530</v>
      </c>
      <c r="O51" s="120"/>
      <c r="P51" s="118"/>
      <c r="Q51" s="119"/>
      <c r="R51" s="233"/>
      <c r="S51" s="118"/>
      <c r="T51" s="228"/>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row>
    <row r="52" s="61" customFormat="1" ht="5.4" spans="1:20">
      <c r="A52" s="143"/>
      <c r="B52" s="144"/>
      <c r="C52" s="144"/>
      <c r="D52" s="145"/>
      <c r="E52" s="144"/>
      <c r="F52" s="144"/>
      <c r="G52" s="145"/>
      <c r="H52" s="146"/>
      <c r="I52" s="144"/>
      <c r="J52" s="145"/>
      <c r="K52" s="144"/>
      <c r="L52" s="144"/>
      <c r="M52" s="144"/>
      <c r="N52" s="145"/>
      <c r="O52" s="144"/>
      <c r="P52" s="144"/>
      <c r="Q52" s="144"/>
      <c r="R52" s="144"/>
      <c r="S52" s="144"/>
      <c r="T52" s="234"/>
    </row>
    <row r="53" s="62" customFormat="1" ht="13.5" customHeight="1" spans="1:75">
      <c r="A53" s="140" t="s">
        <v>2039</v>
      </c>
      <c r="B53" s="118"/>
      <c r="C53" s="118" t="s">
        <v>55</v>
      </c>
      <c r="D53" s="119" t="s">
        <v>2526</v>
      </c>
      <c r="E53" s="120"/>
      <c r="F53" s="121"/>
      <c r="G53" s="119" t="s">
        <v>2530</v>
      </c>
      <c r="H53" s="120"/>
      <c r="I53" s="118"/>
      <c r="J53" s="119"/>
      <c r="K53" s="132"/>
      <c r="L53" s="132"/>
      <c r="M53" s="118"/>
      <c r="N53" s="119"/>
      <c r="O53" s="118"/>
      <c r="P53" s="118"/>
      <c r="Q53" s="118"/>
      <c r="R53" s="118"/>
      <c r="S53" s="118"/>
      <c r="T53" s="228"/>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row>
    <row r="54" s="61" customFormat="1" ht="5.4" spans="1:20">
      <c r="A54" s="147"/>
      <c r="B54" s="134"/>
      <c r="C54" s="134"/>
      <c r="D54" s="134"/>
      <c r="E54" s="134"/>
      <c r="F54" s="134"/>
      <c r="G54" s="135"/>
      <c r="H54" s="134"/>
      <c r="I54" s="134"/>
      <c r="J54" s="135"/>
      <c r="K54" s="180"/>
      <c r="L54" s="180"/>
      <c r="M54" s="134"/>
      <c r="N54" s="135"/>
      <c r="O54" s="134"/>
      <c r="P54" s="134"/>
      <c r="Q54" s="135"/>
      <c r="R54" s="134"/>
      <c r="S54" s="134"/>
      <c r="T54" s="231"/>
    </row>
    <row r="55" s="61" customFormat="1" ht="5.4" spans="1:20">
      <c r="A55" s="137"/>
      <c r="B55" s="148"/>
      <c r="C55" s="148"/>
      <c r="D55" s="148"/>
      <c r="E55" s="148"/>
      <c r="F55" s="148"/>
      <c r="G55" s="148"/>
      <c r="H55" s="148"/>
      <c r="I55" s="148"/>
      <c r="J55" s="148"/>
      <c r="K55" s="148"/>
      <c r="L55" s="148"/>
      <c r="M55" s="148"/>
      <c r="N55" s="148"/>
      <c r="O55" s="148"/>
      <c r="P55" s="148"/>
      <c r="Q55" s="148"/>
      <c r="R55" s="148"/>
      <c r="S55" s="148"/>
      <c r="T55" s="235"/>
    </row>
    <row r="56" s="62" customFormat="1" spans="1:75">
      <c r="A56" s="140" t="s">
        <v>2628</v>
      </c>
      <c r="F56" s="75"/>
      <c r="G56" s="70" t="s">
        <v>2629</v>
      </c>
      <c r="H56" s="149" t="str">
        <f>Isian!E107</f>
        <v>Gudang</v>
      </c>
      <c r="I56" s="149"/>
      <c r="T56" s="192"/>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row>
    <row r="57" s="63" customFormat="1" ht="4.2" spans="1:20">
      <c r="A57" s="150"/>
      <c r="F57" s="151"/>
      <c r="G57" s="152"/>
      <c r="T57" s="236"/>
    </row>
    <row r="58" s="62" customFormat="1" spans="1:75">
      <c r="A58" s="140" t="s">
        <v>2630</v>
      </c>
      <c r="F58" s="75"/>
      <c r="G58" s="70" t="s">
        <v>2629</v>
      </c>
      <c r="H58" s="153"/>
      <c r="I58" s="73"/>
      <c r="J58" s="181"/>
      <c r="K58" s="181"/>
      <c r="L58" s="181"/>
      <c r="N58" s="70" t="s">
        <v>2631</v>
      </c>
      <c r="O58" s="182" t="s">
        <v>55</v>
      </c>
      <c r="P58" s="183">
        <f>Isian!J108</f>
        <v>2013</v>
      </c>
      <c r="Q58" s="181"/>
      <c r="R58" s="181"/>
      <c r="S58" s="181"/>
      <c r="T58" s="192"/>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row>
    <row r="59" s="63" customFormat="1" ht="4.2" spans="1:20">
      <c r="A59" s="150"/>
      <c r="F59" s="151"/>
      <c r="G59" s="152"/>
      <c r="H59" s="154"/>
      <c r="I59" s="154"/>
      <c r="J59" s="184"/>
      <c r="K59" s="184"/>
      <c r="L59" s="184"/>
      <c r="N59" s="152"/>
      <c r="O59" s="185"/>
      <c r="P59" s="184" t="s">
        <v>30</v>
      </c>
      <c r="Q59" s="184"/>
      <c r="R59" s="184"/>
      <c r="S59" s="184"/>
      <c r="T59" s="236"/>
    </row>
    <row r="60" s="62" customFormat="1" spans="1:75">
      <c r="A60" s="140" t="s">
        <v>2632</v>
      </c>
      <c r="F60" s="75"/>
      <c r="G60" s="70" t="s">
        <v>2629</v>
      </c>
      <c r="H60" s="62" t="str">
        <f>Isian!E110</f>
        <v>-</v>
      </c>
      <c r="N60" s="70" t="s">
        <v>145</v>
      </c>
      <c r="O60" s="182" t="s">
        <v>55</v>
      </c>
      <c r="P60" s="186"/>
      <c r="Q60" s="186"/>
      <c r="T60" s="192"/>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row>
    <row r="61" s="63" customFormat="1" ht="4.2" spans="1:20">
      <c r="A61" s="150"/>
      <c r="F61" s="151"/>
      <c r="G61" s="152"/>
      <c r="H61" s="155"/>
      <c r="N61" s="152"/>
      <c r="O61" s="185"/>
      <c r="P61" s="187"/>
      <c r="Q61" s="187"/>
      <c r="T61" s="236"/>
    </row>
    <row r="62" s="62" customFormat="1" spans="1:75">
      <c r="A62" s="140" t="s">
        <v>2633</v>
      </c>
      <c r="F62" s="75"/>
      <c r="G62" s="70" t="s">
        <v>2629</v>
      </c>
      <c r="H62" s="62" t="str">
        <f>Isian!I111</f>
        <v>-</v>
      </c>
      <c r="N62" s="70"/>
      <c r="O62" s="182"/>
      <c r="P62" s="188" t="s">
        <v>30</v>
      </c>
      <c r="Q62" s="188"/>
      <c r="T62" s="19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row>
    <row r="63" s="63" customFormat="1" ht="4.2" spans="1:20">
      <c r="A63" s="150"/>
      <c r="F63" s="151"/>
      <c r="G63" s="152"/>
      <c r="H63" s="155"/>
      <c r="N63" s="152"/>
      <c r="O63" s="185"/>
      <c r="P63" s="189"/>
      <c r="Q63" s="189"/>
      <c r="T63" s="236"/>
    </row>
    <row r="64" s="62" customFormat="1" spans="1:75">
      <c r="A64" s="140" t="s">
        <v>2634</v>
      </c>
      <c r="F64" s="75"/>
      <c r="G64" s="70" t="s">
        <v>2629</v>
      </c>
      <c r="H64" s="62" t="str">
        <f>Isian!E111</f>
        <v>-</v>
      </c>
      <c r="N64" s="70"/>
      <c r="O64" s="182"/>
      <c r="P64" s="188" t="s">
        <v>30</v>
      </c>
      <c r="Q64" s="188"/>
      <c r="T64" s="192"/>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row>
    <row r="65" s="63" customFormat="1" ht="4.2" spans="1:20">
      <c r="A65" s="150"/>
      <c r="F65" s="151"/>
      <c r="G65" s="152"/>
      <c r="H65" s="155"/>
      <c r="N65" s="152"/>
      <c r="O65" s="185"/>
      <c r="P65" s="187"/>
      <c r="Q65" s="187"/>
      <c r="T65" s="236"/>
    </row>
    <row r="66" s="62" customFormat="1" spans="1:75">
      <c r="A66" s="140" t="s">
        <v>2635</v>
      </c>
      <c r="F66" s="75"/>
      <c r="G66" s="70" t="s">
        <v>2629</v>
      </c>
      <c r="H66" s="238"/>
      <c r="I66" s="238"/>
      <c r="J66" s="62" t="s">
        <v>214</v>
      </c>
      <c r="N66" s="70"/>
      <c r="O66" s="182"/>
      <c r="P66" s="263"/>
      <c r="Q66" s="263"/>
      <c r="T66" s="192"/>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row>
    <row r="67" s="63" customFormat="1" ht="4.2" spans="1:20">
      <c r="A67" s="150"/>
      <c r="F67" s="151"/>
      <c r="G67" s="152"/>
      <c r="H67" s="239"/>
      <c r="I67" s="239"/>
      <c r="N67" s="152"/>
      <c r="O67" s="185"/>
      <c r="P67" s="187"/>
      <c r="Q67" s="187"/>
      <c r="T67" s="236"/>
    </row>
    <row r="68" s="62" customFormat="1" ht="15.15" spans="1:75">
      <c r="A68" s="140" t="s">
        <v>2636</v>
      </c>
      <c r="F68" s="70"/>
      <c r="G68" s="70" t="s">
        <v>2629</v>
      </c>
      <c r="H68" s="240">
        <f>Isian!I89</f>
        <v>245</v>
      </c>
      <c r="I68" s="240"/>
      <c r="J68" s="62" t="s">
        <v>214</v>
      </c>
      <c r="T68" s="192"/>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row>
    <row r="69" s="63" customFormat="1" ht="4.95" spans="1:20">
      <c r="A69" s="150"/>
      <c r="F69" s="152"/>
      <c r="G69" s="152"/>
      <c r="H69" s="239"/>
      <c r="I69" s="239"/>
      <c r="T69" s="236"/>
    </row>
    <row r="70" s="62" customFormat="1" spans="1:75">
      <c r="A70" s="140" t="s">
        <v>2637</v>
      </c>
      <c r="F70" s="75"/>
      <c r="G70" s="70" t="s">
        <v>2629</v>
      </c>
      <c r="H70" s="238" t="s">
        <v>30</v>
      </c>
      <c r="I70" s="238"/>
      <c r="J70" s="62" t="s">
        <v>214</v>
      </c>
      <c r="T70" s="192"/>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row>
    <row r="71" s="63" customFormat="1" ht="4.2" spans="1:20">
      <c r="A71" s="150"/>
      <c r="F71" s="151"/>
      <c r="G71" s="152"/>
      <c r="H71" s="239"/>
      <c r="I71" s="239"/>
      <c r="T71" s="236"/>
    </row>
    <row r="72" s="62" customFormat="1" spans="1:75">
      <c r="A72" s="140" t="s">
        <v>2638</v>
      </c>
      <c r="F72" s="75"/>
      <c r="G72" s="70" t="s">
        <v>2629</v>
      </c>
      <c r="H72" s="238">
        <v>0.2</v>
      </c>
      <c r="I72" s="238"/>
      <c r="J72" s="62" t="s">
        <v>2516</v>
      </c>
      <c r="T72" s="19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row>
    <row r="73" s="63" customFormat="1" ht="4.2" spans="1:20">
      <c r="A73" s="150"/>
      <c r="F73" s="151"/>
      <c r="G73" s="152"/>
      <c r="H73" s="239"/>
      <c r="I73" s="239">
        <v>0</v>
      </c>
      <c r="T73" s="236"/>
    </row>
    <row r="74" s="62" customFormat="1" spans="1:75">
      <c r="A74" s="140" t="s">
        <v>2639</v>
      </c>
      <c r="F74" s="75"/>
      <c r="G74" s="70" t="s">
        <v>2629</v>
      </c>
      <c r="H74" s="238">
        <v>0.2</v>
      </c>
      <c r="I74" s="238"/>
      <c r="J74" s="62" t="s">
        <v>2516</v>
      </c>
      <c r="T74" s="192"/>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row>
    <row r="75" s="64" customFormat="1" ht="6.6" spans="1:20">
      <c r="A75" s="241"/>
      <c r="F75" s="242"/>
      <c r="G75" s="243"/>
      <c r="H75" s="244"/>
      <c r="I75" s="244"/>
      <c r="T75" s="294"/>
    </row>
    <row r="76" s="62" customFormat="1" ht="13.5" customHeight="1" spans="1:75">
      <c r="A76" s="245" t="s">
        <v>2640</v>
      </c>
      <c r="B76" s="118"/>
      <c r="C76" s="118"/>
      <c r="D76" s="246" t="s">
        <v>55</v>
      </c>
      <c r="E76" s="118"/>
      <c r="F76" s="118"/>
      <c r="G76" s="119" t="s">
        <v>2641</v>
      </c>
      <c r="H76" s="120" t="s">
        <v>185</v>
      </c>
      <c r="I76" s="118"/>
      <c r="J76" s="119" t="s">
        <v>2642</v>
      </c>
      <c r="K76" s="120"/>
      <c r="L76" s="177"/>
      <c r="M76" s="118"/>
      <c r="N76" s="119" t="s">
        <v>2643</v>
      </c>
      <c r="O76" s="120"/>
      <c r="P76" s="118"/>
      <c r="Q76" s="119" t="s">
        <v>2530</v>
      </c>
      <c r="R76" s="120"/>
      <c r="S76" s="118"/>
      <c r="T76" s="228"/>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row>
    <row r="77" s="64" customFormat="1" ht="6.6" spans="1:20">
      <c r="A77" s="247"/>
      <c r="B77" s="248"/>
      <c r="C77" s="248"/>
      <c r="D77" s="248"/>
      <c r="E77" s="248"/>
      <c r="F77" s="248"/>
      <c r="G77" s="249"/>
      <c r="H77" s="250"/>
      <c r="I77" s="248"/>
      <c r="J77" s="249"/>
      <c r="K77" s="248"/>
      <c r="L77" s="248"/>
      <c r="M77" s="248"/>
      <c r="N77" s="249"/>
      <c r="O77" s="248"/>
      <c r="P77" s="248"/>
      <c r="Q77" s="249"/>
      <c r="R77" s="248"/>
      <c r="S77" s="248"/>
      <c r="T77" s="295"/>
    </row>
    <row r="78" s="62" customFormat="1" ht="13.5" customHeight="1" spans="1:75">
      <c r="A78" s="245" t="s">
        <v>2644</v>
      </c>
      <c r="B78" s="118"/>
      <c r="C78" s="118"/>
      <c r="D78" s="246" t="s">
        <v>55</v>
      </c>
      <c r="E78" s="118"/>
      <c r="F78" s="118"/>
      <c r="G78" s="119" t="s">
        <v>2645</v>
      </c>
      <c r="H78" s="120" t="s">
        <v>185</v>
      </c>
      <c r="I78" s="118"/>
      <c r="J78" s="119" t="s">
        <v>2646</v>
      </c>
      <c r="K78" s="120"/>
      <c r="L78" s="177"/>
      <c r="M78" s="118"/>
      <c r="N78" s="119" t="s">
        <v>2647</v>
      </c>
      <c r="O78" s="120"/>
      <c r="P78" s="118"/>
      <c r="Q78" s="119" t="s">
        <v>2648</v>
      </c>
      <c r="R78" s="120"/>
      <c r="S78" s="118"/>
      <c r="T78" s="22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row>
    <row r="79" s="62" customFormat="1" spans="1:75">
      <c r="A79" s="245"/>
      <c r="B79" s="118"/>
      <c r="C79" s="118"/>
      <c r="D79" s="118"/>
      <c r="E79" s="118"/>
      <c r="F79" s="118"/>
      <c r="G79" s="119" t="s">
        <v>2649</v>
      </c>
      <c r="H79" s="132"/>
      <c r="I79" s="118"/>
      <c r="J79" s="118"/>
      <c r="K79" s="118"/>
      <c r="L79" s="118"/>
      <c r="M79" s="118"/>
      <c r="N79" s="119" t="s">
        <v>2650</v>
      </c>
      <c r="O79" s="118"/>
      <c r="P79" s="118"/>
      <c r="Q79" s="119" t="s">
        <v>2651</v>
      </c>
      <c r="R79" s="118"/>
      <c r="S79" s="118"/>
      <c r="T79" s="228"/>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row>
    <row r="80" s="61" customFormat="1" ht="5.4" spans="1:20">
      <c r="A80" s="251"/>
      <c r="B80" s="134"/>
      <c r="C80" s="134"/>
      <c r="D80" s="134"/>
      <c r="E80" s="134"/>
      <c r="F80" s="134"/>
      <c r="G80" s="134"/>
      <c r="H80" s="134"/>
      <c r="I80" s="134"/>
      <c r="J80" s="134"/>
      <c r="K80" s="134"/>
      <c r="L80" s="134"/>
      <c r="M80" s="134"/>
      <c r="N80" s="134"/>
      <c r="O80" s="134"/>
      <c r="P80" s="134"/>
      <c r="Q80" s="134"/>
      <c r="R80" s="134"/>
      <c r="S80" s="134"/>
      <c r="T80" s="231"/>
    </row>
    <row r="81" s="61" customFormat="1" ht="5.4" spans="1:20">
      <c r="A81" s="252"/>
      <c r="K81" s="264"/>
      <c r="L81" s="148"/>
      <c r="M81" s="265"/>
      <c r="N81" s="265"/>
      <c r="O81" s="265"/>
      <c r="P81" s="265"/>
      <c r="Q81" s="265"/>
      <c r="R81" s="265"/>
      <c r="S81" s="265"/>
      <c r="T81" s="296"/>
    </row>
    <row r="82" s="62" customFormat="1" spans="1:75">
      <c r="A82" s="253" t="s">
        <v>2652</v>
      </c>
      <c r="K82" s="266" t="s">
        <v>2559</v>
      </c>
      <c r="L82" s="267"/>
      <c r="M82" s="267"/>
      <c r="N82" s="267"/>
      <c r="O82" s="268"/>
      <c r="P82" s="268"/>
      <c r="Q82" s="268"/>
      <c r="R82" s="268"/>
      <c r="S82" s="268"/>
      <c r="T82" s="297"/>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row>
    <row r="83" s="62" customFormat="1" ht="13.5" customHeight="1" spans="1:75">
      <c r="A83" s="140"/>
      <c r="F83" s="70"/>
      <c r="G83" s="254"/>
      <c r="H83" s="254"/>
      <c r="I83" s="254"/>
      <c r="J83" s="254"/>
      <c r="K83" s="3195" t="s">
        <v>2561</v>
      </c>
      <c r="L83" s="270" t="s">
        <v>2669</v>
      </c>
      <c r="M83" s="270"/>
      <c r="N83" s="270"/>
      <c r="O83" s="270"/>
      <c r="P83" s="270"/>
      <c r="Q83" s="270"/>
      <c r="R83" s="270"/>
      <c r="S83" s="270"/>
      <c r="T83" s="298"/>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row>
    <row r="84" s="61" customFormat="1" ht="2.25" customHeight="1" spans="1:20">
      <c r="A84" s="143"/>
      <c r="G84" s="255"/>
      <c r="I84" s="271"/>
      <c r="J84" s="272"/>
      <c r="K84" s="273"/>
      <c r="L84" s="270"/>
      <c r="M84" s="270"/>
      <c r="N84" s="270"/>
      <c r="O84" s="270"/>
      <c r="P84" s="270"/>
      <c r="Q84" s="270"/>
      <c r="R84" s="270"/>
      <c r="S84" s="270"/>
      <c r="T84" s="299"/>
    </row>
    <row r="85" s="62" customFormat="1" ht="26.25" customHeight="1" spans="1:75">
      <c r="A85" s="3191" t="s">
        <v>2560</v>
      </c>
      <c r="F85" s="70" t="s">
        <v>2629</v>
      </c>
      <c r="G85" s="254">
        <f>'Lap 1'!H45</f>
        <v>442617000</v>
      </c>
      <c r="H85" s="254"/>
      <c r="I85" s="254"/>
      <c r="J85" s="254"/>
      <c r="K85" s="274"/>
      <c r="L85" s="270"/>
      <c r="M85" s="270"/>
      <c r="N85" s="270"/>
      <c r="O85" s="270"/>
      <c r="P85" s="270"/>
      <c r="Q85" s="270"/>
      <c r="R85" s="270"/>
      <c r="S85" s="270"/>
      <c r="T85" s="298"/>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row>
    <row r="86" s="61" customFormat="1" ht="12.75" hidden="1" customHeight="1" spans="1:20">
      <c r="A86" s="143"/>
      <c r="G86" s="255"/>
      <c r="I86" s="271"/>
      <c r="J86" s="272"/>
      <c r="K86" s="275"/>
      <c r="L86" s="276"/>
      <c r="M86" s="270"/>
      <c r="N86" s="270"/>
      <c r="O86" s="270"/>
      <c r="P86" s="270"/>
      <c r="Q86" s="270"/>
      <c r="R86" s="270"/>
      <c r="S86" s="270"/>
      <c r="T86" s="299"/>
    </row>
    <row r="87" s="62" customFormat="1" ht="18.75" customHeight="1" spans="1:75">
      <c r="A87" s="3191" t="s">
        <v>2563</v>
      </c>
      <c r="F87" s="70" t="s">
        <v>2629</v>
      </c>
      <c r="G87" s="254">
        <f>'Lap 1'!K45</f>
        <v>309831900</v>
      </c>
      <c r="H87" s="254"/>
      <c r="I87" s="254"/>
      <c r="J87" s="254"/>
      <c r="K87" s="3196" t="s">
        <v>2564</v>
      </c>
      <c r="L87" s="278" t="s">
        <v>2654</v>
      </c>
      <c r="M87" s="278"/>
      <c r="N87" s="278"/>
      <c r="O87" s="278"/>
      <c r="P87" s="278"/>
      <c r="Q87" s="278"/>
      <c r="R87" s="278"/>
      <c r="S87" s="278"/>
      <c r="T87" s="298"/>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row>
    <row r="88" s="61" customFormat="1" ht="3" customHeight="1" spans="1:20">
      <c r="A88" s="252"/>
      <c r="K88" s="279"/>
      <c r="L88" s="278"/>
      <c r="M88" s="278"/>
      <c r="N88" s="278"/>
      <c r="O88" s="278"/>
      <c r="P88" s="278"/>
      <c r="Q88" s="278"/>
      <c r="R88" s="278"/>
      <c r="S88" s="278"/>
      <c r="T88" s="300"/>
    </row>
    <row r="89" s="62" customFormat="1" ht="14.25" customHeight="1" spans="1:75">
      <c r="A89" s="256"/>
      <c r="K89" s="277"/>
      <c r="L89" s="278"/>
      <c r="M89" s="278"/>
      <c r="N89" s="278"/>
      <c r="O89" s="278"/>
      <c r="P89" s="278"/>
      <c r="Q89" s="278"/>
      <c r="R89" s="278"/>
      <c r="S89" s="278"/>
      <c r="T89" s="301"/>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row>
    <row r="90" s="61" customFormat="1" ht="15.75" customHeight="1" spans="1:20">
      <c r="A90" s="252"/>
      <c r="K90" s="280"/>
      <c r="L90" s="278"/>
      <c r="M90" s="278"/>
      <c r="N90" s="278"/>
      <c r="O90" s="278"/>
      <c r="P90" s="278"/>
      <c r="Q90" s="278"/>
      <c r="R90" s="278"/>
      <c r="S90" s="278"/>
      <c r="T90" s="300"/>
    </row>
    <row r="91" s="62" customFormat="1" ht="18.75" hidden="1" customHeight="1" spans="1:75">
      <c r="A91" s="256"/>
      <c r="K91" s="74"/>
      <c r="L91" s="281"/>
      <c r="T91" s="301"/>
      <c r="W91" s="302" t="s">
        <v>2655</v>
      </c>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row>
    <row r="92" s="61" customFormat="1" ht="12.75" hidden="1" customHeight="1" spans="1:20">
      <c r="A92" s="252"/>
      <c r="K92" s="280"/>
      <c r="L92" s="276"/>
      <c r="T92" s="303"/>
    </row>
    <row r="93" s="61" customFormat="1" ht="3" customHeight="1" spans="1:20">
      <c r="A93" s="252"/>
      <c r="K93" s="282"/>
      <c r="L93" s="283"/>
      <c r="M93" s="284"/>
      <c r="N93" s="284"/>
      <c r="O93" s="284"/>
      <c r="P93" s="284"/>
      <c r="Q93" s="284"/>
      <c r="R93" s="284"/>
      <c r="S93" s="284"/>
      <c r="T93" s="304"/>
    </row>
    <row r="94" s="62" customFormat="1" ht="12.75" hidden="1" customHeight="1" spans="1:75">
      <c r="A94" s="256"/>
      <c r="K94" s="285"/>
      <c r="L94" s="286">
        <v>4</v>
      </c>
      <c r="M94" s="278" t="e">
        <f>[342]Isian!E199</f>
        <v>#REF!</v>
      </c>
      <c r="N94" s="278"/>
      <c r="O94" s="278"/>
      <c r="P94" s="278"/>
      <c r="Q94" s="278"/>
      <c r="R94" s="278"/>
      <c r="S94" s="278"/>
      <c r="T94" s="305"/>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row>
    <row r="95" s="61" customFormat="1" ht="12.75" hidden="1" customHeight="1" spans="1:20">
      <c r="A95" s="252"/>
      <c r="K95" s="282"/>
      <c r="L95" s="287"/>
      <c r="M95" s="278"/>
      <c r="N95" s="278"/>
      <c r="O95" s="278"/>
      <c r="P95" s="278"/>
      <c r="Q95" s="278"/>
      <c r="R95" s="278"/>
      <c r="S95" s="278"/>
      <c r="T95" s="304"/>
    </row>
    <row r="96" s="62" customFormat="1" ht="12.75" hidden="1" customHeight="1" spans="1:75">
      <c r="A96" s="256"/>
      <c r="K96" s="288"/>
      <c r="L96" s="289"/>
      <c r="M96" s="278"/>
      <c r="N96" s="278"/>
      <c r="O96" s="278"/>
      <c r="P96" s="278"/>
      <c r="Q96" s="278"/>
      <c r="R96" s="278"/>
      <c r="S96" s="278"/>
      <c r="T96" s="305"/>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row>
    <row r="97" s="61" customFormat="1" ht="12" hidden="1" customHeight="1" spans="1:20">
      <c r="A97" s="252"/>
      <c r="K97" s="290"/>
      <c r="L97" s="291"/>
      <c r="M97" s="278"/>
      <c r="N97" s="278"/>
      <c r="O97" s="278"/>
      <c r="P97" s="278"/>
      <c r="Q97" s="278"/>
      <c r="R97" s="278"/>
      <c r="S97" s="278"/>
      <c r="T97" s="304"/>
    </row>
    <row r="98" s="62" customFormat="1" ht="10.5" hidden="1" customHeight="1" spans="1:75">
      <c r="A98" s="256"/>
      <c r="K98" s="288"/>
      <c r="L98" s="289"/>
      <c r="M98" s="278"/>
      <c r="N98" s="278"/>
      <c r="O98" s="278"/>
      <c r="P98" s="278"/>
      <c r="Q98" s="278"/>
      <c r="R98" s="278"/>
      <c r="S98" s="278"/>
      <c r="T98" s="306"/>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row>
    <row r="99" s="62" customFormat="1" ht="9" hidden="1" customHeight="1" spans="1:75">
      <c r="A99" s="140"/>
      <c r="F99" s="70"/>
      <c r="G99" s="254"/>
      <c r="H99" s="254"/>
      <c r="I99" s="254"/>
      <c r="J99" s="254"/>
      <c r="K99" s="288"/>
      <c r="L99" s="289"/>
      <c r="M99" s="278"/>
      <c r="N99" s="278"/>
      <c r="O99" s="278"/>
      <c r="P99" s="278"/>
      <c r="Q99" s="278"/>
      <c r="R99" s="278"/>
      <c r="S99" s="278"/>
      <c r="T99" s="306"/>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row>
    <row r="100" s="62" customFormat="1" ht="14.25" hidden="1" customHeight="1" spans="1:75">
      <c r="A100" s="140"/>
      <c r="F100" s="70"/>
      <c r="G100" s="254"/>
      <c r="H100" s="254"/>
      <c r="I100" s="254"/>
      <c r="J100" s="254"/>
      <c r="K100" s="288"/>
      <c r="L100" s="289"/>
      <c r="M100" s="278"/>
      <c r="N100" s="278"/>
      <c r="O100" s="278"/>
      <c r="P100" s="278"/>
      <c r="Q100" s="278"/>
      <c r="R100" s="278"/>
      <c r="S100" s="278"/>
      <c r="T100" s="306"/>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row>
    <row r="101" s="62" customFormat="1" ht="3.75" customHeight="1" spans="1:75">
      <c r="A101" s="257"/>
      <c r="B101" s="258"/>
      <c r="C101" s="259"/>
      <c r="D101" s="259"/>
      <c r="E101" s="259"/>
      <c r="F101" s="259"/>
      <c r="G101" s="259"/>
      <c r="H101" s="259"/>
      <c r="I101" s="259"/>
      <c r="J101" s="259"/>
      <c r="K101" s="292"/>
      <c r="L101" s="259"/>
      <c r="M101" s="259"/>
      <c r="N101" s="259"/>
      <c r="O101" s="259"/>
      <c r="P101" s="259"/>
      <c r="Q101" s="259"/>
      <c r="R101" s="259"/>
      <c r="S101" s="307"/>
      <c r="T101" s="308"/>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row>
    <row r="102" s="61" customFormat="1" ht="5.4"/>
    <row r="103" s="62" customFormat="1" spans="17:75">
      <c r="Q103" s="309" t="s">
        <v>2656</v>
      </c>
      <c r="R103" s="309"/>
      <c r="S103" s="309"/>
      <c r="T103" s="309"/>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row>
    <row r="104" s="62" customFormat="1" hidden="1" spans="24:75">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row>
    <row r="105" s="62" customFormat="1" hidden="1" spans="24:7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row>
    <row r="106" s="62" customFormat="1" hidden="1" spans="1:75">
      <c r="A106" s="3191" t="s">
        <v>2657</v>
      </c>
      <c r="F106" s="70" t="s">
        <v>2629</v>
      </c>
      <c r="G106" s="254" t="e">
        <f>+#REF!</f>
        <v>#REF!</v>
      </c>
      <c r="H106" s="254"/>
      <c r="I106" s="254"/>
      <c r="J106" s="254"/>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row>
    <row r="107" s="62" customFormat="1" hidden="1" spans="1:75">
      <c r="A107" s="252"/>
      <c r="B107" s="61"/>
      <c r="C107" s="61"/>
      <c r="D107" s="61"/>
      <c r="E107" s="61"/>
      <c r="F107" s="61"/>
      <c r="G107" s="255"/>
      <c r="H107" s="61"/>
      <c r="I107" s="237"/>
      <c r="J107" s="61"/>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row>
    <row r="108" s="62" customFormat="1" hidden="1" spans="1:75">
      <c r="A108" s="256"/>
      <c r="B108" s="73" t="s">
        <v>2658</v>
      </c>
      <c r="D108" s="260" t="e">
        <f>+'[342]SM Bgn'!E11</f>
        <v>#REF!</v>
      </c>
      <c r="F108" s="73" t="e">
        <f>VLOOKUP(D108,konstruksi,2,FALSE)</f>
        <v>#REF!</v>
      </c>
      <c r="G108" s="70"/>
      <c r="H108" s="73"/>
      <c r="I108" s="73"/>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row>
    <row r="109" s="62" customFormat="1" hidden="1" spans="1:75">
      <c r="A109" s="252"/>
      <c r="B109" s="195"/>
      <c r="C109" s="61"/>
      <c r="D109" s="237"/>
      <c r="E109" s="61"/>
      <c r="F109" s="61"/>
      <c r="G109" s="255"/>
      <c r="H109" s="195"/>
      <c r="I109" s="293"/>
      <c r="J109" s="61"/>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row>
    <row r="110" s="62" customFormat="1" hidden="1" spans="1:75">
      <c r="A110" s="256"/>
      <c r="B110" s="73" t="s">
        <v>2659</v>
      </c>
      <c r="D110" s="260" t="e">
        <f>+'[342]SM Bgn'!E15</f>
        <v>#REF!</v>
      </c>
      <c r="F110" s="73" t="e">
        <f>VLOOKUP(D110,kayu,2,FALSE)</f>
        <v>#REF!</v>
      </c>
      <c r="G110" s="70"/>
      <c r="H110" s="73"/>
      <c r="I110" s="73"/>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row>
    <row r="111" s="62" customFormat="1" hidden="1" spans="1:75">
      <c r="A111" s="252"/>
      <c r="B111" s="195"/>
      <c r="C111" s="61"/>
      <c r="D111" s="237"/>
      <c r="E111" s="61"/>
      <c r="F111" s="61"/>
      <c r="G111" s="255"/>
      <c r="H111" s="195"/>
      <c r="I111" s="293"/>
      <c r="J111" s="6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row>
    <row r="112" s="62" customFormat="1" hidden="1" spans="1:75">
      <c r="A112" s="256"/>
      <c r="B112" s="73" t="s">
        <v>2660</v>
      </c>
      <c r="D112" s="260" t="e">
        <f>+'[342]SM Bgn'!E19</f>
        <v>#REF!</v>
      </c>
      <c r="F112" s="73" t="e">
        <f>VLOOKUP(D112,lantai,2,FALSE)</f>
        <v>#REF!</v>
      </c>
      <c r="G112" s="70"/>
      <c r="H112" s="73"/>
      <c r="I112" s="73"/>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row>
    <row r="113" s="62" customFormat="1" hidden="1" spans="1:75">
      <c r="A113" s="252"/>
      <c r="B113" s="195"/>
      <c r="C113" s="61"/>
      <c r="D113" s="237"/>
      <c r="E113" s="61"/>
      <c r="F113" s="61"/>
      <c r="G113" s="255"/>
      <c r="H113" s="195"/>
      <c r="I113" s="293"/>
      <c r="J113" s="61"/>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row>
    <row r="114" s="62" customFormat="1" hidden="1" spans="1:75">
      <c r="A114" s="256"/>
      <c r="B114" s="73" t="s">
        <v>2661</v>
      </c>
      <c r="D114" s="260" t="e">
        <f>+'[342]SM Bgn'!E23</f>
        <v>#REF!</v>
      </c>
      <c r="F114" s="73" t="e">
        <f>VLOOKUP(D114,Umur,2,FALSE)</f>
        <v>#REF!</v>
      </c>
      <c r="G114" s="70"/>
      <c r="H114" s="73"/>
      <c r="I114" s="73"/>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row>
    <row r="115" s="62" customFormat="1" hidden="1" spans="1:75">
      <c r="A115" s="252"/>
      <c r="B115" s="195"/>
      <c r="C115" s="61"/>
      <c r="D115" s="261"/>
      <c r="E115" s="61"/>
      <c r="F115" s="195"/>
      <c r="G115" s="255"/>
      <c r="H115" s="195"/>
      <c r="I115" s="195"/>
      <c r="J115" s="61"/>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row>
    <row r="116" s="62" customFormat="1" hidden="1" spans="1:75">
      <c r="A116" s="256"/>
      <c r="B116" s="73" t="s">
        <v>2662</v>
      </c>
      <c r="D116" s="260" t="e">
        <f>+'[342]SM Bgn'!E28</f>
        <v>#REF!</v>
      </c>
      <c r="F116" s="73" t="e">
        <f>VLOOKUP(D116,kondisi,2,FALSE)</f>
        <v>#REF!</v>
      </c>
      <c r="G116" s="70"/>
      <c r="H116" s="73"/>
      <c r="I116" s="73"/>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row>
    <row r="117" s="62" customFormat="1" hidden="1" spans="1:75">
      <c r="A117" s="252"/>
      <c r="B117" s="195"/>
      <c r="C117" s="61"/>
      <c r="D117" s="237"/>
      <c r="E117" s="61"/>
      <c r="F117" s="61"/>
      <c r="G117" s="255"/>
      <c r="H117" s="195"/>
      <c r="I117" s="293"/>
      <c r="J117" s="61"/>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row>
    <row r="118" s="62" customFormat="1" hidden="1" spans="1:75">
      <c r="A118" s="256"/>
      <c r="C118" s="70" t="s">
        <v>2663</v>
      </c>
      <c r="D118" s="260" t="e">
        <f>D108+D110+D112+D114+D116</f>
        <v>#REF!</v>
      </c>
      <c r="G118" s="70"/>
      <c r="I118" s="72"/>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row>
    <row r="119" s="62" customFormat="1" hidden="1" spans="1:75">
      <c r="A119" s="252"/>
      <c r="B119" s="61"/>
      <c r="C119" s="61"/>
      <c r="D119" s="237"/>
      <c r="E119" s="61"/>
      <c r="F119" s="61"/>
      <c r="G119" s="255"/>
      <c r="H119" s="61"/>
      <c r="I119" s="237"/>
      <c r="J119" s="61"/>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row>
    <row r="120" s="62" customFormat="1" hidden="1" spans="1:75">
      <c r="A120" s="256"/>
      <c r="C120" s="70" t="s">
        <v>2664</v>
      </c>
      <c r="D120" s="262" t="e">
        <f>'[342]SM Bgn'!D42</f>
        <v>#REF!</v>
      </c>
      <c r="G120" s="70"/>
      <c r="I120" s="72"/>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row>
    <row r="121" s="62" customFormat="1" hidden="1" spans="1:75">
      <c r="A121" s="252"/>
      <c r="B121" s="61"/>
      <c r="C121" s="237"/>
      <c r="D121" s="237"/>
      <c r="E121" s="61"/>
      <c r="F121" s="61"/>
      <c r="G121" s="255"/>
      <c r="H121" s="61"/>
      <c r="I121" s="237"/>
      <c r="J121" s="6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row>
    <row r="122" s="62" customFormat="1" spans="11:75">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row>
  </sheetData>
  <mergeCells count="103">
    <mergeCell ref="K1:T1"/>
    <mergeCell ref="E9:G9"/>
    <mergeCell ref="D11:E11"/>
    <mergeCell ref="G11:H11"/>
    <mergeCell ref="J11:K11"/>
    <mergeCell ref="L11:M11"/>
    <mergeCell ref="N11:O11"/>
    <mergeCell ref="Q11:T11"/>
    <mergeCell ref="D12:E12"/>
    <mergeCell ref="G12:H12"/>
    <mergeCell ref="J12:K12"/>
    <mergeCell ref="L12:M12"/>
    <mergeCell ref="N12:O12"/>
    <mergeCell ref="Q12:R12"/>
    <mergeCell ref="D13:E13"/>
    <mergeCell ref="G13:H13"/>
    <mergeCell ref="J13:K13"/>
    <mergeCell ref="L13:M13"/>
    <mergeCell ref="N13:O13"/>
    <mergeCell ref="Q13:R13"/>
    <mergeCell ref="D14:E14"/>
    <mergeCell ref="G14:H14"/>
    <mergeCell ref="J14:K14"/>
    <mergeCell ref="L14:M14"/>
    <mergeCell ref="N14:O14"/>
    <mergeCell ref="Q14:R14"/>
    <mergeCell ref="D15:E15"/>
    <mergeCell ref="G15:H15"/>
    <mergeCell ref="J15:K15"/>
    <mergeCell ref="L15:M15"/>
    <mergeCell ref="N15:O15"/>
    <mergeCell ref="Q15:R15"/>
    <mergeCell ref="D16:E16"/>
    <mergeCell ref="G16:H16"/>
    <mergeCell ref="J16:K16"/>
    <mergeCell ref="L16:M16"/>
    <mergeCell ref="N16:O16"/>
    <mergeCell ref="Q16:R16"/>
    <mergeCell ref="D17:E17"/>
    <mergeCell ref="G17:H17"/>
    <mergeCell ref="J17:K17"/>
    <mergeCell ref="L17:M17"/>
    <mergeCell ref="N17:O17"/>
    <mergeCell ref="Q17:R17"/>
    <mergeCell ref="D18:E18"/>
    <mergeCell ref="G18:H18"/>
    <mergeCell ref="J18:K18"/>
    <mergeCell ref="L18:M18"/>
    <mergeCell ref="N18:O18"/>
    <mergeCell ref="Q18:R18"/>
    <mergeCell ref="D19:E19"/>
    <mergeCell ref="G19:H19"/>
    <mergeCell ref="J19:K19"/>
    <mergeCell ref="L19:M19"/>
    <mergeCell ref="N19:O19"/>
    <mergeCell ref="Q19:R19"/>
    <mergeCell ref="D20:E20"/>
    <mergeCell ref="G20:H20"/>
    <mergeCell ref="J20:K20"/>
    <mergeCell ref="L20:M20"/>
    <mergeCell ref="N20:O20"/>
    <mergeCell ref="Q20:R20"/>
    <mergeCell ref="D21:E21"/>
    <mergeCell ref="G21:H21"/>
    <mergeCell ref="J21:K21"/>
    <mergeCell ref="L21:M21"/>
    <mergeCell ref="N21:O21"/>
    <mergeCell ref="Q21:R21"/>
    <mergeCell ref="D22:E22"/>
    <mergeCell ref="G22:H22"/>
    <mergeCell ref="J22:K22"/>
    <mergeCell ref="L22:M22"/>
    <mergeCell ref="N22:O22"/>
    <mergeCell ref="Q22:R22"/>
    <mergeCell ref="D23:E23"/>
    <mergeCell ref="G23:H23"/>
    <mergeCell ref="J23:K23"/>
    <mergeCell ref="L23:M23"/>
    <mergeCell ref="N23:O23"/>
    <mergeCell ref="Q23:R23"/>
    <mergeCell ref="H56:I56"/>
    <mergeCell ref="H58:I58"/>
    <mergeCell ref="P60:Q60"/>
    <mergeCell ref="P62:Q62"/>
    <mergeCell ref="P64:Q64"/>
    <mergeCell ref="H66:I66"/>
    <mergeCell ref="H68:I68"/>
    <mergeCell ref="H70:I70"/>
    <mergeCell ref="H72:I72"/>
    <mergeCell ref="H74:I74"/>
    <mergeCell ref="G83:J83"/>
    <mergeCell ref="G85:J85"/>
    <mergeCell ref="G87:J87"/>
    <mergeCell ref="Q103:T103"/>
    <mergeCell ref="G106:J106"/>
    <mergeCell ref="A3:A10"/>
    <mergeCell ref="A11:A25"/>
    <mergeCell ref="A26:A47"/>
    <mergeCell ref="J24:P25"/>
    <mergeCell ref="Q24:R25"/>
    <mergeCell ref="M94:S100"/>
    <mergeCell ref="L83:S85"/>
    <mergeCell ref="L87:S90"/>
  </mergeCells>
  <conditionalFormatting sqref="F49">
    <cfRule type="cellIs" dxfId="4" priority="6" stopIfTrue="1" operator="equal">
      <formula>"isi ya"</formula>
    </cfRule>
  </conditionalFormatting>
  <conditionalFormatting sqref="H58:I58">
    <cfRule type="cellIs" dxfId="2" priority="1" stopIfTrue="1" operator="equal">
      <formula>"Wajib di isi"</formula>
    </cfRule>
    <cfRule type="cellIs" dxfId="0" priority="2" stopIfTrue="1" operator="equal">
      <formula>$V$49</formula>
    </cfRule>
  </conditionalFormatting>
  <conditionalFormatting sqref="H66:I66">
    <cfRule type="cellIs" dxfId="2" priority="4" stopIfTrue="1" operator="equal">
      <formula>"isi"</formula>
    </cfRule>
  </conditionalFormatting>
  <conditionalFormatting sqref="H56 P58 P60:Q60 P62:Q62 P64:Q64 H68:I68 H70:I70 H72:I72 H74:I74">
    <cfRule type="cellIs" dxfId="2" priority="5" stopIfTrue="1" operator="equal">
      <formula>$V$54</formula>
    </cfRule>
  </conditionalFormatting>
  <conditionalFormatting sqref="H60 H62 H64">
    <cfRule type="cellIs" dxfId="2" priority="3" stopIfTrue="1" operator="equal">
      <formula>$V$59</formula>
    </cfRule>
  </conditionalFormatting>
  <dataValidations count="1">
    <dataValidation type="list" allowBlank="1" showInputMessage="1" showErrorMessage="1" sqref="E27 H27 K27 O27 R27 E30 H30 K30 O30 R30 E33 H33 K33 O33 R33 E36 H36 K36 O36 R36 E39 H39 K39 O39 R39 E42 H42 K42 O42 R42 E46 H46 K46 O46 R46 E49 K49 O49 E51 H51 K51 O51 E53 H53 H76 K76 O76 R76 H78 K78 O78 R78">
      <formula1>"X"</formula1>
    </dataValidation>
  </dataValidations>
  <pageMargins left="0.748031496062992" right="0.236220472440945" top="1.37795275590551" bottom="0.236220472440945" header="0.31496062992126" footer="0.31496062992126"/>
  <pageSetup paperSize="9" scale="75" orientation="portrait" verticalDpi="300"/>
  <headerFooter/>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9" tint="-0.249977111117893"/>
  </sheetPr>
  <dimension ref="A1:BW122"/>
  <sheetViews>
    <sheetView showGridLines="0" view="pageBreakPreview" zoomScaleNormal="100" topLeftCell="A10" workbookViewId="0">
      <selection activeCell="C14" sqref="C14"/>
    </sheetView>
  </sheetViews>
  <sheetFormatPr defaultColWidth="8.88888888888889" defaultRowHeight="14.4"/>
  <cols>
    <col min="1" max="1" width="4.11111111111111" customWidth="1"/>
    <col min="2" max="2" width="12.4444444444444" customWidth="1"/>
    <col min="3" max="3" width="9.44444444444444" customWidth="1"/>
    <col min="4" max="4" width="6.33333333333333" customWidth="1"/>
    <col min="5" max="5" width="3.11111111111111" customWidth="1"/>
    <col min="6" max="6" width="10.1111111111111" customWidth="1"/>
    <col min="7" max="7" width="6.33333333333333" customWidth="1"/>
    <col min="8" max="8" width="5" customWidth="1"/>
    <col min="9" max="9" width="11.8888888888889" customWidth="1"/>
    <col min="10" max="10" width="3.66666666666667" customWidth="1"/>
    <col min="11" max="11" width="6.11111111111111" customWidth="1"/>
    <col min="12" max="12" width="3.11111111111111" customWidth="1"/>
    <col min="13" max="13" width="5.44444444444444" customWidth="1"/>
    <col min="14" max="14" width="6.33333333333333" customWidth="1"/>
    <col min="15" max="15" width="3.88888888888889" customWidth="1"/>
    <col min="16" max="16" width="9.88888888888889" customWidth="1"/>
    <col min="17" max="17" width="8.88888888888889" customWidth="1"/>
    <col min="18" max="18" width="3.88888888888889" customWidth="1"/>
    <col min="19" max="19" width="3" customWidth="1"/>
    <col min="20" max="20" width="1.44444444444444" customWidth="1"/>
    <col min="21" max="21" width="7.88888888888889" customWidth="1"/>
  </cols>
  <sheetData>
    <row r="1" ht="18.75" customHeight="1" spans="1:75">
      <c r="A1" s="62"/>
      <c r="B1" s="62"/>
      <c r="C1" s="62"/>
      <c r="D1" s="62"/>
      <c r="E1" s="62"/>
      <c r="F1" s="62"/>
      <c r="G1" s="62"/>
      <c r="H1" s="62"/>
      <c r="I1" s="62"/>
      <c r="J1" s="62"/>
      <c r="K1" s="156" t="s">
        <v>2670</v>
      </c>
      <c r="L1" s="157"/>
      <c r="M1" s="157"/>
      <c r="N1" s="157"/>
      <c r="O1" s="157"/>
      <c r="P1" s="157"/>
      <c r="Q1" s="157"/>
      <c r="R1" s="157"/>
      <c r="S1" s="157"/>
      <c r="T1" s="190"/>
      <c r="U1" s="62"/>
      <c r="V1" s="62"/>
      <c r="W1" s="62"/>
      <c r="X1" s="62"/>
      <c r="Y1" s="62"/>
      <c r="Z1" s="62"/>
      <c r="AA1" s="62"/>
      <c r="AB1" s="62"/>
      <c r="AC1" s="62"/>
      <c r="AD1" s="62"/>
      <c r="AE1" s="62"/>
      <c r="AF1" s="62"/>
      <c r="AG1" s="62"/>
      <c r="AH1" s="62"/>
      <c r="AI1" s="62"/>
      <c r="AJ1" s="62"/>
      <c r="AK1" s="62"/>
      <c r="AL1" s="62"/>
      <c r="AM1" s="62"/>
      <c r="AN1" s="62"/>
      <c r="AO1" s="62"/>
      <c r="AP1" s="62"/>
      <c r="AQ1" s="62"/>
      <c r="AR1" s="62"/>
      <c r="AS1" s="62"/>
      <c r="AT1" s="62"/>
      <c r="AU1" s="62"/>
      <c r="AV1" s="62"/>
      <c r="AW1" s="62"/>
      <c r="AX1" s="62"/>
      <c r="AY1" s="62"/>
      <c r="AZ1" s="62"/>
      <c r="BA1" s="62"/>
      <c r="BB1" s="62"/>
      <c r="BC1" s="62"/>
      <c r="BD1" s="62"/>
      <c r="BE1" s="62"/>
      <c r="BF1" s="62"/>
      <c r="BG1" s="62"/>
      <c r="BH1" s="62"/>
      <c r="BI1" s="62"/>
      <c r="BJ1" s="62"/>
      <c r="BK1" s="62"/>
      <c r="BL1" s="62"/>
      <c r="BM1" s="62"/>
      <c r="BN1" s="62"/>
      <c r="BO1" s="62"/>
      <c r="BP1" s="62"/>
      <c r="BQ1" s="62"/>
      <c r="BR1" s="62"/>
      <c r="BS1" s="62"/>
      <c r="BT1" s="62"/>
      <c r="BU1" s="62"/>
      <c r="BV1" s="62"/>
      <c r="BW1" s="62"/>
    </row>
    <row r="2" s="61" customFormat="1" ht="6.15" spans="1:1">
      <c r="A2" s="65"/>
    </row>
    <row r="3" s="61" customFormat="1" ht="6" customHeight="1" spans="1:20">
      <c r="A3" s="66" t="s">
        <v>2448</v>
      </c>
      <c r="B3" s="67"/>
      <c r="C3" s="67"/>
      <c r="D3" s="67"/>
      <c r="E3" s="67"/>
      <c r="F3" s="67"/>
      <c r="G3" s="67"/>
      <c r="H3" s="67"/>
      <c r="I3" s="67"/>
      <c r="J3" s="67"/>
      <c r="K3" s="67"/>
      <c r="L3" s="67"/>
      <c r="M3" s="67"/>
      <c r="N3" s="67"/>
      <c r="O3" s="67"/>
      <c r="P3" s="67"/>
      <c r="Q3" s="67"/>
      <c r="R3" s="67"/>
      <c r="S3" s="67"/>
      <c r="T3" s="191"/>
    </row>
    <row r="4" ht="13.5" customHeight="1" spans="1:75">
      <c r="A4" s="68"/>
      <c r="B4" s="69" t="s">
        <v>2449</v>
      </c>
      <c r="C4" s="62"/>
      <c r="D4" s="70" t="s">
        <v>55</v>
      </c>
      <c r="E4" s="71" t="str">
        <f>'Lap. 2'!E4</f>
        <v>ADI PURNOMO</v>
      </c>
      <c r="F4" s="62"/>
      <c r="G4" s="62"/>
      <c r="H4" s="72"/>
      <c r="I4" s="62"/>
      <c r="J4" s="62"/>
      <c r="K4" s="62"/>
      <c r="L4" s="62"/>
      <c r="M4" s="62"/>
      <c r="N4" s="62"/>
      <c r="O4" s="62"/>
      <c r="P4" s="62"/>
      <c r="Q4" s="62"/>
      <c r="R4" s="62"/>
      <c r="S4" s="62"/>
      <c r="T4" s="192"/>
      <c r="U4" s="62"/>
      <c r="V4" s="62"/>
      <c r="W4" s="62"/>
      <c r="X4" s="62"/>
      <c r="Y4" s="62"/>
      <c r="Z4" s="62"/>
      <c r="AA4" s="62"/>
      <c r="AB4" s="62"/>
      <c r="AC4" s="62"/>
      <c r="AD4" s="62"/>
      <c r="AE4" s="62"/>
      <c r="AF4" s="62"/>
      <c r="AG4" s="62"/>
      <c r="AH4" s="62"/>
      <c r="AI4" s="62"/>
      <c r="AJ4" s="62"/>
      <c r="AK4" s="62"/>
      <c r="AL4" s="62"/>
      <c r="AM4" s="62"/>
      <c r="AN4" s="62"/>
      <c r="AO4" s="62"/>
      <c r="AP4" s="62"/>
      <c r="AQ4" s="62"/>
      <c r="AR4" s="62"/>
      <c r="AS4" s="62"/>
      <c r="AT4" s="62"/>
      <c r="AU4" s="62"/>
      <c r="AV4" s="62"/>
      <c r="AW4" s="62"/>
      <c r="AX4" s="62"/>
      <c r="AY4" s="62"/>
      <c r="AZ4" s="62"/>
      <c r="BA4" s="62"/>
      <c r="BB4" s="62"/>
      <c r="BC4" s="62"/>
      <c r="BD4" s="62"/>
      <c r="BE4" s="62"/>
      <c r="BF4" s="62"/>
      <c r="BG4" s="62"/>
      <c r="BH4" s="62"/>
      <c r="BI4" s="62"/>
      <c r="BJ4" s="62"/>
      <c r="BK4" s="62"/>
      <c r="BL4" s="62"/>
      <c r="BM4" s="62"/>
      <c r="BN4" s="62"/>
      <c r="BO4" s="62"/>
      <c r="BP4" s="62"/>
      <c r="BQ4" s="62"/>
      <c r="BR4" s="62"/>
      <c r="BS4" s="62"/>
      <c r="BT4" s="62"/>
      <c r="BU4" s="62"/>
      <c r="BV4" s="62"/>
      <c r="BW4" s="62"/>
    </row>
    <row r="5" ht="13.5" customHeight="1" spans="1:75">
      <c r="A5" s="68"/>
      <c r="B5" s="69" t="s">
        <v>2450</v>
      </c>
      <c r="C5" s="62"/>
      <c r="D5" s="70" t="s">
        <v>55</v>
      </c>
      <c r="E5" s="73" t="str">
        <f>'Lap. 2'!E5</f>
        <v>Jalan Raya Malasan Tegal Siwalan, </v>
      </c>
      <c r="F5" s="62"/>
      <c r="G5" s="62"/>
      <c r="H5" s="62"/>
      <c r="I5" s="62"/>
      <c r="J5" s="62"/>
      <c r="K5" s="62"/>
      <c r="L5" s="62"/>
      <c r="M5" s="62"/>
      <c r="N5" s="62"/>
      <c r="O5" s="62"/>
      <c r="P5" s="62"/>
      <c r="Q5" s="62"/>
      <c r="R5" s="62"/>
      <c r="S5" s="62"/>
      <c r="T5" s="192"/>
      <c r="U5" s="62"/>
      <c r="V5" s="62"/>
      <c r="W5" s="62"/>
      <c r="X5" s="62"/>
      <c r="Y5" s="62"/>
      <c r="Z5" s="62"/>
      <c r="AA5" s="62"/>
      <c r="AB5" s="62"/>
      <c r="AC5" s="62"/>
      <c r="AD5" s="62"/>
      <c r="AE5" s="62"/>
      <c r="AF5" s="62"/>
      <c r="AG5" s="62"/>
      <c r="AH5" s="62"/>
      <c r="AI5" s="62"/>
      <c r="AJ5" s="62"/>
      <c r="AK5" s="62"/>
      <c r="AL5" s="62"/>
      <c r="AM5" s="62"/>
      <c r="AN5" s="62"/>
      <c r="AO5" s="62"/>
      <c r="AP5" s="62"/>
      <c r="AQ5" s="62"/>
      <c r="AR5" s="62"/>
      <c r="AS5" s="62"/>
      <c r="AT5" s="62"/>
      <c r="AU5" s="62"/>
      <c r="AV5" s="62"/>
      <c r="AW5" s="62"/>
      <c r="AX5" s="62"/>
      <c r="AY5" s="62"/>
      <c r="AZ5" s="62"/>
      <c r="BA5" s="62"/>
      <c r="BB5" s="62"/>
      <c r="BC5" s="62"/>
      <c r="BD5" s="62"/>
      <c r="BE5" s="62"/>
      <c r="BF5" s="62"/>
      <c r="BG5" s="62"/>
      <c r="BH5" s="62"/>
      <c r="BI5" s="62"/>
      <c r="BJ5" s="62"/>
      <c r="BK5" s="62"/>
      <c r="BL5" s="62"/>
      <c r="BM5" s="62"/>
      <c r="BN5" s="62"/>
      <c r="BO5" s="62"/>
      <c r="BP5" s="62"/>
      <c r="BQ5" s="62"/>
      <c r="BR5" s="62"/>
      <c r="BS5" s="62"/>
      <c r="BT5" s="62"/>
      <c r="BU5" s="62"/>
      <c r="BV5" s="62"/>
      <c r="BW5" s="62"/>
    </row>
    <row r="6" ht="13.5" customHeight="1" spans="1:75">
      <c r="A6" s="68"/>
      <c r="B6" s="74"/>
      <c r="C6" s="62"/>
      <c r="D6" s="75"/>
      <c r="E6" s="73" t="str">
        <f>'Lap. 2'!E6</f>
        <v>Desa Malasan Wetan, Kec. Tegalsiwalan, </v>
      </c>
      <c r="F6" s="62"/>
      <c r="G6" s="62"/>
      <c r="H6" s="62"/>
      <c r="I6" s="62"/>
      <c r="J6" s="62"/>
      <c r="K6" s="62"/>
      <c r="L6" s="62"/>
      <c r="M6" s="62"/>
      <c r="N6" s="62"/>
      <c r="O6" s="62"/>
      <c r="P6" s="62"/>
      <c r="Q6" s="62"/>
      <c r="R6" s="62"/>
      <c r="S6" s="62"/>
      <c r="T6" s="192"/>
      <c r="U6" s="62"/>
      <c r="V6" s="62"/>
      <c r="W6" s="62"/>
      <c r="X6" s="62"/>
      <c r="Y6" s="62"/>
      <c r="Z6" s="62"/>
      <c r="AA6" s="70"/>
      <c r="AB6" s="72"/>
      <c r="AC6" s="73"/>
      <c r="AD6" s="73"/>
      <c r="AE6" s="73"/>
      <c r="AF6" s="73"/>
      <c r="AG6" s="73"/>
      <c r="AH6" s="73"/>
      <c r="AI6" s="73"/>
      <c r="AJ6" s="73"/>
      <c r="AK6" s="73"/>
      <c r="AL6" s="73"/>
      <c r="AM6" s="62"/>
      <c r="AN6" s="62"/>
      <c r="AO6" s="62"/>
      <c r="AP6" s="62"/>
      <c r="AQ6" s="62"/>
      <c r="AR6" s="62"/>
      <c r="AS6" s="62"/>
      <c r="AT6" s="62"/>
      <c r="AU6" s="62"/>
      <c r="AV6" s="62"/>
      <c r="AW6" s="62"/>
      <c r="AX6" s="62"/>
      <c r="AY6" s="62"/>
      <c r="AZ6" s="62"/>
      <c r="BA6" s="62"/>
      <c r="BB6" s="62"/>
      <c r="BC6" s="62"/>
      <c r="BD6" s="62"/>
      <c r="BE6" s="62"/>
      <c r="BF6" s="62"/>
      <c r="BG6" s="62"/>
      <c r="BH6" s="62"/>
      <c r="BI6" s="62"/>
      <c r="BJ6" s="62"/>
      <c r="BK6" s="62"/>
      <c r="BL6" s="62"/>
      <c r="BM6" s="62"/>
      <c r="BN6" s="62"/>
      <c r="BO6" s="62"/>
      <c r="BP6" s="62"/>
      <c r="BQ6" s="62"/>
      <c r="BR6" s="62"/>
      <c r="BS6" s="62"/>
      <c r="BT6" s="62"/>
      <c r="BU6" s="62"/>
      <c r="BV6" s="62"/>
      <c r="BW6" s="62"/>
    </row>
    <row r="7" s="62" customFormat="1" ht="13.5" customHeight="1" spans="1:38">
      <c r="A7" s="68"/>
      <c r="B7" s="74"/>
      <c r="D7" s="75"/>
      <c r="E7" s="73" t="str">
        <f>'Lap. 2'!E7</f>
        <v>Kabupaten Probolinggo, Provinsi Jawa Timur</v>
      </c>
      <c r="F7" s="73"/>
      <c r="G7" s="73"/>
      <c r="H7" s="73"/>
      <c r="I7" s="73"/>
      <c r="J7" s="73"/>
      <c r="K7" s="73"/>
      <c r="L7" s="73"/>
      <c r="M7" s="73"/>
      <c r="N7" s="73"/>
      <c r="O7" s="73"/>
      <c r="P7" s="73"/>
      <c r="Q7" s="73"/>
      <c r="R7" s="73"/>
      <c r="S7" s="73"/>
      <c r="T7" s="193"/>
      <c r="U7" s="73"/>
      <c r="AB7" s="72"/>
      <c r="AC7" s="73"/>
      <c r="AD7" s="73"/>
      <c r="AE7" s="73"/>
      <c r="AF7" s="73"/>
      <c r="AG7" s="73"/>
      <c r="AH7" s="73"/>
      <c r="AI7" s="73"/>
      <c r="AJ7" s="73"/>
      <c r="AK7" s="73"/>
      <c r="AL7" s="73"/>
    </row>
    <row r="8" s="62" customFormat="1" ht="13.2" spans="1:38">
      <c r="A8" s="68"/>
      <c r="B8" s="69" t="s">
        <v>2451</v>
      </c>
      <c r="D8" s="75"/>
      <c r="E8" s="76">
        <f>'Lap. 2'!E8</f>
        <v>67274</v>
      </c>
      <c r="F8" s="73"/>
      <c r="G8" s="73"/>
      <c r="H8" s="73"/>
      <c r="I8" s="73"/>
      <c r="J8" s="73"/>
      <c r="K8" s="73"/>
      <c r="L8" s="73"/>
      <c r="M8" s="73"/>
      <c r="N8" s="73"/>
      <c r="O8" s="73"/>
      <c r="P8" s="73"/>
      <c r="Q8" s="73"/>
      <c r="R8" s="73"/>
      <c r="S8" s="73"/>
      <c r="T8" s="193"/>
      <c r="U8" s="73"/>
      <c r="AB8" s="72"/>
      <c r="AC8" s="73"/>
      <c r="AD8" s="73"/>
      <c r="AE8" s="73"/>
      <c r="AF8" s="73"/>
      <c r="AG8" s="73"/>
      <c r="AH8" s="73"/>
      <c r="AI8" s="73"/>
      <c r="AJ8" s="73"/>
      <c r="AK8" s="73"/>
      <c r="AL8" s="73"/>
    </row>
    <row r="9" s="62" customFormat="1" ht="13.2" spans="1:39">
      <c r="A9" s="68"/>
      <c r="B9" s="69" t="s">
        <v>2452</v>
      </c>
      <c r="D9" s="75" t="s">
        <v>2574</v>
      </c>
      <c r="E9" s="3194" t="str">
        <f>'Lap. 2'!E9</f>
        <v>28 Mei 2025</v>
      </c>
      <c r="F9" s="77"/>
      <c r="G9" s="77"/>
      <c r="I9" s="72"/>
      <c r="J9" s="158"/>
      <c r="K9" s="73"/>
      <c r="L9" s="73"/>
      <c r="M9" s="73"/>
      <c r="N9" s="73"/>
      <c r="O9" s="73"/>
      <c r="P9" s="73"/>
      <c r="Q9" s="73"/>
      <c r="R9" s="73"/>
      <c r="S9" s="73"/>
      <c r="T9" s="193"/>
      <c r="V9" s="73"/>
      <c r="AB9" s="72"/>
      <c r="AC9" s="73"/>
      <c r="AD9" s="73"/>
      <c r="AE9" s="73"/>
      <c r="AF9" s="73"/>
      <c r="AG9" s="73"/>
      <c r="AH9" s="73"/>
      <c r="AI9" s="73"/>
      <c r="AJ9" s="73"/>
      <c r="AK9" s="73"/>
      <c r="AL9" s="73"/>
      <c r="AM9" s="73"/>
    </row>
    <row r="10" s="61" customFormat="1" ht="5.4" spans="1:39">
      <c r="A10" s="78"/>
      <c r="B10" s="79"/>
      <c r="C10" s="80"/>
      <c r="D10" s="81"/>
      <c r="E10" s="82"/>
      <c r="F10" s="80"/>
      <c r="G10" s="80"/>
      <c r="H10" s="80"/>
      <c r="I10" s="159"/>
      <c r="J10" s="160"/>
      <c r="K10" s="161"/>
      <c r="L10" s="161"/>
      <c r="M10" s="161"/>
      <c r="N10" s="161"/>
      <c r="O10" s="161"/>
      <c r="P10" s="161"/>
      <c r="Q10" s="161"/>
      <c r="R10" s="161"/>
      <c r="S10" s="161"/>
      <c r="T10" s="194"/>
      <c r="V10" s="195"/>
      <c r="AB10" s="237"/>
      <c r="AC10" s="195"/>
      <c r="AD10" s="195"/>
      <c r="AE10" s="195"/>
      <c r="AF10" s="195"/>
      <c r="AG10" s="195"/>
      <c r="AH10" s="195"/>
      <c r="AI10" s="195"/>
      <c r="AJ10" s="195"/>
      <c r="AK10" s="195"/>
      <c r="AL10" s="195"/>
      <c r="AM10" s="195"/>
    </row>
    <row r="11" s="62" customFormat="1" ht="31.5" customHeight="1" spans="1:22">
      <c r="A11" s="83" t="s">
        <v>258</v>
      </c>
      <c r="B11" s="84" t="s">
        <v>257</v>
      </c>
      <c r="C11" s="85" t="s">
        <v>2671</v>
      </c>
      <c r="D11" s="86" t="s">
        <v>2672</v>
      </c>
      <c r="E11" s="87"/>
      <c r="F11" s="85" t="s">
        <v>2673</v>
      </c>
      <c r="G11" s="86" t="s">
        <v>1376</v>
      </c>
      <c r="H11" s="88"/>
      <c r="I11" s="85" t="s">
        <v>2674</v>
      </c>
      <c r="J11" s="162" t="s">
        <v>1393</v>
      </c>
      <c r="K11" s="163"/>
      <c r="L11" s="162" t="s">
        <v>2675</v>
      </c>
      <c r="M11" s="163"/>
      <c r="N11" s="164" t="s">
        <v>2676</v>
      </c>
      <c r="O11" s="165"/>
      <c r="P11" s="166">
        <f>Isian!D97</f>
        <v>0</v>
      </c>
      <c r="Q11" s="196" t="s">
        <v>40</v>
      </c>
      <c r="R11" s="197"/>
      <c r="S11" s="197"/>
      <c r="T11" s="198"/>
      <c r="V11" s="199" t="s">
        <v>2575</v>
      </c>
    </row>
    <row r="12" s="62" customFormat="1" ht="14.25" hidden="1" customHeight="1" spans="1:21">
      <c r="A12" s="68"/>
      <c r="B12" s="89" t="s">
        <v>2576</v>
      </c>
      <c r="C12" s="90">
        <v>0</v>
      </c>
      <c r="D12" s="91">
        <v>0</v>
      </c>
      <c r="E12" s="92"/>
      <c r="F12" s="90">
        <v>0</v>
      </c>
      <c r="G12" s="91"/>
      <c r="H12" s="92"/>
      <c r="I12" s="90"/>
      <c r="J12" s="167"/>
      <c r="K12" s="168"/>
      <c r="L12" s="167"/>
      <c r="M12" s="168"/>
      <c r="N12" s="167"/>
      <c r="O12" s="168"/>
      <c r="P12" s="169"/>
      <c r="Q12" s="200">
        <v>0</v>
      </c>
      <c r="R12" s="201"/>
      <c r="S12" s="202" t="s">
        <v>2577</v>
      </c>
      <c r="T12" s="203"/>
      <c r="U12" s="204"/>
    </row>
    <row r="13" s="62" customFormat="1" ht="13.5" customHeight="1" spans="1:22">
      <c r="A13" s="68"/>
      <c r="B13" s="89" t="s">
        <v>2578</v>
      </c>
      <c r="C13" s="93">
        <f>+Isian!E88</f>
        <v>0</v>
      </c>
      <c r="D13" s="94">
        <f>+Isian!E89</f>
        <v>245</v>
      </c>
      <c r="E13" s="95"/>
      <c r="F13" s="90">
        <f>+Isian!E90</f>
        <v>0</v>
      </c>
      <c r="G13" s="94">
        <v>0</v>
      </c>
      <c r="H13" s="95"/>
      <c r="I13" s="170">
        <v>0</v>
      </c>
      <c r="J13" s="171">
        <v>0</v>
      </c>
      <c r="K13" s="172"/>
      <c r="L13" s="171">
        <v>0</v>
      </c>
      <c r="M13" s="172"/>
      <c r="N13" s="171">
        <v>0</v>
      </c>
      <c r="O13" s="172"/>
      <c r="P13" s="170">
        <v>0</v>
      </c>
      <c r="Q13" s="205">
        <f>SUM(C13:P13)</f>
        <v>245</v>
      </c>
      <c r="R13" s="206"/>
      <c r="S13" s="202" t="s">
        <v>2577</v>
      </c>
      <c r="T13" s="207"/>
      <c r="U13" s="204">
        <f>+Isian!E98</f>
        <v>245</v>
      </c>
      <c r="V13" s="199" t="s">
        <v>2579</v>
      </c>
    </row>
    <row r="14" s="62" customFormat="1" ht="13.5" customHeight="1" spans="1:21">
      <c r="A14" s="68"/>
      <c r="B14" s="96" t="s">
        <v>2580</v>
      </c>
      <c r="C14" s="97"/>
      <c r="D14" s="98">
        <v>0</v>
      </c>
      <c r="E14" s="99"/>
      <c r="F14" s="100">
        <v>0</v>
      </c>
      <c r="G14" s="101">
        <v>0</v>
      </c>
      <c r="H14" s="102"/>
      <c r="I14" s="100">
        <v>0</v>
      </c>
      <c r="J14" s="104">
        <v>0</v>
      </c>
      <c r="K14" s="105"/>
      <c r="L14" s="104">
        <v>0</v>
      </c>
      <c r="M14" s="105"/>
      <c r="N14" s="104">
        <v>0</v>
      </c>
      <c r="O14" s="105"/>
      <c r="P14" s="90">
        <v>0</v>
      </c>
      <c r="Q14" s="205">
        <f>SUM(C14:P14)</f>
        <v>0</v>
      </c>
      <c r="R14" s="206"/>
      <c r="S14" s="208" t="s">
        <v>2577</v>
      </c>
      <c r="T14" s="209"/>
      <c r="U14" s="204">
        <f>+Isian!F98</f>
        <v>0</v>
      </c>
    </row>
    <row r="15" s="62" customFormat="1" ht="13.5" customHeight="1" spans="1:20">
      <c r="A15" s="68"/>
      <c r="B15" s="96"/>
      <c r="C15" s="103"/>
      <c r="D15" s="104"/>
      <c r="E15" s="105"/>
      <c r="F15" s="103"/>
      <c r="G15" s="104"/>
      <c r="H15" s="105"/>
      <c r="I15" s="103"/>
      <c r="J15" s="104"/>
      <c r="K15" s="105"/>
      <c r="L15" s="104"/>
      <c r="M15" s="105"/>
      <c r="N15" s="104"/>
      <c r="O15" s="105"/>
      <c r="P15" s="103"/>
      <c r="Q15" s="210"/>
      <c r="R15" s="211"/>
      <c r="S15" s="208"/>
      <c r="T15" s="209"/>
    </row>
    <row r="16" s="62" customFormat="1" ht="14.25" hidden="1" customHeight="1" spans="1:75">
      <c r="A16" s="68"/>
      <c r="B16" s="106" t="s">
        <v>2581</v>
      </c>
      <c r="C16" s="107">
        <v>0</v>
      </c>
      <c r="D16" s="108">
        <v>0</v>
      </c>
      <c r="E16" s="109"/>
      <c r="F16" s="107">
        <v>0</v>
      </c>
      <c r="G16" s="108">
        <v>0</v>
      </c>
      <c r="H16" s="109"/>
      <c r="I16" s="107">
        <v>0</v>
      </c>
      <c r="J16" s="108">
        <v>0</v>
      </c>
      <c r="K16" s="109"/>
      <c r="L16" s="108">
        <v>0</v>
      </c>
      <c r="M16" s="109"/>
      <c r="N16" s="108">
        <v>0</v>
      </c>
      <c r="O16" s="109"/>
      <c r="P16" s="107">
        <v>0</v>
      </c>
      <c r="Q16" s="212">
        <v>0</v>
      </c>
      <c r="R16" s="213"/>
      <c r="S16" s="208" t="s">
        <v>2577</v>
      </c>
      <c r="T16" s="209"/>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row>
    <row r="17" s="62" customFormat="1" ht="14.25" hidden="1" customHeight="1" spans="1:75">
      <c r="A17" s="68"/>
      <c r="B17" s="106" t="s">
        <v>2582</v>
      </c>
      <c r="C17" s="107">
        <v>0</v>
      </c>
      <c r="D17" s="108">
        <v>0</v>
      </c>
      <c r="E17" s="109"/>
      <c r="F17" s="107">
        <v>0</v>
      </c>
      <c r="G17" s="108">
        <v>0</v>
      </c>
      <c r="H17" s="109"/>
      <c r="I17" s="107">
        <v>0</v>
      </c>
      <c r="J17" s="108">
        <v>0</v>
      </c>
      <c r="K17" s="109"/>
      <c r="L17" s="108">
        <v>0</v>
      </c>
      <c r="M17" s="109"/>
      <c r="N17" s="108">
        <v>0</v>
      </c>
      <c r="O17" s="109"/>
      <c r="P17" s="107">
        <v>0</v>
      </c>
      <c r="Q17" s="212">
        <v>0</v>
      </c>
      <c r="R17" s="213"/>
      <c r="S17" s="208" t="s">
        <v>2577</v>
      </c>
      <c r="T17" s="214"/>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row>
    <row r="18" s="62" customFormat="1" ht="14.25" hidden="1" customHeight="1" spans="1:75">
      <c r="A18" s="68"/>
      <c r="B18" s="106" t="s">
        <v>2583</v>
      </c>
      <c r="C18" s="107">
        <v>0</v>
      </c>
      <c r="D18" s="108">
        <v>0</v>
      </c>
      <c r="E18" s="109"/>
      <c r="F18" s="107">
        <v>0</v>
      </c>
      <c r="G18" s="108">
        <v>0</v>
      </c>
      <c r="H18" s="109"/>
      <c r="I18" s="107">
        <v>0</v>
      </c>
      <c r="J18" s="108">
        <v>0</v>
      </c>
      <c r="K18" s="109"/>
      <c r="L18" s="108">
        <v>0</v>
      </c>
      <c r="M18" s="109"/>
      <c r="N18" s="108">
        <v>0</v>
      </c>
      <c r="O18" s="109"/>
      <c r="P18" s="107">
        <v>0</v>
      </c>
      <c r="Q18" s="212">
        <v>0</v>
      </c>
      <c r="R18" s="213"/>
      <c r="S18" s="208" t="s">
        <v>2577</v>
      </c>
      <c r="T18" s="214"/>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row>
    <row r="19" s="62" customFormat="1" ht="14.25" hidden="1" customHeight="1" spans="1:75">
      <c r="A19" s="68"/>
      <c r="B19" s="106" t="s">
        <v>2584</v>
      </c>
      <c r="C19" s="107">
        <v>0</v>
      </c>
      <c r="D19" s="108">
        <v>0</v>
      </c>
      <c r="E19" s="109"/>
      <c r="F19" s="107">
        <v>0</v>
      </c>
      <c r="G19" s="108">
        <v>0</v>
      </c>
      <c r="H19" s="109"/>
      <c r="I19" s="107">
        <v>0</v>
      </c>
      <c r="J19" s="108">
        <v>0</v>
      </c>
      <c r="K19" s="109"/>
      <c r="L19" s="108">
        <v>0</v>
      </c>
      <c r="M19" s="109"/>
      <c r="N19" s="108">
        <v>0</v>
      </c>
      <c r="O19" s="109"/>
      <c r="P19" s="107">
        <v>0</v>
      </c>
      <c r="Q19" s="212">
        <v>0</v>
      </c>
      <c r="R19" s="213"/>
      <c r="S19" s="208" t="s">
        <v>2577</v>
      </c>
      <c r="T19" s="214"/>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row>
    <row r="20" s="62" customFormat="1" ht="14.25" hidden="1" customHeight="1" spans="1:75">
      <c r="A20" s="68"/>
      <c r="B20" s="106" t="s">
        <v>2585</v>
      </c>
      <c r="C20" s="107">
        <v>0</v>
      </c>
      <c r="D20" s="108">
        <v>0</v>
      </c>
      <c r="E20" s="109"/>
      <c r="F20" s="107">
        <v>0</v>
      </c>
      <c r="G20" s="108">
        <v>0</v>
      </c>
      <c r="H20" s="109"/>
      <c r="I20" s="107">
        <v>0</v>
      </c>
      <c r="J20" s="108">
        <v>0</v>
      </c>
      <c r="K20" s="109"/>
      <c r="L20" s="108">
        <v>0</v>
      </c>
      <c r="M20" s="109"/>
      <c r="N20" s="108">
        <v>0</v>
      </c>
      <c r="O20" s="109"/>
      <c r="P20" s="107">
        <v>0</v>
      </c>
      <c r="Q20" s="212">
        <v>0</v>
      </c>
      <c r="R20" s="213"/>
      <c r="S20" s="208" t="s">
        <v>2577</v>
      </c>
      <c r="T20" s="214"/>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row>
    <row r="21" s="62" customFormat="1" ht="14.25" hidden="1" customHeight="1" spans="1:75">
      <c r="A21" s="68"/>
      <c r="B21" s="106" t="s">
        <v>2586</v>
      </c>
      <c r="C21" s="107">
        <v>0</v>
      </c>
      <c r="D21" s="108">
        <v>0</v>
      </c>
      <c r="E21" s="109"/>
      <c r="F21" s="107">
        <v>0</v>
      </c>
      <c r="G21" s="108">
        <v>0</v>
      </c>
      <c r="H21" s="109"/>
      <c r="I21" s="107">
        <v>0</v>
      </c>
      <c r="J21" s="108">
        <v>0</v>
      </c>
      <c r="K21" s="109"/>
      <c r="L21" s="108">
        <v>0</v>
      </c>
      <c r="M21" s="109"/>
      <c r="N21" s="108">
        <v>0</v>
      </c>
      <c r="O21" s="109"/>
      <c r="P21" s="107">
        <v>0</v>
      </c>
      <c r="Q21" s="212">
        <v>0</v>
      </c>
      <c r="R21" s="213"/>
      <c r="S21" s="208" t="s">
        <v>2577</v>
      </c>
      <c r="T21" s="214"/>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row>
    <row r="22" s="62" customFormat="1" ht="14.25" hidden="1" customHeight="1" spans="1:75">
      <c r="A22" s="68"/>
      <c r="B22" s="106" t="s">
        <v>2587</v>
      </c>
      <c r="C22" s="107">
        <v>0</v>
      </c>
      <c r="D22" s="108">
        <v>0</v>
      </c>
      <c r="E22" s="109"/>
      <c r="F22" s="107">
        <v>0</v>
      </c>
      <c r="G22" s="108">
        <v>0</v>
      </c>
      <c r="H22" s="109"/>
      <c r="I22" s="107">
        <v>0</v>
      </c>
      <c r="J22" s="108">
        <v>0</v>
      </c>
      <c r="K22" s="109"/>
      <c r="L22" s="108">
        <v>0</v>
      </c>
      <c r="M22" s="109"/>
      <c r="N22" s="108">
        <v>0</v>
      </c>
      <c r="O22" s="109"/>
      <c r="P22" s="107">
        <v>0</v>
      </c>
      <c r="Q22" s="212">
        <v>0</v>
      </c>
      <c r="R22" s="213"/>
      <c r="S22" s="208" t="s">
        <v>2577</v>
      </c>
      <c r="T22" s="214"/>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row>
    <row r="23" s="62" customFormat="1" ht="14.25" hidden="1" customHeight="1" spans="1:75">
      <c r="A23" s="68"/>
      <c r="B23" s="106" t="s">
        <v>2588</v>
      </c>
      <c r="C23" s="107">
        <v>0</v>
      </c>
      <c r="D23" s="108">
        <v>0</v>
      </c>
      <c r="E23" s="109"/>
      <c r="F23" s="107">
        <v>0</v>
      </c>
      <c r="G23" s="108">
        <v>0</v>
      </c>
      <c r="H23" s="109"/>
      <c r="I23" s="107">
        <v>0</v>
      </c>
      <c r="J23" s="108">
        <v>0</v>
      </c>
      <c r="K23" s="109"/>
      <c r="L23" s="108">
        <v>0</v>
      </c>
      <c r="M23" s="109"/>
      <c r="N23" s="108">
        <v>0</v>
      </c>
      <c r="O23" s="109"/>
      <c r="P23" s="107">
        <v>0</v>
      </c>
      <c r="Q23" s="212">
        <v>0</v>
      </c>
      <c r="R23" s="213"/>
      <c r="S23" s="208" t="s">
        <v>2577</v>
      </c>
      <c r="T23" s="215"/>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row>
    <row r="24" s="62" customFormat="1" spans="1:75">
      <c r="A24" s="68"/>
      <c r="B24" s="110"/>
      <c r="C24" s="111"/>
      <c r="D24" s="111"/>
      <c r="E24" s="111"/>
      <c r="F24" s="111"/>
      <c r="G24" s="111"/>
      <c r="H24" s="111"/>
      <c r="I24" s="111"/>
      <c r="J24" s="173" t="s">
        <v>2589</v>
      </c>
      <c r="K24" s="173"/>
      <c r="L24" s="173"/>
      <c r="M24" s="173"/>
      <c r="N24" s="173"/>
      <c r="O24" s="173"/>
      <c r="P24" s="174"/>
      <c r="Q24" s="216">
        <f>SUM(Q13:R14)</f>
        <v>245</v>
      </c>
      <c r="R24" s="217"/>
      <c r="S24" s="218" t="s">
        <v>2577</v>
      </c>
      <c r="T24" s="219"/>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row>
    <row r="25" s="63" customFormat="1" ht="5.25" customHeight="1" spans="1:20">
      <c r="A25" s="78"/>
      <c r="B25" s="112"/>
      <c r="C25" s="113"/>
      <c r="D25" s="113"/>
      <c r="E25" s="113"/>
      <c r="F25" s="113"/>
      <c r="G25" s="113"/>
      <c r="H25" s="113"/>
      <c r="I25" s="113"/>
      <c r="J25" s="175"/>
      <c r="K25" s="175"/>
      <c r="L25" s="175"/>
      <c r="M25" s="175"/>
      <c r="N25" s="175"/>
      <c r="O25" s="175"/>
      <c r="P25" s="176"/>
      <c r="Q25" s="220"/>
      <c r="R25" s="221"/>
      <c r="S25" s="222"/>
      <c r="T25" s="223"/>
    </row>
    <row r="26" s="61" customFormat="1" ht="6" customHeight="1" spans="1:20">
      <c r="A26" s="83" t="s">
        <v>2590</v>
      </c>
      <c r="B26" s="114"/>
      <c r="C26" s="115"/>
      <c r="D26" s="116"/>
      <c r="E26" s="115"/>
      <c r="F26" s="115"/>
      <c r="G26" s="116"/>
      <c r="H26" s="115"/>
      <c r="I26" s="115"/>
      <c r="J26" s="116"/>
      <c r="K26" s="115"/>
      <c r="L26" s="115"/>
      <c r="M26" s="115"/>
      <c r="N26" s="116"/>
      <c r="O26" s="115"/>
      <c r="P26" s="115"/>
      <c r="Q26" s="224"/>
      <c r="R26" s="225"/>
      <c r="S26" s="226"/>
      <c r="T26" s="227"/>
    </row>
    <row r="27" s="62" customFormat="1" ht="13.5" customHeight="1" spans="1:75">
      <c r="A27" s="68"/>
      <c r="B27" s="117" t="s">
        <v>2591</v>
      </c>
      <c r="C27" s="118"/>
      <c r="D27" s="119" t="s">
        <v>2592</v>
      </c>
      <c r="E27" s="120" t="s">
        <v>185</v>
      </c>
      <c r="F27" s="121"/>
      <c r="G27" s="119" t="s">
        <v>2593</v>
      </c>
      <c r="H27" s="120"/>
      <c r="I27" s="121"/>
      <c r="J27" s="119" t="s">
        <v>2594</v>
      </c>
      <c r="K27" s="120"/>
      <c r="L27" s="177"/>
      <c r="M27" s="121"/>
      <c r="N27" s="119" t="s">
        <v>2595</v>
      </c>
      <c r="O27" s="120"/>
      <c r="P27" s="121"/>
      <c r="Q27" s="119" t="s">
        <v>2596</v>
      </c>
      <c r="R27" s="120"/>
      <c r="S27" s="118"/>
      <c r="T27" s="228"/>
      <c r="X27" s="62" t="s">
        <v>1577</v>
      </c>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row>
    <row r="28" s="63" customFormat="1" ht="4.2" spans="1:20">
      <c r="A28" s="68"/>
      <c r="B28" s="122"/>
      <c r="C28" s="123"/>
      <c r="D28" s="124"/>
      <c r="E28" s="125"/>
      <c r="F28" s="125"/>
      <c r="G28" s="124"/>
      <c r="H28" s="126"/>
      <c r="I28" s="125"/>
      <c r="J28" s="124"/>
      <c r="K28" s="125"/>
      <c r="L28" s="125"/>
      <c r="M28" s="125"/>
      <c r="N28" s="124"/>
      <c r="O28" s="125"/>
      <c r="P28" s="125"/>
      <c r="Q28" s="124"/>
      <c r="R28" s="123"/>
      <c r="S28" s="123"/>
      <c r="T28" s="229"/>
    </row>
    <row r="29" s="63" customFormat="1" ht="4.2" spans="1:20">
      <c r="A29" s="68"/>
      <c r="B29" s="127"/>
      <c r="C29" s="128"/>
      <c r="D29" s="129"/>
      <c r="E29" s="130"/>
      <c r="F29" s="131"/>
      <c r="G29" s="129"/>
      <c r="H29" s="131"/>
      <c r="I29" s="131"/>
      <c r="J29" s="129"/>
      <c r="K29" s="131"/>
      <c r="L29" s="131"/>
      <c r="M29" s="131"/>
      <c r="N29" s="129"/>
      <c r="O29" s="131"/>
      <c r="P29" s="131"/>
      <c r="Q29" s="129"/>
      <c r="R29" s="128"/>
      <c r="S29" s="128"/>
      <c r="T29" s="230"/>
    </row>
    <row r="30" s="62" customFormat="1" ht="13.5" customHeight="1" spans="1:75">
      <c r="A30" s="68"/>
      <c r="B30" s="117" t="s">
        <v>2597</v>
      </c>
      <c r="C30" s="118"/>
      <c r="D30" s="119" t="s">
        <v>2598</v>
      </c>
      <c r="E30" s="120" t="s">
        <v>185</v>
      </c>
      <c r="F30" s="121"/>
      <c r="G30" s="119" t="s">
        <v>2599</v>
      </c>
      <c r="H30" s="120"/>
      <c r="I30" s="121"/>
      <c r="J30" s="119" t="s">
        <v>2593</v>
      </c>
      <c r="K30" s="120"/>
      <c r="L30" s="177"/>
      <c r="M30" s="121"/>
      <c r="N30" s="119" t="s">
        <v>1397</v>
      </c>
      <c r="O30" s="120"/>
      <c r="P30" s="121"/>
      <c r="Q30" s="119" t="s">
        <v>2596</v>
      </c>
      <c r="R30" s="120"/>
      <c r="S30" s="132"/>
      <c r="T30" s="228"/>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row>
    <row r="31" s="63" customFormat="1" ht="4.2" spans="1:20">
      <c r="A31" s="68"/>
      <c r="B31" s="122"/>
      <c r="C31" s="123"/>
      <c r="D31" s="124"/>
      <c r="E31" s="126"/>
      <c r="F31" s="125"/>
      <c r="G31" s="124"/>
      <c r="H31" s="125"/>
      <c r="I31" s="125"/>
      <c r="J31" s="124"/>
      <c r="K31" s="125"/>
      <c r="L31" s="125"/>
      <c r="M31" s="125"/>
      <c r="N31" s="124"/>
      <c r="O31" s="125"/>
      <c r="P31" s="125"/>
      <c r="Q31" s="124"/>
      <c r="R31" s="123"/>
      <c r="S31" s="123"/>
      <c r="T31" s="229"/>
    </row>
    <row r="32" s="63" customFormat="1" ht="4.2" spans="1:20">
      <c r="A32" s="68"/>
      <c r="B32" s="127"/>
      <c r="C32" s="128"/>
      <c r="D32" s="129"/>
      <c r="E32" s="130"/>
      <c r="F32" s="131"/>
      <c r="G32" s="129"/>
      <c r="H32" s="131"/>
      <c r="I32" s="131"/>
      <c r="J32" s="129"/>
      <c r="K32" s="131"/>
      <c r="L32" s="131"/>
      <c r="M32" s="131"/>
      <c r="N32" s="129"/>
      <c r="O32" s="131"/>
      <c r="P32" s="131"/>
      <c r="Q32" s="129"/>
      <c r="R32" s="128"/>
      <c r="S32" s="128"/>
      <c r="T32" s="230"/>
    </row>
    <row r="33" s="62" customFormat="1" ht="13.5" customHeight="1" spans="1:75">
      <c r="A33" s="68"/>
      <c r="B33" s="117" t="s">
        <v>2600</v>
      </c>
      <c r="C33" s="118"/>
      <c r="D33" s="119" t="s">
        <v>2601</v>
      </c>
      <c r="E33" s="120"/>
      <c r="F33" s="121"/>
      <c r="G33" s="119" t="s">
        <v>2602</v>
      </c>
      <c r="H33" s="120"/>
      <c r="I33" s="121"/>
      <c r="J33" s="119" t="s">
        <v>2603</v>
      </c>
      <c r="K33" s="120" t="s">
        <v>185</v>
      </c>
      <c r="L33" s="177"/>
      <c r="M33" s="121"/>
      <c r="N33" s="119" t="s">
        <v>2604</v>
      </c>
      <c r="O33" s="120"/>
      <c r="P33" s="121"/>
      <c r="Q33" s="119" t="s">
        <v>2596</v>
      </c>
      <c r="R33" s="120"/>
      <c r="S33" s="118"/>
      <c r="T33" s="228"/>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row>
    <row r="34" s="63" customFormat="1" ht="4.2" spans="1:20">
      <c r="A34" s="68"/>
      <c r="B34" s="122"/>
      <c r="C34" s="123"/>
      <c r="D34" s="124"/>
      <c r="E34" s="126"/>
      <c r="F34" s="125"/>
      <c r="G34" s="124"/>
      <c r="H34" s="126"/>
      <c r="I34" s="125"/>
      <c r="J34" s="124"/>
      <c r="K34" s="126"/>
      <c r="L34" s="126"/>
      <c r="M34" s="125"/>
      <c r="N34" s="124"/>
      <c r="O34" s="125"/>
      <c r="P34" s="125"/>
      <c r="Q34" s="124"/>
      <c r="R34" s="123"/>
      <c r="S34" s="123"/>
      <c r="T34" s="229"/>
    </row>
    <row r="35" s="63" customFormat="1" ht="4.2" spans="1:20">
      <c r="A35" s="68"/>
      <c r="B35" s="127"/>
      <c r="C35" s="128"/>
      <c r="D35" s="129"/>
      <c r="E35" s="130"/>
      <c r="F35" s="131"/>
      <c r="G35" s="129"/>
      <c r="H35" s="130"/>
      <c r="I35" s="131"/>
      <c r="J35" s="129"/>
      <c r="K35" s="130"/>
      <c r="L35" s="130"/>
      <c r="M35" s="131"/>
      <c r="N35" s="129"/>
      <c r="O35" s="131"/>
      <c r="P35" s="131"/>
      <c r="Q35" s="129"/>
      <c r="R35" s="128"/>
      <c r="S35" s="128"/>
      <c r="T35" s="230"/>
    </row>
    <row r="36" s="62" customFormat="1" ht="13.5" customHeight="1" spans="1:75">
      <c r="A36" s="68"/>
      <c r="B36" s="117" t="s">
        <v>2605</v>
      </c>
      <c r="C36" s="118"/>
      <c r="D36" s="119" t="s">
        <v>2606</v>
      </c>
      <c r="E36" s="120"/>
      <c r="F36" s="121"/>
      <c r="G36" s="119" t="s">
        <v>2607</v>
      </c>
      <c r="H36" s="120"/>
      <c r="I36" s="121"/>
      <c r="J36" s="119" t="s">
        <v>2608</v>
      </c>
      <c r="K36" s="120" t="s">
        <v>185</v>
      </c>
      <c r="L36" s="177"/>
      <c r="M36" s="121"/>
      <c r="N36" s="119" t="s">
        <v>2609</v>
      </c>
      <c r="O36" s="120"/>
      <c r="P36" s="178"/>
      <c r="Q36" s="119" t="s">
        <v>2610</v>
      </c>
      <c r="R36" s="120"/>
      <c r="S36" s="118"/>
      <c r="T36" s="228"/>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row>
    <row r="37" s="63" customFormat="1" ht="4.2" spans="1:20">
      <c r="A37" s="68"/>
      <c r="B37" s="122"/>
      <c r="C37" s="123"/>
      <c r="D37" s="124"/>
      <c r="E37" s="126"/>
      <c r="F37" s="125"/>
      <c r="G37" s="124"/>
      <c r="H37" s="126"/>
      <c r="I37" s="125"/>
      <c r="J37" s="124"/>
      <c r="K37" s="126"/>
      <c r="L37" s="126"/>
      <c r="M37" s="125"/>
      <c r="N37" s="124"/>
      <c r="O37" s="125"/>
      <c r="P37" s="125"/>
      <c r="Q37" s="124"/>
      <c r="R37" s="123"/>
      <c r="S37" s="123"/>
      <c r="T37" s="229"/>
    </row>
    <row r="38" s="63" customFormat="1" ht="4.2" spans="1:20">
      <c r="A38" s="68"/>
      <c r="B38" s="127"/>
      <c r="C38" s="128"/>
      <c r="D38" s="129"/>
      <c r="E38" s="130"/>
      <c r="F38" s="131"/>
      <c r="G38" s="129"/>
      <c r="H38" s="131"/>
      <c r="I38" s="131"/>
      <c r="J38" s="129"/>
      <c r="K38" s="131"/>
      <c r="L38" s="131"/>
      <c r="M38" s="131"/>
      <c r="N38" s="129"/>
      <c r="O38" s="131"/>
      <c r="P38" s="131"/>
      <c r="Q38" s="129"/>
      <c r="R38" s="128"/>
      <c r="S38" s="128"/>
      <c r="T38" s="230"/>
    </row>
    <row r="39" s="62" customFormat="1" ht="13.5" customHeight="1" spans="1:75">
      <c r="A39" s="68"/>
      <c r="B39" s="117" t="s">
        <v>2611</v>
      </c>
      <c r="C39" s="118"/>
      <c r="D39" s="119" t="s">
        <v>1840</v>
      </c>
      <c r="E39" s="120" t="s">
        <v>185</v>
      </c>
      <c r="F39" s="121"/>
      <c r="G39" s="119" t="s">
        <v>2612</v>
      </c>
      <c r="H39" s="120"/>
      <c r="I39" s="121"/>
      <c r="J39" s="119" t="s">
        <v>1397</v>
      </c>
      <c r="K39" s="120"/>
      <c r="L39" s="177"/>
      <c r="M39" s="121"/>
      <c r="N39" s="119" t="s">
        <v>2613</v>
      </c>
      <c r="O39" s="120" t="s">
        <v>185</v>
      </c>
      <c r="P39" s="121" t="s">
        <v>11</v>
      </c>
      <c r="Q39" s="119"/>
      <c r="R39" s="120" t="s">
        <v>185</v>
      </c>
      <c r="S39" s="118"/>
      <c r="T39" s="228"/>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row>
    <row r="40" s="63" customFormat="1" ht="4.2" spans="1:20">
      <c r="A40" s="68"/>
      <c r="B40" s="122"/>
      <c r="C40" s="123"/>
      <c r="D40" s="124"/>
      <c r="E40" s="126"/>
      <c r="F40" s="125"/>
      <c r="G40" s="124"/>
      <c r="H40" s="125"/>
      <c r="I40" s="125"/>
      <c r="J40" s="124"/>
      <c r="K40" s="125"/>
      <c r="L40" s="125"/>
      <c r="M40" s="125"/>
      <c r="N40" s="124"/>
      <c r="O40" s="125"/>
      <c r="P40" s="179"/>
      <c r="Q40" s="124"/>
      <c r="R40" s="123"/>
      <c r="S40" s="123"/>
      <c r="T40" s="229"/>
    </row>
    <row r="41" s="63" customFormat="1" ht="4.2" spans="1:20">
      <c r="A41" s="68"/>
      <c r="B41" s="127"/>
      <c r="C41" s="128"/>
      <c r="D41" s="129"/>
      <c r="E41" s="130"/>
      <c r="F41" s="131"/>
      <c r="G41" s="129"/>
      <c r="H41" s="131"/>
      <c r="I41" s="131"/>
      <c r="J41" s="129"/>
      <c r="K41" s="131"/>
      <c r="L41" s="131"/>
      <c r="M41" s="131"/>
      <c r="N41" s="129"/>
      <c r="O41" s="131"/>
      <c r="P41" s="131"/>
      <c r="Q41" s="129"/>
      <c r="R41" s="128"/>
      <c r="S41" s="128"/>
      <c r="T41" s="230"/>
    </row>
    <row r="42" s="62" customFormat="1" ht="13.5" customHeight="1" spans="1:75">
      <c r="A42" s="68"/>
      <c r="B42" s="117" t="s">
        <v>2614</v>
      </c>
      <c r="C42" s="118"/>
      <c r="D42" s="119" t="s">
        <v>2615</v>
      </c>
      <c r="E42" s="120"/>
      <c r="F42" s="121"/>
      <c r="G42" s="119" t="s">
        <v>2615</v>
      </c>
      <c r="H42" s="120"/>
      <c r="I42" s="121"/>
      <c r="J42" s="119" t="s">
        <v>2615</v>
      </c>
      <c r="K42" s="120" t="s">
        <v>185</v>
      </c>
      <c r="L42" s="177"/>
      <c r="M42" s="121"/>
      <c r="N42" s="119" t="s">
        <v>1318</v>
      </c>
      <c r="O42" s="120"/>
      <c r="P42" s="121"/>
      <c r="Q42" s="119" t="s">
        <v>2616</v>
      </c>
      <c r="R42" s="120"/>
      <c r="S42" s="118"/>
      <c r="T42" s="228"/>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row>
    <row r="43" s="62" customFormat="1" spans="1:75">
      <c r="A43" s="68"/>
      <c r="B43" s="117"/>
      <c r="C43" s="118"/>
      <c r="D43" s="119" t="s">
        <v>2608</v>
      </c>
      <c r="E43" s="132"/>
      <c r="F43" s="118"/>
      <c r="G43" s="119" t="s">
        <v>2617</v>
      </c>
      <c r="H43" s="121"/>
      <c r="I43" s="121"/>
      <c r="J43" s="119" t="s">
        <v>2368</v>
      </c>
      <c r="K43" s="121"/>
      <c r="L43" s="121"/>
      <c r="M43" s="121"/>
      <c r="N43" s="119"/>
      <c r="O43" s="121"/>
      <c r="P43" s="121"/>
      <c r="Q43" s="119"/>
      <c r="R43" s="118"/>
      <c r="S43" s="118"/>
      <c r="T43" s="228"/>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row>
    <row r="44" s="61" customFormat="1" ht="5.4" spans="1:20">
      <c r="A44" s="68"/>
      <c r="B44" s="133"/>
      <c r="C44" s="134"/>
      <c r="D44" s="135"/>
      <c r="E44" s="136"/>
      <c r="F44" s="136"/>
      <c r="G44" s="135"/>
      <c r="H44" s="136"/>
      <c r="I44" s="136"/>
      <c r="J44" s="135"/>
      <c r="K44" s="136"/>
      <c r="L44" s="136"/>
      <c r="M44" s="136"/>
      <c r="N44" s="135"/>
      <c r="O44" s="136"/>
      <c r="P44" s="136"/>
      <c r="Q44" s="135"/>
      <c r="R44" s="134"/>
      <c r="S44" s="134"/>
      <c r="T44" s="231"/>
    </row>
    <row r="45" s="63" customFormat="1" ht="4.2" spans="1:20">
      <c r="A45" s="68"/>
      <c r="B45" s="127"/>
      <c r="C45" s="128"/>
      <c r="D45" s="129"/>
      <c r="E45" s="130"/>
      <c r="F45" s="131"/>
      <c r="G45" s="129"/>
      <c r="H45" s="131"/>
      <c r="I45" s="131"/>
      <c r="J45" s="129"/>
      <c r="K45" s="131"/>
      <c r="L45" s="131"/>
      <c r="M45" s="131"/>
      <c r="N45" s="129"/>
      <c r="O45" s="131"/>
      <c r="P45" s="131"/>
      <c r="Q45" s="129"/>
      <c r="R45" s="128"/>
      <c r="S45" s="128"/>
      <c r="T45" s="230"/>
    </row>
    <row r="46" s="62" customFormat="1" ht="13.5" customHeight="1" spans="1:75">
      <c r="A46" s="68"/>
      <c r="B46" s="117" t="s">
        <v>2618</v>
      </c>
      <c r="C46" s="118"/>
      <c r="D46" s="119" t="s">
        <v>1305</v>
      </c>
      <c r="E46" s="120"/>
      <c r="F46" s="121"/>
      <c r="G46" s="119" t="s">
        <v>2619</v>
      </c>
      <c r="H46" s="120" t="s">
        <v>185</v>
      </c>
      <c r="I46" s="121"/>
      <c r="J46" s="119" t="s">
        <v>2620</v>
      </c>
      <c r="K46" s="120"/>
      <c r="L46" s="177"/>
      <c r="M46" s="121"/>
      <c r="N46" s="119" t="s">
        <v>1861</v>
      </c>
      <c r="O46" s="120"/>
      <c r="P46" s="121"/>
      <c r="Q46" s="119" t="s">
        <v>2621</v>
      </c>
      <c r="R46" s="120"/>
      <c r="S46" s="118"/>
      <c r="T46" s="228"/>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row>
    <row r="47" s="63" customFormat="1" ht="4.2" spans="1:20">
      <c r="A47" s="78"/>
      <c r="B47" s="122"/>
      <c r="C47" s="123"/>
      <c r="D47" s="124"/>
      <c r="E47" s="126"/>
      <c r="F47" s="125"/>
      <c r="G47" s="124"/>
      <c r="H47" s="125"/>
      <c r="I47" s="125"/>
      <c r="J47" s="124"/>
      <c r="K47" s="125"/>
      <c r="L47" s="125"/>
      <c r="M47" s="125"/>
      <c r="N47" s="124"/>
      <c r="O47" s="125"/>
      <c r="P47" s="179"/>
      <c r="Q47" s="124"/>
      <c r="R47" s="123"/>
      <c r="S47" s="123"/>
      <c r="T47" s="229"/>
    </row>
    <row r="48" s="61" customFormat="1" ht="5.4" spans="1:20">
      <c r="A48" s="137"/>
      <c r="B48" s="138"/>
      <c r="C48" s="138"/>
      <c r="D48" s="138"/>
      <c r="E48" s="138"/>
      <c r="F48" s="138"/>
      <c r="G48" s="139"/>
      <c r="H48" s="138"/>
      <c r="I48" s="138"/>
      <c r="J48" s="139"/>
      <c r="K48" s="138"/>
      <c r="L48" s="138"/>
      <c r="M48" s="138"/>
      <c r="N48" s="139"/>
      <c r="O48" s="138"/>
      <c r="P48" s="138"/>
      <c r="Q48" s="139"/>
      <c r="R48" s="138"/>
      <c r="S48" s="138"/>
      <c r="T48" s="232"/>
    </row>
    <row r="49" s="62" customFormat="1" ht="13.5" customHeight="1" spans="1:75">
      <c r="A49" s="140" t="s">
        <v>2622</v>
      </c>
      <c r="B49" s="118"/>
      <c r="C49" s="118" t="s">
        <v>55</v>
      </c>
      <c r="D49" s="119" t="s">
        <v>2623</v>
      </c>
      <c r="E49" s="120" t="s">
        <v>185</v>
      </c>
      <c r="F49" s="141">
        <v>1300</v>
      </c>
      <c r="G49" s="142" t="s">
        <v>2624</v>
      </c>
      <c r="H49" s="118"/>
      <c r="I49" s="118"/>
      <c r="J49" s="119" t="s">
        <v>2625</v>
      </c>
      <c r="K49" s="120"/>
      <c r="L49" s="177"/>
      <c r="M49" s="118"/>
      <c r="N49" s="119" t="s">
        <v>2530</v>
      </c>
      <c r="O49" s="120"/>
      <c r="P49" s="118"/>
      <c r="Q49" s="119"/>
      <c r="R49" s="233"/>
      <c r="S49" s="118"/>
      <c r="T49" s="228"/>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row>
    <row r="50" s="61" customFormat="1" ht="5.4" spans="1:20">
      <c r="A50" s="143"/>
      <c r="B50" s="144"/>
      <c r="C50" s="144"/>
      <c r="D50" s="145"/>
      <c r="E50" s="144"/>
      <c r="F50" s="144"/>
      <c r="G50" s="144"/>
      <c r="H50" s="144"/>
      <c r="I50" s="144"/>
      <c r="J50" s="145"/>
      <c r="K50" s="146"/>
      <c r="L50" s="146"/>
      <c r="M50" s="144"/>
      <c r="N50" s="145"/>
      <c r="O50" s="144"/>
      <c r="P50" s="144"/>
      <c r="Q50" s="145"/>
      <c r="R50" s="144"/>
      <c r="S50" s="144"/>
      <c r="T50" s="234"/>
    </row>
    <row r="51" s="62" customFormat="1" ht="13.5" customHeight="1" spans="1:75">
      <c r="A51" s="140" t="s">
        <v>287</v>
      </c>
      <c r="B51" s="118"/>
      <c r="C51" s="118" t="s">
        <v>55</v>
      </c>
      <c r="D51" s="119" t="s">
        <v>288</v>
      </c>
      <c r="E51" s="120" t="s">
        <v>185</v>
      </c>
      <c r="F51" s="118"/>
      <c r="G51" s="119" t="s">
        <v>2626</v>
      </c>
      <c r="H51" s="120"/>
      <c r="I51" s="118"/>
      <c r="J51" s="119" t="s">
        <v>2627</v>
      </c>
      <c r="K51" s="120"/>
      <c r="L51" s="177"/>
      <c r="M51" s="118"/>
      <c r="N51" s="119" t="s">
        <v>2530</v>
      </c>
      <c r="O51" s="120"/>
      <c r="P51" s="118"/>
      <c r="Q51" s="119"/>
      <c r="R51" s="233"/>
      <c r="S51" s="118"/>
      <c r="T51" s="228"/>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row>
    <row r="52" s="61" customFormat="1" ht="5.4" spans="1:20">
      <c r="A52" s="143"/>
      <c r="B52" s="144"/>
      <c r="C52" s="144"/>
      <c r="D52" s="145"/>
      <c r="E52" s="144"/>
      <c r="F52" s="144"/>
      <c r="G52" s="145"/>
      <c r="H52" s="146"/>
      <c r="I52" s="144"/>
      <c r="J52" s="145"/>
      <c r="K52" s="144"/>
      <c r="L52" s="144"/>
      <c r="M52" s="144"/>
      <c r="N52" s="145"/>
      <c r="O52" s="144"/>
      <c r="P52" s="144"/>
      <c r="Q52" s="144"/>
      <c r="R52" s="144"/>
      <c r="S52" s="144"/>
      <c r="T52" s="234"/>
    </row>
    <row r="53" s="62" customFormat="1" ht="13.5" customHeight="1" spans="1:75">
      <c r="A53" s="140" t="s">
        <v>2039</v>
      </c>
      <c r="B53" s="118"/>
      <c r="C53" s="118" t="s">
        <v>55</v>
      </c>
      <c r="D53" s="119" t="s">
        <v>2526</v>
      </c>
      <c r="E53" s="120"/>
      <c r="F53" s="121"/>
      <c r="G53" s="119" t="s">
        <v>2530</v>
      </c>
      <c r="H53" s="120"/>
      <c r="I53" s="118"/>
      <c r="J53" s="119"/>
      <c r="K53" s="132"/>
      <c r="L53" s="132"/>
      <c r="M53" s="118"/>
      <c r="N53" s="119"/>
      <c r="O53" s="118"/>
      <c r="P53" s="118"/>
      <c r="Q53" s="118"/>
      <c r="R53" s="118"/>
      <c r="S53" s="118"/>
      <c r="T53" s="228"/>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row>
    <row r="54" s="61" customFormat="1" ht="5.4" spans="1:20">
      <c r="A54" s="147"/>
      <c r="B54" s="134"/>
      <c r="C54" s="134"/>
      <c r="D54" s="134"/>
      <c r="E54" s="134"/>
      <c r="F54" s="134"/>
      <c r="G54" s="135"/>
      <c r="H54" s="134"/>
      <c r="I54" s="134"/>
      <c r="J54" s="135"/>
      <c r="K54" s="180"/>
      <c r="L54" s="180"/>
      <c r="M54" s="134"/>
      <c r="N54" s="135"/>
      <c r="O54" s="134"/>
      <c r="P54" s="134"/>
      <c r="Q54" s="135"/>
      <c r="R54" s="134"/>
      <c r="S54" s="134"/>
      <c r="T54" s="231"/>
    </row>
    <row r="55" s="61" customFormat="1" ht="5.4" spans="1:20">
      <c r="A55" s="137"/>
      <c r="B55" s="148"/>
      <c r="C55" s="148"/>
      <c r="D55" s="148"/>
      <c r="E55" s="148"/>
      <c r="F55" s="148"/>
      <c r="G55" s="148"/>
      <c r="H55" s="148"/>
      <c r="I55" s="148"/>
      <c r="J55" s="148"/>
      <c r="K55" s="148"/>
      <c r="L55" s="148"/>
      <c r="M55" s="148"/>
      <c r="N55" s="148"/>
      <c r="O55" s="148"/>
      <c r="P55" s="148"/>
      <c r="Q55" s="148"/>
      <c r="R55" s="148"/>
      <c r="S55" s="148"/>
      <c r="T55" s="235"/>
    </row>
    <row r="56" s="62" customFormat="1" spans="1:75">
      <c r="A56" s="140" t="s">
        <v>2628</v>
      </c>
      <c r="F56" s="75"/>
      <c r="G56" s="70" t="s">
        <v>2629</v>
      </c>
      <c r="H56" s="149" t="str">
        <f>Isian!E107</f>
        <v>Gudang</v>
      </c>
      <c r="I56" s="149"/>
      <c r="T56" s="192"/>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row>
    <row r="57" s="63" customFormat="1" ht="4.2" spans="1:20">
      <c r="A57" s="150"/>
      <c r="F57" s="151"/>
      <c r="G57" s="152"/>
      <c r="T57" s="236"/>
    </row>
    <row r="58" s="62" customFormat="1" spans="1:75">
      <c r="A58" s="140" t="s">
        <v>2630</v>
      </c>
      <c r="F58" s="75"/>
      <c r="G58" s="70" t="s">
        <v>2629</v>
      </c>
      <c r="H58" s="153">
        <f>Isian!F108</f>
        <v>2005</v>
      </c>
      <c r="I58" s="73"/>
      <c r="J58" s="181"/>
      <c r="K58" s="181"/>
      <c r="L58" s="181"/>
      <c r="N58" s="70" t="s">
        <v>2631</v>
      </c>
      <c r="O58" s="182" t="s">
        <v>55</v>
      </c>
      <c r="P58" s="183">
        <f>Isian!J108</f>
        <v>2013</v>
      </c>
      <c r="Q58" s="181"/>
      <c r="R58" s="181"/>
      <c r="S58" s="181"/>
      <c r="T58" s="192"/>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row>
    <row r="59" s="63" customFormat="1" ht="4.2" spans="1:20">
      <c r="A59" s="150"/>
      <c r="F59" s="151"/>
      <c r="G59" s="152"/>
      <c r="H59" s="154"/>
      <c r="I59" s="154"/>
      <c r="J59" s="184"/>
      <c r="K59" s="184"/>
      <c r="L59" s="184"/>
      <c r="N59" s="152"/>
      <c r="O59" s="185"/>
      <c r="P59" s="184" t="s">
        <v>30</v>
      </c>
      <c r="Q59" s="184"/>
      <c r="R59" s="184"/>
      <c r="S59" s="184"/>
      <c r="T59" s="236"/>
    </row>
    <row r="60" s="62" customFormat="1" spans="1:75">
      <c r="A60" s="140" t="s">
        <v>2632</v>
      </c>
      <c r="F60" s="75"/>
      <c r="G60" s="70" t="s">
        <v>2629</v>
      </c>
      <c r="H60" s="62" t="str">
        <f>Isian!E110</f>
        <v>-</v>
      </c>
      <c r="N60" s="70" t="s">
        <v>145</v>
      </c>
      <c r="O60" s="182" t="s">
        <v>55</v>
      </c>
      <c r="P60" s="3197" t="s">
        <v>30</v>
      </c>
      <c r="Q60" s="186"/>
      <c r="T60" s="192"/>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row>
    <row r="61" s="63" customFormat="1" ht="4.2" spans="1:20">
      <c r="A61" s="150"/>
      <c r="F61" s="151"/>
      <c r="G61" s="152"/>
      <c r="H61" s="155"/>
      <c r="N61" s="152"/>
      <c r="O61" s="185"/>
      <c r="P61" s="187"/>
      <c r="Q61" s="187"/>
      <c r="T61" s="236"/>
    </row>
    <row r="62" s="62" customFormat="1" spans="1:75">
      <c r="A62" s="140" t="s">
        <v>2633</v>
      </c>
      <c r="F62" s="75"/>
      <c r="G62" s="70" t="s">
        <v>2629</v>
      </c>
      <c r="H62" s="62" t="str">
        <f>Isian!I111</f>
        <v>-</v>
      </c>
      <c r="N62" s="70"/>
      <c r="O62" s="182"/>
      <c r="P62" s="188" t="s">
        <v>30</v>
      </c>
      <c r="Q62" s="188"/>
      <c r="T62" s="19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row>
    <row r="63" s="63" customFormat="1" ht="4.2" spans="1:20">
      <c r="A63" s="150"/>
      <c r="F63" s="151"/>
      <c r="G63" s="152"/>
      <c r="H63" s="155"/>
      <c r="N63" s="152"/>
      <c r="O63" s="185"/>
      <c r="P63" s="189"/>
      <c r="Q63" s="189"/>
      <c r="T63" s="236"/>
    </row>
    <row r="64" s="62" customFormat="1" spans="1:75">
      <c r="A64" s="140" t="s">
        <v>2634</v>
      </c>
      <c r="F64" s="75"/>
      <c r="G64" s="70" t="s">
        <v>2629</v>
      </c>
      <c r="H64" s="62" t="str">
        <f>Isian!E111</f>
        <v>-</v>
      </c>
      <c r="N64" s="70"/>
      <c r="O64" s="182"/>
      <c r="P64" s="188" t="s">
        <v>30</v>
      </c>
      <c r="Q64" s="188"/>
      <c r="T64" s="192"/>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row>
    <row r="65" s="63" customFormat="1" ht="4.2" spans="1:20">
      <c r="A65" s="150"/>
      <c r="F65" s="151"/>
      <c r="G65" s="152"/>
      <c r="H65" s="155"/>
      <c r="N65" s="152"/>
      <c r="O65" s="185"/>
      <c r="P65" s="187"/>
      <c r="Q65" s="187"/>
      <c r="T65" s="236"/>
    </row>
    <row r="66" s="62" customFormat="1" spans="1:75">
      <c r="A66" s="140" t="s">
        <v>2635</v>
      </c>
      <c r="F66" s="75"/>
      <c r="G66" s="70" t="s">
        <v>2629</v>
      </c>
      <c r="H66" s="238"/>
      <c r="I66" s="238"/>
      <c r="J66" s="62" t="s">
        <v>214</v>
      </c>
      <c r="N66" s="70"/>
      <c r="O66" s="182"/>
      <c r="P66" s="263"/>
      <c r="Q66" s="263"/>
      <c r="T66" s="192"/>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row>
    <row r="67" s="63" customFormat="1" ht="4.2" spans="1:20">
      <c r="A67" s="150"/>
      <c r="F67" s="151"/>
      <c r="G67" s="152"/>
      <c r="H67" s="239"/>
      <c r="I67" s="239"/>
      <c r="N67" s="152"/>
      <c r="O67" s="185"/>
      <c r="P67" s="187"/>
      <c r="Q67" s="187"/>
      <c r="T67" s="236"/>
    </row>
    <row r="68" s="62" customFormat="1" ht="15.15" spans="1:75">
      <c r="A68" s="140" t="s">
        <v>2636</v>
      </c>
      <c r="F68" s="70"/>
      <c r="G68" s="70" t="s">
        <v>2629</v>
      </c>
      <c r="H68" s="240">
        <f>Isian!I98</f>
        <v>245</v>
      </c>
      <c r="I68" s="240"/>
      <c r="J68" s="62" t="s">
        <v>214</v>
      </c>
      <c r="T68" s="192"/>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row>
    <row r="69" s="63" customFormat="1" ht="4.95" spans="1:20">
      <c r="A69" s="150"/>
      <c r="F69" s="152"/>
      <c r="G69" s="152"/>
      <c r="H69" s="239"/>
      <c r="I69" s="239"/>
      <c r="T69" s="236"/>
    </row>
    <row r="70" s="62" customFormat="1" spans="1:75">
      <c r="A70" s="140" t="s">
        <v>2637</v>
      </c>
      <c r="F70" s="75"/>
      <c r="G70" s="70" t="s">
        <v>2629</v>
      </c>
      <c r="H70" s="238" t="s">
        <v>30</v>
      </c>
      <c r="I70" s="238"/>
      <c r="J70" s="62" t="s">
        <v>214</v>
      </c>
      <c r="T70" s="192"/>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row>
    <row r="71" s="63" customFormat="1" ht="4.2" spans="1:20">
      <c r="A71" s="150"/>
      <c r="F71" s="151"/>
      <c r="G71" s="152"/>
      <c r="H71" s="239"/>
      <c r="I71" s="239"/>
      <c r="T71" s="236"/>
    </row>
    <row r="72" s="62" customFormat="1" spans="1:75">
      <c r="A72" s="140" t="s">
        <v>2638</v>
      </c>
      <c r="F72" s="75"/>
      <c r="G72" s="70" t="s">
        <v>2629</v>
      </c>
      <c r="H72" s="238">
        <v>0.2</v>
      </c>
      <c r="I72" s="238"/>
      <c r="J72" s="62" t="s">
        <v>2516</v>
      </c>
      <c r="T72" s="19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row>
    <row r="73" s="63" customFormat="1" ht="4.2" spans="1:20">
      <c r="A73" s="150"/>
      <c r="F73" s="151"/>
      <c r="G73" s="152"/>
      <c r="H73" s="239"/>
      <c r="I73" s="239">
        <v>0</v>
      </c>
      <c r="T73" s="236"/>
    </row>
    <row r="74" s="62" customFormat="1" spans="1:75">
      <c r="A74" s="140" t="s">
        <v>2639</v>
      </c>
      <c r="F74" s="75"/>
      <c r="G74" s="70" t="s">
        <v>2629</v>
      </c>
      <c r="H74" s="238">
        <v>0.2</v>
      </c>
      <c r="I74" s="238"/>
      <c r="J74" s="62" t="s">
        <v>2516</v>
      </c>
      <c r="T74" s="192"/>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row>
    <row r="75" s="64" customFormat="1" ht="6.6" spans="1:20">
      <c r="A75" s="241"/>
      <c r="F75" s="242"/>
      <c r="G75" s="243"/>
      <c r="H75" s="244"/>
      <c r="I75" s="244"/>
      <c r="T75" s="294"/>
    </row>
    <row r="76" s="62" customFormat="1" ht="13.5" customHeight="1" spans="1:75">
      <c r="A76" s="245" t="s">
        <v>2640</v>
      </c>
      <c r="B76" s="118"/>
      <c r="C76" s="118"/>
      <c r="D76" s="246" t="s">
        <v>55</v>
      </c>
      <c r="E76" s="118"/>
      <c r="F76" s="118"/>
      <c r="G76" s="119" t="s">
        <v>2641</v>
      </c>
      <c r="H76" s="120" t="s">
        <v>185</v>
      </c>
      <c r="I76" s="118"/>
      <c r="J76" s="119" t="s">
        <v>2642</v>
      </c>
      <c r="K76" s="120"/>
      <c r="L76" s="177"/>
      <c r="M76" s="118"/>
      <c r="N76" s="119" t="s">
        <v>2643</v>
      </c>
      <c r="O76" s="120"/>
      <c r="P76" s="118"/>
      <c r="Q76" s="119" t="s">
        <v>2530</v>
      </c>
      <c r="R76" s="120"/>
      <c r="S76" s="118"/>
      <c r="T76" s="228"/>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row>
    <row r="77" s="64" customFormat="1" ht="6.6" spans="1:20">
      <c r="A77" s="247"/>
      <c r="B77" s="248"/>
      <c r="C77" s="248"/>
      <c r="D77" s="248"/>
      <c r="E77" s="248"/>
      <c r="F77" s="248"/>
      <c r="G77" s="249"/>
      <c r="H77" s="250"/>
      <c r="I77" s="248"/>
      <c r="J77" s="249"/>
      <c r="K77" s="248"/>
      <c r="L77" s="248"/>
      <c r="M77" s="248"/>
      <c r="N77" s="249"/>
      <c r="O77" s="248"/>
      <c r="P77" s="248"/>
      <c r="Q77" s="249"/>
      <c r="R77" s="248"/>
      <c r="S77" s="248"/>
      <c r="T77" s="295"/>
    </row>
    <row r="78" s="62" customFormat="1" ht="13.5" customHeight="1" spans="1:75">
      <c r="A78" s="245" t="s">
        <v>2644</v>
      </c>
      <c r="B78" s="118"/>
      <c r="C78" s="118"/>
      <c r="D78" s="246" t="s">
        <v>55</v>
      </c>
      <c r="E78" s="118"/>
      <c r="F78" s="118"/>
      <c r="G78" s="119" t="s">
        <v>2645</v>
      </c>
      <c r="H78" s="120" t="s">
        <v>185</v>
      </c>
      <c r="I78" s="118"/>
      <c r="J78" s="119" t="s">
        <v>2646</v>
      </c>
      <c r="K78" s="120"/>
      <c r="L78" s="177"/>
      <c r="M78" s="118"/>
      <c r="N78" s="119" t="s">
        <v>2647</v>
      </c>
      <c r="O78" s="120"/>
      <c r="P78" s="118"/>
      <c r="Q78" s="119" t="s">
        <v>2648</v>
      </c>
      <c r="R78" s="120"/>
      <c r="S78" s="118"/>
      <c r="T78" s="22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row>
    <row r="79" s="62" customFormat="1" spans="1:75">
      <c r="A79" s="245"/>
      <c r="B79" s="118"/>
      <c r="C79" s="118"/>
      <c r="D79" s="118"/>
      <c r="E79" s="118"/>
      <c r="F79" s="118"/>
      <c r="G79" s="119" t="s">
        <v>2649</v>
      </c>
      <c r="H79" s="132"/>
      <c r="I79" s="118"/>
      <c r="J79" s="118"/>
      <c r="K79" s="118"/>
      <c r="L79" s="118"/>
      <c r="M79" s="118"/>
      <c r="N79" s="119" t="s">
        <v>2650</v>
      </c>
      <c r="O79" s="118"/>
      <c r="P79" s="118"/>
      <c r="Q79" s="119" t="s">
        <v>2651</v>
      </c>
      <c r="R79" s="118"/>
      <c r="S79" s="118"/>
      <c r="T79" s="228"/>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row>
    <row r="80" s="61" customFormat="1" ht="5.4" spans="1:20">
      <c r="A80" s="251"/>
      <c r="B80" s="134"/>
      <c r="C80" s="134"/>
      <c r="D80" s="134"/>
      <c r="E80" s="134"/>
      <c r="F80" s="134"/>
      <c r="G80" s="134"/>
      <c r="H80" s="134"/>
      <c r="I80" s="134"/>
      <c r="J80" s="134"/>
      <c r="K80" s="134"/>
      <c r="L80" s="134"/>
      <c r="M80" s="134"/>
      <c r="N80" s="134"/>
      <c r="O80" s="134"/>
      <c r="P80" s="134"/>
      <c r="Q80" s="134"/>
      <c r="R80" s="134"/>
      <c r="S80" s="134"/>
      <c r="T80" s="231"/>
    </row>
    <row r="81" s="61" customFormat="1" ht="5.4" spans="1:20">
      <c r="A81" s="252"/>
      <c r="K81" s="264"/>
      <c r="L81" s="148"/>
      <c r="M81" s="265"/>
      <c r="N81" s="265"/>
      <c r="O81" s="265"/>
      <c r="P81" s="265"/>
      <c r="Q81" s="265"/>
      <c r="R81" s="265"/>
      <c r="S81" s="265"/>
      <c r="T81" s="296"/>
    </row>
    <row r="82" s="62" customFormat="1" spans="1:75">
      <c r="A82" s="253" t="s">
        <v>2652</v>
      </c>
      <c r="K82" s="266" t="s">
        <v>2559</v>
      </c>
      <c r="L82" s="267"/>
      <c r="M82" s="267"/>
      <c r="N82" s="267"/>
      <c r="O82" s="268"/>
      <c r="P82" s="268"/>
      <c r="Q82" s="268"/>
      <c r="R82" s="268"/>
      <c r="S82" s="268"/>
      <c r="T82" s="297"/>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row>
    <row r="83" s="62" customFormat="1" ht="13.5" customHeight="1" spans="1:75">
      <c r="A83" s="140"/>
      <c r="F83" s="70"/>
      <c r="G83" s="254"/>
      <c r="H83" s="254"/>
      <c r="I83" s="254"/>
      <c r="J83" s="254"/>
      <c r="K83" s="3195" t="s">
        <v>2561</v>
      </c>
      <c r="L83" s="270" t="s">
        <v>2677</v>
      </c>
      <c r="M83" s="270"/>
      <c r="N83" s="270"/>
      <c r="O83" s="270"/>
      <c r="P83" s="270"/>
      <c r="Q83" s="270"/>
      <c r="R83" s="270"/>
      <c r="S83" s="270"/>
      <c r="T83" s="298"/>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row>
    <row r="84" s="61" customFormat="1" ht="2.25" customHeight="1" spans="1:20">
      <c r="A84" s="143"/>
      <c r="G84" s="255"/>
      <c r="I84" s="271"/>
      <c r="J84" s="272"/>
      <c r="K84" s="273"/>
      <c r="L84" s="270"/>
      <c r="M84" s="270"/>
      <c r="N84" s="270"/>
      <c r="O84" s="270"/>
      <c r="P84" s="270"/>
      <c r="Q84" s="270"/>
      <c r="R84" s="270"/>
      <c r="S84" s="270"/>
      <c r="T84" s="299"/>
    </row>
    <row r="85" s="62" customFormat="1" ht="18.75" customHeight="1" spans="1:75">
      <c r="A85" s="3191" t="s">
        <v>2560</v>
      </c>
      <c r="F85" s="70" t="s">
        <v>2629</v>
      </c>
      <c r="G85" s="254">
        <f>'Lap 1'!H44</f>
        <v>0</v>
      </c>
      <c r="H85" s="254"/>
      <c r="I85" s="254"/>
      <c r="J85" s="254"/>
      <c r="K85" s="274"/>
      <c r="L85" s="270"/>
      <c r="M85" s="270"/>
      <c r="N85" s="270"/>
      <c r="O85" s="270"/>
      <c r="P85" s="270"/>
      <c r="Q85" s="270"/>
      <c r="R85" s="270"/>
      <c r="S85" s="270"/>
      <c r="T85" s="298"/>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row>
    <row r="86" s="61" customFormat="1" ht="12.75" hidden="1" customHeight="1" spans="1:20">
      <c r="A86" s="143"/>
      <c r="G86" s="255"/>
      <c r="I86" s="271"/>
      <c r="J86" s="272"/>
      <c r="K86" s="275"/>
      <c r="L86" s="276"/>
      <c r="M86" s="270"/>
      <c r="N86" s="270"/>
      <c r="O86" s="270"/>
      <c r="P86" s="270"/>
      <c r="Q86" s="270"/>
      <c r="R86" s="270"/>
      <c r="S86" s="270"/>
      <c r="T86" s="299"/>
    </row>
    <row r="87" s="62" customFormat="1" ht="18.75" customHeight="1" spans="1:75">
      <c r="A87" s="3191" t="s">
        <v>2563</v>
      </c>
      <c r="F87" s="70" t="s">
        <v>2629</v>
      </c>
      <c r="G87" s="254" t="e">
        <f>'Lap 1'!K44</f>
        <v>#REF!</v>
      </c>
      <c r="H87" s="254"/>
      <c r="I87" s="254"/>
      <c r="J87" s="254"/>
      <c r="K87" s="3196" t="s">
        <v>2564</v>
      </c>
      <c r="L87" s="278" t="s">
        <v>2654</v>
      </c>
      <c r="M87" s="278"/>
      <c r="N87" s="278"/>
      <c r="O87" s="278"/>
      <c r="P87" s="278"/>
      <c r="Q87" s="278"/>
      <c r="R87" s="278"/>
      <c r="S87" s="278"/>
      <c r="T87" s="298"/>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row>
    <row r="88" s="61" customFormat="1" ht="3" customHeight="1" spans="1:20">
      <c r="A88" s="252"/>
      <c r="K88" s="279"/>
      <c r="L88" s="278"/>
      <c r="M88" s="278"/>
      <c r="N88" s="278"/>
      <c r="O88" s="278"/>
      <c r="P88" s="278"/>
      <c r="Q88" s="278"/>
      <c r="R88" s="278"/>
      <c r="S88" s="278"/>
      <c r="T88" s="300"/>
    </row>
    <row r="89" s="62" customFormat="1" ht="14.25" customHeight="1" spans="1:75">
      <c r="A89" s="256"/>
      <c r="K89" s="277"/>
      <c r="L89" s="278"/>
      <c r="M89" s="278"/>
      <c r="N89" s="278"/>
      <c r="O89" s="278"/>
      <c r="P89" s="278"/>
      <c r="Q89" s="278"/>
      <c r="R89" s="278"/>
      <c r="S89" s="278"/>
      <c r="T89" s="301"/>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row>
    <row r="90" s="61" customFormat="1" ht="15.75" customHeight="1" spans="1:20">
      <c r="A90" s="252"/>
      <c r="K90" s="280"/>
      <c r="L90" s="278"/>
      <c r="M90" s="278"/>
      <c r="N90" s="278"/>
      <c r="O90" s="278"/>
      <c r="P90" s="278"/>
      <c r="Q90" s="278"/>
      <c r="R90" s="278"/>
      <c r="S90" s="278"/>
      <c r="T90" s="300"/>
    </row>
    <row r="91" s="62" customFormat="1" ht="18.75" hidden="1" customHeight="1" spans="1:75">
      <c r="A91" s="256"/>
      <c r="K91" s="74"/>
      <c r="L91" s="281"/>
      <c r="T91" s="301"/>
      <c r="W91" s="302" t="s">
        <v>2655</v>
      </c>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row>
    <row r="92" s="61" customFormat="1" ht="12.75" hidden="1" customHeight="1" spans="1:20">
      <c r="A92" s="252"/>
      <c r="K92" s="280"/>
      <c r="L92" s="276"/>
      <c r="T92" s="303"/>
    </row>
    <row r="93" s="61" customFormat="1" ht="3" customHeight="1" spans="1:20">
      <c r="A93" s="252"/>
      <c r="K93" s="282"/>
      <c r="L93" s="283"/>
      <c r="M93" s="284"/>
      <c r="N93" s="284"/>
      <c r="O93" s="284"/>
      <c r="P93" s="284"/>
      <c r="Q93" s="284"/>
      <c r="R93" s="284"/>
      <c r="S93" s="284"/>
      <c r="T93" s="304"/>
    </row>
    <row r="94" s="62" customFormat="1" ht="12.75" hidden="1" customHeight="1" spans="1:75">
      <c r="A94" s="256"/>
      <c r="K94" s="285"/>
      <c r="L94" s="286">
        <v>4</v>
      </c>
      <c r="M94" s="278" t="e">
        <f>[342]Isian!E199</f>
        <v>#REF!</v>
      </c>
      <c r="N94" s="278"/>
      <c r="O94" s="278"/>
      <c r="P94" s="278"/>
      <c r="Q94" s="278"/>
      <c r="R94" s="278"/>
      <c r="S94" s="278"/>
      <c r="T94" s="305"/>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row>
    <row r="95" s="61" customFormat="1" ht="12.75" hidden="1" customHeight="1" spans="1:20">
      <c r="A95" s="252"/>
      <c r="K95" s="282"/>
      <c r="L95" s="287"/>
      <c r="M95" s="278"/>
      <c r="N95" s="278"/>
      <c r="O95" s="278"/>
      <c r="P95" s="278"/>
      <c r="Q95" s="278"/>
      <c r="R95" s="278"/>
      <c r="S95" s="278"/>
      <c r="T95" s="304"/>
    </row>
    <row r="96" s="62" customFormat="1" ht="12.75" hidden="1" customHeight="1" spans="1:75">
      <c r="A96" s="256"/>
      <c r="K96" s="288"/>
      <c r="L96" s="289"/>
      <c r="M96" s="278"/>
      <c r="N96" s="278"/>
      <c r="O96" s="278"/>
      <c r="P96" s="278"/>
      <c r="Q96" s="278"/>
      <c r="R96" s="278"/>
      <c r="S96" s="278"/>
      <c r="T96" s="305"/>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row>
    <row r="97" s="61" customFormat="1" ht="12" hidden="1" customHeight="1" spans="1:20">
      <c r="A97" s="252"/>
      <c r="K97" s="290"/>
      <c r="L97" s="291"/>
      <c r="M97" s="278"/>
      <c r="N97" s="278"/>
      <c r="O97" s="278"/>
      <c r="P97" s="278"/>
      <c r="Q97" s="278"/>
      <c r="R97" s="278"/>
      <c r="S97" s="278"/>
      <c r="T97" s="304"/>
    </row>
    <row r="98" s="62" customFormat="1" ht="10.5" hidden="1" customHeight="1" spans="1:75">
      <c r="A98" s="256"/>
      <c r="K98" s="288"/>
      <c r="L98" s="289"/>
      <c r="M98" s="278"/>
      <c r="N98" s="278"/>
      <c r="O98" s="278"/>
      <c r="P98" s="278"/>
      <c r="Q98" s="278"/>
      <c r="R98" s="278"/>
      <c r="S98" s="278"/>
      <c r="T98" s="306"/>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row>
    <row r="99" s="62" customFormat="1" ht="9" hidden="1" customHeight="1" spans="1:75">
      <c r="A99" s="140"/>
      <c r="F99" s="70"/>
      <c r="G99" s="254"/>
      <c r="H99" s="254"/>
      <c r="I99" s="254"/>
      <c r="J99" s="254"/>
      <c r="K99" s="288"/>
      <c r="L99" s="289"/>
      <c r="M99" s="278"/>
      <c r="N99" s="278"/>
      <c r="O99" s="278"/>
      <c r="P99" s="278"/>
      <c r="Q99" s="278"/>
      <c r="R99" s="278"/>
      <c r="S99" s="278"/>
      <c r="T99" s="306"/>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row>
    <row r="100" s="62" customFormat="1" ht="14.25" hidden="1" customHeight="1" spans="1:75">
      <c r="A100" s="140"/>
      <c r="F100" s="70"/>
      <c r="G100" s="254"/>
      <c r="H100" s="254"/>
      <c r="I100" s="254"/>
      <c r="J100" s="254"/>
      <c r="K100" s="288"/>
      <c r="L100" s="289"/>
      <c r="M100" s="278"/>
      <c r="N100" s="278"/>
      <c r="O100" s="278"/>
      <c r="P100" s="278"/>
      <c r="Q100" s="278"/>
      <c r="R100" s="278"/>
      <c r="S100" s="278"/>
      <c r="T100" s="306"/>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row>
    <row r="101" s="62" customFormat="1" ht="3.75" customHeight="1" spans="1:75">
      <c r="A101" s="257"/>
      <c r="B101" s="258"/>
      <c r="C101" s="259"/>
      <c r="D101" s="259"/>
      <c r="E101" s="259"/>
      <c r="F101" s="259"/>
      <c r="G101" s="259"/>
      <c r="H101" s="259"/>
      <c r="I101" s="259"/>
      <c r="J101" s="259"/>
      <c r="K101" s="292"/>
      <c r="L101" s="259"/>
      <c r="M101" s="259"/>
      <c r="N101" s="259"/>
      <c r="O101" s="259"/>
      <c r="P101" s="259"/>
      <c r="Q101" s="259"/>
      <c r="R101" s="259"/>
      <c r="S101" s="307"/>
      <c r="T101" s="308"/>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row>
    <row r="102" s="61" customFormat="1" ht="5.4"/>
    <row r="103" s="62" customFormat="1" spans="17:75">
      <c r="Q103" s="309" t="s">
        <v>2656</v>
      </c>
      <c r="R103" s="309"/>
      <c r="S103" s="309"/>
      <c r="T103" s="309"/>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row>
    <row r="104" s="62" customFormat="1" hidden="1" spans="24:75">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row>
    <row r="105" s="62" customFormat="1" hidden="1" spans="24:7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row>
    <row r="106" s="62" customFormat="1" hidden="1" spans="1:75">
      <c r="A106" s="3191" t="s">
        <v>2657</v>
      </c>
      <c r="F106" s="70" t="s">
        <v>2629</v>
      </c>
      <c r="G106" s="254" t="e">
        <f>+#REF!</f>
        <v>#REF!</v>
      </c>
      <c r="H106" s="254"/>
      <c r="I106" s="254"/>
      <c r="J106" s="254"/>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row>
    <row r="107" s="62" customFormat="1" hidden="1" spans="1:75">
      <c r="A107" s="252"/>
      <c r="B107" s="61"/>
      <c r="C107" s="61"/>
      <c r="D107" s="61"/>
      <c r="E107" s="61"/>
      <c r="F107" s="61"/>
      <c r="G107" s="255"/>
      <c r="H107" s="61"/>
      <c r="I107" s="237"/>
      <c r="J107" s="61"/>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row>
    <row r="108" s="62" customFormat="1" hidden="1" spans="1:75">
      <c r="A108" s="256"/>
      <c r="B108" s="73" t="s">
        <v>2658</v>
      </c>
      <c r="D108" s="260" t="e">
        <f>+'[342]SM Bgn'!E11</f>
        <v>#REF!</v>
      </c>
      <c r="F108" s="73" t="e">
        <f>VLOOKUP(D108,konstruksi,2,FALSE)</f>
        <v>#REF!</v>
      </c>
      <c r="G108" s="70"/>
      <c r="H108" s="73"/>
      <c r="I108" s="73"/>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row>
    <row r="109" s="62" customFormat="1" hidden="1" spans="1:75">
      <c r="A109" s="252"/>
      <c r="B109" s="195"/>
      <c r="C109" s="61"/>
      <c r="D109" s="237"/>
      <c r="E109" s="61"/>
      <c r="F109" s="61"/>
      <c r="G109" s="255"/>
      <c r="H109" s="195"/>
      <c r="I109" s="293"/>
      <c r="J109" s="61"/>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row>
    <row r="110" s="62" customFormat="1" hidden="1" spans="1:75">
      <c r="A110" s="256"/>
      <c r="B110" s="73" t="s">
        <v>2659</v>
      </c>
      <c r="D110" s="260" t="e">
        <f>+'[342]SM Bgn'!E15</f>
        <v>#REF!</v>
      </c>
      <c r="F110" s="73" t="e">
        <f>VLOOKUP(D110,kayu,2,FALSE)</f>
        <v>#REF!</v>
      </c>
      <c r="G110" s="70"/>
      <c r="H110" s="73"/>
      <c r="I110" s="73"/>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row>
    <row r="111" s="62" customFormat="1" hidden="1" spans="1:75">
      <c r="A111" s="252"/>
      <c r="B111" s="195"/>
      <c r="C111" s="61"/>
      <c r="D111" s="237"/>
      <c r="E111" s="61"/>
      <c r="F111" s="61"/>
      <c r="G111" s="255"/>
      <c r="H111" s="195"/>
      <c r="I111" s="293"/>
      <c r="J111" s="6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row>
    <row r="112" s="62" customFormat="1" hidden="1" spans="1:75">
      <c r="A112" s="256"/>
      <c r="B112" s="73" t="s">
        <v>2660</v>
      </c>
      <c r="D112" s="260" t="e">
        <f>+'[342]SM Bgn'!E19</f>
        <v>#REF!</v>
      </c>
      <c r="F112" s="73" t="e">
        <f>VLOOKUP(D112,lantai,2,FALSE)</f>
        <v>#REF!</v>
      </c>
      <c r="G112" s="70"/>
      <c r="H112" s="73"/>
      <c r="I112" s="73"/>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row>
    <row r="113" s="62" customFormat="1" hidden="1" spans="1:75">
      <c r="A113" s="252"/>
      <c r="B113" s="195"/>
      <c r="C113" s="61"/>
      <c r="D113" s="237"/>
      <c r="E113" s="61"/>
      <c r="F113" s="61"/>
      <c r="G113" s="255"/>
      <c r="H113" s="195"/>
      <c r="I113" s="293"/>
      <c r="J113" s="61"/>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row>
    <row r="114" s="62" customFormat="1" hidden="1" spans="1:75">
      <c r="A114" s="256"/>
      <c r="B114" s="73" t="s">
        <v>2661</v>
      </c>
      <c r="D114" s="260" t="e">
        <f>+'[342]SM Bgn'!E23</f>
        <v>#REF!</v>
      </c>
      <c r="F114" s="73" t="e">
        <f>VLOOKUP(D114,Umur,2,FALSE)</f>
        <v>#REF!</v>
      </c>
      <c r="G114" s="70"/>
      <c r="H114" s="73"/>
      <c r="I114" s="73"/>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row>
    <row r="115" s="62" customFormat="1" hidden="1" spans="1:75">
      <c r="A115" s="252"/>
      <c r="B115" s="195"/>
      <c r="C115" s="61"/>
      <c r="D115" s="261"/>
      <c r="E115" s="61"/>
      <c r="F115" s="195"/>
      <c r="G115" s="255"/>
      <c r="H115" s="195"/>
      <c r="I115" s="195"/>
      <c r="J115" s="61"/>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row>
    <row r="116" s="62" customFormat="1" hidden="1" spans="1:75">
      <c r="A116" s="256"/>
      <c r="B116" s="73" t="s">
        <v>2662</v>
      </c>
      <c r="D116" s="260" t="e">
        <f>+'[342]SM Bgn'!E28</f>
        <v>#REF!</v>
      </c>
      <c r="F116" s="73" t="e">
        <f>VLOOKUP(D116,kondisi,2,FALSE)</f>
        <v>#REF!</v>
      </c>
      <c r="G116" s="70"/>
      <c r="H116" s="73"/>
      <c r="I116" s="73"/>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row>
    <row r="117" s="62" customFormat="1" hidden="1" spans="1:75">
      <c r="A117" s="252"/>
      <c r="B117" s="195"/>
      <c r="C117" s="61"/>
      <c r="D117" s="237"/>
      <c r="E117" s="61"/>
      <c r="F117" s="61"/>
      <c r="G117" s="255"/>
      <c r="H117" s="195"/>
      <c r="I117" s="293"/>
      <c r="J117" s="61"/>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row>
    <row r="118" s="62" customFormat="1" hidden="1" spans="1:75">
      <c r="A118" s="256"/>
      <c r="C118" s="70" t="s">
        <v>2663</v>
      </c>
      <c r="D118" s="260" t="e">
        <f>D108+D110+D112+D114+D116</f>
        <v>#REF!</v>
      </c>
      <c r="G118" s="70"/>
      <c r="I118" s="72"/>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row>
    <row r="119" s="62" customFormat="1" hidden="1" spans="1:75">
      <c r="A119" s="252"/>
      <c r="B119" s="61"/>
      <c r="C119" s="61"/>
      <c r="D119" s="237"/>
      <c r="E119" s="61"/>
      <c r="F119" s="61"/>
      <c r="G119" s="255"/>
      <c r="H119" s="61"/>
      <c r="I119" s="237"/>
      <c r="J119" s="61"/>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row>
    <row r="120" s="62" customFormat="1" hidden="1" spans="1:75">
      <c r="A120" s="256"/>
      <c r="C120" s="70" t="s">
        <v>2664</v>
      </c>
      <c r="D120" s="262" t="e">
        <f>'[342]SM Bgn'!D42</f>
        <v>#REF!</v>
      </c>
      <c r="G120" s="70"/>
      <c r="I120" s="72"/>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row>
    <row r="121" s="62" customFormat="1" hidden="1" spans="1:75">
      <c r="A121" s="252"/>
      <c r="B121" s="61"/>
      <c r="C121" s="237"/>
      <c r="D121" s="237"/>
      <c r="E121" s="61"/>
      <c r="F121" s="61"/>
      <c r="G121" s="255"/>
      <c r="H121" s="61"/>
      <c r="I121" s="237"/>
      <c r="J121" s="6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row>
    <row r="122" s="62" customFormat="1" spans="11:75">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row>
  </sheetData>
  <mergeCells count="103">
    <mergeCell ref="K1:T1"/>
    <mergeCell ref="E9:G9"/>
    <mergeCell ref="D11:E11"/>
    <mergeCell ref="G11:H11"/>
    <mergeCell ref="J11:K11"/>
    <mergeCell ref="L11:M11"/>
    <mergeCell ref="N11:O11"/>
    <mergeCell ref="Q11:T11"/>
    <mergeCell ref="D12:E12"/>
    <mergeCell ref="G12:H12"/>
    <mergeCell ref="J12:K12"/>
    <mergeCell ref="L12:M12"/>
    <mergeCell ref="N12:O12"/>
    <mergeCell ref="Q12:R12"/>
    <mergeCell ref="D13:E13"/>
    <mergeCell ref="G13:H13"/>
    <mergeCell ref="J13:K13"/>
    <mergeCell ref="L13:M13"/>
    <mergeCell ref="N13:O13"/>
    <mergeCell ref="Q13:R13"/>
    <mergeCell ref="D14:E14"/>
    <mergeCell ref="G14:H14"/>
    <mergeCell ref="J14:K14"/>
    <mergeCell ref="L14:M14"/>
    <mergeCell ref="N14:O14"/>
    <mergeCell ref="Q14:R14"/>
    <mergeCell ref="D15:E15"/>
    <mergeCell ref="G15:H15"/>
    <mergeCell ref="J15:K15"/>
    <mergeCell ref="L15:M15"/>
    <mergeCell ref="N15:O15"/>
    <mergeCell ref="Q15:R15"/>
    <mergeCell ref="D16:E16"/>
    <mergeCell ref="G16:H16"/>
    <mergeCell ref="J16:K16"/>
    <mergeCell ref="L16:M16"/>
    <mergeCell ref="N16:O16"/>
    <mergeCell ref="Q16:R16"/>
    <mergeCell ref="D17:E17"/>
    <mergeCell ref="G17:H17"/>
    <mergeCell ref="J17:K17"/>
    <mergeCell ref="L17:M17"/>
    <mergeCell ref="N17:O17"/>
    <mergeCell ref="Q17:R17"/>
    <mergeCell ref="D18:E18"/>
    <mergeCell ref="G18:H18"/>
    <mergeCell ref="J18:K18"/>
    <mergeCell ref="L18:M18"/>
    <mergeCell ref="N18:O18"/>
    <mergeCell ref="Q18:R18"/>
    <mergeCell ref="D19:E19"/>
    <mergeCell ref="G19:H19"/>
    <mergeCell ref="J19:K19"/>
    <mergeCell ref="L19:M19"/>
    <mergeCell ref="N19:O19"/>
    <mergeCell ref="Q19:R19"/>
    <mergeCell ref="D20:E20"/>
    <mergeCell ref="G20:H20"/>
    <mergeCell ref="J20:K20"/>
    <mergeCell ref="L20:M20"/>
    <mergeCell ref="N20:O20"/>
    <mergeCell ref="Q20:R20"/>
    <mergeCell ref="D21:E21"/>
    <mergeCell ref="G21:H21"/>
    <mergeCell ref="J21:K21"/>
    <mergeCell ref="L21:M21"/>
    <mergeCell ref="N21:O21"/>
    <mergeCell ref="Q21:R21"/>
    <mergeCell ref="D22:E22"/>
    <mergeCell ref="G22:H22"/>
    <mergeCell ref="J22:K22"/>
    <mergeCell ref="L22:M22"/>
    <mergeCell ref="N22:O22"/>
    <mergeCell ref="Q22:R22"/>
    <mergeCell ref="D23:E23"/>
    <mergeCell ref="G23:H23"/>
    <mergeCell ref="J23:K23"/>
    <mergeCell ref="L23:M23"/>
    <mergeCell ref="N23:O23"/>
    <mergeCell ref="Q23:R23"/>
    <mergeCell ref="H56:I56"/>
    <mergeCell ref="H58:I58"/>
    <mergeCell ref="P60:Q60"/>
    <mergeCell ref="P62:Q62"/>
    <mergeCell ref="P64:Q64"/>
    <mergeCell ref="H66:I66"/>
    <mergeCell ref="H68:I68"/>
    <mergeCell ref="H70:I70"/>
    <mergeCell ref="H72:I72"/>
    <mergeCell ref="H74:I74"/>
    <mergeCell ref="G83:J83"/>
    <mergeCell ref="G85:J85"/>
    <mergeCell ref="G87:J87"/>
    <mergeCell ref="Q103:T103"/>
    <mergeCell ref="G106:J106"/>
    <mergeCell ref="A3:A10"/>
    <mergeCell ref="A11:A25"/>
    <mergeCell ref="A26:A47"/>
    <mergeCell ref="J24:P25"/>
    <mergeCell ref="Q24:R25"/>
    <mergeCell ref="M94:S100"/>
    <mergeCell ref="L83:S85"/>
    <mergeCell ref="L87:S90"/>
  </mergeCells>
  <conditionalFormatting sqref="F49">
    <cfRule type="cellIs" dxfId="4" priority="6" stopIfTrue="1" operator="equal">
      <formula>"isi ya"</formula>
    </cfRule>
  </conditionalFormatting>
  <conditionalFormatting sqref="H58:I58">
    <cfRule type="cellIs" dxfId="2" priority="1" stopIfTrue="1" operator="equal">
      <formula>"Wajib di isi"</formula>
    </cfRule>
    <cfRule type="cellIs" dxfId="0" priority="2" stopIfTrue="1" operator="equal">
      <formula>$V$49</formula>
    </cfRule>
  </conditionalFormatting>
  <conditionalFormatting sqref="H66:I66">
    <cfRule type="cellIs" dxfId="2" priority="4" stopIfTrue="1" operator="equal">
      <formula>"isi"</formula>
    </cfRule>
  </conditionalFormatting>
  <conditionalFormatting sqref="H56 P58 P60:Q60 P62:Q62 P64:Q64 H68:I68 H70:I70 H72:I72 H74:I74">
    <cfRule type="cellIs" dxfId="2" priority="5" stopIfTrue="1" operator="equal">
      <formula>$V$54</formula>
    </cfRule>
  </conditionalFormatting>
  <conditionalFormatting sqref="H60 H62 H64">
    <cfRule type="cellIs" dxfId="2" priority="3" stopIfTrue="1" operator="equal">
      <formula>$V$59</formula>
    </cfRule>
  </conditionalFormatting>
  <dataValidations count="1">
    <dataValidation type="list" allowBlank="1" showInputMessage="1" showErrorMessage="1" sqref="E27 H27 K27 O27 R27 E30 H30 K30 O30 R30 E33 H33 K33 O33 R33 E36 H36 K36 O36 R36 E39 H39 K39 O39 R39 E42 H42 K42 O42 R42 E46 H46 K46 O46 R46 E49 K49 O49 E51 H51 K51 O51 E53 H53 H76 K76 O76 R76 H78 K78 O78 R78">
      <formula1>"X"</formula1>
    </dataValidation>
  </dataValidations>
  <pageMargins left="0.748031496062992" right="0.236220472440945" top="1.37795275590551" bottom="0.236220472440945" header="0.31496062992126" footer="0.31496062992126"/>
  <pageSetup paperSize="9" scale="75" orientation="portrait" verticalDpi="300"/>
  <headerFooter/>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9" tint="-0.249977111117893"/>
  </sheetPr>
  <dimension ref="D1:P66"/>
  <sheetViews>
    <sheetView showGridLines="0" view="pageBreakPreview" zoomScale="85" zoomScaleNormal="100" workbookViewId="0">
      <selection activeCell="U16" sqref="U16"/>
    </sheetView>
  </sheetViews>
  <sheetFormatPr defaultColWidth="8.88888888888889" defaultRowHeight="13.2"/>
  <cols>
    <col min="1" max="1" width="3" style="29" customWidth="1"/>
    <col min="2" max="2" width="0.888888888888889" style="29" customWidth="1"/>
    <col min="3" max="3" width="1.44444444444444" style="29" hidden="1" customWidth="1"/>
    <col min="4" max="4" width="2.33333333333333" style="29" customWidth="1"/>
    <col min="5" max="5" width="9.11111111111111" style="29"/>
    <col min="6" max="6" width="10.4444444444444" style="29" customWidth="1"/>
    <col min="7" max="7" width="9.11111111111111" style="29"/>
    <col min="8" max="8" width="1" style="29" customWidth="1"/>
    <col min="9" max="9" width="9.44444444444444" style="29" customWidth="1"/>
    <col min="10" max="10" width="2.11111111111111" style="29" customWidth="1"/>
    <col min="11" max="11" width="16.4444444444444" style="29" customWidth="1"/>
    <col min="12" max="12" width="1.44444444444444" style="29" customWidth="1"/>
    <col min="13" max="13" width="6.88888888888889" style="29" customWidth="1"/>
    <col min="14" max="15" width="9.11111111111111" style="29"/>
    <col min="16" max="16" width="10.4444444444444" style="29" customWidth="1"/>
    <col min="17" max="17" width="3.44444444444444" style="29" customWidth="1"/>
    <col min="18" max="18" width="9.11111111111111" style="29"/>
    <col min="19" max="19" width="20.3333333333333" style="29" customWidth="1"/>
    <col min="20" max="255" width="9.11111111111111" style="29"/>
    <col min="256" max="256" width="7.33333333333333" style="29" customWidth="1"/>
    <col min="257" max="258" width="1.44444444444444" style="29" customWidth="1"/>
    <col min="259" max="260" width="9.11111111111111" style="29"/>
    <col min="261" max="261" width="10.4444444444444" style="29" customWidth="1"/>
    <col min="262" max="263" width="9.11111111111111" style="29"/>
    <col min="264" max="264" width="9.44444444444444" style="29" customWidth="1"/>
    <col min="265" max="265" width="2.11111111111111" style="29" customWidth="1"/>
    <col min="266" max="266" width="10.1111111111111" style="29" customWidth="1"/>
    <col min="267" max="270" width="9.11111111111111" style="29"/>
    <col min="271" max="271" width="6" style="29" customWidth="1"/>
    <col min="272" max="272" width="6.11111111111111" style="29" customWidth="1"/>
    <col min="273" max="273" width="3.44444444444444" style="29" customWidth="1"/>
    <col min="274" max="274" width="9.11111111111111" style="29"/>
    <col min="275" max="275" width="20.3333333333333" style="29" customWidth="1"/>
    <col min="276" max="511" width="9.11111111111111" style="29"/>
    <col min="512" max="512" width="7.33333333333333" style="29" customWidth="1"/>
    <col min="513" max="514" width="1.44444444444444" style="29" customWidth="1"/>
    <col min="515" max="516" width="9.11111111111111" style="29"/>
    <col min="517" max="517" width="10.4444444444444" style="29" customWidth="1"/>
    <col min="518" max="519" width="9.11111111111111" style="29"/>
    <col min="520" max="520" width="9.44444444444444" style="29" customWidth="1"/>
    <col min="521" max="521" width="2.11111111111111" style="29" customWidth="1"/>
    <col min="522" max="522" width="10.1111111111111" style="29" customWidth="1"/>
    <col min="523" max="526" width="9.11111111111111" style="29"/>
    <col min="527" max="527" width="6" style="29" customWidth="1"/>
    <col min="528" max="528" width="6.11111111111111" style="29" customWidth="1"/>
    <col min="529" max="529" width="3.44444444444444" style="29" customWidth="1"/>
    <col min="530" max="530" width="9.11111111111111" style="29"/>
    <col min="531" max="531" width="20.3333333333333" style="29" customWidth="1"/>
    <col min="532" max="767" width="9.11111111111111" style="29"/>
    <col min="768" max="768" width="7.33333333333333" style="29" customWidth="1"/>
    <col min="769" max="770" width="1.44444444444444" style="29" customWidth="1"/>
    <col min="771" max="772" width="9.11111111111111" style="29"/>
    <col min="773" max="773" width="10.4444444444444" style="29" customWidth="1"/>
    <col min="774" max="775" width="9.11111111111111" style="29"/>
    <col min="776" max="776" width="9.44444444444444" style="29" customWidth="1"/>
    <col min="777" max="777" width="2.11111111111111" style="29" customWidth="1"/>
    <col min="778" max="778" width="10.1111111111111" style="29" customWidth="1"/>
    <col min="779" max="782" width="9.11111111111111" style="29"/>
    <col min="783" max="783" width="6" style="29" customWidth="1"/>
    <col min="784" max="784" width="6.11111111111111" style="29" customWidth="1"/>
    <col min="785" max="785" width="3.44444444444444" style="29" customWidth="1"/>
    <col min="786" max="786" width="9.11111111111111" style="29"/>
    <col min="787" max="787" width="20.3333333333333" style="29" customWidth="1"/>
    <col min="788" max="1023" width="9.11111111111111" style="29"/>
    <col min="1024" max="1024" width="7.33333333333333" style="29" customWidth="1"/>
    <col min="1025" max="1026" width="1.44444444444444" style="29" customWidth="1"/>
    <col min="1027" max="1028" width="9.11111111111111" style="29"/>
    <col min="1029" max="1029" width="10.4444444444444" style="29" customWidth="1"/>
    <col min="1030" max="1031" width="9.11111111111111" style="29"/>
    <col min="1032" max="1032" width="9.44444444444444" style="29" customWidth="1"/>
    <col min="1033" max="1033" width="2.11111111111111" style="29" customWidth="1"/>
    <col min="1034" max="1034" width="10.1111111111111" style="29" customWidth="1"/>
    <col min="1035" max="1038" width="9.11111111111111" style="29"/>
    <col min="1039" max="1039" width="6" style="29" customWidth="1"/>
    <col min="1040" max="1040" width="6.11111111111111" style="29" customWidth="1"/>
    <col min="1041" max="1041" width="3.44444444444444" style="29" customWidth="1"/>
    <col min="1042" max="1042" width="9.11111111111111" style="29"/>
    <col min="1043" max="1043" width="20.3333333333333" style="29" customWidth="1"/>
    <col min="1044" max="1279" width="9.11111111111111" style="29"/>
    <col min="1280" max="1280" width="7.33333333333333" style="29" customWidth="1"/>
    <col min="1281" max="1282" width="1.44444444444444" style="29" customWidth="1"/>
    <col min="1283" max="1284" width="9.11111111111111" style="29"/>
    <col min="1285" max="1285" width="10.4444444444444" style="29" customWidth="1"/>
    <col min="1286" max="1287" width="9.11111111111111" style="29"/>
    <col min="1288" max="1288" width="9.44444444444444" style="29" customWidth="1"/>
    <col min="1289" max="1289" width="2.11111111111111" style="29" customWidth="1"/>
    <col min="1290" max="1290" width="10.1111111111111" style="29" customWidth="1"/>
    <col min="1291" max="1294" width="9.11111111111111" style="29"/>
    <col min="1295" max="1295" width="6" style="29" customWidth="1"/>
    <col min="1296" max="1296" width="6.11111111111111" style="29" customWidth="1"/>
    <col min="1297" max="1297" width="3.44444444444444" style="29" customWidth="1"/>
    <col min="1298" max="1298" width="9.11111111111111" style="29"/>
    <col min="1299" max="1299" width="20.3333333333333" style="29" customWidth="1"/>
    <col min="1300" max="1535" width="9.11111111111111" style="29"/>
    <col min="1536" max="1536" width="7.33333333333333" style="29" customWidth="1"/>
    <col min="1537" max="1538" width="1.44444444444444" style="29" customWidth="1"/>
    <col min="1539" max="1540" width="9.11111111111111" style="29"/>
    <col min="1541" max="1541" width="10.4444444444444" style="29" customWidth="1"/>
    <col min="1542" max="1543" width="9.11111111111111" style="29"/>
    <col min="1544" max="1544" width="9.44444444444444" style="29" customWidth="1"/>
    <col min="1545" max="1545" width="2.11111111111111" style="29" customWidth="1"/>
    <col min="1546" max="1546" width="10.1111111111111" style="29" customWidth="1"/>
    <col min="1547" max="1550" width="9.11111111111111" style="29"/>
    <col min="1551" max="1551" width="6" style="29" customWidth="1"/>
    <col min="1552" max="1552" width="6.11111111111111" style="29" customWidth="1"/>
    <col min="1553" max="1553" width="3.44444444444444" style="29" customWidth="1"/>
    <col min="1554" max="1554" width="9.11111111111111" style="29"/>
    <col min="1555" max="1555" width="20.3333333333333" style="29" customWidth="1"/>
    <col min="1556" max="1791" width="9.11111111111111" style="29"/>
    <col min="1792" max="1792" width="7.33333333333333" style="29" customWidth="1"/>
    <col min="1793" max="1794" width="1.44444444444444" style="29" customWidth="1"/>
    <col min="1795" max="1796" width="9.11111111111111" style="29"/>
    <col min="1797" max="1797" width="10.4444444444444" style="29" customWidth="1"/>
    <col min="1798" max="1799" width="9.11111111111111" style="29"/>
    <col min="1800" max="1800" width="9.44444444444444" style="29" customWidth="1"/>
    <col min="1801" max="1801" width="2.11111111111111" style="29" customWidth="1"/>
    <col min="1802" max="1802" width="10.1111111111111" style="29" customWidth="1"/>
    <col min="1803" max="1806" width="9.11111111111111" style="29"/>
    <col min="1807" max="1807" width="6" style="29" customWidth="1"/>
    <col min="1808" max="1808" width="6.11111111111111" style="29" customWidth="1"/>
    <col min="1809" max="1809" width="3.44444444444444" style="29" customWidth="1"/>
    <col min="1810" max="1810" width="9.11111111111111" style="29"/>
    <col min="1811" max="1811" width="20.3333333333333" style="29" customWidth="1"/>
    <col min="1812" max="2047" width="9.11111111111111" style="29"/>
    <col min="2048" max="2048" width="7.33333333333333" style="29" customWidth="1"/>
    <col min="2049" max="2050" width="1.44444444444444" style="29" customWidth="1"/>
    <col min="2051" max="2052" width="9.11111111111111" style="29"/>
    <col min="2053" max="2053" width="10.4444444444444" style="29" customWidth="1"/>
    <col min="2054" max="2055" width="9.11111111111111" style="29"/>
    <col min="2056" max="2056" width="9.44444444444444" style="29" customWidth="1"/>
    <col min="2057" max="2057" width="2.11111111111111" style="29" customWidth="1"/>
    <col min="2058" max="2058" width="10.1111111111111" style="29" customWidth="1"/>
    <col min="2059" max="2062" width="9.11111111111111" style="29"/>
    <col min="2063" max="2063" width="6" style="29" customWidth="1"/>
    <col min="2064" max="2064" width="6.11111111111111" style="29" customWidth="1"/>
    <col min="2065" max="2065" width="3.44444444444444" style="29" customWidth="1"/>
    <col min="2066" max="2066" width="9.11111111111111" style="29"/>
    <col min="2067" max="2067" width="20.3333333333333" style="29" customWidth="1"/>
    <col min="2068" max="2303" width="9.11111111111111" style="29"/>
    <col min="2304" max="2304" width="7.33333333333333" style="29" customWidth="1"/>
    <col min="2305" max="2306" width="1.44444444444444" style="29" customWidth="1"/>
    <col min="2307" max="2308" width="9.11111111111111" style="29"/>
    <col min="2309" max="2309" width="10.4444444444444" style="29" customWidth="1"/>
    <col min="2310" max="2311" width="9.11111111111111" style="29"/>
    <col min="2312" max="2312" width="9.44444444444444" style="29" customWidth="1"/>
    <col min="2313" max="2313" width="2.11111111111111" style="29" customWidth="1"/>
    <col min="2314" max="2314" width="10.1111111111111" style="29" customWidth="1"/>
    <col min="2315" max="2318" width="9.11111111111111" style="29"/>
    <col min="2319" max="2319" width="6" style="29" customWidth="1"/>
    <col min="2320" max="2320" width="6.11111111111111" style="29" customWidth="1"/>
    <col min="2321" max="2321" width="3.44444444444444" style="29" customWidth="1"/>
    <col min="2322" max="2322" width="9.11111111111111" style="29"/>
    <col min="2323" max="2323" width="20.3333333333333" style="29" customWidth="1"/>
    <col min="2324" max="2559" width="9.11111111111111" style="29"/>
    <col min="2560" max="2560" width="7.33333333333333" style="29" customWidth="1"/>
    <col min="2561" max="2562" width="1.44444444444444" style="29" customWidth="1"/>
    <col min="2563" max="2564" width="9.11111111111111" style="29"/>
    <col min="2565" max="2565" width="10.4444444444444" style="29" customWidth="1"/>
    <col min="2566" max="2567" width="9.11111111111111" style="29"/>
    <col min="2568" max="2568" width="9.44444444444444" style="29" customWidth="1"/>
    <col min="2569" max="2569" width="2.11111111111111" style="29" customWidth="1"/>
    <col min="2570" max="2570" width="10.1111111111111" style="29" customWidth="1"/>
    <col min="2571" max="2574" width="9.11111111111111" style="29"/>
    <col min="2575" max="2575" width="6" style="29" customWidth="1"/>
    <col min="2576" max="2576" width="6.11111111111111" style="29" customWidth="1"/>
    <col min="2577" max="2577" width="3.44444444444444" style="29" customWidth="1"/>
    <col min="2578" max="2578" width="9.11111111111111" style="29"/>
    <col min="2579" max="2579" width="20.3333333333333" style="29" customWidth="1"/>
    <col min="2580" max="2815" width="9.11111111111111" style="29"/>
    <col min="2816" max="2816" width="7.33333333333333" style="29" customWidth="1"/>
    <col min="2817" max="2818" width="1.44444444444444" style="29" customWidth="1"/>
    <col min="2819" max="2820" width="9.11111111111111" style="29"/>
    <col min="2821" max="2821" width="10.4444444444444" style="29" customWidth="1"/>
    <col min="2822" max="2823" width="9.11111111111111" style="29"/>
    <col min="2824" max="2824" width="9.44444444444444" style="29" customWidth="1"/>
    <col min="2825" max="2825" width="2.11111111111111" style="29" customWidth="1"/>
    <col min="2826" max="2826" width="10.1111111111111" style="29" customWidth="1"/>
    <col min="2827" max="2830" width="9.11111111111111" style="29"/>
    <col min="2831" max="2831" width="6" style="29" customWidth="1"/>
    <col min="2832" max="2832" width="6.11111111111111" style="29" customWidth="1"/>
    <col min="2833" max="2833" width="3.44444444444444" style="29" customWidth="1"/>
    <col min="2834" max="2834" width="9.11111111111111" style="29"/>
    <col min="2835" max="2835" width="20.3333333333333" style="29" customWidth="1"/>
    <col min="2836" max="3071" width="9.11111111111111" style="29"/>
    <col min="3072" max="3072" width="7.33333333333333" style="29" customWidth="1"/>
    <col min="3073" max="3074" width="1.44444444444444" style="29" customWidth="1"/>
    <col min="3075" max="3076" width="9.11111111111111" style="29"/>
    <col min="3077" max="3077" width="10.4444444444444" style="29" customWidth="1"/>
    <col min="3078" max="3079" width="9.11111111111111" style="29"/>
    <col min="3080" max="3080" width="9.44444444444444" style="29" customWidth="1"/>
    <col min="3081" max="3081" width="2.11111111111111" style="29" customWidth="1"/>
    <col min="3082" max="3082" width="10.1111111111111" style="29" customWidth="1"/>
    <col min="3083" max="3086" width="9.11111111111111" style="29"/>
    <col min="3087" max="3087" width="6" style="29" customWidth="1"/>
    <col min="3088" max="3088" width="6.11111111111111" style="29" customWidth="1"/>
    <col min="3089" max="3089" width="3.44444444444444" style="29" customWidth="1"/>
    <col min="3090" max="3090" width="9.11111111111111" style="29"/>
    <col min="3091" max="3091" width="20.3333333333333" style="29" customWidth="1"/>
    <col min="3092" max="3327" width="9.11111111111111" style="29"/>
    <col min="3328" max="3328" width="7.33333333333333" style="29" customWidth="1"/>
    <col min="3329" max="3330" width="1.44444444444444" style="29" customWidth="1"/>
    <col min="3331" max="3332" width="9.11111111111111" style="29"/>
    <col min="3333" max="3333" width="10.4444444444444" style="29" customWidth="1"/>
    <col min="3334" max="3335" width="9.11111111111111" style="29"/>
    <col min="3336" max="3336" width="9.44444444444444" style="29" customWidth="1"/>
    <col min="3337" max="3337" width="2.11111111111111" style="29" customWidth="1"/>
    <col min="3338" max="3338" width="10.1111111111111" style="29" customWidth="1"/>
    <col min="3339" max="3342" width="9.11111111111111" style="29"/>
    <col min="3343" max="3343" width="6" style="29" customWidth="1"/>
    <col min="3344" max="3344" width="6.11111111111111" style="29" customWidth="1"/>
    <col min="3345" max="3345" width="3.44444444444444" style="29" customWidth="1"/>
    <col min="3346" max="3346" width="9.11111111111111" style="29"/>
    <col min="3347" max="3347" width="20.3333333333333" style="29" customWidth="1"/>
    <col min="3348" max="3583" width="9.11111111111111" style="29"/>
    <col min="3584" max="3584" width="7.33333333333333" style="29" customWidth="1"/>
    <col min="3585" max="3586" width="1.44444444444444" style="29" customWidth="1"/>
    <col min="3587" max="3588" width="9.11111111111111" style="29"/>
    <col min="3589" max="3589" width="10.4444444444444" style="29" customWidth="1"/>
    <col min="3590" max="3591" width="9.11111111111111" style="29"/>
    <col min="3592" max="3592" width="9.44444444444444" style="29" customWidth="1"/>
    <col min="3593" max="3593" width="2.11111111111111" style="29" customWidth="1"/>
    <col min="3594" max="3594" width="10.1111111111111" style="29" customWidth="1"/>
    <col min="3595" max="3598" width="9.11111111111111" style="29"/>
    <col min="3599" max="3599" width="6" style="29" customWidth="1"/>
    <col min="3600" max="3600" width="6.11111111111111" style="29" customWidth="1"/>
    <col min="3601" max="3601" width="3.44444444444444" style="29" customWidth="1"/>
    <col min="3602" max="3602" width="9.11111111111111" style="29"/>
    <col min="3603" max="3603" width="20.3333333333333" style="29" customWidth="1"/>
    <col min="3604" max="3839" width="9.11111111111111" style="29"/>
    <col min="3840" max="3840" width="7.33333333333333" style="29" customWidth="1"/>
    <col min="3841" max="3842" width="1.44444444444444" style="29" customWidth="1"/>
    <col min="3843" max="3844" width="9.11111111111111" style="29"/>
    <col min="3845" max="3845" width="10.4444444444444" style="29" customWidth="1"/>
    <col min="3846" max="3847" width="9.11111111111111" style="29"/>
    <col min="3848" max="3848" width="9.44444444444444" style="29" customWidth="1"/>
    <col min="3849" max="3849" width="2.11111111111111" style="29" customWidth="1"/>
    <col min="3850" max="3850" width="10.1111111111111" style="29" customWidth="1"/>
    <col min="3851" max="3854" width="9.11111111111111" style="29"/>
    <col min="3855" max="3855" width="6" style="29" customWidth="1"/>
    <col min="3856" max="3856" width="6.11111111111111" style="29" customWidth="1"/>
    <col min="3857" max="3857" width="3.44444444444444" style="29" customWidth="1"/>
    <col min="3858" max="3858" width="9.11111111111111" style="29"/>
    <col min="3859" max="3859" width="20.3333333333333" style="29" customWidth="1"/>
    <col min="3860" max="4095" width="9.11111111111111" style="29"/>
    <col min="4096" max="4096" width="7.33333333333333" style="29" customWidth="1"/>
    <col min="4097" max="4098" width="1.44444444444444" style="29" customWidth="1"/>
    <col min="4099" max="4100" width="9.11111111111111" style="29"/>
    <col min="4101" max="4101" width="10.4444444444444" style="29" customWidth="1"/>
    <col min="4102" max="4103" width="9.11111111111111" style="29"/>
    <col min="4104" max="4104" width="9.44444444444444" style="29" customWidth="1"/>
    <col min="4105" max="4105" width="2.11111111111111" style="29" customWidth="1"/>
    <col min="4106" max="4106" width="10.1111111111111" style="29" customWidth="1"/>
    <col min="4107" max="4110" width="9.11111111111111" style="29"/>
    <col min="4111" max="4111" width="6" style="29" customWidth="1"/>
    <col min="4112" max="4112" width="6.11111111111111" style="29" customWidth="1"/>
    <col min="4113" max="4113" width="3.44444444444444" style="29" customWidth="1"/>
    <col min="4114" max="4114" width="9.11111111111111" style="29"/>
    <col min="4115" max="4115" width="20.3333333333333" style="29" customWidth="1"/>
    <col min="4116" max="4351" width="9.11111111111111" style="29"/>
    <col min="4352" max="4352" width="7.33333333333333" style="29" customWidth="1"/>
    <col min="4353" max="4354" width="1.44444444444444" style="29" customWidth="1"/>
    <col min="4355" max="4356" width="9.11111111111111" style="29"/>
    <col min="4357" max="4357" width="10.4444444444444" style="29" customWidth="1"/>
    <col min="4358" max="4359" width="9.11111111111111" style="29"/>
    <col min="4360" max="4360" width="9.44444444444444" style="29" customWidth="1"/>
    <col min="4361" max="4361" width="2.11111111111111" style="29" customWidth="1"/>
    <col min="4362" max="4362" width="10.1111111111111" style="29" customWidth="1"/>
    <col min="4363" max="4366" width="9.11111111111111" style="29"/>
    <col min="4367" max="4367" width="6" style="29" customWidth="1"/>
    <col min="4368" max="4368" width="6.11111111111111" style="29" customWidth="1"/>
    <col min="4369" max="4369" width="3.44444444444444" style="29" customWidth="1"/>
    <col min="4370" max="4370" width="9.11111111111111" style="29"/>
    <col min="4371" max="4371" width="20.3333333333333" style="29" customWidth="1"/>
    <col min="4372" max="4607" width="9.11111111111111" style="29"/>
    <col min="4608" max="4608" width="7.33333333333333" style="29" customWidth="1"/>
    <col min="4609" max="4610" width="1.44444444444444" style="29" customWidth="1"/>
    <col min="4611" max="4612" width="9.11111111111111" style="29"/>
    <col min="4613" max="4613" width="10.4444444444444" style="29" customWidth="1"/>
    <col min="4614" max="4615" width="9.11111111111111" style="29"/>
    <col min="4616" max="4616" width="9.44444444444444" style="29" customWidth="1"/>
    <col min="4617" max="4617" width="2.11111111111111" style="29" customWidth="1"/>
    <col min="4618" max="4618" width="10.1111111111111" style="29" customWidth="1"/>
    <col min="4619" max="4622" width="9.11111111111111" style="29"/>
    <col min="4623" max="4623" width="6" style="29" customWidth="1"/>
    <col min="4624" max="4624" width="6.11111111111111" style="29" customWidth="1"/>
    <col min="4625" max="4625" width="3.44444444444444" style="29" customWidth="1"/>
    <col min="4626" max="4626" width="9.11111111111111" style="29"/>
    <col min="4627" max="4627" width="20.3333333333333" style="29" customWidth="1"/>
    <col min="4628" max="4863" width="9.11111111111111" style="29"/>
    <col min="4864" max="4864" width="7.33333333333333" style="29" customWidth="1"/>
    <col min="4865" max="4866" width="1.44444444444444" style="29" customWidth="1"/>
    <col min="4867" max="4868" width="9.11111111111111" style="29"/>
    <col min="4869" max="4869" width="10.4444444444444" style="29" customWidth="1"/>
    <col min="4870" max="4871" width="9.11111111111111" style="29"/>
    <col min="4872" max="4872" width="9.44444444444444" style="29" customWidth="1"/>
    <col min="4873" max="4873" width="2.11111111111111" style="29" customWidth="1"/>
    <col min="4874" max="4874" width="10.1111111111111" style="29" customWidth="1"/>
    <col min="4875" max="4878" width="9.11111111111111" style="29"/>
    <col min="4879" max="4879" width="6" style="29" customWidth="1"/>
    <col min="4880" max="4880" width="6.11111111111111" style="29" customWidth="1"/>
    <col min="4881" max="4881" width="3.44444444444444" style="29" customWidth="1"/>
    <col min="4882" max="4882" width="9.11111111111111" style="29"/>
    <col min="4883" max="4883" width="20.3333333333333" style="29" customWidth="1"/>
    <col min="4884" max="5119" width="9.11111111111111" style="29"/>
    <col min="5120" max="5120" width="7.33333333333333" style="29" customWidth="1"/>
    <col min="5121" max="5122" width="1.44444444444444" style="29" customWidth="1"/>
    <col min="5123" max="5124" width="9.11111111111111" style="29"/>
    <col min="5125" max="5125" width="10.4444444444444" style="29" customWidth="1"/>
    <col min="5126" max="5127" width="9.11111111111111" style="29"/>
    <col min="5128" max="5128" width="9.44444444444444" style="29" customWidth="1"/>
    <col min="5129" max="5129" width="2.11111111111111" style="29" customWidth="1"/>
    <col min="5130" max="5130" width="10.1111111111111" style="29" customWidth="1"/>
    <col min="5131" max="5134" width="9.11111111111111" style="29"/>
    <col min="5135" max="5135" width="6" style="29" customWidth="1"/>
    <col min="5136" max="5136" width="6.11111111111111" style="29" customWidth="1"/>
    <col min="5137" max="5137" width="3.44444444444444" style="29" customWidth="1"/>
    <col min="5138" max="5138" width="9.11111111111111" style="29"/>
    <col min="5139" max="5139" width="20.3333333333333" style="29" customWidth="1"/>
    <col min="5140" max="5375" width="9.11111111111111" style="29"/>
    <col min="5376" max="5376" width="7.33333333333333" style="29" customWidth="1"/>
    <col min="5377" max="5378" width="1.44444444444444" style="29" customWidth="1"/>
    <col min="5379" max="5380" width="9.11111111111111" style="29"/>
    <col min="5381" max="5381" width="10.4444444444444" style="29" customWidth="1"/>
    <col min="5382" max="5383" width="9.11111111111111" style="29"/>
    <col min="5384" max="5384" width="9.44444444444444" style="29" customWidth="1"/>
    <col min="5385" max="5385" width="2.11111111111111" style="29" customWidth="1"/>
    <col min="5386" max="5386" width="10.1111111111111" style="29" customWidth="1"/>
    <col min="5387" max="5390" width="9.11111111111111" style="29"/>
    <col min="5391" max="5391" width="6" style="29" customWidth="1"/>
    <col min="5392" max="5392" width="6.11111111111111" style="29" customWidth="1"/>
    <col min="5393" max="5393" width="3.44444444444444" style="29" customWidth="1"/>
    <col min="5394" max="5394" width="9.11111111111111" style="29"/>
    <col min="5395" max="5395" width="20.3333333333333" style="29" customWidth="1"/>
    <col min="5396" max="5631" width="9.11111111111111" style="29"/>
    <col min="5632" max="5632" width="7.33333333333333" style="29" customWidth="1"/>
    <col min="5633" max="5634" width="1.44444444444444" style="29" customWidth="1"/>
    <col min="5635" max="5636" width="9.11111111111111" style="29"/>
    <col min="5637" max="5637" width="10.4444444444444" style="29" customWidth="1"/>
    <col min="5638" max="5639" width="9.11111111111111" style="29"/>
    <col min="5640" max="5640" width="9.44444444444444" style="29" customWidth="1"/>
    <col min="5641" max="5641" width="2.11111111111111" style="29" customWidth="1"/>
    <col min="5642" max="5642" width="10.1111111111111" style="29" customWidth="1"/>
    <col min="5643" max="5646" width="9.11111111111111" style="29"/>
    <col min="5647" max="5647" width="6" style="29" customWidth="1"/>
    <col min="5648" max="5648" width="6.11111111111111" style="29" customWidth="1"/>
    <col min="5649" max="5649" width="3.44444444444444" style="29" customWidth="1"/>
    <col min="5650" max="5650" width="9.11111111111111" style="29"/>
    <col min="5651" max="5651" width="20.3333333333333" style="29" customWidth="1"/>
    <col min="5652" max="5887" width="9.11111111111111" style="29"/>
    <col min="5888" max="5888" width="7.33333333333333" style="29" customWidth="1"/>
    <col min="5889" max="5890" width="1.44444444444444" style="29" customWidth="1"/>
    <col min="5891" max="5892" width="9.11111111111111" style="29"/>
    <col min="5893" max="5893" width="10.4444444444444" style="29" customWidth="1"/>
    <col min="5894" max="5895" width="9.11111111111111" style="29"/>
    <col min="5896" max="5896" width="9.44444444444444" style="29" customWidth="1"/>
    <col min="5897" max="5897" width="2.11111111111111" style="29" customWidth="1"/>
    <col min="5898" max="5898" width="10.1111111111111" style="29" customWidth="1"/>
    <col min="5899" max="5902" width="9.11111111111111" style="29"/>
    <col min="5903" max="5903" width="6" style="29" customWidth="1"/>
    <col min="5904" max="5904" width="6.11111111111111" style="29" customWidth="1"/>
    <col min="5905" max="5905" width="3.44444444444444" style="29" customWidth="1"/>
    <col min="5906" max="5906" width="9.11111111111111" style="29"/>
    <col min="5907" max="5907" width="20.3333333333333" style="29" customWidth="1"/>
    <col min="5908" max="6143" width="9.11111111111111" style="29"/>
    <col min="6144" max="6144" width="7.33333333333333" style="29" customWidth="1"/>
    <col min="6145" max="6146" width="1.44444444444444" style="29" customWidth="1"/>
    <col min="6147" max="6148" width="9.11111111111111" style="29"/>
    <col min="6149" max="6149" width="10.4444444444444" style="29" customWidth="1"/>
    <col min="6150" max="6151" width="9.11111111111111" style="29"/>
    <col min="6152" max="6152" width="9.44444444444444" style="29" customWidth="1"/>
    <col min="6153" max="6153" width="2.11111111111111" style="29" customWidth="1"/>
    <col min="6154" max="6154" width="10.1111111111111" style="29" customWidth="1"/>
    <col min="6155" max="6158" width="9.11111111111111" style="29"/>
    <col min="6159" max="6159" width="6" style="29" customWidth="1"/>
    <col min="6160" max="6160" width="6.11111111111111" style="29" customWidth="1"/>
    <col min="6161" max="6161" width="3.44444444444444" style="29" customWidth="1"/>
    <col min="6162" max="6162" width="9.11111111111111" style="29"/>
    <col min="6163" max="6163" width="20.3333333333333" style="29" customWidth="1"/>
    <col min="6164" max="6399" width="9.11111111111111" style="29"/>
    <col min="6400" max="6400" width="7.33333333333333" style="29" customWidth="1"/>
    <col min="6401" max="6402" width="1.44444444444444" style="29" customWidth="1"/>
    <col min="6403" max="6404" width="9.11111111111111" style="29"/>
    <col min="6405" max="6405" width="10.4444444444444" style="29" customWidth="1"/>
    <col min="6406" max="6407" width="9.11111111111111" style="29"/>
    <col min="6408" max="6408" width="9.44444444444444" style="29" customWidth="1"/>
    <col min="6409" max="6409" width="2.11111111111111" style="29" customWidth="1"/>
    <col min="6410" max="6410" width="10.1111111111111" style="29" customWidth="1"/>
    <col min="6411" max="6414" width="9.11111111111111" style="29"/>
    <col min="6415" max="6415" width="6" style="29" customWidth="1"/>
    <col min="6416" max="6416" width="6.11111111111111" style="29" customWidth="1"/>
    <col min="6417" max="6417" width="3.44444444444444" style="29" customWidth="1"/>
    <col min="6418" max="6418" width="9.11111111111111" style="29"/>
    <col min="6419" max="6419" width="20.3333333333333" style="29" customWidth="1"/>
    <col min="6420" max="6655" width="9.11111111111111" style="29"/>
    <col min="6656" max="6656" width="7.33333333333333" style="29" customWidth="1"/>
    <col min="6657" max="6658" width="1.44444444444444" style="29" customWidth="1"/>
    <col min="6659" max="6660" width="9.11111111111111" style="29"/>
    <col min="6661" max="6661" width="10.4444444444444" style="29" customWidth="1"/>
    <col min="6662" max="6663" width="9.11111111111111" style="29"/>
    <col min="6664" max="6664" width="9.44444444444444" style="29" customWidth="1"/>
    <col min="6665" max="6665" width="2.11111111111111" style="29" customWidth="1"/>
    <col min="6666" max="6666" width="10.1111111111111" style="29" customWidth="1"/>
    <col min="6667" max="6670" width="9.11111111111111" style="29"/>
    <col min="6671" max="6671" width="6" style="29" customWidth="1"/>
    <col min="6672" max="6672" width="6.11111111111111" style="29" customWidth="1"/>
    <col min="6673" max="6673" width="3.44444444444444" style="29" customWidth="1"/>
    <col min="6674" max="6674" width="9.11111111111111" style="29"/>
    <col min="6675" max="6675" width="20.3333333333333" style="29" customWidth="1"/>
    <col min="6676" max="6911" width="9.11111111111111" style="29"/>
    <col min="6912" max="6912" width="7.33333333333333" style="29" customWidth="1"/>
    <col min="6913" max="6914" width="1.44444444444444" style="29" customWidth="1"/>
    <col min="6915" max="6916" width="9.11111111111111" style="29"/>
    <col min="6917" max="6917" width="10.4444444444444" style="29" customWidth="1"/>
    <col min="6918" max="6919" width="9.11111111111111" style="29"/>
    <col min="6920" max="6920" width="9.44444444444444" style="29" customWidth="1"/>
    <col min="6921" max="6921" width="2.11111111111111" style="29" customWidth="1"/>
    <col min="6922" max="6922" width="10.1111111111111" style="29" customWidth="1"/>
    <col min="6923" max="6926" width="9.11111111111111" style="29"/>
    <col min="6927" max="6927" width="6" style="29" customWidth="1"/>
    <col min="6928" max="6928" width="6.11111111111111" style="29" customWidth="1"/>
    <col min="6929" max="6929" width="3.44444444444444" style="29" customWidth="1"/>
    <col min="6930" max="6930" width="9.11111111111111" style="29"/>
    <col min="6931" max="6931" width="20.3333333333333" style="29" customWidth="1"/>
    <col min="6932" max="7167" width="9.11111111111111" style="29"/>
    <col min="7168" max="7168" width="7.33333333333333" style="29" customWidth="1"/>
    <col min="7169" max="7170" width="1.44444444444444" style="29" customWidth="1"/>
    <col min="7171" max="7172" width="9.11111111111111" style="29"/>
    <col min="7173" max="7173" width="10.4444444444444" style="29" customWidth="1"/>
    <col min="7174" max="7175" width="9.11111111111111" style="29"/>
    <col min="7176" max="7176" width="9.44444444444444" style="29" customWidth="1"/>
    <col min="7177" max="7177" width="2.11111111111111" style="29" customWidth="1"/>
    <col min="7178" max="7178" width="10.1111111111111" style="29" customWidth="1"/>
    <col min="7179" max="7182" width="9.11111111111111" style="29"/>
    <col min="7183" max="7183" width="6" style="29" customWidth="1"/>
    <col min="7184" max="7184" width="6.11111111111111" style="29" customWidth="1"/>
    <col min="7185" max="7185" width="3.44444444444444" style="29" customWidth="1"/>
    <col min="7186" max="7186" width="9.11111111111111" style="29"/>
    <col min="7187" max="7187" width="20.3333333333333" style="29" customWidth="1"/>
    <col min="7188" max="7423" width="9.11111111111111" style="29"/>
    <col min="7424" max="7424" width="7.33333333333333" style="29" customWidth="1"/>
    <col min="7425" max="7426" width="1.44444444444444" style="29" customWidth="1"/>
    <col min="7427" max="7428" width="9.11111111111111" style="29"/>
    <col min="7429" max="7429" width="10.4444444444444" style="29" customWidth="1"/>
    <col min="7430" max="7431" width="9.11111111111111" style="29"/>
    <col min="7432" max="7432" width="9.44444444444444" style="29" customWidth="1"/>
    <col min="7433" max="7433" width="2.11111111111111" style="29" customWidth="1"/>
    <col min="7434" max="7434" width="10.1111111111111" style="29" customWidth="1"/>
    <col min="7435" max="7438" width="9.11111111111111" style="29"/>
    <col min="7439" max="7439" width="6" style="29" customWidth="1"/>
    <col min="7440" max="7440" width="6.11111111111111" style="29" customWidth="1"/>
    <col min="7441" max="7441" width="3.44444444444444" style="29" customWidth="1"/>
    <col min="7442" max="7442" width="9.11111111111111" style="29"/>
    <col min="7443" max="7443" width="20.3333333333333" style="29" customWidth="1"/>
    <col min="7444" max="7679" width="9.11111111111111" style="29"/>
    <col min="7680" max="7680" width="7.33333333333333" style="29" customWidth="1"/>
    <col min="7681" max="7682" width="1.44444444444444" style="29" customWidth="1"/>
    <col min="7683" max="7684" width="9.11111111111111" style="29"/>
    <col min="7685" max="7685" width="10.4444444444444" style="29" customWidth="1"/>
    <col min="7686" max="7687" width="9.11111111111111" style="29"/>
    <col min="7688" max="7688" width="9.44444444444444" style="29" customWidth="1"/>
    <col min="7689" max="7689" width="2.11111111111111" style="29" customWidth="1"/>
    <col min="7690" max="7690" width="10.1111111111111" style="29" customWidth="1"/>
    <col min="7691" max="7694" width="9.11111111111111" style="29"/>
    <col min="7695" max="7695" width="6" style="29" customWidth="1"/>
    <col min="7696" max="7696" width="6.11111111111111" style="29" customWidth="1"/>
    <col min="7697" max="7697" width="3.44444444444444" style="29" customWidth="1"/>
    <col min="7698" max="7698" width="9.11111111111111" style="29"/>
    <col min="7699" max="7699" width="20.3333333333333" style="29" customWidth="1"/>
    <col min="7700" max="7935" width="9.11111111111111" style="29"/>
    <col min="7936" max="7936" width="7.33333333333333" style="29" customWidth="1"/>
    <col min="7937" max="7938" width="1.44444444444444" style="29" customWidth="1"/>
    <col min="7939" max="7940" width="9.11111111111111" style="29"/>
    <col min="7941" max="7941" width="10.4444444444444" style="29" customWidth="1"/>
    <col min="7942" max="7943" width="9.11111111111111" style="29"/>
    <col min="7944" max="7944" width="9.44444444444444" style="29" customWidth="1"/>
    <col min="7945" max="7945" width="2.11111111111111" style="29" customWidth="1"/>
    <col min="7946" max="7946" width="10.1111111111111" style="29" customWidth="1"/>
    <col min="7947" max="7950" width="9.11111111111111" style="29"/>
    <col min="7951" max="7951" width="6" style="29" customWidth="1"/>
    <col min="7952" max="7952" width="6.11111111111111" style="29" customWidth="1"/>
    <col min="7953" max="7953" width="3.44444444444444" style="29" customWidth="1"/>
    <col min="7954" max="7954" width="9.11111111111111" style="29"/>
    <col min="7955" max="7955" width="20.3333333333333" style="29" customWidth="1"/>
    <col min="7956" max="8191" width="9.11111111111111" style="29"/>
    <col min="8192" max="8192" width="7.33333333333333" style="29" customWidth="1"/>
    <col min="8193" max="8194" width="1.44444444444444" style="29" customWidth="1"/>
    <col min="8195" max="8196" width="9.11111111111111" style="29"/>
    <col min="8197" max="8197" width="10.4444444444444" style="29" customWidth="1"/>
    <col min="8198" max="8199" width="9.11111111111111" style="29"/>
    <col min="8200" max="8200" width="9.44444444444444" style="29" customWidth="1"/>
    <col min="8201" max="8201" width="2.11111111111111" style="29" customWidth="1"/>
    <col min="8202" max="8202" width="10.1111111111111" style="29" customWidth="1"/>
    <col min="8203" max="8206" width="9.11111111111111" style="29"/>
    <col min="8207" max="8207" width="6" style="29" customWidth="1"/>
    <col min="8208" max="8208" width="6.11111111111111" style="29" customWidth="1"/>
    <col min="8209" max="8209" width="3.44444444444444" style="29" customWidth="1"/>
    <col min="8210" max="8210" width="9.11111111111111" style="29"/>
    <col min="8211" max="8211" width="20.3333333333333" style="29" customWidth="1"/>
    <col min="8212" max="8447" width="9.11111111111111" style="29"/>
    <col min="8448" max="8448" width="7.33333333333333" style="29" customWidth="1"/>
    <col min="8449" max="8450" width="1.44444444444444" style="29" customWidth="1"/>
    <col min="8451" max="8452" width="9.11111111111111" style="29"/>
    <col min="8453" max="8453" width="10.4444444444444" style="29" customWidth="1"/>
    <col min="8454" max="8455" width="9.11111111111111" style="29"/>
    <col min="8456" max="8456" width="9.44444444444444" style="29" customWidth="1"/>
    <col min="8457" max="8457" width="2.11111111111111" style="29" customWidth="1"/>
    <col min="8458" max="8458" width="10.1111111111111" style="29" customWidth="1"/>
    <col min="8459" max="8462" width="9.11111111111111" style="29"/>
    <col min="8463" max="8463" width="6" style="29" customWidth="1"/>
    <col min="8464" max="8464" width="6.11111111111111" style="29" customWidth="1"/>
    <col min="8465" max="8465" width="3.44444444444444" style="29" customWidth="1"/>
    <col min="8466" max="8466" width="9.11111111111111" style="29"/>
    <col min="8467" max="8467" width="20.3333333333333" style="29" customWidth="1"/>
    <col min="8468" max="8703" width="9.11111111111111" style="29"/>
    <col min="8704" max="8704" width="7.33333333333333" style="29" customWidth="1"/>
    <col min="8705" max="8706" width="1.44444444444444" style="29" customWidth="1"/>
    <col min="8707" max="8708" width="9.11111111111111" style="29"/>
    <col min="8709" max="8709" width="10.4444444444444" style="29" customWidth="1"/>
    <col min="8710" max="8711" width="9.11111111111111" style="29"/>
    <col min="8712" max="8712" width="9.44444444444444" style="29" customWidth="1"/>
    <col min="8713" max="8713" width="2.11111111111111" style="29" customWidth="1"/>
    <col min="8714" max="8714" width="10.1111111111111" style="29" customWidth="1"/>
    <col min="8715" max="8718" width="9.11111111111111" style="29"/>
    <col min="8719" max="8719" width="6" style="29" customWidth="1"/>
    <col min="8720" max="8720" width="6.11111111111111" style="29" customWidth="1"/>
    <col min="8721" max="8721" width="3.44444444444444" style="29" customWidth="1"/>
    <col min="8722" max="8722" width="9.11111111111111" style="29"/>
    <col min="8723" max="8723" width="20.3333333333333" style="29" customWidth="1"/>
    <col min="8724" max="8959" width="9.11111111111111" style="29"/>
    <col min="8960" max="8960" width="7.33333333333333" style="29" customWidth="1"/>
    <col min="8961" max="8962" width="1.44444444444444" style="29" customWidth="1"/>
    <col min="8963" max="8964" width="9.11111111111111" style="29"/>
    <col min="8965" max="8965" width="10.4444444444444" style="29" customWidth="1"/>
    <col min="8966" max="8967" width="9.11111111111111" style="29"/>
    <col min="8968" max="8968" width="9.44444444444444" style="29" customWidth="1"/>
    <col min="8969" max="8969" width="2.11111111111111" style="29" customWidth="1"/>
    <col min="8970" max="8970" width="10.1111111111111" style="29" customWidth="1"/>
    <col min="8971" max="8974" width="9.11111111111111" style="29"/>
    <col min="8975" max="8975" width="6" style="29" customWidth="1"/>
    <col min="8976" max="8976" width="6.11111111111111" style="29" customWidth="1"/>
    <col min="8977" max="8977" width="3.44444444444444" style="29" customWidth="1"/>
    <col min="8978" max="8978" width="9.11111111111111" style="29"/>
    <col min="8979" max="8979" width="20.3333333333333" style="29" customWidth="1"/>
    <col min="8980" max="9215" width="9.11111111111111" style="29"/>
    <col min="9216" max="9216" width="7.33333333333333" style="29" customWidth="1"/>
    <col min="9217" max="9218" width="1.44444444444444" style="29" customWidth="1"/>
    <col min="9219" max="9220" width="9.11111111111111" style="29"/>
    <col min="9221" max="9221" width="10.4444444444444" style="29" customWidth="1"/>
    <col min="9222" max="9223" width="9.11111111111111" style="29"/>
    <col min="9224" max="9224" width="9.44444444444444" style="29" customWidth="1"/>
    <col min="9225" max="9225" width="2.11111111111111" style="29" customWidth="1"/>
    <col min="9226" max="9226" width="10.1111111111111" style="29" customWidth="1"/>
    <col min="9227" max="9230" width="9.11111111111111" style="29"/>
    <col min="9231" max="9231" width="6" style="29" customWidth="1"/>
    <col min="9232" max="9232" width="6.11111111111111" style="29" customWidth="1"/>
    <col min="9233" max="9233" width="3.44444444444444" style="29" customWidth="1"/>
    <col min="9234" max="9234" width="9.11111111111111" style="29"/>
    <col min="9235" max="9235" width="20.3333333333333" style="29" customWidth="1"/>
    <col min="9236" max="9471" width="9.11111111111111" style="29"/>
    <col min="9472" max="9472" width="7.33333333333333" style="29" customWidth="1"/>
    <col min="9473" max="9474" width="1.44444444444444" style="29" customWidth="1"/>
    <col min="9475" max="9476" width="9.11111111111111" style="29"/>
    <col min="9477" max="9477" width="10.4444444444444" style="29" customWidth="1"/>
    <col min="9478" max="9479" width="9.11111111111111" style="29"/>
    <col min="9480" max="9480" width="9.44444444444444" style="29" customWidth="1"/>
    <col min="9481" max="9481" width="2.11111111111111" style="29" customWidth="1"/>
    <col min="9482" max="9482" width="10.1111111111111" style="29" customWidth="1"/>
    <col min="9483" max="9486" width="9.11111111111111" style="29"/>
    <col min="9487" max="9487" width="6" style="29" customWidth="1"/>
    <col min="9488" max="9488" width="6.11111111111111" style="29" customWidth="1"/>
    <col min="9489" max="9489" width="3.44444444444444" style="29" customWidth="1"/>
    <col min="9490" max="9490" width="9.11111111111111" style="29"/>
    <col min="9491" max="9491" width="20.3333333333333" style="29" customWidth="1"/>
    <col min="9492" max="9727" width="9.11111111111111" style="29"/>
    <col min="9728" max="9728" width="7.33333333333333" style="29" customWidth="1"/>
    <col min="9729" max="9730" width="1.44444444444444" style="29" customWidth="1"/>
    <col min="9731" max="9732" width="9.11111111111111" style="29"/>
    <col min="9733" max="9733" width="10.4444444444444" style="29" customWidth="1"/>
    <col min="9734" max="9735" width="9.11111111111111" style="29"/>
    <col min="9736" max="9736" width="9.44444444444444" style="29" customWidth="1"/>
    <col min="9737" max="9737" width="2.11111111111111" style="29" customWidth="1"/>
    <col min="9738" max="9738" width="10.1111111111111" style="29" customWidth="1"/>
    <col min="9739" max="9742" width="9.11111111111111" style="29"/>
    <col min="9743" max="9743" width="6" style="29" customWidth="1"/>
    <col min="9744" max="9744" width="6.11111111111111" style="29" customWidth="1"/>
    <col min="9745" max="9745" width="3.44444444444444" style="29" customWidth="1"/>
    <col min="9746" max="9746" width="9.11111111111111" style="29"/>
    <col min="9747" max="9747" width="20.3333333333333" style="29" customWidth="1"/>
    <col min="9748" max="9983" width="9.11111111111111" style="29"/>
    <col min="9984" max="9984" width="7.33333333333333" style="29" customWidth="1"/>
    <col min="9985" max="9986" width="1.44444444444444" style="29" customWidth="1"/>
    <col min="9987" max="9988" width="9.11111111111111" style="29"/>
    <col min="9989" max="9989" width="10.4444444444444" style="29" customWidth="1"/>
    <col min="9990" max="9991" width="9.11111111111111" style="29"/>
    <col min="9992" max="9992" width="9.44444444444444" style="29" customWidth="1"/>
    <col min="9993" max="9993" width="2.11111111111111" style="29" customWidth="1"/>
    <col min="9994" max="9994" width="10.1111111111111" style="29" customWidth="1"/>
    <col min="9995" max="9998" width="9.11111111111111" style="29"/>
    <col min="9999" max="9999" width="6" style="29" customWidth="1"/>
    <col min="10000" max="10000" width="6.11111111111111" style="29" customWidth="1"/>
    <col min="10001" max="10001" width="3.44444444444444" style="29" customWidth="1"/>
    <col min="10002" max="10002" width="9.11111111111111" style="29"/>
    <col min="10003" max="10003" width="20.3333333333333" style="29" customWidth="1"/>
    <col min="10004" max="10239" width="9.11111111111111" style="29"/>
    <col min="10240" max="10240" width="7.33333333333333" style="29" customWidth="1"/>
    <col min="10241" max="10242" width="1.44444444444444" style="29" customWidth="1"/>
    <col min="10243" max="10244" width="9.11111111111111" style="29"/>
    <col min="10245" max="10245" width="10.4444444444444" style="29" customWidth="1"/>
    <col min="10246" max="10247" width="9.11111111111111" style="29"/>
    <col min="10248" max="10248" width="9.44444444444444" style="29" customWidth="1"/>
    <col min="10249" max="10249" width="2.11111111111111" style="29" customWidth="1"/>
    <col min="10250" max="10250" width="10.1111111111111" style="29" customWidth="1"/>
    <col min="10251" max="10254" width="9.11111111111111" style="29"/>
    <col min="10255" max="10255" width="6" style="29" customWidth="1"/>
    <col min="10256" max="10256" width="6.11111111111111" style="29" customWidth="1"/>
    <col min="10257" max="10257" width="3.44444444444444" style="29" customWidth="1"/>
    <col min="10258" max="10258" width="9.11111111111111" style="29"/>
    <col min="10259" max="10259" width="20.3333333333333" style="29" customWidth="1"/>
    <col min="10260" max="10495" width="9.11111111111111" style="29"/>
    <col min="10496" max="10496" width="7.33333333333333" style="29" customWidth="1"/>
    <col min="10497" max="10498" width="1.44444444444444" style="29" customWidth="1"/>
    <col min="10499" max="10500" width="9.11111111111111" style="29"/>
    <col min="10501" max="10501" width="10.4444444444444" style="29" customWidth="1"/>
    <col min="10502" max="10503" width="9.11111111111111" style="29"/>
    <col min="10504" max="10504" width="9.44444444444444" style="29" customWidth="1"/>
    <col min="10505" max="10505" width="2.11111111111111" style="29" customWidth="1"/>
    <col min="10506" max="10506" width="10.1111111111111" style="29" customWidth="1"/>
    <col min="10507" max="10510" width="9.11111111111111" style="29"/>
    <col min="10511" max="10511" width="6" style="29" customWidth="1"/>
    <col min="10512" max="10512" width="6.11111111111111" style="29" customWidth="1"/>
    <col min="10513" max="10513" width="3.44444444444444" style="29" customWidth="1"/>
    <col min="10514" max="10514" width="9.11111111111111" style="29"/>
    <col min="10515" max="10515" width="20.3333333333333" style="29" customWidth="1"/>
    <col min="10516" max="10751" width="9.11111111111111" style="29"/>
    <col min="10752" max="10752" width="7.33333333333333" style="29" customWidth="1"/>
    <col min="10753" max="10754" width="1.44444444444444" style="29" customWidth="1"/>
    <col min="10755" max="10756" width="9.11111111111111" style="29"/>
    <col min="10757" max="10757" width="10.4444444444444" style="29" customWidth="1"/>
    <col min="10758" max="10759" width="9.11111111111111" style="29"/>
    <col min="10760" max="10760" width="9.44444444444444" style="29" customWidth="1"/>
    <col min="10761" max="10761" width="2.11111111111111" style="29" customWidth="1"/>
    <col min="10762" max="10762" width="10.1111111111111" style="29" customWidth="1"/>
    <col min="10763" max="10766" width="9.11111111111111" style="29"/>
    <col min="10767" max="10767" width="6" style="29" customWidth="1"/>
    <col min="10768" max="10768" width="6.11111111111111" style="29" customWidth="1"/>
    <col min="10769" max="10769" width="3.44444444444444" style="29" customWidth="1"/>
    <col min="10770" max="10770" width="9.11111111111111" style="29"/>
    <col min="10771" max="10771" width="20.3333333333333" style="29" customWidth="1"/>
    <col min="10772" max="11007" width="9.11111111111111" style="29"/>
    <col min="11008" max="11008" width="7.33333333333333" style="29" customWidth="1"/>
    <col min="11009" max="11010" width="1.44444444444444" style="29" customWidth="1"/>
    <col min="11011" max="11012" width="9.11111111111111" style="29"/>
    <col min="11013" max="11013" width="10.4444444444444" style="29" customWidth="1"/>
    <col min="11014" max="11015" width="9.11111111111111" style="29"/>
    <col min="11016" max="11016" width="9.44444444444444" style="29" customWidth="1"/>
    <col min="11017" max="11017" width="2.11111111111111" style="29" customWidth="1"/>
    <col min="11018" max="11018" width="10.1111111111111" style="29" customWidth="1"/>
    <col min="11019" max="11022" width="9.11111111111111" style="29"/>
    <col min="11023" max="11023" width="6" style="29" customWidth="1"/>
    <col min="11024" max="11024" width="6.11111111111111" style="29" customWidth="1"/>
    <col min="11025" max="11025" width="3.44444444444444" style="29" customWidth="1"/>
    <col min="11026" max="11026" width="9.11111111111111" style="29"/>
    <col min="11027" max="11027" width="20.3333333333333" style="29" customWidth="1"/>
    <col min="11028" max="11263" width="9.11111111111111" style="29"/>
    <col min="11264" max="11264" width="7.33333333333333" style="29" customWidth="1"/>
    <col min="11265" max="11266" width="1.44444444444444" style="29" customWidth="1"/>
    <col min="11267" max="11268" width="9.11111111111111" style="29"/>
    <col min="11269" max="11269" width="10.4444444444444" style="29" customWidth="1"/>
    <col min="11270" max="11271" width="9.11111111111111" style="29"/>
    <col min="11272" max="11272" width="9.44444444444444" style="29" customWidth="1"/>
    <col min="11273" max="11273" width="2.11111111111111" style="29" customWidth="1"/>
    <col min="11274" max="11274" width="10.1111111111111" style="29" customWidth="1"/>
    <col min="11275" max="11278" width="9.11111111111111" style="29"/>
    <col min="11279" max="11279" width="6" style="29" customWidth="1"/>
    <col min="11280" max="11280" width="6.11111111111111" style="29" customWidth="1"/>
    <col min="11281" max="11281" width="3.44444444444444" style="29" customWidth="1"/>
    <col min="11282" max="11282" width="9.11111111111111" style="29"/>
    <col min="11283" max="11283" width="20.3333333333333" style="29" customWidth="1"/>
    <col min="11284" max="11519" width="9.11111111111111" style="29"/>
    <col min="11520" max="11520" width="7.33333333333333" style="29" customWidth="1"/>
    <col min="11521" max="11522" width="1.44444444444444" style="29" customWidth="1"/>
    <col min="11523" max="11524" width="9.11111111111111" style="29"/>
    <col min="11525" max="11525" width="10.4444444444444" style="29" customWidth="1"/>
    <col min="11526" max="11527" width="9.11111111111111" style="29"/>
    <col min="11528" max="11528" width="9.44444444444444" style="29" customWidth="1"/>
    <col min="11529" max="11529" width="2.11111111111111" style="29" customWidth="1"/>
    <col min="11530" max="11530" width="10.1111111111111" style="29" customWidth="1"/>
    <col min="11531" max="11534" width="9.11111111111111" style="29"/>
    <col min="11535" max="11535" width="6" style="29" customWidth="1"/>
    <col min="11536" max="11536" width="6.11111111111111" style="29" customWidth="1"/>
    <col min="11537" max="11537" width="3.44444444444444" style="29" customWidth="1"/>
    <col min="11538" max="11538" width="9.11111111111111" style="29"/>
    <col min="11539" max="11539" width="20.3333333333333" style="29" customWidth="1"/>
    <col min="11540" max="11775" width="9.11111111111111" style="29"/>
    <col min="11776" max="11776" width="7.33333333333333" style="29" customWidth="1"/>
    <col min="11777" max="11778" width="1.44444444444444" style="29" customWidth="1"/>
    <col min="11779" max="11780" width="9.11111111111111" style="29"/>
    <col min="11781" max="11781" width="10.4444444444444" style="29" customWidth="1"/>
    <col min="11782" max="11783" width="9.11111111111111" style="29"/>
    <col min="11784" max="11784" width="9.44444444444444" style="29" customWidth="1"/>
    <col min="11785" max="11785" width="2.11111111111111" style="29" customWidth="1"/>
    <col min="11786" max="11786" width="10.1111111111111" style="29" customWidth="1"/>
    <col min="11787" max="11790" width="9.11111111111111" style="29"/>
    <col min="11791" max="11791" width="6" style="29" customWidth="1"/>
    <col min="11792" max="11792" width="6.11111111111111" style="29" customWidth="1"/>
    <col min="11793" max="11793" width="3.44444444444444" style="29" customWidth="1"/>
    <col min="11794" max="11794" width="9.11111111111111" style="29"/>
    <col min="11795" max="11795" width="20.3333333333333" style="29" customWidth="1"/>
    <col min="11796" max="12031" width="9.11111111111111" style="29"/>
    <col min="12032" max="12032" width="7.33333333333333" style="29" customWidth="1"/>
    <col min="12033" max="12034" width="1.44444444444444" style="29" customWidth="1"/>
    <col min="12035" max="12036" width="9.11111111111111" style="29"/>
    <col min="12037" max="12037" width="10.4444444444444" style="29" customWidth="1"/>
    <col min="12038" max="12039" width="9.11111111111111" style="29"/>
    <col min="12040" max="12040" width="9.44444444444444" style="29" customWidth="1"/>
    <col min="12041" max="12041" width="2.11111111111111" style="29" customWidth="1"/>
    <col min="12042" max="12042" width="10.1111111111111" style="29" customWidth="1"/>
    <col min="12043" max="12046" width="9.11111111111111" style="29"/>
    <col min="12047" max="12047" width="6" style="29" customWidth="1"/>
    <col min="12048" max="12048" width="6.11111111111111" style="29" customWidth="1"/>
    <col min="12049" max="12049" width="3.44444444444444" style="29" customWidth="1"/>
    <col min="12050" max="12050" width="9.11111111111111" style="29"/>
    <col min="12051" max="12051" width="20.3333333333333" style="29" customWidth="1"/>
    <col min="12052" max="12287" width="9.11111111111111" style="29"/>
    <col min="12288" max="12288" width="7.33333333333333" style="29" customWidth="1"/>
    <col min="12289" max="12290" width="1.44444444444444" style="29" customWidth="1"/>
    <col min="12291" max="12292" width="9.11111111111111" style="29"/>
    <col min="12293" max="12293" width="10.4444444444444" style="29" customWidth="1"/>
    <col min="12294" max="12295" width="9.11111111111111" style="29"/>
    <col min="12296" max="12296" width="9.44444444444444" style="29" customWidth="1"/>
    <col min="12297" max="12297" width="2.11111111111111" style="29" customWidth="1"/>
    <col min="12298" max="12298" width="10.1111111111111" style="29" customWidth="1"/>
    <col min="12299" max="12302" width="9.11111111111111" style="29"/>
    <col min="12303" max="12303" width="6" style="29" customWidth="1"/>
    <col min="12304" max="12304" width="6.11111111111111" style="29" customWidth="1"/>
    <col min="12305" max="12305" width="3.44444444444444" style="29" customWidth="1"/>
    <col min="12306" max="12306" width="9.11111111111111" style="29"/>
    <col min="12307" max="12307" width="20.3333333333333" style="29" customWidth="1"/>
    <col min="12308" max="12543" width="9.11111111111111" style="29"/>
    <col min="12544" max="12544" width="7.33333333333333" style="29" customWidth="1"/>
    <col min="12545" max="12546" width="1.44444444444444" style="29" customWidth="1"/>
    <col min="12547" max="12548" width="9.11111111111111" style="29"/>
    <col min="12549" max="12549" width="10.4444444444444" style="29" customWidth="1"/>
    <col min="12550" max="12551" width="9.11111111111111" style="29"/>
    <col min="12552" max="12552" width="9.44444444444444" style="29" customWidth="1"/>
    <col min="12553" max="12553" width="2.11111111111111" style="29" customWidth="1"/>
    <col min="12554" max="12554" width="10.1111111111111" style="29" customWidth="1"/>
    <col min="12555" max="12558" width="9.11111111111111" style="29"/>
    <col min="12559" max="12559" width="6" style="29" customWidth="1"/>
    <col min="12560" max="12560" width="6.11111111111111" style="29" customWidth="1"/>
    <col min="12561" max="12561" width="3.44444444444444" style="29" customWidth="1"/>
    <col min="12562" max="12562" width="9.11111111111111" style="29"/>
    <col min="12563" max="12563" width="20.3333333333333" style="29" customWidth="1"/>
    <col min="12564" max="12799" width="9.11111111111111" style="29"/>
    <col min="12800" max="12800" width="7.33333333333333" style="29" customWidth="1"/>
    <col min="12801" max="12802" width="1.44444444444444" style="29" customWidth="1"/>
    <col min="12803" max="12804" width="9.11111111111111" style="29"/>
    <col min="12805" max="12805" width="10.4444444444444" style="29" customWidth="1"/>
    <col min="12806" max="12807" width="9.11111111111111" style="29"/>
    <col min="12808" max="12808" width="9.44444444444444" style="29" customWidth="1"/>
    <col min="12809" max="12809" width="2.11111111111111" style="29" customWidth="1"/>
    <col min="12810" max="12810" width="10.1111111111111" style="29" customWidth="1"/>
    <col min="12811" max="12814" width="9.11111111111111" style="29"/>
    <col min="12815" max="12815" width="6" style="29" customWidth="1"/>
    <col min="12816" max="12816" width="6.11111111111111" style="29" customWidth="1"/>
    <col min="12817" max="12817" width="3.44444444444444" style="29" customWidth="1"/>
    <col min="12818" max="12818" width="9.11111111111111" style="29"/>
    <col min="12819" max="12819" width="20.3333333333333" style="29" customWidth="1"/>
    <col min="12820" max="13055" width="9.11111111111111" style="29"/>
    <col min="13056" max="13056" width="7.33333333333333" style="29" customWidth="1"/>
    <col min="13057" max="13058" width="1.44444444444444" style="29" customWidth="1"/>
    <col min="13059" max="13060" width="9.11111111111111" style="29"/>
    <col min="13061" max="13061" width="10.4444444444444" style="29" customWidth="1"/>
    <col min="13062" max="13063" width="9.11111111111111" style="29"/>
    <col min="13064" max="13064" width="9.44444444444444" style="29" customWidth="1"/>
    <col min="13065" max="13065" width="2.11111111111111" style="29" customWidth="1"/>
    <col min="13066" max="13066" width="10.1111111111111" style="29" customWidth="1"/>
    <col min="13067" max="13070" width="9.11111111111111" style="29"/>
    <col min="13071" max="13071" width="6" style="29" customWidth="1"/>
    <col min="13072" max="13072" width="6.11111111111111" style="29" customWidth="1"/>
    <col min="13073" max="13073" width="3.44444444444444" style="29" customWidth="1"/>
    <col min="13074" max="13074" width="9.11111111111111" style="29"/>
    <col min="13075" max="13075" width="20.3333333333333" style="29" customWidth="1"/>
    <col min="13076" max="13311" width="9.11111111111111" style="29"/>
    <col min="13312" max="13312" width="7.33333333333333" style="29" customWidth="1"/>
    <col min="13313" max="13314" width="1.44444444444444" style="29" customWidth="1"/>
    <col min="13315" max="13316" width="9.11111111111111" style="29"/>
    <col min="13317" max="13317" width="10.4444444444444" style="29" customWidth="1"/>
    <col min="13318" max="13319" width="9.11111111111111" style="29"/>
    <col min="13320" max="13320" width="9.44444444444444" style="29" customWidth="1"/>
    <col min="13321" max="13321" width="2.11111111111111" style="29" customWidth="1"/>
    <col min="13322" max="13322" width="10.1111111111111" style="29" customWidth="1"/>
    <col min="13323" max="13326" width="9.11111111111111" style="29"/>
    <col min="13327" max="13327" width="6" style="29" customWidth="1"/>
    <col min="13328" max="13328" width="6.11111111111111" style="29" customWidth="1"/>
    <col min="13329" max="13329" width="3.44444444444444" style="29" customWidth="1"/>
    <col min="13330" max="13330" width="9.11111111111111" style="29"/>
    <col min="13331" max="13331" width="20.3333333333333" style="29" customWidth="1"/>
    <col min="13332" max="13567" width="9.11111111111111" style="29"/>
    <col min="13568" max="13568" width="7.33333333333333" style="29" customWidth="1"/>
    <col min="13569" max="13570" width="1.44444444444444" style="29" customWidth="1"/>
    <col min="13571" max="13572" width="9.11111111111111" style="29"/>
    <col min="13573" max="13573" width="10.4444444444444" style="29" customWidth="1"/>
    <col min="13574" max="13575" width="9.11111111111111" style="29"/>
    <col min="13576" max="13576" width="9.44444444444444" style="29" customWidth="1"/>
    <col min="13577" max="13577" width="2.11111111111111" style="29" customWidth="1"/>
    <col min="13578" max="13578" width="10.1111111111111" style="29" customWidth="1"/>
    <col min="13579" max="13582" width="9.11111111111111" style="29"/>
    <col min="13583" max="13583" width="6" style="29" customWidth="1"/>
    <col min="13584" max="13584" width="6.11111111111111" style="29" customWidth="1"/>
    <col min="13585" max="13585" width="3.44444444444444" style="29" customWidth="1"/>
    <col min="13586" max="13586" width="9.11111111111111" style="29"/>
    <col min="13587" max="13587" width="20.3333333333333" style="29" customWidth="1"/>
    <col min="13588" max="13823" width="9.11111111111111" style="29"/>
    <col min="13824" max="13824" width="7.33333333333333" style="29" customWidth="1"/>
    <col min="13825" max="13826" width="1.44444444444444" style="29" customWidth="1"/>
    <col min="13827" max="13828" width="9.11111111111111" style="29"/>
    <col min="13829" max="13829" width="10.4444444444444" style="29" customWidth="1"/>
    <col min="13830" max="13831" width="9.11111111111111" style="29"/>
    <col min="13832" max="13832" width="9.44444444444444" style="29" customWidth="1"/>
    <col min="13833" max="13833" width="2.11111111111111" style="29" customWidth="1"/>
    <col min="13834" max="13834" width="10.1111111111111" style="29" customWidth="1"/>
    <col min="13835" max="13838" width="9.11111111111111" style="29"/>
    <col min="13839" max="13839" width="6" style="29" customWidth="1"/>
    <col min="13840" max="13840" width="6.11111111111111" style="29" customWidth="1"/>
    <col min="13841" max="13841" width="3.44444444444444" style="29" customWidth="1"/>
    <col min="13842" max="13842" width="9.11111111111111" style="29"/>
    <col min="13843" max="13843" width="20.3333333333333" style="29" customWidth="1"/>
    <col min="13844" max="14079" width="9.11111111111111" style="29"/>
    <col min="14080" max="14080" width="7.33333333333333" style="29" customWidth="1"/>
    <col min="14081" max="14082" width="1.44444444444444" style="29" customWidth="1"/>
    <col min="14083" max="14084" width="9.11111111111111" style="29"/>
    <col min="14085" max="14085" width="10.4444444444444" style="29" customWidth="1"/>
    <col min="14086" max="14087" width="9.11111111111111" style="29"/>
    <col min="14088" max="14088" width="9.44444444444444" style="29" customWidth="1"/>
    <col min="14089" max="14089" width="2.11111111111111" style="29" customWidth="1"/>
    <col min="14090" max="14090" width="10.1111111111111" style="29" customWidth="1"/>
    <col min="14091" max="14094" width="9.11111111111111" style="29"/>
    <col min="14095" max="14095" width="6" style="29" customWidth="1"/>
    <col min="14096" max="14096" width="6.11111111111111" style="29" customWidth="1"/>
    <col min="14097" max="14097" width="3.44444444444444" style="29" customWidth="1"/>
    <col min="14098" max="14098" width="9.11111111111111" style="29"/>
    <col min="14099" max="14099" width="20.3333333333333" style="29" customWidth="1"/>
    <col min="14100" max="14335" width="9.11111111111111" style="29"/>
    <col min="14336" max="14336" width="7.33333333333333" style="29" customWidth="1"/>
    <col min="14337" max="14338" width="1.44444444444444" style="29" customWidth="1"/>
    <col min="14339" max="14340" width="9.11111111111111" style="29"/>
    <col min="14341" max="14341" width="10.4444444444444" style="29" customWidth="1"/>
    <col min="14342" max="14343" width="9.11111111111111" style="29"/>
    <col min="14344" max="14344" width="9.44444444444444" style="29" customWidth="1"/>
    <col min="14345" max="14345" width="2.11111111111111" style="29" customWidth="1"/>
    <col min="14346" max="14346" width="10.1111111111111" style="29" customWidth="1"/>
    <col min="14347" max="14350" width="9.11111111111111" style="29"/>
    <col min="14351" max="14351" width="6" style="29" customWidth="1"/>
    <col min="14352" max="14352" width="6.11111111111111" style="29" customWidth="1"/>
    <col min="14353" max="14353" width="3.44444444444444" style="29" customWidth="1"/>
    <col min="14354" max="14354" width="9.11111111111111" style="29"/>
    <col min="14355" max="14355" width="20.3333333333333" style="29" customWidth="1"/>
    <col min="14356" max="14591" width="9.11111111111111" style="29"/>
    <col min="14592" max="14592" width="7.33333333333333" style="29" customWidth="1"/>
    <col min="14593" max="14594" width="1.44444444444444" style="29" customWidth="1"/>
    <col min="14595" max="14596" width="9.11111111111111" style="29"/>
    <col min="14597" max="14597" width="10.4444444444444" style="29" customWidth="1"/>
    <col min="14598" max="14599" width="9.11111111111111" style="29"/>
    <col min="14600" max="14600" width="9.44444444444444" style="29" customWidth="1"/>
    <col min="14601" max="14601" width="2.11111111111111" style="29" customWidth="1"/>
    <col min="14602" max="14602" width="10.1111111111111" style="29" customWidth="1"/>
    <col min="14603" max="14606" width="9.11111111111111" style="29"/>
    <col min="14607" max="14607" width="6" style="29" customWidth="1"/>
    <col min="14608" max="14608" width="6.11111111111111" style="29" customWidth="1"/>
    <col min="14609" max="14609" width="3.44444444444444" style="29" customWidth="1"/>
    <col min="14610" max="14610" width="9.11111111111111" style="29"/>
    <col min="14611" max="14611" width="20.3333333333333" style="29" customWidth="1"/>
    <col min="14612" max="14847" width="9.11111111111111" style="29"/>
    <col min="14848" max="14848" width="7.33333333333333" style="29" customWidth="1"/>
    <col min="14849" max="14850" width="1.44444444444444" style="29" customWidth="1"/>
    <col min="14851" max="14852" width="9.11111111111111" style="29"/>
    <col min="14853" max="14853" width="10.4444444444444" style="29" customWidth="1"/>
    <col min="14854" max="14855" width="9.11111111111111" style="29"/>
    <col min="14856" max="14856" width="9.44444444444444" style="29" customWidth="1"/>
    <col min="14857" max="14857" width="2.11111111111111" style="29" customWidth="1"/>
    <col min="14858" max="14858" width="10.1111111111111" style="29" customWidth="1"/>
    <col min="14859" max="14862" width="9.11111111111111" style="29"/>
    <col min="14863" max="14863" width="6" style="29" customWidth="1"/>
    <col min="14864" max="14864" width="6.11111111111111" style="29" customWidth="1"/>
    <col min="14865" max="14865" width="3.44444444444444" style="29" customWidth="1"/>
    <col min="14866" max="14866" width="9.11111111111111" style="29"/>
    <col min="14867" max="14867" width="20.3333333333333" style="29" customWidth="1"/>
    <col min="14868" max="15103" width="9.11111111111111" style="29"/>
    <col min="15104" max="15104" width="7.33333333333333" style="29" customWidth="1"/>
    <col min="15105" max="15106" width="1.44444444444444" style="29" customWidth="1"/>
    <col min="15107" max="15108" width="9.11111111111111" style="29"/>
    <col min="15109" max="15109" width="10.4444444444444" style="29" customWidth="1"/>
    <col min="15110" max="15111" width="9.11111111111111" style="29"/>
    <col min="15112" max="15112" width="9.44444444444444" style="29" customWidth="1"/>
    <col min="15113" max="15113" width="2.11111111111111" style="29" customWidth="1"/>
    <col min="15114" max="15114" width="10.1111111111111" style="29" customWidth="1"/>
    <col min="15115" max="15118" width="9.11111111111111" style="29"/>
    <col min="15119" max="15119" width="6" style="29" customWidth="1"/>
    <col min="15120" max="15120" width="6.11111111111111" style="29" customWidth="1"/>
    <col min="15121" max="15121" width="3.44444444444444" style="29" customWidth="1"/>
    <col min="15122" max="15122" width="9.11111111111111" style="29"/>
    <col min="15123" max="15123" width="20.3333333333333" style="29" customWidth="1"/>
    <col min="15124" max="15359" width="9.11111111111111" style="29"/>
    <col min="15360" max="15360" width="7.33333333333333" style="29" customWidth="1"/>
    <col min="15361" max="15362" width="1.44444444444444" style="29" customWidth="1"/>
    <col min="15363" max="15364" width="9.11111111111111" style="29"/>
    <col min="15365" max="15365" width="10.4444444444444" style="29" customWidth="1"/>
    <col min="15366" max="15367" width="9.11111111111111" style="29"/>
    <col min="15368" max="15368" width="9.44444444444444" style="29" customWidth="1"/>
    <col min="15369" max="15369" width="2.11111111111111" style="29" customWidth="1"/>
    <col min="15370" max="15370" width="10.1111111111111" style="29" customWidth="1"/>
    <col min="15371" max="15374" width="9.11111111111111" style="29"/>
    <col min="15375" max="15375" width="6" style="29" customWidth="1"/>
    <col min="15376" max="15376" width="6.11111111111111" style="29" customWidth="1"/>
    <col min="15377" max="15377" width="3.44444444444444" style="29" customWidth="1"/>
    <col min="15378" max="15378" width="9.11111111111111" style="29"/>
    <col min="15379" max="15379" width="20.3333333333333" style="29" customWidth="1"/>
    <col min="15380" max="15615" width="9.11111111111111" style="29"/>
    <col min="15616" max="15616" width="7.33333333333333" style="29" customWidth="1"/>
    <col min="15617" max="15618" width="1.44444444444444" style="29" customWidth="1"/>
    <col min="15619" max="15620" width="9.11111111111111" style="29"/>
    <col min="15621" max="15621" width="10.4444444444444" style="29" customWidth="1"/>
    <col min="15622" max="15623" width="9.11111111111111" style="29"/>
    <col min="15624" max="15624" width="9.44444444444444" style="29" customWidth="1"/>
    <col min="15625" max="15625" width="2.11111111111111" style="29" customWidth="1"/>
    <col min="15626" max="15626" width="10.1111111111111" style="29" customWidth="1"/>
    <col min="15627" max="15630" width="9.11111111111111" style="29"/>
    <col min="15631" max="15631" width="6" style="29" customWidth="1"/>
    <col min="15632" max="15632" width="6.11111111111111" style="29" customWidth="1"/>
    <col min="15633" max="15633" width="3.44444444444444" style="29" customWidth="1"/>
    <col min="15634" max="15634" width="9.11111111111111" style="29"/>
    <col min="15635" max="15635" width="20.3333333333333" style="29" customWidth="1"/>
    <col min="15636" max="15871" width="9.11111111111111" style="29"/>
    <col min="15872" max="15872" width="7.33333333333333" style="29" customWidth="1"/>
    <col min="15873" max="15874" width="1.44444444444444" style="29" customWidth="1"/>
    <col min="15875" max="15876" width="9.11111111111111" style="29"/>
    <col min="15877" max="15877" width="10.4444444444444" style="29" customWidth="1"/>
    <col min="15878" max="15879" width="9.11111111111111" style="29"/>
    <col min="15880" max="15880" width="9.44444444444444" style="29" customWidth="1"/>
    <col min="15881" max="15881" width="2.11111111111111" style="29" customWidth="1"/>
    <col min="15882" max="15882" width="10.1111111111111" style="29" customWidth="1"/>
    <col min="15883" max="15886" width="9.11111111111111" style="29"/>
    <col min="15887" max="15887" width="6" style="29" customWidth="1"/>
    <col min="15888" max="15888" width="6.11111111111111" style="29" customWidth="1"/>
    <col min="15889" max="15889" width="3.44444444444444" style="29" customWidth="1"/>
    <col min="15890" max="15890" width="9.11111111111111" style="29"/>
    <col min="15891" max="15891" width="20.3333333333333" style="29" customWidth="1"/>
    <col min="15892" max="16127" width="9.11111111111111" style="29"/>
    <col min="16128" max="16128" width="7.33333333333333" style="29" customWidth="1"/>
    <col min="16129" max="16130" width="1.44444444444444" style="29" customWidth="1"/>
    <col min="16131" max="16132" width="9.11111111111111" style="29"/>
    <col min="16133" max="16133" width="10.4444444444444" style="29" customWidth="1"/>
    <col min="16134" max="16135" width="9.11111111111111" style="29"/>
    <col min="16136" max="16136" width="9.44444444444444" style="29" customWidth="1"/>
    <col min="16137" max="16137" width="2.11111111111111" style="29" customWidth="1"/>
    <col min="16138" max="16138" width="10.1111111111111" style="29" customWidth="1"/>
    <col min="16139" max="16142" width="9.11111111111111" style="29"/>
    <col min="16143" max="16143" width="6" style="29" customWidth="1"/>
    <col min="16144" max="16144" width="6.11111111111111" style="29" customWidth="1"/>
    <col min="16145" max="16145" width="3.44444444444444" style="29" customWidth="1"/>
    <col min="16146" max="16146" width="9.11111111111111" style="29"/>
    <col min="16147" max="16147" width="20.3333333333333" style="29" customWidth="1"/>
    <col min="16148" max="16384" width="9.11111111111111" style="29"/>
  </cols>
  <sheetData>
    <row r="1" spans="4:14">
      <c r="D1" s="30"/>
      <c r="E1" s="30" t="s">
        <v>2678</v>
      </c>
      <c r="F1" s="30"/>
      <c r="G1" s="30"/>
      <c r="H1" s="30"/>
      <c r="I1" s="30"/>
      <c r="J1" s="30"/>
      <c r="K1" s="30"/>
      <c r="L1" s="30"/>
      <c r="M1" s="40"/>
      <c r="N1" s="40"/>
    </row>
    <row r="2" ht="12.75" customHeight="1" spans="4:14">
      <c r="D2" s="31"/>
      <c r="E2" s="31"/>
      <c r="F2" s="32"/>
      <c r="G2" s="32"/>
      <c r="H2" s="32"/>
      <c r="I2" s="32"/>
      <c r="J2" s="42"/>
      <c r="K2" s="42"/>
      <c r="L2" s="42"/>
      <c r="M2" s="43"/>
      <c r="N2" s="43"/>
    </row>
    <row r="3" ht="12.75" customHeight="1" spans="4:14">
      <c r="D3" s="33"/>
      <c r="E3" s="34" t="s">
        <v>2679</v>
      </c>
      <c r="F3" s="34"/>
      <c r="G3" s="34"/>
      <c r="H3" s="33"/>
      <c r="I3" s="33"/>
      <c r="J3" s="33"/>
      <c r="K3" s="33"/>
      <c r="L3" s="33"/>
      <c r="M3" s="33"/>
      <c r="N3" s="33"/>
    </row>
    <row r="5" spans="5:13">
      <c r="E5" s="35"/>
      <c r="F5" s="36"/>
      <c r="G5" s="36"/>
      <c r="H5" s="36"/>
      <c r="I5" s="44"/>
      <c r="J5" s="45"/>
      <c r="K5" s="29" t="s">
        <v>2680</v>
      </c>
      <c r="L5" s="29" t="s">
        <v>55</v>
      </c>
      <c r="M5" s="46" t="str">
        <f>Tanah!F14</f>
        <v>Tanah Kosong</v>
      </c>
    </row>
    <row r="6" ht="27.75" customHeight="1" spans="5:16">
      <c r="E6" s="37"/>
      <c r="I6" s="47"/>
      <c r="K6" s="48" t="s">
        <v>151</v>
      </c>
      <c r="L6" s="48" t="str">
        <f t="shared" ref="L6:L15" si="0">L5</f>
        <v>:</v>
      </c>
      <c r="M6" s="49" t="str">
        <f>Tanah!F16</f>
        <v>Jl. Raya Malasan Tegal Siwalan, Gudang, Malasanwetan, Kec. Tegalsiwalan, Kabupaten Probolinggo, Jawa Timur</v>
      </c>
      <c r="N6" s="49"/>
      <c r="O6" s="49"/>
      <c r="P6" s="49"/>
    </row>
    <row r="7" spans="5:13">
      <c r="E7" s="38"/>
      <c r="I7" s="47"/>
      <c r="K7" s="45" t="s">
        <v>2681</v>
      </c>
      <c r="L7" s="29" t="str">
        <f t="shared" si="0"/>
        <v>:</v>
      </c>
      <c r="M7" s="50" t="str">
        <f>Tanah!F17</f>
        <v>200 M</v>
      </c>
    </row>
    <row r="8" spans="5:13">
      <c r="E8" s="38"/>
      <c r="I8" s="47"/>
      <c r="K8" s="29" t="s">
        <v>2682</v>
      </c>
      <c r="L8" s="45" t="str">
        <f t="shared" si="0"/>
        <v>:</v>
      </c>
      <c r="M8" s="29" t="str">
        <f>Tanah!F26</f>
        <v>SHM</v>
      </c>
    </row>
    <row r="9" ht="15.6" spans="5:14">
      <c r="E9" s="38"/>
      <c r="I9" s="47"/>
      <c r="K9" s="29" t="s">
        <v>213</v>
      </c>
      <c r="L9" s="29" t="str">
        <f t="shared" si="0"/>
        <v>:</v>
      </c>
      <c r="M9" s="50">
        <f>Tanah!F33</f>
        <v>1124</v>
      </c>
      <c r="N9" s="29" t="s">
        <v>2436</v>
      </c>
    </row>
    <row r="10" ht="15.6" spans="5:14">
      <c r="E10" s="38"/>
      <c r="I10" s="47"/>
      <c r="K10" s="29" t="s">
        <v>2075</v>
      </c>
      <c r="L10" s="29" t="str">
        <f t="shared" si="0"/>
        <v>:</v>
      </c>
      <c r="M10" s="50">
        <f>Tanah!F36</f>
        <v>0</v>
      </c>
      <c r="N10" s="29" t="s">
        <v>2436</v>
      </c>
    </row>
    <row r="11" spans="5:13">
      <c r="E11" s="38"/>
      <c r="I11" s="47"/>
      <c r="K11" s="29" t="s">
        <v>236</v>
      </c>
      <c r="L11" s="29" t="str">
        <f t="shared" si="0"/>
        <v>:</v>
      </c>
      <c r="M11" s="45" t="str">
        <f>Tanah!F34</f>
        <v>Tidak Beraturan</v>
      </c>
    </row>
    <row r="12" spans="5:15">
      <c r="E12" s="38"/>
      <c r="I12" s="47"/>
      <c r="K12" s="29" t="s">
        <v>2183</v>
      </c>
      <c r="L12" s="29" t="str">
        <f t="shared" si="0"/>
        <v>:</v>
      </c>
      <c r="M12" s="51">
        <f>Tanah!F21</f>
        <v>2472800000</v>
      </c>
      <c r="N12" s="51"/>
      <c r="O12" s="51"/>
    </row>
    <row r="13" spans="5:13">
      <c r="E13" s="38"/>
      <c r="I13" s="47"/>
      <c r="K13" s="29" t="s">
        <v>2035</v>
      </c>
      <c r="L13" s="29" t="str">
        <f t="shared" si="0"/>
        <v>:</v>
      </c>
      <c r="M13" s="29" t="str">
        <f>Tanah!F18</f>
        <v>Julius</v>
      </c>
    </row>
    <row r="14" spans="5:13">
      <c r="E14" s="38"/>
      <c r="I14" s="47"/>
      <c r="K14" s="29" t="s">
        <v>2039</v>
      </c>
      <c r="L14" s="29" t="str">
        <f t="shared" si="0"/>
        <v>:</v>
      </c>
      <c r="M14" s="29" t="str">
        <f>Tanah!F19</f>
        <v>087779748606</v>
      </c>
    </row>
    <row r="15" spans="5:13">
      <c r="E15" s="38"/>
      <c r="I15" s="47"/>
      <c r="K15" s="29" t="s">
        <v>145</v>
      </c>
      <c r="L15" s="29" t="str">
        <f t="shared" si="0"/>
        <v>:</v>
      </c>
      <c r="M15" s="29" t="str">
        <f>Tanah!F22</f>
        <v>8 Januari 2025</v>
      </c>
    </row>
    <row r="16" spans="5:9">
      <c r="E16" s="36"/>
      <c r="F16" s="36"/>
      <c r="G16" s="36"/>
      <c r="H16" s="36"/>
      <c r="I16" s="36"/>
    </row>
    <row r="17" spans="4:14">
      <c r="D17" s="39"/>
      <c r="E17" s="39"/>
      <c r="F17" s="39"/>
      <c r="G17" s="39"/>
      <c r="H17" s="39"/>
      <c r="J17" s="39"/>
      <c r="K17" s="39"/>
      <c r="L17" s="39"/>
      <c r="M17" s="39"/>
      <c r="N17" s="39"/>
    </row>
    <row r="18" ht="12.75" customHeight="1" spans="4:14">
      <c r="D18" s="33"/>
      <c r="E18" s="34" t="s">
        <v>2683</v>
      </c>
      <c r="F18" s="34"/>
      <c r="G18" s="34"/>
      <c r="H18" s="33"/>
      <c r="I18" s="33"/>
      <c r="J18" s="33"/>
      <c r="K18" s="33"/>
      <c r="L18" s="33"/>
      <c r="M18" s="33"/>
      <c r="N18" s="33"/>
    </row>
    <row r="20" spans="5:13">
      <c r="E20" s="35"/>
      <c r="F20" s="36"/>
      <c r="G20" s="36"/>
      <c r="H20" s="36"/>
      <c r="I20" s="44"/>
      <c r="J20" s="45"/>
      <c r="K20" s="29" t="s">
        <v>2680</v>
      </c>
      <c r="L20" s="29" t="s">
        <v>55</v>
      </c>
      <c r="M20" s="46" t="str">
        <f>Tanah!G14</f>
        <v>Rumah Tinggal</v>
      </c>
    </row>
    <row r="21" ht="25.5" customHeight="1" spans="5:16">
      <c r="E21" s="37"/>
      <c r="I21" s="47"/>
      <c r="K21" s="48" t="s">
        <v>151</v>
      </c>
      <c r="L21" s="48" t="str">
        <f t="shared" ref="L21:L30" si="1">L20</f>
        <v>:</v>
      </c>
      <c r="M21" s="49" t="str">
        <f>Tanah!G16</f>
        <v>Jl. Raya Malasan Tegal Siwalan, Gudang, Malasanwetan, Kec. Tegalsiwalan, Kabupaten Probolinggo, Jawa Timur</v>
      </c>
      <c r="N21" s="49"/>
      <c r="O21" s="49"/>
      <c r="P21" s="49"/>
    </row>
    <row r="22" spans="5:13">
      <c r="E22" s="38"/>
      <c r="I22" s="47"/>
      <c r="K22" s="45" t="s">
        <v>2681</v>
      </c>
      <c r="L22" s="29" t="str">
        <f t="shared" si="1"/>
        <v>:</v>
      </c>
      <c r="M22" s="50" t="str">
        <f>Tanah!G17</f>
        <v>50 M</v>
      </c>
    </row>
    <row r="23" spans="5:13">
      <c r="E23" s="38"/>
      <c r="I23" s="47"/>
      <c r="K23" s="29" t="str">
        <f>K8</f>
        <v>Bentuk Kepemilikan </v>
      </c>
      <c r="L23" s="45" t="str">
        <f t="shared" si="1"/>
        <v>:</v>
      </c>
      <c r="M23" s="29" t="str">
        <f>Tanah!G26</f>
        <v>SHM</v>
      </c>
    </row>
    <row r="24" ht="15.6" spans="5:14">
      <c r="E24" s="38"/>
      <c r="I24" s="47"/>
      <c r="K24" s="29" t="s">
        <v>213</v>
      </c>
      <c r="L24" s="29" t="str">
        <f t="shared" si="1"/>
        <v>:</v>
      </c>
      <c r="M24" s="52">
        <f>Tanah!G33</f>
        <v>600</v>
      </c>
      <c r="N24" s="29" t="s">
        <v>2436</v>
      </c>
    </row>
    <row r="25" ht="15.6" spans="5:14">
      <c r="E25" s="38"/>
      <c r="I25" s="47"/>
      <c r="K25" s="29" t="s">
        <v>2075</v>
      </c>
      <c r="L25" s="29" t="str">
        <f t="shared" si="1"/>
        <v>:</v>
      </c>
      <c r="M25" s="52">
        <f>Tanah!G36</f>
        <v>250</v>
      </c>
      <c r="N25" s="29" t="s">
        <v>2436</v>
      </c>
    </row>
    <row r="26" spans="5:13">
      <c r="E26" s="38"/>
      <c r="I26" s="47"/>
      <c r="K26" s="29" t="s">
        <v>236</v>
      </c>
      <c r="L26" s="29" t="str">
        <f t="shared" si="1"/>
        <v>:</v>
      </c>
      <c r="M26" s="53" t="str">
        <f>Tanah!G34</f>
        <v>Tidak Beraturan</v>
      </c>
    </row>
    <row r="27" spans="5:15">
      <c r="E27" s="38"/>
      <c r="I27" s="47"/>
      <c r="K27" s="29" t="s">
        <v>2183</v>
      </c>
      <c r="L27" s="29" t="str">
        <f t="shared" si="1"/>
        <v>:</v>
      </c>
      <c r="M27" s="51">
        <f>Tanah!G21</f>
        <v>2000000000</v>
      </c>
      <c r="N27" s="51"/>
      <c r="O27" s="51"/>
    </row>
    <row r="28" spans="5:13">
      <c r="E28" s="38"/>
      <c r="I28" s="47"/>
      <c r="K28" s="29" t="s">
        <v>2035</v>
      </c>
      <c r="L28" s="29" t="str">
        <f t="shared" si="1"/>
        <v>:</v>
      </c>
      <c r="M28" s="29" t="str">
        <f>Tanah!G18</f>
        <v>Rofah</v>
      </c>
    </row>
    <row r="29" spans="5:13">
      <c r="E29" s="38"/>
      <c r="I29" s="47"/>
      <c r="K29" s="29" t="s">
        <v>2039</v>
      </c>
      <c r="L29" s="29" t="str">
        <f t="shared" si="1"/>
        <v>:</v>
      </c>
      <c r="M29" s="29" t="str">
        <f>Tanah!G19</f>
        <v>0812131027087</v>
      </c>
    </row>
    <row r="30" spans="5:13">
      <c r="E30" s="38"/>
      <c r="I30" s="47"/>
      <c r="K30" s="29" t="s">
        <v>145</v>
      </c>
      <c r="L30" s="29" t="str">
        <f t="shared" si="1"/>
        <v>:</v>
      </c>
      <c r="M30" s="29" t="str">
        <f>Tanah!G22</f>
        <v>8 Januari 2025</v>
      </c>
    </row>
    <row r="31" spans="5:9">
      <c r="E31" s="36"/>
      <c r="F31" s="36"/>
      <c r="G31" s="36"/>
      <c r="H31" s="36"/>
      <c r="I31" s="36"/>
    </row>
    <row r="32" spans="4:14">
      <c r="D32" s="39"/>
      <c r="E32" s="39"/>
      <c r="F32" s="39"/>
      <c r="G32" s="39"/>
      <c r="H32" s="39"/>
      <c r="J32" s="39"/>
      <c r="K32" s="39"/>
      <c r="L32" s="39"/>
      <c r="M32" s="39"/>
      <c r="N32" s="39"/>
    </row>
    <row r="33" ht="12.75" customHeight="1" spans="4:14">
      <c r="D33" s="33"/>
      <c r="E33" s="34" t="s">
        <v>2684</v>
      </c>
      <c r="F33" s="34"/>
      <c r="G33" s="34"/>
      <c r="H33" s="33"/>
      <c r="I33" s="33"/>
      <c r="J33" s="33"/>
      <c r="K33" s="33"/>
      <c r="L33" s="33"/>
      <c r="M33" s="33"/>
      <c r="N33" s="33"/>
    </row>
    <row r="35" spans="5:13">
      <c r="E35" s="35"/>
      <c r="F35" s="36"/>
      <c r="G35" s="36"/>
      <c r="H35" s="36"/>
      <c r="I35" s="44"/>
      <c r="J35" s="45"/>
      <c r="K35" s="29" t="s">
        <v>2680</v>
      </c>
      <c r="L35" s="29" t="s">
        <v>55</v>
      </c>
      <c r="M35" s="46" t="str">
        <f>Tanah!H14</f>
        <v>Tanah Kosong</v>
      </c>
    </row>
    <row r="36" ht="27.75" customHeight="1" spans="5:16">
      <c r="E36" s="37"/>
      <c r="I36" s="47"/>
      <c r="K36" s="48" t="s">
        <v>151</v>
      </c>
      <c r="L36" s="48" t="str">
        <f t="shared" ref="L36:L45" si="2">L35</f>
        <v>:</v>
      </c>
      <c r="M36" s="49" t="str">
        <f>Tanah!H16</f>
        <v>Jl. Raya Malasan Tegal Siwalan, Gudang, Malasanwetan, Kec. Tegalsiwalan, Kabupaten Probolinggo, Jawa Timur</v>
      </c>
      <c r="N36" s="49"/>
      <c r="O36" s="49"/>
      <c r="P36" s="49"/>
    </row>
    <row r="37" spans="5:13">
      <c r="E37" s="38"/>
      <c r="I37" s="47"/>
      <c r="K37" s="45" t="s">
        <v>2681</v>
      </c>
      <c r="L37" s="29" t="str">
        <f t="shared" si="2"/>
        <v>:</v>
      </c>
      <c r="M37" s="54" t="str">
        <f>Tanah!H17</f>
        <v>400 M</v>
      </c>
    </row>
    <row r="38" spans="5:13">
      <c r="E38" s="38"/>
      <c r="I38" s="47"/>
      <c r="K38" s="29" t="str">
        <f>K23</f>
        <v>Bentuk Kepemilikan </v>
      </c>
      <c r="L38" s="45" t="str">
        <f t="shared" si="2"/>
        <v>:</v>
      </c>
      <c r="M38" s="29" t="str">
        <f>Tanah!H26</f>
        <v>SHM</v>
      </c>
    </row>
    <row r="39" ht="15.6" spans="5:14">
      <c r="E39" s="38"/>
      <c r="I39" s="47"/>
      <c r="K39" s="29" t="s">
        <v>213</v>
      </c>
      <c r="L39" s="29" t="str">
        <f t="shared" si="2"/>
        <v>:</v>
      </c>
      <c r="M39" s="52">
        <f>Tanah!H33</f>
        <v>724</v>
      </c>
      <c r="N39" s="29" t="s">
        <v>2436</v>
      </c>
    </row>
    <row r="40" ht="15.6" spans="5:14">
      <c r="E40" s="38"/>
      <c r="I40" s="47"/>
      <c r="K40" s="29" t="s">
        <v>2075</v>
      </c>
      <c r="L40" s="29" t="str">
        <f t="shared" si="2"/>
        <v>:</v>
      </c>
      <c r="M40" s="52">
        <f>Tanah!H36</f>
        <v>0</v>
      </c>
      <c r="N40" s="29" t="s">
        <v>2436</v>
      </c>
    </row>
    <row r="41" spans="5:13">
      <c r="E41" s="38"/>
      <c r="I41" s="47"/>
      <c r="K41" s="29" t="s">
        <v>236</v>
      </c>
      <c r="L41" s="29" t="str">
        <f t="shared" si="2"/>
        <v>:</v>
      </c>
      <c r="M41" s="53" t="str">
        <f>Tanah!H34</f>
        <v>Tidak Beraturan</v>
      </c>
    </row>
    <row r="42" spans="5:15">
      <c r="E42" s="38"/>
      <c r="I42" s="47"/>
      <c r="K42" s="29" t="s">
        <v>2183</v>
      </c>
      <c r="L42" s="29" t="str">
        <f t="shared" si="2"/>
        <v>:</v>
      </c>
      <c r="M42" s="51">
        <f>Tanah!H21</f>
        <v>1520400000</v>
      </c>
      <c r="N42" s="51"/>
      <c r="O42" s="51"/>
    </row>
    <row r="43" spans="5:13">
      <c r="E43" s="38"/>
      <c r="I43" s="47"/>
      <c r="K43" s="29" t="s">
        <v>2035</v>
      </c>
      <c r="L43" s="29" t="str">
        <f t="shared" si="2"/>
        <v>:</v>
      </c>
      <c r="M43" s="29" t="str">
        <f>Tanah!H18</f>
        <v>Hartono</v>
      </c>
    </row>
    <row r="44" spans="5:13">
      <c r="E44" s="38"/>
      <c r="I44" s="47"/>
      <c r="K44" s="29" t="s">
        <v>2039</v>
      </c>
      <c r="L44" s="29" t="str">
        <f t="shared" si="2"/>
        <v>:</v>
      </c>
      <c r="M44" s="29" t="str">
        <f>Tanah!H19</f>
        <v>085236622710</v>
      </c>
    </row>
    <row r="45" spans="5:13">
      <c r="E45" s="38"/>
      <c r="I45" s="47"/>
      <c r="K45" s="29" t="s">
        <v>145</v>
      </c>
      <c r="L45" s="29" t="str">
        <f t="shared" si="2"/>
        <v>:</v>
      </c>
      <c r="M45" s="29" t="str">
        <f>Tanah!H22</f>
        <v>8 Januari 2025</v>
      </c>
    </row>
    <row r="46" spans="5:9">
      <c r="E46" s="36"/>
      <c r="F46" s="36"/>
      <c r="G46" s="36"/>
      <c r="H46" s="36"/>
      <c r="I46" s="36"/>
    </row>
    <row r="47" spans="4:14">
      <c r="D47" s="39"/>
      <c r="E47" s="39"/>
      <c r="F47" s="39"/>
      <c r="G47" s="39"/>
      <c r="H47" s="39"/>
      <c r="J47" s="39"/>
      <c r="K47" s="39"/>
      <c r="L47" s="39"/>
      <c r="M47" s="39"/>
      <c r="N47" s="39"/>
    </row>
    <row r="51" ht="3" customHeight="1"/>
    <row r="52" hidden="1"/>
    <row r="53" hidden="1" spans="4:8">
      <c r="D53" s="40"/>
      <c r="E53" s="40"/>
      <c r="F53" s="40"/>
      <c r="G53" s="40"/>
      <c r="H53" s="40"/>
    </row>
    <row r="54" spans="4:15">
      <c r="D54" s="30"/>
      <c r="E54" s="40"/>
      <c r="F54" s="40"/>
      <c r="G54" s="40"/>
      <c r="H54" s="40"/>
      <c r="I54" s="40"/>
      <c r="J54" s="30"/>
      <c r="K54" s="40"/>
      <c r="L54" s="40"/>
      <c r="M54" s="40"/>
      <c r="N54" s="40"/>
      <c r="O54" s="40"/>
    </row>
    <row r="55" ht="16.5" customHeight="1" spans="4:15">
      <c r="D55" s="30"/>
      <c r="E55" s="40"/>
      <c r="F55" s="40"/>
      <c r="G55" s="40"/>
      <c r="H55" s="40"/>
      <c r="I55" s="40"/>
      <c r="J55" s="30"/>
      <c r="K55" s="40"/>
      <c r="L55" s="40"/>
      <c r="M55" s="40"/>
      <c r="N55" s="40"/>
      <c r="O55" s="40"/>
    </row>
    <row r="56" spans="4:15">
      <c r="D56" s="30"/>
      <c r="E56" s="40"/>
      <c r="F56" s="40"/>
      <c r="G56" s="40"/>
      <c r="H56" s="40"/>
      <c r="I56" s="40"/>
      <c r="J56" s="30"/>
      <c r="K56" s="40"/>
      <c r="L56" s="40"/>
      <c r="M56" s="40"/>
      <c r="N56" s="40"/>
      <c r="O56" s="40"/>
    </row>
    <row r="57" spans="4:15">
      <c r="D57" s="30"/>
      <c r="E57" s="40"/>
      <c r="F57" s="40"/>
      <c r="G57" s="40"/>
      <c r="H57" s="40"/>
      <c r="I57" s="40"/>
      <c r="J57" s="30"/>
      <c r="K57" s="40"/>
      <c r="L57" s="40"/>
      <c r="M57" s="40"/>
      <c r="N57" s="40"/>
      <c r="O57" s="40"/>
    </row>
    <row r="60" ht="12.75" customHeight="1" spans="4:13">
      <c r="D60" s="41"/>
      <c r="E60" s="41"/>
      <c r="H60" s="41"/>
      <c r="I60" s="41"/>
      <c r="L60" s="41"/>
      <c r="M60" s="41"/>
    </row>
    <row r="61" ht="12.75" customHeight="1" spans="4:13">
      <c r="D61" s="41"/>
      <c r="E61" s="41"/>
      <c r="H61" s="41"/>
      <c r="I61" s="41"/>
      <c r="L61" s="41"/>
      <c r="M61" s="41"/>
    </row>
    <row r="62" ht="12.75" customHeight="1" spans="4:13">
      <c r="D62" s="41"/>
      <c r="E62" s="41"/>
      <c r="H62" s="41"/>
      <c r="I62" s="41"/>
      <c r="L62" s="41"/>
      <c r="M62" s="41"/>
    </row>
    <row r="63" ht="12.75" customHeight="1" spans="4:13">
      <c r="D63" s="41"/>
      <c r="E63" s="41"/>
      <c r="H63" s="41"/>
      <c r="I63" s="41"/>
      <c r="L63" s="41"/>
      <c r="M63" s="41"/>
    </row>
    <row r="64" ht="12.75" customHeight="1" spans="4:13">
      <c r="D64" s="41"/>
      <c r="E64" s="41"/>
      <c r="H64" s="41"/>
      <c r="I64" s="41"/>
      <c r="L64" s="41"/>
      <c r="M64" s="41"/>
    </row>
    <row r="65" spans="4:13">
      <c r="D65" s="55"/>
      <c r="E65" s="55"/>
      <c r="H65" s="56"/>
      <c r="I65" s="56"/>
      <c r="L65" s="59"/>
      <c r="M65" s="60"/>
    </row>
    <row r="66" spans="4:13">
      <c r="D66" s="57"/>
      <c r="E66" s="57"/>
      <c r="H66" s="58"/>
      <c r="I66" s="58"/>
      <c r="L66" s="59"/>
      <c r="M66" s="59"/>
    </row>
  </sheetData>
  <mergeCells count="22">
    <mergeCell ref="F2:I2"/>
    <mergeCell ref="E3:G3"/>
    <mergeCell ref="M6:P6"/>
    <mergeCell ref="M12:O12"/>
    <mergeCell ref="E18:G18"/>
    <mergeCell ref="M21:P21"/>
    <mergeCell ref="M27:O27"/>
    <mergeCell ref="E33:G33"/>
    <mergeCell ref="M36:P36"/>
    <mergeCell ref="M42:O42"/>
    <mergeCell ref="D53:H53"/>
    <mergeCell ref="E54:I54"/>
    <mergeCell ref="K54:O54"/>
    <mergeCell ref="E55:I55"/>
    <mergeCell ref="K55:O55"/>
    <mergeCell ref="E56:I56"/>
    <mergeCell ref="K56:O56"/>
    <mergeCell ref="E57:I57"/>
    <mergeCell ref="K57:O57"/>
    <mergeCell ref="H65:I65"/>
    <mergeCell ref="H66:I66"/>
    <mergeCell ref="L66:M66"/>
  </mergeCells>
  <printOptions horizontalCentered="1"/>
  <pageMargins left="0.748031496062992" right="0.236220472440945" top="0.984251968503937" bottom="0.236220472440945" header="0.511811023622047" footer="0.511811023622047"/>
  <pageSetup paperSize="9" scale="95" orientation="portrait" horizontalDpi="300" verticalDpi="300"/>
  <headerFooter/>
  <colBreaks count="1" manualBreakCount="1">
    <brk id="16" max="64" man="1"/>
  </colBreaks>
  <drawing r:id="rId1"/>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00"/>
  </sheetPr>
  <dimension ref="A1"/>
  <sheetViews>
    <sheetView workbookViewId="0">
      <selection activeCell="G18" sqref="F18:G18"/>
    </sheetView>
  </sheetViews>
  <sheetFormatPr defaultColWidth="8.88888888888889" defaultRowHeight="14.4"/>
  <sheetData/>
  <pageMargins left="0.7" right="0.7" top="0.75" bottom="0.75" header="0.3" footer="0.3"/>
  <headerFooter/>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00"/>
  </sheetPr>
  <dimension ref="B2:C48"/>
  <sheetViews>
    <sheetView showGridLines="0" workbookViewId="0">
      <selection activeCell="S23" sqref="S23"/>
    </sheetView>
  </sheetViews>
  <sheetFormatPr defaultColWidth="8.88888888888889" defaultRowHeight="14.4" outlineLevelCol="2"/>
  <cols>
    <col min="1" max="1" width="2.88888888888889" customWidth="1"/>
    <col min="2" max="2" width="3.11111111111111" customWidth="1"/>
  </cols>
  <sheetData>
    <row r="2" spans="2:2">
      <c r="B2" t="s">
        <v>2685</v>
      </c>
    </row>
    <row r="3" spans="2:3">
      <c r="B3">
        <v>1</v>
      </c>
      <c r="C3" t="s">
        <v>2686</v>
      </c>
    </row>
    <row r="4" spans="2:3">
      <c r="B4">
        <v>2</v>
      </c>
      <c r="C4" t="s">
        <v>2687</v>
      </c>
    </row>
    <row r="5" spans="2:3">
      <c r="B5">
        <v>3</v>
      </c>
      <c r="C5" t="s">
        <v>2688</v>
      </c>
    </row>
    <row r="7" spans="3:3">
      <c r="C7" s="28" t="str">
        <f>C3</f>
        <v>DATA-DATA TANAH</v>
      </c>
    </row>
    <row r="38" spans="3:3">
      <c r="C38" s="28" t="str">
        <f>C4</f>
        <v>DATA-DATA BANGUNAN</v>
      </c>
    </row>
    <row r="39" spans="3:3">
      <c r="C39" t="s">
        <v>2689</v>
      </c>
    </row>
    <row r="48" spans="3:3">
      <c r="C48" s="28" t="str">
        <f>C5</f>
        <v>FINALISASI LAPORAN JADI</v>
      </c>
    </row>
  </sheetData>
  <pageMargins left="0.7" right="0.7" top="0.75" bottom="0.75" header="0.3" footer="0.3"/>
  <headerFooter/>
  <drawing r:id="rId1"/>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B2:J40"/>
  <sheetViews>
    <sheetView showGridLines="0" zoomScale="80" zoomScaleNormal="80" topLeftCell="A7" workbookViewId="0">
      <selection activeCell="C22" sqref="C22"/>
    </sheetView>
  </sheetViews>
  <sheetFormatPr defaultColWidth="8.88888888888889" defaultRowHeight="13.2"/>
  <cols>
    <col min="1" max="1" width="4.44444444444444" style="2" customWidth="1"/>
    <col min="2" max="2" width="8.88888888888889" style="2"/>
    <col min="3" max="3" width="27.3333333333333" style="2" customWidth="1"/>
    <col min="4" max="5" width="8.88888888888889" style="2"/>
    <col min="6" max="6" width="3.33333333333333" style="2" customWidth="1"/>
    <col min="7" max="7" width="8.88888888888889" style="2"/>
    <col min="8" max="8" width="29.1111111111111" style="2" customWidth="1"/>
    <col min="9" max="10" width="8.88888888888889" style="2"/>
    <col min="11" max="11" width="4" style="2" customWidth="1"/>
    <col min="12" max="18" width="8.88888888888889" style="2"/>
    <col min="19" max="19" width="0.111111111111111" style="2" customWidth="1"/>
    <col min="20" max="16384" width="8.88888888888889" style="2"/>
  </cols>
  <sheetData>
    <row r="2" ht="17.4" spans="2:2">
      <c r="B2" s="3" t="s">
        <v>2690</v>
      </c>
    </row>
    <row r="3" spans="2:2">
      <c r="B3" s="4"/>
    </row>
    <row r="4" spans="2:9">
      <c r="B4" s="5" t="s">
        <v>2691</v>
      </c>
      <c r="C4" s="5"/>
      <c r="D4" s="5"/>
      <c r="E4" s="5"/>
      <c r="F4" s="5"/>
      <c r="G4" s="5"/>
      <c r="H4" s="5"/>
      <c r="I4" s="5"/>
    </row>
    <row r="5" ht="32.25" customHeight="1" spans="2:9">
      <c r="B5" s="6" t="s">
        <v>2692</v>
      </c>
      <c r="C5" s="6"/>
      <c r="D5" s="6"/>
      <c r="E5" s="6"/>
      <c r="F5" s="6"/>
      <c r="G5" s="6"/>
      <c r="H5" s="6"/>
      <c r="I5" s="6"/>
    </row>
    <row r="6" spans="2:9">
      <c r="B6" s="6" t="s">
        <v>2693</v>
      </c>
      <c r="C6" s="6"/>
      <c r="D6" s="6"/>
      <c r="E6" s="6"/>
      <c r="F6" s="6"/>
      <c r="G6" s="6"/>
      <c r="H6" s="6"/>
      <c r="I6" s="6"/>
    </row>
    <row r="7" ht="33" customHeight="1" spans="2:9">
      <c r="B7" s="6" t="s">
        <v>2694</v>
      </c>
      <c r="C7" s="6"/>
      <c r="D7" s="6"/>
      <c r="E7" s="6"/>
      <c r="F7" s="6"/>
      <c r="G7" s="6"/>
      <c r="H7" s="6"/>
      <c r="I7" s="6"/>
    </row>
    <row r="8" spans="2:9">
      <c r="B8" s="5" t="s">
        <v>2695</v>
      </c>
      <c r="C8" s="5"/>
      <c r="D8" s="5"/>
      <c r="E8" s="5"/>
      <c r="F8" s="5"/>
      <c r="G8" s="5"/>
      <c r="H8" s="5"/>
      <c r="I8" s="5"/>
    </row>
    <row r="9" ht="48" customHeight="1" spans="2:9">
      <c r="B9" s="7" t="s">
        <v>2696</v>
      </c>
      <c r="C9" s="7"/>
      <c r="D9" s="7"/>
      <c r="E9" s="7"/>
      <c r="F9" s="7"/>
      <c r="G9" s="7"/>
      <c r="H9" s="7"/>
      <c r="I9" s="7"/>
    </row>
    <row r="10" spans="2:2">
      <c r="B10" s="8"/>
    </row>
    <row r="11" spans="2:9">
      <c r="B11" s="6" t="s">
        <v>2697</v>
      </c>
      <c r="C11" s="6"/>
      <c r="D11" s="6"/>
      <c r="E11" s="6"/>
      <c r="F11" s="6"/>
      <c r="G11" s="6"/>
      <c r="H11" s="6"/>
      <c r="I11" s="6"/>
    </row>
    <row r="12" ht="13.95" spans="2:2">
      <c r="B12" s="4"/>
    </row>
    <row r="13" s="1" customFormat="1" ht="25.5" customHeight="1" spans="2:10">
      <c r="B13" s="9" t="s">
        <v>397</v>
      </c>
      <c r="C13" s="10"/>
      <c r="D13" s="10"/>
      <c r="E13" s="11"/>
      <c r="F13" s="12"/>
      <c r="G13" s="9" t="s">
        <v>2698</v>
      </c>
      <c r="H13" s="10"/>
      <c r="I13" s="10"/>
      <c r="J13" s="11"/>
    </row>
    <row r="14" ht="26.4" spans="2:10">
      <c r="B14" s="13">
        <v>1</v>
      </c>
      <c r="C14" s="14" t="s">
        <v>2699</v>
      </c>
      <c r="D14" s="14">
        <v>10</v>
      </c>
      <c r="E14" s="15" t="s">
        <v>2700</v>
      </c>
      <c r="F14" s="16"/>
      <c r="G14" s="13">
        <v>1</v>
      </c>
      <c r="H14" s="14" t="s">
        <v>2701</v>
      </c>
      <c r="I14" s="14">
        <v>30</v>
      </c>
      <c r="J14" s="15" t="s">
        <v>2700</v>
      </c>
    </row>
    <row r="15" ht="26.4" spans="2:10">
      <c r="B15" s="13">
        <v>2</v>
      </c>
      <c r="C15" s="14" t="s">
        <v>2702</v>
      </c>
      <c r="D15" s="14">
        <v>20</v>
      </c>
      <c r="E15" s="15" t="s">
        <v>2700</v>
      </c>
      <c r="F15" s="16"/>
      <c r="G15" s="13">
        <v>2</v>
      </c>
      <c r="H15" s="14" t="s">
        <v>2703</v>
      </c>
      <c r="I15" s="14">
        <v>40</v>
      </c>
      <c r="J15" s="15" t="s">
        <v>2700</v>
      </c>
    </row>
    <row r="16" ht="26.4" spans="2:10">
      <c r="B16" s="13">
        <v>3</v>
      </c>
      <c r="C16" s="14" t="s">
        <v>2704</v>
      </c>
      <c r="D16" s="14">
        <v>30</v>
      </c>
      <c r="E16" s="15" t="s">
        <v>2700</v>
      </c>
      <c r="F16" s="16"/>
      <c r="G16" s="13">
        <v>3</v>
      </c>
      <c r="H16" s="14" t="s">
        <v>2705</v>
      </c>
      <c r="I16" s="14">
        <v>50</v>
      </c>
      <c r="J16" s="15" t="s">
        <v>2700</v>
      </c>
    </row>
    <row r="17" ht="26.4" spans="2:10">
      <c r="B17" s="13">
        <v>4</v>
      </c>
      <c r="C17" s="14" t="s">
        <v>2706</v>
      </c>
      <c r="D17" s="14">
        <v>40</v>
      </c>
      <c r="E17" s="15" t="s">
        <v>2700</v>
      </c>
      <c r="F17" s="16"/>
      <c r="G17" s="13"/>
      <c r="H17" s="14"/>
      <c r="I17" s="14"/>
      <c r="J17" s="15"/>
    </row>
    <row r="18" ht="13.95" spans="2:10">
      <c r="B18" s="17">
        <v>5</v>
      </c>
      <c r="C18" s="18" t="s">
        <v>2707</v>
      </c>
      <c r="D18" s="18">
        <v>50</v>
      </c>
      <c r="E18" s="19" t="s">
        <v>2700</v>
      </c>
      <c r="F18" s="16"/>
      <c r="G18" s="17"/>
      <c r="H18" s="20"/>
      <c r="I18" s="18"/>
      <c r="J18" s="19"/>
    </row>
    <row r="19" ht="13.95" spans="2:10">
      <c r="B19" s="16"/>
      <c r="C19" s="16"/>
      <c r="D19" s="16"/>
      <c r="E19" s="16"/>
      <c r="F19" s="16"/>
      <c r="G19" s="16"/>
      <c r="H19" s="16"/>
      <c r="I19" s="16"/>
      <c r="J19" s="16"/>
    </row>
    <row r="20" ht="38.25" customHeight="1" spans="2:10">
      <c r="B20" s="9" t="s">
        <v>2708</v>
      </c>
      <c r="C20" s="10"/>
      <c r="D20" s="10"/>
      <c r="E20" s="11"/>
      <c r="F20" s="16"/>
      <c r="G20" s="9" t="s">
        <v>2709</v>
      </c>
      <c r="H20" s="10"/>
      <c r="I20" s="10"/>
      <c r="J20" s="11"/>
    </row>
    <row r="21" spans="2:10">
      <c r="B21" s="21">
        <v>1</v>
      </c>
      <c r="C21" s="16" t="s">
        <v>2710</v>
      </c>
      <c r="D21" s="16">
        <v>40</v>
      </c>
      <c r="E21" s="22" t="s">
        <v>2700</v>
      </c>
      <c r="F21" s="16"/>
      <c r="G21" s="13">
        <v>1</v>
      </c>
      <c r="H21" s="23" t="s">
        <v>2711</v>
      </c>
      <c r="I21" s="14">
        <v>30</v>
      </c>
      <c r="J21" s="15" t="s">
        <v>2700</v>
      </c>
    </row>
    <row r="22" ht="13.95" spans="2:10">
      <c r="B22" s="24">
        <v>2</v>
      </c>
      <c r="C22" s="25" t="s">
        <v>2712</v>
      </c>
      <c r="D22" s="25">
        <v>50</v>
      </c>
      <c r="E22" s="26" t="s">
        <v>2700</v>
      </c>
      <c r="F22" s="16"/>
      <c r="G22" s="13"/>
      <c r="H22" s="14"/>
      <c r="I22" s="14"/>
      <c r="J22" s="15"/>
    </row>
    <row r="23" ht="13.95" spans="2:10">
      <c r="B23" s="16"/>
      <c r="C23" s="16"/>
      <c r="D23" s="16"/>
      <c r="E23" s="16"/>
      <c r="F23" s="16"/>
      <c r="G23" s="13">
        <v>2</v>
      </c>
      <c r="H23" s="14" t="s">
        <v>2713</v>
      </c>
      <c r="I23" s="14">
        <v>50</v>
      </c>
      <c r="J23" s="15" t="s">
        <v>2700</v>
      </c>
    </row>
    <row r="24" ht="25.5" customHeight="1" spans="2:10">
      <c r="B24" s="9" t="s">
        <v>2714</v>
      </c>
      <c r="C24" s="10"/>
      <c r="D24" s="10"/>
      <c r="E24" s="11"/>
      <c r="F24" s="16"/>
      <c r="G24" s="17"/>
      <c r="H24" s="20"/>
      <c r="I24" s="18"/>
      <c r="J24" s="19"/>
    </row>
    <row r="25" ht="13.95" spans="2:10">
      <c r="B25" s="13">
        <v>1</v>
      </c>
      <c r="C25" s="14" t="s">
        <v>2715</v>
      </c>
      <c r="D25" s="14">
        <v>20</v>
      </c>
      <c r="E25" s="15" t="s">
        <v>2700</v>
      </c>
      <c r="F25" s="16"/>
      <c r="G25" s="16"/>
      <c r="H25" s="16"/>
      <c r="I25" s="16"/>
      <c r="J25" s="16"/>
    </row>
    <row r="26" ht="38.25" customHeight="1" spans="2:10">
      <c r="B26" s="13">
        <v>2</v>
      </c>
      <c r="C26" s="14" t="s">
        <v>2716</v>
      </c>
      <c r="D26" s="14">
        <v>30</v>
      </c>
      <c r="E26" s="15" t="s">
        <v>2700</v>
      </c>
      <c r="F26" s="16"/>
      <c r="G26" s="9" t="s">
        <v>2717</v>
      </c>
      <c r="H26" s="10"/>
      <c r="I26" s="10"/>
      <c r="J26" s="11"/>
    </row>
    <row r="27" spans="2:10">
      <c r="B27" s="13">
        <v>3</v>
      </c>
      <c r="C27" s="14" t="s">
        <v>2718</v>
      </c>
      <c r="D27" s="14">
        <v>30</v>
      </c>
      <c r="E27" s="15" t="s">
        <v>2700</v>
      </c>
      <c r="F27" s="16"/>
      <c r="G27" s="13">
        <v>1</v>
      </c>
      <c r="H27" s="23" t="s">
        <v>2719</v>
      </c>
      <c r="I27" s="14">
        <v>15</v>
      </c>
      <c r="J27" s="15" t="s">
        <v>2700</v>
      </c>
    </row>
    <row r="28" ht="13.95" spans="2:10">
      <c r="B28" s="17">
        <v>4</v>
      </c>
      <c r="C28" s="18" t="s">
        <v>2720</v>
      </c>
      <c r="D28" s="18">
        <v>40</v>
      </c>
      <c r="E28" s="19" t="s">
        <v>2700</v>
      </c>
      <c r="F28" s="16"/>
      <c r="G28" s="13"/>
      <c r="H28" s="14"/>
      <c r="I28" s="14"/>
      <c r="J28" s="15"/>
    </row>
    <row r="29" ht="27.15" spans="2:10">
      <c r="B29" s="16"/>
      <c r="C29" s="16"/>
      <c r="D29" s="16"/>
      <c r="E29" s="16"/>
      <c r="F29" s="16"/>
      <c r="G29" s="13">
        <v>2</v>
      </c>
      <c r="H29" s="14" t="s">
        <v>2721</v>
      </c>
      <c r="I29" s="14">
        <v>30</v>
      </c>
      <c r="J29" s="15" t="s">
        <v>2700</v>
      </c>
    </row>
    <row r="30" ht="25.5" customHeight="1" spans="2:10">
      <c r="B30" s="9" t="s">
        <v>2722</v>
      </c>
      <c r="C30" s="10"/>
      <c r="D30" s="10"/>
      <c r="E30" s="11"/>
      <c r="F30" s="16"/>
      <c r="G30" s="13"/>
      <c r="H30" s="14"/>
      <c r="I30" s="14"/>
      <c r="J30" s="15"/>
    </row>
    <row r="31" spans="2:10">
      <c r="B31" s="21">
        <v>1</v>
      </c>
      <c r="C31" s="16" t="s">
        <v>2723</v>
      </c>
      <c r="D31" s="16">
        <v>40</v>
      </c>
      <c r="E31" s="22" t="s">
        <v>2700</v>
      </c>
      <c r="F31" s="16"/>
      <c r="G31" s="13">
        <v>3</v>
      </c>
      <c r="H31" s="14" t="s">
        <v>2724</v>
      </c>
      <c r="I31" s="14">
        <v>50</v>
      </c>
      <c r="J31" s="15" t="s">
        <v>2700</v>
      </c>
    </row>
    <row r="32" ht="13.95" spans="2:10">
      <c r="B32" s="24">
        <v>2</v>
      </c>
      <c r="C32" s="25" t="s">
        <v>2725</v>
      </c>
      <c r="D32" s="25">
        <v>50</v>
      </c>
      <c r="E32" s="26" t="s">
        <v>2700</v>
      </c>
      <c r="F32" s="16"/>
      <c r="G32" s="13"/>
      <c r="H32" s="14"/>
      <c r="I32" s="14"/>
      <c r="J32" s="15"/>
    </row>
    <row r="33" ht="13.95" spans="2:10">
      <c r="B33" s="16"/>
      <c r="C33" s="16"/>
      <c r="D33" s="16"/>
      <c r="E33" s="16"/>
      <c r="F33" s="16"/>
      <c r="G33" s="13">
        <v>4</v>
      </c>
      <c r="H33" s="14" t="s">
        <v>2726</v>
      </c>
      <c r="I33" s="14">
        <v>50</v>
      </c>
      <c r="J33" s="15" t="s">
        <v>2700</v>
      </c>
    </row>
    <row r="34" ht="38.25" customHeight="1" spans="2:10">
      <c r="B34" s="9" t="s">
        <v>2727</v>
      </c>
      <c r="C34" s="10"/>
      <c r="D34" s="10"/>
      <c r="E34" s="11"/>
      <c r="F34" s="16"/>
      <c r="G34" s="13"/>
      <c r="H34" s="14"/>
      <c r="I34" s="14"/>
      <c r="J34" s="15"/>
    </row>
    <row r="35" ht="40.35" spans="2:10">
      <c r="B35" s="13">
        <v>1</v>
      </c>
      <c r="C35" s="16" t="s">
        <v>2728</v>
      </c>
      <c r="D35" s="16">
        <v>50</v>
      </c>
      <c r="E35" s="22" t="s">
        <v>2700</v>
      </c>
      <c r="F35" s="16"/>
      <c r="G35" s="17"/>
      <c r="H35" s="20"/>
      <c r="I35" s="18"/>
      <c r="J35" s="19"/>
    </row>
    <row r="36" ht="27.15" spans="2:10">
      <c r="B36" s="17">
        <v>2</v>
      </c>
      <c r="C36" s="25" t="s">
        <v>2729</v>
      </c>
      <c r="D36" s="27" t="s">
        <v>2730</v>
      </c>
      <c r="E36" s="26" t="s">
        <v>2700</v>
      </c>
      <c r="F36" s="16"/>
      <c r="G36" s="16"/>
      <c r="H36" s="16"/>
      <c r="I36" s="16"/>
      <c r="J36" s="16"/>
    </row>
    <row r="37" spans="2:10">
      <c r="B37" s="16"/>
      <c r="C37" s="16"/>
      <c r="D37" s="16"/>
      <c r="E37" s="16"/>
      <c r="F37" s="16"/>
      <c r="G37" s="16"/>
      <c r="H37" s="16"/>
      <c r="I37" s="16"/>
      <c r="J37" s="16"/>
    </row>
    <row r="38" spans="2:2">
      <c r="B38" s="4"/>
    </row>
    <row r="39" ht="74.25" customHeight="1" spans="2:9">
      <c r="B39" s="4" t="s">
        <v>2731</v>
      </c>
      <c r="C39" s="4"/>
      <c r="D39" s="4"/>
      <c r="E39" s="4"/>
      <c r="F39" s="4"/>
      <c r="G39" s="4"/>
      <c r="H39" s="4"/>
      <c r="I39" s="4"/>
    </row>
    <row r="40" ht="33" customHeight="1" spans="2:9">
      <c r="B40" s="7" t="s">
        <v>2732</v>
      </c>
      <c r="C40" s="7"/>
      <c r="D40" s="7"/>
      <c r="E40" s="7"/>
      <c r="F40" s="7"/>
      <c r="G40" s="7"/>
      <c r="H40" s="7"/>
      <c r="I40" s="7"/>
    </row>
  </sheetData>
  <mergeCells count="22">
    <mergeCell ref="B4:I4"/>
    <mergeCell ref="B5:I5"/>
    <mergeCell ref="B6:I6"/>
    <mergeCell ref="B7:I7"/>
    <mergeCell ref="B8:I8"/>
    <mergeCell ref="B9:I9"/>
    <mergeCell ref="B11:I11"/>
    <mergeCell ref="B13:E13"/>
    <mergeCell ref="G13:J13"/>
    <mergeCell ref="B20:E20"/>
    <mergeCell ref="G20:J20"/>
    <mergeCell ref="B24:E24"/>
    <mergeCell ref="G26:J26"/>
    <mergeCell ref="B30:E30"/>
    <mergeCell ref="B34:E34"/>
    <mergeCell ref="B39:I39"/>
    <mergeCell ref="B40:I40"/>
    <mergeCell ref="H21:H22"/>
    <mergeCell ref="H23:H24"/>
    <mergeCell ref="H27:H28"/>
    <mergeCell ref="H31:H32"/>
    <mergeCell ref="H33:H35"/>
  </mergeCells>
  <pageMargins left="0.7" right="0.7" top="0.75" bottom="0.75" header="0.3" footer="0.3"/>
  <headerFooter/>
  <drawing r:id="rId1"/>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8.88888888888889" defaultRowHeight="14.4"/>
  <sheetData/>
  <pageMargins left="0.7" right="0.7" top="0.75" bottom="0.75" header="0.3" footer="0.3"/>
  <headerFooter/>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8.88888888888889" defaultRowHeight="14.4"/>
  <sheetData/>
  <pageMargins left="0.7" right="0.7" top="0.75" bottom="0.75" header="0.3" footer="0.3"/>
  <headerFooter/>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8.88888888888889" defaultRowHeight="14.4"/>
  <sheetData/>
  <pageMargins left="0.7" right="0.7" top="0.75" bottom="0.75" header="0.3" footer="0.3"/>
  <headerFooter/>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8.88888888888889" defaultRowHeight="14.4"/>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54</vt:i4>
      </vt:variant>
    </vt:vector>
  </HeadingPairs>
  <TitlesOfParts>
    <vt:vector size="54" baseType="lpstr">
      <vt:lpstr>Sheet1</vt:lpstr>
      <vt:lpstr>Sheet2</vt:lpstr>
      <vt:lpstr>Isian</vt:lpstr>
      <vt:lpstr>Tujuan dan Dasar Nilai</vt:lpstr>
      <vt:lpstr>Identifikasi</vt:lpstr>
      <vt:lpstr>BUT_</vt:lpstr>
      <vt:lpstr>IKK</vt:lpstr>
      <vt:lpstr>ILM</vt:lpstr>
      <vt:lpstr>Dapur Basah</vt:lpstr>
      <vt:lpstr>B. Toilet</vt:lpstr>
      <vt:lpstr>Rumah Sederhana Pembnding 1</vt:lpstr>
      <vt:lpstr>Rumah Sederhana Pembnding 2. sd</vt:lpstr>
      <vt:lpstr>Pembanding 3.rmah mnngah</vt:lpstr>
      <vt:lpstr>Pembanding 1..</vt:lpstr>
      <vt:lpstr>Pembanding 2</vt:lpstr>
      <vt:lpstr>Rumah Usaha</vt:lpstr>
      <vt:lpstr>Pasar Ruko</vt:lpstr>
      <vt:lpstr>R. Mewah</vt:lpstr>
      <vt:lpstr>Semi Permanen</vt:lpstr>
      <vt:lpstr>Low Rise Building</vt:lpstr>
      <vt:lpstr>Rumah Sederhana Pembnding 3.</vt:lpstr>
      <vt:lpstr>Pembanding 3</vt:lpstr>
      <vt:lpstr>Tanah</vt:lpstr>
      <vt:lpstr>Kantor</vt:lpstr>
      <vt:lpstr>R. Menengah</vt:lpstr>
      <vt:lpstr>Rumah Gudang</vt:lpstr>
      <vt:lpstr>Gudang </vt:lpstr>
      <vt:lpstr>Gudang 1 (Baru)</vt:lpstr>
      <vt:lpstr>Indikasi</vt:lpstr>
      <vt:lpstr>Peta</vt:lpstr>
      <vt:lpstr>Denah Tanah</vt:lpstr>
      <vt:lpstr>Denah Bang</vt:lpstr>
      <vt:lpstr>Denah Bang. Rumah Tinggal</vt:lpstr>
      <vt:lpstr>Denah Bang. Gudang</vt:lpstr>
      <vt:lpstr>Waktu Ekspos</vt:lpstr>
      <vt:lpstr>BIAYA AYDA</vt:lpstr>
      <vt:lpstr>Resume</vt:lpstr>
      <vt:lpstr>Sheet3</vt:lpstr>
      <vt:lpstr>Cvr</vt:lpstr>
      <vt:lpstr>S. Resume</vt:lpstr>
      <vt:lpstr>Lap 1</vt:lpstr>
      <vt:lpstr>Lap. 2</vt:lpstr>
      <vt:lpstr>Lap. 3. Tempat Usaha</vt:lpstr>
      <vt:lpstr>Lap. 3 Gudang</vt:lpstr>
      <vt:lpstr>Lap. 3. Tempat Gudang</vt:lpstr>
      <vt:lpstr>Lap. 3</vt:lpstr>
      <vt:lpstr>Foto Pembanding</vt:lpstr>
      <vt:lpstr>Peta Tanah</vt:lpstr>
      <vt:lpstr>DATA FINALISASI</vt:lpstr>
      <vt:lpstr>Umur</vt:lpstr>
      <vt:lpstr>Sheet6</vt:lpstr>
      <vt:lpstr>Sheet8</vt:lpstr>
      <vt:lpstr>Sheet7</vt:lpstr>
      <vt:lpstr>Sheet4</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Wayan</dc:creator>
  <cp:lastModifiedBy>Dell PC</cp:lastModifiedBy>
  <dcterms:created xsi:type="dcterms:W3CDTF">2021-09-20T06:26:00Z</dcterms:created>
  <cp:lastPrinted>2025-01-14T08:12:00Z</cp:lastPrinted>
  <dcterms:modified xsi:type="dcterms:W3CDTF">2025-10-30T02:35:04Z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427FE793CF084E42B316C8613EB2B530_12</vt:lpwstr>
  </property>
  <property fmtid="{D5CDD505-2E9C-101B-9397-08002B2CF9AE}" pid="3" name="KSOProductBuildVer">
    <vt:lpwstr>1033-12.2.0.23131</vt:lpwstr>
  </property>
</Properties>
</file>